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tjerj204\DGLOG-DEENG\DIFOB\SEMED\10_PORTAL DA TRANSPARÊNCIA\QUANTITATIVOS E PREÇOS CONTRATADOS E PAGOS\7_AUDITÓRIOS EMERJ\"/>
    </mc:Choice>
  </mc:AlternateContent>
  <xr:revisionPtr revIDLastSave="0" documentId="13_ncr:1_{AE8546EE-4FB8-40BE-ACB9-E12543B13329}" xr6:coauthVersionLast="36" xr6:coauthVersionMax="36" xr10:uidLastSave="{00000000-0000-0000-0000-000000000000}"/>
  <bookViews>
    <workbookView xWindow="0" yWindow="0" windowWidth="28800" windowHeight="11805" xr2:uid="{27ABD041-AD89-4E20-8672-686708C0A783}"/>
  </bookViews>
  <sheets>
    <sheet name="MEDIÇÃO FINAL" sheetId="1" r:id="rId1"/>
  </sheets>
  <externalReferences>
    <externalReference r:id="rId2"/>
    <externalReference r:id="rId3"/>
    <externalReference r:id="rId4"/>
    <externalReference r:id="rId5"/>
  </externalReferences>
  <definedNames>
    <definedName name="__ESQ1" localSheetId="0">#REF!</definedName>
    <definedName name="__ESQ1">#REF!</definedName>
    <definedName name="__ESQ10" localSheetId="0">#REF!</definedName>
    <definedName name="__ESQ10">#REF!</definedName>
    <definedName name="__ESQ11" localSheetId="0">#REF!</definedName>
    <definedName name="__ESQ11">#REF!</definedName>
    <definedName name="__ESQ12" localSheetId="0">#REF!</definedName>
    <definedName name="__ESQ12">#REF!</definedName>
    <definedName name="__ESQ13" localSheetId="0">#REF!</definedName>
    <definedName name="__ESQ13">#REF!</definedName>
    <definedName name="__ESQ14" localSheetId="0">#REF!</definedName>
    <definedName name="__ESQ14">#REF!</definedName>
    <definedName name="__ESQ15" localSheetId="0">#REF!</definedName>
    <definedName name="__ESQ15">#REF!</definedName>
    <definedName name="__ESQ16" localSheetId="0">#REF!</definedName>
    <definedName name="__ESQ16">#REF!</definedName>
    <definedName name="__ESQ17" localSheetId="0">#REF!</definedName>
    <definedName name="__ESQ17">#REF!</definedName>
    <definedName name="__ESQ18" localSheetId="0">#REF!</definedName>
    <definedName name="__ESQ18">#REF!</definedName>
    <definedName name="__ESQ19" localSheetId="0">#REF!</definedName>
    <definedName name="__ESQ19">#REF!</definedName>
    <definedName name="__ESQ2" localSheetId="0">#REF!</definedName>
    <definedName name="__ESQ2">#REF!</definedName>
    <definedName name="__ESQ20" localSheetId="0">#REF!</definedName>
    <definedName name="__ESQ20">#REF!</definedName>
    <definedName name="__ESQ21" localSheetId="0">#REF!</definedName>
    <definedName name="__ESQ21">#REF!</definedName>
    <definedName name="__ESQ22" localSheetId="0">#REF!</definedName>
    <definedName name="__ESQ22">#REF!</definedName>
    <definedName name="__ESQ23" localSheetId="0">#REF!</definedName>
    <definedName name="__ESQ23">#REF!</definedName>
    <definedName name="__ESQ24" localSheetId="0">#REF!</definedName>
    <definedName name="__ESQ24">#REF!</definedName>
    <definedName name="__ESQ25" localSheetId="0">#REF!</definedName>
    <definedName name="__ESQ25">#REF!</definedName>
    <definedName name="__ESQ26" localSheetId="0">#REF!</definedName>
    <definedName name="__ESQ26">#REF!</definedName>
    <definedName name="__ESQ27" localSheetId="0">#REF!</definedName>
    <definedName name="__ESQ27">#REF!</definedName>
    <definedName name="__ESQ28" localSheetId="0">#REF!</definedName>
    <definedName name="__ESQ28">#REF!</definedName>
    <definedName name="__ESQ29" localSheetId="0">#REF!</definedName>
    <definedName name="__ESQ29">#REF!</definedName>
    <definedName name="__ESQ3" localSheetId="0">#REF!</definedName>
    <definedName name="__ESQ3">#REF!</definedName>
    <definedName name="__ESQ30" localSheetId="0">#REF!</definedName>
    <definedName name="__ESQ30">#REF!</definedName>
    <definedName name="__ESQ31" localSheetId="0">#REF!</definedName>
    <definedName name="__ESQ31">#REF!</definedName>
    <definedName name="__ESQ32" localSheetId="0">#REF!</definedName>
    <definedName name="__ESQ32">#REF!</definedName>
    <definedName name="__ESQ33" localSheetId="0">#REF!</definedName>
    <definedName name="__ESQ33">#REF!</definedName>
    <definedName name="__ESQ34" localSheetId="0">#REF!</definedName>
    <definedName name="__ESQ34">#REF!</definedName>
    <definedName name="__ESQ35" localSheetId="0">#REF!</definedName>
    <definedName name="__ESQ35">#REF!</definedName>
    <definedName name="__ESQ36" localSheetId="0">#REF!</definedName>
    <definedName name="__ESQ36">#REF!</definedName>
    <definedName name="__ESQ37" localSheetId="0">#REF!</definedName>
    <definedName name="__ESQ37">#REF!</definedName>
    <definedName name="__ESQ38" localSheetId="0">#REF!</definedName>
    <definedName name="__ESQ38">#REF!</definedName>
    <definedName name="__ESQ39" localSheetId="0">#REF!</definedName>
    <definedName name="__ESQ39">#REF!</definedName>
    <definedName name="__ESQ4" localSheetId="0">#REF!</definedName>
    <definedName name="__ESQ4">#REF!</definedName>
    <definedName name="__ESQ40" localSheetId="0">#REF!</definedName>
    <definedName name="__ESQ40">#REF!</definedName>
    <definedName name="__ESQ5" localSheetId="0">#REF!</definedName>
    <definedName name="__ESQ5">#REF!</definedName>
    <definedName name="__ESQ6" localSheetId="0">#REF!</definedName>
    <definedName name="__ESQ6">#REF!</definedName>
    <definedName name="__ESQ7" localSheetId="0">#REF!</definedName>
    <definedName name="__ESQ7">#REF!</definedName>
    <definedName name="__ESQ8" localSheetId="0">#REF!</definedName>
    <definedName name="__ESQ8">#REF!</definedName>
    <definedName name="__ESQ9" localSheetId="0">#REF!</definedName>
    <definedName name="__ESQ9">#REF!</definedName>
    <definedName name="__PM2" localSheetId="0">#REF!</definedName>
    <definedName name="__PM2">#REF!</definedName>
    <definedName name="_ESQ1" localSheetId="0">#REF!</definedName>
    <definedName name="_ESQ1">#REF!</definedName>
    <definedName name="_ESQ10" localSheetId="0">#REF!</definedName>
    <definedName name="_ESQ10">#REF!</definedName>
    <definedName name="_ESQ11" localSheetId="0">#REF!</definedName>
    <definedName name="_ESQ11">#REF!</definedName>
    <definedName name="_ESQ12" localSheetId="0">#REF!</definedName>
    <definedName name="_ESQ12">#REF!</definedName>
    <definedName name="_ESQ13" localSheetId="0">#REF!</definedName>
    <definedName name="_ESQ13">#REF!</definedName>
    <definedName name="_ESQ14" localSheetId="0">#REF!</definedName>
    <definedName name="_ESQ14">#REF!</definedName>
    <definedName name="_ESQ15" localSheetId="0">#REF!</definedName>
    <definedName name="_ESQ15">#REF!</definedName>
    <definedName name="_ESQ16" localSheetId="0">#REF!</definedName>
    <definedName name="_ESQ16">#REF!</definedName>
    <definedName name="_ESQ17" localSheetId="0">#REF!</definedName>
    <definedName name="_ESQ17">#REF!</definedName>
    <definedName name="_ESQ18" localSheetId="0">#REF!</definedName>
    <definedName name="_ESQ18">#REF!</definedName>
    <definedName name="_ESQ19" localSheetId="0">#REF!</definedName>
    <definedName name="_ESQ19">#REF!</definedName>
    <definedName name="_ESQ2" localSheetId="0">#REF!</definedName>
    <definedName name="_ESQ2">#REF!</definedName>
    <definedName name="_ESQ20" localSheetId="0">#REF!</definedName>
    <definedName name="_ESQ20">#REF!</definedName>
    <definedName name="_ESQ21" localSheetId="0">#REF!</definedName>
    <definedName name="_ESQ21">#REF!</definedName>
    <definedName name="_ESQ22" localSheetId="0">#REF!</definedName>
    <definedName name="_ESQ22">#REF!</definedName>
    <definedName name="_ESQ23" localSheetId="0">#REF!</definedName>
    <definedName name="_ESQ23">#REF!</definedName>
    <definedName name="_ESQ24" localSheetId="0">#REF!</definedName>
    <definedName name="_ESQ24">#REF!</definedName>
    <definedName name="_ESQ25" localSheetId="0">#REF!</definedName>
    <definedName name="_ESQ25">#REF!</definedName>
    <definedName name="_ESQ26" localSheetId="0">#REF!</definedName>
    <definedName name="_ESQ26">#REF!</definedName>
    <definedName name="_ESQ27" localSheetId="0">#REF!</definedName>
    <definedName name="_ESQ27">#REF!</definedName>
    <definedName name="_ESQ28" localSheetId="0">#REF!</definedName>
    <definedName name="_ESQ28">#REF!</definedName>
    <definedName name="_ESQ29" localSheetId="0">#REF!</definedName>
    <definedName name="_ESQ29">#REF!</definedName>
    <definedName name="_ESQ3" localSheetId="0">#REF!</definedName>
    <definedName name="_ESQ3">#REF!</definedName>
    <definedName name="_ESQ30" localSheetId="0">#REF!</definedName>
    <definedName name="_ESQ30">#REF!</definedName>
    <definedName name="_ESQ31" localSheetId="0">#REF!</definedName>
    <definedName name="_ESQ31">#REF!</definedName>
    <definedName name="_ESQ32" localSheetId="0">#REF!</definedName>
    <definedName name="_ESQ32">#REF!</definedName>
    <definedName name="_ESQ33" localSheetId="0">#REF!</definedName>
    <definedName name="_ESQ33">#REF!</definedName>
    <definedName name="_ESQ34" localSheetId="0">#REF!</definedName>
    <definedName name="_ESQ34">#REF!</definedName>
    <definedName name="_ESQ35" localSheetId="0">#REF!</definedName>
    <definedName name="_ESQ35">#REF!</definedName>
    <definedName name="_ESQ36" localSheetId="0">#REF!</definedName>
    <definedName name="_ESQ36">#REF!</definedName>
    <definedName name="_ESQ37" localSheetId="0">#REF!</definedName>
    <definedName name="_ESQ37">#REF!</definedName>
    <definedName name="_ESQ38" localSheetId="0">#REF!</definedName>
    <definedName name="_ESQ38">#REF!</definedName>
    <definedName name="_ESQ39" localSheetId="0">#REF!</definedName>
    <definedName name="_ESQ39">#REF!</definedName>
    <definedName name="_ESQ4" localSheetId="0">#REF!</definedName>
    <definedName name="_ESQ4">#REF!</definedName>
    <definedName name="_ESQ40" localSheetId="0">#REF!</definedName>
    <definedName name="_ESQ40">#REF!</definedName>
    <definedName name="_ESQ5" localSheetId="0">#REF!</definedName>
    <definedName name="_ESQ5">#REF!</definedName>
    <definedName name="_ESQ6" localSheetId="0">#REF!</definedName>
    <definedName name="_ESQ6">#REF!</definedName>
    <definedName name="_ESQ7" localSheetId="0">#REF!</definedName>
    <definedName name="_ESQ7">#REF!</definedName>
    <definedName name="_ESQ8" localSheetId="0">#REF!</definedName>
    <definedName name="_ESQ8">#REF!</definedName>
    <definedName name="_ESQ9" localSheetId="0">#REF!</definedName>
    <definedName name="_ESQ9">#REF!</definedName>
    <definedName name="_xlnm._FilterDatabase" localSheetId="0" hidden="1">'MEDIÇÃO FINAL'!$A$12:$BL$1747</definedName>
    <definedName name="_PM2" localSheetId="0">#REF!</definedName>
    <definedName name="_PM2">#REF!</definedName>
    <definedName name="_xlnm.Print_Area" localSheetId="0">'MEDIÇÃO FINAL'!$B$1:$AT$1756</definedName>
    <definedName name="babasteciimento" localSheetId="0">#REF!</definedName>
    <definedName name="babasteciimento">#REF!</definedName>
    <definedName name="bombdescarga" localSheetId="0">#REF!</definedName>
    <definedName name="bombdescarga">#REF!</definedName>
    <definedName name="Canteirosc" localSheetId="0">[1]pavimentação!#REF!</definedName>
    <definedName name="Canteirosc">[1]pavimentação!#REF!</definedName>
    <definedName name="COMARCA">'[2]COMARCAS NURCS'!$D$2:$D$99</definedName>
    <definedName name="CTF" localSheetId="0">[3]I160!#REF!</definedName>
    <definedName name="CTF">[3]I160!#REF!</definedName>
    <definedName name="curva" localSheetId="0">#REF!</definedName>
    <definedName name="curva">#REF!</definedName>
    <definedName name="filtros" localSheetId="0">#REF!</definedName>
    <definedName name="filtros">#REF!</definedName>
    <definedName name="grades" localSheetId="0">#REF!</definedName>
    <definedName name="grades">#REF!</definedName>
    <definedName name="isumos2">[4]analitico!$B$3:$F$17349</definedName>
    <definedName name="janelas" localSheetId="0">#REF!</definedName>
    <definedName name="janelas">#REF!</definedName>
    <definedName name="lista" localSheetId="0">#REF!</definedName>
    <definedName name="lista">#REF!</definedName>
    <definedName name="novalista" localSheetId="0">#REF!</definedName>
    <definedName name="novalista">#REF!</definedName>
    <definedName name="numeropavtipo" localSheetId="0">#REF!</definedName>
    <definedName name="numeropavtipo">#REF!</definedName>
    <definedName name="portas" localSheetId="0">#REF!</definedName>
    <definedName name="portas">#REF!</definedName>
    <definedName name="tanques" localSheetId="0">#REF!</definedName>
    <definedName name="tanques">#REF!</definedName>
    <definedName name="_xlnm.Print_Titles" localSheetId="0">'MEDIÇÃO FINAL'!$8:$11</definedName>
    <definedName name="tubulacao" localSheetId="0">#REF!</definedName>
    <definedName name="tubulacao">#REF!</definedName>
    <definedName name="VagasCmexp" localSheetId="0">[1]pavimentação!#REF!</definedName>
    <definedName name="VagasCmexp">[1]pavimentação!#REF!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P8" i="1" l="1"/>
  <c r="O14" i="1"/>
  <c r="Q14" i="1"/>
  <c r="S14" i="1"/>
  <c r="U14" i="1"/>
  <c r="W14" i="1"/>
  <c r="Y14" i="1"/>
  <c r="AA14" i="1"/>
  <c r="AC14" i="1"/>
  <c r="AE14" i="1"/>
  <c r="AQ14" i="1" s="1"/>
  <c r="AG14" i="1"/>
  <c r="AG1748" i="1" s="1"/>
  <c r="AI14" i="1"/>
  <c r="AK14" i="1"/>
  <c r="AM14" i="1"/>
  <c r="AO14" i="1"/>
  <c r="AP14" i="1"/>
  <c r="AR14" i="1"/>
  <c r="AV14" i="1"/>
  <c r="K15" i="1"/>
  <c r="M15" i="1"/>
  <c r="O15" i="1"/>
  <c r="Q15" i="1"/>
  <c r="S15" i="1"/>
  <c r="U15" i="1"/>
  <c r="W15" i="1"/>
  <c r="Y15" i="1"/>
  <c r="AA15" i="1"/>
  <c r="AC15" i="1"/>
  <c r="AE15" i="1"/>
  <c r="AQ15" i="1" s="1"/>
  <c r="AG15" i="1"/>
  <c r="AI15" i="1"/>
  <c r="AK15" i="1"/>
  <c r="AM15" i="1"/>
  <c r="AO15" i="1"/>
  <c r="AP15" i="1"/>
  <c r="AV15" i="1"/>
  <c r="AW15" i="1" s="1"/>
  <c r="K16" i="1"/>
  <c r="M16" i="1"/>
  <c r="O16" i="1"/>
  <c r="Q16" i="1"/>
  <c r="S16" i="1"/>
  <c r="U16" i="1"/>
  <c r="W16" i="1"/>
  <c r="Y16" i="1"/>
  <c r="AA16" i="1"/>
  <c r="AC16" i="1"/>
  <c r="AE16" i="1"/>
  <c r="AQ16" i="1" s="1"/>
  <c r="AG16" i="1"/>
  <c r="AI16" i="1"/>
  <c r="AK16" i="1"/>
  <c r="AM16" i="1"/>
  <c r="AO16" i="1"/>
  <c r="AP16" i="1"/>
  <c r="AR16" i="1"/>
  <c r="AV16" i="1"/>
  <c r="AW16" i="1"/>
  <c r="K17" i="1"/>
  <c r="M17" i="1"/>
  <c r="O17" i="1"/>
  <c r="Q17" i="1"/>
  <c r="S17" i="1"/>
  <c r="U17" i="1"/>
  <c r="W17" i="1"/>
  <c r="Y17" i="1"/>
  <c r="AA17" i="1"/>
  <c r="AC17" i="1"/>
  <c r="AE17" i="1"/>
  <c r="AG17" i="1"/>
  <c r="AI17" i="1"/>
  <c r="AK17" i="1"/>
  <c r="AM17" i="1"/>
  <c r="AO17" i="1"/>
  <c r="AP17" i="1"/>
  <c r="AV17" i="1"/>
  <c r="AW17" i="1"/>
  <c r="K18" i="1"/>
  <c r="M18" i="1"/>
  <c r="O18" i="1"/>
  <c r="Q18" i="1"/>
  <c r="S18" i="1"/>
  <c r="U18" i="1"/>
  <c r="W18" i="1"/>
  <c r="Y18" i="1"/>
  <c r="AA18" i="1"/>
  <c r="AC18" i="1"/>
  <c r="AE18" i="1"/>
  <c r="AG18" i="1"/>
  <c r="AI18" i="1"/>
  <c r="AK18" i="1"/>
  <c r="AM18" i="1"/>
  <c r="AO18" i="1"/>
  <c r="AP18" i="1"/>
  <c r="AR18" i="1"/>
  <c r="AV18" i="1"/>
  <c r="AW18" i="1" s="1"/>
  <c r="K19" i="1"/>
  <c r="M19" i="1"/>
  <c r="O19" i="1"/>
  <c r="Q19" i="1"/>
  <c r="S19" i="1"/>
  <c r="U19" i="1"/>
  <c r="W19" i="1"/>
  <c r="Y19" i="1"/>
  <c r="AA19" i="1"/>
  <c r="AQ19" i="1" s="1"/>
  <c r="AS19" i="1" s="1"/>
  <c r="AC19" i="1"/>
  <c r="AE19" i="1"/>
  <c r="AG19" i="1"/>
  <c r="AI19" i="1"/>
  <c r="AK19" i="1"/>
  <c r="AM19" i="1"/>
  <c r="AO19" i="1"/>
  <c r="AP19" i="1"/>
  <c r="AR19" i="1" s="1"/>
  <c r="AV19" i="1"/>
  <c r="K20" i="1"/>
  <c r="M20" i="1"/>
  <c r="O20" i="1"/>
  <c r="Q20" i="1"/>
  <c r="S20" i="1"/>
  <c r="U20" i="1"/>
  <c r="W20" i="1"/>
  <c r="Y20" i="1"/>
  <c r="AA20" i="1"/>
  <c r="AC20" i="1"/>
  <c r="AE20" i="1"/>
  <c r="AG20" i="1"/>
  <c r="AI20" i="1"/>
  <c r="AK20" i="1"/>
  <c r="AM20" i="1"/>
  <c r="AO20" i="1"/>
  <c r="AP20" i="1"/>
  <c r="K21" i="1"/>
  <c r="M21" i="1"/>
  <c r="O21" i="1"/>
  <c r="Q21" i="1"/>
  <c r="S21" i="1"/>
  <c r="U21" i="1"/>
  <c r="W21" i="1"/>
  <c r="Y21" i="1"/>
  <c r="AA21" i="1"/>
  <c r="AC21" i="1"/>
  <c r="AQ21" i="1" s="1"/>
  <c r="AE21" i="1"/>
  <c r="AG21" i="1"/>
  <c r="AI21" i="1"/>
  <c r="AK21" i="1"/>
  <c r="AM21" i="1"/>
  <c r="AO21" i="1"/>
  <c r="AP21" i="1"/>
  <c r="AR21" i="1" s="1"/>
  <c r="AV21" i="1"/>
  <c r="AW21" i="1"/>
  <c r="K22" i="1"/>
  <c r="M22" i="1"/>
  <c r="O22" i="1"/>
  <c r="Q22" i="1"/>
  <c r="S22" i="1"/>
  <c r="U22" i="1"/>
  <c r="W22" i="1"/>
  <c r="Y22" i="1"/>
  <c r="AA22" i="1"/>
  <c r="AC22" i="1"/>
  <c r="AE22" i="1"/>
  <c r="AG22" i="1"/>
  <c r="AI22" i="1"/>
  <c r="AK22" i="1"/>
  <c r="AM22" i="1"/>
  <c r="AO22" i="1"/>
  <c r="AO1748" i="1" s="1"/>
  <c r="AP22" i="1"/>
  <c r="AR22" i="1"/>
  <c r="AV22" i="1"/>
  <c r="AW22" i="1" s="1"/>
  <c r="K23" i="1"/>
  <c r="M23" i="1"/>
  <c r="O23" i="1"/>
  <c r="Q23" i="1"/>
  <c r="S23" i="1"/>
  <c r="U23" i="1"/>
  <c r="W23" i="1"/>
  <c r="Y23" i="1"/>
  <c r="AA23" i="1"/>
  <c r="AC23" i="1"/>
  <c r="AE23" i="1"/>
  <c r="AG23" i="1"/>
  <c r="AI23" i="1"/>
  <c r="AK23" i="1"/>
  <c r="AM23" i="1"/>
  <c r="AO23" i="1"/>
  <c r="AP23" i="1"/>
  <c r="AV23" i="1"/>
  <c r="AW23" i="1"/>
  <c r="K24" i="1"/>
  <c r="M24" i="1"/>
  <c r="O24" i="1"/>
  <c r="Q24" i="1"/>
  <c r="S24" i="1"/>
  <c r="U24" i="1"/>
  <c r="W24" i="1"/>
  <c r="Y24" i="1"/>
  <c r="AA24" i="1"/>
  <c r="AC24" i="1"/>
  <c r="AE24" i="1"/>
  <c r="AG24" i="1"/>
  <c r="AI24" i="1"/>
  <c r="AK24" i="1"/>
  <c r="AM24" i="1"/>
  <c r="AO24" i="1"/>
  <c r="AP24" i="1"/>
  <c r="AR24" i="1"/>
  <c r="AV24" i="1"/>
  <c r="K25" i="1"/>
  <c r="M25" i="1"/>
  <c r="O25" i="1"/>
  <c r="Q25" i="1"/>
  <c r="S25" i="1"/>
  <c r="U25" i="1"/>
  <c r="W25" i="1"/>
  <c r="Y25" i="1"/>
  <c r="AA25" i="1"/>
  <c r="AC25" i="1"/>
  <c r="AE25" i="1"/>
  <c r="AG25" i="1"/>
  <c r="AI25" i="1"/>
  <c r="AK25" i="1"/>
  <c r="AM25" i="1"/>
  <c r="AO25" i="1"/>
  <c r="AP25" i="1"/>
  <c r="AR25" i="1"/>
  <c r="AV25" i="1"/>
  <c r="K26" i="1"/>
  <c r="M26" i="1"/>
  <c r="O26" i="1"/>
  <c r="Q26" i="1"/>
  <c r="S26" i="1"/>
  <c r="U26" i="1"/>
  <c r="W26" i="1"/>
  <c r="Y26" i="1"/>
  <c r="AA26" i="1"/>
  <c r="AC26" i="1"/>
  <c r="AE26" i="1"/>
  <c r="AG26" i="1"/>
  <c r="AI26" i="1"/>
  <c r="AK26" i="1"/>
  <c r="AM26" i="1"/>
  <c r="AO26" i="1"/>
  <c r="AP26" i="1"/>
  <c r="AV26" i="1"/>
  <c r="AW26" i="1"/>
  <c r="K27" i="1"/>
  <c r="M27" i="1"/>
  <c r="AS27" i="1" s="1"/>
  <c r="O27" i="1"/>
  <c r="Q27" i="1"/>
  <c r="S27" i="1"/>
  <c r="U27" i="1"/>
  <c r="W27" i="1"/>
  <c r="Y27" i="1"/>
  <c r="AA27" i="1"/>
  <c r="AQ27" i="1" s="1"/>
  <c r="AC27" i="1"/>
  <c r="AE27" i="1"/>
  <c r="AG27" i="1"/>
  <c r="AI27" i="1"/>
  <c r="AK27" i="1"/>
  <c r="AM27" i="1"/>
  <c r="AO27" i="1"/>
  <c r="AP27" i="1"/>
  <c r="AR27" i="1"/>
  <c r="AV27" i="1"/>
  <c r="AW27" i="1"/>
  <c r="K28" i="1"/>
  <c r="M28" i="1"/>
  <c r="O28" i="1"/>
  <c r="Q28" i="1"/>
  <c r="S28" i="1"/>
  <c r="U28" i="1"/>
  <c r="W28" i="1"/>
  <c r="Y28" i="1"/>
  <c r="AA28" i="1"/>
  <c r="AC28" i="1"/>
  <c r="AE28" i="1"/>
  <c r="AG28" i="1"/>
  <c r="AI28" i="1"/>
  <c r="AK28" i="1"/>
  <c r="AM28" i="1"/>
  <c r="AO28" i="1"/>
  <c r="AP28" i="1"/>
  <c r="AR28" i="1" s="1"/>
  <c r="AV28" i="1"/>
  <c r="AW28" i="1" s="1"/>
  <c r="K29" i="1"/>
  <c r="M29" i="1"/>
  <c r="O29" i="1"/>
  <c r="Q29" i="1"/>
  <c r="AQ29" i="1" s="1"/>
  <c r="S29" i="1"/>
  <c r="U29" i="1"/>
  <c r="W29" i="1"/>
  <c r="Y29" i="1"/>
  <c r="AA29" i="1"/>
  <c r="AC29" i="1"/>
  <c r="AE29" i="1"/>
  <c r="AG29" i="1"/>
  <c r="AI29" i="1"/>
  <c r="AK29" i="1"/>
  <c r="AM29" i="1"/>
  <c r="AO29" i="1"/>
  <c r="AP29" i="1"/>
  <c r="AR29" i="1"/>
  <c r="AV29" i="1"/>
  <c r="AW29" i="1"/>
  <c r="K30" i="1"/>
  <c r="M30" i="1"/>
  <c r="O30" i="1"/>
  <c r="Q30" i="1"/>
  <c r="S30" i="1"/>
  <c r="U30" i="1"/>
  <c r="W30" i="1"/>
  <c r="Y30" i="1"/>
  <c r="AA30" i="1"/>
  <c r="AC30" i="1"/>
  <c r="AE30" i="1"/>
  <c r="AG30" i="1"/>
  <c r="AI30" i="1"/>
  <c r="AI1748" i="1" s="1"/>
  <c r="AK30" i="1"/>
  <c r="AM30" i="1"/>
  <c r="AO30" i="1"/>
  <c r="AP30" i="1"/>
  <c r="AV30" i="1"/>
  <c r="AW30" i="1" s="1"/>
  <c r="K31" i="1"/>
  <c r="M31" i="1"/>
  <c r="O31" i="1"/>
  <c r="Q31" i="1"/>
  <c r="S31" i="1"/>
  <c r="U31" i="1"/>
  <c r="W31" i="1"/>
  <c r="Y31" i="1"/>
  <c r="AA31" i="1"/>
  <c r="AC31" i="1"/>
  <c r="AE31" i="1"/>
  <c r="AG31" i="1"/>
  <c r="AI31" i="1"/>
  <c r="AK31" i="1"/>
  <c r="AM31" i="1"/>
  <c r="AO31" i="1"/>
  <c r="AP31" i="1"/>
  <c r="AR31" i="1"/>
  <c r="AV31" i="1"/>
  <c r="AW31" i="1" s="1"/>
  <c r="K32" i="1"/>
  <c r="M32" i="1"/>
  <c r="O32" i="1"/>
  <c r="Q32" i="1"/>
  <c r="S32" i="1"/>
  <c r="AQ32" i="1" s="1"/>
  <c r="AS32" i="1" s="1"/>
  <c r="U32" i="1"/>
  <c r="W32" i="1"/>
  <c r="Y32" i="1"/>
  <c r="AA32" i="1"/>
  <c r="AC32" i="1"/>
  <c r="AE32" i="1"/>
  <c r="AG32" i="1"/>
  <c r="AI32" i="1"/>
  <c r="AK32" i="1"/>
  <c r="AM32" i="1"/>
  <c r="AO32" i="1"/>
  <c r="AP32" i="1"/>
  <c r="AV32" i="1"/>
  <c r="K33" i="1"/>
  <c r="M33" i="1"/>
  <c r="O33" i="1"/>
  <c r="Q33" i="1"/>
  <c r="S33" i="1"/>
  <c r="U33" i="1"/>
  <c r="W33" i="1"/>
  <c r="Y33" i="1"/>
  <c r="AA33" i="1"/>
  <c r="AC33" i="1"/>
  <c r="AE33" i="1"/>
  <c r="AG33" i="1"/>
  <c r="AI33" i="1"/>
  <c r="AK33" i="1"/>
  <c r="AM33" i="1"/>
  <c r="AO33" i="1"/>
  <c r="AP33" i="1"/>
  <c r="AV33" i="1"/>
  <c r="AW33" i="1"/>
  <c r="AW32" i="1" s="1"/>
  <c r="K34" i="1"/>
  <c r="AR34" i="1" s="1"/>
  <c r="M34" i="1"/>
  <c r="O34" i="1"/>
  <c r="Q34" i="1"/>
  <c r="S34" i="1"/>
  <c r="U34" i="1"/>
  <c r="W34" i="1"/>
  <c r="Y34" i="1"/>
  <c r="AA34" i="1"/>
  <c r="AC34" i="1"/>
  <c r="AE34" i="1"/>
  <c r="AG34" i="1"/>
  <c r="AI34" i="1"/>
  <c r="AK34" i="1"/>
  <c r="AM34" i="1"/>
  <c r="AO34" i="1"/>
  <c r="AP34" i="1"/>
  <c r="AU34" i="1"/>
  <c r="AV34" i="1"/>
  <c r="K35" i="1"/>
  <c r="AR35" i="1" s="1"/>
  <c r="M35" i="1"/>
  <c r="O35" i="1"/>
  <c r="Q35" i="1"/>
  <c r="S35" i="1"/>
  <c r="U35" i="1"/>
  <c r="W35" i="1"/>
  <c r="Y35" i="1"/>
  <c r="AA35" i="1"/>
  <c r="AC35" i="1"/>
  <c r="AE35" i="1"/>
  <c r="AG35" i="1"/>
  <c r="AI35" i="1"/>
  <c r="AK35" i="1"/>
  <c r="AM35" i="1"/>
  <c r="AO35" i="1"/>
  <c r="AP35" i="1"/>
  <c r="AQ35" i="1"/>
  <c r="AV35" i="1"/>
  <c r="K36" i="1"/>
  <c r="M36" i="1"/>
  <c r="O36" i="1"/>
  <c r="Q36" i="1"/>
  <c r="S36" i="1"/>
  <c r="U36" i="1"/>
  <c r="W36" i="1"/>
  <c r="Y36" i="1"/>
  <c r="AA36" i="1"/>
  <c r="AC36" i="1"/>
  <c r="AE36" i="1"/>
  <c r="AG36" i="1"/>
  <c r="AI36" i="1"/>
  <c r="AK36" i="1"/>
  <c r="AM36" i="1"/>
  <c r="AO36" i="1"/>
  <c r="AP36" i="1"/>
  <c r="AR36" i="1"/>
  <c r="AV36" i="1"/>
  <c r="AW36" i="1" s="1"/>
  <c r="AW35" i="1" s="1"/>
  <c r="K37" i="1"/>
  <c r="M37" i="1"/>
  <c r="O37" i="1"/>
  <c r="Q37" i="1"/>
  <c r="S37" i="1"/>
  <c r="U37" i="1"/>
  <c r="W37" i="1"/>
  <c r="Y37" i="1"/>
  <c r="AA37" i="1"/>
  <c r="AC37" i="1"/>
  <c r="AE37" i="1"/>
  <c r="AG37" i="1"/>
  <c r="AI37" i="1"/>
  <c r="AK37" i="1"/>
  <c r="AM37" i="1"/>
  <c r="AO37" i="1"/>
  <c r="AP37" i="1"/>
  <c r="AR37" i="1" s="1"/>
  <c r="AQ37" i="1"/>
  <c r="AS37" i="1" s="1"/>
  <c r="AV37" i="1"/>
  <c r="AW37" i="1" s="1"/>
  <c r="K38" i="1"/>
  <c r="M38" i="1"/>
  <c r="O38" i="1"/>
  <c r="Q38" i="1"/>
  <c r="S38" i="1"/>
  <c r="U38" i="1"/>
  <c r="W38" i="1"/>
  <c r="Y38" i="1"/>
  <c r="AA38" i="1"/>
  <c r="AC38" i="1"/>
  <c r="AE38" i="1"/>
  <c r="AG38" i="1"/>
  <c r="AI38" i="1"/>
  <c r="AK38" i="1"/>
  <c r="AM38" i="1"/>
  <c r="AO38" i="1"/>
  <c r="AP38" i="1"/>
  <c r="AR38" i="1" s="1"/>
  <c r="AQ38" i="1"/>
  <c r="AV38" i="1"/>
  <c r="AW38" i="1" s="1"/>
  <c r="K39" i="1"/>
  <c r="M39" i="1"/>
  <c r="O39" i="1"/>
  <c r="Q39" i="1"/>
  <c r="S39" i="1"/>
  <c r="U39" i="1"/>
  <c r="W39" i="1"/>
  <c r="Y39" i="1"/>
  <c r="AA39" i="1"/>
  <c r="AC39" i="1"/>
  <c r="AE39" i="1"/>
  <c r="AG39" i="1"/>
  <c r="AI39" i="1"/>
  <c r="AK39" i="1"/>
  <c r="AM39" i="1"/>
  <c r="AO39" i="1"/>
  <c r="AP39" i="1"/>
  <c r="AV39" i="1"/>
  <c r="AW39" i="1" s="1"/>
  <c r="K40" i="1"/>
  <c r="M40" i="1"/>
  <c r="O40" i="1"/>
  <c r="Q40" i="1"/>
  <c r="S40" i="1"/>
  <c r="U40" i="1"/>
  <c r="W40" i="1"/>
  <c r="Y40" i="1"/>
  <c r="AA40" i="1"/>
  <c r="AC40" i="1"/>
  <c r="AE40" i="1"/>
  <c r="AG40" i="1"/>
  <c r="AI40" i="1"/>
  <c r="AK40" i="1"/>
  <c r="AM40" i="1"/>
  <c r="AO40" i="1"/>
  <c r="AP40" i="1"/>
  <c r="AR40" i="1"/>
  <c r="AV40" i="1"/>
  <c r="AW40" i="1" s="1"/>
  <c r="K41" i="1"/>
  <c r="M41" i="1"/>
  <c r="O41" i="1"/>
  <c r="Q41" i="1"/>
  <c r="S41" i="1"/>
  <c r="U41" i="1"/>
  <c r="W41" i="1"/>
  <c r="Y41" i="1"/>
  <c r="AA41" i="1"/>
  <c r="AC41" i="1"/>
  <c r="AE41" i="1"/>
  <c r="AG41" i="1"/>
  <c r="AI41" i="1"/>
  <c r="AK41" i="1"/>
  <c r="AM41" i="1"/>
  <c r="AO41" i="1"/>
  <c r="AP41" i="1"/>
  <c r="AV41" i="1"/>
  <c r="AW41" i="1"/>
  <c r="K42" i="1"/>
  <c r="AR42" i="1" s="1"/>
  <c r="M42" i="1"/>
  <c r="O42" i="1"/>
  <c r="Q42" i="1"/>
  <c r="S42" i="1"/>
  <c r="U42" i="1"/>
  <c r="W42" i="1"/>
  <c r="Y42" i="1"/>
  <c r="AA42" i="1"/>
  <c r="AC42" i="1"/>
  <c r="AE42" i="1"/>
  <c r="AG42" i="1"/>
  <c r="AI42" i="1"/>
  <c r="AK42" i="1"/>
  <c r="AM42" i="1"/>
  <c r="AO42" i="1"/>
  <c r="AP42" i="1"/>
  <c r="AV42" i="1"/>
  <c r="AW42" i="1"/>
  <c r="K43" i="1"/>
  <c r="AR43" i="1" s="1"/>
  <c r="M43" i="1"/>
  <c r="O43" i="1"/>
  <c r="Q43" i="1"/>
  <c r="S43" i="1"/>
  <c r="U43" i="1"/>
  <c r="W43" i="1"/>
  <c r="Y43" i="1"/>
  <c r="AA43" i="1"/>
  <c r="AC43" i="1"/>
  <c r="AE43" i="1"/>
  <c r="AG43" i="1"/>
  <c r="AI43" i="1"/>
  <c r="AK43" i="1"/>
  <c r="AM43" i="1"/>
  <c r="AO43" i="1"/>
  <c r="AP43" i="1"/>
  <c r="AV43" i="1"/>
  <c r="AW43" i="1"/>
  <c r="K44" i="1"/>
  <c r="M44" i="1"/>
  <c r="O44" i="1"/>
  <c r="Q44" i="1"/>
  <c r="S44" i="1"/>
  <c r="U44" i="1"/>
  <c r="W44" i="1"/>
  <c r="Y44" i="1"/>
  <c r="AA44" i="1"/>
  <c r="AC44" i="1"/>
  <c r="AE44" i="1"/>
  <c r="AG44" i="1"/>
  <c r="AI44" i="1"/>
  <c r="AK44" i="1"/>
  <c r="AM44" i="1"/>
  <c r="AO44" i="1"/>
  <c r="AP44" i="1"/>
  <c r="AR44" i="1"/>
  <c r="AV44" i="1"/>
  <c r="AW44" i="1" s="1"/>
  <c r="K45" i="1"/>
  <c r="AR45" i="1" s="1"/>
  <c r="M45" i="1"/>
  <c r="O45" i="1"/>
  <c r="Q45" i="1"/>
  <c r="S45" i="1"/>
  <c r="U45" i="1"/>
  <c r="W45" i="1"/>
  <c r="Y45" i="1"/>
  <c r="AA45" i="1"/>
  <c r="AC45" i="1"/>
  <c r="AE45" i="1"/>
  <c r="AG45" i="1"/>
  <c r="AI45" i="1"/>
  <c r="AK45" i="1"/>
  <c r="AM45" i="1"/>
  <c r="AO45" i="1"/>
  <c r="AP45" i="1"/>
  <c r="AV45" i="1"/>
  <c r="AW45" i="1" s="1"/>
  <c r="K46" i="1"/>
  <c r="AR46" i="1" s="1"/>
  <c r="M46" i="1"/>
  <c r="O46" i="1"/>
  <c r="Q46" i="1"/>
  <c r="S46" i="1"/>
  <c r="U46" i="1"/>
  <c r="W46" i="1"/>
  <c r="Y46" i="1"/>
  <c r="AA46" i="1"/>
  <c r="AC46" i="1"/>
  <c r="AE46" i="1"/>
  <c r="AG46" i="1"/>
  <c r="AI46" i="1"/>
  <c r="AK46" i="1"/>
  <c r="AM46" i="1"/>
  <c r="AO46" i="1"/>
  <c r="AP46" i="1"/>
  <c r="AV46" i="1"/>
  <c r="AW46" i="1"/>
  <c r="K47" i="1"/>
  <c r="AR47" i="1" s="1"/>
  <c r="M47" i="1"/>
  <c r="O47" i="1"/>
  <c r="Q47" i="1"/>
  <c r="S47" i="1"/>
  <c r="U47" i="1"/>
  <c r="W47" i="1"/>
  <c r="Y47" i="1"/>
  <c r="AA47" i="1"/>
  <c r="AC47" i="1"/>
  <c r="AE47" i="1"/>
  <c r="AG47" i="1"/>
  <c r="AI47" i="1"/>
  <c r="AK47" i="1"/>
  <c r="AM47" i="1"/>
  <c r="AO47" i="1"/>
  <c r="AP47" i="1"/>
  <c r="AV47" i="1"/>
  <c r="AW47" i="1" s="1"/>
  <c r="K48" i="1"/>
  <c r="M48" i="1"/>
  <c r="O48" i="1"/>
  <c r="Q48" i="1"/>
  <c r="S48" i="1"/>
  <c r="U48" i="1"/>
  <c r="W48" i="1"/>
  <c r="Y48" i="1"/>
  <c r="AQ48" i="1" s="1"/>
  <c r="AA48" i="1"/>
  <c r="AC48" i="1"/>
  <c r="AE48" i="1"/>
  <c r="AG48" i="1"/>
  <c r="AI48" i="1"/>
  <c r="AK48" i="1"/>
  <c r="AM48" i="1"/>
  <c r="AO48" i="1"/>
  <c r="AP48" i="1"/>
  <c r="AR48" i="1"/>
  <c r="AV48" i="1"/>
  <c r="AW48" i="1" s="1"/>
  <c r="K49" i="1"/>
  <c r="AR49" i="1" s="1"/>
  <c r="M49" i="1"/>
  <c r="O49" i="1"/>
  <c r="Q49" i="1"/>
  <c r="S49" i="1"/>
  <c r="U49" i="1"/>
  <c r="W49" i="1"/>
  <c r="Y49" i="1"/>
  <c r="AA49" i="1"/>
  <c r="AC49" i="1"/>
  <c r="AE49" i="1"/>
  <c r="AG49" i="1"/>
  <c r="AI49" i="1"/>
  <c r="AK49" i="1"/>
  <c r="AM49" i="1"/>
  <c r="AO49" i="1"/>
  <c r="AP49" i="1"/>
  <c r="AV49" i="1"/>
  <c r="AW49" i="1" s="1"/>
  <c r="K50" i="1"/>
  <c r="AR50" i="1" s="1"/>
  <c r="M50" i="1"/>
  <c r="O50" i="1"/>
  <c r="AQ50" i="1" s="1"/>
  <c r="Q50" i="1"/>
  <c r="S50" i="1"/>
  <c r="U50" i="1"/>
  <c r="W50" i="1"/>
  <c r="Y50" i="1"/>
  <c r="AA50" i="1"/>
  <c r="AC50" i="1"/>
  <c r="AE50" i="1"/>
  <c r="AG50" i="1"/>
  <c r="AI50" i="1"/>
  <c r="AK50" i="1"/>
  <c r="AM50" i="1"/>
  <c r="AO50" i="1"/>
  <c r="AP50" i="1"/>
  <c r="AV50" i="1"/>
  <c r="AW50" i="1"/>
  <c r="K51" i="1"/>
  <c r="AR51" i="1" s="1"/>
  <c r="M51" i="1"/>
  <c r="O51" i="1"/>
  <c r="Q51" i="1"/>
  <c r="S51" i="1"/>
  <c r="U51" i="1"/>
  <c r="W51" i="1"/>
  <c r="Y51" i="1"/>
  <c r="AA51" i="1"/>
  <c r="AC51" i="1"/>
  <c r="AE51" i="1"/>
  <c r="AG51" i="1"/>
  <c r="AI51" i="1"/>
  <c r="AK51" i="1"/>
  <c r="AM51" i="1"/>
  <c r="AO51" i="1"/>
  <c r="AP51" i="1"/>
  <c r="AV51" i="1"/>
  <c r="AW51" i="1"/>
  <c r="K52" i="1"/>
  <c r="M52" i="1"/>
  <c r="O52" i="1"/>
  <c r="Q52" i="1"/>
  <c r="AQ52" i="1" s="1"/>
  <c r="AS52" i="1" s="1"/>
  <c r="S52" i="1"/>
  <c r="U52" i="1"/>
  <c r="W52" i="1"/>
  <c r="Y52" i="1"/>
  <c r="AA52" i="1"/>
  <c r="AC52" i="1"/>
  <c r="AE52" i="1"/>
  <c r="AG52" i="1"/>
  <c r="AI52" i="1"/>
  <c r="AK52" i="1"/>
  <c r="AM52" i="1"/>
  <c r="AO52" i="1"/>
  <c r="AP52" i="1"/>
  <c r="AR52" i="1"/>
  <c r="AV52" i="1"/>
  <c r="AW52" i="1" s="1"/>
  <c r="K53" i="1"/>
  <c r="AR53" i="1" s="1"/>
  <c r="M53" i="1"/>
  <c r="O53" i="1"/>
  <c r="Q53" i="1"/>
  <c r="S53" i="1"/>
  <c r="U53" i="1"/>
  <c r="W53" i="1"/>
  <c r="Y53" i="1"/>
  <c r="AA53" i="1"/>
  <c r="AC53" i="1"/>
  <c r="AE53" i="1"/>
  <c r="AG53" i="1"/>
  <c r="AI53" i="1"/>
  <c r="AK53" i="1"/>
  <c r="AM53" i="1"/>
  <c r="AO53" i="1"/>
  <c r="AP53" i="1"/>
  <c r="AV53" i="1"/>
  <c r="AW53" i="1"/>
  <c r="K54" i="1"/>
  <c r="M54" i="1"/>
  <c r="O54" i="1"/>
  <c r="AQ54" i="1" s="1"/>
  <c r="AS54" i="1" s="1"/>
  <c r="Q54" i="1"/>
  <c r="S54" i="1"/>
  <c r="U54" i="1"/>
  <c r="W54" i="1"/>
  <c r="Y54" i="1"/>
  <c r="AA54" i="1"/>
  <c r="AC54" i="1"/>
  <c r="AE54" i="1"/>
  <c r="AG54" i="1"/>
  <c r="AI54" i="1"/>
  <c r="AK54" i="1"/>
  <c r="AM54" i="1"/>
  <c r="AO54" i="1"/>
  <c r="AP54" i="1"/>
  <c r="AR54" i="1"/>
  <c r="AV54" i="1"/>
  <c r="AW54" i="1" s="1"/>
  <c r="K55" i="1"/>
  <c r="AR55" i="1" s="1"/>
  <c r="M55" i="1"/>
  <c r="O55" i="1"/>
  <c r="AQ55" i="1" s="1"/>
  <c r="Q55" i="1"/>
  <c r="S55" i="1"/>
  <c r="U55" i="1"/>
  <c r="W55" i="1"/>
  <c r="Y55" i="1"/>
  <c r="AA55" i="1"/>
  <c r="AC55" i="1"/>
  <c r="AE55" i="1"/>
  <c r="AG55" i="1"/>
  <c r="AI55" i="1"/>
  <c r="AK55" i="1"/>
  <c r="AM55" i="1"/>
  <c r="AO55" i="1"/>
  <c r="AP55" i="1"/>
  <c r="AV55" i="1"/>
  <c r="AW55" i="1"/>
  <c r="K56" i="1"/>
  <c r="AR56" i="1" s="1"/>
  <c r="M56" i="1"/>
  <c r="O56" i="1"/>
  <c r="Q56" i="1"/>
  <c r="S56" i="1"/>
  <c r="U56" i="1"/>
  <c r="W56" i="1"/>
  <c r="Y56" i="1"/>
  <c r="AA56" i="1"/>
  <c r="AC56" i="1"/>
  <c r="AE56" i="1"/>
  <c r="AG56" i="1"/>
  <c r="AI56" i="1"/>
  <c r="AK56" i="1"/>
  <c r="AM56" i="1"/>
  <c r="AO56" i="1"/>
  <c r="AP56" i="1"/>
  <c r="AV56" i="1"/>
  <c r="AW56" i="1"/>
  <c r="K57" i="1"/>
  <c r="AR57" i="1" s="1"/>
  <c r="M57" i="1"/>
  <c r="O57" i="1"/>
  <c r="Q57" i="1"/>
  <c r="AQ57" i="1" s="1"/>
  <c r="S57" i="1"/>
  <c r="U57" i="1"/>
  <c r="W57" i="1"/>
  <c r="Y57" i="1"/>
  <c r="AA57" i="1"/>
  <c r="AC57" i="1"/>
  <c r="AE57" i="1"/>
  <c r="AG57" i="1"/>
  <c r="AI57" i="1"/>
  <c r="AK57" i="1"/>
  <c r="AM57" i="1"/>
  <c r="AO57" i="1"/>
  <c r="AP57" i="1"/>
  <c r="AV57" i="1"/>
  <c r="AW57" i="1"/>
  <c r="K58" i="1"/>
  <c r="M58" i="1"/>
  <c r="O58" i="1"/>
  <c r="Q58" i="1"/>
  <c r="S58" i="1"/>
  <c r="U58" i="1"/>
  <c r="W58" i="1"/>
  <c r="Y58" i="1"/>
  <c r="AA58" i="1"/>
  <c r="AC58" i="1"/>
  <c r="AE58" i="1"/>
  <c r="AG58" i="1"/>
  <c r="AI58" i="1"/>
  <c r="AK58" i="1"/>
  <c r="AM58" i="1"/>
  <c r="AO58" i="1"/>
  <c r="AP58" i="1"/>
  <c r="AR58" i="1"/>
  <c r="AV58" i="1"/>
  <c r="AW58" i="1"/>
  <c r="K59" i="1"/>
  <c r="M59" i="1"/>
  <c r="O59" i="1"/>
  <c r="Q59" i="1"/>
  <c r="S59" i="1"/>
  <c r="U59" i="1"/>
  <c r="W59" i="1"/>
  <c r="Y59" i="1"/>
  <c r="AA59" i="1"/>
  <c r="AQ59" i="1" s="1"/>
  <c r="AS59" i="1" s="1"/>
  <c r="AC59" i="1"/>
  <c r="AE59" i="1"/>
  <c r="AG59" i="1"/>
  <c r="AI59" i="1"/>
  <c r="AK59" i="1"/>
  <c r="AM59" i="1"/>
  <c r="AO59" i="1"/>
  <c r="AP59" i="1"/>
  <c r="AV59" i="1"/>
  <c r="AW59" i="1" s="1"/>
  <c r="K60" i="1"/>
  <c r="M60" i="1"/>
  <c r="O60" i="1"/>
  <c r="Q60" i="1"/>
  <c r="S60" i="1"/>
  <c r="U60" i="1"/>
  <c r="W60" i="1"/>
  <c r="Y60" i="1"/>
  <c r="AA60" i="1"/>
  <c r="AC60" i="1"/>
  <c r="AE60" i="1"/>
  <c r="AG60" i="1"/>
  <c r="AI60" i="1"/>
  <c r="AK60" i="1"/>
  <c r="AM60" i="1"/>
  <c r="AO60" i="1"/>
  <c r="AP60" i="1"/>
  <c r="AQ60" i="1"/>
  <c r="AS60" i="1" s="1"/>
  <c r="AR60" i="1"/>
  <c r="AV60" i="1"/>
  <c r="AW60" i="1" s="1"/>
  <c r="K61" i="1"/>
  <c r="M61" i="1"/>
  <c r="O61" i="1"/>
  <c r="Q61" i="1"/>
  <c r="S61" i="1"/>
  <c r="U61" i="1"/>
  <c r="W61" i="1"/>
  <c r="Y61" i="1"/>
  <c r="AA61" i="1"/>
  <c r="AC61" i="1"/>
  <c r="AE61" i="1"/>
  <c r="AG61" i="1"/>
  <c r="AI61" i="1"/>
  <c r="AK61" i="1"/>
  <c r="AM61" i="1"/>
  <c r="AO61" i="1"/>
  <c r="AP61" i="1"/>
  <c r="AR61" i="1" s="1"/>
  <c r="AQ61" i="1"/>
  <c r="AV61" i="1"/>
  <c r="AW61" i="1" s="1"/>
  <c r="K62" i="1"/>
  <c r="AR62" i="1" s="1"/>
  <c r="M62" i="1"/>
  <c r="O62" i="1"/>
  <c r="Q62" i="1"/>
  <c r="S62" i="1"/>
  <c r="U62" i="1"/>
  <c r="W62" i="1"/>
  <c r="Y62" i="1"/>
  <c r="AA62" i="1"/>
  <c r="AC62" i="1"/>
  <c r="AE62" i="1"/>
  <c r="AG62" i="1"/>
  <c r="AI62" i="1"/>
  <c r="AK62" i="1"/>
  <c r="AM62" i="1"/>
  <c r="AO62" i="1"/>
  <c r="AP62" i="1"/>
  <c r="AV62" i="1"/>
  <c r="AW62" i="1" s="1"/>
  <c r="K63" i="1"/>
  <c r="M63" i="1"/>
  <c r="O63" i="1"/>
  <c r="Q63" i="1"/>
  <c r="S63" i="1"/>
  <c r="U63" i="1"/>
  <c r="W63" i="1"/>
  <c r="Y63" i="1"/>
  <c r="AA63" i="1"/>
  <c r="AC63" i="1"/>
  <c r="AE63" i="1"/>
  <c r="AG63" i="1"/>
  <c r="AI63" i="1"/>
  <c r="AK63" i="1"/>
  <c r="AM63" i="1"/>
  <c r="AO63" i="1"/>
  <c r="AP63" i="1"/>
  <c r="AR63" i="1"/>
  <c r="AV63" i="1"/>
  <c r="AW63" i="1"/>
  <c r="K64" i="1"/>
  <c r="M64" i="1"/>
  <c r="O64" i="1"/>
  <c r="Q64" i="1"/>
  <c r="S64" i="1"/>
  <c r="U64" i="1"/>
  <c r="W64" i="1"/>
  <c r="Y64" i="1"/>
  <c r="AA64" i="1"/>
  <c r="AC64" i="1"/>
  <c r="AE64" i="1"/>
  <c r="AG64" i="1"/>
  <c r="AI64" i="1"/>
  <c r="AK64" i="1"/>
  <c r="AM64" i="1"/>
  <c r="AO64" i="1"/>
  <c r="AP64" i="1"/>
  <c r="AR64" i="1" s="1"/>
  <c r="AV64" i="1"/>
  <c r="AW64" i="1" s="1"/>
  <c r="K65" i="1"/>
  <c r="M65" i="1"/>
  <c r="O65" i="1"/>
  <c r="AQ65" i="1" s="1"/>
  <c r="Q65" i="1"/>
  <c r="S65" i="1"/>
  <c r="U65" i="1"/>
  <c r="W65" i="1"/>
  <c r="Y65" i="1"/>
  <c r="AA65" i="1"/>
  <c r="AC65" i="1"/>
  <c r="AE65" i="1"/>
  <c r="AG65" i="1"/>
  <c r="AI65" i="1"/>
  <c r="AK65" i="1"/>
  <c r="AM65" i="1"/>
  <c r="AO65" i="1"/>
  <c r="AP65" i="1"/>
  <c r="AV65" i="1"/>
  <c r="AW65" i="1" s="1"/>
  <c r="K66" i="1"/>
  <c r="M66" i="1"/>
  <c r="O66" i="1"/>
  <c r="Q66" i="1"/>
  <c r="S66" i="1"/>
  <c r="U66" i="1"/>
  <c r="W66" i="1"/>
  <c r="Y66" i="1"/>
  <c r="AA66" i="1"/>
  <c r="AC66" i="1"/>
  <c r="AE66" i="1"/>
  <c r="AG66" i="1"/>
  <c r="AI66" i="1"/>
  <c r="AK66" i="1"/>
  <c r="AM66" i="1"/>
  <c r="AO66" i="1"/>
  <c r="AP66" i="1"/>
  <c r="AR66" i="1"/>
  <c r="AV66" i="1"/>
  <c r="AW66" i="1" s="1"/>
  <c r="K67" i="1"/>
  <c r="AR67" i="1" s="1"/>
  <c r="M67" i="1"/>
  <c r="O67" i="1"/>
  <c r="Q67" i="1"/>
  <c r="S67" i="1"/>
  <c r="U67" i="1"/>
  <c r="W67" i="1"/>
  <c r="Y67" i="1"/>
  <c r="AA67" i="1"/>
  <c r="AC67" i="1"/>
  <c r="AE67" i="1"/>
  <c r="AG67" i="1"/>
  <c r="AI67" i="1"/>
  <c r="AK67" i="1"/>
  <c r="AM67" i="1"/>
  <c r="AO67" i="1"/>
  <c r="AP67" i="1"/>
  <c r="AV67" i="1"/>
  <c r="AW67" i="1"/>
  <c r="K68" i="1"/>
  <c r="AR68" i="1" s="1"/>
  <c r="M68" i="1"/>
  <c r="O68" i="1"/>
  <c r="Q68" i="1"/>
  <c r="S68" i="1"/>
  <c r="U68" i="1"/>
  <c r="W68" i="1"/>
  <c r="Y68" i="1"/>
  <c r="AA68" i="1"/>
  <c r="AC68" i="1"/>
  <c r="AE68" i="1"/>
  <c r="AG68" i="1"/>
  <c r="AI68" i="1"/>
  <c r="AK68" i="1"/>
  <c r="AM68" i="1"/>
  <c r="AO68" i="1"/>
  <c r="AP68" i="1"/>
  <c r="AV68" i="1"/>
  <c r="AW68" i="1"/>
  <c r="K69" i="1"/>
  <c r="AR69" i="1" s="1"/>
  <c r="M69" i="1"/>
  <c r="O69" i="1"/>
  <c r="Q69" i="1"/>
  <c r="S69" i="1"/>
  <c r="U69" i="1"/>
  <c r="W69" i="1"/>
  <c r="Y69" i="1"/>
  <c r="AA69" i="1"/>
  <c r="AC69" i="1"/>
  <c r="AE69" i="1"/>
  <c r="AG69" i="1"/>
  <c r="AI69" i="1"/>
  <c r="AK69" i="1"/>
  <c r="AM69" i="1"/>
  <c r="AO69" i="1"/>
  <c r="AP69" i="1"/>
  <c r="AV69" i="1"/>
  <c r="AW69" i="1"/>
  <c r="K70" i="1"/>
  <c r="M70" i="1"/>
  <c r="O70" i="1"/>
  <c r="Q70" i="1"/>
  <c r="S70" i="1"/>
  <c r="U70" i="1"/>
  <c r="W70" i="1"/>
  <c r="Y70" i="1"/>
  <c r="AA70" i="1"/>
  <c r="AC70" i="1"/>
  <c r="AE70" i="1"/>
  <c r="AG70" i="1"/>
  <c r="AI70" i="1"/>
  <c r="AK70" i="1"/>
  <c r="AM70" i="1"/>
  <c r="AO70" i="1"/>
  <c r="AP70" i="1"/>
  <c r="AR70" i="1"/>
  <c r="AV70" i="1"/>
  <c r="AW70" i="1"/>
  <c r="K71" i="1"/>
  <c r="AR71" i="1" s="1"/>
  <c r="M71" i="1"/>
  <c r="O71" i="1"/>
  <c r="Q71" i="1"/>
  <c r="S71" i="1"/>
  <c r="U71" i="1"/>
  <c r="W71" i="1"/>
  <c r="Y71" i="1"/>
  <c r="AA71" i="1"/>
  <c r="AC71" i="1"/>
  <c r="AE71" i="1"/>
  <c r="AG71" i="1"/>
  <c r="AI71" i="1"/>
  <c r="AK71" i="1"/>
  <c r="AM71" i="1"/>
  <c r="AO71" i="1"/>
  <c r="AP71" i="1"/>
  <c r="AV71" i="1"/>
  <c r="AW71" i="1" s="1"/>
  <c r="K72" i="1"/>
  <c r="M72" i="1"/>
  <c r="O72" i="1"/>
  <c r="Q72" i="1"/>
  <c r="S72" i="1"/>
  <c r="U72" i="1"/>
  <c r="W72" i="1"/>
  <c r="Y72" i="1"/>
  <c r="AA72" i="1"/>
  <c r="AC72" i="1"/>
  <c r="AE72" i="1"/>
  <c r="AG72" i="1"/>
  <c r="AI72" i="1"/>
  <c r="AK72" i="1"/>
  <c r="AM72" i="1"/>
  <c r="AO72" i="1"/>
  <c r="AP72" i="1"/>
  <c r="AQ72" i="1"/>
  <c r="AR72" i="1"/>
  <c r="AV72" i="1"/>
  <c r="AW72" i="1"/>
  <c r="K73" i="1"/>
  <c r="M73" i="1"/>
  <c r="O73" i="1"/>
  <c r="Q73" i="1"/>
  <c r="S73" i="1"/>
  <c r="U73" i="1"/>
  <c r="W73" i="1"/>
  <c r="Y73" i="1"/>
  <c r="AA73" i="1"/>
  <c r="AC73" i="1"/>
  <c r="AE73" i="1"/>
  <c r="AG73" i="1"/>
  <c r="AI73" i="1"/>
  <c r="AK73" i="1"/>
  <c r="AM73" i="1"/>
  <c r="AO73" i="1"/>
  <c r="AP73" i="1"/>
  <c r="AV73" i="1"/>
  <c r="AW73" i="1" s="1"/>
  <c r="K74" i="1"/>
  <c r="M74" i="1"/>
  <c r="O74" i="1"/>
  <c r="Q74" i="1"/>
  <c r="S74" i="1"/>
  <c r="U74" i="1"/>
  <c r="W74" i="1"/>
  <c r="Y74" i="1"/>
  <c r="AA74" i="1"/>
  <c r="AC74" i="1"/>
  <c r="AE74" i="1"/>
  <c r="AG74" i="1"/>
  <c r="AI74" i="1"/>
  <c r="AK74" i="1"/>
  <c r="AM74" i="1"/>
  <c r="AO74" i="1"/>
  <c r="AP74" i="1"/>
  <c r="AQ74" i="1"/>
  <c r="AS74" i="1" s="1"/>
  <c r="AR74" i="1"/>
  <c r="AV74" i="1"/>
  <c r="AW74" i="1" s="1"/>
  <c r="K75" i="1"/>
  <c r="M75" i="1"/>
  <c r="O75" i="1"/>
  <c r="Q75" i="1"/>
  <c r="S75" i="1"/>
  <c r="U75" i="1"/>
  <c r="W75" i="1"/>
  <c r="Y75" i="1"/>
  <c r="AA75" i="1"/>
  <c r="AC75" i="1"/>
  <c r="AE75" i="1"/>
  <c r="AG75" i="1"/>
  <c r="AI75" i="1"/>
  <c r="AK75" i="1"/>
  <c r="AM75" i="1"/>
  <c r="AO75" i="1"/>
  <c r="AP75" i="1"/>
  <c r="AQ75" i="1"/>
  <c r="AV75" i="1"/>
  <c r="AW75" i="1" s="1"/>
  <c r="K76" i="1"/>
  <c r="M76" i="1"/>
  <c r="O76" i="1"/>
  <c r="Q76" i="1"/>
  <c r="S76" i="1"/>
  <c r="U76" i="1"/>
  <c r="W76" i="1"/>
  <c r="Y76" i="1"/>
  <c r="AA76" i="1"/>
  <c r="AC76" i="1"/>
  <c r="AE76" i="1"/>
  <c r="AG76" i="1"/>
  <c r="AI76" i="1"/>
  <c r="AK76" i="1"/>
  <c r="AM76" i="1"/>
  <c r="AO76" i="1"/>
  <c r="AP76" i="1"/>
  <c r="AR76" i="1"/>
  <c r="AV76" i="1"/>
  <c r="AW76" i="1"/>
  <c r="K77" i="1"/>
  <c r="M77" i="1"/>
  <c r="O77" i="1"/>
  <c r="Q77" i="1"/>
  <c r="S77" i="1"/>
  <c r="U77" i="1"/>
  <c r="W77" i="1"/>
  <c r="Y77" i="1"/>
  <c r="AA77" i="1"/>
  <c r="AC77" i="1"/>
  <c r="AE77" i="1"/>
  <c r="AG77" i="1"/>
  <c r="AI77" i="1"/>
  <c r="AK77" i="1"/>
  <c r="AM77" i="1"/>
  <c r="AO77" i="1"/>
  <c r="AP77" i="1"/>
  <c r="AQ77" i="1"/>
  <c r="AV77" i="1"/>
  <c r="AW77" i="1"/>
  <c r="K78" i="1"/>
  <c r="M78" i="1"/>
  <c r="O78" i="1"/>
  <c r="Q78" i="1"/>
  <c r="S78" i="1"/>
  <c r="U78" i="1"/>
  <c r="W78" i="1"/>
  <c r="Y78" i="1"/>
  <c r="AA78" i="1"/>
  <c r="AC78" i="1"/>
  <c r="AE78" i="1"/>
  <c r="AG78" i="1"/>
  <c r="AI78" i="1"/>
  <c r="AK78" i="1"/>
  <c r="AM78" i="1"/>
  <c r="AO78" i="1"/>
  <c r="AP78" i="1"/>
  <c r="AR78" i="1"/>
  <c r="AV78" i="1"/>
  <c r="AW78" i="1" s="1"/>
  <c r="K79" i="1"/>
  <c r="M79" i="1"/>
  <c r="O79" i="1"/>
  <c r="Q79" i="1"/>
  <c r="S79" i="1"/>
  <c r="U79" i="1"/>
  <c r="W79" i="1"/>
  <c r="Y79" i="1"/>
  <c r="AA79" i="1"/>
  <c r="AC79" i="1"/>
  <c r="AE79" i="1"/>
  <c r="AG79" i="1"/>
  <c r="AI79" i="1"/>
  <c r="AK79" i="1"/>
  <c r="AM79" i="1"/>
  <c r="AO79" i="1"/>
  <c r="AP79" i="1"/>
  <c r="AV79" i="1"/>
  <c r="AW79" i="1"/>
  <c r="K80" i="1"/>
  <c r="M80" i="1"/>
  <c r="O80" i="1"/>
  <c r="Q80" i="1"/>
  <c r="S80" i="1"/>
  <c r="U80" i="1"/>
  <c r="W80" i="1"/>
  <c r="Y80" i="1"/>
  <c r="AA80" i="1"/>
  <c r="AC80" i="1"/>
  <c r="AE80" i="1"/>
  <c r="AG80" i="1"/>
  <c r="AI80" i="1"/>
  <c r="AK80" i="1"/>
  <c r="AM80" i="1"/>
  <c r="AO80" i="1"/>
  <c r="AP80" i="1"/>
  <c r="AR80" i="1"/>
  <c r="AV80" i="1"/>
  <c r="AW80" i="1"/>
  <c r="K81" i="1"/>
  <c r="AR81" i="1" s="1"/>
  <c r="M81" i="1"/>
  <c r="O81" i="1"/>
  <c r="Q81" i="1"/>
  <c r="S81" i="1"/>
  <c r="U81" i="1"/>
  <c r="W81" i="1"/>
  <c r="Y81" i="1"/>
  <c r="AA81" i="1"/>
  <c r="AC81" i="1"/>
  <c r="AQ81" i="1" s="1"/>
  <c r="AE81" i="1"/>
  <c r="AG81" i="1"/>
  <c r="AI81" i="1"/>
  <c r="AK81" i="1"/>
  <c r="AM81" i="1"/>
  <c r="AO81" i="1"/>
  <c r="AP81" i="1"/>
  <c r="AV81" i="1"/>
  <c r="AW81" i="1"/>
  <c r="K82" i="1"/>
  <c r="M82" i="1"/>
  <c r="O82" i="1"/>
  <c r="Q82" i="1"/>
  <c r="S82" i="1"/>
  <c r="U82" i="1"/>
  <c r="W82" i="1"/>
  <c r="Y82" i="1"/>
  <c r="AA82" i="1"/>
  <c r="AC82" i="1"/>
  <c r="AE82" i="1"/>
  <c r="AG82" i="1"/>
  <c r="AI82" i="1"/>
  <c r="AK82" i="1"/>
  <c r="AM82" i="1"/>
  <c r="AO82" i="1"/>
  <c r="AP82" i="1"/>
  <c r="AR82" i="1"/>
  <c r="AV82" i="1"/>
  <c r="AW82" i="1"/>
  <c r="K83" i="1"/>
  <c r="AR83" i="1" s="1"/>
  <c r="M83" i="1"/>
  <c r="O83" i="1"/>
  <c r="Q83" i="1"/>
  <c r="S83" i="1"/>
  <c r="U83" i="1"/>
  <c r="W83" i="1"/>
  <c r="Y83" i="1"/>
  <c r="AA83" i="1"/>
  <c r="AQ83" i="1" s="1"/>
  <c r="AS83" i="1" s="1"/>
  <c r="AC83" i="1"/>
  <c r="AE83" i="1"/>
  <c r="AG83" i="1"/>
  <c r="AI83" i="1"/>
  <c r="AK83" i="1"/>
  <c r="AM83" i="1"/>
  <c r="AO83" i="1"/>
  <c r="AP83" i="1"/>
  <c r="AV83" i="1"/>
  <c r="AW83" i="1"/>
  <c r="K84" i="1"/>
  <c r="M84" i="1"/>
  <c r="O84" i="1"/>
  <c r="Q84" i="1"/>
  <c r="S84" i="1"/>
  <c r="U84" i="1"/>
  <c r="W84" i="1"/>
  <c r="Y84" i="1"/>
  <c r="AQ84" i="1" s="1"/>
  <c r="AS84" i="1" s="1"/>
  <c r="AA84" i="1"/>
  <c r="AC84" i="1"/>
  <c r="AE84" i="1"/>
  <c r="AG84" i="1"/>
  <c r="AI84" i="1"/>
  <c r="AK84" i="1"/>
  <c r="AM84" i="1"/>
  <c r="AO84" i="1"/>
  <c r="AP84" i="1"/>
  <c r="AR84" i="1"/>
  <c r="AV84" i="1"/>
  <c r="AW84" i="1" s="1"/>
  <c r="K85" i="1"/>
  <c r="M85" i="1"/>
  <c r="O85" i="1"/>
  <c r="Q85" i="1"/>
  <c r="S85" i="1"/>
  <c r="U85" i="1"/>
  <c r="W85" i="1"/>
  <c r="Y85" i="1"/>
  <c r="AA85" i="1"/>
  <c r="AC85" i="1"/>
  <c r="AE85" i="1"/>
  <c r="AG85" i="1"/>
  <c r="AI85" i="1"/>
  <c r="AK85" i="1"/>
  <c r="AM85" i="1"/>
  <c r="AO85" i="1"/>
  <c r="AP85" i="1"/>
  <c r="AV85" i="1"/>
  <c r="AW85" i="1" s="1"/>
  <c r="K86" i="1"/>
  <c r="M86" i="1"/>
  <c r="O86" i="1"/>
  <c r="Q86" i="1"/>
  <c r="S86" i="1"/>
  <c r="U86" i="1"/>
  <c r="W86" i="1"/>
  <c r="Y86" i="1"/>
  <c r="AA86" i="1"/>
  <c r="AC86" i="1"/>
  <c r="AE86" i="1"/>
  <c r="AG86" i="1"/>
  <c r="AI86" i="1"/>
  <c r="AK86" i="1"/>
  <c r="AM86" i="1"/>
  <c r="AO86" i="1"/>
  <c r="AP86" i="1"/>
  <c r="AR86" i="1"/>
  <c r="AV86" i="1"/>
  <c r="AW86" i="1" s="1"/>
  <c r="K87" i="1"/>
  <c r="M87" i="1"/>
  <c r="O87" i="1"/>
  <c r="Q87" i="1"/>
  <c r="S87" i="1"/>
  <c r="U87" i="1"/>
  <c r="W87" i="1"/>
  <c r="Y87" i="1"/>
  <c r="AA87" i="1"/>
  <c r="AC87" i="1"/>
  <c r="AE87" i="1"/>
  <c r="AG87" i="1"/>
  <c r="AI87" i="1"/>
  <c r="AK87" i="1"/>
  <c r="AM87" i="1"/>
  <c r="AO87" i="1"/>
  <c r="AP87" i="1"/>
  <c r="AR87" i="1" s="1"/>
  <c r="AQ87" i="1"/>
  <c r="AV87" i="1"/>
  <c r="AW87" i="1"/>
  <c r="K88" i="1"/>
  <c r="AR88" i="1" s="1"/>
  <c r="M88" i="1"/>
  <c r="O88" i="1"/>
  <c r="Q88" i="1"/>
  <c r="S88" i="1"/>
  <c r="U88" i="1"/>
  <c r="W88" i="1"/>
  <c r="Y88" i="1"/>
  <c r="AA88" i="1"/>
  <c r="AC88" i="1"/>
  <c r="AE88" i="1"/>
  <c r="AG88" i="1"/>
  <c r="AI88" i="1"/>
  <c r="AK88" i="1"/>
  <c r="AM88" i="1"/>
  <c r="AO88" i="1"/>
  <c r="AP88" i="1"/>
  <c r="AV88" i="1"/>
  <c r="AW88" i="1"/>
  <c r="K89" i="1"/>
  <c r="AR89" i="1" s="1"/>
  <c r="M89" i="1"/>
  <c r="O89" i="1"/>
  <c r="Q89" i="1"/>
  <c r="S89" i="1"/>
  <c r="U89" i="1"/>
  <c r="W89" i="1"/>
  <c r="Y89" i="1"/>
  <c r="AA89" i="1"/>
  <c r="AC89" i="1"/>
  <c r="AE89" i="1"/>
  <c r="AG89" i="1"/>
  <c r="AI89" i="1"/>
  <c r="AK89" i="1"/>
  <c r="AM89" i="1"/>
  <c r="AO89" i="1"/>
  <c r="AP89" i="1"/>
  <c r="AV89" i="1"/>
  <c r="AW89" i="1"/>
  <c r="K90" i="1"/>
  <c r="M90" i="1"/>
  <c r="O90" i="1"/>
  <c r="Q90" i="1"/>
  <c r="S90" i="1"/>
  <c r="U90" i="1"/>
  <c r="W90" i="1"/>
  <c r="Y90" i="1"/>
  <c r="AA90" i="1"/>
  <c r="AC90" i="1"/>
  <c r="AE90" i="1"/>
  <c r="AG90" i="1"/>
  <c r="AI90" i="1"/>
  <c r="AK90" i="1"/>
  <c r="AM90" i="1"/>
  <c r="AO90" i="1"/>
  <c r="AP90" i="1"/>
  <c r="AR90" i="1"/>
  <c r="AV90" i="1"/>
  <c r="AW90" i="1" s="1"/>
  <c r="K91" i="1"/>
  <c r="M91" i="1"/>
  <c r="O91" i="1"/>
  <c r="AQ91" i="1" s="1"/>
  <c r="Q91" i="1"/>
  <c r="S91" i="1"/>
  <c r="U91" i="1"/>
  <c r="W91" i="1"/>
  <c r="Y91" i="1"/>
  <c r="AA91" i="1"/>
  <c r="AC91" i="1"/>
  <c r="AE91" i="1"/>
  <c r="AG91" i="1"/>
  <c r="AI91" i="1"/>
  <c r="AK91" i="1"/>
  <c r="AM91" i="1"/>
  <c r="AO91" i="1"/>
  <c r="AP91" i="1"/>
  <c r="AV91" i="1"/>
  <c r="AW91" i="1" s="1"/>
  <c r="K92" i="1"/>
  <c r="M92" i="1"/>
  <c r="O92" i="1"/>
  <c r="Q92" i="1"/>
  <c r="S92" i="1"/>
  <c r="U92" i="1"/>
  <c r="W92" i="1"/>
  <c r="Y92" i="1"/>
  <c r="AA92" i="1"/>
  <c r="AC92" i="1"/>
  <c r="AE92" i="1"/>
  <c r="AG92" i="1"/>
  <c r="AI92" i="1"/>
  <c r="AK92" i="1"/>
  <c r="AM92" i="1"/>
  <c r="AO92" i="1"/>
  <c r="AP92" i="1"/>
  <c r="AR92" i="1"/>
  <c r="AV92" i="1"/>
  <c r="AW92" i="1"/>
  <c r="K93" i="1"/>
  <c r="AR93" i="1" s="1"/>
  <c r="M93" i="1"/>
  <c r="O93" i="1"/>
  <c r="Q93" i="1"/>
  <c r="S93" i="1"/>
  <c r="U93" i="1"/>
  <c r="W93" i="1"/>
  <c r="Y93" i="1"/>
  <c r="AA93" i="1"/>
  <c r="AC93" i="1"/>
  <c r="AE93" i="1"/>
  <c r="AG93" i="1"/>
  <c r="AI93" i="1"/>
  <c r="AK93" i="1"/>
  <c r="AM93" i="1"/>
  <c r="AO93" i="1"/>
  <c r="AP93" i="1"/>
  <c r="AV93" i="1"/>
  <c r="AW93" i="1"/>
  <c r="K94" i="1"/>
  <c r="M94" i="1"/>
  <c r="O94" i="1"/>
  <c r="Q94" i="1"/>
  <c r="S94" i="1"/>
  <c r="U94" i="1"/>
  <c r="W94" i="1"/>
  <c r="Y94" i="1"/>
  <c r="AA94" i="1"/>
  <c r="AC94" i="1"/>
  <c r="AE94" i="1"/>
  <c r="AG94" i="1"/>
  <c r="AI94" i="1"/>
  <c r="AK94" i="1"/>
  <c r="AM94" i="1"/>
  <c r="AO94" i="1"/>
  <c r="AP94" i="1"/>
  <c r="AR94" i="1"/>
  <c r="AV94" i="1"/>
  <c r="K95" i="1"/>
  <c r="M95" i="1"/>
  <c r="O95" i="1"/>
  <c r="Q95" i="1"/>
  <c r="S95" i="1"/>
  <c r="U95" i="1"/>
  <c r="W95" i="1"/>
  <c r="Y95" i="1"/>
  <c r="AA95" i="1"/>
  <c r="AC95" i="1"/>
  <c r="AE95" i="1"/>
  <c r="AG95" i="1"/>
  <c r="AI95" i="1"/>
  <c r="AK95" i="1"/>
  <c r="AM95" i="1"/>
  <c r="AO95" i="1"/>
  <c r="AP95" i="1"/>
  <c r="AV95" i="1"/>
  <c r="AW95" i="1" s="1"/>
  <c r="K96" i="1"/>
  <c r="M96" i="1"/>
  <c r="O96" i="1"/>
  <c r="Q96" i="1"/>
  <c r="S96" i="1"/>
  <c r="U96" i="1"/>
  <c r="W96" i="1"/>
  <c r="Y96" i="1"/>
  <c r="AA96" i="1"/>
  <c r="AC96" i="1"/>
  <c r="AE96" i="1"/>
  <c r="AG96" i="1"/>
  <c r="AI96" i="1"/>
  <c r="AK96" i="1"/>
  <c r="AM96" i="1"/>
  <c r="AO96" i="1"/>
  <c r="AP96" i="1"/>
  <c r="AR96" i="1"/>
  <c r="AV96" i="1"/>
  <c r="AW96" i="1"/>
  <c r="K97" i="1"/>
  <c r="M97" i="1"/>
  <c r="O97" i="1"/>
  <c r="Q97" i="1"/>
  <c r="S97" i="1"/>
  <c r="U97" i="1"/>
  <c r="W97" i="1"/>
  <c r="Y97" i="1"/>
  <c r="AA97" i="1"/>
  <c r="AC97" i="1"/>
  <c r="AE97" i="1"/>
  <c r="AG97" i="1"/>
  <c r="AI97" i="1"/>
  <c r="AK97" i="1"/>
  <c r="AM97" i="1"/>
  <c r="AO97" i="1"/>
  <c r="AP97" i="1"/>
  <c r="AV97" i="1"/>
  <c r="AW97" i="1" s="1"/>
  <c r="K98" i="1"/>
  <c r="M98" i="1"/>
  <c r="O98" i="1"/>
  <c r="Q98" i="1"/>
  <c r="S98" i="1"/>
  <c r="U98" i="1"/>
  <c r="W98" i="1"/>
  <c r="Y98" i="1"/>
  <c r="AA98" i="1"/>
  <c r="AC98" i="1"/>
  <c r="AE98" i="1"/>
  <c r="AG98" i="1"/>
  <c r="AI98" i="1"/>
  <c r="AK98" i="1"/>
  <c r="AM98" i="1"/>
  <c r="AO98" i="1"/>
  <c r="AP98" i="1"/>
  <c r="AR98" i="1"/>
  <c r="AV98" i="1"/>
  <c r="AW98" i="1" s="1"/>
  <c r="K99" i="1"/>
  <c r="AR99" i="1" s="1"/>
  <c r="M99" i="1"/>
  <c r="O99" i="1"/>
  <c r="Q99" i="1"/>
  <c r="S99" i="1"/>
  <c r="U99" i="1"/>
  <c r="W99" i="1"/>
  <c r="Y99" i="1"/>
  <c r="AA99" i="1"/>
  <c r="AC99" i="1"/>
  <c r="AE99" i="1"/>
  <c r="AG99" i="1"/>
  <c r="AI99" i="1"/>
  <c r="AK99" i="1"/>
  <c r="AM99" i="1"/>
  <c r="AO99" i="1"/>
  <c r="AP99" i="1"/>
  <c r="AV99" i="1"/>
  <c r="AW99" i="1"/>
  <c r="K100" i="1"/>
  <c r="M100" i="1"/>
  <c r="O100" i="1"/>
  <c r="Q100" i="1"/>
  <c r="S100" i="1"/>
  <c r="U100" i="1"/>
  <c r="W100" i="1"/>
  <c r="Y100" i="1"/>
  <c r="AA100" i="1"/>
  <c r="AC100" i="1"/>
  <c r="AE100" i="1"/>
  <c r="AG100" i="1"/>
  <c r="AI100" i="1"/>
  <c r="AK100" i="1"/>
  <c r="AM100" i="1"/>
  <c r="AO100" i="1"/>
  <c r="AP100" i="1"/>
  <c r="AR100" i="1"/>
  <c r="AV100" i="1"/>
  <c r="AW100" i="1" s="1"/>
  <c r="K101" i="1"/>
  <c r="AR101" i="1" s="1"/>
  <c r="M101" i="1"/>
  <c r="O101" i="1"/>
  <c r="Q101" i="1"/>
  <c r="S101" i="1"/>
  <c r="U101" i="1"/>
  <c r="W101" i="1"/>
  <c r="Y101" i="1"/>
  <c r="AA101" i="1"/>
  <c r="AC101" i="1"/>
  <c r="AE101" i="1"/>
  <c r="AG101" i="1"/>
  <c r="AI101" i="1"/>
  <c r="AK101" i="1"/>
  <c r="AM101" i="1"/>
  <c r="AO101" i="1"/>
  <c r="AP101" i="1"/>
  <c r="AV101" i="1"/>
  <c r="AW101" i="1"/>
  <c r="K102" i="1"/>
  <c r="M102" i="1"/>
  <c r="O102" i="1"/>
  <c r="Q102" i="1"/>
  <c r="S102" i="1"/>
  <c r="U102" i="1"/>
  <c r="W102" i="1"/>
  <c r="Y102" i="1"/>
  <c r="AA102" i="1"/>
  <c r="AC102" i="1"/>
  <c r="AE102" i="1"/>
  <c r="AG102" i="1"/>
  <c r="AI102" i="1"/>
  <c r="AK102" i="1"/>
  <c r="AM102" i="1"/>
  <c r="AO102" i="1"/>
  <c r="AP102" i="1"/>
  <c r="AR102" i="1" s="1"/>
  <c r="AV102" i="1"/>
  <c r="AW102" i="1" s="1"/>
  <c r="K103" i="1"/>
  <c r="AR103" i="1" s="1"/>
  <c r="M103" i="1"/>
  <c r="O103" i="1"/>
  <c r="Q103" i="1"/>
  <c r="S103" i="1"/>
  <c r="U103" i="1"/>
  <c r="W103" i="1"/>
  <c r="Y103" i="1"/>
  <c r="AA103" i="1"/>
  <c r="AC103" i="1"/>
  <c r="AE103" i="1"/>
  <c r="AG103" i="1"/>
  <c r="AI103" i="1"/>
  <c r="AK103" i="1"/>
  <c r="AM103" i="1"/>
  <c r="AO103" i="1"/>
  <c r="AP103" i="1"/>
  <c r="AV103" i="1"/>
  <c r="AW103" i="1"/>
  <c r="K104" i="1"/>
  <c r="M104" i="1"/>
  <c r="O104" i="1"/>
  <c r="Q104" i="1"/>
  <c r="S104" i="1"/>
  <c r="U104" i="1"/>
  <c r="W104" i="1"/>
  <c r="Y104" i="1"/>
  <c r="AA104" i="1"/>
  <c r="AC104" i="1"/>
  <c r="AE104" i="1"/>
  <c r="AG104" i="1"/>
  <c r="AI104" i="1"/>
  <c r="AK104" i="1"/>
  <c r="AM104" i="1"/>
  <c r="AO104" i="1"/>
  <c r="AP104" i="1"/>
  <c r="AR104" i="1"/>
  <c r="AV104" i="1"/>
  <c r="AW104" i="1" s="1"/>
  <c r="K105" i="1"/>
  <c r="AR105" i="1" s="1"/>
  <c r="M105" i="1"/>
  <c r="O105" i="1"/>
  <c r="Q105" i="1"/>
  <c r="S105" i="1"/>
  <c r="U105" i="1"/>
  <c r="W105" i="1"/>
  <c r="Y105" i="1"/>
  <c r="AA105" i="1"/>
  <c r="AC105" i="1"/>
  <c r="AE105" i="1"/>
  <c r="AG105" i="1"/>
  <c r="AI105" i="1"/>
  <c r="AK105" i="1"/>
  <c r="AM105" i="1"/>
  <c r="AO105" i="1"/>
  <c r="AP105" i="1"/>
  <c r="AV105" i="1"/>
  <c r="AW105" i="1" s="1"/>
  <c r="K106" i="1"/>
  <c r="AR106" i="1" s="1"/>
  <c r="M106" i="1"/>
  <c r="O106" i="1"/>
  <c r="Q106" i="1"/>
  <c r="S106" i="1"/>
  <c r="U106" i="1"/>
  <c r="W106" i="1"/>
  <c r="Y106" i="1"/>
  <c r="AA106" i="1"/>
  <c r="AC106" i="1"/>
  <c r="AE106" i="1"/>
  <c r="AG106" i="1"/>
  <c r="AI106" i="1"/>
  <c r="AK106" i="1"/>
  <c r="AM106" i="1"/>
  <c r="AO106" i="1"/>
  <c r="AP106" i="1"/>
  <c r="AV106" i="1"/>
  <c r="AW106" i="1" s="1"/>
  <c r="K107" i="1"/>
  <c r="AR107" i="1" s="1"/>
  <c r="M107" i="1"/>
  <c r="O107" i="1"/>
  <c r="Q107" i="1"/>
  <c r="S107" i="1"/>
  <c r="U107" i="1"/>
  <c r="W107" i="1"/>
  <c r="Y107" i="1"/>
  <c r="AA107" i="1"/>
  <c r="AC107" i="1"/>
  <c r="AE107" i="1"/>
  <c r="AG107" i="1"/>
  <c r="AI107" i="1"/>
  <c r="AK107" i="1"/>
  <c r="AM107" i="1"/>
  <c r="AO107" i="1"/>
  <c r="AP107" i="1"/>
  <c r="AV107" i="1"/>
  <c r="AW107" i="1" s="1"/>
  <c r="K108" i="1"/>
  <c r="M108" i="1"/>
  <c r="O108" i="1"/>
  <c r="Q108" i="1"/>
  <c r="S108" i="1"/>
  <c r="U108" i="1"/>
  <c r="W108" i="1"/>
  <c r="Y108" i="1"/>
  <c r="AA108" i="1"/>
  <c r="AC108" i="1"/>
  <c r="AE108" i="1"/>
  <c r="AG108" i="1"/>
  <c r="AI108" i="1"/>
  <c r="AK108" i="1"/>
  <c r="AM108" i="1"/>
  <c r="AO108" i="1"/>
  <c r="AP108" i="1"/>
  <c r="AR108" i="1"/>
  <c r="AV108" i="1"/>
  <c r="AW108" i="1"/>
  <c r="K109" i="1"/>
  <c r="M109" i="1"/>
  <c r="O109" i="1"/>
  <c r="Q109" i="1"/>
  <c r="S109" i="1"/>
  <c r="U109" i="1"/>
  <c r="W109" i="1"/>
  <c r="Y109" i="1"/>
  <c r="AA109" i="1"/>
  <c r="AC109" i="1"/>
  <c r="AE109" i="1"/>
  <c r="AG109" i="1"/>
  <c r="AI109" i="1"/>
  <c r="AK109" i="1"/>
  <c r="AM109" i="1"/>
  <c r="AO109" i="1"/>
  <c r="AP109" i="1"/>
  <c r="AV109" i="1"/>
  <c r="AW109" i="1" s="1"/>
  <c r="K110" i="1"/>
  <c r="M110" i="1"/>
  <c r="O110" i="1"/>
  <c r="Q110" i="1"/>
  <c r="S110" i="1"/>
  <c r="U110" i="1"/>
  <c r="W110" i="1"/>
  <c r="Y110" i="1"/>
  <c r="AA110" i="1"/>
  <c r="AC110" i="1"/>
  <c r="AE110" i="1"/>
  <c r="AG110" i="1"/>
  <c r="AI110" i="1"/>
  <c r="AK110" i="1"/>
  <c r="AM110" i="1"/>
  <c r="AO110" i="1"/>
  <c r="AP110" i="1"/>
  <c r="AR110" i="1"/>
  <c r="AV110" i="1"/>
  <c r="AW110" i="1"/>
  <c r="K111" i="1"/>
  <c r="M111" i="1"/>
  <c r="O111" i="1"/>
  <c r="Q111" i="1"/>
  <c r="S111" i="1"/>
  <c r="U111" i="1"/>
  <c r="AQ111" i="1" s="1"/>
  <c r="W111" i="1"/>
  <c r="Y111" i="1"/>
  <c r="AA111" i="1"/>
  <c r="AC111" i="1"/>
  <c r="AE111" i="1"/>
  <c r="AG111" i="1"/>
  <c r="AI111" i="1"/>
  <c r="AK111" i="1"/>
  <c r="AM111" i="1"/>
  <c r="AO111" i="1"/>
  <c r="AP111" i="1"/>
  <c r="AV111" i="1"/>
  <c r="AW111" i="1"/>
  <c r="K112" i="1"/>
  <c r="M112" i="1"/>
  <c r="O112" i="1"/>
  <c r="Q112" i="1"/>
  <c r="S112" i="1"/>
  <c r="U112" i="1"/>
  <c r="W112" i="1"/>
  <c r="Y112" i="1"/>
  <c r="AA112" i="1"/>
  <c r="AC112" i="1"/>
  <c r="AE112" i="1"/>
  <c r="AG112" i="1"/>
  <c r="AI112" i="1"/>
  <c r="AK112" i="1"/>
  <c r="AM112" i="1"/>
  <c r="AO112" i="1"/>
  <c r="AP112" i="1"/>
  <c r="AR112" i="1"/>
  <c r="AV112" i="1"/>
  <c r="AW112" i="1"/>
  <c r="K113" i="1"/>
  <c r="M113" i="1"/>
  <c r="AS113" i="1" s="1"/>
  <c r="O113" i="1"/>
  <c r="Q113" i="1"/>
  <c r="S113" i="1"/>
  <c r="U113" i="1"/>
  <c r="W113" i="1"/>
  <c r="Y113" i="1"/>
  <c r="AA113" i="1"/>
  <c r="AC113" i="1"/>
  <c r="AE113" i="1"/>
  <c r="AG113" i="1"/>
  <c r="AQ113" i="1" s="1"/>
  <c r="AI113" i="1"/>
  <c r="AK113" i="1"/>
  <c r="AM113" i="1"/>
  <c r="AO113" i="1"/>
  <c r="AP113" i="1"/>
  <c r="AV113" i="1"/>
  <c r="AW113" i="1"/>
  <c r="K114" i="1"/>
  <c r="M114" i="1"/>
  <c r="O114" i="1"/>
  <c r="Q114" i="1"/>
  <c r="S114" i="1"/>
  <c r="U114" i="1"/>
  <c r="W114" i="1"/>
  <c r="Y114" i="1"/>
  <c r="AA114" i="1"/>
  <c r="AC114" i="1"/>
  <c r="AE114" i="1"/>
  <c r="AG114" i="1"/>
  <c r="AI114" i="1"/>
  <c r="AK114" i="1"/>
  <c r="AM114" i="1"/>
  <c r="AO114" i="1"/>
  <c r="AP114" i="1"/>
  <c r="AR114" i="1"/>
  <c r="AV114" i="1"/>
  <c r="AW114" i="1" s="1"/>
  <c r="K115" i="1"/>
  <c r="M115" i="1"/>
  <c r="O115" i="1"/>
  <c r="Q115" i="1"/>
  <c r="S115" i="1"/>
  <c r="U115" i="1"/>
  <c r="W115" i="1"/>
  <c r="Y115" i="1"/>
  <c r="AA115" i="1"/>
  <c r="AC115" i="1"/>
  <c r="AE115" i="1"/>
  <c r="AG115" i="1"/>
  <c r="AI115" i="1"/>
  <c r="AK115" i="1"/>
  <c r="AM115" i="1"/>
  <c r="AO115" i="1"/>
  <c r="AP115" i="1"/>
  <c r="AV115" i="1"/>
  <c r="AW115" i="1" s="1"/>
  <c r="K116" i="1"/>
  <c r="M116" i="1"/>
  <c r="O116" i="1"/>
  <c r="Q116" i="1"/>
  <c r="S116" i="1"/>
  <c r="U116" i="1"/>
  <c r="W116" i="1"/>
  <c r="Y116" i="1"/>
  <c r="AA116" i="1"/>
  <c r="AC116" i="1"/>
  <c r="AE116" i="1"/>
  <c r="AG116" i="1"/>
  <c r="AI116" i="1"/>
  <c r="AK116" i="1"/>
  <c r="AM116" i="1"/>
  <c r="AO116" i="1"/>
  <c r="AP116" i="1"/>
  <c r="AR116" i="1"/>
  <c r="AV116" i="1"/>
  <c r="AW116" i="1" s="1"/>
  <c r="K117" i="1"/>
  <c r="AR117" i="1" s="1"/>
  <c r="M117" i="1"/>
  <c r="O117" i="1"/>
  <c r="Q117" i="1"/>
  <c r="S117" i="1"/>
  <c r="U117" i="1"/>
  <c r="W117" i="1"/>
  <c r="Y117" i="1"/>
  <c r="AA117" i="1"/>
  <c r="AC117" i="1"/>
  <c r="AE117" i="1"/>
  <c r="AG117" i="1"/>
  <c r="AI117" i="1"/>
  <c r="AK117" i="1"/>
  <c r="AM117" i="1"/>
  <c r="AO117" i="1"/>
  <c r="AP117" i="1"/>
  <c r="AV117" i="1"/>
  <c r="AW117" i="1"/>
  <c r="K118" i="1"/>
  <c r="AR118" i="1" s="1"/>
  <c r="M118" i="1"/>
  <c r="O118" i="1"/>
  <c r="Q118" i="1"/>
  <c r="S118" i="1"/>
  <c r="U118" i="1"/>
  <c r="W118" i="1"/>
  <c r="Y118" i="1"/>
  <c r="AA118" i="1"/>
  <c r="AC118" i="1"/>
  <c r="AE118" i="1"/>
  <c r="AG118" i="1"/>
  <c r="AI118" i="1"/>
  <c r="AK118" i="1"/>
  <c r="AM118" i="1"/>
  <c r="AO118" i="1"/>
  <c r="AP118" i="1"/>
  <c r="AV118" i="1"/>
  <c r="AW118" i="1"/>
  <c r="K119" i="1"/>
  <c r="M119" i="1"/>
  <c r="O119" i="1"/>
  <c r="Q119" i="1"/>
  <c r="S119" i="1"/>
  <c r="U119" i="1"/>
  <c r="W119" i="1"/>
  <c r="Y119" i="1"/>
  <c r="AA119" i="1"/>
  <c r="AC119" i="1"/>
  <c r="AE119" i="1"/>
  <c r="AG119" i="1"/>
  <c r="AI119" i="1"/>
  <c r="AK119" i="1"/>
  <c r="AM119" i="1"/>
  <c r="AO119" i="1"/>
  <c r="AP119" i="1"/>
  <c r="AR119" i="1"/>
  <c r="AV119" i="1"/>
  <c r="AW119" i="1"/>
  <c r="K120" i="1"/>
  <c r="M120" i="1"/>
  <c r="O120" i="1"/>
  <c r="AQ120" i="1" s="1"/>
  <c r="AS120" i="1" s="1"/>
  <c r="Q120" i="1"/>
  <c r="S120" i="1"/>
  <c r="U120" i="1"/>
  <c r="W120" i="1"/>
  <c r="Y120" i="1"/>
  <c r="AA120" i="1"/>
  <c r="AC120" i="1"/>
  <c r="AE120" i="1"/>
  <c r="AG120" i="1"/>
  <c r="AI120" i="1"/>
  <c r="AK120" i="1"/>
  <c r="AM120" i="1"/>
  <c r="AO120" i="1"/>
  <c r="AP120" i="1"/>
  <c r="AR120" i="1" s="1"/>
  <c r="AV120" i="1"/>
  <c r="AW120" i="1"/>
  <c r="K121" i="1"/>
  <c r="AR121" i="1" s="1"/>
  <c r="M121" i="1"/>
  <c r="O121" i="1"/>
  <c r="AQ121" i="1" s="1"/>
  <c r="AS121" i="1" s="1"/>
  <c r="Q121" i="1"/>
  <c r="S121" i="1"/>
  <c r="U121" i="1"/>
  <c r="W121" i="1"/>
  <c r="Y121" i="1"/>
  <c r="AA121" i="1"/>
  <c r="AC121" i="1"/>
  <c r="AE121" i="1"/>
  <c r="AG121" i="1"/>
  <c r="AI121" i="1"/>
  <c r="AK121" i="1"/>
  <c r="AM121" i="1"/>
  <c r="AO121" i="1"/>
  <c r="AP121" i="1"/>
  <c r="AV121" i="1"/>
  <c r="AW121" i="1" s="1"/>
  <c r="K122" i="1"/>
  <c r="M122" i="1"/>
  <c r="O122" i="1"/>
  <c r="Q122" i="1"/>
  <c r="S122" i="1"/>
  <c r="U122" i="1"/>
  <c r="W122" i="1"/>
  <c r="Y122" i="1"/>
  <c r="AQ122" i="1" s="1"/>
  <c r="AA122" i="1"/>
  <c r="AC122" i="1"/>
  <c r="AE122" i="1"/>
  <c r="AG122" i="1"/>
  <c r="AI122" i="1"/>
  <c r="AK122" i="1"/>
  <c r="AM122" i="1"/>
  <c r="AO122" i="1"/>
  <c r="AP122" i="1"/>
  <c r="AR122" i="1"/>
  <c r="AV122" i="1"/>
  <c r="AW122" i="1"/>
  <c r="K123" i="1"/>
  <c r="M123" i="1"/>
  <c r="O123" i="1"/>
  <c r="Q123" i="1"/>
  <c r="S123" i="1"/>
  <c r="U123" i="1"/>
  <c r="W123" i="1"/>
  <c r="Y123" i="1"/>
  <c r="AA123" i="1"/>
  <c r="AC123" i="1"/>
  <c r="AE123" i="1"/>
  <c r="AG123" i="1"/>
  <c r="AI123" i="1"/>
  <c r="AK123" i="1"/>
  <c r="AM123" i="1"/>
  <c r="AO123" i="1"/>
  <c r="AP123" i="1"/>
  <c r="AR123" i="1" s="1"/>
  <c r="AV123" i="1"/>
  <c r="AW123" i="1"/>
  <c r="K124" i="1"/>
  <c r="M124" i="1"/>
  <c r="O124" i="1"/>
  <c r="Q124" i="1"/>
  <c r="S124" i="1"/>
  <c r="U124" i="1"/>
  <c r="W124" i="1"/>
  <c r="Y124" i="1"/>
  <c r="AA124" i="1"/>
  <c r="AC124" i="1"/>
  <c r="AE124" i="1"/>
  <c r="AG124" i="1"/>
  <c r="AI124" i="1"/>
  <c r="AK124" i="1"/>
  <c r="AM124" i="1"/>
  <c r="AO124" i="1"/>
  <c r="AP124" i="1"/>
  <c r="AR124" i="1" s="1"/>
  <c r="AQ124" i="1"/>
  <c r="AS124" i="1" s="1"/>
  <c r="AV124" i="1"/>
  <c r="AW124" i="1" s="1"/>
  <c r="K125" i="1"/>
  <c r="M125" i="1"/>
  <c r="O125" i="1"/>
  <c r="Q125" i="1"/>
  <c r="S125" i="1"/>
  <c r="U125" i="1"/>
  <c r="W125" i="1"/>
  <c r="Y125" i="1"/>
  <c r="AA125" i="1"/>
  <c r="AC125" i="1"/>
  <c r="AE125" i="1"/>
  <c r="AG125" i="1"/>
  <c r="AI125" i="1"/>
  <c r="AK125" i="1"/>
  <c r="AM125" i="1"/>
  <c r="AO125" i="1"/>
  <c r="AP125" i="1"/>
  <c r="AV125" i="1"/>
  <c r="AW125" i="1" s="1"/>
  <c r="K126" i="1"/>
  <c r="M126" i="1"/>
  <c r="O126" i="1"/>
  <c r="AQ126" i="1" s="1"/>
  <c r="AS126" i="1" s="1"/>
  <c r="Q126" i="1"/>
  <c r="S126" i="1"/>
  <c r="U126" i="1"/>
  <c r="W126" i="1"/>
  <c r="Y126" i="1"/>
  <c r="AA126" i="1"/>
  <c r="AC126" i="1"/>
  <c r="AE126" i="1"/>
  <c r="AG126" i="1"/>
  <c r="AI126" i="1"/>
  <c r="AK126" i="1"/>
  <c r="AM126" i="1"/>
  <c r="AO126" i="1"/>
  <c r="AP126" i="1"/>
  <c r="AR126" i="1"/>
  <c r="AV126" i="1"/>
  <c r="AW126" i="1" s="1"/>
  <c r="K127" i="1"/>
  <c r="AR127" i="1" s="1"/>
  <c r="M127" i="1"/>
  <c r="O127" i="1"/>
  <c r="Q127" i="1"/>
  <c r="S127" i="1"/>
  <c r="U127" i="1"/>
  <c r="W127" i="1"/>
  <c r="Y127" i="1"/>
  <c r="AA127" i="1"/>
  <c r="AC127" i="1"/>
  <c r="AE127" i="1"/>
  <c r="AG127" i="1"/>
  <c r="AQ127" i="1" s="1"/>
  <c r="AI127" i="1"/>
  <c r="AK127" i="1"/>
  <c r="AM127" i="1"/>
  <c r="AO127" i="1"/>
  <c r="AP127" i="1"/>
  <c r="AV127" i="1"/>
  <c r="AW127" i="1"/>
  <c r="K128" i="1"/>
  <c r="M128" i="1"/>
  <c r="O128" i="1"/>
  <c r="Q128" i="1"/>
  <c r="S128" i="1"/>
  <c r="U128" i="1"/>
  <c r="W128" i="1"/>
  <c r="Y128" i="1"/>
  <c r="AA128" i="1"/>
  <c r="AC128" i="1"/>
  <c r="AE128" i="1"/>
  <c r="AG128" i="1"/>
  <c r="AI128" i="1"/>
  <c r="AK128" i="1"/>
  <c r="AM128" i="1"/>
  <c r="AO128" i="1"/>
  <c r="AP128" i="1"/>
  <c r="AR128" i="1"/>
  <c r="AV128" i="1"/>
  <c r="AW128" i="1" s="1"/>
  <c r="K129" i="1"/>
  <c r="AR129" i="1" s="1"/>
  <c r="M129" i="1"/>
  <c r="O129" i="1"/>
  <c r="Q129" i="1"/>
  <c r="S129" i="1"/>
  <c r="U129" i="1"/>
  <c r="W129" i="1"/>
  <c r="Y129" i="1"/>
  <c r="AA129" i="1"/>
  <c r="AC129" i="1"/>
  <c r="AE129" i="1"/>
  <c r="AG129" i="1"/>
  <c r="AI129" i="1"/>
  <c r="AK129" i="1"/>
  <c r="AM129" i="1"/>
  <c r="AO129" i="1"/>
  <c r="AP129" i="1"/>
  <c r="AV129" i="1"/>
  <c r="AW129" i="1" s="1"/>
  <c r="K130" i="1"/>
  <c r="AR130" i="1" s="1"/>
  <c r="M130" i="1"/>
  <c r="O130" i="1"/>
  <c r="Q130" i="1"/>
  <c r="S130" i="1"/>
  <c r="U130" i="1"/>
  <c r="W130" i="1"/>
  <c r="Y130" i="1"/>
  <c r="AA130" i="1"/>
  <c r="AC130" i="1"/>
  <c r="AE130" i="1"/>
  <c r="AG130" i="1"/>
  <c r="AI130" i="1"/>
  <c r="AK130" i="1"/>
  <c r="AM130" i="1"/>
  <c r="AO130" i="1"/>
  <c r="AP130" i="1"/>
  <c r="AV130" i="1"/>
  <c r="AW130" i="1"/>
  <c r="K131" i="1"/>
  <c r="M131" i="1"/>
  <c r="O131" i="1"/>
  <c r="Q131" i="1"/>
  <c r="S131" i="1"/>
  <c r="U131" i="1"/>
  <c r="W131" i="1"/>
  <c r="Y131" i="1"/>
  <c r="AA131" i="1"/>
  <c r="AC131" i="1"/>
  <c r="AE131" i="1"/>
  <c r="AG131" i="1"/>
  <c r="AI131" i="1"/>
  <c r="AK131" i="1"/>
  <c r="AM131" i="1"/>
  <c r="AO131" i="1"/>
  <c r="AP131" i="1"/>
  <c r="AR131" i="1"/>
  <c r="AV131" i="1"/>
  <c r="AW131" i="1"/>
  <c r="K132" i="1"/>
  <c r="M132" i="1"/>
  <c r="O132" i="1"/>
  <c r="Q132" i="1"/>
  <c r="S132" i="1"/>
  <c r="U132" i="1"/>
  <c r="W132" i="1"/>
  <c r="Y132" i="1"/>
  <c r="AA132" i="1"/>
  <c r="AC132" i="1"/>
  <c r="AE132" i="1"/>
  <c r="AG132" i="1"/>
  <c r="AI132" i="1"/>
  <c r="AK132" i="1"/>
  <c r="AM132" i="1"/>
  <c r="AO132" i="1"/>
  <c r="AP132" i="1"/>
  <c r="AR132" i="1" s="1"/>
  <c r="AQ132" i="1"/>
  <c r="AV132" i="1"/>
  <c r="AW132" i="1"/>
  <c r="K133" i="1"/>
  <c r="AR133" i="1" s="1"/>
  <c r="M133" i="1"/>
  <c r="O133" i="1"/>
  <c r="Q133" i="1"/>
  <c r="S133" i="1"/>
  <c r="U133" i="1"/>
  <c r="W133" i="1"/>
  <c r="Y133" i="1"/>
  <c r="AA133" i="1"/>
  <c r="AC133" i="1"/>
  <c r="AE133" i="1"/>
  <c r="AG133" i="1"/>
  <c r="AI133" i="1"/>
  <c r="AK133" i="1"/>
  <c r="AM133" i="1"/>
  <c r="AO133" i="1"/>
  <c r="AP133" i="1"/>
  <c r="AV133" i="1"/>
  <c r="AW133" i="1"/>
  <c r="K134" i="1"/>
  <c r="M134" i="1"/>
  <c r="O134" i="1"/>
  <c r="Q134" i="1"/>
  <c r="S134" i="1"/>
  <c r="U134" i="1"/>
  <c r="W134" i="1"/>
  <c r="Y134" i="1"/>
  <c r="AA134" i="1"/>
  <c r="AC134" i="1"/>
  <c r="AE134" i="1"/>
  <c r="AG134" i="1"/>
  <c r="AI134" i="1"/>
  <c r="AK134" i="1"/>
  <c r="AM134" i="1"/>
  <c r="AO134" i="1"/>
  <c r="AP134" i="1"/>
  <c r="AR134" i="1"/>
  <c r="AV134" i="1"/>
  <c r="AW134" i="1" s="1"/>
  <c r="K135" i="1"/>
  <c r="AR135" i="1" s="1"/>
  <c r="M135" i="1"/>
  <c r="O135" i="1"/>
  <c r="Q135" i="1"/>
  <c r="S135" i="1"/>
  <c r="U135" i="1"/>
  <c r="W135" i="1"/>
  <c r="Y135" i="1"/>
  <c r="AA135" i="1"/>
  <c r="AC135" i="1"/>
  <c r="AE135" i="1"/>
  <c r="AG135" i="1"/>
  <c r="AI135" i="1"/>
  <c r="AK135" i="1"/>
  <c r="AM135" i="1"/>
  <c r="AO135" i="1"/>
  <c r="AP135" i="1"/>
  <c r="AQ135" i="1"/>
  <c r="AV135" i="1"/>
  <c r="AW135" i="1"/>
  <c r="K136" i="1"/>
  <c r="M136" i="1"/>
  <c r="O136" i="1"/>
  <c r="Q136" i="1"/>
  <c r="S136" i="1"/>
  <c r="U136" i="1"/>
  <c r="W136" i="1"/>
  <c r="Y136" i="1"/>
  <c r="AA136" i="1"/>
  <c r="AC136" i="1"/>
  <c r="AE136" i="1"/>
  <c r="AG136" i="1"/>
  <c r="AI136" i="1"/>
  <c r="AK136" i="1"/>
  <c r="AM136" i="1"/>
  <c r="AO136" i="1"/>
  <c r="AP136" i="1"/>
  <c r="AR136" i="1"/>
  <c r="AV136" i="1"/>
  <c r="AW136" i="1" s="1"/>
  <c r="K137" i="1"/>
  <c r="M137" i="1"/>
  <c r="O137" i="1"/>
  <c r="Q137" i="1"/>
  <c r="S137" i="1"/>
  <c r="U137" i="1"/>
  <c r="W137" i="1"/>
  <c r="Y137" i="1"/>
  <c r="AA137" i="1"/>
  <c r="AC137" i="1"/>
  <c r="AE137" i="1"/>
  <c r="AG137" i="1"/>
  <c r="AI137" i="1"/>
  <c r="AK137" i="1"/>
  <c r="AM137" i="1"/>
  <c r="AO137" i="1"/>
  <c r="AP137" i="1"/>
  <c r="AR137" i="1" s="1"/>
  <c r="AQ137" i="1"/>
  <c r="AS137" i="1" s="1"/>
  <c r="AV137" i="1"/>
  <c r="AW137" i="1" s="1"/>
  <c r="K138" i="1"/>
  <c r="M138" i="1"/>
  <c r="O138" i="1"/>
  <c r="Q138" i="1"/>
  <c r="S138" i="1"/>
  <c r="U138" i="1"/>
  <c r="W138" i="1"/>
  <c r="Y138" i="1"/>
  <c r="AA138" i="1"/>
  <c r="AC138" i="1"/>
  <c r="AE138" i="1"/>
  <c r="AG138" i="1"/>
  <c r="AI138" i="1"/>
  <c r="AK138" i="1"/>
  <c r="AM138" i="1"/>
  <c r="AO138" i="1"/>
  <c r="AP138" i="1"/>
  <c r="AR138" i="1" s="1"/>
  <c r="AV138" i="1"/>
  <c r="AW138" i="1"/>
  <c r="K139" i="1"/>
  <c r="M139" i="1"/>
  <c r="O139" i="1"/>
  <c r="Q139" i="1"/>
  <c r="S139" i="1"/>
  <c r="U139" i="1"/>
  <c r="W139" i="1"/>
  <c r="Y139" i="1"/>
  <c r="AA139" i="1"/>
  <c r="AC139" i="1"/>
  <c r="AE139" i="1"/>
  <c r="AG139" i="1"/>
  <c r="AI139" i="1"/>
  <c r="AK139" i="1"/>
  <c r="AM139" i="1"/>
  <c r="AO139" i="1"/>
  <c r="AP139" i="1"/>
  <c r="AV139" i="1"/>
  <c r="AW139" i="1"/>
  <c r="K140" i="1"/>
  <c r="M140" i="1"/>
  <c r="O140" i="1"/>
  <c r="Q140" i="1"/>
  <c r="S140" i="1"/>
  <c r="U140" i="1"/>
  <c r="W140" i="1"/>
  <c r="Y140" i="1"/>
  <c r="AA140" i="1"/>
  <c r="AC140" i="1"/>
  <c r="AE140" i="1"/>
  <c r="AG140" i="1"/>
  <c r="AI140" i="1"/>
  <c r="AK140" i="1"/>
  <c r="AM140" i="1"/>
  <c r="AO140" i="1"/>
  <c r="AP140" i="1"/>
  <c r="AR140" i="1"/>
  <c r="AV140" i="1"/>
  <c r="AW140" i="1" s="1"/>
  <c r="K141" i="1"/>
  <c r="AR141" i="1" s="1"/>
  <c r="M141" i="1"/>
  <c r="O141" i="1"/>
  <c r="Q141" i="1"/>
  <c r="S141" i="1"/>
  <c r="U141" i="1"/>
  <c r="W141" i="1"/>
  <c r="Y141" i="1"/>
  <c r="AA141" i="1"/>
  <c r="AC141" i="1"/>
  <c r="AE141" i="1"/>
  <c r="AG141" i="1"/>
  <c r="AI141" i="1"/>
  <c r="AK141" i="1"/>
  <c r="AM141" i="1"/>
  <c r="AO141" i="1"/>
  <c r="AP141" i="1"/>
  <c r="AQ141" i="1"/>
  <c r="AV141" i="1"/>
  <c r="AW141" i="1"/>
  <c r="K142" i="1"/>
  <c r="M142" i="1"/>
  <c r="O142" i="1"/>
  <c r="Q142" i="1"/>
  <c r="S142" i="1"/>
  <c r="U142" i="1"/>
  <c r="W142" i="1"/>
  <c r="Y142" i="1"/>
  <c r="AA142" i="1"/>
  <c r="AC142" i="1"/>
  <c r="AE142" i="1"/>
  <c r="AG142" i="1"/>
  <c r="AI142" i="1"/>
  <c r="AK142" i="1"/>
  <c r="AM142" i="1"/>
  <c r="AO142" i="1"/>
  <c r="AP142" i="1"/>
  <c r="AR142" i="1"/>
  <c r="AV142" i="1"/>
  <c r="AW142" i="1" s="1"/>
  <c r="K143" i="1"/>
  <c r="M143" i="1"/>
  <c r="O143" i="1"/>
  <c r="Q143" i="1"/>
  <c r="S143" i="1"/>
  <c r="U143" i="1"/>
  <c r="W143" i="1"/>
  <c r="Y143" i="1"/>
  <c r="AA143" i="1"/>
  <c r="AC143" i="1"/>
  <c r="AE143" i="1"/>
  <c r="AG143" i="1"/>
  <c r="AI143" i="1"/>
  <c r="AK143" i="1"/>
  <c r="AM143" i="1"/>
  <c r="AO143" i="1"/>
  <c r="AP143" i="1"/>
  <c r="AV143" i="1"/>
  <c r="AW143" i="1"/>
  <c r="K144" i="1"/>
  <c r="M144" i="1"/>
  <c r="O144" i="1"/>
  <c r="Q144" i="1"/>
  <c r="S144" i="1"/>
  <c r="U144" i="1"/>
  <c r="W144" i="1"/>
  <c r="Y144" i="1"/>
  <c r="AA144" i="1"/>
  <c r="AC144" i="1"/>
  <c r="AE144" i="1"/>
  <c r="AG144" i="1"/>
  <c r="AI144" i="1"/>
  <c r="AK144" i="1"/>
  <c r="AM144" i="1"/>
  <c r="AO144" i="1"/>
  <c r="AP144" i="1"/>
  <c r="AR144" i="1"/>
  <c r="AV144" i="1"/>
  <c r="AW144" i="1" s="1"/>
  <c r="K145" i="1"/>
  <c r="AR145" i="1" s="1"/>
  <c r="M145" i="1"/>
  <c r="O145" i="1"/>
  <c r="Q145" i="1"/>
  <c r="S145" i="1"/>
  <c r="U145" i="1"/>
  <c r="W145" i="1"/>
  <c r="Y145" i="1"/>
  <c r="AA145" i="1"/>
  <c r="AC145" i="1"/>
  <c r="AE145" i="1"/>
  <c r="AG145" i="1"/>
  <c r="AI145" i="1"/>
  <c r="AK145" i="1"/>
  <c r="AM145" i="1"/>
  <c r="AO145" i="1"/>
  <c r="AP145" i="1"/>
  <c r="AQ145" i="1"/>
  <c r="AV145" i="1"/>
  <c r="AW145" i="1" s="1"/>
  <c r="K146" i="1"/>
  <c r="AR146" i="1" s="1"/>
  <c r="M146" i="1"/>
  <c r="O146" i="1"/>
  <c r="Q146" i="1"/>
  <c r="S146" i="1"/>
  <c r="U146" i="1"/>
  <c r="W146" i="1"/>
  <c r="Y146" i="1"/>
  <c r="AA146" i="1"/>
  <c r="AC146" i="1"/>
  <c r="AE146" i="1"/>
  <c r="AG146" i="1"/>
  <c r="AI146" i="1"/>
  <c r="AK146" i="1"/>
  <c r="AM146" i="1"/>
  <c r="AO146" i="1"/>
  <c r="AP146" i="1"/>
  <c r="AV146" i="1"/>
  <c r="AW146" i="1"/>
  <c r="K147" i="1"/>
  <c r="AR147" i="1" s="1"/>
  <c r="M147" i="1"/>
  <c r="O147" i="1"/>
  <c r="Q147" i="1"/>
  <c r="S147" i="1"/>
  <c r="U147" i="1"/>
  <c r="W147" i="1"/>
  <c r="Y147" i="1"/>
  <c r="AA147" i="1"/>
  <c r="AQ147" i="1" s="1"/>
  <c r="AS147" i="1" s="1"/>
  <c r="AC147" i="1"/>
  <c r="AE147" i="1"/>
  <c r="AG147" i="1"/>
  <c r="AI147" i="1"/>
  <c r="AK147" i="1"/>
  <c r="AM147" i="1"/>
  <c r="AO147" i="1"/>
  <c r="AP147" i="1"/>
  <c r="AV147" i="1"/>
  <c r="AW147" i="1"/>
  <c r="K148" i="1"/>
  <c r="M148" i="1"/>
  <c r="O148" i="1"/>
  <c r="Q148" i="1"/>
  <c r="S148" i="1"/>
  <c r="U148" i="1"/>
  <c r="W148" i="1"/>
  <c r="Y148" i="1"/>
  <c r="AA148" i="1"/>
  <c r="AC148" i="1"/>
  <c r="AE148" i="1"/>
  <c r="AG148" i="1"/>
  <c r="AI148" i="1"/>
  <c r="AK148" i="1"/>
  <c r="AM148" i="1"/>
  <c r="AO148" i="1"/>
  <c r="AP148" i="1"/>
  <c r="AQ148" i="1"/>
  <c r="AR148" i="1"/>
  <c r="AS148" i="1"/>
  <c r="AV148" i="1"/>
  <c r="AW148" i="1" s="1"/>
  <c r="K149" i="1"/>
  <c r="M149" i="1"/>
  <c r="O149" i="1"/>
  <c r="Q149" i="1"/>
  <c r="S149" i="1"/>
  <c r="U149" i="1"/>
  <c r="W149" i="1"/>
  <c r="Y149" i="1"/>
  <c r="AA149" i="1"/>
  <c r="AC149" i="1"/>
  <c r="AE149" i="1"/>
  <c r="AG149" i="1"/>
  <c r="AI149" i="1"/>
  <c r="AK149" i="1"/>
  <c r="AM149" i="1"/>
  <c r="AO149" i="1"/>
  <c r="AP149" i="1"/>
  <c r="AQ149" i="1"/>
  <c r="AR149" i="1"/>
  <c r="AV149" i="1"/>
  <c r="AW149" i="1" s="1"/>
  <c r="K150" i="1"/>
  <c r="M150" i="1"/>
  <c r="O150" i="1"/>
  <c r="Q150" i="1"/>
  <c r="S150" i="1"/>
  <c r="U150" i="1"/>
  <c r="W150" i="1"/>
  <c r="Y150" i="1"/>
  <c r="AA150" i="1"/>
  <c r="AC150" i="1"/>
  <c r="AE150" i="1"/>
  <c r="AG150" i="1"/>
  <c r="AI150" i="1"/>
  <c r="AK150" i="1"/>
  <c r="AM150" i="1"/>
  <c r="AO150" i="1"/>
  <c r="AP150" i="1"/>
  <c r="AV150" i="1"/>
  <c r="AW150" i="1"/>
  <c r="K151" i="1"/>
  <c r="M151" i="1"/>
  <c r="O151" i="1"/>
  <c r="Q151" i="1"/>
  <c r="S151" i="1"/>
  <c r="U151" i="1"/>
  <c r="W151" i="1"/>
  <c r="Y151" i="1"/>
  <c r="AA151" i="1"/>
  <c r="AC151" i="1"/>
  <c r="AE151" i="1"/>
  <c r="AG151" i="1"/>
  <c r="AI151" i="1"/>
  <c r="AK151" i="1"/>
  <c r="AM151" i="1"/>
  <c r="AO151" i="1"/>
  <c r="AP151" i="1"/>
  <c r="AR151" i="1"/>
  <c r="AV151" i="1"/>
  <c r="AW151" i="1" s="1"/>
  <c r="K152" i="1"/>
  <c r="M152" i="1"/>
  <c r="O152" i="1"/>
  <c r="Q152" i="1"/>
  <c r="S152" i="1"/>
  <c r="U152" i="1"/>
  <c r="W152" i="1"/>
  <c r="Y152" i="1"/>
  <c r="AA152" i="1"/>
  <c r="AC152" i="1"/>
  <c r="AE152" i="1"/>
  <c r="AG152" i="1"/>
  <c r="AI152" i="1"/>
  <c r="AK152" i="1"/>
  <c r="AM152" i="1"/>
  <c r="AO152" i="1"/>
  <c r="AP152" i="1"/>
  <c r="AQ152" i="1"/>
  <c r="AS152" i="1" s="1"/>
  <c r="AR152" i="1"/>
  <c r="AV152" i="1"/>
  <c r="AW152" i="1" s="1"/>
  <c r="K153" i="1"/>
  <c r="M153" i="1"/>
  <c r="O153" i="1"/>
  <c r="Q153" i="1"/>
  <c r="S153" i="1"/>
  <c r="U153" i="1"/>
  <c r="W153" i="1"/>
  <c r="Y153" i="1"/>
  <c r="AA153" i="1"/>
  <c r="AC153" i="1"/>
  <c r="AE153" i="1"/>
  <c r="AG153" i="1"/>
  <c r="AI153" i="1"/>
  <c r="AK153" i="1"/>
  <c r="AM153" i="1"/>
  <c r="AO153" i="1"/>
  <c r="AP153" i="1"/>
  <c r="AQ153" i="1"/>
  <c r="AV153" i="1"/>
  <c r="AW153" i="1" s="1"/>
  <c r="K154" i="1"/>
  <c r="M154" i="1"/>
  <c r="O154" i="1"/>
  <c r="Q154" i="1"/>
  <c r="S154" i="1"/>
  <c r="U154" i="1"/>
  <c r="W154" i="1"/>
  <c r="Y154" i="1"/>
  <c r="AA154" i="1"/>
  <c r="AC154" i="1"/>
  <c r="AE154" i="1"/>
  <c r="AG154" i="1"/>
  <c r="AI154" i="1"/>
  <c r="AK154" i="1"/>
  <c r="AM154" i="1"/>
  <c r="AO154" i="1"/>
  <c r="AP154" i="1"/>
  <c r="AR154" i="1"/>
  <c r="AV154" i="1"/>
  <c r="AW154" i="1" s="1"/>
  <c r="K155" i="1"/>
  <c r="AR155" i="1" s="1"/>
  <c r="M155" i="1"/>
  <c r="O155" i="1"/>
  <c r="Q155" i="1"/>
  <c r="S155" i="1"/>
  <c r="U155" i="1"/>
  <c r="W155" i="1"/>
  <c r="Y155" i="1"/>
  <c r="AA155" i="1"/>
  <c r="AC155" i="1"/>
  <c r="AE155" i="1"/>
  <c r="AG155" i="1"/>
  <c r="AI155" i="1"/>
  <c r="AK155" i="1"/>
  <c r="AM155" i="1"/>
  <c r="AO155" i="1"/>
  <c r="AP155" i="1"/>
  <c r="AQ155" i="1"/>
  <c r="AV155" i="1"/>
  <c r="AW155" i="1" s="1"/>
  <c r="K156" i="1"/>
  <c r="M156" i="1"/>
  <c r="O156" i="1"/>
  <c r="Q156" i="1"/>
  <c r="S156" i="1"/>
  <c r="U156" i="1"/>
  <c r="W156" i="1"/>
  <c r="Y156" i="1"/>
  <c r="AA156" i="1"/>
  <c r="AC156" i="1"/>
  <c r="AE156" i="1"/>
  <c r="AG156" i="1"/>
  <c r="AI156" i="1"/>
  <c r="AK156" i="1"/>
  <c r="AM156" i="1"/>
  <c r="AO156" i="1"/>
  <c r="AP156" i="1"/>
  <c r="AR156" i="1"/>
  <c r="AV156" i="1"/>
  <c r="AW156" i="1"/>
  <c r="K157" i="1"/>
  <c r="M157" i="1"/>
  <c r="O157" i="1"/>
  <c r="Q157" i="1"/>
  <c r="S157" i="1"/>
  <c r="U157" i="1"/>
  <c r="W157" i="1"/>
  <c r="Y157" i="1"/>
  <c r="AA157" i="1"/>
  <c r="AC157" i="1"/>
  <c r="AE157" i="1"/>
  <c r="AG157" i="1"/>
  <c r="AI157" i="1"/>
  <c r="AK157" i="1"/>
  <c r="AM157" i="1"/>
  <c r="AO157" i="1"/>
  <c r="AP157" i="1"/>
  <c r="AQ157" i="1"/>
  <c r="AS157" i="1"/>
  <c r="AV157" i="1"/>
  <c r="AW157" i="1" s="1"/>
  <c r="K158" i="1"/>
  <c r="M158" i="1"/>
  <c r="O158" i="1"/>
  <c r="Q158" i="1"/>
  <c r="S158" i="1"/>
  <c r="U158" i="1"/>
  <c r="W158" i="1"/>
  <c r="Y158" i="1"/>
  <c r="AA158" i="1"/>
  <c r="AQ158" i="1" s="1"/>
  <c r="AC158" i="1"/>
  <c r="AE158" i="1"/>
  <c r="AG158" i="1"/>
  <c r="AI158" i="1"/>
  <c r="AK158" i="1"/>
  <c r="AM158" i="1"/>
  <c r="AO158" i="1"/>
  <c r="AP158" i="1"/>
  <c r="AR158" i="1"/>
  <c r="AV158" i="1"/>
  <c r="AW158" i="1"/>
  <c r="K159" i="1"/>
  <c r="M159" i="1"/>
  <c r="O159" i="1"/>
  <c r="Q159" i="1"/>
  <c r="S159" i="1"/>
  <c r="U159" i="1"/>
  <c r="W159" i="1"/>
  <c r="Y159" i="1"/>
  <c r="AA159" i="1"/>
  <c r="AC159" i="1"/>
  <c r="AE159" i="1"/>
  <c r="AG159" i="1"/>
  <c r="AI159" i="1"/>
  <c r="AK159" i="1"/>
  <c r="AM159" i="1"/>
  <c r="AO159" i="1"/>
  <c r="AP159" i="1"/>
  <c r="AV159" i="1"/>
  <c r="AW159" i="1" s="1"/>
  <c r="K160" i="1"/>
  <c r="M160" i="1"/>
  <c r="Q160" i="1"/>
  <c r="S160" i="1"/>
  <c r="W160" i="1"/>
  <c r="Y160" i="1"/>
  <c r="AA160" i="1"/>
  <c r="AC160" i="1"/>
  <c r="AE160" i="1"/>
  <c r="AG160" i="1"/>
  <c r="AI160" i="1"/>
  <c r="AK160" i="1"/>
  <c r="AM160" i="1"/>
  <c r="AO160" i="1"/>
  <c r="AP160" i="1"/>
  <c r="AQ160" i="1"/>
  <c r="AV160" i="1"/>
  <c r="AW160" i="1"/>
  <c r="K161" i="1"/>
  <c r="AR161" i="1" s="1"/>
  <c r="M161" i="1"/>
  <c r="Q161" i="1"/>
  <c r="AQ161" i="1" s="1"/>
  <c r="S161" i="1"/>
  <c r="W161" i="1"/>
  <c r="Y161" i="1"/>
  <c r="AA161" i="1"/>
  <c r="AC161" i="1"/>
  <c r="AE161" i="1"/>
  <c r="AG161" i="1"/>
  <c r="AI161" i="1"/>
  <c r="AK161" i="1"/>
  <c r="AM161" i="1"/>
  <c r="AO161" i="1"/>
  <c r="AP161" i="1"/>
  <c r="AS161" i="1"/>
  <c r="AV161" i="1"/>
  <c r="AW161" i="1"/>
  <c r="K162" i="1"/>
  <c r="AR162" i="1" s="1"/>
  <c r="M162" i="1"/>
  <c r="O162" i="1"/>
  <c r="AQ162" i="1" s="1"/>
  <c r="Q162" i="1"/>
  <c r="S162" i="1"/>
  <c r="U162" i="1"/>
  <c r="W162" i="1"/>
  <c r="Y162" i="1"/>
  <c r="AA162" i="1"/>
  <c r="AC162" i="1"/>
  <c r="AE162" i="1"/>
  <c r="AG162" i="1"/>
  <c r="AI162" i="1"/>
  <c r="AK162" i="1"/>
  <c r="AM162" i="1"/>
  <c r="AO162" i="1"/>
  <c r="AP162" i="1"/>
  <c r="AV162" i="1"/>
  <c r="AW162" i="1"/>
  <c r="K163" i="1"/>
  <c r="M163" i="1"/>
  <c r="O163" i="1"/>
  <c r="Q163" i="1"/>
  <c r="S163" i="1"/>
  <c r="U163" i="1"/>
  <c r="W163" i="1"/>
  <c r="Y163" i="1"/>
  <c r="AA163" i="1"/>
  <c r="AC163" i="1"/>
  <c r="AE163" i="1"/>
  <c r="AG163" i="1"/>
  <c r="AI163" i="1"/>
  <c r="AK163" i="1"/>
  <c r="AM163" i="1"/>
  <c r="AO163" i="1"/>
  <c r="AP163" i="1"/>
  <c r="AR163" i="1"/>
  <c r="AV163" i="1"/>
  <c r="AW163" i="1"/>
  <c r="K164" i="1"/>
  <c r="M164" i="1"/>
  <c r="O164" i="1"/>
  <c r="Q164" i="1"/>
  <c r="S164" i="1"/>
  <c r="U164" i="1"/>
  <c r="W164" i="1"/>
  <c r="Y164" i="1"/>
  <c r="AA164" i="1"/>
  <c r="AC164" i="1"/>
  <c r="AQ164" i="1" s="1"/>
  <c r="AS164" i="1" s="1"/>
  <c r="AE164" i="1"/>
  <c r="AG164" i="1"/>
  <c r="AI164" i="1"/>
  <c r="AK164" i="1"/>
  <c r="AM164" i="1"/>
  <c r="AO164" i="1"/>
  <c r="AP164" i="1"/>
  <c r="AR164" i="1" s="1"/>
  <c r="AV164" i="1"/>
  <c r="AW164" i="1"/>
  <c r="K165" i="1"/>
  <c r="M165" i="1"/>
  <c r="O165" i="1"/>
  <c r="Q165" i="1"/>
  <c r="S165" i="1"/>
  <c r="U165" i="1"/>
  <c r="W165" i="1"/>
  <c r="Y165" i="1"/>
  <c r="AA165" i="1"/>
  <c r="AC165" i="1"/>
  <c r="AE165" i="1"/>
  <c r="AG165" i="1"/>
  <c r="AI165" i="1"/>
  <c r="AK165" i="1"/>
  <c r="AM165" i="1"/>
  <c r="AO165" i="1"/>
  <c r="AP165" i="1"/>
  <c r="AV165" i="1"/>
  <c r="K166" i="1"/>
  <c r="M166" i="1"/>
  <c r="O166" i="1"/>
  <c r="Q166" i="1"/>
  <c r="S166" i="1"/>
  <c r="U166" i="1"/>
  <c r="W166" i="1"/>
  <c r="Y166" i="1"/>
  <c r="AA166" i="1"/>
  <c r="AC166" i="1"/>
  <c r="AE166" i="1"/>
  <c r="AG166" i="1"/>
  <c r="AI166" i="1"/>
  <c r="AK166" i="1"/>
  <c r="AM166" i="1"/>
  <c r="AO166" i="1"/>
  <c r="AP166" i="1"/>
  <c r="AR166" i="1"/>
  <c r="AV166" i="1"/>
  <c r="AW166" i="1" s="1"/>
  <c r="K167" i="1"/>
  <c r="M167" i="1"/>
  <c r="O167" i="1"/>
  <c r="Q167" i="1"/>
  <c r="S167" i="1"/>
  <c r="U167" i="1"/>
  <c r="W167" i="1"/>
  <c r="Y167" i="1"/>
  <c r="AA167" i="1"/>
  <c r="AC167" i="1"/>
  <c r="AE167" i="1"/>
  <c r="AG167" i="1"/>
  <c r="AI167" i="1"/>
  <c r="AK167" i="1"/>
  <c r="AM167" i="1"/>
  <c r="AO167" i="1"/>
  <c r="AP167" i="1"/>
  <c r="AV167" i="1"/>
  <c r="AW167" i="1" s="1"/>
  <c r="K168" i="1"/>
  <c r="M168" i="1"/>
  <c r="O168" i="1"/>
  <c r="Q168" i="1"/>
  <c r="S168" i="1"/>
  <c r="U168" i="1"/>
  <c r="W168" i="1"/>
  <c r="Y168" i="1"/>
  <c r="AA168" i="1"/>
  <c r="AC168" i="1"/>
  <c r="AE168" i="1"/>
  <c r="AG168" i="1"/>
  <c r="AI168" i="1"/>
  <c r="AK168" i="1"/>
  <c r="AM168" i="1"/>
  <c r="AO168" i="1"/>
  <c r="AP168" i="1"/>
  <c r="AR168" i="1"/>
  <c r="AV168" i="1"/>
  <c r="AW168" i="1" s="1"/>
  <c r="K169" i="1"/>
  <c r="M169" i="1"/>
  <c r="O169" i="1"/>
  <c r="Q169" i="1"/>
  <c r="S169" i="1"/>
  <c r="U169" i="1"/>
  <c r="W169" i="1"/>
  <c r="Y169" i="1"/>
  <c r="AA169" i="1"/>
  <c r="AC169" i="1"/>
  <c r="AE169" i="1"/>
  <c r="AG169" i="1"/>
  <c r="AI169" i="1"/>
  <c r="AK169" i="1"/>
  <c r="AM169" i="1"/>
  <c r="AO169" i="1"/>
  <c r="AP169" i="1"/>
  <c r="AV169" i="1"/>
  <c r="AW169" i="1"/>
  <c r="K170" i="1"/>
  <c r="M170" i="1"/>
  <c r="O170" i="1"/>
  <c r="Q170" i="1"/>
  <c r="S170" i="1"/>
  <c r="U170" i="1"/>
  <c r="W170" i="1"/>
  <c r="Y170" i="1"/>
  <c r="AA170" i="1"/>
  <c r="AC170" i="1"/>
  <c r="AE170" i="1"/>
  <c r="AG170" i="1"/>
  <c r="AI170" i="1"/>
  <c r="AK170" i="1"/>
  <c r="AM170" i="1"/>
  <c r="AO170" i="1"/>
  <c r="AP170" i="1"/>
  <c r="AR170" i="1"/>
  <c r="AV170" i="1"/>
  <c r="AW170" i="1" s="1"/>
  <c r="K171" i="1"/>
  <c r="M171" i="1"/>
  <c r="O171" i="1"/>
  <c r="Q171" i="1"/>
  <c r="S171" i="1"/>
  <c r="U171" i="1"/>
  <c r="W171" i="1"/>
  <c r="Y171" i="1"/>
  <c r="AA171" i="1"/>
  <c r="AC171" i="1"/>
  <c r="AE171" i="1"/>
  <c r="AG171" i="1"/>
  <c r="AI171" i="1"/>
  <c r="AK171" i="1"/>
  <c r="AM171" i="1"/>
  <c r="AO171" i="1"/>
  <c r="AP171" i="1"/>
  <c r="AR171" i="1"/>
  <c r="AV171" i="1"/>
  <c r="AW171" i="1" s="1"/>
  <c r="K172" i="1"/>
  <c r="M172" i="1"/>
  <c r="O172" i="1"/>
  <c r="AQ172" i="1" s="1"/>
  <c r="Q172" i="1"/>
  <c r="S172" i="1"/>
  <c r="U172" i="1"/>
  <c r="W172" i="1"/>
  <c r="Y172" i="1"/>
  <c r="AA172" i="1"/>
  <c r="AC172" i="1"/>
  <c r="AE172" i="1"/>
  <c r="AG172" i="1"/>
  <c r="AI172" i="1"/>
  <c r="AK172" i="1"/>
  <c r="AM172" i="1"/>
  <c r="AO172" i="1"/>
  <c r="AP172" i="1"/>
  <c r="AR172" i="1" s="1"/>
  <c r="AV172" i="1"/>
  <c r="AW172" i="1"/>
  <c r="K173" i="1"/>
  <c r="AR173" i="1" s="1"/>
  <c r="M173" i="1"/>
  <c r="O173" i="1"/>
  <c r="Q173" i="1"/>
  <c r="S173" i="1"/>
  <c r="U173" i="1"/>
  <c r="W173" i="1"/>
  <c r="Y173" i="1"/>
  <c r="AA173" i="1"/>
  <c r="AC173" i="1"/>
  <c r="AE173" i="1"/>
  <c r="AG173" i="1"/>
  <c r="AI173" i="1"/>
  <c r="AK173" i="1"/>
  <c r="AM173" i="1"/>
  <c r="AO173" i="1"/>
  <c r="AP173" i="1"/>
  <c r="AV173" i="1"/>
  <c r="AW173" i="1"/>
  <c r="AW165" i="1" s="1"/>
  <c r="K174" i="1"/>
  <c r="AR174" i="1" s="1"/>
  <c r="M174" i="1"/>
  <c r="O174" i="1"/>
  <c r="Q174" i="1"/>
  <c r="S174" i="1"/>
  <c r="U174" i="1"/>
  <c r="W174" i="1"/>
  <c r="Y174" i="1"/>
  <c r="AA174" i="1"/>
  <c r="AC174" i="1"/>
  <c r="AE174" i="1"/>
  <c r="AG174" i="1"/>
  <c r="AI174" i="1"/>
  <c r="AK174" i="1"/>
  <c r="AM174" i="1"/>
  <c r="AO174" i="1"/>
  <c r="AP174" i="1"/>
  <c r="AV174" i="1"/>
  <c r="AW174" i="1"/>
  <c r="K175" i="1"/>
  <c r="AR175" i="1" s="1"/>
  <c r="M175" i="1"/>
  <c r="O175" i="1"/>
  <c r="Q175" i="1"/>
  <c r="S175" i="1"/>
  <c r="U175" i="1"/>
  <c r="W175" i="1"/>
  <c r="Y175" i="1"/>
  <c r="AA175" i="1"/>
  <c r="AC175" i="1"/>
  <c r="AE175" i="1"/>
  <c r="AG175" i="1"/>
  <c r="AI175" i="1"/>
  <c r="AK175" i="1"/>
  <c r="AM175" i="1"/>
  <c r="AO175" i="1"/>
  <c r="AP175" i="1"/>
  <c r="AV175" i="1"/>
  <c r="AW175" i="1"/>
  <c r="K176" i="1"/>
  <c r="M176" i="1"/>
  <c r="O176" i="1"/>
  <c r="Q176" i="1"/>
  <c r="S176" i="1"/>
  <c r="U176" i="1"/>
  <c r="W176" i="1"/>
  <c r="Y176" i="1"/>
  <c r="AA176" i="1"/>
  <c r="AC176" i="1"/>
  <c r="AE176" i="1"/>
  <c r="AG176" i="1"/>
  <c r="AI176" i="1"/>
  <c r="AK176" i="1"/>
  <c r="AM176" i="1"/>
  <c r="AO176" i="1"/>
  <c r="AP176" i="1"/>
  <c r="AR176" i="1"/>
  <c r="AV176" i="1"/>
  <c r="AW176" i="1" s="1"/>
  <c r="K177" i="1"/>
  <c r="AR177" i="1" s="1"/>
  <c r="M177" i="1"/>
  <c r="O177" i="1"/>
  <c r="AQ177" i="1" s="1"/>
  <c r="Q177" i="1"/>
  <c r="S177" i="1"/>
  <c r="U177" i="1"/>
  <c r="W177" i="1"/>
  <c r="Y177" i="1"/>
  <c r="AA177" i="1"/>
  <c r="AC177" i="1"/>
  <c r="AE177" i="1"/>
  <c r="AG177" i="1"/>
  <c r="AI177" i="1"/>
  <c r="AK177" i="1"/>
  <c r="AM177" i="1"/>
  <c r="AO177" i="1"/>
  <c r="AP177" i="1"/>
  <c r="AV177" i="1"/>
  <c r="AW177" i="1"/>
  <c r="K178" i="1"/>
  <c r="AR178" i="1" s="1"/>
  <c r="M178" i="1"/>
  <c r="O178" i="1"/>
  <c r="AQ178" i="1" s="1"/>
  <c r="Q178" i="1"/>
  <c r="S178" i="1"/>
  <c r="U178" i="1"/>
  <c r="W178" i="1"/>
  <c r="Y178" i="1"/>
  <c r="AA178" i="1"/>
  <c r="AC178" i="1"/>
  <c r="AE178" i="1"/>
  <c r="AG178" i="1"/>
  <c r="AI178" i="1"/>
  <c r="AK178" i="1"/>
  <c r="AM178" i="1"/>
  <c r="AO178" i="1"/>
  <c r="AP178" i="1"/>
  <c r="AS178" i="1"/>
  <c r="AV178" i="1"/>
  <c r="AW178" i="1"/>
  <c r="K179" i="1"/>
  <c r="AR179" i="1" s="1"/>
  <c r="M179" i="1"/>
  <c r="O179" i="1"/>
  <c r="Q179" i="1"/>
  <c r="S179" i="1"/>
  <c r="U179" i="1"/>
  <c r="W179" i="1"/>
  <c r="Y179" i="1"/>
  <c r="AA179" i="1"/>
  <c r="AC179" i="1"/>
  <c r="AE179" i="1"/>
  <c r="AG179" i="1"/>
  <c r="AI179" i="1"/>
  <c r="AK179" i="1"/>
  <c r="AM179" i="1"/>
  <c r="AO179" i="1"/>
  <c r="AP179" i="1"/>
  <c r="AQ179" i="1"/>
  <c r="AV179" i="1"/>
  <c r="AW179" i="1"/>
  <c r="K180" i="1"/>
  <c r="M180" i="1"/>
  <c r="O180" i="1"/>
  <c r="Q180" i="1"/>
  <c r="S180" i="1"/>
  <c r="U180" i="1"/>
  <c r="W180" i="1"/>
  <c r="Y180" i="1"/>
  <c r="AA180" i="1"/>
  <c r="AC180" i="1"/>
  <c r="AE180" i="1"/>
  <c r="AG180" i="1"/>
  <c r="AI180" i="1"/>
  <c r="AK180" i="1"/>
  <c r="AM180" i="1"/>
  <c r="AO180" i="1"/>
  <c r="AQ180" i="1" s="1"/>
  <c r="AP180" i="1"/>
  <c r="AR180" i="1"/>
  <c r="AS180" i="1"/>
  <c r="AV180" i="1"/>
  <c r="AW180" i="1" s="1"/>
  <c r="K181" i="1"/>
  <c r="AR181" i="1" s="1"/>
  <c r="M181" i="1"/>
  <c r="O181" i="1"/>
  <c r="Q181" i="1"/>
  <c r="S181" i="1"/>
  <c r="U181" i="1"/>
  <c r="W181" i="1"/>
  <c r="Y181" i="1"/>
  <c r="AA181" i="1"/>
  <c r="AC181" i="1"/>
  <c r="AE181" i="1"/>
  <c r="AG181" i="1"/>
  <c r="AI181" i="1"/>
  <c r="AK181" i="1"/>
  <c r="AM181" i="1"/>
  <c r="AQ181" i="1" s="1"/>
  <c r="AO181" i="1"/>
  <c r="AP181" i="1"/>
  <c r="AV181" i="1"/>
  <c r="AW181" i="1" s="1"/>
  <c r="K182" i="1"/>
  <c r="AR182" i="1" s="1"/>
  <c r="M182" i="1"/>
  <c r="O182" i="1"/>
  <c r="Q182" i="1"/>
  <c r="S182" i="1"/>
  <c r="U182" i="1"/>
  <c r="W182" i="1"/>
  <c r="Y182" i="1"/>
  <c r="AA182" i="1"/>
  <c r="AC182" i="1"/>
  <c r="AE182" i="1"/>
  <c r="AG182" i="1"/>
  <c r="AI182" i="1"/>
  <c r="AK182" i="1"/>
  <c r="AM182" i="1"/>
  <c r="AO182" i="1"/>
  <c r="AP182" i="1"/>
  <c r="AV182" i="1"/>
  <c r="AW182" i="1"/>
  <c r="K183" i="1"/>
  <c r="AR183" i="1" s="1"/>
  <c r="M183" i="1"/>
  <c r="O183" i="1"/>
  <c r="Q183" i="1"/>
  <c r="S183" i="1"/>
  <c r="U183" i="1"/>
  <c r="W183" i="1"/>
  <c r="Y183" i="1"/>
  <c r="AA183" i="1"/>
  <c r="AC183" i="1"/>
  <c r="AQ183" i="1" s="1"/>
  <c r="AE183" i="1"/>
  <c r="AG183" i="1"/>
  <c r="AI183" i="1"/>
  <c r="AK183" i="1"/>
  <c r="AM183" i="1"/>
  <c r="AO183" i="1"/>
  <c r="AP183" i="1"/>
  <c r="AS183" i="1"/>
  <c r="AV183" i="1"/>
  <c r="AW183" i="1"/>
  <c r="K184" i="1"/>
  <c r="M184" i="1"/>
  <c r="O184" i="1"/>
  <c r="Q184" i="1"/>
  <c r="S184" i="1"/>
  <c r="U184" i="1"/>
  <c r="W184" i="1"/>
  <c r="Y184" i="1"/>
  <c r="AA184" i="1"/>
  <c r="AC184" i="1"/>
  <c r="AE184" i="1"/>
  <c r="AG184" i="1"/>
  <c r="AI184" i="1"/>
  <c r="AK184" i="1"/>
  <c r="AM184" i="1"/>
  <c r="AO184" i="1"/>
  <c r="AP184" i="1"/>
  <c r="AQ184" i="1"/>
  <c r="AS184" i="1" s="1"/>
  <c r="AR184" i="1"/>
  <c r="AV184" i="1"/>
  <c r="AW184" i="1"/>
  <c r="K185" i="1"/>
  <c r="M185" i="1"/>
  <c r="O185" i="1"/>
  <c r="Q185" i="1"/>
  <c r="S185" i="1"/>
  <c r="U185" i="1"/>
  <c r="W185" i="1"/>
  <c r="Y185" i="1"/>
  <c r="AA185" i="1"/>
  <c r="AC185" i="1"/>
  <c r="AE185" i="1"/>
  <c r="AG185" i="1"/>
  <c r="AI185" i="1"/>
  <c r="AK185" i="1"/>
  <c r="AM185" i="1"/>
  <c r="AO185" i="1"/>
  <c r="AQ185" i="1" s="1"/>
  <c r="AS185" i="1" s="1"/>
  <c r="AP185" i="1"/>
  <c r="AV185" i="1"/>
  <c r="AW185" i="1" s="1"/>
  <c r="K186" i="1"/>
  <c r="M186" i="1"/>
  <c r="O186" i="1"/>
  <c r="Q186" i="1"/>
  <c r="S186" i="1"/>
  <c r="U186" i="1"/>
  <c r="AQ186" i="1" s="1"/>
  <c r="AS186" i="1" s="1"/>
  <c r="W186" i="1"/>
  <c r="Y186" i="1"/>
  <c r="AA186" i="1"/>
  <c r="AC186" i="1"/>
  <c r="AE186" i="1"/>
  <c r="AG186" i="1"/>
  <c r="AI186" i="1"/>
  <c r="AK186" i="1"/>
  <c r="AM186" i="1"/>
  <c r="AO186" i="1"/>
  <c r="AP186" i="1"/>
  <c r="AR186" i="1"/>
  <c r="AV186" i="1"/>
  <c r="AW186" i="1" s="1"/>
  <c r="K187" i="1"/>
  <c r="M187" i="1"/>
  <c r="O187" i="1"/>
  <c r="Q187" i="1"/>
  <c r="S187" i="1"/>
  <c r="U187" i="1"/>
  <c r="AQ187" i="1" s="1"/>
  <c r="W187" i="1"/>
  <c r="Y187" i="1"/>
  <c r="AA187" i="1"/>
  <c r="AC187" i="1"/>
  <c r="AE187" i="1"/>
  <c r="AG187" i="1"/>
  <c r="AI187" i="1"/>
  <c r="AK187" i="1"/>
  <c r="AM187" i="1"/>
  <c r="AO187" i="1"/>
  <c r="AP187" i="1"/>
  <c r="AV187" i="1"/>
  <c r="AW187" i="1"/>
  <c r="K188" i="1"/>
  <c r="M188" i="1"/>
  <c r="O188" i="1"/>
  <c r="Q188" i="1"/>
  <c r="S188" i="1"/>
  <c r="U188" i="1"/>
  <c r="W188" i="1"/>
  <c r="Y188" i="1"/>
  <c r="AA188" i="1"/>
  <c r="AC188" i="1"/>
  <c r="AE188" i="1"/>
  <c r="AG188" i="1"/>
  <c r="AI188" i="1"/>
  <c r="AK188" i="1"/>
  <c r="AM188" i="1"/>
  <c r="AO188" i="1"/>
  <c r="AP188" i="1"/>
  <c r="AR188" i="1"/>
  <c r="AV188" i="1"/>
  <c r="AW188" i="1" s="1"/>
  <c r="K189" i="1"/>
  <c r="M189" i="1"/>
  <c r="O189" i="1"/>
  <c r="Q189" i="1"/>
  <c r="S189" i="1"/>
  <c r="U189" i="1"/>
  <c r="W189" i="1"/>
  <c r="Y189" i="1"/>
  <c r="AA189" i="1"/>
  <c r="AC189" i="1"/>
  <c r="AE189" i="1"/>
  <c r="AG189" i="1"/>
  <c r="AI189" i="1"/>
  <c r="AK189" i="1"/>
  <c r="AM189" i="1"/>
  <c r="AO189" i="1"/>
  <c r="AP189" i="1"/>
  <c r="AV189" i="1"/>
  <c r="AW189" i="1" s="1"/>
  <c r="K190" i="1"/>
  <c r="M190" i="1"/>
  <c r="O190" i="1"/>
  <c r="Q190" i="1"/>
  <c r="S190" i="1"/>
  <c r="U190" i="1"/>
  <c r="W190" i="1"/>
  <c r="Y190" i="1"/>
  <c r="AA190" i="1"/>
  <c r="AC190" i="1"/>
  <c r="AE190" i="1"/>
  <c r="AG190" i="1"/>
  <c r="AI190" i="1"/>
  <c r="AK190" i="1"/>
  <c r="AM190" i="1"/>
  <c r="AO190" i="1"/>
  <c r="AP190" i="1"/>
  <c r="AR190" i="1"/>
  <c r="AV190" i="1"/>
  <c r="AW190" i="1" s="1"/>
  <c r="K191" i="1"/>
  <c r="M191" i="1"/>
  <c r="O191" i="1"/>
  <c r="Q191" i="1"/>
  <c r="S191" i="1"/>
  <c r="U191" i="1"/>
  <c r="W191" i="1"/>
  <c r="Y191" i="1"/>
  <c r="AA191" i="1"/>
  <c r="AC191" i="1"/>
  <c r="AE191" i="1"/>
  <c r="AG191" i="1"/>
  <c r="AI191" i="1"/>
  <c r="AK191" i="1"/>
  <c r="AM191" i="1"/>
  <c r="AO191" i="1"/>
  <c r="AP191" i="1"/>
  <c r="AR191" i="1"/>
  <c r="AV191" i="1"/>
  <c r="AW191" i="1"/>
  <c r="K192" i="1"/>
  <c r="M192" i="1"/>
  <c r="O192" i="1"/>
  <c r="Q192" i="1"/>
  <c r="S192" i="1"/>
  <c r="U192" i="1"/>
  <c r="W192" i="1"/>
  <c r="Y192" i="1"/>
  <c r="AA192" i="1"/>
  <c r="AC192" i="1"/>
  <c r="AE192" i="1"/>
  <c r="AG192" i="1"/>
  <c r="AI192" i="1"/>
  <c r="AK192" i="1"/>
  <c r="AM192" i="1"/>
  <c r="AO192" i="1"/>
  <c r="AP192" i="1"/>
  <c r="AR192" i="1" s="1"/>
  <c r="AV192" i="1"/>
  <c r="AW192" i="1" s="1"/>
  <c r="K193" i="1"/>
  <c r="AR193" i="1" s="1"/>
  <c r="M193" i="1"/>
  <c r="O193" i="1"/>
  <c r="Q193" i="1"/>
  <c r="S193" i="1"/>
  <c r="U193" i="1"/>
  <c r="W193" i="1"/>
  <c r="Y193" i="1"/>
  <c r="AA193" i="1"/>
  <c r="AC193" i="1"/>
  <c r="AE193" i="1"/>
  <c r="AG193" i="1"/>
  <c r="AI193" i="1"/>
  <c r="AK193" i="1"/>
  <c r="AM193" i="1"/>
  <c r="AO193" i="1"/>
  <c r="AP193" i="1"/>
  <c r="AV193" i="1"/>
  <c r="AW193" i="1" s="1"/>
  <c r="K194" i="1"/>
  <c r="AR194" i="1" s="1"/>
  <c r="M194" i="1"/>
  <c r="O194" i="1"/>
  <c r="Q194" i="1"/>
  <c r="S194" i="1"/>
  <c r="U194" i="1"/>
  <c r="W194" i="1"/>
  <c r="Y194" i="1"/>
  <c r="AA194" i="1"/>
  <c r="AC194" i="1"/>
  <c r="AE194" i="1"/>
  <c r="AG194" i="1"/>
  <c r="AI194" i="1"/>
  <c r="AK194" i="1"/>
  <c r="AM194" i="1"/>
  <c r="AO194" i="1"/>
  <c r="AP194" i="1"/>
  <c r="AV194" i="1"/>
  <c r="K195" i="1"/>
  <c r="M195" i="1"/>
  <c r="O195" i="1"/>
  <c r="Q195" i="1"/>
  <c r="S195" i="1"/>
  <c r="AQ195" i="1" s="1"/>
  <c r="AS195" i="1" s="1"/>
  <c r="U195" i="1"/>
  <c r="W195" i="1"/>
  <c r="Y195" i="1"/>
  <c r="AA195" i="1"/>
  <c r="AC195" i="1"/>
  <c r="AE195" i="1"/>
  <c r="AG195" i="1"/>
  <c r="AI195" i="1"/>
  <c r="AK195" i="1"/>
  <c r="AM195" i="1"/>
  <c r="AO195" i="1"/>
  <c r="AP195" i="1"/>
  <c r="AR195" i="1"/>
  <c r="AV195" i="1"/>
  <c r="AW195" i="1"/>
  <c r="K196" i="1"/>
  <c r="M196" i="1"/>
  <c r="O196" i="1"/>
  <c r="Q196" i="1"/>
  <c r="AQ196" i="1" s="1"/>
  <c r="AS196" i="1" s="1"/>
  <c r="S196" i="1"/>
  <c r="U196" i="1"/>
  <c r="W196" i="1"/>
  <c r="Y196" i="1"/>
  <c r="AA196" i="1"/>
  <c r="AC196" i="1"/>
  <c r="AE196" i="1"/>
  <c r="AG196" i="1"/>
  <c r="AI196" i="1"/>
  <c r="AK196" i="1"/>
  <c r="AM196" i="1"/>
  <c r="AO196" i="1"/>
  <c r="AP196" i="1"/>
  <c r="AR196" i="1" s="1"/>
  <c r="AV196" i="1"/>
  <c r="AW196" i="1" s="1"/>
  <c r="K197" i="1"/>
  <c r="AR197" i="1" s="1"/>
  <c r="M197" i="1"/>
  <c r="O197" i="1"/>
  <c r="Q197" i="1"/>
  <c r="S197" i="1"/>
  <c r="U197" i="1"/>
  <c r="W197" i="1"/>
  <c r="Y197" i="1"/>
  <c r="AA197" i="1"/>
  <c r="AC197" i="1"/>
  <c r="AE197" i="1"/>
  <c r="AG197" i="1"/>
  <c r="AI197" i="1"/>
  <c r="AK197" i="1"/>
  <c r="AM197" i="1"/>
  <c r="AO197" i="1"/>
  <c r="AP197" i="1"/>
  <c r="AV197" i="1"/>
  <c r="AW197" i="1" s="1"/>
  <c r="K198" i="1"/>
  <c r="AR198" i="1" s="1"/>
  <c r="M198" i="1"/>
  <c r="O198" i="1"/>
  <c r="Q198" i="1"/>
  <c r="S198" i="1"/>
  <c r="U198" i="1"/>
  <c r="W198" i="1"/>
  <c r="Y198" i="1"/>
  <c r="AA198" i="1"/>
  <c r="AC198" i="1"/>
  <c r="AE198" i="1"/>
  <c r="AG198" i="1"/>
  <c r="AI198" i="1"/>
  <c r="AK198" i="1"/>
  <c r="AM198" i="1"/>
  <c r="AO198" i="1"/>
  <c r="AP198" i="1"/>
  <c r="AV198" i="1"/>
  <c r="AW198" i="1"/>
  <c r="K199" i="1"/>
  <c r="M199" i="1"/>
  <c r="O199" i="1"/>
  <c r="Q199" i="1"/>
  <c r="S199" i="1"/>
  <c r="U199" i="1"/>
  <c r="W199" i="1"/>
  <c r="Y199" i="1"/>
  <c r="AA199" i="1"/>
  <c r="AC199" i="1"/>
  <c r="AE199" i="1"/>
  <c r="AG199" i="1"/>
  <c r="AI199" i="1"/>
  <c r="AK199" i="1"/>
  <c r="AM199" i="1"/>
  <c r="AO199" i="1"/>
  <c r="AP199" i="1"/>
  <c r="AV199" i="1"/>
  <c r="AW199" i="1"/>
  <c r="K200" i="1"/>
  <c r="M200" i="1"/>
  <c r="O200" i="1"/>
  <c r="AQ200" i="1" s="1"/>
  <c r="Q200" i="1"/>
  <c r="S200" i="1"/>
  <c r="U200" i="1"/>
  <c r="W200" i="1"/>
  <c r="Y200" i="1"/>
  <c r="AA200" i="1"/>
  <c r="AC200" i="1"/>
  <c r="AE200" i="1"/>
  <c r="AG200" i="1"/>
  <c r="AI200" i="1"/>
  <c r="AK200" i="1"/>
  <c r="AM200" i="1"/>
  <c r="AO200" i="1"/>
  <c r="AP200" i="1"/>
  <c r="AR200" i="1"/>
  <c r="AV200" i="1"/>
  <c r="AW200" i="1" s="1"/>
  <c r="K201" i="1"/>
  <c r="AR201" i="1" s="1"/>
  <c r="M201" i="1"/>
  <c r="O201" i="1"/>
  <c r="Q201" i="1"/>
  <c r="S201" i="1"/>
  <c r="U201" i="1"/>
  <c r="W201" i="1"/>
  <c r="Y201" i="1"/>
  <c r="AA201" i="1"/>
  <c r="AC201" i="1"/>
  <c r="AE201" i="1"/>
  <c r="AG201" i="1"/>
  <c r="AI201" i="1"/>
  <c r="AK201" i="1"/>
  <c r="AM201" i="1"/>
  <c r="AO201" i="1"/>
  <c r="AP201" i="1"/>
  <c r="AV201" i="1"/>
  <c r="AW201" i="1"/>
  <c r="K202" i="1"/>
  <c r="AR202" i="1" s="1"/>
  <c r="M202" i="1"/>
  <c r="O202" i="1"/>
  <c r="Q202" i="1"/>
  <c r="S202" i="1"/>
  <c r="U202" i="1"/>
  <c r="W202" i="1"/>
  <c r="Y202" i="1"/>
  <c r="AA202" i="1"/>
  <c r="AC202" i="1"/>
  <c r="AE202" i="1"/>
  <c r="AG202" i="1"/>
  <c r="AI202" i="1"/>
  <c r="AK202" i="1"/>
  <c r="AM202" i="1"/>
  <c r="AO202" i="1"/>
  <c r="AP202" i="1"/>
  <c r="AV202" i="1"/>
  <c r="AW202" i="1" s="1"/>
  <c r="K203" i="1"/>
  <c r="M203" i="1"/>
  <c r="O203" i="1"/>
  <c r="Q203" i="1"/>
  <c r="S203" i="1"/>
  <c r="U203" i="1"/>
  <c r="W203" i="1"/>
  <c r="Y203" i="1"/>
  <c r="AA203" i="1"/>
  <c r="AC203" i="1"/>
  <c r="AE203" i="1"/>
  <c r="AG203" i="1"/>
  <c r="AI203" i="1"/>
  <c r="AK203" i="1"/>
  <c r="AM203" i="1"/>
  <c r="AO203" i="1"/>
  <c r="AP203" i="1"/>
  <c r="AR203" i="1"/>
  <c r="AV203" i="1"/>
  <c r="AW203" i="1" s="1"/>
  <c r="K204" i="1"/>
  <c r="M204" i="1"/>
  <c r="O204" i="1"/>
  <c r="Q204" i="1"/>
  <c r="S204" i="1"/>
  <c r="U204" i="1"/>
  <c r="W204" i="1"/>
  <c r="Y204" i="1"/>
  <c r="AA204" i="1"/>
  <c r="AC204" i="1"/>
  <c r="AE204" i="1"/>
  <c r="AG204" i="1"/>
  <c r="AI204" i="1"/>
  <c r="AK204" i="1"/>
  <c r="AM204" i="1"/>
  <c r="AO204" i="1"/>
  <c r="AP204" i="1"/>
  <c r="AR204" i="1" s="1"/>
  <c r="AV204" i="1"/>
  <c r="AW204" i="1" s="1"/>
  <c r="K205" i="1"/>
  <c r="AR205" i="1" s="1"/>
  <c r="M205" i="1"/>
  <c r="O205" i="1"/>
  <c r="Q205" i="1"/>
  <c r="S205" i="1"/>
  <c r="U205" i="1"/>
  <c r="W205" i="1"/>
  <c r="Y205" i="1"/>
  <c r="AA205" i="1"/>
  <c r="AC205" i="1"/>
  <c r="AE205" i="1"/>
  <c r="AG205" i="1"/>
  <c r="AI205" i="1"/>
  <c r="AK205" i="1"/>
  <c r="AM205" i="1"/>
  <c r="AO205" i="1"/>
  <c r="AP205" i="1"/>
  <c r="AV205" i="1"/>
  <c r="AW205" i="1"/>
  <c r="K206" i="1"/>
  <c r="M206" i="1"/>
  <c r="O206" i="1"/>
  <c r="Q206" i="1"/>
  <c r="S206" i="1"/>
  <c r="U206" i="1"/>
  <c r="W206" i="1"/>
  <c r="Y206" i="1"/>
  <c r="AA206" i="1"/>
  <c r="AC206" i="1"/>
  <c r="AE206" i="1"/>
  <c r="AG206" i="1"/>
  <c r="AI206" i="1"/>
  <c r="AK206" i="1"/>
  <c r="AM206" i="1"/>
  <c r="AO206" i="1"/>
  <c r="AP206" i="1"/>
  <c r="AR206" i="1"/>
  <c r="AV206" i="1"/>
  <c r="AW206" i="1" s="1"/>
  <c r="K207" i="1"/>
  <c r="AR207" i="1" s="1"/>
  <c r="M207" i="1"/>
  <c r="O207" i="1"/>
  <c r="AQ207" i="1" s="1"/>
  <c r="Q207" i="1"/>
  <c r="S207" i="1"/>
  <c r="U207" i="1"/>
  <c r="W207" i="1"/>
  <c r="Y207" i="1"/>
  <c r="AA207" i="1"/>
  <c r="AC207" i="1"/>
  <c r="AE207" i="1"/>
  <c r="AG207" i="1"/>
  <c r="AI207" i="1"/>
  <c r="AK207" i="1"/>
  <c r="AM207" i="1"/>
  <c r="AO207" i="1"/>
  <c r="AP207" i="1"/>
  <c r="AV207" i="1"/>
  <c r="AW207" i="1"/>
  <c r="K208" i="1"/>
  <c r="AR208" i="1" s="1"/>
  <c r="M208" i="1"/>
  <c r="O208" i="1"/>
  <c r="Q208" i="1"/>
  <c r="S208" i="1"/>
  <c r="U208" i="1"/>
  <c r="W208" i="1"/>
  <c r="Y208" i="1"/>
  <c r="AA208" i="1"/>
  <c r="AC208" i="1"/>
  <c r="AE208" i="1"/>
  <c r="AG208" i="1"/>
  <c r="AI208" i="1"/>
  <c r="AK208" i="1"/>
  <c r="AM208" i="1"/>
  <c r="AO208" i="1"/>
  <c r="AP208" i="1"/>
  <c r="AV208" i="1"/>
  <c r="AW208" i="1"/>
  <c r="K209" i="1"/>
  <c r="AR209" i="1" s="1"/>
  <c r="M209" i="1"/>
  <c r="O209" i="1"/>
  <c r="Q209" i="1"/>
  <c r="S209" i="1"/>
  <c r="U209" i="1"/>
  <c r="W209" i="1"/>
  <c r="Y209" i="1"/>
  <c r="AA209" i="1"/>
  <c r="AC209" i="1"/>
  <c r="AE209" i="1"/>
  <c r="AG209" i="1"/>
  <c r="AI209" i="1"/>
  <c r="AK209" i="1"/>
  <c r="AM209" i="1"/>
  <c r="AO209" i="1"/>
  <c r="AP209" i="1"/>
  <c r="AV209" i="1"/>
  <c r="AW209" i="1"/>
  <c r="K210" i="1"/>
  <c r="M210" i="1"/>
  <c r="O210" i="1"/>
  <c r="Q210" i="1"/>
  <c r="S210" i="1"/>
  <c r="U210" i="1"/>
  <c r="W210" i="1"/>
  <c r="Y210" i="1"/>
  <c r="AA210" i="1"/>
  <c r="AC210" i="1"/>
  <c r="AE210" i="1"/>
  <c r="AG210" i="1"/>
  <c r="AI210" i="1"/>
  <c r="AK210" i="1"/>
  <c r="AM210" i="1"/>
  <c r="AO210" i="1"/>
  <c r="AP210" i="1"/>
  <c r="AR210" i="1"/>
  <c r="AV210" i="1"/>
  <c r="AW210" i="1"/>
  <c r="K211" i="1"/>
  <c r="M211" i="1"/>
  <c r="O211" i="1"/>
  <c r="Q211" i="1"/>
  <c r="S211" i="1"/>
  <c r="U211" i="1"/>
  <c r="W211" i="1"/>
  <c r="Y211" i="1"/>
  <c r="AA211" i="1"/>
  <c r="AC211" i="1"/>
  <c r="AE211" i="1"/>
  <c r="AG211" i="1"/>
  <c r="AI211" i="1"/>
  <c r="AK211" i="1"/>
  <c r="AM211" i="1"/>
  <c r="AO211" i="1"/>
  <c r="AP211" i="1"/>
  <c r="AV211" i="1"/>
  <c r="AW211" i="1" s="1"/>
  <c r="K212" i="1"/>
  <c r="M212" i="1"/>
  <c r="O212" i="1"/>
  <c r="Q212" i="1"/>
  <c r="S212" i="1"/>
  <c r="U212" i="1"/>
  <c r="W212" i="1"/>
  <c r="AQ212" i="1" s="1"/>
  <c r="Y212" i="1"/>
  <c r="AA212" i="1"/>
  <c r="AC212" i="1"/>
  <c r="AE212" i="1"/>
  <c r="AG212" i="1"/>
  <c r="AI212" i="1"/>
  <c r="AK212" i="1"/>
  <c r="AM212" i="1"/>
  <c r="AO212" i="1"/>
  <c r="AP212" i="1"/>
  <c r="AR212" i="1"/>
  <c r="AV212" i="1"/>
  <c r="AW212" i="1" s="1"/>
  <c r="K213" i="1"/>
  <c r="AR213" i="1" s="1"/>
  <c r="M213" i="1"/>
  <c r="O213" i="1"/>
  <c r="Q213" i="1"/>
  <c r="S213" i="1"/>
  <c r="U213" i="1"/>
  <c r="W213" i="1"/>
  <c r="Y213" i="1"/>
  <c r="AA213" i="1"/>
  <c r="AC213" i="1"/>
  <c r="AE213" i="1"/>
  <c r="AG213" i="1"/>
  <c r="AI213" i="1"/>
  <c r="AK213" i="1"/>
  <c r="AM213" i="1"/>
  <c r="AO213" i="1"/>
  <c r="AP213" i="1"/>
  <c r="AV213" i="1"/>
  <c r="AW213" i="1"/>
  <c r="K214" i="1"/>
  <c r="M214" i="1"/>
  <c r="O214" i="1"/>
  <c r="Q214" i="1"/>
  <c r="S214" i="1"/>
  <c r="U214" i="1"/>
  <c r="W214" i="1"/>
  <c r="Y214" i="1"/>
  <c r="AA214" i="1"/>
  <c r="AC214" i="1"/>
  <c r="AE214" i="1"/>
  <c r="AG214" i="1"/>
  <c r="AI214" i="1"/>
  <c r="AK214" i="1"/>
  <c r="AM214" i="1"/>
  <c r="AO214" i="1"/>
  <c r="AP214" i="1"/>
  <c r="AR214" i="1"/>
  <c r="AV214" i="1"/>
  <c r="AW214" i="1"/>
  <c r="K215" i="1"/>
  <c r="AR215" i="1" s="1"/>
  <c r="M215" i="1"/>
  <c r="O215" i="1"/>
  <c r="Q215" i="1"/>
  <c r="S215" i="1"/>
  <c r="U215" i="1"/>
  <c r="W215" i="1"/>
  <c r="Y215" i="1"/>
  <c r="AA215" i="1"/>
  <c r="AC215" i="1"/>
  <c r="AE215" i="1"/>
  <c r="AG215" i="1"/>
  <c r="AI215" i="1"/>
  <c r="AK215" i="1"/>
  <c r="AM215" i="1"/>
  <c r="AO215" i="1"/>
  <c r="AP215" i="1"/>
  <c r="AV215" i="1"/>
  <c r="AW215" i="1"/>
  <c r="K216" i="1"/>
  <c r="M216" i="1"/>
  <c r="O216" i="1"/>
  <c r="Q216" i="1"/>
  <c r="S216" i="1"/>
  <c r="U216" i="1"/>
  <c r="W216" i="1"/>
  <c r="Y216" i="1"/>
  <c r="AA216" i="1"/>
  <c r="AC216" i="1"/>
  <c r="AE216" i="1"/>
  <c r="AG216" i="1"/>
  <c r="AQ216" i="1" s="1"/>
  <c r="AS216" i="1" s="1"/>
  <c r="AI216" i="1"/>
  <c r="AK216" i="1"/>
  <c r="AM216" i="1"/>
  <c r="AO216" i="1"/>
  <c r="AP216" i="1"/>
  <c r="AR216" i="1"/>
  <c r="AV216" i="1"/>
  <c r="AW216" i="1" s="1"/>
  <c r="K217" i="1"/>
  <c r="M217" i="1"/>
  <c r="O217" i="1"/>
  <c r="Q217" i="1"/>
  <c r="S217" i="1"/>
  <c r="U217" i="1"/>
  <c r="W217" i="1"/>
  <c r="Y217" i="1"/>
  <c r="AA217" i="1"/>
  <c r="AC217" i="1"/>
  <c r="AE217" i="1"/>
  <c r="AG217" i="1"/>
  <c r="AI217" i="1"/>
  <c r="AK217" i="1"/>
  <c r="AM217" i="1"/>
  <c r="AO217" i="1"/>
  <c r="AP217" i="1"/>
  <c r="AV217" i="1"/>
  <c r="AW217" i="1" s="1"/>
  <c r="K218" i="1"/>
  <c r="M218" i="1"/>
  <c r="O218" i="1"/>
  <c r="Q218" i="1"/>
  <c r="S218" i="1"/>
  <c r="U218" i="1"/>
  <c r="W218" i="1"/>
  <c r="Y218" i="1"/>
  <c r="AA218" i="1"/>
  <c r="AC218" i="1"/>
  <c r="AE218" i="1"/>
  <c r="AG218" i="1"/>
  <c r="AI218" i="1"/>
  <c r="AK218" i="1"/>
  <c r="AM218" i="1"/>
  <c r="AO218" i="1"/>
  <c r="AP218" i="1"/>
  <c r="AR218" i="1"/>
  <c r="AV218" i="1"/>
  <c r="AW218" i="1" s="1"/>
  <c r="K219" i="1"/>
  <c r="AR219" i="1" s="1"/>
  <c r="M219" i="1"/>
  <c r="O219" i="1"/>
  <c r="Q219" i="1"/>
  <c r="S219" i="1"/>
  <c r="U219" i="1"/>
  <c r="W219" i="1"/>
  <c r="Y219" i="1"/>
  <c r="AQ219" i="1" s="1"/>
  <c r="AA219" i="1"/>
  <c r="AC219" i="1"/>
  <c r="AE219" i="1"/>
  <c r="AG219" i="1"/>
  <c r="AI219" i="1"/>
  <c r="AK219" i="1"/>
  <c r="AM219" i="1"/>
  <c r="AO219" i="1"/>
  <c r="AP219" i="1"/>
  <c r="AV219" i="1"/>
  <c r="AW219" i="1"/>
  <c r="K220" i="1"/>
  <c r="M220" i="1"/>
  <c r="O220" i="1"/>
  <c r="Q220" i="1"/>
  <c r="S220" i="1"/>
  <c r="U220" i="1"/>
  <c r="W220" i="1"/>
  <c r="Y220" i="1"/>
  <c r="AA220" i="1"/>
  <c r="AC220" i="1"/>
  <c r="AE220" i="1"/>
  <c r="AG220" i="1"/>
  <c r="AI220" i="1"/>
  <c r="AK220" i="1"/>
  <c r="AM220" i="1"/>
  <c r="AO220" i="1"/>
  <c r="AP220" i="1"/>
  <c r="AR220" i="1"/>
  <c r="AV220" i="1"/>
  <c r="AW220" i="1" s="1"/>
  <c r="K221" i="1"/>
  <c r="M221" i="1"/>
  <c r="Q221" i="1"/>
  <c r="S221" i="1"/>
  <c r="U221" i="1"/>
  <c r="W221" i="1"/>
  <c r="Y221" i="1"/>
  <c r="AA221" i="1"/>
  <c r="AC221" i="1"/>
  <c r="AE221" i="1"/>
  <c r="AG221" i="1"/>
  <c r="AI221" i="1"/>
  <c r="AK221" i="1"/>
  <c r="AM221" i="1"/>
  <c r="AO221" i="1"/>
  <c r="AP221" i="1"/>
  <c r="AR221" i="1"/>
  <c r="AV221" i="1"/>
  <c r="AW221" i="1" s="1"/>
  <c r="K222" i="1"/>
  <c r="M222" i="1"/>
  <c r="Q222" i="1"/>
  <c r="S222" i="1"/>
  <c r="U222" i="1"/>
  <c r="W222" i="1"/>
  <c r="Y222" i="1"/>
  <c r="AA222" i="1"/>
  <c r="AC222" i="1"/>
  <c r="AE222" i="1"/>
  <c r="AG222" i="1"/>
  <c r="AI222" i="1"/>
  <c r="AK222" i="1"/>
  <c r="AM222" i="1"/>
  <c r="AO222" i="1"/>
  <c r="AP222" i="1"/>
  <c r="AR222" i="1"/>
  <c r="AV222" i="1"/>
  <c r="AW222" i="1" s="1"/>
  <c r="K223" i="1"/>
  <c r="M223" i="1"/>
  <c r="Q223" i="1"/>
  <c r="S223" i="1"/>
  <c r="U223" i="1"/>
  <c r="W223" i="1"/>
  <c r="Y223" i="1"/>
  <c r="AA223" i="1"/>
  <c r="AC223" i="1"/>
  <c r="AE223" i="1"/>
  <c r="AG223" i="1"/>
  <c r="AI223" i="1"/>
  <c r="AK223" i="1"/>
  <c r="AM223" i="1"/>
  <c r="AO223" i="1"/>
  <c r="AP223" i="1"/>
  <c r="AR223" i="1"/>
  <c r="AV223" i="1"/>
  <c r="AW223" i="1" s="1"/>
  <c r="K224" i="1"/>
  <c r="M224" i="1"/>
  <c r="Q224" i="1"/>
  <c r="S224" i="1"/>
  <c r="U224" i="1"/>
  <c r="W224" i="1"/>
  <c r="Y224" i="1"/>
  <c r="AA224" i="1"/>
  <c r="AC224" i="1"/>
  <c r="AE224" i="1"/>
  <c r="AG224" i="1"/>
  <c r="AI224" i="1"/>
  <c r="AK224" i="1"/>
  <c r="AM224" i="1"/>
  <c r="AO224" i="1"/>
  <c r="AP224" i="1"/>
  <c r="AR224" i="1"/>
  <c r="AV224" i="1"/>
  <c r="AW224" i="1"/>
  <c r="K225" i="1"/>
  <c r="M225" i="1"/>
  <c r="O225" i="1"/>
  <c r="Q225" i="1"/>
  <c r="S225" i="1"/>
  <c r="U225" i="1"/>
  <c r="AQ225" i="1" s="1"/>
  <c r="W225" i="1"/>
  <c r="Y225" i="1"/>
  <c r="AA225" i="1"/>
  <c r="AC225" i="1"/>
  <c r="AE225" i="1"/>
  <c r="AG225" i="1"/>
  <c r="AI225" i="1"/>
  <c r="AK225" i="1"/>
  <c r="AM225" i="1"/>
  <c r="AO225" i="1"/>
  <c r="AP225" i="1"/>
  <c r="AV225" i="1"/>
  <c r="AW225" i="1" s="1"/>
  <c r="K226" i="1"/>
  <c r="AR226" i="1" s="1"/>
  <c r="M226" i="1"/>
  <c r="O226" i="1"/>
  <c r="Q226" i="1"/>
  <c r="S226" i="1"/>
  <c r="U226" i="1"/>
  <c r="W226" i="1"/>
  <c r="Y226" i="1"/>
  <c r="AA226" i="1"/>
  <c r="AC226" i="1"/>
  <c r="AE226" i="1"/>
  <c r="AG226" i="1"/>
  <c r="AI226" i="1"/>
  <c r="AK226" i="1"/>
  <c r="AM226" i="1"/>
  <c r="AO226" i="1"/>
  <c r="AP226" i="1"/>
  <c r="AV226" i="1"/>
  <c r="AW226" i="1" s="1"/>
  <c r="K227" i="1"/>
  <c r="M227" i="1"/>
  <c r="O227" i="1"/>
  <c r="Q227" i="1"/>
  <c r="S227" i="1"/>
  <c r="U227" i="1"/>
  <c r="W227" i="1"/>
  <c r="Y227" i="1"/>
  <c r="AA227" i="1"/>
  <c r="AC227" i="1"/>
  <c r="AE227" i="1"/>
  <c r="AG227" i="1"/>
  <c r="AI227" i="1"/>
  <c r="AK227" i="1"/>
  <c r="AM227" i="1"/>
  <c r="AO227" i="1"/>
  <c r="AP227" i="1"/>
  <c r="AR227" i="1"/>
  <c r="AV227" i="1"/>
  <c r="AW227" i="1" s="1"/>
  <c r="K228" i="1"/>
  <c r="M228" i="1"/>
  <c r="O228" i="1"/>
  <c r="Q228" i="1"/>
  <c r="S228" i="1"/>
  <c r="U228" i="1"/>
  <c r="W228" i="1"/>
  <c r="Y228" i="1"/>
  <c r="AA228" i="1"/>
  <c r="AC228" i="1"/>
  <c r="AE228" i="1"/>
  <c r="AG228" i="1"/>
  <c r="AI228" i="1"/>
  <c r="AK228" i="1"/>
  <c r="AM228" i="1"/>
  <c r="AO228" i="1"/>
  <c r="AP228" i="1"/>
  <c r="AR228" i="1"/>
  <c r="AV228" i="1"/>
  <c r="AW228" i="1" s="1"/>
  <c r="K229" i="1"/>
  <c r="M229" i="1"/>
  <c r="O229" i="1"/>
  <c r="Q229" i="1"/>
  <c r="S229" i="1"/>
  <c r="U229" i="1"/>
  <c r="W229" i="1"/>
  <c r="Y229" i="1"/>
  <c r="AA229" i="1"/>
  <c r="AC229" i="1"/>
  <c r="AE229" i="1"/>
  <c r="AG229" i="1"/>
  <c r="AI229" i="1"/>
  <c r="AK229" i="1"/>
  <c r="AM229" i="1"/>
  <c r="AO229" i="1"/>
  <c r="AP229" i="1"/>
  <c r="AV229" i="1"/>
  <c r="AW229" i="1"/>
  <c r="K230" i="1"/>
  <c r="M230" i="1"/>
  <c r="O230" i="1"/>
  <c r="Q230" i="1"/>
  <c r="S230" i="1"/>
  <c r="U230" i="1"/>
  <c r="W230" i="1"/>
  <c r="Y230" i="1"/>
  <c r="AA230" i="1"/>
  <c r="AC230" i="1"/>
  <c r="AE230" i="1"/>
  <c r="AG230" i="1"/>
  <c r="AI230" i="1"/>
  <c r="AK230" i="1"/>
  <c r="AM230" i="1"/>
  <c r="AO230" i="1"/>
  <c r="AP230" i="1"/>
  <c r="AR230" i="1"/>
  <c r="AV230" i="1"/>
  <c r="AW230" i="1"/>
  <c r="K231" i="1"/>
  <c r="M231" i="1"/>
  <c r="O231" i="1"/>
  <c r="Q231" i="1"/>
  <c r="S231" i="1"/>
  <c r="AQ231" i="1" s="1"/>
  <c r="AS231" i="1" s="1"/>
  <c r="U231" i="1"/>
  <c r="W231" i="1"/>
  <c r="Y231" i="1"/>
  <c r="AA231" i="1"/>
  <c r="AC231" i="1"/>
  <c r="AE231" i="1"/>
  <c r="AG231" i="1"/>
  <c r="AI231" i="1"/>
  <c r="AK231" i="1"/>
  <c r="AM231" i="1"/>
  <c r="AO231" i="1"/>
  <c r="AP231" i="1"/>
  <c r="AV231" i="1"/>
  <c r="AW231" i="1" s="1"/>
  <c r="K232" i="1"/>
  <c r="M232" i="1"/>
  <c r="O232" i="1"/>
  <c r="AQ232" i="1" s="1"/>
  <c r="AS232" i="1" s="1"/>
  <c r="Q232" i="1"/>
  <c r="S232" i="1"/>
  <c r="U232" i="1"/>
  <c r="W232" i="1"/>
  <c r="Y232" i="1"/>
  <c r="AA232" i="1"/>
  <c r="AC232" i="1"/>
  <c r="AE232" i="1"/>
  <c r="AG232" i="1"/>
  <c r="AI232" i="1"/>
  <c r="AK232" i="1"/>
  <c r="AM232" i="1"/>
  <c r="AO232" i="1"/>
  <c r="AP232" i="1"/>
  <c r="AR232" i="1"/>
  <c r="AV232" i="1"/>
  <c r="AW232" i="1" s="1"/>
  <c r="K233" i="1"/>
  <c r="AR233" i="1" s="1"/>
  <c r="M233" i="1"/>
  <c r="O233" i="1"/>
  <c r="Q233" i="1"/>
  <c r="S233" i="1"/>
  <c r="U233" i="1"/>
  <c r="W233" i="1"/>
  <c r="Y233" i="1"/>
  <c r="AA233" i="1"/>
  <c r="AC233" i="1"/>
  <c r="AE233" i="1"/>
  <c r="AG233" i="1"/>
  <c r="AI233" i="1"/>
  <c r="AK233" i="1"/>
  <c r="AM233" i="1"/>
  <c r="AO233" i="1"/>
  <c r="AP233" i="1"/>
  <c r="AV233" i="1"/>
  <c r="AW233" i="1"/>
  <c r="K234" i="1"/>
  <c r="AR234" i="1" s="1"/>
  <c r="M234" i="1"/>
  <c r="O234" i="1"/>
  <c r="Q234" i="1"/>
  <c r="S234" i="1"/>
  <c r="U234" i="1"/>
  <c r="W234" i="1"/>
  <c r="Y234" i="1"/>
  <c r="AA234" i="1"/>
  <c r="AC234" i="1"/>
  <c r="AE234" i="1"/>
  <c r="AG234" i="1"/>
  <c r="AI234" i="1"/>
  <c r="AK234" i="1"/>
  <c r="AM234" i="1"/>
  <c r="AO234" i="1"/>
  <c r="AP234" i="1"/>
  <c r="AV234" i="1"/>
  <c r="AW234" i="1"/>
  <c r="K235" i="1"/>
  <c r="AR235" i="1" s="1"/>
  <c r="M235" i="1"/>
  <c r="O235" i="1"/>
  <c r="Q235" i="1"/>
  <c r="S235" i="1"/>
  <c r="U235" i="1"/>
  <c r="W235" i="1"/>
  <c r="Y235" i="1"/>
  <c r="AA235" i="1"/>
  <c r="AC235" i="1"/>
  <c r="AE235" i="1"/>
  <c r="AG235" i="1"/>
  <c r="AI235" i="1"/>
  <c r="AK235" i="1"/>
  <c r="AM235" i="1"/>
  <c r="AO235" i="1"/>
  <c r="AP235" i="1"/>
  <c r="AV235" i="1"/>
  <c r="AW235" i="1"/>
  <c r="K236" i="1"/>
  <c r="M236" i="1"/>
  <c r="O236" i="1"/>
  <c r="Q236" i="1"/>
  <c r="S236" i="1"/>
  <c r="U236" i="1"/>
  <c r="W236" i="1"/>
  <c r="Y236" i="1"/>
  <c r="AA236" i="1"/>
  <c r="AC236" i="1"/>
  <c r="AE236" i="1"/>
  <c r="AG236" i="1"/>
  <c r="AI236" i="1"/>
  <c r="AK236" i="1"/>
  <c r="AM236" i="1"/>
  <c r="AO236" i="1"/>
  <c r="AP236" i="1"/>
  <c r="AR236" i="1"/>
  <c r="AV236" i="1"/>
  <c r="AW236" i="1"/>
  <c r="K237" i="1"/>
  <c r="M237" i="1"/>
  <c r="O237" i="1"/>
  <c r="Q237" i="1"/>
  <c r="S237" i="1"/>
  <c r="U237" i="1"/>
  <c r="W237" i="1"/>
  <c r="Y237" i="1"/>
  <c r="AA237" i="1"/>
  <c r="AC237" i="1"/>
  <c r="AE237" i="1"/>
  <c r="AG237" i="1"/>
  <c r="AI237" i="1"/>
  <c r="AK237" i="1"/>
  <c r="AM237" i="1"/>
  <c r="AO237" i="1"/>
  <c r="AP237" i="1"/>
  <c r="AV237" i="1"/>
  <c r="AW237" i="1"/>
  <c r="K238" i="1"/>
  <c r="AR238" i="1" s="1"/>
  <c r="M238" i="1"/>
  <c r="O238" i="1"/>
  <c r="Q238" i="1"/>
  <c r="S238" i="1"/>
  <c r="U238" i="1"/>
  <c r="W238" i="1"/>
  <c r="Y238" i="1"/>
  <c r="AQ238" i="1" s="1"/>
  <c r="AS238" i="1" s="1"/>
  <c r="AA238" i="1"/>
  <c r="AC238" i="1"/>
  <c r="AE238" i="1"/>
  <c r="AG238" i="1"/>
  <c r="AI238" i="1"/>
  <c r="AK238" i="1"/>
  <c r="AM238" i="1"/>
  <c r="AO238" i="1"/>
  <c r="AP238" i="1"/>
  <c r="AV238" i="1"/>
  <c r="AW238" i="1" s="1"/>
  <c r="K239" i="1"/>
  <c r="M239" i="1"/>
  <c r="O239" i="1"/>
  <c r="Q239" i="1"/>
  <c r="S239" i="1"/>
  <c r="U239" i="1"/>
  <c r="W239" i="1"/>
  <c r="Y239" i="1"/>
  <c r="AA239" i="1"/>
  <c r="AC239" i="1"/>
  <c r="AE239" i="1"/>
  <c r="AG239" i="1"/>
  <c r="AI239" i="1"/>
  <c r="AK239" i="1"/>
  <c r="AM239" i="1"/>
  <c r="AO239" i="1"/>
  <c r="AP239" i="1"/>
  <c r="AR239" i="1"/>
  <c r="AV239" i="1"/>
  <c r="AW239" i="1"/>
  <c r="K240" i="1"/>
  <c r="M240" i="1"/>
  <c r="O240" i="1"/>
  <c r="Q240" i="1"/>
  <c r="S240" i="1"/>
  <c r="U240" i="1"/>
  <c r="W240" i="1"/>
  <c r="Y240" i="1"/>
  <c r="AA240" i="1"/>
  <c r="AC240" i="1"/>
  <c r="AE240" i="1"/>
  <c r="AG240" i="1"/>
  <c r="AI240" i="1"/>
  <c r="AK240" i="1"/>
  <c r="AM240" i="1"/>
  <c r="AO240" i="1"/>
  <c r="AP240" i="1"/>
  <c r="AR240" i="1"/>
  <c r="AV240" i="1"/>
  <c r="AW240" i="1" s="1"/>
  <c r="K241" i="1"/>
  <c r="M241" i="1"/>
  <c r="O241" i="1"/>
  <c r="Q241" i="1"/>
  <c r="S241" i="1"/>
  <c r="U241" i="1"/>
  <c r="W241" i="1"/>
  <c r="Y241" i="1"/>
  <c r="AA241" i="1"/>
  <c r="AC241" i="1"/>
  <c r="AE241" i="1"/>
  <c r="AG241" i="1"/>
  <c r="AI241" i="1"/>
  <c r="AK241" i="1"/>
  <c r="AM241" i="1"/>
  <c r="AO241" i="1"/>
  <c r="AP241" i="1"/>
  <c r="AR241" i="1"/>
  <c r="AV241" i="1"/>
  <c r="AW241" i="1" s="1"/>
  <c r="K242" i="1"/>
  <c r="M242" i="1"/>
  <c r="O242" i="1"/>
  <c r="Q242" i="1"/>
  <c r="S242" i="1"/>
  <c r="U242" i="1"/>
  <c r="W242" i="1"/>
  <c r="Y242" i="1"/>
  <c r="AA242" i="1"/>
  <c r="AC242" i="1"/>
  <c r="AE242" i="1"/>
  <c r="AG242" i="1"/>
  <c r="AI242" i="1"/>
  <c r="AK242" i="1"/>
  <c r="AM242" i="1"/>
  <c r="AO242" i="1"/>
  <c r="AP242" i="1"/>
  <c r="AR242" i="1"/>
  <c r="AV242" i="1"/>
  <c r="AW242" i="1"/>
  <c r="K243" i="1"/>
  <c r="M243" i="1"/>
  <c r="O243" i="1"/>
  <c r="Q243" i="1"/>
  <c r="S243" i="1"/>
  <c r="U243" i="1"/>
  <c r="W243" i="1"/>
  <c r="Y243" i="1"/>
  <c r="AA243" i="1"/>
  <c r="AC243" i="1"/>
  <c r="AE243" i="1"/>
  <c r="AG243" i="1"/>
  <c r="AI243" i="1"/>
  <c r="AK243" i="1"/>
  <c r="AM243" i="1"/>
  <c r="AO243" i="1"/>
  <c r="AP243" i="1"/>
  <c r="AR243" i="1"/>
  <c r="AV243" i="1"/>
  <c r="AW243" i="1" s="1"/>
  <c r="K244" i="1"/>
  <c r="M244" i="1"/>
  <c r="O244" i="1"/>
  <c r="Q244" i="1"/>
  <c r="S244" i="1"/>
  <c r="U244" i="1"/>
  <c r="W244" i="1"/>
  <c r="Y244" i="1"/>
  <c r="AA244" i="1"/>
  <c r="AQ244" i="1" s="1"/>
  <c r="AC244" i="1"/>
  <c r="AE244" i="1"/>
  <c r="AG244" i="1"/>
  <c r="AI244" i="1"/>
  <c r="AK244" i="1"/>
  <c r="AM244" i="1"/>
  <c r="AO244" i="1"/>
  <c r="AP244" i="1"/>
  <c r="AR244" i="1"/>
  <c r="AV244" i="1"/>
  <c r="AW244" i="1"/>
  <c r="K245" i="1"/>
  <c r="M245" i="1"/>
  <c r="O245" i="1"/>
  <c r="Q245" i="1"/>
  <c r="S245" i="1"/>
  <c r="U245" i="1"/>
  <c r="W245" i="1"/>
  <c r="Y245" i="1"/>
  <c r="AA245" i="1"/>
  <c r="AC245" i="1"/>
  <c r="AE245" i="1"/>
  <c r="AG245" i="1"/>
  <c r="AI245" i="1"/>
  <c r="AK245" i="1"/>
  <c r="AM245" i="1"/>
  <c r="AO245" i="1"/>
  <c r="AP245" i="1"/>
  <c r="AV245" i="1"/>
  <c r="AW245" i="1" s="1"/>
  <c r="K246" i="1"/>
  <c r="M246" i="1"/>
  <c r="O246" i="1"/>
  <c r="Q246" i="1"/>
  <c r="S246" i="1"/>
  <c r="U246" i="1"/>
  <c r="W246" i="1"/>
  <c r="Y246" i="1"/>
  <c r="AA246" i="1"/>
  <c r="AC246" i="1"/>
  <c r="AE246" i="1"/>
  <c r="AG246" i="1"/>
  <c r="AI246" i="1"/>
  <c r="AK246" i="1"/>
  <c r="AM246" i="1"/>
  <c r="AO246" i="1"/>
  <c r="AP246" i="1"/>
  <c r="AR246" i="1"/>
  <c r="AV246" i="1"/>
  <c r="AW246" i="1"/>
  <c r="K247" i="1"/>
  <c r="M247" i="1"/>
  <c r="O247" i="1"/>
  <c r="Q247" i="1"/>
  <c r="S247" i="1"/>
  <c r="U247" i="1"/>
  <c r="W247" i="1"/>
  <c r="Y247" i="1"/>
  <c r="AA247" i="1"/>
  <c r="AC247" i="1"/>
  <c r="AE247" i="1"/>
  <c r="AG247" i="1"/>
  <c r="AI247" i="1"/>
  <c r="AK247" i="1"/>
  <c r="AM247" i="1"/>
  <c r="AO247" i="1"/>
  <c r="AP247" i="1"/>
  <c r="AV247" i="1"/>
  <c r="K248" i="1"/>
  <c r="M248" i="1"/>
  <c r="O248" i="1"/>
  <c r="Q248" i="1"/>
  <c r="S248" i="1"/>
  <c r="U248" i="1"/>
  <c r="W248" i="1"/>
  <c r="Y248" i="1"/>
  <c r="AA248" i="1"/>
  <c r="AC248" i="1"/>
  <c r="AE248" i="1"/>
  <c r="AG248" i="1"/>
  <c r="AI248" i="1"/>
  <c r="AK248" i="1"/>
  <c r="AM248" i="1"/>
  <c r="AO248" i="1"/>
  <c r="AP248" i="1"/>
  <c r="AR248" i="1" s="1"/>
  <c r="AV248" i="1"/>
  <c r="AW248" i="1" s="1"/>
  <c r="K249" i="1"/>
  <c r="M249" i="1"/>
  <c r="O249" i="1"/>
  <c r="Q249" i="1"/>
  <c r="S249" i="1"/>
  <c r="U249" i="1"/>
  <c r="W249" i="1"/>
  <c r="Y249" i="1"/>
  <c r="AA249" i="1"/>
  <c r="AC249" i="1"/>
  <c r="AE249" i="1"/>
  <c r="AG249" i="1"/>
  <c r="AI249" i="1"/>
  <c r="AK249" i="1"/>
  <c r="AM249" i="1"/>
  <c r="AO249" i="1"/>
  <c r="AP249" i="1"/>
  <c r="AV249" i="1"/>
  <c r="AW249" i="1" s="1"/>
  <c r="K250" i="1"/>
  <c r="M250" i="1"/>
  <c r="O250" i="1"/>
  <c r="Q250" i="1"/>
  <c r="S250" i="1"/>
  <c r="U250" i="1"/>
  <c r="W250" i="1"/>
  <c r="Y250" i="1"/>
  <c r="AA250" i="1"/>
  <c r="AC250" i="1"/>
  <c r="AE250" i="1"/>
  <c r="AG250" i="1"/>
  <c r="AI250" i="1"/>
  <c r="AK250" i="1"/>
  <c r="AM250" i="1"/>
  <c r="AO250" i="1"/>
  <c r="AP250" i="1"/>
  <c r="AV250" i="1"/>
  <c r="AW250" i="1"/>
  <c r="K251" i="1"/>
  <c r="AR251" i="1" s="1"/>
  <c r="M251" i="1"/>
  <c r="O251" i="1"/>
  <c r="Q251" i="1"/>
  <c r="S251" i="1"/>
  <c r="U251" i="1"/>
  <c r="W251" i="1"/>
  <c r="Y251" i="1"/>
  <c r="AA251" i="1"/>
  <c r="AC251" i="1"/>
  <c r="AE251" i="1"/>
  <c r="AG251" i="1"/>
  <c r="AI251" i="1"/>
  <c r="AK251" i="1"/>
  <c r="AM251" i="1"/>
  <c r="AO251" i="1"/>
  <c r="AP251" i="1"/>
  <c r="AV251" i="1"/>
  <c r="AW251" i="1"/>
  <c r="K252" i="1"/>
  <c r="M252" i="1"/>
  <c r="O252" i="1"/>
  <c r="Q252" i="1"/>
  <c r="S252" i="1"/>
  <c r="U252" i="1"/>
  <c r="W252" i="1"/>
  <c r="Y252" i="1"/>
  <c r="AA252" i="1"/>
  <c r="AC252" i="1"/>
  <c r="AE252" i="1"/>
  <c r="AG252" i="1"/>
  <c r="AI252" i="1"/>
  <c r="AK252" i="1"/>
  <c r="AM252" i="1"/>
  <c r="AO252" i="1"/>
  <c r="AP252" i="1"/>
  <c r="AQ252" i="1"/>
  <c r="AR252" i="1"/>
  <c r="AS252" i="1"/>
  <c r="AV252" i="1"/>
  <c r="AW252" i="1" s="1"/>
  <c r="K253" i="1"/>
  <c r="M253" i="1"/>
  <c r="O253" i="1"/>
  <c r="Q253" i="1"/>
  <c r="S253" i="1"/>
  <c r="U253" i="1"/>
  <c r="W253" i="1"/>
  <c r="Y253" i="1"/>
  <c r="AA253" i="1"/>
  <c r="AC253" i="1"/>
  <c r="AE253" i="1"/>
  <c r="AG253" i="1"/>
  <c r="AI253" i="1"/>
  <c r="AK253" i="1"/>
  <c r="AM253" i="1"/>
  <c r="AO253" i="1"/>
  <c r="AP253" i="1"/>
  <c r="AQ253" i="1"/>
  <c r="AR253" i="1"/>
  <c r="AV253" i="1"/>
  <c r="AW253" i="1" s="1"/>
  <c r="K254" i="1"/>
  <c r="M254" i="1"/>
  <c r="O254" i="1"/>
  <c r="Q254" i="1"/>
  <c r="S254" i="1"/>
  <c r="U254" i="1"/>
  <c r="W254" i="1"/>
  <c r="Y254" i="1"/>
  <c r="AA254" i="1"/>
  <c r="AC254" i="1"/>
  <c r="AE254" i="1"/>
  <c r="AG254" i="1"/>
  <c r="AI254" i="1"/>
  <c r="AK254" i="1"/>
  <c r="AM254" i="1"/>
  <c r="AO254" i="1"/>
  <c r="AP254" i="1"/>
  <c r="AR254" i="1" s="1"/>
  <c r="AV254" i="1"/>
  <c r="AW254" i="1"/>
  <c r="K255" i="1"/>
  <c r="M255" i="1"/>
  <c r="O255" i="1"/>
  <c r="Q255" i="1"/>
  <c r="S255" i="1"/>
  <c r="U255" i="1"/>
  <c r="W255" i="1"/>
  <c r="Y255" i="1"/>
  <c r="AA255" i="1"/>
  <c r="AC255" i="1"/>
  <c r="AE255" i="1"/>
  <c r="AG255" i="1"/>
  <c r="AI255" i="1"/>
  <c r="AK255" i="1"/>
  <c r="AM255" i="1"/>
  <c r="AO255" i="1"/>
  <c r="AP255" i="1"/>
  <c r="AR255" i="1" s="1"/>
  <c r="AV255" i="1"/>
  <c r="AW255" i="1" s="1"/>
  <c r="K256" i="1"/>
  <c r="AR256" i="1" s="1"/>
  <c r="M256" i="1"/>
  <c r="O256" i="1"/>
  <c r="Q256" i="1"/>
  <c r="S256" i="1"/>
  <c r="U256" i="1"/>
  <c r="W256" i="1"/>
  <c r="Y256" i="1"/>
  <c r="AA256" i="1"/>
  <c r="AC256" i="1"/>
  <c r="AE256" i="1"/>
  <c r="AG256" i="1"/>
  <c r="AI256" i="1"/>
  <c r="AK256" i="1"/>
  <c r="AM256" i="1"/>
  <c r="AO256" i="1"/>
  <c r="AP256" i="1"/>
  <c r="AV256" i="1"/>
  <c r="AW256" i="1"/>
  <c r="K257" i="1"/>
  <c r="AR257" i="1" s="1"/>
  <c r="M257" i="1"/>
  <c r="O257" i="1"/>
  <c r="AQ257" i="1" s="1"/>
  <c r="AS257" i="1" s="1"/>
  <c r="Q257" i="1"/>
  <c r="S257" i="1"/>
  <c r="U257" i="1"/>
  <c r="W257" i="1"/>
  <c r="Y257" i="1"/>
  <c r="AA257" i="1"/>
  <c r="AC257" i="1"/>
  <c r="AE257" i="1"/>
  <c r="AG257" i="1"/>
  <c r="AI257" i="1"/>
  <c r="AK257" i="1"/>
  <c r="AM257" i="1"/>
  <c r="AO257" i="1"/>
  <c r="AP257" i="1"/>
  <c r="AV257" i="1"/>
  <c r="AW257" i="1"/>
  <c r="K258" i="1"/>
  <c r="M258" i="1"/>
  <c r="O258" i="1"/>
  <c r="Q258" i="1"/>
  <c r="AQ258" i="1" s="1"/>
  <c r="AS258" i="1" s="1"/>
  <c r="S258" i="1"/>
  <c r="U258" i="1"/>
  <c r="W258" i="1"/>
  <c r="Y258" i="1"/>
  <c r="AA258" i="1"/>
  <c r="AC258" i="1"/>
  <c r="AE258" i="1"/>
  <c r="AG258" i="1"/>
  <c r="AI258" i="1"/>
  <c r="AK258" i="1"/>
  <c r="AM258" i="1"/>
  <c r="AO258" i="1"/>
  <c r="AP258" i="1"/>
  <c r="AR258" i="1"/>
  <c r="AV258" i="1"/>
  <c r="AW258" i="1" s="1"/>
  <c r="K259" i="1"/>
  <c r="AR259" i="1" s="1"/>
  <c r="M259" i="1"/>
  <c r="O259" i="1"/>
  <c r="Q259" i="1"/>
  <c r="S259" i="1"/>
  <c r="U259" i="1"/>
  <c r="W259" i="1"/>
  <c r="Y259" i="1"/>
  <c r="AA259" i="1"/>
  <c r="AC259" i="1"/>
  <c r="AE259" i="1"/>
  <c r="AG259" i="1"/>
  <c r="AI259" i="1"/>
  <c r="AK259" i="1"/>
  <c r="AM259" i="1"/>
  <c r="AO259" i="1"/>
  <c r="AP259" i="1"/>
  <c r="AV259" i="1"/>
  <c r="AW259" i="1"/>
  <c r="K260" i="1"/>
  <c r="M260" i="1"/>
  <c r="O260" i="1"/>
  <c r="Q260" i="1"/>
  <c r="S260" i="1"/>
  <c r="U260" i="1"/>
  <c r="W260" i="1"/>
  <c r="Y260" i="1"/>
  <c r="AA260" i="1"/>
  <c r="AC260" i="1"/>
  <c r="AE260" i="1"/>
  <c r="AG260" i="1"/>
  <c r="AI260" i="1"/>
  <c r="AK260" i="1"/>
  <c r="AM260" i="1"/>
  <c r="AO260" i="1"/>
  <c r="AP260" i="1"/>
  <c r="AR260" i="1" s="1"/>
  <c r="AV260" i="1"/>
  <c r="AW260" i="1" s="1"/>
  <c r="K261" i="1"/>
  <c r="AR261" i="1" s="1"/>
  <c r="M261" i="1"/>
  <c r="O261" i="1"/>
  <c r="Q261" i="1"/>
  <c r="S261" i="1"/>
  <c r="U261" i="1"/>
  <c r="W261" i="1"/>
  <c r="Y261" i="1"/>
  <c r="AA261" i="1"/>
  <c r="AC261" i="1"/>
  <c r="AE261" i="1"/>
  <c r="AG261" i="1"/>
  <c r="AI261" i="1"/>
  <c r="AK261" i="1"/>
  <c r="AM261" i="1"/>
  <c r="AO261" i="1"/>
  <c r="AP261" i="1"/>
  <c r="AV261" i="1"/>
  <c r="AW261" i="1" s="1"/>
  <c r="K262" i="1"/>
  <c r="AR262" i="1" s="1"/>
  <c r="M262" i="1"/>
  <c r="O262" i="1"/>
  <c r="Q262" i="1"/>
  <c r="S262" i="1"/>
  <c r="U262" i="1"/>
  <c r="W262" i="1"/>
  <c r="Y262" i="1"/>
  <c r="AA262" i="1"/>
  <c r="AC262" i="1"/>
  <c r="AE262" i="1"/>
  <c r="AG262" i="1"/>
  <c r="AI262" i="1"/>
  <c r="AK262" i="1"/>
  <c r="AM262" i="1"/>
  <c r="AO262" i="1"/>
  <c r="AP262" i="1"/>
  <c r="AV262" i="1"/>
  <c r="AW262" i="1"/>
  <c r="K263" i="1"/>
  <c r="AR263" i="1" s="1"/>
  <c r="M263" i="1"/>
  <c r="O263" i="1"/>
  <c r="Q263" i="1"/>
  <c r="S263" i="1"/>
  <c r="U263" i="1"/>
  <c r="W263" i="1"/>
  <c r="Y263" i="1"/>
  <c r="AA263" i="1"/>
  <c r="AC263" i="1"/>
  <c r="AE263" i="1"/>
  <c r="AG263" i="1"/>
  <c r="AI263" i="1"/>
  <c r="AK263" i="1"/>
  <c r="AM263" i="1"/>
  <c r="AO263" i="1"/>
  <c r="AP263" i="1"/>
  <c r="AV263" i="1"/>
  <c r="AW263" i="1" s="1"/>
  <c r="K264" i="1"/>
  <c r="M264" i="1"/>
  <c r="O264" i="1"/>
  <c r="Q264" i="1"/>
  <c r="S264" i="1"/>
  <c r="U264" i="1"/>
  <c r="W264" i="1"/>
  <c r="Y264" i="1"/>
  <c r="AA264" i="1"/>
  <c r="AC264" i="1"/>
  <c r="AE264" i="1"/>
  <c r="AG264" i="1"/>
  <c r="AI264" i="1"/>
  <c r="AK264" i="1"/>
  <c r="AM264" i="1"/>
  <c r="AO264" i="1"/>
  <c r="AP264" i="1"/>
  <c r="AR264" i="1"/>
  <c r="AV264" i="1"/>
  <c r="AW264" i="1"/>
  <c r="K265" i="1"/>
  <c r="M265" i="1"/>
  <c r="O265" i="1"/>
  <c r="AQ265" i="1" s="1"/>
  <c r="Q265" i="1"/>
  <c r="S265" i="1"/>
  <c r="U265" i="1"/>
  <c r="W265" i="1"/>
  <c r="Y265" i="1"/>
  <c r="AA265" i="1"/>
  <c r="AC265" i="1"/>
  <c r="AE265" i="1"/>
  <c r="AG265" i="1"/>
  <c r="AI265" i="1"/>
  <c r="AK265" i="1"/>
  <c r="AM265" i="1"/>
  <c r="AO265" i="1"/>
  <c r="AP265" i="1"/>
  <c r="AV265" i="1"/>
  <c r="AW265" i="1"/>
  <c r="K266" i="1"/>
  <c r="AR266" i="1" s="1"/>
  <c r="M266" i="1"/>
  <c r="O266" i="1"/>
  <c r="Q266" i="1"/>
  <c r="AQ266" i="1" s="1"/>
  <c r="AS266" i="1" s="1"/>
  <c r="S266" i="1"/>
  <c r="U266" i="1"/>
  <c r="W266" i="1"/>
  <c r="Y266" i="1"/>
  <c r="AA266" i="1"/>
  <c r="AC266" i="1"/>
  <c r="AE266" i="1"/>
  <c r="AG266" i="1"/>
  <c r="AI266" i="1"/>
  <c r="AK266" i="1"/>
  <c r="AM266" i="1"/>
  <c r="AO266" i="1"/>
  <c r="AP266" i="1"/>
  <c r="AV266" i="1"/>
  <c r="K267" i="1"/>
  <c r="M267" i="1"/>
  <c r="O267" i="1"/>
  <c r="Q267" i="1"/>
  <c r="S267" i="1"/>
  <c r="U267" i="1"/>
  <c r="W267" i="1"/>
  <c r="Y267" i="1"/>
  <c r="AA267" i="1"/>
  <c r="AC267" i="1"/>
  <c r="AE267" i="1"/>
  <c r="AG267" i="1"/>
  <c r="AI267" i="1"/>
  <c r="AK267" i="1"/>
  <c r="AM267" i="1"/>
  <c r="AO267" i="1"/>
  <c r="AP267" i="1"/>
  <c r="AR267" i="1"/>
  <c r="AV267" i="1"/>
  <c r="AW267" i="1"/>
  <c r="K268" i="1"/>
  <c r="M268" i="1"/>
  <c r="O268" i="1"/>
  <c r="Q268" i="1"/>
  <c r="S268" i="1"/>
  <c r="U268" i="1"/>
  <c r="W268" i="1"/>
  <c r="Y268" i="1"/>
  <c r="AA268" i="1"/>
  <c r="AC268" i="1"/>
  <c r="AE268" i="1"/>
  <c r="AG268" i="1"/>
  <c r="AI268" i="1"/>
  <c r="AK268" i="1"/>
  <c r="AM268" i="1"/>
  <c r="AO268" i="1"/>
  <c r="AP268" i="1"/>
  <c r="AV268" i="1"/>
  <c r="AW268" i="1" s="1"/>
  <c r="K269" i="1"/>
  <c r="AR269" i="1" s="1"/>
  <c r="M269" i="1"/>
  <c r="O269" i="1"/>
  <c r="Q269" i="1"/>
  <c r="S269" i="1"/>
  <c r="U269" i="1"/>
  <c r="W269" i="1"/>
  <c r="Y269" i="1"/>
  <c r="AA269" i="1"/>
  <c r="AC269" i="1"/>
  <c r="AE269" i="1"/>
  <c r="AG269" i="1"/>
  <c r="AI269" i="1"/>
  <c r="AK269" i="1"/>
  <c r="AM269" i="1"/>
  <c r="AO269" i="1"/>
  <c r="AP269" i="1"/>
  <c r="AV269" i="1"/>
  <c r="AW269" i="1" s="1"/>
  <c r="K270" i="1"/>
  <c r="AR270" i="1" s="1"/>
  <c r="M270" i="1"/>
  <c r="O270" i="1"/>
  <c r="Q270" i="1"/>
  <c r="S270" i="1"/>
  <c r="U270" i="1"/>
  <c r="W270" i="1"/>
  <c r="Y270" i="1"/>
  <c r="AA270" i="1"/>
  <c r="AC270" i="1"/>
  <c r="AE270" i="1"/>
  <c r="AG270" i="1"/>
  <c r="AI270" i="1"/>
  <c r="AK270" i="1"/>
  <c r="AM270" i="1"/>
  <c r="AO270" i="1"/>
  <c r="AP270" i="1"/>
  <c r="AV270" i="1"/>
  <c r="AW270" i="1" s="1"/>
  <c r="K271" i="1"/>
  <c r="M271" i="1"/>
  <c r="O271" i="1"/>
  <c r="Q271" i="1"/>
  <c r="AQ271" i="1" s="1"/>
  <c r="AS271" i="1" s="1"/>
  <c r="S271" i="1"/>
  <c r="U271" i="1"/>
  <c r="W271" i="1"/>
  <c r="Y271" i="1"/>
  <c r="AA271" i="1"/>
  <c r="AC271" i="1"/>
  <c r="AE271" i="1"/>
  <c r="AG271" i="1"/>
  <c r="AI271" i="1"/>
  <c r="AK271" i="1"/>
  <c r="AM271" i="1"/>
  <c r="AO271" i="1"/>
  <c r="AP271" i="1"/>
  <c r="AR271" i="1"/>
  <c r="AV271" i="1"/>
  <c r="K272" i="1"/>
  <c r="M272" i="1"/>
  <c r="O272" i="1"/>
  <c r="AQ272" i="1" s="1"/>
  <c r="Q272" i="1"/>
  <c r="S272" i="1"/>
  <c r="U272" i="1"/>
  <c r="W272" i="1"/>
  <c r="Y272" i="1"/>
  <c r="AA272" i="1"/>
  <c r="AC272" i="1"/>
  <c r="AE272" i="1"/>
  <c r="AG272" i="1"/>
  <c r="AI272" i="1"/>
  <c r="AK272" i="1"/>
  <c r="AM272" i="1"/>
  <c r="AO272" i="1"/>
  <c r="AP272" i="1"/>
  <c r="AR272" i="1" s="1"/>
  <c r="AV272" i="1"/>
  <c r="K273" i="1"/>
  <c r="AR273" i="1" s="1"/>
  <c r="M273" i="1"/>
  <c r="O273" i="1"/>
  <c r="AQ273" i="1" s="1"/>
  <c r="Q273" i="1"/>
  <c r="S273" i="1"/>
  <c r="U273" i="1"/>
  <c r="W273" i="1"/>
  <c r="Y273" i="1"/>
  <c r="AA273" i="1"/>
  <c r="AC273" i="1"/>
  <c r="AE273" i="1"/>
  <c r="AG273" i="1"/>
  <c r="AI273" i="1"/>
  <c r="AK273" i="1"/>
  <c r="AM273" i="1"/>
  <c r="AO273" i="1"/>
  <c r="AP273" i="1"/>
  <c r="AV273" i="1"/>
  <c r="AW273" i="1" s="1"/>
  <c r="K274" i="1"/>
  <c r="AR274" i="1" s="1"/>
  <c r="M274" i="1"/>
  <c r="O274" i="1"/>
  <c r="Q274" i="1"/>
  <c r="S274" i="1"/>
  <c r="U274" i="1"/>
  <c r="W274" i="1"/>
  <c r="Y274" i="1"/>
  <c r="AA274" i="1"/>
  <c r="AC274" i="1"/>
  <c r="AE274" i="1"/>
  <c r="AG274" i="1"/>
  <c r="AI274" i="1"/>
  <c r="AK274" i="1"/>
  <c r="AM274" i="1"/>
  <c r="AO274" i="1"/>
  <c r="AP274" i="1"/>
  <c r="AV274" i="1"/>
  <c r="AW274" i="1"/>
  <c r="K275" i="1"/>
  <c r="AR275" i="1" s="1"/>
  <c r="M275" i="1"/>
  <c r="O275" i="1"/>
  <c r="Q275" i="1"/>
  <c r="S275" i="1"/>
  <c r="U275" i="1"/>
  <c r="W275" i="1"/>
  <c r="Y275" i="1"/>
  <c r="AA275" i="1"/>
  <c r="AC275" i="1"/>
  <c r="AE275" i="1"/>
  <c r="AG275" i="1"/>
  <c r="AI275" i="1"/>
  <c r="AK275" i="1"/>
  <c r="AM275" i="1"/>
  <c r="AO275" i="1"/>
  <c r="AP275" i="1"/>
  <c r="AV275" i="1"/>
  <c r="AW275" i="1" s="1"/>
  <c r="K276" i="1"/>
  <c r="M276" i="1"/>
  <c r="O276" i="1"/>
  <c r="Q276" i="1"/>
  <c r="S276" i="1"/>
  <c r="U276" i="1"/>
  <c r="W276" i="1"/>
  <c r="AQ276" i="1" s="1"/>
  <c r="Y276" i="1"/>
  <c r="AA276" i="1"/>
  <c r="AC276" i="1"/>
  <c r="AE276" i="1"/>
  <c r="AG276" i="1"/>
  <c r="AI276" i="1"/>
  <c r="AK276" i="1"/>
  <c r="AM276" i="1"/>
  <c r="AO276" i="1"/>
  <c r="AP276" i="1"/>
  <c r="AR276" i="1"/>
  <c r="AV276" i="1"/>
  <c r="AW276" i="1" s="1"/>
  <c r="K277" i="1"/>
  <c r="AR277" i="1" s="1"/>
  <c r="M277" i="1"/>
  <c r="O277" i="1"/>
  <c r="Q277" i="1"/>
  <c r="S277" i="1"/>
  <c r="U277" i="1"/>
  <c r="W277" i="1"/>
  <c r="Y277" i="1"/>
  <c r="AA277" i="1"/>
  <c r="AC277" i="1"/>
  <c r="AE277" i="1"/>
  <c r="AG277" i="1"/>
  <c r="AI277" i="1"/>
  <c r="AK277" i="1"/>
  <c r="AM277" i="1"/>
  <c r="AO277" i="1"/>
  <c r="AP277" i="1"/>
  <c r="AV277" i="1"/>
  <c r="AW277" i="1"/>
  <c r="K278" i="1"/>
  <c r="M278" i="1"/>
  <c r="O278" i="1"/>
  <c r="Q278" i="1"/>
  <c r="S278" i="1"/>
  <c r="U278" i="1"/>
  <c r="W278" i="1"/>
  <c r="Y278" i="1"/>
  <c r="AA278" i="1"/>
  <c r="AC278" i="1"/>
  <c r="AE278" i="1"/>
  <c r="AG278" i="1"/>
  <c r="AI278" i="1"/>
  <c r="AK278" i="1"/>
  <c r="AM278" i="1"/>
  <c r="AO278" i="1"/>
  <c r="AP278" i="1"/>
  <c r="AR278" i="1" s="1"/>
  <c r="AV278" i="1"/>
  <c r="AW278" i="1" s="1"/>
  <c r="K279" i="1"/>
  <c r="M279" i="1"/>
  <c r="O279" i="1"/>
  <c r="Q279" i="1"/>
  <c r="S279" i="1"/>
  <c r="U279" i="1"/>
  <c r="W279" i="1"/>
  <c r="Y279" i="1"/>
  <c r="AA279" i="1"/>
  <c r="AC279" i="1"/>
  <c r="AE279" i="1"/>
  <c r="AG279" i="1"/>
  <c r="AI279" i="1"/>
  <c r="AK279" i="1"/>
  <c r="AM279" i="1"/>
  <c r="AO279" i="1"/>
  <c r="AP279" i="1"/>
  <c r="AR279" i="1"/>
  <c r="AV279" i="1"/>
  <c r="AW279" i="1" s="1"/>
  <c r="K280" i="1"/>
  <c r="AR280" i="1" s="1"/>
  <c r="M280" i="1"/>
  <c r="O280" i="1"/>
  <c r="Q280" i="1"/>
  <c r="S280" i="1"/>
  <c r="U280" i="1"/>
  <c r="W280" i="1"/>
  <c r="Y280" i="1"/>
  <c r="AA280" i="1"/>
  <c r="AC280" i="1"/>
  <c r="AE280" i="1"/>
  <c r="AG280" i="1"/>
  <c r="AI280" i="1"/>
  <c r="AK280" i="1"/>
  <c r="AM280" i="1"/>
  <c r="AO280" i="1"/>
  <c r="AP280" i="1"/>
  <c r="AV280" i="1"/>
  <c r="AW280" i="1"/>
  <c r="K281" i="1"/>
  <c r="AR281" i="1" s="1"/>
  <c r="M281" i="1"/>
  <c r="O281" i="1"/>
  <c r="Q281" i="1"/>
  <c r="S281" i="1"/>
  <c r="U281" i="1"/>
  <c r="W281" i="1"/>
  <c r="Y281" i="1"/>
  <c r="AA281" i="1"/>
  <c r="AC281" i="1"/>
  <c r="AE281" i="1"/>
  <c r="AG281" i="1"/>
  <c r="AI281" i="1"/>
  <c r="AK281" i="1"/>
  <c r="AM281" i="1"/>
  <c r="AO281" i="1"/>
  <c r="AP281" i="1"/>
  <c r="AV281" i="1"/>
  <c r="AW281" i="1"/>
  <c r="K282" i="1"/>
  <c r="AR282" i="1" s="1"/>
  <c r="M282" i="1"/>
  <c r="O282" i="1"/>
  <c r="Q282" i="1"/>
  <c r="S282" i="1"/>
  <c r="U282" i="1"/>
  <c r="W282" i="1"/>
  <c r="Y282" i="1"/>
  <c r="AA282" i="1"/>
  <c r="AC282" i="1"/>
  <c r="AE282" i="1"/>
  <c r="AG282" i="1"/>
  <c r="AI282" i="1"/>
  <c r="AK282" i="1"/>
  <c r="AM282" i="1"/>
  <c r="AO282" i="1"/>
  <c r="AP282" i="1"/>
  <c r="AV282" i="1"/>
  <c r="K283" i="1"/>
  <c r="M283" i="1"/>
  <c r="O283" i="1"/>
  <c r="Q283" i="1"/>
  <c r="S283" i="1"/>
  <c r="AQ283" i="1" s="1"/>
  <c r="AS283" i="1" s="1"/>
  <c r="U283" i="1"/>
  <c r="W283" i="1"/>
  <c r="Y283" i="1"/>
  <c r="AA283" i="1"/>
  <c r="AC283" i="1"/>
  <c r="AE283" i="1"/>
  <c r="AG283" i="1"/>
  <c r="AI283" i="1"/>
  <c r="AK283" i="1"/>
  <c r="AM283" i="1"/>
  <c r="AO283" i="1"/>
  <c r="AP283" i="1"/>
  <c r="AR283" i="1"/>
  <c r="AV283" i="1"/>
  <c r="AW283" i="1" s="1"/>
  <c r="K284" i="1"/>
  <c r="AR284" i="1" s="1"/>
  <c r="M284" i="1"/>
  <c r="O284" i="1"/>
  <c r="Q284" i="1"/>
  <c r="S284" i="1"/>
  <c r="AQ284" i="1" s="1"/>
  <c r="U284" i="1"/>
  <c r="W284" i="1"/>
  <c r="Y284" i="1"/>
  <c r="AA284" i="1"/>
  <c r="AC284" i="1"/>
  <c r="AE284" i="1"/>
  <c r="AG284" i="1"/>
  <c r="AI284" i="1"/>
  <c r="AK284" i="1"/>
  <c r="AM284" i="1"/>
  <c r="AO284" i="1"/>
  <c r="AP284" i="1"/>
  <c r="AV284" i="1"/>
  <c r="AW284" i="1"/>
  <c r="K285" i="1"/>
  <c r="AR285" i="1" s="1"/>
  <c r="M285" i="1"/>
  <c r="O285" i="1"/>
  <c r="Q285" i="1"/>
  <c r="S285" i="1"/>
  <c r="U285" i="1"/>
  <c r="W285" i="1"/>
  <c r="Y285" i="1"/>
  <c r="AA285" i="1"/>
  <c r="AC285" i="1"/>
  <c r="AE285" i="1"/>
  <c r="AG285" i="1"/>
  <c r="AI285" i="1"/>
  <c r="AK285" i="1"/>
  <c r="AM285" i="1"/>
  <c r="AO285" i="1"/>
  <c r="AP285" i="1"/>
  <c r="AV285" i="1"/>
  <c r="AW285" i="1"/>
  <c r="K286" i="1"/>
  <c r="AR286" i="1" s="1"/>
  <c r="M286" i="1"/>
  <c r="O286" i="1"/>
  <c r="Q286" i="1"/>
  <c r="S286" i="1"/>
  <c r="U286" i="1"/>
  <c r="W286" i="1"/>
  <c r="Y286" i="1"/>
  <c r="AA286" i="1"/>
  <c r="AC286" i="1"/>
  <c r="AE286" i="1"/>
  <c r="AG286" i="1"/>
  <c r="AI286" i="1"/>
  <c r="AK286" i="1"/>
  <c r="AM286" i="1"/>
  <c r="AO286" i="1"/>
  <c r="AP286" i="1"/>
  <c r="AV286" i="1"/>
  <c r="AW286" i="1"/>
  <c r="K287" i="1"/>
  <c r="AR287" i="1" s="1"/>
  <c r="M287" i="1"/>
  <c r="O287" i="1"/>
  <c r="Q287" i="1"/>
  <c r="S287" i="1"/>
  <c r="U287" i="1"/>
  <c r="W287" i="1"/>
  <c r="Y287" i="1"/>
  <c r="AA287" i="1"/>
  <c r="AC287" i="1"/>
  <c r="AE287" i="1"/>
  <c r="AG287" i="1"/>
  <c r="AI287" i="1"/>
  <c r="AK287" i="1"/>
  <c r="AM287" i="1"/>
  <c r="AO287" i="1"/>
  <c r="AP287" i="1"/>
  <c r="AQ287" i="1"/>
  <c r="AS287" i="1" s="1"/>
  <c r="AV287" i="1"/>
  <c r="AW287" i="1" s="1"/>
  <c r="K288" i="1"/>
  <c r="M288" i="1"/>
  <c r="O288" i="1"/>
  <c r="Q288" i="1"/>
  <c r="S288" i="1"/>
  <c r="U288" i="1"/>
  <c r="W288" i="1"/>
  <c r="Y288" i="1"/>
  <c r="AA288" i="1"/>
  <c r="AC288" i="1"/>
  <c r="AE288" i="1"/>
  <c r="AG288" i="1"/>
  <c r="AI288" i="1"/>
  <c r="AK288" i="1"/>
  <c r="AM288" i="1"/>
  <c r="AO288" i="1"/>
  <c r="AP288" i="1"/>
  <c r="AR288" i="1" s="1"/>
  <c r="AV288" i="1"/>
  <c r="AW288" i="1" s="1"/>
  <c r="K289" i="1"/>
  <c r="M289" i="1"/>
  <c r="AS289" i="1" s="1"/>
  <c r="O289" i="1"/>
  <c r="Q289" i="1"/>
  <c r="S289" i="1"/>
  <c r="U289" i="1"/>
  <c r="W289" i="1"/>
  <c r="Y289" i="1"/>
  <c r="AA289" i="1"/>
  <c r="AQ289" i="1" s="1"/>
  <c r="AC289" i="1"/>
  <c r="AE289" i="1"/>
  <c r="AG289" i="1"/>
  <c r="AI289" i="1"/>
  <c r="AK289" i="1"/>
  <c r="AM289" i="1"/>
  <c r="AO289" i="1"/>
  <c r="AP289" i="1"/>
  <c r="AR289" i="1" s="1"/>
  <c r="AV289" i="1"/>
  <c r="AW289" i="1" s="1"/>
  <c r="K290" i="1"/>
  <c r="AR290" i="1" s="1"/>
  <c r="M290" i="1"/>
  <c r="O290" i="1"/>
  <c r="Q290" i="1"/>
  <c r="S290" i="1"/>
  <c r="U290" i="1"/>
  <c r="W290" i="1"/>
  <c r="Y290" i="1"/>
  <c r="AA290" i="1"/>
  <c r="AC290" i="1"/>
  <c r="AE290" i="1"/>
  <c r="AG290" i="1"/>
  <c r="AI290" i="1"/>
  <c r="AK290" i="1"/>
  <c r="AM290" i="1"/>
  <c r="AO290" i="1"/>
  <c r="AP290" i="1"/>
  <c r="AV290" i="1"/>
  <c r="AW290" i="1"/>
  <c r="K291" i="1"/>
  <c r="M291" i="1"/>
  <c r="O291" i="1"/>
  <c r="Q291" i="1"/>
  <c r="S291" i="1"/>
  <c r="U291" i="1"/>
  <c r="W291" i="1"/>
  <c r="Y291" i="1"/>
  <c r="AA291" i="1"/>
  <c r="AC291" i="1"/>
  <c r="AE291" i="1"/>
  <c r="AG291" i="1"/>
  <c r="AI291" i="1"/>
  <c r="AK291" i="1"/>
  <c r="AM291" i="1"/>
  <c r="AO291" i="1"/>
  <c r="AP291" i="1"/>
  <c r="AR291" i="1" s="1"/>
  <c r="AV291" i="1"/>
  <c r="AW291" i="1" s="1"/>
  <c r="K292" i="1"/>
  <c r="M292" i="1"/>
  <c r="O292" i="1"/>
  <c r="Q292" i="1"/>
  <c r="S292" i="1"/>
  <c r="U292" i="1"/>
  <c r="W292" i="1"/>
  <c r="Y292" i="1"/>
  <c r="AA292" i="1"/>
  <c r="AC292" i="1"/>
  <c r="AE292" i="1"/>
  <c r="AG292" i="1"/>
  <c r="AI292" i="1"/>
  <c r="AK292" i="1"/>
  <c r="AM292" i="1"/>
  <c r="AO292" i="1"/>
  <c r="AP292" i="1"/>
  <c r="AV292" i="1"/>
  <c r="AW292" i="1" s="1"/>
  <c r="K293" i="1"/>
  <c r="M293" i="1"/>
  <c r="O293" i="1"/>
  <c r="Q293" i="1"/>
  <c r="S293" i="1"/>
  <c r="U293" i="1"/>
  <c r="W293" i="1"/>
  <c r="Y293" i="1"/>
  <c r="AA293" i="1"/>
  <c r="AC293" i="1"/>
  <c r="AE293" i="1"/>
  <c r="AG293" i="1"/>
  <c r="AI293" i="1"/>
  <c r="AK293" i="1"/>
  <c r="AM293" i="1"/>
  <c r="AO293" i="1"/>
  <c r="AP293" i="1"/>
  <c r="AR293" i="1"/>
  <c r="AV293" i="1"/>
  <c r="AW293" i="1"/>
  <c r="K294" i="1"/>
  <c r="M294" i="1"/>
  <c r="O294" i="1"/>
  <c r="Q294" i="1"/>
  <c r="S294" i="1"/>
  <c r="U294" i="1"/>
  <c r="W294" i="1"/>
  <c r="Y294" i="1"/>
  <c r="AA294" i="1"/>
  <c r="AC294" i="1"/>
  <c r="AE294" i="1"/>
  <c r="AG294" i="1"/>
  <c r="AI294" i="1"/>
  <c r="AK294" i="1"/>
  <c r="AM294" i="1"/>
  <c r="AO294" i="1"/>
  <c r="AP294" i="1"/>
  <c r="AR294" i="1" s="1"/>
  <c r="AV294" i="1"/>
  <c r="K295" i="1"/>
  <c r="AR295" i="1" s="1"/>
  <c r="M295" i="1"/>
  <c r="O295" i="1"/>
  <c r="Q295" i="1"/>
  <c r="S295" i="1"/>
  <c r="U295" i="1"/>
  <c r="W295" i="1"/>
  <c r="Y295" i="1"/>
  <c r="AA295" i="1"/>
  <c r="AC295" i="1"/>
  <c r="AE295" i="1"/>
  <c r="AG295" i="1"/>
  <c r="AI295" i="1"/>
  <c r="AK295" i="1"/>
  <c r="AM295" i="1"/>
  <c r="AO295" i="1"/>
  <c r="AP295" i="1"/>
  <c r="AV295" i="1"/>
  <c r="AW295" i="1"/>
  <c r="K296" i="1"/>
  <c r="M296" i="1"/>
  <c r="O296" i="1"/>
  <c r="Q296" i="1"/>
  <c r="S296" i="1"/>
  <c r="U296" i="1"/>
  <c r="W296" i="1"/>
  <c r="Y296" i="1"/>
  <c r="AA296" i="1"/>
  <c r="AC296" i="1"/>
  <c r="AE296" i="1"/>
  <c r="AG296" i="1"/>
  <c r="AH296" i="1"/>
  <c r="AI296" i="1" s="1"/>
  <c r="AK296" i="1"/>
  <c r="AM296" i="1"/>
  <c r="AO296" i="1"/>
  <c r="AP296" i="1"/>
  <c r="AV296" i="1"/>
  <c r="AW296" i="1"/>
  <c r="K297" i="1"/>
  <c r="AR297" i="1" s="1"/>
  <c r="M297" i="1"/>
  <c r="O297" i="1"/>
  <c r="Q297" i="1"/>
  <c r="S297" i="1"/>
  <c r="U297" i="1"/>
  <c r="W297" i="1"/>
  <c r="Y297" i="1"/>
  <c r="AA297" i="1"/>
  <c r="AC297" i="1"/>
  <c r="AE297" i="1"/>
  <c r="AG297" i="1"/>
  <c r="AI297" i="1"/>
  <c r="AK297" i="1"/>
  <c r="AM297" i="1"/>
  <c r="AO297" i="1"/>
  <c r="AP297" i="1"/>
  <c r="AV297" i="1"/>
  <c r="AW297" i="1"/>
  <c r="K298" i="1"/>
  <c r="M298" i="1"/>
  <c r="O298" i="1"/>
  <c r="Q298" i="1"/>
  <c r="S298" i="1"/>
  <c r="U298" i="1"/>
  <c r="W298" i="1"/>
  <c r="Y298" i="1"/>
  <c r="AA298" i="1"/>
  <c r="AC298" i="1"/>
  <c r="AE298" i="1"/>
  <c r="AG298" i="1"/>
  <c r="AI298" i="1"/>
  <c r="AK298" i="1"/>
  <c r="AM298" i="1"/>
  <c r="AO298" i="1"/>
  <c r="AP298" i="1"/>
  <c r="AR298" i="1"/>
  <c r="AV298" i="1"/>
  <c r="AW298" i="1"/>
  <c r="K299" i="1"/>
  <c r="M299" i="1"/>
  <c r="O299" i="1"/>
  <c r="Q299" i="1"/>
  <c r="S299" i="1"/>
  <c r="U299" i="1"/>
  <c r="W299" i="1"/>
  <c r="Y299" i="1"/>
  <c r="AA299" i="1"/>
  <c r="AC299" i="1"/>
  <c r="AE299" i="1"/>
  <c r="AG299" i="1"/>
  <c r="AI299" i="1"/>
  <c r="AK299" i="1"/>
  <c r="AM299" i="1"/>
  <c r="AO299" i="1"/>
  <c r="AP299" i="1"/>
  <c r="AV299" i="1"/>
  <c r="AW299" i="1"/>
  <c r="K300" i="1"/>
  <c r="AR300" i="1" s="1"/>
  <c r="M300" i="1"/>
  <c r="O300" i="1"/>
  <c r="Q300" i="1"/>
  <c r="S300" i="1"/>
  <c r="U300" i="1"/>
  <c r="W300" i="1"/>
  <c r="Y300" i="1"/>
  <c r="AA300" i="1"/>
  <c r="AC300" i="1"/>
  <c r="AE300" i="1"/>
  <c r="AG300" i="1"/>
  <c r="AI300" i="1"/>
  <c r="AK300" i="1"/>
  <c r="AM300" i="1"/>
  <c r="AO300" i="1"/>
  <c r="AP300" i="1"/>
  <c r="AV300" i="1"/>
  <c r="AW300" i="1"/>
  <c r="K301" i="1"/>
  <c r="M301" i="1"/>
  <c r="O301" i="1"/>
  <c r="Q301" i="1"/>
  <c r="S301" i="1"/>
  <c r="U301" i="1"/>
  <c r="W301" i="1"/>
  <c r="Y301" i="1"/>
  <c r="AQ301" i="1" s="1"/>
  <c r="AS301" i="1" s="1"/>
  <c r="AA301" i="1"/>
  <c r="AC301" i="1"/>
  <c r="AE301" i="1"/>
  <c r="AG301" i="1"/>
  <c r="AI301" i="1"/>
  <c r="AK301" i="1"/>
  <c r="AM301" i="1"/>
  <c r="AO301" i="1"/>
  <c r="AP301" i="1"/>
  <c r="AR301" i="1"/>
  <c r="AV301" i="1"/>
  <c r="AW301" i="1" s="1"/>
  <c r="K302" i="1"/>
  <c r="M302" i="1"/>
  <c r="O302" i="1"/>
  <c r="Q302" i="1"/>
  <c r="S302" i="1"/>
  <c r="U302" i="1"/>
  <c r="W302" i="1"/>
  <c r="Y302" i="1"/>
  <c r="AA302" i="1"/>
  <c r="AC302" i="1"/>
  <c r="AE302" i="1"/>
  <c r="AG302" i="1"/>
  <c r="AI302" i="1"/>
  <c r="AK302" i="1"/>
  <c r="AM302" i="1"/>
  <c r="AO302" i="1"/>
  <c r="AP302" i="1"/>
  <c r="AV302" i="1"/>
  <c r="AW302" i="1"/>
  <c r="K303" i="1"/>
  <c r="AR303" i="1" s="1"/>
  <c r="M303" i="1"/>
  <c r="O303" i="1"/>
  <c r="Q303" i="1"/>
  <c r="S303" i="1"/>
  <c r="U303" i="1"/>
  <c r="W303" i="1"/>
  <c r="Y303" i="1"/>
  <c r="AA303" i="1"/>
  <c r="AC303" i="1"/>
  <c r="AE303" i="1"/>
  <c r="AG303" i="1"/>
  <c r="AI303" i="1"/>
  <c r="AK303" i="1"/>
  <c r="AM303" i="1"/>
  <c r="AO303" i="1"/>
  <c r="AP303" i="1"/>
  <c r="AV303" i="1"/>
  <c r="K304" i="1"/>
  <c r="M304" i="1"/>
  <c r="O304" i="1"/>
  <c r="Q304" i="1"/>
  <c r="S304" i="1"/>
  <c r="U304" i="1"/>
  <c r="W304" i="1"/>
  <c r="Y304" i="1"/>
  <c r="AA304" i="1"/>
  <c r="AC304" i="1"/>
  <c r="AE304" i="1"/>
  <c r="AG304" i="1"/>
  <c r="AI304" i="1"/>
  <c r="AK304" i="1"/>
  <c r="AM304" i="1"/>
  <c r="AO304" i="1"/>
  <c r="AP304" i="1"/>
  <c r="AR304" i="1"/>
  <c r="AV304" i="1"/>
  <c r="AW304" i="1" s="1"/>
  <c r="AW303" i="1" s="1"/>
  <c r="K305" i="1"/>
  <c r="M305" i="1"/>
  <c r="O305" i="1"/>
  <c r="Q305" i="1"/>
  <c r="S305" i="1"/>
  <c r="U305" i="1"/>
  <c r="W305" i="1"/>
  <c r="Y305" i="1"/>
  <c r="AA305" i="1"/>
  <c r="AC305" i="1"/>
  <c r="AE305" i="1"/>
  <c r="AG305" i="1"/>
  <c r="AI305" i="1"/>
  <c r="AK305" i="1"/>
  <c r="AM305" i="1"/>
  <c r="AO305" i="1"/>
  <c r="AP305" i="1"/>
  <c r="AQ305" i="1"/>
  <c r="AR305" i="1"/>
  <c r="AV305" i="1"/>
  <c r="AW305" i="1"/>
  <c r="K306" i="1"/>
  <c r="M306" i="1"/>
  <c r="O306" i="1"/>
  <c r="Q306" i="1"/>
  <c r="AQ306" i="1" s="1"/>
  <c r="S306" i="1"/>
  <c r="U306" i="1"/>
  <c r="W306" i="1"/>
  <c r="Y306" i="1"/>
  <c r="AA306" i="1"/>
  <c r="AC306" i="1"/>
  <c r="AE306" i="1"/>
  <c r="AG306" i="1"/>
  <c r="AI306" i="1"/>
  <c r="AK306" i="1"/>
  <c r="AM306" i="1"/>
  <c r="AO306" i="1"/>
  <c r="AP306" i="1"/>
  <c r="AR306" i="1" s="1"/>
  <c r="AS306" i="1"/>
  <c r="AV306" i="1"/>
  <c r="AW306" i="1"/>
  <c r="K307" i="1"/>
  <c r="AR307" i="1" s="1"/>
  <c r="M307" i="1"/>
  <c r="O307" i="1"/>
  <c r="Q307" i="1"/>
  <c r="S307" i="1"/>
  <c r="U307" i="1"/>
  <c r="W307" i="1"/>
  <c r="Y307" i="1"/>
  <c r="AA307" i="1"/>
  <c r="AC307" i="1"/>
  <c r="AE307" i="1"/>
  <c r="AG307" i="1"/>
  <c r="AI307" i="1"/>
  <c r="AK307" i="1"/>
  <c r="AM307" i="1"/>
  <c r="AO307" i="1"/>
  <c r="AP307" i="1"/>
  <c r="AQ307" i="1"/>
  <c r="AV307" i="1"/>
  <c r="AW307" i="1"/>
  <c r="K308" i="1"/>
  <c r="M308" i="1"/>
  <c r="O308" i="1"/>
  <c r="Q308" i="1"/>
  <c r="S308" i="1"/>
  <c r="U308" i="1"/>
  <c r="W308" i="1"/>
  <c r="Y308" i="1"/>
  <c r="AA308" i="1"/>
  <c r="AC308" i="1"/>
  <c r="AE308" i="1"/>
  <c r="AG308" i="1"/>
  <c r="AI308" i="1"/>
  <c r="AK308" i="1"/>
  <c r="AM308" i="1"/>
  <c r="AO308" i="1"/>
  <c r="AP308" i="1"/>
  <c r="AR308" i="1"/>
  <c r="AV308" i="1"/>
  <c r="AW308" i="1"/>
  <c r="K309" i="1"/>
  <c r="AR309" i="1" s="1"/>
  <c r="M309" i="1"/>
  <c r="O309" i="1"/>
  <c r="Q309" i="1"/>
  <c r="S309" i="1"/>
  <c r="U309" i="1"/>
  <c r="W309" i="1"/>
  <c r="Y309" i="1"/>
  <c r="AA309" i="1"/>
  <c r="AC309" i="1"/>
  <c r="AE309" i="1"/>
  <c r="AG309" i="1"/>
  <c r="AI309" i="1"/>
  <c r="AK309" i="1"/>
  <c r="AM309" i="1"/>
  <c r="AO309" i="1"/>
  <c r="AP309" i="1"/>
  <c r="AV309" i="1"/>
  <c r="AW309" i="1" s="1"/>
  <c r="K310" i="1"/>
  <c r="AR310" i="1" s="1"/>
  <c r="M310" i="1"/>
  <c r="O310" i="1"/>
  <c r="Q310" i="1"/>
  <c r="S310" i="1"/>
  <c r="U310" i="1"/>
  <c r="W310" i="1"/>
  <c r="Y310" i="1"/>
  <c r="AA310" i="1"/>
  <c r="AC310" i="1"/>
  <c r="AE310" i="1"/>
  <c r="AG310" i="1"/>
  <c r="AI310" i="1"/>
  <c r="AJ310" i="1"/>
  <c r="AK310" i="1"/>
  <c r="AM310" i="1"/>
  <c r="AO310" i="1"/>
  <c r="AP310" i="1"/>
  <c r="AV310" i="1"/>
  <c r="AW310" i="1" s="1"/>
  <c r="K311" i="1"/>
  <c r="M311" i="1"/>
  <c r="O311" i="1"/>
  <c r="Q311" i="1"/>
  <c r="S311" i="1"/>
  <c r="U311" i="1"/>
  <c r="W311" i="1"/>
  <c r="Y311" i="1"/>
  <c r="AA311" i="1"/>
  <c r="AC311" i="1"/>
  <c r="AE311" i="1"/>
  <c r="AG311" i="1"/>
  <c r="AI311" i="1"/>
  <c r="AK311" i="1"/>
  <c r="AM311" i="1"/>
  <c r="AO311" i="1"/>
  <c r="AP311" i="1"/>
  <c r="AR311" i="1"/>
  <c r="AV311" i="1"/>
  <c r="AW311" i="1" s="1"/>
  <c r="K312" i="1"/>
  <c r="M312" i="1"/>
  <c r="O312" i="1"/>
  <c r="Q312" i="1"/>
  <c r="AQ312" i="1" s="1"/>
  <c r="S312" i="1"/>
  <c r="U312" i="1"/>
  <c r="W312" i="1"/>
  <c r="Y312" i="1"/>
  <c r="AA312" i="1"/>
  <c r="AC312" i="1"/>
  <c r="AE312" i="1"/>
  <c r="AG312" i="1"/>
  <c r="AI312" i="1"/>
  <c r="AK312" i="1"/>
  <c r="AM312" i="1"/>
  <c r="AO312" i="1"/>
  <c r="AP312" i="1"/>
  <c r="AV312" i="1"/>
  <c r="AW312" i="1" s="1"/>
  <c r="K313" i="1"/>
  <c r="M313" i="1"/>
  <c r="O313" i="1"/>
  <c r="Q313" i="1"/>
  <c r="S313" i="1"/>
  <c r="U313" i="1"/>
  <c r="W313" i="1"/>
  <c r="Y313" i="1"/>
  <c r="AA313" i="1"/>
  <c r="AC313" i="1"/>
  <c r="AE313" i="1"/>
  <c r="AG313" i="1"/>
  <c r="AI313" i="1"/>
  <c r="AK313" i="1"/>
  <c r="AM313" i="1"/>
  <c r="AO313" i="1"/>
  <c r="AP313" i="1"/>
  <c r="AR313" i="1"/>
  <c r="AV313" i="1"/>
  <c r="AW313" i="1"/>
  <c r="K314" i="1"/>
  <c r="M314" i="1"/>
  <c r="O314" i="1"/>
  <c r="Q314" i="1"/>
  <c r="S314" i="1"/>
  <c r="U314" i="1"/>
  <c r="W314" i="1"/>
  <c r="Y314" i="1"/>
  <c r="AA314" i="1"/>
  <c r="AC314" i="1"/>
  <c r="AE314" i="1"/>
  <c r="AG314" i="1"/>
  <c r="AI314" i="1"/>
  <c r="AK314" i="1"/>
  <c r="AM314" i="1"/>
  <c r="AO314" i="1"/>
  <c r="AP314" i="1"/>
  <c r="AV314" i="1"/>
  <c r="AW314" i="1"/>
  <c r="K315" i="1"/>
  <c r="M315" i="1"/>
  <c r="O315" i="1"/>
  <c r="Q315" i="1"/>
  <c r="S315" i="1"/>
  <c r="U315" i="1"/>
  <c r="W315" i="1"/>
  <c r="Y315" i="1"/>
  <c r="AA315" i="1"/>
  <c r="AC315" i="1"/>
  <c r="AE315" i="1"/>
  <c r="AG315" i="1"/>
  <c r="AI315" i="1"/>
  <c r="AK315" i="1"/>
  <c r="AM315" i="1"/>
  <c r="AO315" i="1"/>
  <c r="AP315" i="1"/>
  <c r="AR315" i="1"/>
  <c r="AV315" i="1"/>
  <c r="AW315" i="1" s="1"/>
  <c r="K316" i="1"/>
  <c r="AR316" i="1" s="1"/>
  <c r="M316" i="1"/>
  <c r="O316" i="1"/>
  <c r="Q316" i="1"/>
  <c r="S316" i="1"/>
  <c r="U316" i="1"/>
  <c r="W316" i="1"/>
  <c r="Y316" i="1"/>
  <c r="AA316" i="1"/>
  <c r="AC316" i="1"/>
  <c r="AE316" i="1"/>
  <c r="AG316" i="1"/>
  <c r="AI316" i="1"/>
  <c r="AK316" i="1"/>
  <c r="AM316" i="1"/>
  <c r="AO316" i="1"/>
  <c r="AP316" i="1"/>
  <c r="AV316" i="1"/>
  <c r="K317" i="1"/>
  <c r="AR317" i="1" s="1"/>
  <c r="M317" i="1"/>
  <c r="O317" i="1"/>
  <c r="Q317" i="1"/>
  <c r="S317" i="1"/>
  <c r="U317" i="1"/>
  <c r="W317" i="1"/>
  <c r="Y317" i="1"/>
  <c r="AA317" i="1"/>
  <c r="AC317" i="1"/>
  <c r="AE317" i="1"/>
  <c r="AG317" i="1"/>
  <c r="AI317" i="1"/>
  <c r="AK317" i="1"/>
  <c r="AM317" i="1"/>
  <c r="AO317" i="1"/>
  <c r="AP317" i="1"/>
  <c r="AV317" i="1"/>
  <c r="AW317" i="1" s="1"/>
  <c r="AW316" i="1" s="1"/>
  <c r="K318" i="1"/>
  <c r="AR318" i="1" s="1"/>
  <c r="M318" i="1"/>
  <c r="O318" i="1"/>
  <c r="Q318" i="1"/>
  <c r="S318" i="1"/>
  <c r="U318" i="1"/>
  <c r="W318" i="1"/>
  <c r="Y318" i="1"/>
  <c r="AA318" i="1"/>
  <c r="AC318" i="1"/>
  <c r="AE318" i="1"/>
  <c r="AG318" i="1"/>
  <c r="AI318" i="1"/>
  <c r="AK318" i="1"/>
  <c r="AM318" i="1"/>
  <c r="AO318" i="1"/>
  <c r="AP318" i="1"/>
  <c r="AV318" i="1"/>
  <c r="AW318" i="1" s="1"/>
  <c r="K319" i="1"/>
  <c r="AR319" i="1" s="1"/>
  <c r="M319" i="1"/>
  <c r="O319" i="1"/>
  <c r="Q319" i="1"/>
  <c r="S319" i="1"/>
  <c r="AQ319" i="1" s="1"/>
  <c r="U319" i="1"/>
  <c r="W319" i="1"/>
  <c r="Y319" i="1"/>
  <c r="AA319" i="1"/>
  <c r="AC319" i="1"/>
  <c r="AE319" i="1"/>
  <c r="AG319" i="1"/>
  <c r="AI319" i="1"/>
  <c r="AK319" i="1"/>
  <c r="AM319" i="1"/>
  <c r="AO319" i="1"/>
  <c r="AP319" i="1"/>
  <c r="AV319" i="1"/>
  <c r="AW319" i="1" s="1"/>
  <c r="K320" i="1"/>
  <c r="AR320" i="1" s="1"/>
  <c r="M320" i="1"/>
  <c r="O320" i="1"/>
  <c r="Q320" i="1"/>
  <c r="S320" i="1"/>
  <c r="U320" i="1"/>
  <c r="W320" i="1"/>
  <c r="Y320" i="1"/>
  <c r="AA320" i="1"/>
  <c r="AC320" i="1"/>
  <c r="AE320" i="1"/>
  <c r="AG320" i="1"/>
  <c r="AI320" i="1"/>
  <c r="AK320" i="1"/>
  <c r="AM320" i="1"/>
  <c r="AO320" i="1"/>
  <c r="AP320" i="1"/>
  <c r="AV320" i="1"/>
  <c r="AW320" i="1"/>
  <c r="K321" i="1"/>
  <c r="AR321" i="1" s="1"/>
  <c r="M321" i="1"/>
  <c r="O321" i="1"/>
  <c r="Q321" i="1"/>
  <c r="S321" i="1"/>
  <c r="U321" i="1"/>
  <c r="W321" i="1"/>
  <c r="Y321" i="1"/>
  <c r="AA321" i="1"/>
  <c r="AC321" i="1"/>
  <c r="AE321" i="1"/>
  <c r="AG321" i="1"/>
  <c r="AI321" i="1"/>
  <c r="AK321" i="1"/>
  <c r="AM321" i="1"/>
  <c r="AO321" i="1"/>
  <c r="AP321" i="1"/>
  <c r="AV321" i="1"/>
  <c r="K322" i="1"/>
  <c r="M322" i="1"/>
  <c r="O322" i="1"/>
  <c r="Q322" i="1"/>
  <c r="S322" i="1"/>
  <c r="U322" i="1"/>
  <c r="W322" i="1"/>
  <c r="Y322" i="1"/>
  <c r="AA322" i="1"/>
  <c r="AC322" i="1"/>
  <c r="AE322" i="1"/>
  <c r="AG322" i="1"/>
  <c r="AI322" i="1"/>
  <c r="AK322" i="1"/>
  <c r="AM322" i="1"/>
  <c r="AO322" i="1"/>
  <c r="AP322" i="1"/>
  <c r="AR322" i="1"/>
  <c r="AV322" i="1"/>
  <c r="AW322" i="1"/>
  <c r="K323" i="1"/>
  <c r="M323" i="1"/>
  <c r="O323" i="1"/>
  <c r="Q323" i="1"/>
  <c r="S323" i="1"/>
  <c r="U323" i="1"/>
  <c r="W323" i="1"/>
  <c r="Y323" i="1"/>
  <c r="AA323" i="1"/>
  <c r="AC323" i="1"/>
  <c r="AE323" i="1"/>
  <c r="AG323" i="1"/>
  <c r="AI323" i="1"/>
  <c r="AK323" i="1"/>
  <c r="AM323" i="1"/>
  <c r="AO323" i="1"/>
  <c r="AP323" i="1"/>
  <c r="AV323" i="1"/>
  <c r="AW323" i="1" s="1"/>
  <c r="K324" i="1"/>
  <c r="M324" i="1"/>
  <c r="O324" i="1"/>
  <c r="Q324" i="1"/>
  <c r="S324" i="1"/>
  <c r="U324" i="1"/>
  <c r="W324" i="1"/>
  <c r="Y324" i="1"/>
  <c r="AA324" i="1"/>
  <c r="AC324" i="1"/>
  <c r="AE324" i="1"/>
  <c r="AG324" i="1"/>
  <c r="AI324" i="1"/>
  <c r="AK324" i="1"/>
  <c r="AM324" i="1"/>
  <c r="AO324" i="1"/>
  <c r="AP324" i="1"/>
  <c r="AR324" i="1"/>
  <c r="AV324" i="1"/>
  <c r="AW324" i="1"/>
  <c r="K325" i="1"/>
  <c r="M325" i="1"/>
  <c r="O325" i="1"/>
  <c r="Q325" i="1"/>
  <c r="S325" i="1"/>
  <c r="U325" i="1"/>
  <c r="W325" i="1"/>
  <c r="Y325" i="1"/>
  <c r="AA325" i="1"/>
  <c r="AC325" i="1"/>
  <c r="AE325" i="1"/>
  <c r="AG325" i="1"/>
  <c r="AI325" i="1"/>
  <c r="AK325" i="1"/>
  <c r="AM325" i="1"/>
  <c r="AO325" i="1"/>
  <c r="AP325" i="1"/>
  <c r="AQ325" i="1"/>
  <c r="AV325" i="1"/>
  <c r="AW325" i="1" s="1"/>
  <c r="K326" i="1"/>
  <c r="M326" i="1"/>
  <c r="O326" i="1"/>
  <c r="Q326" i="1"/>
  <c r="S326" i="1"/>
  <c r="U326" i="1"/>
  <c r="W326" i="1"/>
  <c r="Y326" i="1"/>
  <c r="AQ326" i="1" s="1"/>
  <c r="AA326" i="1"/>
  <c r="AC326" i="1"/>
  <c r="AE326" i="1"/>
  <c r="AG326" i="1"/>
  <c r="AI326" i="1"/>
  <c r="AK326" i="1"/>
  <c r="AM326" i="1"/>
  <c r="AO326" i="1"/>
  <c r="AP326" i="1"/>
  <c r="AR326" i="1"/>
  <c r="AV326" i="1"/>
  <c r="K327" i="1"/>
  <c r="M327" i="1"/>
  <c r="O327" i="1"/>
  <c r="Q327" i="1"/>
  <c r="S327" i="1"/>
  <c r="U327" i="1"/>
  <c r="W327" i="1"/>
  <c r="Y327" i="1"/>
  <c r="AA327" i="1"/>
  <c r="AC327" i="1"/>
  <c r="AE327" i="1"/>
  <c r="AG327" i="1"/>
  <c r="AI327" i="1"/>
  <c r="AK327" i="1"/>
  <c r="AM327" i="1"/>
  <c r="AO327" i="1"/>
  <c r="AP327" i="1"/>
  <c r="AR327" i="1"/>
  <c r="AV327" i="1"/>
  <c r="K328" i="1"/>
  <c r="M328" i="1"/>
  <c r="O328" i="1"/>
  <c r="Q328" i="1"/>
  <c r="S328" i="1"/>
  <c r="U328" i="1"/>
  <c r="W328" i="1"/>
  <c r="Y328" i="1"/>
  <c r="AA328" i="1"/>
  <c r="AC328" i="1"/>
  <c r="AE328" i="1"/>
  <c r="AG328" i="1"/>
  <c r="AI328" i="1"/>
  <c r="AK328" i="1"/>
  <c r="AM328" i="1"/>
  <c r="AO328" i="1"/>
  <c r="AP328" i="1"/>
  <c r="AR328" i="1" s="1"/>
  <c r="AV328" i="1"/>
  <c r="AW328" i="1" s="1"/>
  <c r="AW327" i="1" s="1"/>
  <c r="K329" i="1"/>
  <c r="M329" i="1"/>
  <c r="O329" i="1"/>
  <c r="Q329" i="1"/>
  <c r="S329" i="1"/>
  <c r="U329" i="1"/>
  <c r="W329" i="1"/>
  <c r="Y329" i="1"/>
  <c r="AA329" i="1"/>
  <c r="AC329" i="1"/>
  <c r="AE329" i="1"/>
  <c r="AG329" i="1"/>
  <c r="AI329" i="1"/>
  <c r="AK329" i="1"/>
  <c r="AM329" i="1"/>
  <c r="AO329" i="1"/>
  <c r="AP329" i="1"/>
  <c r="AQ329" i="1"/>
  <c r="AR329" i="1"/>
  <c r="AV329" i="1"/>
  <c r="AW329" i="1"/>
  <c r="K330" i="1"/>
  <c r="M330" i="1"/>
  <c r="O330" i="1"/>
  <c r="Q330" i="1"/>
  <c r="S330" i="1"/>
  <c r="U330" i="1"/>
  <c r="W330" i="1"/>
  <c r="Y330" i="1"/>
  <c r="AA330" i="1"/>
  <c r="AC330" i="1"/>
  <c r="AE330" i="1"/>
  <c r="AG330" i="1"/>
  <c r="AI330" i="1"/>
  <c r="AK330" i="1"/>
  <c r="AM330" i="1"/>
  <c r="AO330" i="1"/>
  <c r="AP330" i="1"/>
  <c r="AV330" i="1"/>
  <c r="AW330" i="1" s="1"/>
  <c r="K331" i="1"/>
  <c r="AR331" i="1" s="1"/>
  <c r="M331" i="1"/>
  <c r="O331" i="1"/>
  <c r="Q331" i="1"/>
  <c r="S331" i="1"/>
  <c r="U331" i="1"/>
  <c r="W331" i="1"/>
  <c r="Y331" i="1"/>
  <c r="AA331" i="1"/>
  <c r="AC331" i="1"/>
  <c r="AE331" i="1"/>
  <c r="AG331" i="1"/>
  <c r="AI331" i="1"/>
  <c r="AK331" i="1"/>
  <c r="AM331" i="1"/>
  <c r="AO331" i="1"/>
  <c r="AP331" i="1"/>
  <c r="AV331" i="1"/>
  <c r="AW331" i="1" s="1"/>
  <c r="K332" i="1"/>
  <c r="M332" i="1"/>
  <c r="O332" i="1"/>
  <c r="Q332" i="1"/>
  <c r="S332" i="1"/>
  <c r="U332" i="1"/>
  <c r="W332" i="1"/>
  <c r="Y332" i="1"/>
  <c r="AA332" i="1"/>
  <c r="AC332" i="1"/>
  <c r="AE332" i="1"/>
  <c r="AG332" i="1"/>
  <c r="AI332" i="1"/>
  <c r="AK332" i="1"/>
  <c r="AM332" i="1"/>
  <c r="AO332" i="1"/>
  <c r="AP332" i="1"/>
  <c r="AR332" i="1" s="1"/>
  <c r="AV332" i="1"/>
  <c r="AW332" i="1"/>
  <c r="K333" i="1"/>
  <c r="AR333" i="1" s="1"/>
  <c r="M333" i="1"/>
  <c r="O333" i="1"/>
  <c r="Q333" i="1"/>
  <c r="S333" i="1"/>
  <c r="U333" i="1"/>
  <c r="W333" i="1"/>
  <c r="Y333" i="1"/>
  <c r="AA333" i="1"/>
  <c r="AC333" i="1"/>
  <c r="AE333" i="1"/>
  <c r="AG333" i="1"/>
  <c r="AI333" i="1"/>
  <c r="AK333" i="1"/>
  <c r="AM333" i="1"/>
  <c r="AO333" i="1"/>
  <c r="AP333" i="1"/>
  <c r="AV333" i="1"/>
  <c r="K334" i="1"/>
  <c r="M334" i="1"/>
  <c r="O334" i="1"/>
  <c r="Q334" i="1"/>
  <c r="S334" i="1"/>
  <c r="U334" i="1"/>
  <c r="W334" i="1"/>
  <c r="Y334" i="1"/>
  <c r="AA334" i="1"/>
  <c r="AC334" i="1"/>
  <c r="AE334" i="1"/>
  <c r="AG334" i="1"/>
  <c r="AI334" i="1"/>
  <c r="AK334" i="1"/>
  <c r="AM334" i="1"/>
  <c r="AO334" i="1"/>
  <c r="AP334" i="1"/>
  <c r="AR334" i="1"/>
  <c r="AV334" i="1"/>
  <c r="AW334" i="1"/>
  <c r="K335" i="1"/>
  <c r="M335" i="1"/>
  <c r="O335" i="1"/>
  <c r="Q335" i="1"/>
  <c r="S335" i="1"/>
  <c r="U335" i="1"/>
  <c r="W335" i="1"/>
  <c r="Y335" i="1"/>
  <c r="AA335" i="1"/>
  <c r="AC335" i="1"/>
  <c r="AE335" i="1"/>
  <c r="AG335" i="1"/>
  <c r="AI335" i="1"/>
  <c r="AK335" i="1"/>
  <c r="AM335" i="1"/>
  <c r="AO335" i="1"/>
  <c r="AP335" i="1"/>
  <c r="AR335" i="1"/>
  <c r="AV335" i="1"/>
  <c r="AW335" i="1"/>
  <c r="K336" i="1"/>
  <c r="M336" i="1"/>
  <c r="O336" i="1"/>
  <c r="Q336" i="1"/>
  <c r="S336" i="1"/>
  <c r="U336" i="1"/>
  <c r="W336" i="1"/>
  <c r="Y336" i="1"/>
  <c r="AA336" i="1"/>
  <c r="AC336" i="1"/>
  <c r="AE336" i="1"/>
  <c r="AG336" i="1"/>
  <c r="AI336" i="1"/>
  <c r="AK336" i="1"/>
  <c r="AM336" i="1"/>
  <c r="AO336" i="1"/>
  <c r="AP336" i="1"/>
  <c r="AV336" i="1"/>
  <c r="K337" i="1"/>
  <c r="AR337" i="1" s="1"/>
  <c r="M337" i="1"/>
  <c r="O337" i="1"/>
  <c r="Q337" i="1"/>
  <c r="S337" i="1"/>
  <c r="U337" i="1"/>
  <c r="W337" i="1"/>
  <c r="Y337" i="1"/>
  <c r="AA337" i="1"/>
  <c r="AC337" i="1"/>
  <c r="AE337" i="1"/>
  <c r="AG337" i="1"/>
  <c r="AI337" i="1"/>
  <c r="AK337" i="1"/>
  <c r="AM337" i="1"/>
  <c r="AO337" i="1"/>
  <c r="AP337" i="1"/>
  <c r="AV337" i="1"/>
  <c r="AW337" i="1" s="1"/>
  <c r="K338" i="1"/>
  <c r="AR338" i="1" s="1"/>
  <c r="M338" i="1"/>
  <c r="O338" i="1"/>
  <c r="AQ338" i="1" s="1"/>
  <c r="Q338" i="1"/>
  <c r="S338" i="1"/>
  <c r="U338" i="1"/>
  <c r="W338" i="1"/>
  <c r="Y338" i="1"/>
  <c r="AA338" i="1"/>
  <c r="AC338" i="1"/>
  <c r="AE338" i="1"/>
  <c r="AG338" i="1"/>
  <c r="AI338" i="1"/>
  <c r="AK338" i="1"/>
  <c r="AM338" i="1"/>
  <c r="AO338" i="1"/>
  <c r="AP338" i="1"/>
  <c r="AV338" i="1"/>
  <c r="AW338" i="1"/>
  <c r="AW336" i="1" s="1"/>
  <c r="K339" i="1"/>
  <c r="AR339" i="1" s="1"/>
  <c r="M339" i="1"/>
  <c r="O339" i="1"/>
  <c r="Q339" i="1"/>
  <c r="S339" i="1"/>
  <c r="U339" i="1"/>
  <c r="W339" i="1"/>
  <c r="Y339" i="1"/>
  <c r="AA339" i="1"/>
  <c r="AC339" i="1"/>
  <c r="AE339" i="1"/>
  <c r="AG339" i="1"/>
  <c r="AI339" i="1"/>
  <c r="AK339" i="1"/>
  <c r="AM339" i="1"/>
  <c r="AO339" i="1"/>
  <c r="AP339" i="1"/>
  <c r="AV339" i="1"/>
  <c r="AW339" i="1"/>
  <c r="K340" i="1"/>
  <c r="M340" i="1"/>
  <c r="O340" i="1"/>
  <c r="Q340" i="1"/>
  <c r="S340" i="1"/>
  <c r="U340" i="1"/>
  <c r="W340" i="1"/>
  <c r="Y340" i="1"/>
  <c r="AA340" i="1"/>
  <c r="AC340" i="1"/>
  <c r="AE340" i="1"/>
  <c r="AG340" i="1"/>
  <c r="AI340" i="1"/>
  <c r="AK340" i="1"/>
  <c r="AM340" i="1"/>
  <c r="AO340" i="1"/>
  <c r="AP340" i="1"/>
  <c r="AR340" i="1"/>
  <c r="AV340" i="1"/>
  <c r="K341" i="1"/>
  <c r="M341" i="1"/>
  <c r="O341" i="1"/>
  <c r="Q341" i="1"/>
  <c r="S341" i="1"/>
  <c r="U341" i="1"/>
  <c r="W341" i="1"/>
  <c r="Y341" i="1"/>
  <c r="AA341" i="1"/>
  <c r="AC341" i="1"/>
  <c r="AQ341" i="1" s="1"/>
  <c r="AS341" i="1" s="1"/>
  <c r="AE341" i="1"/>
  <c r="AG341" i="1"/>
  <c r="AI341" i="1"/>
  <c r="AK341" i="1"/>
  <c r="AM341" i="1"/>
  <c r="AO341" i="1"/>
  <c r="AP341" i="1"/>
  <c r="AV341" i="1"/>
  <c r="AW341" i="1" s="1"/>
  <c r="AW340" i="1" s="1"/>
  <c r="K342" i="1"/>
  <c r="M342" i="1"/>
  <c r="O342" i="1"/>
  <c r="Q342" i="1"/>
  <c r="S342" i="1"/>
  <c r="U342" i="1"/>
  <c r="W342" i="1"/>
  <c r="Y342" i="1"/>
  <c r="AA342" i="1"/>
  <c r="AC342" i="1"/>
  <c r="AE342" i="1"/>
  <c r="AG342" i="1"/>
  <c r="AI342" i="1"/>
  <c r="AK342" i="1"/>
  <c r="AM342" i="1"/>
  <c r="AO342" i="1"/>
  <c r="AP342" i="1"/>
  <c r="AR342" i="1"/>
  <c r="AV342" i="1"/>
  <c r="AW342" i="1"/>
  <c r="K343" i="1"/>
  <c r="AR343" i="1" s="1"/>
  <c r="M343" i="1"/>
  <c r="O343" i="1"/>
  <c r="Q343" i="1"/>
  <c r="S343" i="1"/>
  <c r="U343" i="1"/>
  <c r="W343" i="1"/>
  <c r="Y343" i="1"/>
  <c r="AA343" i="1"/>
  <c r="AC343" i="1"/>
  <c r="AE343" i="1"/>
  <c r="AG343" i="1"/>
  <c r="AI343" i="1"/>
  <c r="AK343" i="1"/>
  <c r="AM343" i="1"/>
  <c r="AO343" i="1"/>
  <c r="AP343" i="1"/>
  <c r="AV343" i="1"/>
  <c r="AW343" i="1" s="1"/>
  <c r="K344" i="1"/>
  <c r="M344" i="1"/>
  <c r="O344" i="1"/>
  <c r="Q344" i="1"/>
  <c r="S344" i="1"/>
  <c r="U344" i="1"/>
  <c r="W344" i="1"/>
  <c r="Y344" i="1"/>
  <c r="AA344" i="1"/>
  <c r="AQ344" i="1" s="1"/>
  <c r="AS344" i="1" s="1"/>
  <c r="AC344" i="1"/>
  <c r="AE344" i="1"/>
  <c r="AG344" i="1"/>
  <c r="AI344" i="1"/>
  <c r="AK344" i="1"/>
  <c r="AM344" i="1"/>
  <c r="AO344" i="1"/>
  <c r="AP344" i="1"/>
  <c r="AR344" i="1"/>
  <c r="AV344" i="1"/>
  <c r="K345" i="1"/>
  <c r="M345" i="1"/>
  <c r="O345" i="1"/>
  <c r="AQ345" i="1" s="1"/>
  <c r="Q345" i="1"/>
  <c r="S345" i="1"/>
  <c r="U345" i="1"/>
  <c r="W345" i="1"/>
  <c r="Y345" i="1"/>
  <c r="AA345" i="1"/>
  <c r="AC345" i="1"/>
  <c r="AE345" i="1"/>
  <c r="AG345" i="1"/>
  <c r="AI345" i="1"/>
  <c r="AK345" i="1"/>
  <c r="AM345" i="1"/>
  <c r="AO345" i="1"/>
  <c r="AP345" i="1"/>
  <c r="AR345" i="1" s="1"/>
  <c r="AV345" i="1"/>
  <c r="K346" i="1"/>
  <c r="M346" i="1"/>
  <c r="O346" i="1"/>
  <c r="Q346" i="1"/>
  <c r="S346" i="1"/>
  <c r="U346" i="1"/>
  <c r="W346" i="1"/>
  <c r="Y346" i="1"/>
  <c r="AA346" i="1"/>
  <c r="AC346" i="1"/>
  <c r="AE346" i="1"/>
  <c r="AG346" i="1"/>
  <c r="AI346" i="1"/>
  <c r="AK346" i="1"/>
  <c r="AM346" i="1"/>
  <c r="AO346" i="1"/>
  <c r="AP346" i="1"/>
  <c r="AR346" i="1"/>
  <c r="AV346" i="1"/>
  <c r="AW346" i="1" s="1"/>
  <c r="AW345" i="1" s="1"/>
  <c r="K347" i="1"/>
  <c r="M347" i="1"/>
  <c r="O347" i="1"/>
  <c r="Q347" i="1"/>
  <c r="S347" i="1"/>
  <c r="U347" i="1"/>
  <c r="W347" i="1"/>
  <c r="Y347" i="1"/>
  <c r="AA347" i="1"/>
  <c r="AC347" i="1"/>
  <c r="AE347" i="1"/>
  <c r="AG347" i="1"/>
  <c r="AI347" i="1"/>
  <c r="AK347" i="1"/>
  <c r="AM347" i="1"/>
  <c r="AO347" i="1"/>
  <c r="AP347" i="1"/>
  <c r="AR347" i="1" s="1"/>
  <c r="AV347" i="1"/>
  <c r="K348" i="1"/>
  <c r="M348" i="1"/>
  <c r="O348" i="1"/>
  <c r="Q348" i="1"/>
  <c r="S348" i="1"/>
  <c r="U348" i="1"/>
  <c r="W348" i="1"/>
  <c r="Y348" i="1"/>
  <c r="AA348" i="1"/>
  <c r="AC348" i="1"/>
  <c r="AE348" i="1"/>
  <c r="AG348" i="1"/>
  <c r="AI348" i="1"/>
  <c r="AK348" i="1"/>
  <c r="AM348" i="1"/>
  <c r="AO348" i="1"/>
  <c r="AP348" i="1"/>
  <c r="AV348" i="1"/>
  <c r="AW348" i="1"/>
  <c r="K349" i="1"/>
  <c r="AR349" i="1" s="1"/>
  <c r="M349" i="1"/>
  <c r="O349" i="1"/>
  <c r="Q349" i="1"/>
  <c r="S349" i="1"/>
  <c r="U349" i="1"/>
  <c r="W349" i="1"/>
  <c r="Y349" i="1"/>
  <c r="AA349" i="1"/>
  <c r="AC349" i="1"/>
  <c r="AE349" i="1"/>
  <c r="AG349" i="1"/>
  <c r="AI349" i="1"/>
  <c r="AK349" i="1"/>
  <c r="AM349" i="1"/>
  <c r="AO349" i="1"/>
  <c r="AP349" i="1"/>
  <c r="AV349" i="1"/>
  <c r="AW349" i="1" s="1"/>
  <c r="K350" i="1"/>
  <c r="M350" i="1"/>
  <c r="O350" i="1"/>
  <c r="Q350" i="1"/>
  <c r="S350" i="1"/>
  <c r="U350" i="1"/>
  <c r="W350" i="1"/>
  <c r="Y350" i="1"/>
  <c r="AA350" i="1"/>
  <c r="AC350" i="1"/>
  <c r="AE350" i="1"/>
  <c r="AG350" i="1"/>
  <c r="AI350" i="1"/>
  <c r="AK350" i="1"/>
  <c r="AM350" i="1"/>
  <c r="AO350" i="1"/>
  <c r="AP350" i="1"/>
  <c r="AR350" i="1"/>
  <c r="AV350" i="1"/>
  <c r="AW350" i="1"/>
  <c r="K351" i="1"/>
  <c r="AR351" i="1" s="1"/>
  <c r="M351" i="1"/>
  <c r="O351" i="1"/>
  <c r="Q351" i="1"/>
  <c r="S351" i="1"/>
  <c r="U351" i="1"/>
  <c r="W351" i="1"/>
  <c r="Y351" i="1"/>
  <c r="AA351" i="1"/>
  <c r="AC351" i="1"/>
  <c r="AE351" i="1"/>
  <c r="AG351" i="1"/>
  <c r="AI351" i="1"/>
  <c r="AK351" i="1"/>
  <c r="AM351" i="1"/>
  <c r="AO351" i="1"/>
  <c r="AP351" i="1"/>
  <c r="AV351" i="1"/>
  <c r="AW351" i="1" s="1"/>
  <c r="K352" i="1"/>
  <c r="M352" i="1"/>
  <c r="O352" i="1"/>
  <c r="Q352" i="1"/>
  <c r="S352" i="1"/>
  <c r="U352" i="1"/>
  <c r="W352" i="1"/>
  <c r="Y352" i="1"/>
  <c r="AA352" i="1"/>
  <c r="AC352" i="1"/>
  <c r="AE352" i="1"/>
  <c r="AG352" i="1"/>
  <c r="AI352" i="1"/>
  <c r="AK352" i="1"/>
  <c r="AM352" i="1"/>
  <c r="AO352" i="1"/>
  <c r="AP352" i="1"/>
  <c r="AR352" i="1"/>
  <c r="AV352" i="1"/>
  <c r="AW352" i="1"/>
  <c r="K353" i="1"/>
  <c r="AR353" i="1" s="1"/>
  <c r="M353" i="1"/>
  <c r="O353" i="1"/>
  <c r="Q353" i="1"/>
  <c r="S353" i="1"/>
  <c r="U353" i="1"/>
  <c r="W353" i="1"/>
  <c r="Y353" i="1"/>
  <c r="AA353" i="1"/>
  <c r="AC353" i="1"/>
  <c r="AE353" i="1"/>
  <c r="AG353" i="1"/>
  <c r="AI353" i="1"/>
  <c r="AK353" i="1"/>
  <c r="AM353" i="1"/>
  <c r="AO353" i="1"/>
  <c r="AP353" i="1"/>
  <c r="AV353" i="1"/>
  <c r="K354" i="1"/>
  <c r="M354" i="1"/>
  <c r="O354" i="1"/>
  <c r="Q354" i="1"/>
  <c r="S354" i="1"/>
  <c r="U354" i="1"/>
  <c r="W354" i="1"/>
  <c r="Y354" i="1"/>
  <c r="AA354" i="1"/>
  <c r="AC354" i="1"/>
  <c r="AE354" i="1"/>
  <c r="AG354" i="1"/>
  <c r="AI354" i="1"/>
  <c r="AK354" i="1"/>
  <c r="AM354" i="1"/>
  <c r="AO354" i="1"/>
  <c r="AP354" i="1"/>
  <c r="AR354" i="1"/>
  <c r="AV354" i="1"/>
  <c r="AW354" i="1" s="1"/>
  <c r="AW353" i="1" s="1"/>
  <c r="K355" i="1"/>
  <c r="M355" i="1"/>
  <c r="O355" i="1"/>
  <c r="Q355" i="1"/>
  <c r="S355" i="1"/>
  <c r="U355" i="1"/>
  <c r="W355" i="1"/>
  <c r="Y355" i="1"/>
  <c r="AA355" i="1"/>
  <c r="AC355" i="1"/>
  <c r="AE355" i="1"/>
  <c r="AQ355" i="1" s="1"/>
  <c r="AS355" i="1" s="1"/>
  <c r="AG355" i="1"/>
  <c r="AI355" i="1"/>
  <c r="AK355" i="1"/>
  <c r="AM355" i="1"/>
  <c r="AO355" i="1"/>
  <c r="AP355" i="1"/>
  <c r="AR355" i="1"/>
  <c r="AV355" i="1"/>
  <c r="K356" i="1"/>
  <c r="M356" i="1"/>
  <c r="O356" i="1"/>
  <c r="Q356" i="1"/>
  <c r="S356" i="1"/>
  <c r="U356" i="1"/>
  <c r="W356" i="1"/>
  <c r="Y356" i="1"/>
  <c r="AA356" i="1"/>
  <c r="AC356" i="1"/>
  <c r="AQ356" i="1" s="1"/>
  <c r="AS356" i="1" s="1"/>
  <c r="AE356" i="1"/>
  <c r="AG356" i="1"/>
  <c r="AI356" i="1"/>
  <c r="AK356" i="1"/>
  <c r="AM356" i="1"/>
  <c r="AO356" i="1"/>
  <c r="AP356" i="1"/>
  <c r="AR356" i="1" s="1"/>
  <c r="AV356" i="1"/>
  <c r="AW356" i="1" s="1"/>
  <c r="AW355" i="1" s="1"/>
  <c r="K357" i="1"/>
  <c r="AR357" i="1" s="1"/>
  <c r="M357" i="1"/>
  <c r="O357" i="1"/>
  <c r="Q357" i="1"/>
  <c r="S357" i="1"/>
  <c r="U357" i="1"/>
  <c r="W357" i="1"/>
  <c r="Y357" i="1"/>
  <c r="AA357" i="1"/>
  <c r="AC357" i="1"/>
  <c r="AE357" i="1"/>
  <c r="AG357" i="1"/>
  <c r="AI357" i="1"/>
  <c r="AK357" i="1"/>
  <c r="AM357" i="1"/>
  <c r="AO357" i="1"/>
  <c r="AP357" i="1"/>
  <c r="AV357" i="1"/>
  <c r="AW357" i="1" s="1"/>
  <c r="K358" i="1"/>
  <c r="AR358" i="1" s="1"/>
  <c r="M358" i="1"/>
  <c r="O358" i="1"/>
  <c r="Q358" i="1"/>
  <c r="S358" i="1"/>
  <c r="U358" i="1"/>
  <c r="W358" i="1"/>
  <c r="Y358" i="1"/>
  <c r="AA358" i="1"/>
  <c r="AC358" i="1"/>
  <c r="AE358" i="1"/>
  <c r="AG358" i="1"/>
  <c r="AI358" i="1"/>
  <c r="AK358" i="1"/>
  <c r="AM358" i="1"/>
  <c r="AO358" i="1"/>
  <c r="AP358" i="1"/>
  <c r="AV358" i="1"/>
  <c r="AW358" i="1"/>
  <c r="K359" i="1"/>
  <c r="AR359" i="1" s="1"/>
  <c r="M359" i="1"/>
  <c r="O359" i="1"/>
  <c r="Q359" i="1"/>
  <c r="S359" i="1"/>
  <c r="U359" i="1"/>
  <c r="W359" i="1"/>
  <c r="Y359" i="1"/>
  <c r="AA359" i="1"/>
  <c r="AC359" i="1"/>
  <c r="AE359" i="1"/>
  <c r="AG359" i="1"/>
  <c r="AI359" i="1"/>
  <c r="AK359" i="1"/>
  <c r="AM359" i="1"/>
  <c r="AO359" i="1"/>
  <c r="AP359" i="1"/>
  <c r="AV359" i="1"/>
  <c r="AW359" i="1"/>
  <c r="K360" i="1"/>
  <c r="M360" i="1"/>
  <c r="O360" i="1"/>
  <c r="Q360" i="1"/>
  <c r="S360" i="1"/>
  <c r="U360" i="1"/>
  <c r="W360" i="1"/>
  <c r="Y360" i="1"/>
  <c r="AA360" i="1"/>
  <c r="AC360" i="1"/>
  <c r="AE360" i="1"/>
  <c r="AG360" i="1"/>
  <c r="AI360" i="1"/>
  <c r="AK360" i="1"/>
  <c r="AM360" i="1"/>
  <c r="AO360" i="1"/>
  <c r="AP360" i="1"/>
  <c r="AR360" i="1" s="1"/>
  <c r="AV360" i="1"/>
  <c r="AW360" i="1"/>
  <c r="K361" i="1"/>
  <c r="AR361" i="1" s="1"/>
  <c r="M361" i="1"/>
  <c r="O361" i="1"/>
  <c r="Q361" i="1"/>
  <c r="S361" i="1"/>
  <c r="U361" i="1"/>
  <c r="W361" i="1"/>
  <c r="Y361" i="1"/>
  <c r="AA361" i="1"/>
  <c r="AC361" i="1"/>
  <c r="AE361" i="1"/>
  <c r="AG361" i="1"/>
  <c r="AI361" i="1"/>
  <c r="AK361" i="1"/>
  <c r="AM361" i="1"/>
  <c r="AO361" i="1"/>
  <c r="AP361" i="1"/>
  <c r="AV361" i="1"/>
  <c r="AW361" i="1" s="1"/>
  <c r="K362" i="1"/>
  <c r="M362" i="1"/>
  <c r="O362" i="1"/>
  <c r="Q362" i="1"/>
  <c r="S362" i="1"/>
  <c r="U362" i="1"/>
  <c r="W362" i="1"/>
  <c r="Y362" i="1"/>
  <c r="AA362" i="1"/>
  <c r="AC362" i="1"/>
  <c r="AE362" i="1"/>
  <c r="AG362" i="1"/>
  <c r="AI362" i="1"/>
  <c r="AK362" i="1"/>
  <c r="AM362" i="1"/>
  <c r="AO362" i="1"/>
  <c r="AP362" i="1"/>
  <c r="AR362" i="1"/>
  <c r="AV362" i="1"/>
  <c r="K363" i="1"/>
  <c r="AR363" i="1" s="1"/>
  <c r="M363" i="1"/>
  <c r="O363" i="1"/>
  <c r="Q363" i="1"/>
  <c r="S363" i="1"/>
  <c r="U363" i="1"/>
  <c r="W363" i="1"/>
  <c r="Y363" i="1"/>
  <c r="AA363" i="1"/>
  <c r="AC363" i="1"/>
  <c r="AE363" i="1"/>
  <c r="AG363" i="1"/>
  <c r="AI363" i="1"/>
  <c r="AK363" i="1"/>
  <c r="AM363" i="1"/>
  <c r="AO363" i="1"/>
  <c r="AP363" i="1"/>
  <c r="AV363" i="1"/>
  <c r="AW363" i="1" s="1"/>
  <c r="K364" i="1"/>
  <c r="AR364" i="1" s="1"/>
  <c r="M364" i="1"/>
  <c r="O364" i="1"/>
  <c r="Q364" i="1"/>
  <c r="S364" i="1"/>
  <c r="U364" i="1"/>
  <c r="W364" i="1"/>
  <c r="Y364" i="1"/>
  <c r="AA364" i="1"/>
  <c r="AC364" i="1"/>
  <c r="AE364" i="1"/>
  <c r="AG364" i="1"/>
  <c r="AI364" i="1"/>
  <c r="AK364" i="1"/>
  <c r="AM364" i="1"/>
  <c r="AO364" i="1"/>
  <c r="AP364" i="1"/>
  <c r="AV364" i="1"/>
  <c r="AW364" i="1"/>
  <c r="K365" i="1"/>
  <c r="AR365" i="1" s="1"/>
  <c r="M365" i="1"/>
  <c r="O365" i="1"/>
  <c r="AQ365" i="1" s="1"/>
  <c r="Q365" i="1"/>
  <c r="S365" i="1"/>
  <c r="U365" i="1"/>
  <c r="W365" i="1"/>
  <c r="Y365" i="1"/>
  <c r="AA365" i="1"/>
  <c r="AC365" i="1"/>
  <c r="AE365" i="1"/>
  <c r="AG365" i="1"/>
  <c r="AI365" i="1"/>
  <c r="AK365" i="1"/>
  <c r="AM365" i="1"/>
  <c r="AO365" i="1"/>
  <c r="AP365" i="1"/>
  <c r="AV365" i="1"/>
  <c r="AW365" i="1" s="1"/>
  <c r="K366" i="1"/>
  <c r="AR366" i="1" s="1"/>
  <c r="M366" i="1"/>
  <c r="O366" i="1"/>
  <c r="Q366" i="1"/>
  <c r="S366" i="1"/>
  <c r="U366" i="1"/>
  <c r="W366" i="1"/>
  <c r="Y366" i="1"/>
  <c r="AA366" i="1"/>
  <c r="AC366" i="1"/>
  <c r="AE366" i="1"/>
  <c r="AG366" i="1"/>
  <c r="AI366" i="1"/>
  <c r="AK366" i="1"/>
  <c r="AM366" i="1"/>
  <c r="AO366" i="1"/>
  <c r="AP366" i="1"/>
  <c r="AV366" i="1"/>
  <c r="AW366" i="1" s="1"/>
  <c r="K367" i="1"/>
  <c r="M367" i="1"/>
  <c r="O367" i="1"/>
  <c r="Q367" i="1"/>
  <c r="S367" i="1"/>
  <c r="U367" i="1"/>
  <c r="W367" i="1"/>
  <c r="Y367" i="1"/>
  <c r="AA367" i="1"/>
  <c r="AC367" i="1"/>
  <c r="AE367" i="1"/>
  <c r="AG367" i="1"/>
  <c r="AI367" i="1"/>
  <c r="AK367" i="1"/>
  <c r="AM367" i="1"/>
  <c r="AO367" i="1"/>
  <c r="AP367" i="1"/>
  <c r="AR367" i="1"/>
  <c r="AV367" i="1"/>
  <c r="K368" i="1"/>
  <c r="M368" i="1"/>
  <c r="O368" i="1"/>
  <c r="Q368" i="1"/>
  <c r="S368" i="1"/>
  <c r="U368" i="1"/>
  <c r="W368" i="1"/>
  <c r="Y368" i="1"/>
  <c r="AA368" i="1"/>
  <c r="AC368" i="1"/>
  <c r="AE368" i="1"/>
  <c r="AG368" i="1"/>
  <c r="AI368" i="1"/>
  <c r="AK368" i="1"/>
  <c r="AM368" i="1"/>
  <c r="AO368" i="1"/>
  <c r="AP368" i="1"/>
  <c r="AV368" i="1"/>
  <c r="K369" i="1"/>
  <c r="AR369" i="1" s="1"/>
  <c r="M369" i="1"/>
  <c r="O369" i="1"/>
  <c r="Q369" i="1"/>
  <c r="S369" i="1"/>
  <c r="U369" i="1"/>
  <c r="W369" i="1"/>
  <c r="Y369" i="1"/>
  <c r="AA369" i="1"/>
  <c r="AC369" i="1"/>
  <c r="AE369" i="1"/>
  <c r="AG369" i="1"/>
  <c r="AI369" i="1"/>
  <c r="AK369" i="1"/>
  <c r="AM369" i="1"/>
  <c r="AO369" i="1"/>
  <c r="AP369" i="1"/>
  <c r="AV369" i="1"/>
  <c r="AW369" i="1" s="1"/>
  <c r="K370" i="1"/>
  <c r="AR370" i="1" s="1"/>
  <c r="M370" i="1"/>
  <c r="O370" i="1"/>
  <c r="Q370" i="1"/>
  <c r="S370" i="1"/>
  <c r="U370" i="1"/>
  <c r="W370" i="1"/>
  <c r="Y370" i="1"/>
  <c r="AA370" i="1"/>
  <c r="AC370" i="1"/>
  <c r="AE370" i="1"/>
  <c r="AG370" i="1"/>
  <c r="AI370" i="1"/>
  <c r="AK370" i="1"/>
  <c r="AM370" i="1"/>
  <c r="AO370" i="1"/>
  <c r="AP370" i="1"/>
  <c r="AV370" i="1"/>
  <c r="AW370" i="1"/>
  <c r="K371" i="1"/>
  <c r="AR371" i="1" s="1"/>
  <c r="M371" i="1"/>
  <c r="O371" i="1"/>
  <c r="Q371" i="1"/>
  <c r="S371" i="1"/>
  <c r="U371" i="1"/>
  <c r="W371" i="1"/>
  <c r="Y371" i="1"/>
  <c r="AA371" i="1"/>
  <c r="AC371" i="1"/>
  <c r="AE371" i="1"/>
  <c r="AG371" i="1"/>
  <c r="AI371" i="1"/>
  <c r="AK371" i="1"/>
  <c r="AM371" i="1"/>
  <c r="AO371" i="1"/>
  <c r="AP371" i="1"/>
  <c r="AV371" i="1"/>
  <c r="AW371" i="1" s="1"/>
  <c r="K372" i="1"/>
  <c r="M372" i="1"/>
  <c r="O372" i="1"/>
  <c r="Q372" i="1"/>
  <c r="S372" i="1"/>
  <c r="U372" i="1"/>
  <c r="W372" i="1"/>
  <c r="Y372" i="1"/>
  <c r="AA372" i="1"/>
  <c r="AC372" i="1"/>
  <c r="AE372" i="1"/>
  <c r="AG372" i="1"/>
  <c r="AI372" i="1"/>
  <c r="AK372" i="1"/>
  <c r="AM372" i="1"/>
  <c r="AO372" i="1"/>
  <c r="AP372" i="1"/>
  <c r="AR372" i="1"/>
  <c r="AV372" i="1"/>
  <c r="AW372" i="1"/>
  <c r="K373" i="1"/>
  <c r="AR373" i="1" s="1"/>
  <c r="M373" i="1"/>
  <c r="O373" i="1"/>
  <c r="Q373" i="1"/>
  <c r="S373" i="1"/>
  <c r="U373" i="1"/>
  <c r="W373" i="1"/>
  <c r="Y373" i="1"/>
  <c r="AA373" i="1"/>
  <c r="AC373" i="1"/>
  <c r="AE373" i="1"/>
  <c r="AG373" i="1"/>
  <c r="AI373" i="1"/>
  <c r="AK373" i="1"/>
  <c r="AM373" i="1"/>
  <c r="AO373" i="1"/>
  <c r="AP373" i="1"/>
  <c r="AV373" i="1"/>
  <c r="AW373" i="1"/>
  <c r="K374" i="1"/>
  <c r="M374" i="1"/>
  <c r="O374" i="1"/>
  <c r="Q374" i="1"/>
  <c r="S374" i="1"/>
  <c r="U374" i="1"/>
  <c r="W374" i="1"/>
  <c r="Y374" i="1"/>
  <c r="AA374" i="1"/>
  <c r="AC374" i="1"/>
  <c r="AE374" i="1"/>
  <c r="AG374" i="1"/>
  <c r="AI374" i="1"/>
  <c r="AK374" i="1"/>
  <c r="AM374" i="1"/>
  <c r="AO374" i="1"/>
  <c r="AP374" i="1"/>
  <c r="AR374" i="1"/>
  <c r="AV374" i="1"/>
  <c r="AW374" i="1" s="1"/>
  <c r="K375" i="1"/>
  <c r="M375" i="1"/>
  <c r="O375" i="1"/>
  <c r="Q375" i="1"/>
  <c r="S375" i="1"/>
  <c r="U375" i="1"/>
  <c r="W375" i="1"/>
  <c r="Y375" i="1"/>
  <c r="AA375" i="1"/>
  <c r="AC375" i="1"/>
  <c r="AE375" i="1"/>
  <c r="AG375" i="1"/>
  <c r="AI375" i="1"/>
  <c r="AK375" i="1"/>
  <c r="AM375" i="1"/>
  <c r="AO375" i="1"/>
  <c r="AP375" i="1"/>
  <c r="AV375" i="1"/>
  <c r="AW375" i="1"/>
  <c r="K376" i="1"/>
  <c r="M376" i="1"/>
  <c r="O376" i="1"/>
  <c r="Q376" i="1"/>
  <c r="S376" i="1"/>
  <c r="U376" i="1"/>
  <c r="W376" i="1"/>
  <c r="Y376" i="1"/>
  <c r="AA376" i="1"/>
  <c r="AC376" i="1"/>
  <c r="AE376" i="1"/>
  <c r="AG376" i="1"/>
  <c r="AI376" i="1"/>
  <c r="AK376" i="1"/>
  <c r="AM376" i="1"/>
  <c r="AO376" i="1"/>
  <c r="AP376" i="1"/>
  <c r="AR376" i="1"/>
  <c r="AV376" i="1"/>
  <c r="AW376" i="1" s="1"/>
  <c r="K377" i="1"/>
  <c r="M377" i="1"/>
  <c r="O377" i="1"/>
  <c r="Q377" i="1"/>
  <c r="S377" i="1"/>
  <c r="U377" i="1"/>
  <c r="W377" i="1"/>
  <c r="Y377" i="1"/>
  <c r="AA377" i="1"/>
  <c r="AC377" i="1"/>
  <c r="AE377" i="1"/>
  <c r="AG377" i="1"/>
  <c r="AI377" i="1"/>
  <c r="AK377" i="1"/>
  <c r="AM377" i="1"/>
  <c r="AO377" i="1"/>
  <c r="AP377" i="1"/>
  <c r="AQ377" i="1"/>
  <c r="AR377" i="1"/>
  <c r="AV377" i="1"/>
  <c r="AW377" i="1"/>
  <c r="K378" i="1"/>
  <c r="M378" i="1"/>
  <c r="O378" i="1"/>
  <c r="Q378" i="1"/>
  <c r="S378" i="1"/>
  <c r="U378" i="1"/>
  <c r="W378" i="1"/>
  <c r="Y378" i="1"/>
  <c r="AA378" i="1"/>
  <c r="AC378" i="1"/>
  <c r="AE378" i="1"/>
  <c r="AG378" i="1"/>
  <c r="AI378" i="1"/>
  <c r="AK378" i="1"/>
  <c r="AM378" i="1"/>
  <c r="AO378" i="1"/>
  <c r="AP378" i="1"/>
  <c r="AV378" i="1"/>
  <c r="AW378" i="1"/>
  <c r="K379" i="1"/>
  <c r="AR379" i="1" s="1"/>
  <c r="M379" i="1"/>
  <c r="O379" i="1"/>
  <c r="Q379" i="1"/>
  <c r="S379" i="1"/>
  <c r="U379" i="1"/>
  <c r="W379" i="1"/>
  <c r="Y379" i="1"/>
  <c r="AA379" i="1"/>
  <c r="AC379" i="1"/>
  <c r="AE379" i="1"/>
  <c r="AG379" i="1"/>
  <c r="AI379" i="1"/>
  <c r="AK379" i="1"/>
  <c r="AM379" i="1"/>
  <c r="AO379" i="1"/>
  <c r="AP379" i="1"/>
  <c r="AV379" i="1"/>
  <c r="AW379" i="1" s="1"/>
  <c r="K380" i="1"/>
  <c r="AR380" i="1" s="1"/>
  <c r="M380" i="1"/>
  <c r="O380" i="1"/>
  <c r="Q380" i="1"/>
  <c r="S380" i="1"/>
  <c r="U380" i="1"/>
  <c r="W380" i="1"/>
  <c r="Y380" i="1"/>
  <c r="AA380" i="1"/>
  <c r="AC380" i="1"/>
  <c r="AE380" i="1"/>
  <c r="AG380" i="1"/>
  <c r="AI380" i="1"/>
  <c r="AK380" i="1"/>
  <c r="AM380" i="1"/>
  <c r="AO380" i="1"/>
  <c r="AP380" i="1"/>
  <c r="AV380" i="1"/>
  <c r="K381" i="1"/>
  <c r="AR381" i="1" s="1"/>
  <c r="M381" i="1"/>
  <c r="O381" i="1"/>
  <c r="Q381" i="1"/>
  <c r="S381" i="1"/>
  <c r="U381" i="1"/>
  <c r="W381" i="1"/>
  <c r="Y381" i="1"/>
  <c r="AA381" i="1"/>
  <c r="AC381" i="1"/>
  <c r="AE381" i="1"/>
  <c r="AG381" i="1"/>
  <c r="AI381" i="1"/>
  <c r="AK381" i="1"/>
  <c r="AM381" i="1"/>
  <c r="AO381" i="1"/>
  <c r="AP381" i="1"/>
  <c r="AV381" i="1"/>
  <c r="AW381" i="1" s="1"/>
  <c r="AW380" i="1" s="1"/>
  <c r="K382" i="1"/>
  <c r="M382" i="1"/>
  <c r="O382" i="1"/>
  <c r="Q382" i="1"/>
  <c r="S382" i="1"/>
  <c r="U382" i="1"/>
  <c r="W382" i="1"/>
  <c r="Y382" i="1"/>
  <c r="AA382" i="1"/>
  <c r="AC382" i="1"/>
  <c r="AE382" i="1"/>
  <c r="AG382" i="1"/>
  <c r="AI382" i="1"/>
  <c r="AK382" i="1"/>
  <c r="AM382" i="1"/>
  <c r="AO382" i="1"/>
  <c r="AP382" i="1"/>
  <c r="AR382" i="1" s="1"/>
  <c r="AV382" i="1"/>
  <c r="K383" i="1"/>
  <c r="AR383" i="1" s="1"/>
  <c r="M383" i="1"/>
  <c r="O383" i="1"/>
  <c r="Q383" i="1"/>
  <c r="S383" i="1"/>
  <c r="U383" i="1"/>
  <c r="W383" i="1"/>
  <c r="Y383" i="1"/>
  <c r="AA383" i="1"/>
  <c r="AC383" i="1"/>
  <c r="AE383" i="1"/>
  <c r="AG383" i="1"/>
  <c r="AI383" i="1"/>
  <c r="AK383" i="1"/>
  <c r="AM383" i="1"/>
  <c r="AO383" i="1"/>
  <c r="AP383" i="1"/>
  <c r="AV383" i="1"/>
  <c r="AW383" i="1" s="1"/>
  <c r="K384" i="1"/>
  <c r="AR384" i="1" s="1"/>
  <c r="M384" i="1"/>
  <c r="O384" i="1"/>
  <c r="Q384" i="1"/>
  <c r="S384" i="1"/>
  <c r="U384" i="1"/>
  <c r="W384" i="1"/>
  <c r="Y384" i="1"/>
  <c r="AA384" i="1"/>
  <c r="AC384" i="1"/>
  <c r="AE384" i="1"/>
  <c r="AG384" i="1"/>
  <c r="AI384" i="1"/>
  <c r="AK384" i="1"/>
  <c r="AM384" i="1"/>
  <c r="AO384" i="1"/>
  <c r="AP384" i="1"/>
  <c r="AV384" i="1"/>
  <c r="AW384" i="1"/>
  <c r="K385" i="1"/>
  <c r="AR385" i="1" s="1"/>
  <c r="M385" i="1"/>
  <c r="O385" i="1"/>
  <c r="Q385" i="1"/>
  <c r="S385" i="1"/>
  <c r="U385" i="1"/>
  <c r="W385" i="1"/>
  <c r="Y385" i="1"/>
  <c r="AA385" i="1"/>
  <c r="AC385" i="1"/>
  <c r="AE385" i="1"/>
  <c r="AG385" i="1"/>
  <c r="AI385" i="1"/>
  <c r="AK385" i="1"/>
  <c r="AM385" i="1"/>
  <c r="AO385" i="1"/>
  <c r="AP385" i="1"/>
  <c r="AV385" i="1"/>
  <c r="AW385" i="1" s="1"/>
  <c r="K386" i="1"/>
  <c r="AR386" i="1" s="1"/>
  <c r="M386" i="1"/>
  <c r="O386" i="1"/>
  <c r="Q386" i="1"/>
  <c r="S386" i="1"/>
  <c r="U386" i="1"/>
  <c r="W386" i="1"/>
  <c r="Y386" i="1"/>
  <c r="AA386" i="1"/>
  <c r="AC386" i="1"/>
  <c r="AE386" i="1"/>
  <c r="AG386" i="1"/>
  <c r="AI386" i="1"/>
  <c r="AK386" i="1"/>
  <c r="AM386" i="1"/>
  <c r="AO386" i="1"/>
  <c r="AP386" i="1"/>
  <c r="AV386" i="1"/>
  <c r="AW386" i="1"/>
  <c r="K387" i="1"/>
  <c r="AR387" i="1" s="1"/>
  <c r="M387" i="1"/>
  <c r="O387" i="1"/>
  <c r="Q387" i="1"/>
  <c r="S387" i="1"/>
  <c r="U387" i="1"/>
  <c r="W387" i="1"/>
  <c r="Y387" i="1"/>
  <c r="AA387" i="1"/>
  <c r="AC387" i="1"/>
  <c r="AE387" i="1"/>
  <c r="AG387" i="1"/>
  <c r="AI387" i="1"/>
  <c r="AK387" i="1"/>
  <c r="AM387" i="1"/>
  <c r="AO387" i="1"/>
  <c r="AP387" i="1"/>
  <c r="AQ387" i="1"/>
  <c r="AS387" i="1"/>
  <c r="AV387" i="1"/>
  <c r="AW387" i="1"/>
  <c r="K388" i="1"/>
  <c r="M388" i="1"/>
  <c r="O388" i="1"/>
  <c r="Q388" i="1"/>
  <c r="S388" i="1"/>
  <c r="U388" i="1"/>
  <c r="W388" i="1"/>
  <c r="Y388" i="1"/>
  <c r="AA388" i="1"/>
  <c r="AC388" i="1"/>
  <c r="AE388" i="1"/>
  <c r="AG388" i="1"/>
  <c r="AI388" i="1"/>
  <c r="AK388" i="1"/>
  <c r="AM388" i="1"/>
  <c r="AO388" i="1"/>
  <c r="AP388" i="1"/>
  <c r="AQ388" i="1"/>
  <c r="AS388" i="1" s="1"/>
  <c r="AR388" i="1"/>
  <c r="AV388" i="1"/>
  <c r="AW388" i="1"/>
  <c r="K389" i="1"/>
  <c r="M389" i="1"/>
  <c r="O389" i="1"/>
  <c r="Q389" i="1"/>
  <c r="S389" i="1"/>
  <c r="U389" i="1"/>
  <c r="W389" i="1"/>
  <c r="Y389" i="1"/>
  <c r="AA389" i="1"/>
  <c r="AC389" i="1"/>
  <c r="AE389" i="1"/>
  <c r="AG389" i="1"/>
  <c r="AI389" i="1"/>
  <c r="AK389" i="1"/>
  <c r="AM389" i="1"/>
  <c r="AO389" i="1"/>
  <c r="AQ389" i="1" s="1"/>
  <c r="AP389" i="1"/>
  <c r="AV389" i="1"/>
  <c r="AW389" i="1"/>
  <c r="K390" i="1"/>
  <c r="M390" i="1"/>
  <c r="O390" i="1"/>
  <c r="Q390" i="1"/>
  <c r="S390" i="1"/>
  <c r="U390" i="1"/>
  <c r="W390" i="1"/>
  <c r="Y390" i="1"/>
  <c r="AA390" i="1"/>
  <c r="AC390" i="1"/>
  <c r="AE390" i="1"/>
  <c r="AG390" i="1"/>
  <c r="AI390" i="1"/>
  <c r="AK390" i="1"/>
  <c r="AM390" i="1"/>
  <c r="AO390" i="1"/>
  <c r="AP390" i="1"/>
  <c r="AR390" i="1"/>
  <c r="AV390" i="1"/>
  <c r="K391" i="1"/>
  <c r="M391" i="1"/>
  <c r="O391" i="1"/>
  <c r="Q391" i="1"/>
  <c r="S391" i="1"/>
  <c r="U391" i="1"/>
  <c r="W391" i="1"/>
  <c r="Y391" i="1"/>
  <c r="AA391" i="1"/>
  <c r="AC391" i="1"/>
  <c r="AE391" i="1"/>
  <c r="AG391" i="1"/>
  <c r="AI391" i="1"/>
  <c r="AK391" i="1"/>
  <c r="AM391" i="1"/>
  <c r="AO391" i="1"/>
  <c r="AP391" i="1"/>
  <c r="AR391" i="1"/>
  <c r="AV391" i="1"/>
  <c r="K392" i="1"/>
  <c r="M392" i="1"/>
  <c r="O392" i="1"/>
  <c r="Q392" i="1"/>
  <c r="S392" i="1"/>
  <c r="U392" i="1"/>
  <c r="W392" i="1"/>
  <c r="Y392" i="1"/>
  <c r="AA392" i="1"/>
  <c r="AC392" i="1"/>
  <c r="AE392" i="1"/>
  <c r="AG392" i="1"/>
  <c r="AI392" i="1"/>
  <c r="AK392" i="1"/>
  <c r="AM392" i="1"/>
  <c r="AO392" i="1"/>
  <c r="AP392" i="1"/>
  <c r="AQ392" i="1"/>
  <c r="AR392" i="1"/>
  <c r="AV392" i="1"/>
  <c r="AW392" i="1"/>
  <c r="K393" i="1"/>
  <c r="M393" i="1"/>
  <c r="O393" i="1"/>
  <c r="Q393" i="1"/>
  <c r="S393" i="1"/>
  <c r="U393" i="1"/>
  <c r="W393" i="1"/>
  <c r="Y393" i="1"/>
  <c r="AA393" i="1"/>
  <c r="AC393" i="1"/>
  <c r="AE393" i="1"/>
  <c r="AG393" i="1"/>
  <c r="AI393" i="1"/>
  <c r="AK393" i="1"/>
  <c r="AM393" i="1"/>
  <c r="AO393" i="1"/>
  <c r="AP393" i="1"/>
  <c r="AV393" i="1"/>
  <c r="AW393" i="1" s="1"/>
  <c r="K394" i="1"/>
  <c r="AR394" i="1" s="1"/>
  <c r="M394" i="1"/>
  <c r="O394" i="1"/>
  <c r="Q394" i="1"/>
  <c r="S394" i="1"/>
  <c r="U394" i="1"/>
  <c r="W394" i="1"/>
  <c r="Y394" i="1"/>
  <c r="AA394" i="1"/>
  <c r="AC394" i="1"/>
  <c r="AQ394" i="1" s="1"/>
  <c r="AS394" i="1" s="1"/>
  <c r="AE394" i="1"/>
  <c r="AG394" i="1"/>
  <c r="AI394" i="1"/>
  <c r="AK394" i="1"/>
  <c r="AM394" i="1"/>
  <c r="AO394" i="1"/>
  <c r="AP394" i="1"/>
  <c r="AV394" i="1"/>
  <c r="AW394" i="1" s="1"/>
  <c r="K395" i="1"/>
  <c r="AR395" i="1" s="1"/>
  <c r="M395" i="1"/>
  <c r="O395" i="1"/>
  <c r="Q395" i="1"/>
  <c r="S395" i="1"/>
  <c r="U395" i="1"/>
  <c r="W395" i="1"/>
  <c r="Y395" i="1"/>
  <c r="AA395" i="1"/>
  <c r="AC395" i="1"/>
  <c r="AE395" i="1"/>
  <c r="AG395" i="1"/>
  <c r="AI395" i="1"/>
  <c r="AK395" i="1"/>
  <c r="AM395" i="1"/>
  <c r="AO395" i="1"/>
  <c r="AP395" i="1"/>
  <c r="AV395" i="1"/>
  <c r="AW395" i="1" s="1"/>
  <c r="K396" i="1"/>
  <c r="AR396" i="1" s="1"/>
  <c r="M396" i="1"/>
  <c r="O396" i="1"/>
  <c r="Q396" i="1"/>
  <c r="S396" i="1"/>
  <c r="U396" i="1"/>
  <c r="W396" i="1"/>
  <c r="Y396" i="1"/>
  <c r="AA396" i="1"/>
  <c r="AC396" i="1"/>
  <c r="AE396" i="1"/>
  <c r="AG396" i="1"/>
  <c r="AI396" i="1"/>
  <c r="AK396" i="1"/>
  <c r="AM396" i="1"/>
  <c r="AO396" i="1"/>
  <c r="AP396" i="1"/>
  <c r="AV396" i="1"/>
  <c r="AW396" i="1"/>
  <c r="K397" i="1"/>
  <c r="AR397" i="1" s="1"/>
  <c r="M397" i="1"/>
  <c r="O397" i="1"/>
  <c r="Q397" i="1"/>
  <c r="S397" i="1"/>
  <c r="U397" i="1"/>
  <c r="W397" i="1"/>
  <c r="Y397" i="1"/>
  <c r="AA397" i="1"/>
  <c r="AC397" i="1"/>
  <c r="AE397" i="1"/>
  <c r="AG397" i="1"/>
  <c r="AI397" i="1"/>
  <c r="AK397" i="1"/>
  <c r="AM397" i="1"/>
  <c r="AO397" i="1"/>
  <c r="AP397" i="1"/>
  <c r="AV397" i="1"/>
  <c r="AW397" i="1"/>
  <c r="K398" i="1"/>
  <c r="M398" i="1"/>
  <c r="O398" i="1"/>
  <c r="Q398" i="1"/>
  <c r="S398" i="1"/>
  <c r="U398" i="1"/>
  <c r="W398" i="1"/>
  <c r="Y398" i="1"/>
  <c r="AA398" i="1"/>
  <c r="AC398" i="1"/>
  <c r="AE398" i="1"/>
  <c r="AG398" i="1"/>
  <c r="AI398" i="1"/>
  <c r="AK398" i="1"/>
  <c r="AM398" i="1"/>
  <c r="AO398" i="1"/>
  <c r="AP398" i="1"/>
  <c r="AR398" i="1"/>
  <c r="AV398" i="1"/>
  <c r="AW398" i="1" s="1"/>
  <c r="K399" i="1"/>
  <c r="M399" i="1"/>
  <c r="O399" i="1"/>
  <c r="Q399" i="1"/>
  <c r="S399" i="1"/>
  <c r="U399" i="1"/>
  <c r="W399" i="1"/>
  <c r="Y399" i="1"/>
  <c r="AA399" i="1"/>
  <c r="AC399" i="1"/>
  <c r="AE399" i="1"/>
  <c r="AG399" i="1"/>
  <c r="AI399" i="1"/>
  <c r="AK399" i="1"/>
  <c r="AM399" i="1"/>
  <c r="AO399" i="1"/>
  <c r="AP399" i="1"/>
  <c r="AQ399" i="1"/>
  <c r="AR399" i="1"/>
  <c r="AV399" i="1"/>
  <c r="AW399" i="1"/>
  <c r="K400" i="1"/>
  <c r="M400" i="1"/>
  <c r="O400" i="1"/>
  <c r="Q400" i="1"/>
  <c r="S400" i="1"/>
  <c r="U400" i="1"/>
  <c r="W400" i="1"/>
  <c r="Y400" i="1"/>
  <c r="AA400" i="1"/>
  <c r="AC400" i="1"/>
  <c r="AE400" i="1"/>
  <c r="AG400" i="1"/>
  <c r="AI400" i="1"/>
  <c r="AK400" i="1"/>
  <c r="AM400" i="1"/>
  <c r="AO400" i="1"/>
  <c r="AP400" i="1"/>
  <c r="AR400" i="1" s="1"/>
  <c r="AV400" i="1"/>
  <c r="AW400" i="1" s="1"/>
  <c r="K401" i="1"/>
  <c r="M401" i="1"/>
  <c r="O401" i="1"/>
  <c r="Q401" i="1"/>
  <c r="S401" i="1"/>
  <c r="U401" i="1"/>
  <c r="W401" i="1"/>
  <c r="AQ401" i="1" s="1"/>
  <c r="AS401" i="1" s="1"/>
  <c r="Y401" i="1"/>
  <c r="AA401" i="1"/>
  <c r="AC401" i="1"/>
  <c r="AE401" i="1"/>
  <c r="AG401" i="1"/>
  <c r="AI401" i="1"/>
  <c r="AK401" i="1"/>
  <c r="AM401" i="1"/>
  <c r="AO401" i="1"/>
  <c r="AP401" i="1"/>
  <c r="AR401" i="1" s="1"/>
  <c r="AV401" i="1"/>
  <c r="AW401" i="1" s="1"/>
  <c r="K402" i="1"/>
  <c r="M402" i="1"/>
  <c r="O402" i="1"/>
  <c r="Q402" i="1"/>
  <c r="S402" i="1"/>
  <c r="U402" i="1"/>
  <c r="W402" i="1"/>
  <c r="Y402" i="1"/>
  <c r="AA402" i="1"/>
  <c r="AC402" i="1"/>
  <c r="AE402" i="1"/>
  <c r="AG402" i="1"/>
  <c r="AI402" i="1"/>
  <c r="AK402" i="1"/>
  <c r="AM402" i="1"/>
  <c r="AO402" i="1"/>
  <c r="AP402" i="1"/>
  <c r="AR402" i="1" s="1"/>
  <c r="AV402" i="1"/>
  <c r="AW402" i="1"/>
  <c r="K403" i="1"/>
  <c r="M403" i="1"/>
  <c r="O403" i="1"/>
  <c r="Q403" i="1"/>
  <c r="S403" i="1"/>
  <c r="U403" i="1"/>
  <c r="W403" i="1"/>
  <c r="Y403" i="1"/>
  <c r="AA403" i="1"/>
  <c r="AC403" i="1"/>
  <c r="AE403" i="1"/>
  <c r="AG403" i="1"/>
  <c r="AI403" i="1"/>
  <c r="AK403" i="1"/>
  <c r="AM403" i="1"/>
  <c r="AO403" i="1"/>
  <c r="AP403" i="1"/>
  <c r="AV403" i="1"/>
  <c r="AW403" i="1" s="1"/>
  <c r="K404" i="1"/>
  <c r="M404" i="1"/>
  <c r="O404" i="1"/>
  <c r="Q404" i="1"/>
  <c r="S404" i="1"/>
  <c r="U404" i="1"/>
  <c r="W404" i="1"/>
  <c r="Y404" i="1"/>
  <c r="AA404" i="1"/>
  <c r="AC404" i="1"/>
  <c r="AE404" i="1"/>
  <c r="AG404" i="1"/>
  <c r="AI404" i="1"/>
  <c r="AK404" i="1"/>
  <c r="AM404" i="1"/>
  <c r="AO404" i="1"/>
  <c r="AP404" i="1"/>
  <c r="AR404" i="1"/>
  <c r="AV404" i="1"/>
  <c r="AW404" i="1" s="1"/>
  <c r="K405" i="1"/>
  <c r="M405" i="1"/>
  <c r="O405" i="1"/>
  <c r="Q405" i="1"/>
  <c r="S405" i="1"/>
  <c r="U405" i="1"/>
  <c r="W405" i="1"/>
  <c r="Y405" i="1"/>
  <c r="AA405" i="1"/>
  <c r="AC405" i="1"/>
  <c r="AE405" i="1"/>
  <c r="AG405" i="1"/>
  <c r="AI405" i="1"/>
  <c r="AK405" i="1"/>
  <c r="AM405" i="1"/>
  <c r="AO405" i="1"/>
  <c r="AP405" i="1"/>
  <c r="AR405" i="1" s="1"/>
  <c r="AV405" i="1"/>
  <c r="AW405" i="1"/>
  <c r="K406" i="1"/>
  <c r="AR406" i="1" s="1"/>
  <c r="M406" i="1"/>
  <c r="O406" i="1"/>
  <c r="Q406" i="1"/>
  <c r="S406" i="1"/>
  <c r="U406" i="1"/>
  <c r="W406" i="1"/>
  <c r="Y406" i="1"/>
  <c r="AA406" i="1"/>
  <c r="AC406" i="1"/>
  <c r="AE406" i="1"/>
  <c r="AG406" i="1"/>
  <c r="AI406" i="1"/>
  <c r="AK406" i="1"/>
  <c r="AM406" i="1"/>
  <c r="AO406" i="1"/>
  <c r="AP406" i="1"/>
  <c r="AV406" i="1"/>
  <c r="AW406" i="1" s="1"/>
  <c r="K407" i="1"/>
  <c r="AR407" i="1" s="1"/>
  <c r="M407" i="1"/>
  <c r="O407" i="1"/>
  <c r="Q407" i="1"/>
  <c r="S407" i="1"/>
  <c r="U407" i="1"/>
  <c r="W407" i="1"/>
  <c r="Y407" i="1"/>
  <c r="AA407" i="1"/>
  <c r="AC407" i="1"/>
  <c r="AE407" i="1"/>
  <c r="AG407" i="1"/>
  <c r="AI407" i="1"/>
  <c r="AK407" i="1"/>
  <c r="AM407" i="1"/>
  <c r="AO407" i="1"/>
  <c r="AP407" i="1"/>
  <c r="AV407" i="1"/>
  <c r="AW407" i="1" s="1"/>
  <c r="K408" i="1"/>
  <c r="M408" i="1"/>
  <c r="O408" i="1"/>
  <c r="Q408" i="1"/>
  <c r="S408" i="1"/>
  <c r="U408" i="1"/>
  <c r="W408" i="1"/>
  <c r="Y408" i="1"/>
  <c r="AA408" i="1"/>
  <c r="AC408" i="1"/>
  <c r="AE408" i="1"/>
  <c r="AG408" i="1"/>
  <c r="AI408" i="1"/>
  <c r="AK408" i="1"/>
  <c r="AM408" i="1"/>
  <c r="AO408" i="1"/>
  <c r="AP408" i="1"/>
  <c r="AV408" i="1"/>
  <c r="AW408" i="1"/>
  <c r="K409" i="1"/>
  <c r="M409" i="1"/>
  <c r="O409" i="1"/>
  <c r="Q409" i="1"/>
  <c r="S409" i="1"/>
  <c r="U409" i="1"/>
  <c r="W409" i="1"/>
  <c r="Y409" i="1"/>
  <c r="AA409" i="1"/>
  <c r="AC409" i="1"/>
  <c r="AE409" i="1"/>
  <c r="AG409" i="1"/>
  <c r="AI409" i="1"/>
  <c r="AK409" i="1"/>
  <c r="AM409" i="1"/>
  <c r="AO409" i="1"/>
  <c r="AP409" i="1"/>
  <c r="AV409" i="1"/>
  <c r="AW409" i="1"/>
  <c r="K410" i="1"/>
  <c r="M410" i="1"/>
  <c r="O410" i="1"/>
  <c r="Q410" i="1"/>
  <c r="S410" i="1"/>
  <c r="U410" i="1"/>
  <c r="W410" i="1"/>
  <c r="Y410" i="1"/>
  <c r="AA410" i="1"/>
  <c r="AC410" i="1"/>
  <c r="AE410" i="1"/>
  <c r="AG410" i="1"/>
  <c r="AI410" i="1"/>
  <c r="AK410" i="1"/>
  <c r="AM410" i="1"/>
  <c r="AO410" i="1"/>
  <c r="AP410" i="1"/>
  <c r="AR410" i="1"/>
  <c r="AV410" i="1"/>
  <c r="AW410" i="1" s="1"/>
  <c r="K411" i="1"/>
  <c r="M411" i="1"/>
  <c r="O411" i="1"/>
  <c r="Q411" i="1"/>
  <c r="AQ411" i="1" s="1"/>
  <c r="AS411" i="1" s="1"/>
  <c r="S411" i="1"/>
  <c r="U411" i="1"/>
  <c r="W411" i="1"/>
  <c r="Y411" i="1"/>
  <c r="AA411" i="1"/>
  <c r="AC411" i="1"/>
  <c r="AE411" i="1"/>
  <c r="AG411" i="1"/>
  <c r="AI411" i="1"/>
  <c r="AK411" i="1"/>
  <c r="AM411" i="1"/>
  <c r="AO411" i="1"/>
  <c r="AP411" i="1"/>
  <c r="AR411" i="1"/>
  <c r="AV411" i="1"/>
  <c r="AW411" i="1" s="1"/>
  <c r="K412" i="1"/>
  <c r="M412" i="1"/>
  <c r="O412" i="1"/>
  <c r="AQ412" i="1" s="1"/>
  <c r="Q412" i="1"/>
  <c r="S412" i="1"/>
  <c r="U412" i="1"/>
  <c r="W412" i="1"/>
  <c r="Y412" i="1"/>
  <c r="AA412" i="1"/>
  <c r="AC412" i="1"/>
  <c r="AE412" i="1"/>
  <c r="AG412" i="1"/>
  <c r="AI412" i="1"/>
  <c r="AK412" i="1"/>
  <c r="AM412" i="1"/>
  <c r="AO412" i="1"/>
  <c r="AP412" i="1"/>
  <c r="AR412" i="1" s="1"/>
  <c r="AV412" i="1"/>
  <c r="AW412" i="1"/>
  <c r="K413" i="1"/>
  <c r="AR413" i="1" s="1"/>
  <c r="M413" i="1"/>
  <c r="AS413" i="1" s="1"/>
  <c r="O413" i="1"/>
  <c r="AQ413" i="1" s="1"/>
  <c r="Q413" i="1"/>
  <c r="S413" i="1"/>
  <c r="U413" i="1"/>
  <c r="W413" i="1"/>
  <c r="Y413" i="1"/>
  <c r="AA413" i="1"/>
  <c r="AC413" i="1"/>
  <c r="AE413" i="1"/>
  <c r="AG413" i="1"/>
  <c r="AI413" i="1"/>
  <c r="AK413" i="1"/>
  <c r="AM413" i="1"/>
  <c r="AO413" i="1"/>
  <c r="AP413" i="1"/>
  <c r="AV413" i="1"/>
  <c r="AW413" i="1" s="1"/>
  <c r="K414" i="1"/>
  <c r="AR414" i="1" s="1"/>
  <c r="M414" i="1"/>
  <c r="O414" i="1"/>
  <c r="Q414" i="1"/>
  <c r="S414" i="1"/>
  <c r="U414" i="1"/>
  <c r="W414" i="1"/>
  <c r="Y414" i="1"/>
  <c r="AA414" i="1"/>
  <c r="AC414" i="1"/>
  <c r="AE414" i="1"/>
  <c r="AG414" i="1"/>
  <c r="AI414" i="1"/>
  <c r="AK414" i="1"/>
  <c r="AM414" i="1"/>
  <c r="AO414" i="1"/>
  <c r="AP414" i="1"/>
  <c r="AV414" i="1"/>
  <c r="AW414" i="1" s="1"/>
  <c r="K415" i="1"/>
  <c r="M415" i="1"/>
  <c r="O415" i="1"/>
  <c r="Q415" i="1"/>
  <c r="S415" i="1"/>
  <c r="U415" i="1"/>
  <c r="W415" i="1"/>
  <c r="Y415" i="1"/>
  <c r="AA415" i="1"/>
  <c r="AC415" i="1"/>
  <c r="AE415" i="1"/>
  <c r="AG415" i="1"/>
  <c r="AI415" i="1"/>
  <c r="AK415" i="1"/>
  <c r="AM415" i="1"/>
  <c r="AO415" i="1"/>
  <c r="AP415" i="1"/>
  <c r="AR415" i="1"/>
  <c r="AV415" i="1"/>
  <c r="AW415" i="1" s="1"/>
  <c r="K416" i="1"/>
  <c r="AR416" i="1" s="1"/>
  <c r="M416" i="1"/>
  <c r="O416" i="1"/>
  <c r="Q416" i="1"/>
  <c r="S416" i="1"/>
  <c r="U416" i="1"/>
  <c r="W416" i="1"/>
  <c r="AQ416" i="1" s="1"/>
  <c r="Y416" i="1"/>
  <c r="AA416" i="1"/>
  <c r="AC416" i="1"/>
  <c r="AE416" i="1"/>
  <c r="AG416" i="1"/>
  <c r="AI416" i="1"/>
  <c r="AK416" i="1"/>
  <c r="AM416" i="1"/>
  <c r="AO416" i="1"/>
  <c r="AP416" i="1"/>
  <c r="AV416" i="1"/>
  <c r="AW416" i="1"/>
  <c r="K417" i="1"/>
  <c r="AR417" i="1" s="1"/>
  <c r="M417" i="1"/>
  <c r="O417" i="1"/>
  <c r="Q417" i="1"/>
  <c r="S417" i="1"/>
  <c r="U417" i="1"/>
  <c r="W417" i="1"/>
  <c r="Y417" i="1"/>
  <c r="AA417" i="1"/>
  <c r="AC417" i="1"/>
  <c r="AE417" i="1"/>
  <c r="AG417" i="1"/>
  <c r="AI417" i="1"/>
  <c r="AK417" i="1"/>
  <c r="AM417" i="1"/>
  <c r="AO417" i="1"/>
  <c r="AP417" i="1"/>
  <c r="AV417" i="1"/>
  <c r="AW417" i="1"/>
  <c r="K418" i="1"/>
  <c r="M418" i="1"/>
  <c r="O418" i="1"/>
  <c r="AQ418" i="1" s="1"/>
  <c r="AS418" i="1" s="1"/>
  <c r="Q418" i="1"/>
  <c r="S418" i="1"/>
  <c r="U418" i="1"/>
  <c r="W418" i="1"/>
  <c r="Y418" i="1"/>
  <c r="AA418" i="1"/>
  <c r="AC418" i="1"/>
  <c r="AE418" i="1"/>
  <c r="AG418" i="1"/>
  <c r="AI418" i="1"/>
  <c r="AK418" i="1"/>
  <c r="AM418" i="1"/>
  <c r="AO418" i="1"/>
  <c r="AP418" i="1"/>
  <c r="AV418" i="1"/>
  <c r="AW418" i="1" s="1"/>
  <c r="K419" i="1"/>
  <c r="AR419" i="1" s="1"/>
  <c r="M419" i="1"/>
  <c r="O419" i="1"/>
  <c r="Q419" i="1"/>
  <c r="S419" i="1"/>
  <c r="U419" i="1"/>
  <c r="W419" i="1"/>
  <c r="Y419" i="1"/>
  <c r="AA419" i="1"/>
  <c r="AC419" i="1"/>
  <c r="AE419" i="1"/>
  <c r="AG419" i="1"/>
  <c r="AI419" i="1"/>
  <c r="AK419" i="1"/>
  <c r="AM419" i="1"/>
  <c r="AO419" i="1"/>
  <c r="AP419" i="1"/>
  <c r="AV419" i="1"/>
  <c r="AW419" i="1" s="1"/>
  <c r="K420" i="1"/>
  <c r="AR420" i="1" s="1"/>
  <c r="M420" i="1"/>
  <c r="O420" i="1"/>
  <c r="Q420" i="1"/>
  <c r="S420" i="1"/>
  <c r="U420" i="1"/>
  <c r="W420" i="1"/>
  <c r="Y420" i="1"/>
  <c r="AA420" i="1"/>
  <c r="AC420" i="1"/>
  <c r="AE420" i="1"/>
  <c r="AG420" i="1"/>
  <c r="AI420" i="1"/>
  <c r="AK420" i="1"/>
  <c r="AM420" i="1"/>
  <c r="AO420" i="1"/>
  <c r="AP420" i="1"/>
  <c r="AV420" i="1"/>
  <c r="AW420" i="1"/>
  <c r="K421" i="1"/>
  <c r="AR421" i="1" s="1"/>
  <c r="M421" i="1"/>
  <c r="O421" i="1"/>
  <c r="Q421" i="1"/>
  <c r="S421" i="1"/>
  <c r="U421" i="1"/>
  <c r="W421" i="1"/>
  <c r="Y421" i="1"/>
  <c r="AA421" i="1"/>
  <c r="AC421" i="1"/>
  <c r="AE421" i="1"/>
  <c r="AG421" i="1"/>
  <c r="AI421" i="1"/>
  <c r="AK421" i="1"/>
  <c r="AM421" i="1"/>
  <c r="AO421" i="1"/>
  <c r="AP421" i="1"/>
  <c r="AV421" i="1"/>
  <c r="AW421" i="1" s="1"/>
  <c r="K422" i="1"/>
  <c r="M422" i="1"/>
  <c r="AC422" i="1"/>
  <c r="AQ422" i="1" s="1"/>
  <c r="AE422" i="1"/>
  <c r="AG422" i="1"/>
  <c r="AI422" i="1"/>
  <c r="AK422" i="1"/>
  <c r="AM422" i="1"/>
  <c r="AO422" i="1"/>
  <c r="AP422" i="1"/>
  <c r="AR422" i="1" s="1"/>
  <c r="AV422" i="1"/>
  <c r="AW422" i="1" s="1"/>
  <c r="K423" i="1"/>
  <c r="M423" i="1"/>
  <c r="AC423" i="1"/>
  <c r="AE423" i="1"/>
  <c r="AG423" i="1"/>
  <c r="AI423" i="1"/>
  <c r="AK423" i="1"/>
  <c r="AM423" i="1"/>
  <c r="AO423" i="1"/>
  <c r="AP423" i="1"/>
  <c r="AR423" i="1"/>
  <c r="AV423" i="1"/>
  <c r="AW423" i="1" s="1"/>
  <c r="K424" i="1"/>
  <c r="M424" i="1"/>
  <c r="AC424" i="1"/>
  <c r="AQ424" i="1" s="1"/>
  <c r="AE424" i="1"/>
  <c r="AG424" i="1"/>
  <c r="AI424" i="1"/>
  <c r="AK424" i="1"/>
  <c r="AM424" i="1"/>
  <c r="AO424" i="1"/>
  <c r="AP424" i="1"/>
  <c r="AR424" i="1"/>
  <c r="AS424" i="1"/>
  <c r="AV424" i="1"/>
  <c r="AW424" i="1" s="1"/>
  <c r="K425" i="1"/>
  <c r="M425" i="1"/>
  <c r="AC425" i="1"/>
  <c r="AE425" i="1"/>
  <c r="AG425" i="1"/>
  <c r="AI425" i="1"/>
  <c r="AK425" i="1"/>
  <c r="AM425" i="1"/>
  <c r="AO425" i="1"/>
  <c r="AP425" i="1"/>
  <c r="AR425" i="1"/>
  <c r="AV425" i="1"/>
  <c r="AW425" i="1" s="1"/>
  <c r="K426" i="1"/>
  <c r="M426" i="1"/>
  <c r="AC426" i="1"/>
  <c r="AE426" i="1"/>
  <c r="AG426" i="1"/>
  <c r="AI426" i="1"/>
  <c r="AK426" i="1"/>
  <c r="AM426" i="1"/>
  <c r="AO426" i="1"/>
  <c r="AP426" i="1"/>
  <c r="AR426" i="1"/>
  <c r="AV426" i="1"/>
  <c r="AW426" i="1"/>
  <c r="K427" i="1"/>
  <c r="M427" i="1"/>
  <c r="O427" i="1"/>
  <c r="Q427" i="1"/>
  <c r="S427" i="1"/>
  <c r="U427" i="1"/>
  <c r="W427" i="1"/>
  <c r="Y427" i="1"/>
  <c r="AQ427" i="1" s="1"/>
  <c r="AS427" i="1" s="1"/>
  <c r="AA427" i="1"/>
  <c r="AC427" i="1"/>
  <c r="AE427" i="1"/>
  <c r="AG427" i="1"/>
  <c r="AI427" i="1"/>
  <c r="AK427" i="1"/>
  <c r="AM427" i="1"/>
  <c r="AO427" i="1"/>
  <c r="AP427" i="1"/>
  <c r="AV427" i="1"/>
  <c r="K428" i="1"/>
  <c r="AR428" i="1" s="1"/>
  <c r="M428" i="1"/>
  <c r="O428" i="1"/>
  <c r="Q428" i="1"/>
  <c r="S428" i="1"/>
  <c r="AQ428" i="1" s="1"/>
  <c r="U428" i="1"/>
  <c r="W428" i="1"/>
  <c r="Y428" i="1"/>
  <c r="AA428" i="1"/>
  <c r="AC428" i="1"/>
  <c r="AE428" i="1"/>
  <c r="AG428" i="1"/>
  <c r="AI428" i="1"/>
  <c r="AK428" i="1"/>
  <c r="AM428" i="1"/>
  <c r="AO428" i="1"/>
  <c r="AP428" i="1"/>
  <c r="AV428" i="1"/>
  <c r="AW428" i="1" s="1"/>
  <c r="AW427" i="1" s="1"/>
  <c r="K429" i="1"/>
  <c r="M429" i="1"/>
  <c r="O429" i="1"/>
  <c r="Q429" i="1"/>
  <c r="S429" i="1"/>
  <c r="U429" i="1"/>
  <c r="W429" i="1"/>
  <c r="Y429" i="1"/>
  <c r="AA429" i="1"/>
  <c r="AC429" i="1"/>
  <c r="AE429" i="1"/>
  <c r="AG429" i="1"/>
  <c r="AI429" i="1"/>
  <c r="AK429" i="1"/>
  <c r="AM429" i="1"/>
  <c r="AO429" i="1"/>
  <c r="AP429" i="1"/>
  <c r="AR429" i="1" s="1"/>
  <c r="AV429" i="1"/>
  <c r="AW429" i="1" s="1"/>
  <c r="K430" i="1"/>
  <c r="AR430" i="1" s="1"/>
  <c r="M430" i="1"/>
  <c r="O430" i="1"/>
  <c r="Q430" i="1"/>
  <c r="S430" i="1"/>
  <c r="U430" i="1"/>
  <c r="W430" i="1"/>
  <c r="Y430" i="1"/>
  <c r="AA430" i="1"/>
  <c r="AC430" i="1"/>
  <c r="AE430" i="1"/>
  <c r="AG430" i="1"/>
  <c r="AI430" i="1"/>
  <c r="AK430" i="1"/>
  <c r="AM430" i="1"/>
  <c r="AO430" i="1"/>
  <c r="AP430" i="1"/>
  <c r="AV430" i="1"/>
  <c r="AW430" i="1"/>
  <c r="K431" i="1"/>
  <c r="AR431" i="1" s="1"/>
  <c r="M431" i="1"/>
  <c r="O431" i="1"/>
  <c r="Q431" i="1"/>
  <c r="S431" i="1"/>
  <c r="U431" i="1"/>
  <c r="W431" i="1"/>
  <c r="Y431" i="1"/>
  <c r="AA431" i="1"/>
  <c r="AC431" i="1"/>
  <c r="AE431" i="1"/>
  <c r="AG431" i="1"/>
  <c r="AI431" i="1"/>
  <c r="AK431" i="1"/>
  <c r="AM431" i="1"/>
  <c r="AO431" i="1"/>
  <c r="AP431" i="1"/>
  <c r="AV431" i="1"/>
  <c r="AW431" i="1"/>
  <c r="K432" i="1"/>
  <c r="M432" i="1"/>
  <c r="O432" i="1"/>
  <c r="Q432" i="1"/>
  <c r="AQ432" i="1" s="1"/>
  <c r="AS432" i="1" s="1"/>
  <c r="S432" i="1"/>
  <c r="U432" i="1"/>
  <c r="W432" i="1"/>
  <c r="Y432" i="1"/>
  <c r="AA432" i="1"/>
  <c r="AC432" i="1"/>
  <c r="AE432" i="1"/>
  <c r="AG432" i="1"/>
  <c r="AI432" i="1"/>
  <c r="AK432" i="1"/>
  <c r="AM432" i="1"/>
  <c r="AO432" i="1"/>
  <c r="AP432" i="1"/>
  <c r="AR432" i="1"/>
  <c r="AV432" i="1"/>
  <c r="AW432" i="1"/>
  <c r="K433" i="1"/>
  <c r="M433" i="1"/>
  <c r="O433" i="1"/>
  <c r="AQ433" i="1" s="1"/>
  <c r="Q433" i="1"/>
  <c r="S433" i="1"/>
  <c r="U433" i="1"/>
  <c r="W433" i="1"/>
  <c r="Y433" i="1"/>
  <c r="AA433" i="1"/>
  <c r="AC433" i="1"/>
  <c r="AE433" i="1"/>
  <c r="AG433" i="1"/>
  <c r="AI433" i="1"/>
  <c r="AK433" i="1"/>
  <c r="AM433" i="1"/>
  <c r="AO433" i="1"/>
  <c r="AP433" i="1"/>
  <c r="AR433" i="1" s="1"/>
  <c r="AV433" i="1"/>
  <c r="AW433" i="1"/>
  <c r="K434" i="1"/>
  <c r="AR434" i="1" s="1"/>
  <c r="M434" i="1"/>
  <c r="O434" i="1"/>
  <c r="AQ434" i="1" s="1"/>
  <c r="Q434" i="1"/>
  <c r="S434" i="1"/>
  <c r="U434" i="1"/>
  <c r="W434" i="1"/>
  <c r="Y434" i="1"/>
  <c r="AA434" i="1"/>
  <c r="AC434" i="1"/>
  <c r="AE434" i="1"/>
  <c r="AG434" i="1"/>
  <c r="AI434" i="1"/>
  <c r="AK434" i="1"/>
  <c r="AM434" i="1"/>
  <c r="AO434" i="1"/>
  <c r="AP434" i="1"/>
  <c r="AV434" i="1"/>
  <c r="AW434" i="1"/>
  <c r="K435" i="1"/>
  <c r="AR435" i="1" s="1"/>
  <c r="M435" i="1"/>
  <c r="O435" i="1"/>
  <c r="Q435" i="1"/>
  <c r="S435" i="1"/>
  <c r="U435" i="1"/>
  <c r="W435" i="1"/>
  <c r="Y435" i="1"/>
  <c r="AA435" i="1"/>
  <c r="AC435" i="1"/>
  <c r="AE435" i="1"/>
  <c r="AG435" i="1"/>
  <c r="AI435" i="1"/>
  <c r="AK435" i="1"/>
  <c r="AM435" i="1"/>
  <c r="AO435" i="1"/>
  <c r="AP435" i="1"/>
  <c r="AV435" i="1"/>
  <c r="K436" i="1"/>
  <c r="M436" i="1"/>
  <c r="O436" i="1"/>
  <c r="Q436" i="1"/>
  <c r="S436" i="1"/>
  <c r="U436" i="1"/>
  <c r="W436" i="1"/>
  <c r="Y436" i="1"/>
  <c r="AA436" i="1"/>
  <c r="AQ436" i="1" s="1"/>
  <c r="AS436" i="1" s="1"/>
  <c r="AC436" i="1"/>
  <c r="AE436" i="1"/>
  <c r="AG436" i="1"/>
  <c r="AI436" i="1"/>
  <c r="AK436" i="1"/>
  <c r="AM436" i="1"/>
  <c r="AO436" i="1"/>
  <c r="AP436" i="1"/>
  <c r="AR436" i="1"/>
  <c r="AV436" i="1"/>
  <c r="K437" i="1"/>
  <c r="M437" i="1"/>
  <c r="O437" i="1"/>
  <c r="Q437" i="1"/>
  <c r="S437" i="1"/>
  <c r="U437" i="1"/>
  <c r="W437" i="1"/>
  <c r="Y437" i="1"/>
  <c r="AA437" i="1"/>
  <c r="AC437" i="1"/>
  <c r="AE437" i="1"/>
  <c r="AG437" i="1"/>
  <c r="AI437" i="1"/>
  <c r="AK437" i="1"/>
  <c r="AM437" i="1"/>
  <c r="AO437" i="1"/>
  <c r="AP437" i="1"/>
  <c r="AQ437" i="1"/>
  <c r="AS437" i="1" s="1"/>
  <c r="AR437" i="1"/>
  <c r="AV437" i="1"/>
  <c r="AW437" i="1" s="1"/>
  <c r="K438" i="1"/>
  <c r="M438" i="1"/>
  <c r="O438" i="1"/>
  <c r="Q438" i="1"/>
  <c r="S438" i="1"/>
  <c r="U438" i="1"/>
  <c r="W438" i="1"/>
  <c r="Y438" i="1"/>
  <c r="AA438" i="1"/>
  <c r="AC438" i="1"/>
  <c r="AE438" i="1"/>
  <c r="AG438" i="1"/>
  <c r="AI438" i="1"/>
  <c r="AK438" i="1"/>
  <c r="AM438" i="1"/>
  <c r="AO438" i="1"/>
  <c r="AP438" i="1"/>
  <c r="AR438" i="1" s="1"/>
  <c r="AQ438" i="1"/>
  <c r="AV438" i="1"/>
  <c r="AW438" i="1"/>
  <c r="K439" i="1"/>
  <c r="M439" i="1"/>
  <c r="O439" i="1"/>
  <c r="AQ439" i="1" s="1"/>
  <c r="AS439" i="1" s="1"/>
  <c r="Q439" i="1"/>
  <c r="S439" i="1"/>
  <c r="U439" i="1"/>
  <c r="W439" i="1"/>
  <c r="Y439" i="1"/>
  <c r="AA439" i="1"/>
  <c r="AC439" i="1"/>
  <c r="AE439" i="1"/>
  <c r="AG439" i="1"/>
  <c r="AI439" i="1"/>
  <c r="AK439" i="1"/>
  <c r="AM439" i="1"/>
  <c r="AO439" i="1"/>
  <c r="AP439" i="1"/>
  <c r="AR439" i="1" s="1"/>
  <c r="AV439" i="1"/>
  <c r="AW439" i="1" s="1"/>
  <c r="K440" i="1"/>
  <c r="M440" i="1"/>
  <c r="O440" i="1"/>
  <c r="Q440" i="1"/>
  <c r="S440" i="1"/>
  <c r="U440" i="1"/>
  <c r="W440" i="1"/>
  <c r="Y440" i="1"/>
  <c r="AA440" i="1"/>
  <c r="AC440" i="1"/>
  <c r="AE440" i="1"/>
  <c r="AG440" i="1"/>
  <c r="AI440" i="1"/>
  <c r="AK440" i="1"/>
  <c r="AM440" i="1"/>
  <c r="AO440" i="1"/>
  <c r="AP440" i="1"/>
  <c r="AV440" i="1"/>
  <c r="AW440" i="1" s="1"/>
  <c r="K441" i="1"/>
  <c r="M441" i="1"/>
  <c r="O441" i="1"/>
  <c r="Q441" i="1"/>
  <c r="S441" i="1"/>
  <c r="U441" i="1"/>
  <c r="W441" i="1"/>
  <c r="Y441" i="1"/>
  <c r="AA441" i="1"/>
  <c r="AC441" i="1"/>
  <c r="AE441" i="1"/>
  <c r="AG441" i="1"/>
  <c r="AI441" i="1"/>
  <c r="AK441" i="1"/>
  <c r="AM441" i="1"/>
  <c r="AO441" i="1"/>
  <c r="AP441" i="1"/>
  <c r="AR441" i="1"/>
  <c r="AV441" i="1"/>
  <c r="AW441" i="1" s="1"/>
  <c r="K442" i="1"/>
  <c r="AR442" i="1" s="1"/>
  <c r="M442" i="1"/>
  <c r="O442" i="1"/>
  <c r="AQ442" i="1" s="1"/>
  <c r="Q442" i="1"/>
  <c r="S442" i="1"/>
  <c r="U442" i="1"/>
  <c r="W442" i="1"/>
  <c r="Y442" i="1"/>
  <c r="AA442" i="1"/>
  <c r="AC442" i="1"/>
  <c r="AE442" i="1"/>
  <c r="AG442" i="1"/>
  <c r="AI442" i="1"/>
  <c r="AK442" i="1"/>
  <c r="AM442" i="1"/>
  <c r="AO442" i="1"/>
  <c r="AP442" i="1"/>
  <c r="AV442" i="1"/>
  <c r="AW442" i="1" s="1"/>
  <c r="K443" i="1"/>
  <c r="M443" i="1"/>
  <c r="O443" i="1"/>
  <c r="AQ443" i="1" s="1"/>
  <c r="Q443" i="1"/>
  <c r="S443" i="1"/>
  <c r="U443" i="1"/>
  <c r="W443" i="1"/>
  <c r="Y443" i="1"/>
  <c r="AA443" i="1"/>
  <c r="AC443" i="1"/>
  <c r="AE443" i="1"/>
  <c r="AG443" i="1"/>
  <c r="AI443" i="1"/>
  <c r="AK443" i="1"/>
  <c r="AM443" i="1"/>
  <c r="AO443" i="1"/>
  <c r="AP443" i="1"/>
  <c r="AR443" i="1"/>
  <c r="AV443" i="1"/>
  <c r="AW443" i="1"/>
  <c r="K444" i="1"/>
  <c r="M444" i="1"/>
  <c r="O444" i="1"/>
  <c r="Q444" i="1"/>
  <c r="S444" i="1"/>
  <c r="U444" i="1"/>
  <c r="W444" i="1"/>
  <c r="Y444" i="1"/>
  <c r="AA444" i="1"/>
  <c r="AC444" i="1"/>
  <c r="AE444" i="1"/>
  <c r="AG444" i="1"/>
  <c r="AI444" i="1"/>
  <c r="AK444" i="1"/>
  <c r="AM444" i="1"/>
  <c r="AO444" i="1"/>
  <c r="AP444" i="1"/>
  <c r="AV444" i="1"/>
  <c r="K445" i="1"/>
  <c r="M445" i="1"/>
  <c r="O445" i="1"/>
  <c r="Q445" i="1"/>
  <c r="S445" i="1"/>
  <c r="U445" i="1"/>
  <c r="W445" i="1"/>
  <c r="Y445" i="1"/>
  <c r="AA445" i="1"/>
  <c r="AC445" i="1"/>
  <c r="AE445" i="1"/>
  <c r="AG445" i="1"/>
  <c r="AI445" i="1"/>
  <c r="AK445" i="1"/>
  <c r="AM445" i="1"/>
  <c r="AO445" i="1"/>
  <c r="AP445" i="1"/>
  <c r="AR445" i="1"/>
  <c r="AV445" i="1"/>
  <c r="AW445" i="1"/>
  <c r="K446" i="1"/>
  <c r="AR446" i="1" s="1"/>
  <c r="M446" i="1"/>
  <c r="O446" i="1"/>
  <c r="Q446" i="1"/>
  <c r="S446" i="1"/>
  <c r="U446" i="1"/>
  <c r="W446" i="1"/>
  <c r="Y446" i="1"/>
  <c r="AA446" i="1"/>
  <c r="AC446" i="1"/>
  <c r="AE446" i="1"/>
  <c r="AG446" i="1"/>
  <c r="AI446" i="1"/>
  <c r="AK446" i="1"/>
  <c r="AM446" i="1"/>
  <c r="AO446" i="1"/>
  <c r="AP446" i="1"/>
  <c r="AV446" i="1"/>
  <c r="AW446" i="1" s="1"/>
  <c r="K447" i="1"/>
  <c r="AR447" i="1" s="1"/>
  <c r="M447" i="1"/>
  <c r="O447" i="1"/>
  <c r="AQ447" i="1" s="1"/>
  <c r="Q447" i="1"/>
  <c r="S447" i="1"/>
  <c r="U447" i="1"/>
  <c r="W447" i="1"/>
  <c r="Y447" i="1"/>
  <c r="AA447" i="1"/>
  <c r="AC447" i="1"/>
  <c r="AE447" i="1"/>
  <c r="AG447" i="1"/>
  <c r="AI447" i="1"/>
  <c r="AK447" i="1"/>
  <c r="AM447" i="1"/>
  <c r="AO447" i="1"/>
  <c r="AP447" i="1"/>
  <c r="AV447" i="1"/>
  <c r="AW447" i="1"/>
  <c r="K448" i="1"/>
  <c r="AR448" i="1" s="1"/>
  <c r="M448" i="1"/>
  <c r="O448" i="1"/>
  <c r="Q448" i="1"/>
  <c r="S448" i="1"/>
  <c r="U448" i="1"/>
  <c r="W448" i="1"/>
  <c r="Y448" i="1"/>
  <c r="AA448" i="1"/>
  <c r="AC448" i="1"/>
  <c r="AE448" i="1"/>
  <c r="AG448" i="1"/>
  <c r="AI448" i="1"/>
  <c r="AK448" i="1"/>
  <c r="AM448" i="1"/>
  <c r="AO448" i="1"/>
  <c r="AP448" i="1"/>
  <c r="AV448" i="1"/>
  <c r="AW448" i="1"/>
  <c r="K449" i="1"/>
  <c r="M449" i="1"/>
  <c r="O449" i="1"/>
  <c r="Q449" i="1"/>
  <c r="S449" i="1"/>
  <c r="U449" i="1"/>
  <c r="W449" i="1"/>
  <c r="Y449" i="1"/>
  <c r="AA449" i="1"/>
  <c r="AQ449" i="1" s="1"/>
  <c r="AS449" i="1" s="1"/>
  <c r="AC449" i="1"/>
  <c r="AE449" i="1"/>
  <c r="AG449" i="1"/>
  <c r="AI449" i="1"/>
  <c r="AK449" i="1"/>
  <c r="AM449" i="1"/>
  <c r="AO449" i="1"/>
  <c r="AP449" i="1"/>
  <c r="AR449" i="1"/>
  <c r="AV449" i="1"/>
  <c r="AW449" i="1" s="1"/>
  <c r="K450" i="1"/>
  <c r="AR450" i="1" s="1"/>
  <c r="M450" i="1"/>
  <c r="O450" i="1"/>
  <c r="Q450" i="1"/>
  <c r="S450" i="1"/>
  <c r="U450" i="1"/>
  <c r="W450" i="1"/>
  <c r="Y450" i="1"/>
  <c r="AQ450" i="1" s="1"/>
  <c r="AA450" i="1"/>
  <c r="AC450" i="1"/>
  <c r="AE450" i="1"/>
  <c r="AG450" i="1"/>
  <c r="AI450" i="1"/>
  <c r="AK450" i="1"/>
  <c r="AM450" i="1"/>
  <c r="AO450" i="1"/>
  <c r="AP450" i="1"/>
  <c r="AV450" i="1"/>
  <c r="AW450" i="1"/>
  <c r="K451" i="1"/>
  <c r="AR451" i="1" s="1"/>
  <c r="M451" i="1"/>
  <c r="O451" i="1"/>
  <c r="Q451" i="1"/>
  <c r="S451" i="1"/>
  <c r="U451" i="1"/>
  <c r="W451" i="1"/>
  <c r="Y451" i="1"/>
  <c r="AA451" i="1"/>
  <c r="AC451" i="1"/>
  <c r="AE451" i="1"/>
  <c r="AG451" i="1"/>
  <c r="AI451" i="1"/>
  <c r="AK451" i="1"/>
  <c r="AM451" i="1"/>
  <c r="AO451" i="1"/>
  <c r="AP451" i="1"/>
  <c r="AV451" i="1"/>
  <c r="AW451" i="1"/>
  <c r="K452" i="1"/>
  <c r="M452" i="1"/>
  <c r="O452" i="1"/>
  <c r="Q452" i="1"/>
  <c r="S452" i="1"/>
  <c r="U452" i="1"/>
  <c r="W452" i="1"/>
  <c r="Y452" i="1"/>
  <c r="AA452" i="1"/>
  <c r="AC452" i="1"/>
  <c r="AE452" i="1"/>
  <c r="AQ452" i="1" s="1"/>
  <c r="AS452" i="1" s="1"/>
  <c r="AG452" i="1"/>
  <c r="AI452" i="1"/>
  <c r="AK452" i="1"/>
  <c r="AM452" i="1"/>
  <c r="AO452" i="1"/>
  <c r="AP452" i="1"/>
  <c r="AR452" i="1"/>
  <c r="AV452" i="1"/>
  <c r="AW452" i="1" s="1"/>
  <c r="K453" i="1"/>
  <c r="M453" i="1"/>
  <c r="O453" i="1"/>
  <c r="Q453" i="1"/>
  <c r="S453" i="1"/>
  <c r="U453" i="1"/>
  <c r="W453" i="1"/>
  <c r="Y453" i="1"/>
  <c r="AA453" i="1"/>
  <c r="AC453" i="1"/>
  <c r="AQ453" i="1" s="1"/>
  <c r="AS453" i="1" s="1"/>
  <c r="AE453" i="1"/>
  <c r="AI453" i="1"/>
  <c r="AK453" i="1"/>
  <c r="AM453" i="1"/>
  <c r="AO453" i="1"/>
  <c r="AP453" i="1"/>
  <c r="AR453" i="1"/>
  <c r="AV453" i="1"/>
  <c r="AW453" i="1" s="1"/>
  <c r="K454" i="1"/>
  <c r="M454" i="1"/>
  <c r="O454" i="1"/>
  <c r="Q454" i="1"/>
  <c r="S454" i="1"/>
  <c r="U454" i="1"/>
  <c r="W454" i="1"/>
  <c r="Y454" i="1"/>
  <c r="AA454" i="1"/>
  <c r="AC454" i="1"/>
  <c r="AQ454" i="1" s="1"/>
  <c r="AE454" i="1"/>
  <c r="AG454" i="1"/>
  <c r="AI454" i="1"/>
  <c r="AK454" i="1"/>
  <c r="AM454" i="1"/>
  <c r="AO454" i="1"/>
  <c r="AP454" i="1"/>
  <c r="AR454" i="1"/>
  <c r="AV454" i="1"/>
  <c r="AW454" i="1"/>
  <c r="K455" i="1"/>
  <c r="M455" i="1"/>
  <c r="O455" i="1"/>
  <c r="Q455" i="1"/>
  <c r="S455" i="1"/>
  <c r="U455" i="1"/>
  <c r="W455" i="1"/>
  <c r="Y455" i="1"/>
  <c r="AA455" i="1"/>
  <c r="AC455" i="1"/>
  <c r="AE455" i="1"/>
  <c r="AG455" i="1"/>
  <c r="AI455" i="1"/>
  <c r="AK455" i="1"/>
  <c r="AM455" i="1"/>
  <c r="AO455" i="1"/>
  <c r="AP455" i="1"/>
  <c r="AV455" i="1"/>
  <c r="AW455" i="1" s="1"/>
  <c r="K456" i="1"/>
  <c r="M456" i="1"/>
  <c r="O456" i="1"/>
  <c r="Q456" i="1"/>
  <c r="S456" i="1"/>
  <c r="U456" i="1"/>
  <c r="W456" i="1"/>
  <c r="Y456" i="1"/>
  <c r="AA456" i="1"/>
  <c r="AC456" i="1"/>
  <c r="AE456" i="1"/>
  <c r="AG456" i="1"/>
  <c r="AI456" i="1"/>
  <c r="AK456" i="1"/>
  <c r="AM456" i="1"/>
  <c r="AO456" i="1"/>
  <c r="AP456" i="1"/>
  <c r="AR456" i="1"/>
  <c r="AV456" i="1"/>
  <c r="AW456" i="1"/>
  <c r="K457" i="1"/>
  <c r="M457" i="1"/>
  <c r="O457" i="1"/>
  <c r="Q457" i="1"/>
  <c r="S457" i="1"/>
  <c r="U457" i="1"/>
  <c r="W457" i="1"/>
  <c r="Y457" i="1"/>
  <c r="AA457" i="1"/>
  <c r="AC457" i="1"/>
  <c r="AQ457" i="1" s="1"/>
  <c r="AE457" i="1"/>
  <c r="AG457" i="1"/>
  <c r="AI457" i="1"/>
  <c r="AK457" i="1"/>
  <c r="AM457" i="1"/>
  <c r="AO457" i="1"/>
  <c r="AP457" i="1"/>
  <c r="AV457" i="1"/>
  <c r="AW457" i="1"/>
  <c r="K458" i="1"/>
  <c r="AR458" i="1" s="1"/>
  <c r="M458" i="1"/>
  <c r="O458" i="1"/>
  <c r="Q458" i="1"/>
  <c r="S458" i="1"/>
  <c r="U458" i="1"/>
  <c r="W458" i="1"/>
  <c r="Y458" i="1"/>
  <c r="AA458" i="1"/>
  <c r="AC458" i="1"/>
  <c r="AE458" i="1"/>
  <c r="AG458" i="1"/>
  <c r="AI458" i="1"/>
  <c r="AK458" i="1"/>
  <c r="AM458" i="1"/>
  <c r="AO458" i="1"/>
  <c r="AP458" i="1"/>
  <c r="AV458" i="1"/>
  <c r="AW458" i="1" s="1"/>
  <c r="K459" i="1"/>
  <c r="M459" i="1"/>
  <c r="O459" i="1"/>
  <c r="Q459" i="1"/>
  <c r="S459" i="1"/>
  <c r="U459" i="1"/>
  <c r="W459" i="1"/>
  <c r="Y459" i="1"/>
  <c r="AA459" i="1"/>
  <c r="AC459" i="1"/>
  <c r="AE459" i="1"/>
  <c r="AG459" i="1"/>
  <c r="AI459" i="1"/>
  <c r="AK459" i="1"/>
  <c r="AM459" i="1"/>
  <c r="AO459" i="1"/>
  <c r="AP459" i="1"/>
  <c r="AQ459" i="1"/>
  <c r="AS459" i="1" s="1"/>
  <c r="AR459" i="1"/>
  <c r="AV459" i="1"/>
  <c r="AW459" i="1" s="1"/>
  <c r="K460" i="1"/>
  <c r="M460" i="1"/>
  <c r="O460" i="1"/>
  <c r="Q460" i="1"/>
  <c r="S460" i="1"/>
  <c r="U460" i="1"/>
  <c r="W460" i="1"/>
  <c r="Y460" i="1"/>
  <c r="AA460" i="1"/>
  <c r="AC460" i="1"/>
  <c r="AE460" i="1"/>
  <c r="AG460" i="1"/>
  <c r="AI460" i="1"/>
  <c r="AK460" i="1"/>
  <c r="AM460" i="1"/>
  <c r="AO460" i="1"/>
  <c r="AP460" i="1"/>
  <c r="AR460" i="1" s="1"/>
  <c r="AQ460" i="1"/>
  <c r="AV460" i="1"/>
  <c r="AW460" i="1"/>
  <c r="K461" i="1"/>
  <c r="M461" i="1"/>
  <c r="O461" i="1"/>
  <c r="Q461" i="1"/>
  <c r="S461" i="1"/>
  <c r="U461" i="1"/>
  <c r="W461" i="1"/>
  <c r="Y461" i="1"/>
  <c r="AA461" i="1"/>
  <c r="AC461" i="1"/>
  <c r="AE461" i="1"/>
  <c r="AG461" i="1"/>
  <c r="AI461" i="1"/>
  <c r="AK461" i="1"/>
  <c r="AM461" i="1"/>
  <c r="AO461" i="1"/>
  <c r="AP461" i="1"/>
  <c r="AV461" i="1"/>
  <c r="AW461" i="1" s="1"/>
  <c r="K462" i="1"/>
  <c r="M462" i="1"/>
  <c r="O462" i="1"/>
  <c r="Q462" i="1"/>
  <c r="S462" i="1"/>
  <c r="U462" i="1"/>
  <c r="W462" i="1"/>
  <c r="Y462" i="1"/>
  <c r="AA462" i="1"/>
  <c r="AC462" i="1"/>
  <c r="AE462" i="1"/>
  <c r="AG462" i="1"/>
  <c r="AI462" i="1"/>
  <c r="AK462" i="1"/>
  <c r="AM462" i="1"/>
  <c r="AO462" i="1"/>
  <c r="AP462" i="1"/>
  <c r="AR462" i="1"/>
  <c r="AV462" i="1"/>
  <c r="AW462" i="1" s="1"/>
  <c r="K463" i="1"/>
  <c r="M463" i="1"/>
  <c r="O463" i="1"/>
  <c r="Q463" i="1"/>
  <c r="S463" i="1"/>
  <c r="U463" i="1"/>
  <c r="W463" i="1"/>
  <c r="Y463" i="1"/>
  <c r="AA463" i="1"/>
  <c r="AC463" i="1"/>
  <c r="AE463" i="1"/>
  <c r="AG463" i="1"/>
  <c r="AI463" i="1"/>
  <c r="AK463" i="1"/>
  <c r="AM463" i="1"/>
  <c r="AO463" i="1"/>
  <c r="AP463" i="1"/>
  <c r="AR463" i="1"/>
  <c r="AV463" i="1"/>
  <c r="AW463" i="1"/>
  <c r="K464" i="1"/>
  <c r="AR464" i="1" s="1"/>
  <c r="M464" i="1"/>
  <c r="O464" i="1"/>
  <c r="Q464" i="1"/>
  <c r="S464" i="1"/>
  <c r="U464" i="1"/>
  <c r="W464" i="1"/>
  <c r="Y464" i="1"/>
  <c r="AA464" i="1"/>
  <c r="AC464" i="1"/>
  <c r="AE464" i="1"/>
  <c r="AG464" i="1"/>
  <c r="AI464" i="1"/>
  <c r="AK464" i="1"/>
  <c r="AM464" i="1"/>
  <c r="AO464" i="1"/>
  <c r="AP464" i="1"/>
  <c r="AV464" i="1"/>
  <c r="K465" i="1"/>
  <c r="AR465" i="1" s="1"/>
  <c r="M465" i="1"/>
  <c r="O465" i="1"/>
  <c r="Q465" i="1"/>
  <c r="S465" i="1"/>
  <c r="AQ465" i="1" s="1"/>
  <c r="U465" i="1"/>
  <c r="W465" i="1"/>
  <c r="Y465" i="1"/>
  <c r="AA465" i="1"/>
  <c r="AC465" i="1"/>
  <c r="AE465" i="1"/>
  <c r="AG465" i="1"/>
  <c r="AI465" i="1"/>
  <c r="AK465" i="1"/>
  <c r="AM465" i="1"/>
  <c r="AO465" i="1"/>
  <c r="AP465" i="1"/>
  <c r="AV465" i="1"/>
  <c r="AW465" i="1"/>
  <c r="K466" i="1"/>
  <c r="M466" i="1"/>
  <c r="O466" i="1"/>
  <c r="Q466" i="1"/>
  <c r="S466" i="1"/>
  <c r="U466" i="1"/>
  <c r="W466" i="1"/>
  <c r="Y466" i="1"/>
  <c r="AA466" i="1"/>
  <c r="AC466" i="1"/>
  <c r="AE466" i="1"/>
  <c r="AG466" i="1"/>
  <c r="AI466" i="1"/>
  <c r="AK466" i="1"/>
  <c r="AM466" i="1"/>
  <c r="AO466" i="1"/>
  <c r="AP466" i="1"/>
  <c r="AR466" i="1"/>
  <c r="AV466" i="1"/>
  <c r="AW466" i="1"/>
  <c r="K467" i="1"/>
  <c r="AR467" i="1" s="1"/>
  <c r="M467" i="1"/>
  <c r="O467" i="1"/>
  <c r="Q467" i="1"/>
  <c r="S467" i="1"/>
  <c r="U467" i="1"/>
  <c r="W467" i="1"/>
  <c r="Y467" i="1"/>
  <c r="AA467" i="1"/>
  <c r="AC467" i="1"/>
  <c r="AE467" i="1"/>
  <c r="AG467" i="1"/>
  <c r="AI467" i="1"/>
  <c r="AK467" i="1"/>
  <c r="AM467" i="1"/>
  <c r="AO467" i="1"/>
  <c r="AP467" i="1"/>
  <c r="AV467" i="1"/>
  <c r="AW467" i="1"/>
  <c r="K468" i="1"/>
  <c r="AR468" i="1" s="1"/>
  <c r="M468" i="1"/>
  <c r="O468" i="1"/>
  <c r="Q468" i="1"/>
  <c r="S468" i="1"/>
  <c r="U468" i="1"/>
  <c r="W468" i="1"/>
  <c r="Y468" i="1"/>
  <c r="AA468" i="1"/>
  <c r="AC468" i="1"/>
  <c r="AE468" i="1"/>
  <c r="AG468" i="1"/>
  <c r="AI468" i="1"/>
  <c r="AK468" i="1"/>
  <c r="AM468" i="1"/>
  <c r="AO468" i="1"/>
  <c r="AP468" i="1"/>
  <c r="AV468" i="1"/>
  <c r="AW468" i="1"/>
  <c r="K469" i="1"/>
  <c r="AR469" i="1" s="1"/>
  <c r="M469" i="1"/>
  <c r="O469" i="1"/>
  <c r="Q469" i="1"/>
  <c r="S469" i="1"/>
  <c r="AQ469" i="1" s="1"/>
  <c r="U469" i="1"/>
  <c r="W469" i="1"/>
  <c r="Y469" i="1"/>
  <c r="AA469" i="1"/>
  <c r="AC469" i="1"/>
  <c r="AE469" i="1"/>
  <c r="AG469" i="1"/>
  <c r="AI469" i="1"/>
  <c r="AK469" i="1"/>
  <c r="AM469" i="1"/>
  <c r="AO469" i="1"/>
  <c r="AP469" i="1"/>
  <c r="AS469" i="1"/>
  <c r="AV469" i="1"/>
  <c r="AW469" i="1" s="1"/>
  <c r="K470" i="1"/>
  <c r="M470" i="1"/>
  <c r="O470" i="1"/>
  <c r="Q470" i="1"/>
  <c r="S470" i="1"/>
  <c r="U470" i="1"/>
  <c r="W470" i="1"/>
  <c r="Y470" i="1"/>
  <c r="AA470" i="1"/>
  <c r="AC470" i="1"/>
  <c r="AE470" i="1"/>
  <c r="AG470" i="1"/>
  <c r="AI470" i="1"/>
  <c r="AK470" i="1"/>
  <c r="AM470" i="1"/>
  <c r="AO470" i="1"/>
  <c r="AP470" i="1"/>
  <c r="AR470" i="1"/>
  <c r="AV470" i="1"/>
  <c r="AW470" i="1"/>
  <c r="K471" i="1"/>
  <c r="AR471" i="1" s="1"/>
  <c r="M471" i="1"/>
  <c r="O471" i="1"/>
  <c r="AQ471" i="1" s="1"/>
  <c r="AS471" i="1" s="1"/>
  <c r="Q471" i="1"/>
  <c r="S471" i="1"/>
  <c r="U471" i="1"/>
  <c r="W471" i="1"/>
  <c r="Y471" i="1"/>
  <c r="AA471" i="1"/>
  <c r="AC471" i="1"/>
  <c r="AE471" i="1"/>
  <c r="AG471" i="1"/>
  <c r="AI471" i="1"/>
  <c r="AK471" i="1"/>
  <c r="AM471" i="1"/>
  <c r="AO471" i="1"/>
  <c r="AP471" i="1"/>
  <c r="AV471" i="1"/>
  <c r="AW471" i="1"/>
  <c r="K472" i="1"/>
  <c r="AR472" i="1" s="1"/>
  <c r="M472" i="1"/>
  <c r="O472" i="1"/>
  <c r="AQ472" i="1" s="1"/>
  <c r="Q472" i="1"/>
  <c r="S472" i="1"/>
  <c r="U472" i="1"/>
  <c r="W472" i="1"/>
  <c r="Y472" i="1"/>
  <c r="AA472" i="1"/>
  <c r="AC472" i="1"/>
  <c r="AE472" i="1"/>
  <c r="AG472" i="1"/>
  <c r="AI472" i="1"/>
  <c r="AK472" i="1"/>
  <c r="AM472" i="1"/>
  <c r="AO472" i="1"/>
  <c r="AP472" i="1"/>
  <c r="AS472" i="1"/>
  <c r="AV472" i="1"/>
  <c r="AW472" i="1" s="1"/>
  <c r="K473" i="1"/>
  <c r="AR473" i="1" s="1"/>
  <c r="M473" i="1"/>
  <c r="O473" i="1"/>
  <c r="Q473" i="1"/>
  <c r="S473" i="1"/>
  <c r="U473" i="1"/>
  <c r="W473" i="1"/>
  <c r="Y473" i="1"/>
  <c r="AA473" i="1"/>
  <c r="AC473" i="1"/>
  <c r="AE473" i="1"/>
  <c r="AG473" i="1"/>
  <c r="AI473" i="1"/>
  <c r="AK473" i="1"/>
  <c r="AM473" i="1"/>
  <c r="AO473" i="1"/>
  <c r="AP473" i="1"/>
  <c r="AQ473" i="1"/>
  <c r="AS473" i="1" s="1"/>
  <c r="AV473" i="1"/>
  <c r="AW473" i="1" s="1"/>
  <c r="K474" i="1"/>
  <c r="M474" i="1"/>
  <c r="O474" i="1"/>
  <c r="Q474" i="1"/>
  <c r="S474" i="1"/>
  <c r="U474" i="1"/>
  <c r="W474" i="1"/>
  <c r="Y474" i="1"/>
  <c r="AA474" i="1"/>
  <c r="AC474" i="1"/>
  <c r="AE474" i="1"/>
  <c r="AG474" i="1"/>
  <c r="AI474" i="1"/>
  <c r="AK474" i="1"/>
  <c r="AM474" i="1"/>
  <c r="AO474" i="1"/>
  <c r="AP474" i="1"/>
  <c r="AR474" i="1" s="1"/>
  <c r="AQ474" i="1"/>
  <c r="AV474" i="1"/>
  <c r="AW474" i="1"/>
  <c r="K475" i="1"/>
  <c r="AR475" i="1" s="1"/>
  <c r="M475" i="1"/>
  <c r="O475" i="1"/>
  <c r="Q475" i="1"/>
  <c r="S475" i="1"/>
  <c r="U475" i="1"/>
  <c r="W475" i="1"/>
  <c r="Y475" i="1"/>
  <c r="AA475" i="1"/>
  <c r="AC475" i="1"/>
  <c r="AE475" i="1"/>
  <c r="AG475" i="1"/>
  <c r="AI475" i="1"/>
  <c r="AK475" i="1"/>
  <c r="AM475" i="1"/>
  <c r="AO475" i="1"/>
  <c r="AP475" i="1"/>
  <c r="AV475" i="1"/>
  <c r="AW475" i="1"/>
  <c r="K476" i="1"/>
  <c r="AR476" i="1" s="1"/>
  <c r="M476" i="1"/>
  <c r="AS476" i="1" s="1"/>
  <c r="O476" i="1"/>
  <c r="AQ476" i="1" s="1"/>
  <c r="Q476" i="1"/>
  <c r="S476" i="1"/>
  <c r="U476" i="1"/>
  <c r="W476" i="1"/>
  <c r="Y476" i="1"/>
  <c r="AA476" i="1"/>
  <c r="AC476" i="1"/>
  <c r="AE476" i="1"/>
  <c r="AG476" i="1"/>
  <c r="AI476" i="1"/>
  <c r="AK476" i="1"/>
  <c r="AM476" i="1"/>
  <c r="AO476" i="1"/>
  <c r="AP476" i="1"/>
  <c r="AV476" i="1"/>
  <c r="AW476" i="1"/>
  <c r="K477" i="1"/>
  <c r="AR477" i="1" s="1"/>
  <c r="M477" i="1"/>
  <c r="AS477" i="1" s="1"/>
  <c r="O477" i="1"/>
  <c r="Q477" i="1"/>
  <c r="S477" i="1"/>
  <c r="U477" i="1"/>
  <c r="W477" i="1"/>
  <c r="Y477" i="1"/>
  <c r="AA477" i="1"/>
  <c r="AC477" i="1"/>
  <c r="AE477" i="1"/>
  <c r="AG477" i="1"/>
  <c r="AQ477" i="1" s="1"/>
  <c r="AI477" i="1"/>
  <c r="AK477" i="1"/>
  <c r="AM477" i="1"/>
  <c r="AO477" i="1"/>
  <c r="AP477" i="1"/>
  <c r="AV477" i="1"/>
  <c r="AW477" i="1"/>
  <c r="K478" i="1"/>
  <c r="M478" i="1"/>
  <c r="O478" i="1"/>
  <c r="Q478" i="1"/>
  <c r="S478" i="1"/>
  <c r="U478" i="1"/>
  <c r="W478" i="1"/>
  <c r="Y478" i="1"/>
  <c r="AA478" i="1"/>
  <c r="AC478" i="1"/>
  <c r="AE478" i="1"/>
  <c r="AG478" i="1"/>
  <c r="AI478" i="1"/>
  <c r="AK478" i="1"/>
  <c r="AM478" i="1"/>
  <c r="AO478" i="1"/>
  <c r="AP478" i="1"/>
  <c r="AQ478" i="1"/>
  <c r="AR478" i="1"/>
  <c r="AS478" i="1"/>
  <c r="AV478" i="1"/>
  <c r="K479" i="1"/>
  <c r="M479" i="1"/>
  <c r="O479" i="1"/>
  <c r="Q479" i="1"/>
  <c r="S479" i="1"/>
  <c r="U479" i="1"/>
  <c r="W479" i="1"/>
  <c r="Y479" i="1"/>
  <c r="AA479" i="1"/>
  <c r="AC479" i="1"/>
  <c r="AE479" i="1"/>
  <c r="AG479" i="1"/>
  <c r="AI479" i="1"/>
  <c r="AK479" i="1"/>
  <c r="AM479" i="1"/>
  <c r="AO479" i="1"/>
  <c r="AP479" i="1"/>
  <c r="AQ479" i="1"/>
  <c r="AS479" i="1"/>
  <c r="AV479" i="1"/>
  <c r="K480" i="1"/>
  <c r="M480" i="1"/>
  <c r="O480" i="1"/>
  <c r="Q480" i="1"/>
  <c r="S480" i="1"/>
  <c r="U480" i="1"/>
  <c r="W480" i="1"/>
  <c r="Y480" i="1"/>
  <c r="AA480" i="1"/>
  <c r="AC480" i="1"/>
  <c r="AE480" i="1"/>
  <c r="AG480" i="1"/>
  <c r="AI480" i="1"/>
  <c r="AK480" i="1"/>
  <c r="AM480" i="1"/>
  <c r="AO480" i="1"/>
  <c r="AP480" i="1"/>
  <c r="AR480" i="1"/>
  <c r="AV480" i="1"/>
  <c r="AW480" i="1"/>
  <c r="K481" i="1"/>
  <c r="AR481" i="1" s="1"/>
  <c r="M481" i="1"/>
  <c r="O481" i="1"/>
  <c r="Q481" i="1"/>
  <c r="S481" i="1"/>
  <c r="U481" i="1"/>
  <c r="W481" i="1"/>
  <c r="Y481" i="1"/>
  <c r="AA481" i="1"/>
  <c r="AC481" i="1"/>
  <c r="AE481" i="1"/>
  <c r="AG481" i="1"/>
  <c r="AI481" i="1"/>
  <c r="AK481" i="1"/>
  <c r="AM481" i="1"/>
  <c r="AO481" i="1"/>
  <c r="AP481" i="1"/>
  <c r="AV481" i="1"/>
  <c r="AW481" i="1" s="1"/>
  <c r="K482" i="1"/>
  <c r="M482" i="1"/>
  <c r="AS482" i="1" s="1"/>
  <c r="O482" i="1"/>
  <c r="Q482" i="1"/>
  <c r="S482" i="1"/>
  <c r="U482" i="1"/>
  <c r="W482" i="1"/>
  <c r="Y482" i="1"/>
  <c r="AA482" i="1"/>
  <c r="AC482" i="1"/>
  <c r="AE482" i="1"/>
  <c r="AG482" i="1"/>
  <c r="AI482" i="1"/>
  <c r="AK482" i="1"/>
  <c r="AM482" i="1"/>
  <c r="AO482" i="1"/>
  <c r="AP482" i="1"/>
  <c r="AQ482" i="1"/>
  <c r="AR482" i="1"/>
  <c r="AV482" i="1"/>
  <c r="AW482" i="1"/>
  <c r="K483" i="1"/>
  <c r="AR483" i="1" s="1"/>
  <c r="M483" i="1"/>
  <c r="O483" i="1"/>
  <c r="Q483" i="1"/>
  <c r="S483" i="1"/>
  <c r="U483" i="1"/>
  <c r="W483" i="1"/>
  <c r="Y483" i="1"/>
  <c r="AA483" i="1"/>
  <c r="AC483" i="1"/>
  <c r="AE483" i="1"/>
  <c r="AG483" i="1"/>
  <c r="AI483" i="1"/>
  <c r="AK483" i="1"/>
  <c r="AM483" i="1"/>
  <c r="AO483" i="1"/>
  <c r="AP483" i="1"/>
  <c r="AV483" i="1"/>
  <c r="K484" i="1"/>
  <c r="AR484" i="1" s="1"/>
  <c r="M484" i="1"/>
  <c r="O484" i="1"/>
  <c r="Q484" i="1"/>
  <c r="S484" i="1"/>
  <c r="U484" i="1"/>
  <c r="W484" i="1"/>
  <c r="Y484" i="1"/>
  <c r="AA484" i="1"/>
  <c r="AC484" i="1"/>
  <c r="AE484" i="1"/>
  <c r="AG484" i="1"/>
  <c r="AI484" i="1"/>
  <c r="AK484" i="1"/>
  <c r="AM484" i="1"/>
  <c r="AO484" i="1"/>
  <c r="AP484" i="1"/>
  <c r="AQ484" i="1"/>
  <c r="AS484" i="1"/>
  <c r="AV484" i="1"/>
  <c r="AW484" i="1" s="1"/>
  <c r="AW483" i="1" s="1"/>
  <c r="K485" i="1"/>
  <c r="M485" i="1"/>
  <c r="O485" i="1"/>
  <c r="Q485" i="1"/>
  <c r="S485" i="1"/>
  <c r="U485" i="1"/>
  <c r="W485" i="1"/>
  <c r="Y485" i="1"/>
  <c r="AA485" i="1"/>
  <c r="AC485" i="1"/>
  <c r="AE485" i="1"/>
  <c r="AG485" i="1"/>
  <c r="AI485" i="1"/>
  <c r="AK485" i="1"/>
  <c r="AM485" i="1"/>
  <c r="AO485" i="1"/>
  <c r="AP485" i="1"/>
  <c r="AQ485" i="1"/>
  <c r="AR485" i="1"/>
  <c r="AV485" i="1"/>
  <c r="K486" i="1"/>
  <c r="M486" i="1"/>
  <c r="O486" i="1"/>
  <c r="Q486" i="1"/>
  <c r="S486" i="1"/>
  <c r="U486" i="1"/>
  <c r="W486" i="1"/>
  <c r="Y486" i="1"/>
  <c r="AA486" i="1"/>
  <c r="AC486" i="1"/>
  <c r="AE486" i="1"/>
  <c r="AG486" i="1"/>
  <c r="AI486" i="1"/>
  <c r="AK486" i="1"/>
  <c r="AM486" i="1"/>
  <c r="AO486" i="1"/>
  <c r="AP486" i="1"/>
  <c r="AR486" i="1"/>
  <c r="AV486" i="1"/>
  <c r="AW486" i="1"/>
  <c r="K487" i="1"/>
  <c r="M487" i="1"/>
  <c r="O487" i="1"/>
  <c r="Q487" i="1"/>
  <c r="S487" i="1"/>
  <c r="U487" i="1"/>
  <c r="W487" i="1"/>
  <c r="Y487" i="1"/>
  <c r="AA487" i="1"/>
  <c r="AC487" i="1"/>
  <c r="AE487" i="1"/>
  <c r="AG487" i="1"/>
  <c r="AI487" i="1"/>
  <c r="AK487" i="1"/>
  <c r="AM487" i="1"/>
  <c r="AO487" i="1"/>
  <c r="AP487" i="1"/>
  <c r="AR487" i="1" s="1"/>
  <c r="AQ487" i="1"/>
  <c r="AV487" i="1"/>
  <c r="AW487" i="1"/>
  <c r="K488" i="1"/>
  <c r="AR488" i="1" s="1"/>
  <c r="M488" i="1"/>
  <c r="O488" i="1"/>
  <c r="Q488" i="1"/>
  <c r="S488" i="1"/>
  <c r="U488" i="1"/>
  <c r="W488" i="1"/>
  <c r="Y488" i="1"/>
  <c r="AA488" i="1"/>
  <c r="AC488" i="1"/>
  <c r="AE488" i="1"/>
  <c r="AG488" i="1"/>
  <c r="AI488" i="1"/>
  <c r="AK488" i="1"/>
  <c r="AM488" i="1"/>
  <c r="AO488" i="1"/>
  <c r="AP488" i="1"/>
  <c r="AV488" i="1"/>
  <c r="AW488" i="1"/>
  <c r="K489" i="1"/>
  <c r="AR489" i="1" s="1"/>
  <c r="M489" i="1"/>
  <c r="O489" i="1"/>
  <c r="Q489" i="1"/>
  <c r="S489" i="1"/>
  <c r="U489" i="1"/>
  <c r="W489" i="1"/>
  <c r="Y489" i="1"/>
  <c r="AA489" i="1"/>
  <c r="AC489" i="1"/>
  <c r="AE489" i="1"/>
  <c r="AG489" i="1"/>
  <c r="AI489" i="1"/>
  <c r="AK489" i="1"/>
  <c r="AM489" i="1"/>
  <c r="AO489" i="1"/>
  <c r="AP489" i="1"/>
  <c r="AQ489" i="1"/>
  <c r="AS489" i="1"/>
  <c r="AV489" i="1"/>
  <c r="AW489" i="1" s="1"/>
  <c r="K490" i="1"/>
  <c r="M490" i="1"/>
  <c r="O490" i="1"/>
  <c r="Q490" i="1"/>
  <c r="S490" i="1"/>
  <c r="U490" i="1"/>
  <c r="W490" i="1"/>
  <c r="Y490" i="1"/>
  <c r="AQ490" i="1" s="1"/>
  <c r="AA490" i="1"/>
  <c r="AC490" i="1"/>
  <c r="AE490" i="1"/>
  <c r="AG490" i="1"/>
  <c r="AI490" i="1"/>
  <c r="AK490" i="1"/>
  <c r="AM490" i="1"/>
  <c r="AO490" i="1"/>
  <c r="AP490" i="1"/>
  <c r="AR490" i="1"/>
  <c r="AV490" i="1"/>
  <c r="AW490" i="1"/>
  <c r="K491" i="1"/>
  <c r="M491" i="1"/>
  <c r="O491" i="1"/>
  <c r="Q491" i="1"/>
  <c r="S491" i="1"/>
  <c r="U491" i="1"/>
  <c r="W491" i="1"/>
  <c r="Y491" i="1"/>
  <c r="AA491" i="1"/>
  <c r="AC491" i="1"/>
  <c r="AE491" i="1"/>
  <c r="AG491" i="1"/>
  <c r="AI491" i="1"/>
  <c r="AK491" i="1"/>
  <c r="AM491" i="1"/>
  <c r="AO491" i="1"/>
  <c r="AP491" i="1"/>
  <c r="AQ491" i="1"/>
  <c r="AS491" i="1"/>
  <c r="AV491" i="1"/>
  <c r="AW491" i="1" s="1"/>
  <c r="K492" i="1"/>
  <c r="M492" i="1"/>
  <c r="O492" i="1"/>
  <c r="Q492" i="1"/>
  <c r="S492" i="1"/>
  <c r="U492" i="1"/>
  <c r="W492" i="1"/>
  <c r="Y492" i="1"/>
  <c r="AA492" i="1"/>
  <c r="AC492" i="1"/>
  <c r="AE492" i="1"/>
  <c r="AG492" i="1"/>
  <c r="AI492" i="1"/>
  <c r="AK492" i="1"/>
  <c r="AM492" i="1"/>
  <c r="AO492" i="1"/>
  <c r="AP492" i="1"/>
  <c r="AQ492" i="1"/>
  <c r="AR492" i="1"/>
  <c r="AV492" i="1"/>
  <c r="K493" i="1"/>
  <c r="M493" i="1"/>
  <c r="O493" i="1"/>
  <c r="Q493" i="1"/>
  <c r="S493" i="1"/>
  <c r="U493" i="1"/>
  <c r="W493" i="1"/>
  <c r="Y493" i="1"/>
  <c r="AA493" i="1"/>
  <c r="AC493" i="1"/>
  <c r="AE493" i="1"/>
  <c r="AG493" i="1"/>
  <c r="AI493" i="1"/>
  <c r="AK493" i="1"/>
  <c r="AM493" i="1"/>
  <c r="AO493" i="1"/>
  <c r="AP493" i="1"/>
  <c r="AR493" i="1"/>
  <c r="AV493" i="1"/>
  <c r="K494" i="1"/>
  <c r="AR494" i="1" s="1"/>
  <c r="M494" i="1"/>
  <c r="O494" i="1"/>
  <c r="Q494" i="1"/>
  <c r="S494" i="1"/>
  <c r="U494" i="1"/>
  <c r="W494" i="1"/>
  <c r="Y494" i="1"/>
  <c r="AA494" i="1"/>
  <c r="AC494" i="1"/>
  <c r="AE494" i="1"/>
  <c r="AG494" i="1"/>
  <c r="AI494" i="1"/>
  <c r="AK494" i="1"/>
  <c r="AM494" i="1"/>
  <c r="AO494" i="1"/>
  <c r="AP494" i="1"/>
  <c r="AQ494" i="1"/>
  <c r="AS494" i="1" s="1"/>
  <c r="AV494" i="1"/>
  <c r="AW494" i="1" s="1"/>
  <c r="K495" i="1"/>
  <c r="M495" i="1"/>
  <c r="O495" i="1"/>
  <c r="Q495" i="1"/>
  <c r="S495" i="1"/>
  <c r="U495" i="1"/>
  <c r="W495" i="1"/>
  <c r="Y495" i="1"/>
  <c r="AA495" i="1"/>
  <c r="AC495" i="1"/>
  <c r="AE495" i="1"/>
  <c r="AG495" i="1"/>
  <c r="AI495" i="1"/>
  <c r="AK495" i="1"/>
  <c r="AM495" i="1"/>
  <c r="AO495" i="1"/>
  <c r="AP495" i="1"/>
  <c r="AR495" i="1" s="1"/>
  <c r="AV495" i="1"/>
  <c r="AW495" i="1"/>
  <c r="AW493" i="1" s="1"/>
  <c r="K496" i="1"/>
  <c r="AR496" i="1" s="1"/>
  <c r="M496" i="1"/>
  <c r="O496" i="1"/>
  <c r="Q496" i="1"/>
  <c r="S496" i="1"/>
  <c r="U496" i="1"/>
  <c r="W496" i="1"/>
  <c r="Y496" i="1"/>
  <c r="AA496" i="1"/>
  <c r="AC496" i="1"/>
  <c r="AE496" i="1"/>
  <c r="AG496" i="1"/>
  <c r="AI496" i="1"/>
  <c r="AK496" i="1"/>
  <c r="AM496" i="1"/>
  <c r="AO496" i="1"/>
  <c r="AP496" i="1"/>
  <c r="AV496" i="1"/>
  <c r="AW496" i="1"/>
  <c r="K497" i="1"/>
  <c r="AR497" i="1" s="1"/>
  <c r="M497" i="1"/>
  <c r="O497" i="1"/>
  <c r="Q497" i="1"/>
  <c r="S497" i="1"/>
  <c r="U497" i="1"/>
  <c r="W497" i="1"/>
  <c r="Y497" i="1"/>
  <c r="AA497" i="1"/>
  <c r="AC497" i="1"/>
  <c r="AE497" i="1"/>
  <c r="AG497" i="1"/>
  <c r="AI497" i="1"/>
  <c r="AK497" i="1"/>
  <c r="AM497" i="1"/>
  <c r="AO497" i="1"/>
  <c r="AP497" i="1"/>
  <c r="AV497" i="1"/>
  <c r="AW497" i="1"/>
  <c r="K498" i="1"/>
  <c r="AR498" i="1" s="1"/>
  <c r="M498" i="1"/>
  <c r="O498" i="1"/>
  <c r="AQ498" i="1" s="1"/>
  <c r="Q498" i="1"/>
  <c r="S498" i="1"/>
  <c r="U498" i="1"/>
  <c r="W498" i="1"/>
  <c r="Y498" i="1"/>
  <c r="AA498" i="1"/>
  <c r="AC498" i="1"/>
  <c r="AE498" i="1"/>
  <c r="AG498" i="1"/>
  <c r="AI498" i="1"/>
  <c r="AK498" i="1"/>
  <c r="AM498" i="1"/>
  <c r="AO498" i="1"/>
  <c r="AP498" i="1"/>
  <c r="AV498" i="1"/>
  <c r="K499" i="1"/>
  <c r="M499" i="1"/>
  <c r="AS499" i="1" s="1"/>
  <c r="O499" i="1"/>
  <c r="Q499" i="1"/>
  <c r="S499" i="1"/>
  <c r="U499" i="1"/>
  <c r="W499" i="1"/>
  <c r="Y499" i="1"/>
  <c r="AA499" i="1"/>
  <c r="AQ499" i="1" s="1"/>
  <c r="AC499" i="1"/>
  <c r="AE499" i="1"/>
  <c r="AG499" i="1"/>
  <c r="AI499" i="1"/>
  <c r="AK499" i="1"/>
  <c r="AM499" i="1"/>
  <c r="AO499" i="1"/>
  <c r="AP499" i="1"/>
  <c r="AR499" i="1"/>
  <c r="AV499" i="1"/>
  <c r="AW499" i="1"/>
  <c r="AW498" i="1" s="1"/>
  <c r="K500" i="1"/>
  <c r="M500" i="1"/>
  <c r="O500" i="1"/>
  <c r="Q500" i="1"/>
  <c r="S500" i="1"/>
  <c r="U500" i="1"/>
  <c r="W500" i="1"/>
  <c r="Y500" i="1"/>
  <c r="AA500" i="1"/>
  <c r="AC500" i="1"/>
  <c r="AE500" i="1"/>
  <c r="AG500" i="1"/>
  <c r="AI500" i="1"/>
  <c r="AK500" i="1"/>
  <c r="AM500" i="1"/>
  <c r="AO500" i="1"/>
  <c r="AP500" i="1"/>
  <c r="AR500" i="1" s="1"/>
  <c r="AQ500" i="1"/>
  <c r="AS500" i="1"/>
  <c r="AV500" i="1"/>
  <c r="AW500" i="1"/>
  <c r="K501" i="1"/>
  <c r="M501" i="1"/>
  <c r="O501" i="1"/>
  <c r="Q501" i="1"/>
  <c r="S501" i="1"/>
  <c r="U501" i="1"/>
  <c r="W501" i="1"/>
  <c r="Y501" i="1"/>
  <c r="AC501" i="1"/>
  <c r="AG501" i="1"/>
  <c r="AI501" i="1"/>
  <c r="AK501" i="1"/>
  <c r="AM501" i="1"/>
  <c r="AO501" i="1"/>
  <c r="AP501" i="1"/>
  <c r="AQ501" i="1"/>
  <c r="AS501" i="1"/>
  <c r="AV501" i="1"/>
  <c r="AW501" i="1"/>
  <c r="K502" i="1"/>
  <c r="AR502" i="1" s="1"/>
  <c r="M502" i="1"/>
  <c r="O502" i="1"/>
  <c r="Q502" i="1"/>
  <c r="S502" i="1"/>
  <c r="U502" i="1"/>
  <c r="W502" i="1"/>
  <c r="Y502" i="1"/>
  <c r="AA502" i="1"/>
  <c r="AC502" i="1"/>
  <c r="AE502" i="1"/>
  <c r="AG502" i="1"/>
  <c r="AI502" i="1"/>
  <c r="AK502" i="1"/>
  <c r="AM502" i="1"/>
  <c r="AO502" i="1"/>
  <c r="AP502" i="1"/>
  <c r="AQ502" i="1"/>
  <c r="AS502" i="1" s="1"/>
  <c r="AV502" i="1"/>
  <c r="K503" i="1"/>
  <c r="M503" i="1"/>
  <c r="O503" i="1"/>
  <c r="Q503" i="1"/>
  <c r="S503" i="1"/>
  <c r="U503" i="1"/>
  <c r="W503" i="1"/>
  <c r="Y503" i="1"/>
  <c r="AA503" i="1"/>
  <c r="AC503" i="1"/>
  <c r="AE503" i="1"/>
  <c r="AG503" i="1"/>
  <c r="AI503" i="1"/>
  <c r="AK503" i="1"/>
  <c r="AM503" i="1"/>
  <c r="AO503" i="1"/>
  <c r="AP503" i="1"/>
  <c r="AR503" i="1"/>
  <c r="AV503" i="1"/>
  <c r="K504" i="1"/>
  <c r="M504" i="1"/>
  <c r="O504" i="1"/>
  <c r="Q504" i="1"/>
  <c r="S504" i="1"/>
  <c r="U504" i="1"/>
  <c r="W504" i="1"/>
  <c r="Y504" i="1"/>
  <c r="AA504" i="1"/>
  <c r="AC504" i="1"/>
  <c r="AE504" i="1"/>
  <c r="AG504" i="1"/>
  <c r="AI504" i="1"/>
  <c r="AK504" i="1"/>
  <c r="AM504" i="1"/>
  <c r="AO504" i="1"/>
  <c r="AP504" i="1"/>
  <c r="AQ504" i="1"/>
  <c r="AS504" i="1"/>
  <c r="AV504" i="1"/>
  <c r="AW504" i="1" s="1"/>
  <c r="AW503" i="1" s="1"/>
  <c r="AW502" i="1" s="1"/>
  <c r="K505" i="1"/>
  <c r="M505" i="1"/>
  <c r="O505" i="1"/>
  <c r="Q505" i="1"/>
  <c r="S505" i="1"/>
  <c r="U505" i="1"/>
  <c r="W505" i="1"/>
  <c r="Y505" i="1"/>
  <c r="AA505" i="1"/>
  <c r="AC505" i="1"/>
  <c r="AE505" i="1"/>
  <c r="AG505" i="1"/>
  <c r="AI505" i="1"/>
  <c r="AK505" i="1"/>
  <c r="AM505" i="1"/>
  <c r="AO505" i="1"/>
  <c r="AP505" i="1"/>
  <c r="AQ505" i="1"/>
  <c r="AR505" i="1"/>
  <c r="AV505" i="1"/>
  <c r="AW505" i="1" s="1"/>
  <c r="K506" i="1"/>
  <c r="M506" i="1"/>
  <c r="O506" i="1"/>
  <c r="Q506" i="1"/>
  <c r="S506" i="1"/>
  <c r="U506" i="1"/>
  <c r="W506" i="1"/>
  <c r="Y506" i="1"/>
  <c r="AA506" i="1"/>
  <c r="AC506" i="1"/>
  <c r="AE506" i="1"/>
  <c r="AG506" i="1"/>
  <c r="AI506" i="1"/>
  <c r="AK506" i="1"/>
  <c r="AM506" i="1"/>
  <c r="AO506" i="1"/>
  <c r="AP506" i="1"/>
  <c r="AR506" i="1"/>
  <c r="AV506" i="1"/>
  <c r="AW506" i="1" s="1"/>
  <c r="K507" i="1"/>
  <c r="M507" i="1"/>
  <c r="O507" i="1"/>
  <c r="Q507" i="1"/>
  <c r="S507" i="1"/>
  <c r="U507" i="1"/>
  <c r="W507" i="1"/>
  <c r="Y507" i="1"/>
  <c r="AA507" i="1"/>
  <c r="AC507" i="1"/>
  <c r="AE507" i="1"/>
  <c r="AG507" i="1"/>
  <c r="AI507" i="1"/>
  <c r="AK507" i="1"/>
  <c r="AM507" i="1"/>
  <c r="AO507" i="1"/>
  <c r="AP507" i="1"/>
  <c r="AQ507" i="1"/>
  <c r="AR507" i="1"/>
  <c r="AV507" i="1"/>
  <c r="AW507" i="1"/>
  <c r="K508" i="1"/>
  <c r="M508" i="1"/>
  <c r="O508" i="1"/>
  <c r="Q508" i="1"/>
  <c r="S508" i="1"/>
  <c r="U508" i="1"/>
  <c r="W508" i="1"/>
  <c r="Y508" i="1"/>
  <c r="AA508" i="1"/>
  <c r="AC508" i="1"/>
  <c r="AE508" i="1"/>
  <c r="AG508" i="1"/>
  <c r="AI508" i="1"/>
  <c r="AK508" i="1"/>
  <c r="AM508" i="1"/>
  <c r="AO508" i="1"/>
  <c r="AP508" i="1"/>
  <c r="AV508" i="1"/>
  <c r="AW508" i="1"/>
  <c r="K509" i="1"/>
  <c r="AR509" i="1" s="1"/>
  <c r="M509" i="1"/>
  <c r="O509" i="1"/>
  <c r="Q509" i="1"/>
  <c r="S509" i="1"/>
  <c r="U509" i="1"/>
  <c r="W509" i="1"/>
  <c r="Y509" i="1"/>
  <c r="AQ509" i="1" s="1"/>
  <c r="AA509" i="1"/>
  <c r="AC509" i="1"/>
  <c r="AE509" i="1"/>
  <c r="AG509" i="1"/>
  <c r="AI509" i="1"/>
  <c r="AK509" i="1"/>
  <c r="AM509" i="1"/>
  <c r="AO509" i="1"/>
  <c r="AP509" i="1"/>
  <c r="AV509" i="1"/>
  <c r="AW509" i="1" s="1"/>
  <c r="K510" i="1"/>
  <c r="M510" i="1"/>
  <c r="O510" i="1"/>
  <c r="Q510" i="1"/>
  <c r="S510" i="1"/>
  <c r="U510" i="1"/>
  <c r="W510" i="1"/>
  <c r="Y510" i="1"/>
  <c r="AA510" i="1"/>
  <c r="AC510" i="1"/>
  <c r="AE510" i="1"/>
  <c r="AG510" i="1"/>
  <c r="AI510" i="1"/>
  <c r="AK510" i="1"/>
  <c r="AM510" i="1"/>
  <c r="AO510" i="1"/>
  <c r="AP510" i="1"/>
  <c r="AR510" i="1"/>
  <c r="AV510" i="1"/>
  <c r="AW510" i="1"/>
  <c r="K511" i="1"/>
  <c r="M511" i="1"/>
  <c r="O511" i="1"/>
  <c r="Q511" i="1"/>
  <c r="S511" i="1"/>
  <c r="U511" i="1"/>
  <c r="W511" i="1"/>
  <c r="Y511" i="1"/>
  <c r="AQ511" i="1" s="1"/>
  <c r="AA511" i="1"/>
  <c r="AC511" i="1"/>
  <c r="AE511" i="1"/>
  <c r="AG511" i="1"/>
  <c r="AI511" i="1"/>
  <c r="AK511" i="1"/>
  <c r="AM511" i="1"/>
  <c r="AO511" i="1"/>
  <c r="AP511" i="1"/>
  <c r="AR511" i="1" s="1"/>
  <c r="AV511" i="1"/>
  <c r="AW511" i="1"/>
  <c r="K512" i="1"/>
  <c r="M512" i="1"/>
  <c r="O512" i="1"/>
  <c r="Q512" i="1"/>
  <c r="S512" i="1"/>
  <c r="U512" i="1"/>
  <c r="W512" i="1"/>
  <c r="Y512" i="1"/>
  <c r="AA512" i="1"/>
  <c r="AC512" i="1"/>
  <c r="AE512" i="1"/>
  <c r="AG512" i="1"/>
  <c r="AI512" i="1"/>
  <c r="AK512" i="1"/>
  <c r="AM512" i="1"/>
  <c r="AO512" i="1"/>
  <c r="AP512" i="1"/>
  <c r="AV512" i="1"/>
  <c r="AW512" i="1" s="1"/>
  <c r="K513" i="1"/>
  <c r="AR513" i="1" s="1"/>
  <c r="M513" i="1"/>
  <c r="O513" i="1"/>
  <c r="Q513" i="1"/>
  <c r="S513" i="1"/>
  <c r="U513" i="1"/>
  <c r="W513" i="1"/>
  <c r="Y513" i="1"/>
  <c r="AA513" i="1"/>
  <c r="AC513" i="1"/>
  <c r="AE513" i="1"/>
  <c r="AG513" i="1"/>
  <c r="AI513" i="1"/>
  <c r="AK513" i="1"/>
  <c r="AM513" i="1"/>
  <c r="AO513" i="1"/>
  <c r="AP513" i="1"/>
  <c r="AV513" i="1"/>
  <c r="AW513" i="1"/>
  <c r="K514" i="1"/>
  <c r="AR514" i="1" s="1"/>
  <c r="M514" i="1"/>
  <c r="O514" i="1"/>
  <c r="Q514" i="1"/>
  <c r="S514" i="1"/>
  <c r="U514" i="1"/>
  <c r="W514" i="1"/>
  <c r="Y514" i="1"/>
  <c r="AA514" i="1"/>
  <c r="AC514" i="1"/>
  <c r="AE514" i="1"/>
  <c r="AG514" i="1"/>
  <c r="AI514" i="1"/>
  <c r="AK514" i="1"/>
  <c r="AM514" i="1"/>
  <c r="AO514" i="1"/>
  <c r="AP514" i="1"/>
  <c r="AV514" i="1"/>
  <c r="AW514" i="1"/>
  <c r="K515" i="1"/>
  <c r="AR515" i="1" s="1"/>
  <c r="M515" i="1"/>
  <c r="O515" i="1"/>
  <c r="Q515" i="1"/>
  <c r="S515" i="1"/>
  <c r="U515" i="1"/>
  <c r="W515" i="1"/>
  <c r="Y515" i="1"/>
  <c r="AA515" i="1"/>
  <c r="AC515" i="1"/>
  <c r="AE515" i="1"/>
  <c r="AG515" i="1"/>
  <c r="AI515" i="1"/>
  <c r="AK515" i="1"/>
  <c r="AM515" i="1"/>
  <c r="AO515" i="1"/>
  <c r="AP515" i="1"/>
  <c r="AV515" i="1"/>
  <c r="AW515" i="1"/>
  <c r="K516" i="1"/>
  <c r="AR516" i="1" s="1"/>
  <c r="M516" i="1"/>
  <c r="O516" i="1"/>
  <c r="Q516" i="1"/>
  <c r="S516" i="1"/>
  <c r="U516" i="1"/>
  <c r="W516" i="1"/>
  <c r="Y516" i="1"/>
  <c r="AA516" i="1"/>
  <c r="AC516" i="1"/>
  <c r="AE516" i="1"/>
  <c r="AG516" i="1"/>
  <c r="AQ516" i="1" s="1"/>
  <c r="AS516" i="1" s="1"/>
  <c r="AI516" i="1"/>
  <c r="AK516" i="1"/>
  <c r="AM516" i="1"/>
  <c r="AO516" i="1"/>
  <c r="AP516" i="1"/>
  <c r="AV516" i="1"/>
  <c r="AW516" i="1" s="1"/>
  <c r="K517" i="1"/>
  <c r="M517" i="1"/>
  <c r="O517" i="1"/>
  <c r="Q517" i="1"/>
  <c r="S517" i="1"/>
  <c r="U517" i="1"/>
  <c r="W517" i="1"/>
  <c r="Y517" i="1"/>
  <c r="AA517" i="1"/>
  <c r="AC517" i="1"/>
  <c r="AE517" i="1"/>
  <c r="AG517" i="1"/>
  <c r="AI517" i="1"/>
  <c r="AK517" i="1"/>
  <c r="AM517" i="1"/>
  <c r="AO517" i="1"/>
  <c r="AP517" i="1"/>
  <c r="AR517" i="1"/>
  <c r="AV517" i="1"/>
  <c r="AW517" i="1"/>
  <c r="K518" i="1"/>
  <c r="M518" i="1"/>
  <c r="O518" i="1"/>
  <c r="Q518" i="1"/>
  <c r="S518" i="1"/>
  <c r="U518" i="1"/>
  <c r="W518" i="1"/>
  <c r="Y518" i="1"/>
  <c r="AA518" i="1"/>
  <c r="AC518" i="1"/>
  <c r="AE518" i="1"/>
  <c r="AG518" i="1"/>
  <c r="AI518" i="1"/>
  <c r="AK518" i="1"/>
  <c r="AM518" i="1"/>
  <c r="AO518" i="1"/>
  <c r="AP518" i="1"/>
  <c r="AV518" i="1"/>
  <c r="AW518" i="1"/>
  <c r="K519" i="1"/>
  <c r="AR519" i="1" s="1"/>
  <c r="M519" i="1"/>
  <c r="O519" i="1"/>
  <c r="Q519" i="1"/>
  <c r="S519" i="1"/>
  <c r="U519" i="1"/>
  <c r="W519" i="1"/>
  <c r="Y519" i="1"/>
  <c r="AA519" i="1"/>
  <c r="AC519" i="1"/>
  <c r="AE519" i="1"/>
  <c r="AG519" i="1"/>
  <c r="AI519" i="1"/>
  <c r="AK519" i="1"/>
  <c r="AM519" i="1"/>
  <c r="AO519" i="1"/>
  <c r="AP519" i="1"/>
  <c r="AV519" i="1"/>
  <c r="AW519" i="1"/>
  <c r="K520" i="1"/>
  <c r="AR520" i="1" s="1"/>
  <c r="M520" i="1"/>
  <c r="O520" i="1"/>
  <c r="Q520" i="1"/>
  <c r="S520" i="1"/>
  <c r="U520" i="1"/>
  <c r="W520" i="1"/>
  <c r="Y520" i="1"/>
  <c r="AA520" i="1"/>
  <c r="AC520" i="1"/>
  <c r="AE520" i="1"/>
  <c r="AG520" i="1"/>
  <c r="AI520" i="1"/>
  <c r="AK520" i="1"/>
  <c r="AM520" i="1"/>
  <c r="AO520" i="1"/>
  <c r="AP520" i="1"/>
  <c r="AV520" i="1"/>
  <c r="AW520" i="1"/>
  <c r="K521" i="1"/>
  <c r="M521" i="1"/>
  <c r="O521" i="1"/>
  <c r="Q521" i="1"/>
  <c r="S521" i="1"/>
  <c r="AQ521" i="1" s="1"/>
  <c r="AS521" i="1" s="1"/>
  <c r="U521" i="1"/>
  <c r="W521" i="1"/>
  <c r="Y521" i="1"/>
  <c r="AA521" i="1"/>
  <c r="AC521" i="1"/>
  <c r="AE521" i="1"/>
  <c r="AG521" i="1"/>
  <c r="AI521" i="1"/>
  <c r="AK521" i="1"/>
  <c r="AM521" i="1"/>
  <c r="AO521" i="1"/>
  <c r="AP521" i="1"/>
  <c r="AR521" i="1" s="1"/>
  <c r="AV521" i="1"/>
  <c r="K522" i="1"/>
  <c r="M522" i="1"/>
  <c r="O522" i="1"/>
  <c r="Q522" i="1"/>
  <c r="S522" i="1"/>
  <c r="U522" i="1"/>
  <c r="W522" i="1"/>
  <c r="Y522" i="1"/>
  <c r="AA522" i="1"/>
  <c r="AC522" i="1"/>
  <c r="AE522" i="1"/>
  <c r="AG522" i="1"/>
  <c r="AI522" i="1"/>
  <c r="AK522" i="1"/>
  <c r="AM522" i="1"/>
  <c r="AO522" i="1"/>
  <c r="AP522" i="1"/>
  <c r="AV522" i="1"/>
  <c r="K523" i="1"/>
  <c r="M523" i="1"/>
  <c r="O523" i="1"/>
  <c r="Q523" i="1"/>
  <c r="S523" i="1"/>
  <c r="U523" i="1"/>
  <c r="W523" i="1"/>
  <c r="Y523" i="1"/>
  <c r="AA523" i="1"/>
  <c r="AQ523" i="1" s="1"/>
  <c r="AC523" i="1"/>
  <c r="AE523" i="1"/>
  <c r="AG523" i="1"/>
  <c r="AI523" i="1"/>
  <c r="AK523" i="1"/>
  <c r="AM523" i="1"/>
  <c r="AO523" i="1"/>
  <c r="AP523" i="1"/>
  <c r="AR523" i="1"/>
  <c r="AV523" i="1"/>
  <c r="AW523" i="1"/>
  <c r="AW522" i="1" s="1"/>
  <c r="K524" i="1"/>
  <c r="M524" i="1"/>
  <c r="O524" i="1"/>
  <c r="Q524" i="1"/>
  <c r="S524" i="1"/>
  <c r="U524" i="1"/>
  <c r="W524" i="1"/>
  <c r="Y524" i="1"/>
  <c r="AA524" i="1"/>
  <c r="AC524" i="1"/>
  <c r="AE524" i="1"/>
  <c r="AG524" i="1"/>
  <c r="AI524" i="1"/>
  <c r="AK524" i="1"/>
  <c r="AM524" i="1"/>
  <c r="AO524" i="1"/>
  <c r="AP524" i="1"/>
  <c r="AV524" i="1"/>
  <c r="K525" i="1"/>
  <c r="M525" i="1"/>
  <c r="O525" i="1"/>
  <c r="Q525" i="1"/>
  <c r="S525" i="1"/>
  <c r="U525" i="1"/>
  <c r="W525" i="1"/>
  <c r="Y525" i="1"/>
  <c r="AA525" i="1"/>
  <c r="AC525" i="1"/>
  <c r="AE525" i="1"/>
  <c r="AG525" i="1"/>
  <c r="AI525" i="1"/>
  <c r="AK525" i="1"/>
  <c r="AM525" i="1"/>
  <c r="AO525" i="1"/>
  <c r="AP525" i="1"/>
  <c r="AR525" i="1"/>
  <c r="AV525" i="1"/>
  <c r="AW525" i="1" s="1"/>
  <c r="AW524" i="1" s="1"/>
  <c r="K526" i="1"/>
  <c r="M526" i="1"/>
  <c r="O526" i="1"/>
  <c r="Q526" i="1"/>
  <c r="S526" i="1"/>
  <c r="U526" i="1"/>
  <c r="W526" i="1"/>
  <c r="Y526" i="1"/>
  <c r="AA526" i="1"/>
  <c r="AC526" i="1"/>
  <c r="AE526" i="1"/>
  <c r="AG526" i="1"/>
  <c r="AI526" i="1"/>
  <c r="AK526" i="1"/>
  <c r="AM526" i="1"/>
  <c r="AO526" i="1"/>
  <c r="AP526" i="1"/>
  <c r="AV526" i="1"/>
  <c r="K527" i="1"/>
  <c r="AR527" i="1" s="1"/>
  <c r="M527" i="1"/>
  <c r="O527" i="1"/>
  <c r="Q527" i="1"/>
  <c r="AQ527" i="1" s="1"/>
  <c r="AS527" i="1" s="1"/>
  <c r="S527" i="1"/>
  <c r="U527" i="1"/>
  <c r="W527" i="1"/>
  <c r="Y527" i="1"/>
  <c r="AA527" i="1"/>
  <c r="AC527" i="1"/>
  <c r="AE527" i="1"/>
  <c r="AG527" i="1"/>
  <c r="AI527" i="1"/>
  <c r="AK527" i="1"/>
  <c r="AM527" i="1"/>
  <c r="AO527" i="1"/>
  <c r="AP527" i="1"/>
  <c r="AV527" i="1"/>
  <c r="AW527" i="1" s="1"/>
  <c r="K528" i="1"/>
  <c r="M528" i="1"/>
  <c r="O528" i="1"/>
  <c r="Q528" i="1"/>
  <c r="S528" i="1"/>
  <c r="U528" i="1"/>
  <c r="W528" i="1"/>
  <c r="Y528" i="1"/>
  <c r="AA528" i="1"/>
  <c r="AC528" i="1"/>
  <c r="AE528" i="1"/>
  <c r="AG528" i="1"/>
  <c r="AI528" i="1"/>
  <c r="AK528" i="1"/>
  <c r="AM528" i="1"/>
  <c r="AO528" i="1"/>
  <c r="AP528" i="1"/>
  <c r="AR528" i="1"/>
  <c r="AV528" i="1"/>
  <c r="AW528" i="1"/>
  <c r="K529" i="1"/>
  <c r="M529" i="1"/>
  <c r="O529" i="1"/>
  <c r="Q529" i="1"/>
  <c r="S529" i="1"/>
  <c r="U529" i="1"/>
  <c r="W529" i="1"/>
  <c r="Y529" i="1"/>
  <c r="AA529" i="1"/>
  <c r="AC529" i="1"/>
  <c r="AE529" i="1"/>
  <c r="AG529" i="1"/>
  <c r="AI529" i="1"/>
  <c r="AK529" i="1"/>
  <c r="AM529" i="1"/>
  <c r="AO529" i="1"/>
  <c r="AP529" i="1"/>
  <c r="AV529" i="1"/>
  <c r="AW529" i="1"/>
  <c r="K530" i="1"/>
  <c r="M530" i="1"/>
  <c r="O530" i="1"/>
  <c r="Q530" i="1"/>
  <c r="S530" i="1"/>
  <c r="U530" i="1"/>
  <c r="W530" i="1"/>
  <c r="Y530" i="1"/>
  <c r="AA530" i="1"/>
  <c r="AC530" i="1"/>
  <c r="AE530" i="1"/>
  <c r="AG530" i="1"/>
  <c r="AI530" i="1"/>
  <c r="AK530" i="1"/>
  <c r="AM530" i="1"/>
  <c r="AO530" i="1"/>
  <c r="AP530" i="1"/>
  <c r="AR530" i="1"/>
  <c r="AV530" i="1"/>
  <c r="AW530" i="1"/>
  <c r="K531" i="1"/>
  <c r="M531" i="1"/>
  <c r="O531" i="1"/>
  <c r="Q531" i="1"/>
  <c r="S531" i="1"/>
  <c r="U531" i="1"/>
  <c r="AQ531" i="1" s="1"/>
  <c r="W531" i="1"/>
  <c r="Y531" i="1"/>
  <c r="AA531" i="1"/>
  <c r="AC531" i="1"/>
  <c r="AE531" i="1"/>
  <c r="AG531" i="1"/>
  <c r="AI531" i="1"/>
  <c r="AK531" i="1"/>
  <c r="AM531" i="1"/>
  <c r="AO531" i="1"/>
  <c r="AP531" i="1"/>
  <c r="AR531" i="1" s="1"/>
  <c r="AV531" i="1"/>
  <c r="AW531" i="1"/>
  <c r="K532" i="1"/>
  <c r="AR532" i="1" s="1"/>
  <c r="M532" i="1"/>
  <c r="O532" i="1"/>
  <c r="Q532" i="1"/>
  <c r="S532" i="1"/>
  <c r="U532" i="1"/>
  <c r="W532" i="1"/>
  <c r="Y532" i="1"/>
  <c r="AA532" i="1"/>
  <c r="AC532" i="1"/>
  <c r="AE532" i="1"/>
  <c r="AG532" i="1"/>
  <c r="AI532" i="1"/>
  <c r="AK532" i="1"/>
  <c r="AM532" i="1"/>
  <c r="AO532" i="1"/>
  <c r="AP532" i="1"/>
  <c r="AV532" i="1"/>
  <c r="AW532" i="1"/>
  <c r="K533" i="1"/>
  <c r="AR533" i="1" s="1"/>
  <c r="M533" i="1"/>
  <c r="O533" i="1"/>
  <c r="Q533" i="1"/>
  <c r="S533" i="1"/>
  <c r="U533" i="1"/>
  <c r="W533" i="1"/>
  <c r="Y533" i="1"/>
  <c r="AQ533" i="1" s="1"/>
  <c r="AS533" i="1" s="1"/>
  <c r="AA533" i="1"/>
  <c r="AC533" i="1"/>
  <c r="AE533" i="1"/>
  <c r="AG533" i="1"/>
  <c r="AI533" i="1"/>
  <c r="AK533" i="1"/>
  <c r="AM533" i="1"/>
  <c r="AO533" i="1"/>
  <c r="AP533" i="1"/>
  <c r="AV533" i="1"/>
  <c r="AW533" i="1" s="1"/>
  <c r="K534" i="1"/>
  <c r="AR534" i="1" s="1"/>
  <c r="M534" i="1"/>
  <c r="O534" i="1"/>
  <c r="Q534" i="1"/>
  <c r="S534" i="1"/>
  <c r="U534" i="1"/>
  <c r="W534" i="1"/>
  <c r="Y534" i="1"/>
  <c r="AA534" i="1"/>
  <c r="AC534" i="1"/>
  <c r="AE534" i="1"/>
  <c r="AG534" i="1"/>
  <c r="AI534" i="1"/>
  <c r="AK534" i="1"/>
  <c r="AM534" i="1"/>
  <c r="AO534" i="1"/>
  <c r="AP534" i="1"/>
  <c r="AQ534" i="1"/>
  <c r="AV534" i="1"/>
  <c r="AW534" i="1"/>
  <c r="K535" i="1"/>
  <c r="M535" i="1"/>
  <c r="O535" i="1"/>
  <c r="Q535" i="1"/>
  <c r="S535" i="1"/>
  <c r="U535" i="1"/>
  <c r="W535" i="1"/>
  <c r="Y535" i="1"/>
  <c r="AA535" i="1"/>
  <c r="AC535" i="1"/>
  <c r="AE535" i="1"/>
  <c r="AG535" i="1"/>
  <c r="AI535" i="1"/>
  <c r="AK535" i="1"/>
  <c r="AM535" i="1"/>
  <c r="AO535" i="1"/>
  <c r="AP535" i="1"/>
  <c r="AR535" i="1"/>
  <c r="AV535" i="1"/>
  <c r="AW535" i="1" s="1"/>
  <c r="K536" i="1"/>
  <c r="AR536" i="1" s="1"/>
  <c r="M536" i="1"/>
  <c r="O536" i="1"/>
  <c r="Q536" i="1"/>
  <c r="S536" i="1"/>
  <c r="U536" i="1"/>
  <c r="W536" i="1"/>
  <c r="Y536" i="1"/>
  <c r="AA536" i="1"/>
  <c r="AC536" i="1"/>
  <c r="AE536" i="1"/>
  <c r="AG536" i="1"/>
  <c r="AI536" i="1"/>
  <c r="AK536" i="1"/>
  <c r="AM536" i="1"/>
  <c r="AQ536" i="1" s="1"/>
  <c r="AS536" i="1" s="1"/>
  <c r="AO536" i="1"/>
  <c r="AP536" i="1"/>
  <c r="AV536" i="1"/>
  <c r="AW536" i="1" s="1"/>
  <c r="K537" i="1"/>
  <c r="M537" i="1"/>
  <c r="O537" i="1"/>
  <c r="Q537" i="1"/>
  <c r="S537" i="1"/>
  <c r="U537" i="1"/>
  <c r="W537" i="1"/>
  <c r="Y537" i="1"/>
  <c r="AA537" i="1"/>
  <c r="AC537" i="1"/>
  <c r="AE537" i="1"/>
  <c r="AG537" i="1"/>
  <c r="AI537" i="1"/>
  <c r="AK537" i="1"/>
  <c r="AM537" i="1"/>
  <c r="AQ537" i="1" s="1"/>
  <c r="AO537" i="1"/>
  <c r="AP537" i="1"/>
  <c r="AR537" i="1" s="1"/>
  <c r="AV537" i="1"/>
  <c r="AW537" i="1"/>
  <c r="K538" i="1"/>
  <c r="M538" i="1"/>
  <c r="O538" i="1"/>
  <c r="Q538" i="1"/>
  <c r="S538" i="1"/>
  <c r="U538" i="1"/>
  <c r="W538" i="1"/>
  <c r="Y538" i="1"/>
  <c r="AA538" i="1"/>
  <c r="AC538" i="1"/>
  <c r="AE538" i="1"/>
  <c r="AG538" i="1"/>
  <c r="AI538" i="1"/>
  <c r="AK538" i="1"/>
  <c r="AM538" i="1"/>
  <c r="AO538" i="1"/>
  <c r="AP538" i="1"/>
  <c r="AR538" i="1" s="1"/>
  <c r="AV538" i="1"/>
  <c r="AW538" i="1"/>
  <c r="K539" i="1"/>
  <c r="M539" i="1"/>
  <c r="Q539" i="1"/>
  <c r="S539" i="1"/>
  <c r="W539" i="1"/>
  <c r="Y539" i="1"/>
  <c r="AA539" i="1"/>
  <c r="AC539" i="1"/>
  <c r="AE539" i="1"/>
  <c r="AG539" i="1"/>
  <c r="AI539" i="1"/>
  <c r="AK539" i="1"/>
  <c r="AM539" i="1"/>
  <c r="AO539" i="1"/>
  <c r="AP539" i="1"/>
  <c r="AR539" i="1" s="1"/>
  <c r="AV539" i="1"/>
  <c r="AW539" i="1"/>
  <c r="K540" i="1"/>
  <c r="M540" i="1"/>
  <c r="O540" i="1"/>
  <c r="Q540" i="1"/>
  <c r="S540" i="1"/>
  <c r="U540" i="1"/>
  <c r="W540" i="1"/>
  <c r="Y540" i="1"/>
  <c r="AA540" i="1"/>
  <c r="AC540" i="1"/>
  <c r="AE540" i="1"/>
  <c r="AG540" i="1"/>
  <c r="AI540" i="1"/>
  <c r="AK540" i="1"/>
  <c r="AM540" i="1"/>
  <c r="AO540" i="1"/>
  <c r="AP540" i="1"/>
  <c r="AQ540" i="1"/>
  <c r="AV540" i="1"/>
  <c r="AW540" i="1" s="1"/>
  <c r="K541" i="1"/>
  <c r="M541" i="1"/>
  <c r="O541" i="1"/>
  <c r="Q541" i="1"/>
  <c r="S541" i="1"/>
  <c r="U541" i="1"/>
  <c r="W541" i="1"/>
  <c r="Y541" i="1"/>
  <c r="AA541" i="1"/>
  <c r="AC541" i="1"/>
  <c r="AE541" i="1"/>
  <c r="AG541" i="1"/>
  <c r="AI541" i="1"/>
  <c r="AK541" i="1"/>
  <c r="AM541" i="1"/>
  <c r="AO541" i="1"/>
  <c r="AP541" i="1"/>
  <c r="AR541" i="1"/>
  <c r="AV541" i="1"/>
  <c r="AW541" i="1"/>
  <c r="K542" i="1"/>
  <c r="M542" i="1"/>
  <c r="AS542" i="1" s="1"/>
  <c r="O542" i="1"/>
  <c r="Q542" i="1"/>
  <c r="S542" i="1"/>
  <c r="U542" i="1"/>
  <c r="W542" i="1"/>
  <c r="Y542" i="1"/>
  <c r="AA542" i="1"/>
  <c r="AC542" i="1"/>
  <c r="AE542" i="1"/>
  <c r="AG542" i="1"/>
  <c r="AI542" i="1"/>
  <c r="AK542" i="1"/>
  <c r="AM542" i="1"/>
  <c r="AO542" i="1"/>
  <c r="AP542" i="1"/>
  <c r="AR542" i="1" s="1"/>
  <c r="AQ542" i="1"/>
  <c r="AV542" i="1"/>
  <c r="AW542" i="1"/>
  <c r="K543" i="1"/>
  <c r="AR543" i="1" s="1"/>
  <c r="M543" i="1"/>
  <c r="O543" i="1"/>
  <c r="Q543" i="1"/>
  <c r="S543" i="1"/>
  <c r="U543" i="1"/>
  <c r="W543" i="1"/>
  <c r="Y543" i="1"/>
  <c r="AA543" i="1"/>
  <c r="AC543" i="1"/>
  <c r="AE543" i="1"/>
  <c r="AG543" i="1"/>
  <c r="AI543" i="1"/>
  <c r="AK543" i="1"/>
  <c r="AM543" i="1"/>
  <c r="AO543" i="1"/>
  <c r="AP543" i="1"/>
  <c r="AV543" i="1"/>
  <c r="AW543" i="1" s="1"/>
  <c r="K544" i="1"/>
  <c r="AR544" i="1" s="1"/>
  <c r="M544" i="1"/>
  <c r="O544" i="1"/>
  <c r="Q544" i="1"/>
  <c r="S544" i="1"/>
  <c r="U544" i="1"/>
  <c r="W544" i="1"/>
  <c r="Y544" i="1"/>
  <c r="AA544" i="1"/>
  <c r="AC544" i="1"/>
  <c r="AE544" i="1"/>
  <c r="AG544" i="1"/>
  <c r="AI544" i="1"/>
  <c r="AK544" i="1"/>
  <c r="AM544" i="1"/>
  <c r="AO544" i="1"/>
  <c r="AP544" i="1"/>
  <c r="AV544" i="1"/>
  <c r="AW544" i="1" s="1"/>
  <c r="K545" i="1"/>
  <c r="M545" i="1"/>
  <c r="O545" i="1"/>
  <c r="Q545" i="1"/>
  <c r="S545" i="1"/>
  <c r="U545" i="1"/>
  <c r="W545" i="1"/>
  <c r="Y545" i="1"/>
  <c r="AQ545" i="1" s="1"/>
  <c r="AA545" i="1"/>
  <c r="AC545" i="1"/>
  <c r="AE545" i="1"/>
  <c r="AG545" i="1"/>
  <c r="AI545" i="1"/>
  <c r="AK545" i="1"/>
  <c r="AM545" i="1"/>
  <c r="AO545" i="1"/>
  <c r="AP545" i="1"/>
  <c r="AR545" i="1"/>
  <c r="AV545" i="1"/>
  <c r="AW545" i="1"/>
  <c r="K546" i="1"/>
  <c r="M546" i="1"/>
  <c r="O546" i="1"/>
  <c r="Q546" i="1"/>
  <c r="S546" i="1"/>
  <c r="U546" i="1"/>
  <c r="AQ546" i="1" s="1"/>
  <c r="AS546" i="1" s="1"/>
  <c r="W546" i="1"/>
  <c r="Y546" i="1"/>
  <c r="AA546" i="1"/>
  <c r="AC546" i="1"/>
  <c r="AE546" i="1"/>
  <c r="AG546" i="1"/>
  <c r="AI546" i="1"/>
  <c r="AK546" i="1"/>
  <c r="AM546" i="1"/>
  <c r="AO546" i="1"/>
  <c r="AP546" i="1"/>
  <c r="AV546" i="1"/>
  <c r="AW546" i="1"/>
  <c r="K547" i="1"/>
  <c r="M547" i="1"/>
  <c r="O547" i="1"/>
  <c r="Q547" i="1"/>
  <c r="S547" i="1"/>
  <c r="U547" i="1"/>
  <c r="W547" i="1"/>
  <c r="Y547" i="1"/>
  <c r="AA547" i="1"/>
  <c r="AC547" i="1"/>
  <c r="AE547" i="1"/>
  <c r="AG547" i="1"/>
  <c r="AI547" i="1"/>
  <c r="AK547" i="1"/>
  <c r="AM547" i="1"/>
  <c r="AO547" i="1"/>
  <c r="AP547" i="1"/>
  <c r="AR547" i="1"/>
  <c r="AV547" i="1"/>
  <c r="AW547" i="1"/>
  <c r="K548" i="1"/>
  <c r="AR548" i="1" s="1"/>
  <c r="M548" i="1"/>
  <c r="O548" i="1"/>
  <c r="Q548" i="1"/>
  <c r="S548" i="1"/>
  <c r="U548" i="1"/>
  <c r="W548" i="1"/>
  <c r="Y548" i="1"/>
  <c r="AA548" i="1"/>
  <c r="AC548" i="1"/>
  <c r="AE548" i="1"/>
  <c r="AG548" i="1"/>
  <c r="AI548" i="1"/>
  <c r="AK548" i="1"/>
  <c r="AM548" i="1"/>
  <c r="AO548" i="1"/>
  <c r="AP548" i="1"/>
  <c r="AQ548" i="1"/>
  <c r="AS548" i="1" s="1"/>
  <c r="AV548" i="1"/>
  <c r="AW548" i="1" s="1"/>
  <c r="K549" i="1"/>
  <c r="AR549" i="1" s="1"/>
  <c r="M549" i="1"/>
  <c r="O549" i="1"/>
  <c r="Q549" i="1"/>
  <c r="S549" i="1"/>
  <c r="U549" i="1"/>
  <c r="W549" i="1"/>
  <c r="Y549" i="1"/>
  <c r="AA549" i="1"/>
  <c r="AC549" i="1"/>
  <c r="AE549" i="1"/>
  <c r="AG549" i="1"/>
  <c r="AI549" i="1"/>
  <c r="AK549" i="1"/>
  <c r="AM549" i="1"/>
  <c r="AO549" i="1"/>
  <c r="AP549" i="1"/>
  <c r="AV549" i="1"/>
  <c r="AW549" i="1" s="1"/>
  <c r="K550" i="1"/>
  <c r="M550" i="1"/>
  <c r="AS550" i="1" s="1"/>
  <c r="O550" i="1"/>
  <c r="AQ550" i="1" s="1"/>
  <c r="Q550" i="1"/>
  <c r="S550" i="1"/>
  <c r="U550" i="1"/>
  <c r="W550" i="1"/>
  <c r="Y550" i="1"/>
  <c r="AA550" i="1"/>
  <c r="AC550" i="1"/>
  <c r="AE550" i="1"/>
  <c r="AG550" i="1"/>
  <c r="AI550" i="1"/>
  <c r="AK550" i="1"/>
  <c r="AM550" i="1"/>
  <c r="AO550" i="1"/>
  <c r="AP550" i="1"/>
  <c r="AR550" i="1" s="1"/>
  <c r="AV550" i="1"/>
  <c r="AW550" i="1"/>
  <c r="K551" i="1"/>
  <c r="AR551" i="1" s="1"/>
  <c r="M551" i="1"/>
  <c r="O551" i="1"/>
  <c r="Q551" i="1"/>
  <c r="AQ551" i="1" s="1"/>
  <c r="S551" i="1"/>
  <c r="U551" i="1"/>
  <c r="W551" i="1"/>
  <c r="Y551" i="1"/>
  <c r="AA551" i="1"/>
  <c r="AC551" i="1"/>
  <c r="AE551" i="1"/>
  <c r="AG551" i="1"/>
  <c r="AI551" i="1"/>
  <c r="AK551" i="1"/>
  <c r="AM551" i="1"/>
  <c r="AO551" i="1"/>
  <c r="AP551" i="1"/>
  <c r="AV551" i="1"/>
  <c r="AW551" i="1"/>
  <c r="K552" i="1"/>
  <c r="M552" i="1"/>
  <c r="O552" i="1"/>
  <c r="Q552" i="1"/>
  <c r="S552" i="1"/>
  <c r="U552" i="1"/>
  <c r="W552" i="1"/>
  <c r="Y552" i="1"/>
  <c r="AA552" i="1"/>
  <c r="AC552" i="1"/>
  <c r="AE552" i="1"/>
  <c r="AG552" i="1"/>
  <c r="AI552" i="1"/>
  <c r="AK552" i="1"/>
  <c r="AM552" i="1"/>
  <c r="AO552" i="1"/>
  <c r="AP552" i="1"/>
  <c r="AR552" i="1"/>
  <c r="AV552" i="1"/>
  <c r="AW552" i="1"/>
  <c r="K553" i="1"/>
  <c r="M553" i="1"/>
  <c r="O553" i="1"/>
  <c r="Q553" i="1"/>
  <c r="S553" i="1"/>
  <c r="U553" i="1"/>
  <c r="W553" i="1"/>
  <c r="AQ553" i="1" s="1"/>
  <c r="Y553" i="1"/>
  <c r="AA553" i="1"/>
  <c r="AC553" i="1"/>
  <c r="AE553" i="1"/>
  <c r="AG553" i="1"/>
  <c r="AI553" i="1"/>
  <c r="AK553" i="1"/>
  <c r="AM553" i="1"/>
  <c r="AO553" i="1"/>
  <c r="AP553" i="1"/>
  <c r="AV553" i="1"/>
  <c r="K554" i="1"/>
  <c r="AR554" i="1" s="1"/>
  <c r="M554" i="1"/>
  <c r="O554" i="1"/>
  <c r="Q554" i="1"/>
  <c r="S554" i="1"/>
  <c r="U554" i="1"/>
  <c r="AQ554" i="1" s="1"/>
  <c r="AS554" i="1" s="1"/>
  <c r="W554" i="1"/>
  <c r="Y554" i="1"/>
  <c r="AA554" i="1"/>
  <c r="AC554" i="1"/>
  <c r="AE554" i="1"/>
  <c r="AG554" i="1"/>
  <c r="AI554" i="1"/>
  <c r="AK554" i="1"/>
  <c r="AM554" i="1"/>
  <c r="AO554" i="1"/>
  <c r="AP554" i="1"/>
  <c r="AV554" i="1"/>
  <c r="AW554" i="1" s="1"/>
  <c r="K555" i="1"/>
  <c r="M555" i="1"/>
  <c r="O555" i="1"/>
  <c r="Q555" i="1"/>
  <c r="S555" i="1"/>
  <c r="U555" i="1"/>
  <c r="W555" i="1"/>
  <c r="Y555" i="1"/>
  <c r="AA555" i="1"/>
  <c r="AC555" i="1"/>
  <c r="AE555" i="1"/>
  <c r="AG555" i="1"/>
  <c r="AI555" i="1"/>
  <c r="AK555" i="1"/>
  <c r="AM555" i="1"/>
  <c r="AO555" i="1"/>
  <c r="AP555" i="1"/>
  <c r="AR555" i="1"/>
  <c r="AV555" i="1"/>
  <c r="AW555" i="1" s="1"/>
  <c r="K556" i="1"/>
  <c r="M556" i="1"/>
  <c r="Y556" i="1"/>
  <c r="AC556" i="1"/>
  <c r="AE556" i="1"/>
  <c r="AG556" i="1"/>
  <c r="AI556" i="1"/>
  <c r="AK556" i="1"/>
  <c r="AM556" i="1"/>
  <c r="AO556" i="1"/>
  <c r="AP556" i="1"/>
  <c r="AV556" i="1"/>
  <c r="AW556" i="1"/>
  <c r="K557" i="1"/>
  <c r="M557" i="1"/>
  <c r="Y557" i="1"/>
  <c r="AC557" i="1"/>
  <c r="AE557" i="1"/>
  <c r="AG557" i="1"/>
  <c r="AI557" i="1"/>
  <c r="AK557" i="1"/>
  <c r="AM557" i="1"/>
  <c r="AO557" i="1"/>
  <c r="AP557" i="1"/>
  <c r="AR557" i="1"/>
  <c r="AV557" i="1"/>
  <c r="AW557" i="1" s="1"/>
  <c r="K558" i="1"/>
  <c r="M558" i="1"/>
  <c r="O558" i="1"/>
  <c r="Q558" i="1"/>
  <c r="S558" i="1"/>
  <c r="U558" i="1"/>
  <c r="W558" i="1"/>
  <c r="Y558" i="1"/>
  <c r="AA558" i="1"/>
  <c r="AC558" i="1"/>
  <c r="AE558" i="1"/>
  <c r="AG558" i="1"/>
  <c r="AI558" i="1"/>
  <c r="AK558" i="1"/>
  <c r="AM558" i="1"/>
  <c r="AO558" i="1"/>
  <c r="AP558" i="1"/>
  <c r="AR558" i="1"/>
  <c r="AV558" i="1"/>
  <c r="K559" i="1"/>
  <c r="M559" i="1"/>
  <c r="O559" i="1"/>
  <c r="Q559" i="1"/>
  <c r="S559" i="1"/>
  <c r="U559" i="1"/>
  <c r="W559" i="1"/>
  <c r="Y559" i="1"/>
  <c r="AA559" i="1"/>
  <c r="AC559" i="1"/>
  <c r="AE559" i="1"/>
  <c r="AG559" i="1"/>
  <c r="AI559" i="1"/>
  <c r="AK559" i="1"/>
  <c r="AQ559" i="1" s="1"/>
  <c r="AS559" i="1" s="1"/>
  <c r="AM559" i="1"/>
  <c r="AO559" i="1"/>
  <c r="AP559" i="1"/>
  <c r="AV559" i="1"/>
  <c r="AW559" i="1" s="1"/>
  <c r="AW558" i="1" s="1"/>
  <c r="K560" i="1"/>
  <c r="M560" i="1"/>
  <c r="O560" i="1"/>
  <c r="Q560" i="1"/>
  <c r="S560" i="1"/>
  <c r="U560" i="1"/>
  <c r="W560" i="1"/>
  <c r="Y560" i="1"/>
  <c r="AA560" i="1"/>
  <c r="AC560" i="1"/>
  <c r="AE560" i="1"/>
  <c r="AG560" i="1"/>
  <c r="AI560" i="1"/>
  <c r="AK560" i="1"/>
  <c r="AM560" i="1"/>
  <c r="AO560" i="1"/>
  <c r="AP560" i="1"/>
  <c r="AR560" i="1"/>
  <c r="AV560" i="1"/>
  <c r="AW560" i="1" s="1"/>
  <c r="K561" i="1"/>
  <c r="M561" i="1"/>
  <c r="O561" i="1"/>
  <c r="Q561" i="1"/>
  <c r="S561" i="1"/>
  <c r="U561" i="1"/>
  <c r="W561" i="1"/>
  <c r="Y561" i="1"/>
  <c r="AA561" i="1"/>
  <c r="AC561" i="1"/>
  <c r="AE561" i="1"/>
  <c r="AG561" i="1"/>
  <c r="AI561" i="1"/>
  <c r="AK561" i="1"/>
  <c r="AM561" i="1"/>
  <c r="AO561" i="1"/>
  <c r="AP561" i="1"/>
  <c r="AQ561" i="1"/>
  <c r="AV561" i="1"/>
  <c r="AW561" i="1" s="1"/>
  <c r="K562" i="1"/>
  <c r="M562" i="1"/>
  <c r="O562" i="1"/>
  <c r="Q562" i="1"/>
  <c r="S562" i="1"/>
  <c r="U562" i="1"/>
  <c r="W562" i="1"/>
  <c r="Y562" i="1"/>
  <c r="AA562" i="1"/>
  <c r="AC562" i="1"/>
  <c r="AE562" i="1"/>
  <c r="AG562" i="1"/>
  <c r="AI562" i="1"/>
  <c r="AK562" i="1"/>
  <c r="AM562" i="1"/>
  <c r="AO562" i="1"/>
  <c r="AP562" i="1"/>
  <c r="AR562" i="1" s="1"/>
  <c r="AV562" i="1"/>
  <c r="AW562" i="1" s="1"/>
  <c r="K563" i="1"/>
  <c r="M563" i="1"/>
  <c r="O563" i="1"/>
  <c r="Q563" i="1"/>
  <c r="S563" i="1"/>
  <c r="U563" i="1"/>
  <c r="W563" i="1"/>
  <c r="Y563" i="1"/>
  <c r="AA563" i="1"/>
  <c r="AC563" i="1"/>
  <c r="AE563" i="1"/>
  <c r="AG563" i="1"/>
  <c r="AI563" i="1"/>
  <c r="AK563" i="1"/>
  <c r="AM563" i="1"/>
  <c r="AO563" i="1"/>
  <c r="AP563" i="1"/>
  <c r="AR563" i="1"/>
  <c r="AV563" i="1"/>
  <c r="AW563" i="1" s="1"/>
  <c r="K564" i="1"/>
  <c r="M564" i="1"/>
  <c r="O564" i="1"/>
  <c r="Q564" i="1"/>
  <c r="S564" i="1"/>
  <c r="U564" i="1"/>
  <c r="W564" i="1"/>
  <c r="Y564" i="1"/>
  <c r="AA564" i="1"/>
  <c r="AC564" i="1"/>
  <c r="AE564" i="1"/>
  <c r="AG564" i="1"/>
  <c r="AI564" i="1"/>
  <c r="AK564" i="1"/>
  <c r="AM564" i="1"/>
  <c r="AO564" i="1"/>
  <c r="AP564" i="1"/>
  <c r="AR564" i="1" s="1"/>
  <c r="AV564" i="1"/>
  <c r="AW564" i="1" s="1"/>
  <c r="K565" i="1"/>
  <c r="M565" i="1"/>
  <c r="O565" i="1"/>
  <c r="Q565" i="1"/>
  <c r="S565" i="1"/>
  <c r="U565" i="1"/>
  <c r="W565" i="1"/>
  <c r="Y565" i="1"/>
  <c r="AA565" i="1"/>
  <c r="AC565" i="1"/>
  <c r="AE565" i="1"/>
  <c r="AG565" i="1"/>
  <c r="AI565" i="1"/>
  <c r="AK565" i="1"/>
  <c r="AM565" i="1"/>
  <c r="AO565" i="1"/>
  <c r="AP565" i="1"/>
  <c r="AR565" i="1" s="1"/>
  <c r="AV565" i="1"/>
  <c r="AW565" i="1" s="1"/>
  <c r="K566" i="1"/>
  <c r="M566" i="1"/>
  <c r="O566" i="1"/>
  <c r="Q566" i="1"/>
  <c r="S566" i="1"/>
  <c r="U566" i="1"/>
  <c r="W566" i="1"/>
  <c r="Y566" i="1"/>
  <c r="AA566" i="1"/>
  <c r="AC566" i="1"/>
  <c r="AE566" i="1"/>
  <c r="AG566" i="1"/>
  <c r="AI566" i="1"/>
  <c r="AK566" i="1"/>
  <c r="AM566" i="1"/>
  <c r="AO566" i="1"/>
  <c r="AP566" i="1"/>
  <c r="AV566" i="1"/>
  <c r="AW566" i="1"/>
  <c r="K567" i="1"/>
  <c r="M567" i="1"/>
  <c r="O567" i="1"/>
  <c r="Q567" i="1"/>
  <c r="AQ567" i="1" s="1"/>
  <c r="AS567" i="1" s="1"/>
  <c r="S567" i="1"/>
  <c r="U567" i="1"/>
  <c r="W567" i="1"/>
  <c r="Y567" i="1"/>
  <c r="AA567" i="1"/>
  <c r="AC567" i="1"/>
  <c r="AE567" i="1"/>
  <c r="AG567" i="1"/>
  <c r="AI567" i="1"/>
  <c r="AK567" i="1"/>
  <c r="AM567" i="1"/>
  <c r="AO567" i="1"/>
  <c r="AP567" i="1"/>
  <c r="AR567" i="1"/>
  <c r="AV567" i="1"/>
  <c r="K568" i="1"/>
  <c r="M568" i="1"/>
  <c r="O568" i="1"/>
  <c r="Q568" i="1"/>
  <c r="S568" i="1"/>
  <c r="U568" i="1"/>
  <c r="W568" i="1"/>
  <c r="Y568" i="1"/>
  <c r="AA568" i="1"/>
  <c r="AC568" i="1"/>
  <c r="AE568" i="1"/>
  <c r="AG568" i="1"/>
  <c r="AI568" i="1"/>
  <c r="AK568" i="1"/>
  <c r="AM568" i="1"/>
  <c r="AO568" i="1"/>
  <c r="AP568" i="1"/>
  <c r="AR568" i="1" s="1"/>
  <c r="AV568" i="1"/>
  <c r="K569" i="1"/>
  <c r="AR569" i="1" s="1"/>
  <c r="M569" i="1"/>
  <c r="O569" i="1"/>
  <c r="Q569" i="1"/>
  <c r="S569" i="1"/>
  <c r="U569" i="1"/>
  <c r="W569" i="1"/>
  <c r="Y569" i="1"/>
  <c r="AA569" i="1"/>
  <c r="AC569" i="1"/>
  <c r="AE569" i="1"/>
  <c r="AG569" i="1"/>
  <c r="AI569" i="1"/>
  <c r="AK569" i="1"/>
  <c r="AM569" i="1"/>
  <c r="AO569" i="1"/>
  <c r="AP569" i="1"/>
  <c r="AV569" i="1"/>
  <c r="AW569" i="1"/>
  <c r="AW568" i="1" s="1"/>
  <c r="K570" i="1"/>
  <c r="AR570" i="1" s="1"/>
  <c r="M570" i="1"/>
  <c r="O570" i="1"/>
  <c r="Q570" i="1"/>
  <c r="S570" i="1"/>
  <c r="AQ570" i="1" s="1"/>
  <c r="U570" i="1"/>
  <c r="W570" i="1"/>
  <c r="Y570" i="1"/>
  <c r="AA570" i="1"/>
  <c r="AC570" i="1"/>
  <c r="AE570" i="1"/>
  <c r="AG570" i="1"/>
  <c r="AI570" i="1"/>
  <c r="AK570" i="1"/>
  <c r="AM570" i="1"/>
  <c r="AO570" i="1"/>
  <c r="AP570" i="1"/>
  <c r="AV570" i="1"/>
  <c r="AW570" i="1"/>
  <c r="K571" i="1"/>
  <c r="M571" i="1"/>
  <c r="O571" i="1"/>
  <c r="Q571" i="1"/>
  <c r="S571" i="1"/>
  <c r="U571" i="1"/>
  <c r="W571" i="1"/>
  <c r="Y571" i="1"/>
  <c r="AA571" i="1"/>
  <c r="AC571" i="1"/>
  <c r="AE571" i="1"/>
  <c r="AG571" i="1"/>
  <c r="AI571" i="1"/>
  <c r="AK571" i="1"/>
  <c r="AM571" i="1"/>
  <c r="AO571" i="1"/>
  <c r="AP571" i="1"/>
  <c r="AR571" i="1"/>
  <c r="AV571" i="1"/>
  <c r="AW571" i="1"/>
  <c r="K572" i="1"/>
  <c r="M572" i="1"/>
  <c r="O572" i="1"/>
  <c r="Q572" i="1"/>
  <c r="S572" i="1"/>
  <c r="U572" i="1"/>
  <c r="W572" i="1"/>
  <c r="Y572" i="1"/>
  <c r="AA572" i="1"/>
  <c r="AC572" i="1"/>
  <c r="AE572" i="1"/>
  <c r="AG572" i="1"/>
  <c r="AI572" i="1"/>
  <c r="AK572" i="1"/>
  <c r="AM572" i="1"/>
  <c r="AO572" i="1"/>
  <c r="AP572" i="1"/>
  <c r="AV572" i="1"/>
  <c r="K573" i="1"/>
  <c r="M573" i="1"/>
  <c r="O573" i="1"/>
  <c r="Q573" i="1"/>
  <c r="S573" i="1"/>
  <c r="U573" i="1"/>
  <c r="W573" i="1"/>
  <c r="Y573" i="1"/>
  <c r="AA573" i="1"/>
  <c r="AC573" i="1"/>
  <c r="AE573" i="1"/>
  <c r="AG573" i="1"/>
  <c r="AI573" i="1"/>
  <c r="AK573" i="1"/>
  <c r="AM573" i="1"/>
  <c r="AO573" i="1"/>
  <c r="AP573" i="1"/>
  <c r="AR573" i="1"/>
  <c r="AV573" i="1"/>
  <c r="AW573" i="1"/>
  <c r="K574" i="1"/>
  <c r="AR574" i="1" s="1"/>
  <c r="M574" i="1"/>
  <c r="O574" i="1"/>
  <c r="Q574" i="1"/>
  <c r="S574" i="1"/>
  <c r="U574" i="1"/>
  <c r="W574" i="1"/>
  <c r="Y574" i="1"/>
  <c r="AA574" i="1"/>
  <c r="AC574" i="1"/>
  <c r="AE574" i="1"/>
  <c r="AG574" i="1"/>
  <c r="AI574" i="1"/>
  <c r="AK574" i="1"/>
  <c r="AM574" i="1"/>
  <c r="AO574" i="1"/>
  <c r="AP574" i="1"/>
  <c r="AV574" i="1"/>
  <c r="AW574" i="1"/>
  <c r="K575" i="1"/>
  <c r="M575" i="1"/>
  <c r="O575" i="1"/>
  <c r="Q575" i="1"/>
  <c r="S575" i="1"/>
  <c r="U575" i="1"/>
  <c r="W575" i="1"/>
  <c r="Y575" i="1"/>
  <c r="AA575" i="1"/>
  <c r="AC575" i="1"/>
  <c r="AE575" i="1"/>
  <c r="AG575" i="1"/>
  <c r="AI575" i="1"/>
  <c r="AK575" i="1"/>
  <c r="AM575" i="1"/>
  <c r="AO575" i="1"/>
  <c r="AP575" i="1"/>
  <c r="AR575" i="1"/>
  <c r="AV575" i="1"/>
  <c r="AW575" i="1" s="1"/>
  <c r="K576" i="1"/>
  <c r="M576" i="1"/>
  <c r="O576" i="1"/>
  <c r="Q576" i="1"/>
  <c r="S576" i="1"/>
  <c r="U576" i="1"/>
  <c r="W576" i="1"/>
  <c r="Y576" i="1"/>
  <c r="AA576" i="1"/>
  <c r="AC576" i="1"/>
  <c r="AE576" i="1"/>
  <c r="AG576" i="1"/>
  <c r="AI576" i="1"/>
  <c r="AK576" i="1"/>
  <c r="AM576" i="1"/>
  <c r="AO576" i="1"/>
  <c r="AP576" i="1"/>
  <c r="AR576" i="1"/>
  <c r="AV576" i="1"/>
  <c r="K577" i="1"/>
  <c r="M577" i="1"/>
  <c r="O577" i="1"/>
  <c r="Q577" i="1"/>
  <c r="S577" i="1"/>
  <c r="U577" i="1"/>
  <c r="W577" i="1"/>
  <c r="Y577" i="1"/>
  <c r="AA577" i="1"/>
  <c r="AC577" i="1"/>
  <c r="AE577" i="1"/>
  <c r="AG577" i="1"/>
  <c r="AI577" i="1"/>
  <c r="AK577" i="1"/>
  <c r="AM577" i="1"/>
  <c r="AO577" i="1"/>
  <c r="AP577" i="1"/>
  <c r="AV577" i="1"/>
  <c r="K578" i="1"/>
  <c r="M578" i="1"/>
  <c r="O578" i="1"/>
  <c r="Q578" i="1"/>
  <c r="S578" i="1"/>
  <c r="U578" i="1"/>
  <c r="W578" i="1"/>
  <c r="Y578" i="1"/>
  <c r="AA578" i="1"/>
  <c r="AC578" i="1"/>
  <c r="AE578" i="1"/>
  <c r="AG578" i="1"/>
  <c r="AI578" i="1"/>
  <c r="AK578" i="1"/>
  <c r="AM578" i="1"/>
  <c r="AO578" i="1"/>
  <c r="AP578" i="1"/>
  <c r="AR578" i="1" s="1"/>
  <c r="AV578" i="1"/>
  <c r="AW578" i="1"/>
  <c r="AW577" i="1" s="1"/>
  <c r="K579" i="1"/>
  <c r="AR579" i="1" s="1"/>
  <c r="M579" i="1"/>
  <c r="O579" i="1"/>
  <c r="Q579" i="1"/>
  <c r="S579" i="1"/>
  <c r="U579" i="1"/>
  <c r="W579" i="1"/>
  <c r="Y579" i="1"/>
  <c r="AA579" i="1"/>
  <c r="AC579" i="1"/>
  <c r="AE579" i="1"/>
  <c r="AG579" i="1"/>
  <c r="AI579" i="1"/>
  <c r="AK579" i="1"/>
  <c r="AM579" i="1"/>
  <c r="AO579" i="1"/>
  <c r="AP579" i="1"/>
  <c r="AV579" i="1"/>
  <c r="K580" i="1"/>
  <c r="AR580" i="1" s="1"/>
  <c r="M580" i="1"/>
  <c r="O580" i="1"/>
  <c r="Q580" i="1"/>
  <c r="S580" i="1"/>
  <c r="U580" i="1"/>
  <c r="W580" i="1"/>
  <c r="Y580" i="1"/>
  <c r="AA580" i="1"/>
  <c r="AC580" i="1"/>
  <c r="AE580" i="1"/>
  <c r="AG580" i="1"/>
  <c r="AI580" i="1"/>
  <c r="AK580" i="1"/>
  <c r="AM580" i="1"/>
  <c r="AO580" i="1"/>
  <c r="AP580" i="1"/>
  <c r="AV580" i="1"/>
  <c r="AW580" i="1" s="1"/>
  <c r="AW579" i="1" s="1"/>
  <c r="K581" i="1"/>
  <c r="M581" i="1"/>
  <c r="O581" i="1"/>
  <c r="Q581" i="1"/>
  <c r="S581" i="1"/>
  <c r="U581" i="1"/>
  <c r="W581" i="1"/>
  <c r="Y581" i="1"/>
  <c r="AA581" i="1"/>
  <c r="AC581" i="1"/>
  <c r="AE581" i="1"/>
  <c r="AG581" i="1"/>
  <c r="AI581" i="1"/>
  <c r="AK581" i="1"/>
  <c r="AM581" i="1"/>
  <c r="AO581" i="1"/>
  <c r="AP581" i="1"/>
  <c r="AR581" i="1"/>
  <c r="AV581" i="1"/>
  <c r="AW581" i="1"/>
  <c r="K582" i="1"/>
  <c r="AR582" i="1" s="1"/>
  <c r="M582" i="1"/>
  <c r="O582" i="1"/>
  <c r="Q582" i="1"/>
  <c r="S582" i="1"/>
  <c r="AQ582" i="1" s="1"/>
  <c r="AS582" i="1" s="1"/>
  <c r="U582" i="1"/>
  <c r="W582" i="1"/>
  <c r="Y582" i="1"/>
  <c r="AA582" i="1"/>
  <c r="AC582" i="1"/>
  <c r="AE582" i="1"/>
  <c r="AG582" i="1"/>
  <c r="AI582" i="1"/>
  <c r="AK582" i="1"/>
  <c r="AM582" i="1"/>
  <c r="AO582" i="1"/>
  <c r="AP582" i="1"/>
  <c r="AV582" i="1"/>
  <c r="K583" i="1"/>
  <c r="M583" i="1"/>
  <c r="O583" i="1"/>
  <c r="Q583" i="1"/>
  <c r="S583" i="1"/>
  <c r="U583" i="1"/>
  <c r="W583" i="1"/>
  <c r="Y583" i="1"/>
  <c r="AA583" i="1"/>
  <c r="AC583" i="1"/>
  <c r="AE583" i="1"/>
  <c r="AG583" i="1"/>
  <c r="AI583" i="1"/>
  <c r="AK583" i="1"/>
  <c r="AM583" i="1"/>
  <c r="AO583" i="1"/>
  <c r="AP583" i="1"/>
  <c r="AR583" i="1" s="1"/>
  <c r="AV583" i="1"/>
  <c r="AW583" i="1" s="1"/>
  <c r="K584" i="1"/>
  <c r="M584" i="1"/>
  <c r="O584" i="1"/>
  <c r="Q584" i="1"/>
  <c r="S584" i="1"/>
  <c r="U584" i="1"/>
  <c r="W584" i="1"/>
  <c r="Y584" i="1"/>
  <c r="AA584" i="1"/>
  <c r="AC584" i="1"/>
  <c r="AE584" i="1"/>
  <c r="AG584" i="1"/>
  <c r="AI584" i="1"/>
  <c r="AK584" i="1"/>
  <c r="AM584" i="1"/>
  <c r="AO584" i="1"/>
  <c r="AP584" i="1"/>
  <c r="AV584" i="1"/>
  <c r="AW584" i="1"/>
  <c r="K585" i="1"/>
  <c r="M585" i="1"/>
  <c r="O585" i="1"/>
  <c r="Q585" i="1"/>
  <c r="S585" i="1"/>
  <c r="U585" i="1"/>
  <c r="W585" i="1"/>
  <c r="Y585" i="1"/>
  <c r="AA585" i="1"/>
  <c r="AC585" i="1"/>
  <c r="AE585" i="1"/>
  <c r="AG585" i="1"/>
  <c r="AI585" i="1"/>
  <c r="AK585" i="1"/>
  <c r="AM585" i="1"/>
  <c r="AO585" i="1"/>
  <c r="AP585" i="1"/>
  <c r="AV585" i="1"/>
  <c r="AW585" i="1"/>
  <c r="K586" i="1"/>
  <c r="M586" i="1"/>
  <c r="O586" i="1"/>
  <c r="Q586" i="1"/>
  <c r="S586" i="1"/>
  <c r="U586" i="1"/>
  <c r="W586" i="1"/>
  <c r="Y586" i="1"/>
  <c r="AA586" i="1"/>
  <c r="AC586" i="1"/>
  <c r="AE586" i="1"/>
  <c r="AG586" i="1"/>
  <c r="AI586" i="1"/>
  <c r="AK586" i="1"/>
  <c r="AM586" i="1"/>
  <c r="AO586" i="1"/>
  <c r="AP586" i="1"/>
  <c r="AR586" i="1"/>
  <c r="AV586" i="1"/>
  <c r="AW586" i="1"/>
  <c r="K587" i="1"/>
  <c r="AR587" i="1" s="1"/>
  <c r="M587" i="1"/>
  <c r="O587" i="1"/>
  <c r="Q587" i="1"/>
  <c r="S587" i="1"/>
  <c r="U587" i="1"/>
  <c r="W587" i="1"/>
  <c r="Y587" i="1"/>
  <c r="AA587" i="1"/>
  <c r="AC587" i="1"/>
  <c r="AE587" i="1"/>
  <c r="AG587" i="1"/>
  <c r="AI587" i="1"/>
  <c r="AK587" i="1"/>
  <c r="AM587" i="1"/>
  <c r="AO587" i="1"/>
  <c r="AP587" i="1"/>
  <c r="AQ587" i="1"/>
  <c r="AV587" i="1"/>
  <c r="AW587" i="1"/>
  <c r="K588" i="1"/>
  <c r="M588" i="1"/>
  <c r="O588" i="1"/>
  <c r="Q588" i="1"/>
  <c r="S588" i="1"/>
  <c r="U588" i="1"/>
  <c r="W588" i="1"/>
  <c r="Y588" i="1"/>
  <c r="AA588" i="1"/>
  <c r="AC588" i="1"/>
  <c r="AE588" i="1"/>
  <c r="AG588" i="1"/>
  <c r="AI588" i="1"/>
  <c r="AK588" i="1"/>
  <c r="AM588" i="1"/>
  <c r="AO588" i="1"/>
  <c r="AP588" i="1"/>
  <c r="AR588" i="1"/>
  <c r="AV588" i="1"/>
  <c r="AW588" i="1"/>
  <c r="K589" i="1"/>
  <c r="M589" i="1"/>
  <c r="O589" i="1"/>
  <c r="Q589" i="1"/>
  <c r="S589" i="1"/>
  <c r="U589" i="1"/>
  <c r="W589" i="1"/>
  <c r="Y589" i="1"/>
  <c r="AA589" i="1"/>
  <c r="AC589" i="1"/>
  <c r="AE589" i="1"/>
  <c r="AG589" i="1"/>
  <c r="AI589" i="1"/>
  <c r="AK589" i="1"/>
  <c r="AQ589" i="1" s="1"/>
  <c r="AM589" i="1"/>
  <c r="AO589" i="1"/>
  <c r="AP589" i="1"/>
  <c r="AV589" i="1"/>
  <c r="AW589" i="1" s="1"/>
  <c r="K590" i="1"/>
  <c r="M590" i="1"/>
  <c r="O590" i="1"/>
  <c r="Q590" i="1"/>
  <c r="S590" i="1"/>
  <c r="U590" i="1"/>
  <c r="W590" i="1"/>
  <c r="Y590" i="1"/>
  <c r="AA590" i="1"/>
  <c r="AC590" i="1"/>
  <c r="AE590" i="1"/>
  <c r="AG590" i="1"/>
  <c r="AI590" i="1"/>
  <c r="AK590" i="1"/>
  <c r="AM590" i="1"/>
  <c r="AO590" i="1"/>
  <c r="AP590" i="1"/>
  <c r="AR590" i="1"/>
  <c r="AV590" i="1"/>
  <c r="AW590" i="1"/>
  <c r="K591" i="1"/>
  <c r="M591" i="1"/>
  <c r="O591" i="1"/>
  <c r="Q591" i="1"/>
  <c r="S591" i="1"/>
  <c r="U591" i="1"/>
  <c r="W591" i="1"/>
  <c r="Y591" i="1"/>
  <c r="AA591" i="1"/>
  <c r="AC591" i="1"/>
  <c r="AE591" i="1"/>
  <c r="AG591" i="1"/>
  <c r="AI591" i="1"/>
  <c r="AK591" i="1"/>
  <c r="AQ591" i="1" s="1"/>
  <c r="AM591" i="1"/>
  <c r="AO591" i="1"/>
  <c r="AP591" i="1"/>
  <c r="AV591" i="1"/>
  <c r="AW591" i="1"/>
  <c r="K592" i="1"/>
  <c r="AR592" i="1" s="1"/>
  <c r="M592" i="1"/>
  <c r="O592" i="1"/>
  <c r="AQ592" i="1" s="1"/>
  <c r="Q592" i="1"/>
  <c r="S592" i="1"/>
  <c r="U592" i="1"/>
  <c r="W592" i="1"/>
  <c r="Y592" i="1"/>
  <c r="AA592" i="1"/>
  <c r="AC592" i="1"/>
  <c r="AE592" i="1"/>
  <c r="AG592" i="1"/>
  <c r="AI592" i="1"/>
  <c r="AK592" i="1"/>
  <c r="AM592" i="1"/>
  <c r="AO592" i="1"/>
  <c r="AP592" i="1"/>
  <c r="AS592" i="1"/>
  <c r="AV592" i="1"/>
  <c r="AW592" i="1"/>
  <c r="K593" i="1"/>
  <c r="AR593" i="1" s="1"/>
  <c r="M593" i="1"/>
  <c r="O593" i="1"/>
  <c r="Q593" i="1"/>
  <c r="S593" i="1"/>
  <c r="U593" i="1"/>
  <c r="W593" i="1"/>
  <c r="Y593" i="1"/>
  <c r="AA593" i="1"/>
  <c r="AC593" i="1"/>
  <c r="AE593" i="1"/>
  <c r="AG593" i="1"/>
  <c r="AI593" i="1"/>
  <c r="AK593" i="1"/>
  <c r="AQ593" i="1" s="1"/>
  <c r="AM593" i="1"/>
  <c r="AO593" i="1"/>
  <c r="AP593" i="1"/>
  <c r="AV593" i="1"/>
  <c r="AW593" i="1" s="1"/>
  <c r="K594" i="1"/>
  <c r="M594" i="1"/>
  <c r="O594" i="1"/>
  <c r="Q594" i="1"/>
  <c r="S594" i="1"/>
  <c r="U594" i="1"/>
  <c r="W594" i="1"/>
  <c r="Y594" i="1"/>
  <c r="AA594" i="1"/>
  <c r="AC594" i="1"/>
  <c r="AE594" i="1"/>
  <c r="AG594" i="1"/>
  <c r="AI594" i="1"/>
  <c r="AK594" i="1"/>
  <c r="AM594" i="1"/>
  <c r="AO594" i="1"/>
  <c r="AP594" i="1"/>
  <c r="AR594" i="1"/>
  <c r="AV594" i="1"/>
  <c r="AW594" i="1"/>
  <c r="K595" i="1"/>
  <c r="AR595" i="1" s="1"/>
  <c r="M595" i="1"/>
  <c r="O595" i="1"/>
  <c r="Q595" i="1"/>
  <c r="S595" i="1"/>
  <c r="U595" i="1"/>
  <c r="W595" i="1"/>
  <c r="Y595" i="1"/>
  <c r="AA595" i="1"/>
  <c r="AC595" i="1"/>
  <c r="AE595" i="1"/>
  <c r="AG595" i="1"/>
  <c r="AI595" i="1"/>
  <c r="AK595" i="1"/>
  <c r="AQ595" i="1" s="1"/>
  <c r="AM595" i="1"/>
  <c r="AO595" i="1"/>
  <c r="AP595" i="1"/>
  <c r="AV595" i="1"/>
  <c r="AW595" i="1" s="1"/>
  <c r="K596" i="1"/>
  <c r="M596" i="1"/>
  <c r="O596" i="1"/>
  <c r="AQ596" i="1" s="1"/>
  <c r="Q596" i="1"/>
  <c r="S596" i="1"/>
  <c r="U596" i="1"/>
  <c r="W596" i="1"/>
  <c r="Y596" i="1"/>
  <c r="AA596" i="1"/>
  <c r="AC596" i="1"/>
  <c r="AE596" i="1"/>
  <c r="AG596" i="1"/>
  <c r="AI596" i="1"/>
  <c r="AK596" i="1"/>
  <c r="AM596" i="1"/>
  <c r="AO596" i="1"/>
  <c r="AP596" i="1"/>
  <c r="AR596" i="1"/>
  <c r="AS596" i="1"/>
  <c r="AV596" i="1"/>
  <c r="AW596" i="1"/>
  <c r="K597" i="1"/>
  <c r="M597" i="1"/>
  <c r="O597" i="1"/>
  <c r="Q597" i="1"/>
  <c r="S597" i="1"/>
  <c r="U597" i="1"/>
  <c r="W597" i="1"/>
  <c r="Y597" i="1"/>
  <c r="AA597" i="1"/>
  <c r="AC597" i="1"/>
  <c r="AE597" i="1"/>
  <c r="AG597" i="1"/>
  <c r="AI597" i="1"/>
  <c r="AQ597" i="1" s="1"/>
  <c r="AS597" i="1" s="1"/>
  <c r="AK597" i="1"/>
  <c r="AM597" i="1"/>
  <c r="AO597" i="1"/>
  <c r="AP597" i="1"/>
  <c r="AR597" i="1" s="1"/>
  <c r="AV597" i="1"/>
  <c r="AW597" i="1" s="1"/>
  <c r="K598" i="1"/>
  <c r="M598" i="1"/>
  <c r="O598" i="1"/>
  <c r="Q598" i="1"/>
  <c r="S598" i="1"/>
  <c r="U598" i="1"/>
  <c r="W598" i="1"/>
  <c r="Y598" i="1"/>
  <c r="AA598" i="1"/>
  <c r="AC598" i="1"/>
  <c r="AE598" i="1"/>
  <c r="AG598" i="1"/>
  <c r="AI598" i="1"/>
  <c r="AK598" i="1"/>
  <c r="AM598" i="1"/>
  <c r="AO598" i="1"/>
  <c r="AP598" i="1"/>
  <c r="AR598" i="1" s="1"/>
  <c r="AV598" i="1"/>
  <c r="AW598" i="1"/>
  <c r="K599" i="1"/>
  <c r="M599" i="1"/>
  <c r="O599" i="1"/>
  <c r="Q599" i="1"/>
  <c r="S599" i="1"/>
  <c r="U599" i="1"/>
  <c r="W599" i="1"/>
  <c r="Y599" i="1"/>
  <c r="AA599" i="1"/>
  <c r="AC599" i="1"/>
  <c r="AE599" i="1"/>
  <c r="AG599" i="1"/>
  <c r="AI599" i="1"/>
  <c r="AK599" i="1"/>
  <c r="AM599" i="1"/>
  <c r="AO599" i="1"/>
  <c r="AP599" i="1"/>
  <c r="AV599" i="1"/>
  <c r="AW599" i="1"/>
  <c r="K600" i="1"/>
  <c r="AR600" i="1" s="1"/>
  <c r="M600" i="1"/>
  <c r="O600" i="1"/>
  <c r="Q600" i="1"/>
  <c r="S600" i="1"/>
  <c r="U600" i="1"/>
  <c r="W600" i="1"/>
  <c r="Y600" i="1"/>
  <c r="AA600" i="1"/>
  <c r="AC600" i="1"/>
  <c r="AE600" i="1"/>
  <c r="AG600" i="1"/>
  <c r="AI600" i="1"/>
  <c r="AK600" i="1"/>
  <c r="AM600" i="1"/>
  <c r="AO600" i="1"/>
  <c r="AP600" i="1"/>
  <c r="AV600" i="1"/>
  <c r="AW600" i="1" s="1"/>
  <c r="K601" i="1"/>
  <c r="M601" i="1"/>
  <c r="O601" i="1"/>
  <c r="Q601" i="1"/>
  <c r="S601" i="1"/>
  <c r="U601" i="1"/>
  <c r="W601" i="1"/>
  <c r="AQ601" i="1" s="1"/>
  <c r="AS601" i="1" s="1"/>
  <c r="Y601" i="1"/>
  <c r="AA601" i="1"/>
  <c r="AC601" i="1"/>
  <c r="AE601" i="1"/>
  <c r="AG601" i="1"/>
  <c r="AI601" i="1"/>
  <c r="AK601" i="1"/>
  <c r="AM601" i="1"/>
  <c r="AO601" i="1"/>
  <c r="AP601" i="1"/>
  <c r="AR601" i="1"/>
  <c r="AV601" i="1"/>
  <c r="K602" i="1"/>
  <c r="M602" i="1"/>
  <c r="O602" i="1"/>
  <c r="Q602" i="1"/>
  <c r="S602" i="1"/>
  <c r="U602" i="1"/>
  <c r="W602" i="1"/>
  <c r="AQ602" i="1" s="1"/>
  <c r="Y602" i="1"/>
  <c r="AA602" i="1"/>
  <c r="AC602" i="1"/>
  <c r="AE602" i="1"/>
  <c r="AG602" i="1"/>
  <c r="AI602" i="1"/>
  <c r="AK602" i="1"/>
  <c r="AM602" i="1"/>
  <c r="AO602" i="1"/>
  <c r="AP602" i="1"/>
  <c r="AV602" i="1"/>
  <c r="AW602" i="1"/>
  <c r="K603" i="1"/>
  <c r="AR603" i="1" s="1"/>
  <c r="M603" i="1"/>
  <c r="O603" i="1"/>
  <c r="Q603" i="1"/>
  <c r="S603" i="1"/>
  <c r="U603" i="1"/>
  <c r="W603" i="1"/>
  <c r="Y603" i="1"/>
  <c r="AA603" i="1"/>
  <c r="AC603" i="1"/>
  <c r="AE603" i="1"/>
  <c r="AG603" i="1"/>
  <c r="AI603" i="1"/>
  <c r="AK603" i="1"/>
  <c r="AM603" i="1"/>
  <c r="AO603" i="1"/>
  <c r="AP603" i="1"/>
  <c r="AV603" i="1"/>
  <c r="AW603" i="1"/>
  <c r="K604" i="1"/>
  <c r="M604" i="1"/>
  <c r="O604" i="1"/>
  <c r="Q604" i="1"/>
  <c r="S604" i="1"/>
  <c r="U604" i="1"/>
  <c r="W604" i="1"/>
  <c r="AQ604" i="1" s="1"/>
  <c r="AS604" i="1" s="1"/>
  <c r="Y604" i="1"/>
  <c r="AA604" i="1"/>
  <c r="AC604" i="1"/>
  <c r="AE604" i="1"/>
  <c r="AG604" i="1"/>
  <c r="AI604" i="1"/>
  <c r="AK604" i="1"/>
  <c r="AM604" i="1"/>
  <c r="AO604" i="1"/>
  <c r="AP604" i="1"/>
  <c r="AR604" i="1"/>
  <c r="AV604" i="1"/>
  <c r="AW604" i="1" s="1"/>
  <c r="K605" i="1"/>
  <c r="M605" i="1"/>
  <c r="O605" i="1"/>
  <c r="Q605" i="1"/>
  <c r="S605" i="1"/>
  <c r="U605" i="1"/>
  <c r="W605" i="1"/>
  <c r="Y605" i="1"/>
  <c r="AA605" i="1"/>
  <c r="AC605" i="1"/>
  <c r="AE605" i="1"/>
  <c r="AG605" i="1"/>
  <c r="AI605" i="1"/>
  <c r="AK605" i="1"/>
  <c r="AM605" i="1"/>
  <c r="AO605" i="1"/>
  <c r="AP605" i="1"/>
  <c r="AR605" i="1" s="1"/>
  <c r="AV605" i="1"/>
  <c r="AW605" i="1" s="1"/>
  <c r="K606" i="1"/>
  <c r="M606" i="1"/>
  <c r="O606" i="1"/>
  <c r="Q606" i="1"/>
  <c r="S606" i="1"/>
  <c r="U606" i="1"/>
  <c r="W606" i="1"/>
  <c r="Y606" i="1"/>
  <c r="AA606" i="1"/>
  <c r="AC606" i="1"/>
  <c r="AE606" i="1"/>
  <c r="AG606" i="1"/>
  <c r="AI606" i="1"/>
  <c r="AK606" i="1"/>
  <c r="AM606" i="1"/>
  <c r="AO606" i="1"/>
  <c r="AP606" i="1"/>
  <c r="AR606" i="1" s="1"/>
  <c r="AV606" i="1"/>
  <c r="AW606" i="1"/>
  <c r="K607" i="1"/>
  <c r="M607" i="1"/>
  <c r="O607" i="1"/>
  <c r="Q607" i="1"/>
  <c r="S607" i="1"/>
  <c r="U607" i="1"/>
  <c r="W607" i="1"/>
  <c r="Y607" i="1"/>
  <c r="AA607" i="1"/>
  <c r="AC607" i="1"/>
  <c r="AE607" i="1"/>
  <c r="AG607" i="1"/>
  <c r="AI607" i="1"/>
  <c r="AK607" i="1"/>
  <c r="AM607" i="1"/>
  <c r="AO607" i="1"/>
  <c r="AP607" i="1"/>
  <c r="AV607" i="1"/>
  <c r="AW607" i="1"/>
  <c r="K608" i="1"/>
  <c r="M608" i="1"/>
  <c r="O608" i="1"/>
  <c r="Q608" i="1"/>
  <c r="S608" i="1"/>
  <c r="U608" i="1"/>
  <c r="W608" i="1"/>
  <c r="Y608" i="1"/>
  <c r="AA608" i="1"/>
  <c r="AC608" i="1"/>
  <c r="AE608" i="1"/>
  <c r="AG608" i="1"/>
  <c r="AI608" i="1"/>
  <c r="AK608" i="1"/>
  <c r="AM608" i="1"/>
  <c r="AO608" i="1"/>
  <c r="AP608" i="1"/>
  <c r="AR608" i="1"/>
  <c r="AV608" i="1"/>
  <c r="AW608" i="1"/>
  <c r="K609" i="1"/>
  <c r="M609" i="1"/>
  <c r="O609" i="1"/>
  <c r="Q609" i="1"/>
  <c r="S609" i="1"/>
  <c r="U609" i="1"/>
  <c r="W609" i="1"/>
  <c r="Y609" i="1"/>
  <c r="AA609" i="1"/>
  <c r="AC609" i="1"/>
  <c r="AE609" i="1"/>
  <c r="AG609" i="1"/>
  <c r="AI609" i="1"/>
  <c r="AK609" i="1"/>
  <c r="AM609" i="1"/>
  <c r="AO609" i="1"/>
  <c r="AP609" i="1"/>
  <c r="AV609" i="1"/>
  <c r="AW609" i="1" s="1"/>
  <c r="K610" i="1"/>
  <c r="M610" i="1"/>
  <c r="O610" i="1"/>
  <c r="Q610" i="1"/>
  <c r="S610" i="1"/>
  <c r="U610" i="1"/>
  <c r="W610" i="1"/>
  <c r="Y610" i="1"/>
  <c r="AA610" i="1"/>
  <c r="AC610" i="1"/>
  <c r="AE610" i="1"/>
  <c r="AG610" i="1"/>
  <c r="AI610" i="1"/>
  <c r="AK610" i="1"/>
  <c r="AM610" i="1"/>
  <c r="AO610" i="1"/>
  <c r="AP610" i="1"/>
  <c r="AR610" i="1"/>
  <c r="AV610" i="1"/>
  <c r="AW610" i="1" s="1"/>
  <c r="K611" i="1"/>
  <c r="M611" i="1"/>
  <c r="O611" i="1"/>
  <c r="Q611" i="1"/>
  <c r="S611" i="1"/>
  <c r="U611" i="1"/>
  <c r="W611" i="1"/>
  <c r="Y611" i="1"/>
  <c r="AA611" i="1"/>
  <c r="AC611" i="1"/>
  <c r="AE611" i="1"/>
  <c r="AG611" i="1"/>
  <c r="AI611" i="1"/>
  <c r="AK611" i="1"/>
  <c r="AM611" i="1"/>
  <c r="AO611" i="1"/>
  <c r="AP611" i="1"/>
  <c r="AR611" i="1" s="1"/>
  <c r="AV611" i="1"/>
  <c r="AW611" i="1"/>
  <c r="K612" i="1"/>
  <c r="AR612" i="1" s="1"/>
  <c r="M612" i="1"/>
  <c r="O612" i="1"/>
  <c r="Q612" i="1"/>
  <c r="S612" i="1"/>
  <c r="U612" i="1"/>
  <c r="W612" i="1"/>
  <c r="Y612" i="1"/>
  <c r="AA612" i="1"/>
  <c r="AC612" i="1"/>
  <c r="AE612" i="1"/>
  <c r="AG612" i="1"/>
  <c r="AI612" i="1"/>
  <c r="AK612" i="1"/>
  <c r="AM612" i="1"/>
  <c r="AO612" i="1"/>
  <c r="AP612" i="1"/>
  <c r="AV612" i="1"/>
  <c r="AW612" i="1"/>
  <c r="K613" i="1"/>
  <c r="M613" i="1"/>
  <c r="O613" i="1"/>
  <c r="Q613" i="1"/>
  <c r="S613" i="1"/>
  <c r="U613" i="1"/>
  <c r="W613" i="1"/>
  <c r="Y613" i="1"/>
  <c r="AA613" i="1"/>
  <c r="AC613" i="1"/>
  <c r="AE613" i="1"/>
  <c r="AG613" i="1"/>
  <c r="AI613" i="1"/>
  <c r="AK613" i="1"/>
  <c r="AM613" i="1"/>
  <c r="AO613" i="1"/>
  <c r="AP613" i="1"/>
  <c r="AR613" i="1"/>
  <c r="AV613" i="1"/>
  <c r="AW613" i="1"/>
  <c r="K614" i="1"/>
  <c r="AR614" i="1" s="1"/>
  <c r="M614" i="1"/>
  <c r="O614" i="1"/>
  <c r="Q614" i="1"/>
  <c r="S614" i="1"/>
  <c r="U614" i="1"/>
  <c r="W614" i="1"/>
  <c r="Y614" i="1"/>
  <c r="AA614" i="1"/>
  <c r="AC614" i="1"/>
  <c r="AE614" i="1"/>
  <c r="AG614" i="1"/>
  <c r="AI614" i="1"/>
  <c r="AK614" i="1"/>
  <c r="AM614" i="1"/>
  <c r="AO614" i="1"/>
  <c r="AP614" i="1"/>
  <c r="AV614" i="1"/>
  <c r="AW614" i="1"/>
  <c r="K615" i="1"/>
  <c r="AR615" i="1" s="1"/>
  <c r="M615" i="1"/>
  <c r="O615" i="1"/>
  <c r="Q615" i="1"/>
  <c r="S615" i="1"/>
  <c r="U615" i="1"/>
  <c r="W615" i="1"/>
  <c r="Y615" i="1"/>
  <c r="AA615" i="1"/>
  <c r="AC615" i="1"/>
  <c r="AE615" i="1"/>
  <c r="AG615" i="1"/>
  <c r="AI615" i="1"/>
  <c r="AK615" i="1"/>
  <c r="AM615" i="1"/>
  <c r="AO615" i="1"/>
  <c r="AP615" i="1"/>
  <c r="AV615" i="1"/>
  <c r="AW615" i="1"/>
  <c r="K616" i="1"/>
  <c r="AR616" i="1" s="1"/>
  <c r="M616" i="1"/>
  <c r="O616" i="1"/>
  <c r="AQ616" i="1" s="1"/>
  <c r="Q616" i="1"/>
  <c r="S616" i="1"/>
  <c r="U616" i="1"/>
  <c r="W616" i="1"/>
  <c r="Y616" i="1"/>
  <c r="AA616" i="1"/>
  <c r="AC616" i="1"/>
  <c r="AE616" i="1"/>
  <c r="AG616" i="1"/>
  <c r="AI616" i="1"/>
  <c r="AK616" i="1"/>
  <c r="AM616" i="1"/>
  <c r="AO616" i="1"/>
  <c r="AP616" i="1"/>
  <c r="AV616" i="1"/>
  <c r="AW616" i="1"/>
  <c r="K617" i="1"/>
  <c r="AR617" i="1" s="1"/>
  <c r="M617" i="1"/>
  <c r="O617" i="1"/>
  <c r="Q617" i="1"/>
  <c r="AQ617" i="1" s="1"/>
  <c r="S617" i="1"/>
  <c r="U617" i="1"/>
  <c r="W617" i="1"/>
  <c r="Y617" i="1"/>
  <c r="AA617" i="1"/>
  <c r="AC617" i="1"/>
  <c r="AE617" i="1"/>
  <c r="AG617" i="1"/>
  <c r="AI617" i="1"/>
  <c r="AK617" i="1"/>
  <c r="AM617" i="1"/>
  <c r="AO617" i="1"/>
  <c r="AP617" i="1"/>
  <c r="AV617" i="1"/>
  <c r="AW617" i="1"/>
  <c r="K618" i="1"/>
  <c r="M618" i="1"/>
  <c r="O618" i="1"/>
  <c r="Q618" i="1"/>
  <c r="S618" i="1"/>
  <c r="U618" i="1"/>
  <c r="W618" i="1"/>
  <c r="Y618" i="1"/>
  <c r="AA618" i="1"/>
  <c r="AC618" i="1"/>
  <c r="AE618" i="1"/>
  <c r="AG618" i="1"/>
  <c r="AI618" i="1"/>
  <c r="AK618" i="1"/>
  <c r="AM618" i="1"/>
  <c r="AO618" i="1"/>
  <c r="AP618" i="1"/>
  <c r="AR618" i="1"/>
  <c r="AV618" i="1"/>
  <c r="AW618" i="1"/>
  <c r="K619" i="1"/>
  <c r="M619" i="1"/>
  <c r="O619" i="1"/>
  <c r="Q619" i="1"/>
  <c r="S619" i="1"/>
  <c r="U619" i="1"/>
  <c r="W619" i="1"/>
  <c r="Y619" i="1"/>
  <c r="AA619" i="1"/>
  <c r="AC619" i="1"/>
  <c r="AE619" i="1"/>
  <c r="AG619" i="1"/>
  <c r="AI619" i="1"/>
  <c r="AK619" i="1"/>
  <c r="AM619" i="1"/>
  <c r="AO619" i="1"/>
  <c r="AP619" i="1"/>
  <c r="AV619" i="1"/>
  <c r="AW619" i="1"/>
  <c r="K620" i="1"/>
  <c r="M620" i="1"/>
  <c r="O620" i="1"/>
  <c r="Q620" i="1"/>
  <c r="S620" i="1"/>
  <c r="U620" i="1"/>
  <c r="W620" i="1"/>
  <c r="Y620" i="1"/>
  <c r="AA620" i="1"/>
  <c r="AC620" i="1"/>
  <c r="AE620" i="1"/>
  <c r="AG620" i="1"/>
  <c r="AI620" i="1"/>
  <c r="AK620" i="1"/>
  <c r="AM620" i="1"/>
  <c r="AO620" i="1"/>
  <c r="AP620" i="1"/>
  <c r="AQ620" i="1"/>
  <c r="AS620" i="1" s="1"/>
  <c r="AR620" i="1"/>
  <c r="AV620" i="1"/>
  <c r="AW620" i="1"/>
  <c r="K621" i="1"/>
  <c r="AR621" i="1" s="1"/>
  <c r="M621" i="1"/>
  <c r="O621" i="1"/>
  <c r="Q621" i="1"/>
  <c r="S621" i="1"/>
  <c r="U621" i="1"/>
  <c r="W621" i="1"/>
  <c r="Y621" i="1"/>
  <c r="AA621" i="1"/>
  <c r="AC621" i="1"/>
  <c r="AE621" i="1"/>
  <c r="AG621" i="1"/>
  <c r="AI621" i="1"/>
  <c r="AK621" i="1"/>
  <c r="AM621" i="1"/>
  <c r="AO621" i="1"/>
  <c r="AP621" i="1"/>
  <c r="AV621" i="1"/>
  <c r="AW621" i="1"/>
  <c r="K622" i="1"/>
  <c r="AR622" i="1" s="1"/>
  <c r="M622" i="1"/>
  <c r="O622" i="1"/>
  <c r="Q622" i="1"/>
  <c r="S622" i="1"/>
  <c r="U622" i="1"/>
  <c r="W622" i="1"/>
  <c r="Y622" i="1"/>
  <c r="AA622" i="1"/>
  <c r="AC622" i="1"/>
  <c r="AE622" i="1"/>
  <c r="AG622" i="1"/>
  <c r="AI622" i="1"/>
  <c r="AK622" i="1"/>
  <c r="AM622" i="1"/>
  <c r="AO622" i="1"/>
  <c r="AP622" i="1"/>
  <c r="AV622" i="1"/>
  <c r="AW622" i="1"/>
  <c r="K623" i="1"/>
  <c r="AR623" i="1" s="1"/>
  <c r="M623" i="1"/>
  <c r="O623" i="1"/>
  <c r="Q623" i="1"/>
  <c r="S623" i="1"/>
  <c r="U623" i="1"/>
  <c r="AQ623" i="1" s="1"/>
  <c r="AS623" i="1" s="1"/>
  <c r="W623" i="1"/>
  <c r="Y623" i="1"/>
  <c r="AA623" i="1"/>
  <c r="AC623" i="1"/>
  <c r="AE623" i="1"/>
  <c r="AG623" i="1"/>
  <c r="AI623" i="1"/>
  <c r="AK623" i="1"/>
  <c r="AM623" i="1"/>
  <c r="AO623" i="1"/>
  <c r="AP623" i="1"/>
  <c r="AV623" i="1"/>
  <c r="AW623" i="1" s="1"/>
  <c r="K624" i="1"/>
  <c r="M624" i="1"/>
  <c r="O624" i="1"/>
  <c r="Q624" i="1"/>
  <c r="S624" i="1"/>
  <c r="U624" i="1"/>
  <c r="W624" i="1"/>
  <c r="Y624" i="1"/>
  <c r="AA624" i="1"/>
  <c r="AC624" i="1"/>
  <c r="AE624" i="1"/>
  <c r="AG624" i="1"/>
  <c r="AI624" i="1"/>
  <c r="AK624" i="1"/>
  <c r="AM624" i="1"/>
  <c r="AO624" i="1"/>
  <c r="AP624" i="1"/>
  <c r="AR624" i="1"/>
  <c r="AV624" i="1"/>
  <c r="AW624" i="1"/>
  <c r="K625" i="1"/>
  <c r="M625" i="1"/>
  <c r="O625" i="1"/>
  <c r="Q625" i="1"/>
  <c r="S625" i="1"/>
  <c r="U625" i="1"/>
  <c r="W625" i="1"/>
  <c r="Y625" i="1"/>
  <c r="AA625" i="1"/>
  <c r="AC625" i="1"/>
  <c r="AE625" i="1"/>
  <c r="AG625" i="1"/>
  <c r="AI625" i="1"/>
  <c r="AK625" i="1"/>
  <c r="AM625" i="1"/>
  <c r="AO625" i="1"/>
  <c r="AP625" i="1"/>
  <c r="AV625" i="1"/>
  <c r="AW625" i="1"/>
  <c r="K626" i="1"/>
  <c r="AR626" i="1" s="1"/>
  <c r="M626" i="1"/>
  <c r="O626" i="1"/>
  <c r="Q626" i="1"/>
  <c r="S626" i="1"/>
  <c r="U626" i="1"/>
  <c r="W626" i="1"/>
  <c r="Y626" i="1"/>
  <c r="AA626" i="1"/>
  <c r="AC626" i="1"/>
  <c r="AE626" i="1"/>
  <c r="AG626" i="1"/>
  <c r="AI626" i="1"/>
  <c r="AK626" i="1"/>
  <c r="AM626" i="1"/>
  <c r="AO626" i="1"/>
  <c r="AP626" i="1"/>
  <c r="AV626" i="1"/>
  <c r="AW626" i="1"/>
  <c r="K627" i="1"/>
  <c r="AR627" i="1" s="1"/>
  <c r="M627" i="1"/>
  <c r="O627" i="1"/>
  <c r="Q627" i="1"/>
  <c r="S627" i="1"/>
  <c r="U627" i="1"/>
  <c r="W627" i="1"/>
  <c r="Y627" i="1"/>
  <c r="AA627" i="1"/>
  <c r="AC627" i="1"/>
  <c r="AE627" i="1"/>
  <c r="AG627" i="1"/>
  <c r="AI627" i="1"/>
  <c r="AK627" i="1"/>
  <c r="AM627" i="1"/>
  <c r="AO627" i="1"/>
  <c r="AP627" i="1"/>
  <c r="AV627" i="1"/>
  <c r="AW627" i="1"/>
  <c r="K628" i="1"/>
  <c r="M628" i="1"/>
  <c r="O628" i="1"/>
  <c r="Q628" i="1"/>
  <c r="AQ628" i="1" s="1"/>
  <c r="S628" i="1"/>
  <c r="U628" i="1"/>
  <c r="W628" i="1"/>
  <c r="Y628" i="1"/>
  <c r="AA628" i="1"/>
  <c r="AC628" i="1"/>
  <c r="AE628" i="1"/>
  <c r="AG628" i="1"/>
  <c r="AI628" i="1"/>
  <c r="AK628" i="1"/>
  <c r="AM628" i="1"/>
  <c r="AO628" i="1"/>
  <c r="AP628" i="1"/>
  <c r="AR628" i="1"/>
  <c r="AS628" i="1"/>
  <c r="AV628" i="1"/>
  <c r="AW628" i="1"/>
  <c r="K629" i="1"/>
  <c r="M629" i="1"/>
  <c r="AS629" i="1" s="1"/>
  <c r="O629" i="1"/>
  <c r="Q629" i="1"/>
  <c r="S629" i="1"/>
  <c r="U629" i="1"/>
  <c r="W629" i="1"/>
  <c r="Y629" i="1"/>
  <c r="AA629" i="1"/>
  <c r="AC629" i="1"/>
  <c r="AE629" i="1"/>
  <c r="AG629" i="1"/>
  <c r="AI629" i="1"/>
  <c r="AK629" i="1"/>
  <c r="AM629" i="1"/>
  <c r="AO629" i="1"/>
  <c r="AP629" i="1"/>
  <c r="AQ629" i="1"/>
  <c r="AV629" i="1"/>
  <c r="AW629" i="1"/>
  <c r="K630" i="1"/>
  <c r="M630" i="1"/>
  <c r="O630" i="1"/>
  <c r="Q630" i="1"/>
  <c r="S630" i="1"/>
  <c r="U630" i="1"/>
  <c r="W630" i="1"/>
  <c r="Y630" i="1"/>
  <c r="AA630" i="1"/>
  <c r="AC630" i="1"/>
  <c r="AE630" i="1"/>
  <c r="AG630" i="1"/>
  <c r="AI630" i="1"/>
  <c r="AK630" i="1"/>
  <c r="AM630" i="1"/>
  <c r="AO630" i="1"/>
  <c r="AP630" i="1"/>
  <c r="AR630" i="1"/>
  <c r="AV630" i="1"/>
  <c r="AW630" i="1" s="1"/>
  <c r="K631" i="1"/>
  <c r="AR631" i="1" s="1"/>
  <c r="M631" i="1"/>
  <c r="O631" i="1"/>
  <c r="Q631" i="1"/>
  <c r="S631" i="1"/>
  <c r="U631" i="1"/>
  <c r="W631" i="1"/>
  <c r="Y631" i="1"/>
  <c r="AA631" i="1"/>
  <c r="AC631" i="1"/>
  <c r="AE631" i="1"/>
  <c r="AG631" i="1"/>
  <c r="AI631" i="1"/>
  <c r="AK631" i="1"/>
  <c r="AM631" i="1"/>
  <c r="AO631" i="1"/>
  <c r="AP631" i="1"/>
  <c r="AV631" i="1"/>
  <c r="AW631" i="1" s="1"/>
  <c r="K632" i="1"/>
  <c r="AR632" i="1" s="1"/>
  <c r="M632" i="1"/>
  <c r="O632" i="1"/>
  <c r="Q632" i="1"/>
  <c r="S632" i="1"/>
  <c r="U632" i="1"/>
  <c r="W632" i="1"/>
  <c r="Y632" i="1"/>
  <c r="AA632" i="1"/>
  <c r="AC632" i="1"/>
  <c r="AE632" i="1"/>
  <c r="AG632" i="1"/>
  <c r="AI632" i="1"/>
  <c r="AK632" i="1"/>
  <c r="AM632" i="1"/>
  <c r="AO632" i="1"/>
  <c r="AP632" i="1"/>
  <c r="AV632" i="1"/>
  <c r="K633" i="1"/>
  <c r="M633" i="1"/>
  <c r="O633" i="1"/>
  <c r="Q633" i="1"/>
  <c r="S633" i="1"/>
  <c r="U633" i="1"/>
  <c r="W633" i="1"/>
  <c r="Y633" i="1"/>
  <c r="AA633" i="1"/>
  <c r="AC633" i="1"/>
  <c r="AE633" i="1"/>
  <c r="AG633" i="1"/>
  <c r="AI633" i="1"/>
  <c r="AK633" i="1"/>
  <c r="AM633" i="1"/>
  <c r="AO633" i="1"/>
  <c r="AP633" i="1"/>
  <c r="AR633" i="1"/>
  <c r="AV633" i="1"/>
  <c r="AW633" i="1"/>
  <c r="K634" i="1"/>
  <c r="AR634" i="1" s="1"/>
  <c r="M634" i="1"/>
  <c r="O634" i="1"/>
  <c r="Q634" i="1"/>
  <c r="S634" i="1"/>
  <c r="U634" i="1"/>
  <c r="W634" i="1"/>
  <c r="Y634" i="1"/>
  <c r="AA634" i="1"/>
  <c r="AC634" i="1"/>
  <c r="AE634" i="1"/>
  <c r="AG634" i="1"/>
  <c r="AI634" i="1"/>
  <c r="AK634" i="1"/>
  <c r="AM634" i="1"/>
  <c r="AO634" i="1"/>
  <c r="AP634" i="1"/>
  <c r="AV634" i="1"/>
  <c r="AW634" i="1" s="1"/>
  <c r="K635" i="1"/>
  <c r="M635" i="1"/>
  <c r="O635" i="1"/>
  <c r="Q635" i="1"/>
  <c r="S635" i="1"/>
  <c r="U635" i="1"/>
  <c r="W635" i="1"/>
  <c r="Y635" i="1"/>
  <c r="AA635" i="1"/>
  <c r="AC635" i="1"/>
  <c r="AE635" i="1"/>
  <c r="AG635" i="1"/>
  <c r="AI635" i="1"/>
  <c r="AK635" i="1"/>
  <c r="AM635" i="1"/>
  <c r="AO635" i="1"/>
  <c r="AP635" i="1"/>
  <c r="AR635" i="1" s="1"/>
  <c r="AV635" i="1"/>
  <c r="AW635" i="1"/>
  <c r="K636" i="1"/>
  <c r="M636" i="1"/>
  <c r="O636" i="1"/>
  <c r="Q636" i="1"/>
  <c r="S636" i="1"/>
  <c r="U636" i="1"/>
  <c r="W636" i="1"/>
  <c r="Y636" i="1"/>
  <c r="AA636" i="1"/>
  <c r="AC636" i="1"/>
  <c r="AE636" i="1"/>
  <c r="AG636" i="1"/>
  <c r="AI636" i="1"/>
  <c r="AK636" i="1"/>
  <c r="AM636" i="1"/>
  <c r="AO636" i="1"/>
  <c r="AP636" i="1"/>
  <c r="AR636" i="1" s="1"/>
  <c r="AV636" i="1"/>
  <c r="AW636" i="1"/>
  <c r="K637" i="1"/>
  <c r="AR637" i="1" s="1"/>
  <c r="M637" i="1"/>
  <c r="O637" i="1"/>
  <c r="Q637" i="1"/>
  <c r="S637" i="1"/>
  <c r="U637" i="1"/>
  <c r="W637" i="1"/>
  <c r="Y637" i="1"/>
  <c r="AA637" i="1"/>
  <c r="AC637" i="1"/>
  <c r="AE637" i="1"/>
  <c r="AG637" i="1"/>
  <c r="AI637" i="1"/>
  <c r="AK637" i="1"/>
  <c r="AM637" i="1"/>
  <c r="AO637" i="1"/>
  <c r="AP637" i="1"/>
  <c r="AV637" i="1"/>
  <c r="AW637" i="1"/>
  <c r="K638" i="1"/>
  <c r="M638" i="1"/>
  <c r="O638" i="1"/>
  <c r="Q638" i="1"/>
  <c r="S638" i="1"/>
  <c r="U638" i="1"/>
  <c r="W638" i="1"/>
  <c r="Y638" i="1"/>
  <c r="AA638" i="1"/>
  <c r="AC638" i="1"/>
  <c r="AE638" i="1"/>
  <c r="AG638" i="1"/>
  <c r="AI638" i="1"/>
  <c r="AK638" i="1"/>
  <c r="AM638" i="1"/>
  <c r="AO638" i="1"/>
  <c r="AP638" i="1"/>
  <c r="AR638" i="1"/>
  <c r="AV638" i="1"/>
  <c r="AW638" i="1"/>
  <c r="K639" i="1"/>
  <c r="M639" i="1"/>
  <c r="O639" i="1"/>
  <c r="Q639" i="1"/>
  <c r="S639" i="1"/>
  <c r="U639" i="1"/>
  <c r="W639" i="1"/>
  <c r="Y639" i="1"/>
  <c r="AA639" i="1"/>
  <c r="AC639" i="1"/>
  <c r="AE639" i="1"/>
  <c r="AG639" i="1"/>
  <c r="AI639" i="1"/>
  <c r="AJ639" i="1"/>
  <c r="AM639" i="1"/>
  <c r="AO639" i="1"/>
  <c r="K640" i="1"/>
  <c r="AR640" i="1" s="1"/>
  <c r="M640" i="1"/>
  <c r="O640" i="1"/>
  <c r="Q640" i="1"/>
  <c r="S640" i="1"/>
  <c r="U640" i="1"/>
  <c r="W640" i="1"/>
  <c r="Y640" i="1"/>
  <c r="AA640" i="1"/>
  <c r="AC640" i="1"/>
  <c r="AE640" i="1"/>
  <c r="AG640" i="1"/>
  <c r="AI640" i="1"/>
  <c r="AK640" i="1"/>
  <c r="AM640" i="1"/>
  <c r="AO640" i="1"/>
  <c r="AP640" i="1"/>
  <c r="AV640" i="1"/>
  <c r="AW640" i="1" s="1"/>
  <c r="K641" i="1"/>
  <c r="AR641" i="1" s="1"/>
  <c r="M641" i="1"/>
  <c r="O641" i="1"/>
  <c r="AQ641" i="1" s="1"/>
  <c r="Q641" i="1"/>
  <c r="S641" i="1"/>
  <c r="U641" i="1"/>
  <c r="W641" i="1"/>
  <c r="Y641" i="1"/>
  <c r="AA641" i="1"/>
  <c r="AC641" i="1"/>
  <c r="AE641" i="1"/>
  <c r="AG641" i="1"/>
  <c r="AI641" i="1"/>
  <c r="AK641" i="1"/>
  <c r="AM641" i="1"/>
  <c r="AO641" i="1"/>
  <c r="AP641" i="1"/>
  <c r="AV641" i="1"/>
  <c r="AW641" i="1"/>
  <c r="K642" i="1"/>
  <c r="AR642" i="1" s="1"/>
  <c r="M642" i="1"/>
  <c r="O642" i="1"/>
  <c r="Q642" i="1"/>
  <c r="S642" i="1"/>
  <c r="U642" i="1"/>
  <c r="W642" i="1"/>
  <c r="Y642" i="1"/>
  <c r="AA642" i="1"/>
  <c r="AC642" i="1"/>
  <c r="AE642" i="1"/>
  <c r="AG642" i="1"/>
  <c r="AI642" i="1"/>
  <c r="AK642" i="1"/>
  <c r="AM642" i="1"/>
  <c r="AO642" i="1"/>
  <c r="AP642" i="1"/>
  <c r="AV642" i="1"/>
  <c r="K643" i="1"/>
  <c r="AR643" i="1" s="1"/>
  <c r="M643" i="1"/>
  <c r="O643" i="1"/>
  <c r="Q643" i="1"/>
  <c r="S643" i="1"/>
  <c r="U643" i="1"/>
  <c r="W643" i="1"/>
  <c r="Y643" i="1"/>
  <c r="AA643" i="1"/>
  <c r="AC643" i="1"/>
  <c r="AE643" i="1"/>
  <c r="AG643" i="1"/>
  <c r="AI643" i="1"/>
  <c r="AK643" i="1"/>
  <c r="AM643" i="1"/>
  <c r="AO643" i="1"/>
  <c r="AP643" i="1"/>
  <c r="AV643" i="1"/>
  <c r="K644" i="1"/>
  <c r="AR644" i="1" s="1"/>
  <c r="M644" i="1"/>
  <c r="O644" i="1"/>
  <c r="Q644" i="1"/>
  <c r="S644" i="1"/>
  <c r="U644" i="1"/>
  <c r="W644" i="1"/>
  <c r="Y644" i="1"/>
  <c r="AA644" i="1"/>
  <c r="AC644" i="1"/>
  <c r="AE644" i="1"/>
  <c r="AG644" i="1"/>
  <c r="AI644" i="1"/>
  <c r="AQ644" i="1" s="1"/>
  <c r="AK644" i="1"/>
  <c r="AM644" i="1"/>
  <c r="AO644" i="1"/>
  <c r="AP644" i="1"/>
  <c r="AV644" i="1"/>
  <c r="AW644" i="1"/>
  <c r="K645" i="1"/>
  <c r="M645" i="1"/>
  <c r="O645" i="1"/>
  <c r="Q645" i="1"/>
  <c r="S645" i="1"/>
  <c r="U645" i="1"/>
  <c r="W645" i="1"/>
  <c r="Y645" i="1"/>
  <c r="AA645" i="1"/>
  <c r="AC645" i="1"/>
  <c r="AE645" i="1"/>
  <c r="AG645" i="1"/>
  <c r="AI645" i="1"/>
  <c r="AK645" i="1"/>
  <c r="AM645" i="1"/>
  <c r="AO645" i="1"/>
  <c r="AP645" i="1"/>
  <c r="AR645" i="1"/>
  <c r="AV645" i="1"/>
  <c r="AW645" i="1" s="1"/>
  <c r="K646" i="1"/>
  <c r="M646" i="1"/>
  <c r="O646" i="1"/>
  <c r="Q646" i="1"/>
  <c r="S646" i="1"/>
  <c r="U646" i="1"/>
  <c r="W646" i="1"/>
  <c r="Y646" i="1"/>
  <c r="AA646" i="1"/>
  <c r="AC646" i="1"/>
  <c r="AE646" i="1"/>
  <c r="AG646" i="1"/>
  <c r="AI646" i="1"/>
  <c r="AK646" i="1"/>
  <c r="AM646" i="1"/>
  <c r="AO646" i="1"/>
  <c r="AP646" i="1"/>
  <c r="AR646" i="1"/>
  <c r="AV646" i="1"/>
  <c r="AW646" i="1" s="1"/>
  <c r="K647" i="1"/>
  <c r="M647" i="1"/>
  <c r="O647" i="1"/>
  <c r="Q647" i="1"/>
  <c r="S647" i="1"/>
  <c r="U647" i="1"/>
  <c r="W647" i="1"/>
  <c r="Y647" i="1"/>
  <c r="AA647" i="1"/>
  <c r="AC647" i="1"/>
  <c r="AE647" i="1"/>
  <c r="AG647" i="1"/>
  <c r="AI647" i="1"/>
  <c r="AK647" i="1"/>
  <c r="AM647" i="1"/>
  <c r="AO647" i="1"/>
  <c r="AP647" i="1"/>
  <c r="AR647" i="1"/>
  <c r="AV647" i="1"/>
  <c r="AW647" i="1" s="1"/>
  <c r="K648" i="1"/>
  <c r="M648" i="1"/>
  <c r="O648" i="1"/>
  <c r="Q648" i="1"/>
  <c r="S648" i="1"/>
  <c r="U648" i="1"/>
  <c r="W648" i="1"/>
  <c r="Y648" i="1"/>
  <c r="AA648" i="1"/>
  <c r="AC648" i="1"/>
  <c r="AE648" i="1"/>
  <c r="AG648" i="1"/>
  <c r="AI648" i="1"/>
  <c r="AK648" i="1"/>
  <c r="AM648" i="1"/>
  <c r="AO648" i="1"/>
  <c r="AP648" i="1"/>
  <c r="AR648" i="1"/>
  <c r="AV648" i="1"/>
  <c r="AW648" i="1" s="1"/>
  <c r="K649" i="1"/>
  <c r="AR649" i="1" s="1"/>
  <c r="M649" i="1"/>
  <c r="O649" i="1"/>
  <c r="Q649" i="1"/>
  <c r="S649" i="1"/>
  <c r="U649" i="1"/>
  <c r="W649" i="1"/>
  <c r="Y649" i="1"/>
  <c r="AA649" i="1"/>
  <c r="AC649" i="1"/>
  <c r="AE649" i="1"/>
  <c r="AG649" i="1"/>
  <c r="AI649" i="1"/>
  <c r="AK649" i="1"/>
  <c r="AM649" i="1"/>
  <c r="AO649" i="1"/>
  <c r="AP649" i="1"/>
  <c r="AV649" i="1"/>
  <c r="AW649" i="1"/>
  <c r="K650" i="1"/>
  <c r="AR650" i="1" s="1"/>
  <c r="M650" i="1"/>
  <c r="O650" i="1"/>
  <c r="Q650" i="1"/>
  <c r="S650" i="1"/>
  <c r="U650" i="1"/>
  <c r="W650" i="1"/>
  <c r="Y650" i="1"/>
  <c r="AA650" i="1"/>
  <c r="AC650" i="1"/>
  <c r="AE650" i="1"/>
  <c r="AG650" i="1"/>
  <c r="AI650" i="1"/>
  <c r="AK650" i="1"/>
  <c r="AM650" i="1"/>
  <c r="AO650" i="1"/>
  <c r="AP650" i="1"/>
  <c r="AV650" i="1"/>
  <c r="AW650" i="1" s="1"/>
  <c r="K651" i="1"/>
  <c r="AR651" i="1" s="1"/>
  <c r="M651" i="1"/>
  <c r="O651" i="1"/>
  <c r="Q651" i="1"/>
  <c r="S651" i="1"/>
  <c r="U651" i="1"/>
  <c r="W651" i="1"/>
  <c r="Y651" i="1"/>
  <c r="AA651" i="1"/>
  <c r="AC651" i="1"/>
  <c r="AE651" i="1"/>
  <c r="AG651" i="1"/>
  <c r="AI651" i="1"/>
  <c r="AK651" i="1"/>
  <c r="AM651" i="1"/>
  <c r="AO651" i="1"/>
  <c r="AP651" i="1"/>
  <c r="AV651" i="1"/>
  <c r="AW651" i="1" s="1"/>
  <c r="K652" i="1"/>
  <c r="AR652" i="1" s="1"/>
  <c r="M652" i="1"/>
  <c r="O652" i="1"/>
  <c r="Q652" i="1"/>
  <c r="S652" i="1"/>
  <c r="U652" i="1"/>
  <c r="W652" i="1"/>
  <c r="Y652" i="1"/>
  <c r="AA652" i="1"/>
  <c r="AC652" i="1"/>
  <c r="AE652" i="1"/>
  <c r="AG652" i="1"/>
  <c r="AI652" i="1"/>
  <c r="AK652" i="1"/>
  <c r="AM652" i="1"/>
  <c r="AO652" i="1"/>
  <c r="AP652" i="1"/>
  <c r="AV652" i="1"/>
  <c r="AW652" i="1" s="1"/>
  <c r="K653" i="1"/>
  <c r="M653" i="1"/>
  <c r="O653" i="1"/>
  <c r="Q653" i="1"/>
  <c r="AQ653" i="1" s="1"/>
  <c r="AS653" i="1" s="1"/>
  <c r="S653" i="1"/>
  <c r="U653" i="1"/>
  <c r="W653" i="1"/>
  <c r="Y653" i="1"/>
  <c r="AA653" i="1"/>
  <c r="AC653" i="1"/>
  <c r="AE653" i="1"/>
  <c r="AG653" i="1"/>
  <c r="AI653" i="1"/>
  <c r="AK653" i="1"/>
  <c r="AM653" i="1"/>
  <c r="AO653" i="1"/>
  <c r="AP653" i="1"/>
  <c r="AR653" i="1"/>
  <c r="AV653" i="1"/>
  <c r="AW653" i="1"/>
  <c r="K654" i="1"/>
  <c r="M654" i="1"/>
  <c r="O654" i="1"/>
  <c r="Q654" i="1"/>
  <c r="S654" i="1"/>
  <c r="U654" i="1"/>
  <c r="W654" i="1"/>
  <c r="Y654" i="1"/>
  <c r="AA654" i="1"/>
  <c r="AC654" i="1"/>
  <c r="AE654" i="1"/>
  <c r="AG654" i="1"/>
  <c r="AI654" i="1"/>
  <c r="AK654" i="1"/>
  <c r="AM654" i="1"/>
  <c r="AO654" i="1"/>
  <c r="AP654" i="1"/>
  <c r="AV654" i="1"/>
  <c r="AW654" i="1"/>
  <c r="K655" i="1"/>
  <c r="M655" i="1"/>
  <c r="O655" i="1"/>
  <c r="Q655" i="1"/>
  <c r="S655" i="1"/>
  <c r="U655" i="1"/>
  <c r="W655" i="1"/>
  <c r="Y655" i="1"/>
  <c r="AA655" i="1"/>
  <c r="AC655" i="1"/>
  <c r="AE655" i="1"/>
  <c r="AG655" i="1"/>
  <c r="AI655" i="1"/>
  <c r="AK655" i="1"/>
  <c r="AM655" i="1"/>
  <c r="AO655" i="1"/>
  <c r="AP655" i="1"/>
  <c r="AR655" i="1"/>
  <c r="AV655" i="1"/>
  <c r="AW655" i="1" s="1"/>
  <c r="K656" i="1"/>
  <c r="M656" i="1"/>
  <c r="O656" i="1"/>
  <c r="Q656" i="1"/>
  <c r="S656" i="1"/>
  <c r="U656" i="1"/>
  <c r="W656" i="1"/>
  <c r="Y656" i="1"/>
  <c r="AA656" i="1"/>
  <c r="AC656" i="1"/>
  <c r="AE656" i="1"/>
  <c r="AG656" i="1"/>
  <c r="AI656" i="1"/>
  <c r="AK656" i="1"/>
  <c r="AM656" i="1"/>
  <c r="AO656" i="1"/>
  <c r="AP656" i="1"/>
  <c r="AV656" i="1"/>
  <c r="AW656" i="1" s="1"/>
  <c r="K657" i="1"/>
  <c r="M657" i="1"/>
  <c r="O657" i="1"/>
  <c r="Q657" i="1"/>
  <c r="S657" i="1"/>
  <c r="U657" i="1"/>
  <c r="W657" i="1"/>
  <c r="Y657" i="1"/>
  <c r="AA657" i="1"/>
  <c r="AC657" i="1"/>
  <c r="AE657" i="1"/>
  <c r="AG657" i="1"/>
  <c r="AI657" i="1"/>
  <c r="AK657" i="1"/>
  <c r="AM657" i="1"/>
  <c r="AO657" i="1"/>
  <c r="AP657" i="1"/>
  <c r="AR657" i="1"/>
  <c r="AV657" i="1"/>
  <c r="K658" i="1"/>
  <c r="AR658" i="1" s="1"/>
  <c r="M658" i="1"/>
  <c r="O658" i="1"/>
  <c r="Q658" i="1"/>
  <c r="S658" i="1"/>
  <c r="U658" i="1"/>
  <c r="W658" i="1"/>
  <c r="Y658" i="1"/>
  <c r="AA658" i="1"/>
  <c r="AC658" i="1"/>
  <c r="AE658" i="1"/>
  <c r="AG658" i="1"/>
  <c r="AI658" i="1"/>
  <c r="AK658" i="1"/>
  <c r="AM658" i="1"/>
  <c r="AO658" i="1"/>
  <c r="AP658" i="1"/>
  <c r="AV658" i="1"/>
  <c r="AW658" i="1" s="1"/>
  <c r="K659" i="1"/>
  <c r="M659" i="1"/>
  <c r="O659" i="1"/>
  <c r="Q659" i="1"/>
  <c r="S659" i="1"/>
  <c r="U659" i="1"/>
  <c r="W659" i="1"/>
  <c r="Y659" i="1"/>
  <c r="AA659" i="1"/>
  <c r="AC659" i="1"/>
  <c r="AE659" i="1"/>
  <c r="AG659" i="1"/>
  <c r="AI659" i="1"/>
  <c r="AK659" i="1"/>
  <c r="AM659" i="1"/>
  <c r="AO659" i="1"/>
  <c r="AP659" i="1"/>
  <c r="AR659" i="1"/>
  <c r="AV659" i="1"/>
  <c r="AW659" i="1"/>
  <c r="K660" i="1"/>
  <c r="M660" i="1"/>
  <c r="Q660" i="1"/>
  <c r="S660" i="1"/>
  <c r="U660" i="1"/>
  <c r="W660" i="1"/>
  <c r="Y660" i="1"/>
  <c r="AA660" i="1"/>
  <c r="AC660" i="1"/>
  <c r="AE660" i="1"/>
  <c r="AG660" i="1"/>
  <c r="AI660" i="1"/>
  <c r="AK660" i="1"/>
  <c r="AM660" i="1"/>
  <c r="AO660" i="1"/>
  <c r="AP660" i="1"/>
  <c r="AR660" i="1" s="1"/>
  <c r="AV660" i="1"/>
  <c r="AW660" i="1" s="1"/>
  <c r="K661" i="1"/>
  <c r="M661" i="1"/>
  <c r="O661" i="1"/>
  <c r="Q661" i="1"/>
  <c r="S661" i="1"/>
  <c r="U661" i="1"/>
  <c r="W661" i="1"/>
  <c r="Y661" i="1"/>
  <c r="AA661" i="1"/>
  <c r="AC661" i="1"/>
  <c r="AE661" i="1"/>
  <c r="AG661" i="1"/>
  <c r="AI661" i="1"/>
  <c r="AK661" i="1"/>
  <c r="AM661" i="1"/>
  <c r="AO661" i="1"/>
  <c r="AP661" i="1"/>
  <c r="AR661" i="1" s="1"/>
  <c r="AV661" i="1"/>
  <c r="AW661" i="1"/>
  <c r="K662" i="1"/>
  <c r="AR662" i="1" s="1"/>
  <c r="M662" i="1"/>
  <c r="O662" i="1"/>
  <c r="Q662" i="1"/>
  <c r="S662" i="1"/>
  <c r="U662" i="1"/>
  <c r="W662" i="1"/>
  <c r="Y662" i="1"/>
  <c r="AA662" i="1"/>
  <c r="AC662" i="1"/>
  <c r="AE662" i="1"/>
  <c r="AG662" i="1"/>
  <c r="AI662" i="1"/>
  <c r="AK662" i="1"/>
  <c r="AM662" i="1"/>
  <c r="AO662" i="1"/>
  <c r="AP662" i="1"/>
  <c r="AV662" i="1"/>
  <c r="AW662" i="1" s="1"/>
  <c r="K663" i="1"/>
  <c r="M663" i="1"/>
  <c r="O663" i="1"/>
  <c r="Q663" i="1"/>
  <c r="S663" i="1"/>
  <c r="U663" i="1"/>
  <c r="W663" i="1"/>
  <c r="AQ663" i="1" s="1"/>
  <c r="Y663" i="1"/>
  <c r="AA663" i="1"/>
  <c r="AC663" i="1"/>
  <c r="AE663" i="1"/>
  <c r="AG663" i="1"/>
  <c r="AI663" i="1"/>
  <c r="AK663" i="1"/>
  <c r="AM663" i="1"/>
  <c r="AO663" i="1"/>
  <c r="AP663" i="1"/>
  <c r="AR663" i="1"/>
  <c r="AV663" i="1"/>
  <c r="AW663" i="1"/>
  <c r="K664" i="1"/>
  <c r="M664" i="1"/>
  <c r="O664" i="1"/>
  <c r="Q664" i="1"/>
  <c r="S664" i="1"/>
  <c r="U664" i="1"/>
  <c r="W664" i="1"/>
  <c r="Y664" i="1"/>
  <c r="AA664" i="1"/>
  <c r="AC664" i="1"/>
  <c r="AE664" i="1"/>
  <c r="AG664" i="1"/>
  <c r="AI664" i="1"/>
  <c r="AK664" i="1"/>
  <c r="AM664" i="1"/>
  <c r="AO664" i="1"/>
  <c r="AP664" i="1"/>
  <c r="AR664" i="1" s="1"/>
  <c r="AV664" i="1"/>
  <c r="AW664" i="1"/>
  <c r="K665" i="1"/>
  <c r="M665" i="1"/>
  <c r="O665" i="1"/>
  <c r="Q665" i="1"/>
  <c r="S665" i="1"/>
  <c r="U665" i="1"/>
  <c r="W665" i="1"/>
  <c r="Y665" i="1"/>
  <c r="AA665" i="1"/>
  <c r="AC665" i="1"/>
  <c r="AE665" i="1"/>
  <c r="AG665" i="1"/>
  <c r="AI665" i="1"/>
  <c r="AK665" i="1"/>
  <c r="AM665" i="1"/>
  <c r="AO665" i="1"/>
  <c r="AP665" i="1"/>
  <c r="AV665" i="1"/>
  <c r="AW665" i="1"/>
  <c r="K666" i="1"/>
  <c r="M666" i="1"/>
  <c r="Y666" i="1"/>
  <c r="AC666" i="1"/>
  <c r="AE666" i="1"/>
  <c r="AG666" i="1"/>
  <c r="AI666" i="1"/>
  <c r="AK666" i="1"/>
  <c r="AM666" i="1"/>
  <c r="AO666" i="1"/>
  <c r="AP666" i="1"/>
  <c r="AR666" i="1"/>
  <c r="AV666" i="1"/>
  <c r="AW666" i="1"/>
  <c r="K667" i="1"/>
  <c r="M667" i="1"/>
  <c r="Y667" i="1"/>
  <c r="AQ667" i="1" s="1"/>
  <c r="AC667" i="1"/>
  <c r="AE667" i="1"/>
  <c r="AG667" i="1"/>
  <c r="AI667" i="1"/>
  <c r="AK667" i="1"/>
  <c r="AM667" i="1"/>
  <c r="AO667" i="1"/>
  <c r="AP667" i="1"/>
  <c r="AV667" i="1"/>
  <c r="AW667" i="1"/>
  <c r="K668" i="1"/>
  <c r="AR668" i="1" s="1"/>
  <c r="M668" i="1"/>
  <c r="Y668" i="1"/>
  <c r="AC668" i="1"/>
  <c r="AE668" i="1"/>
  <c r="AG668" i="1"/>
  <c r="AI668" i="1"/>
  <c r="AK668" i="1"/>
  <c r="AM668" i="1"/>
  <c r="AO668" i="1"/>
  <c r="AP668" i="1"/>
  <c r="AV668" i="1"/>
  <c r="AW668" i="1"/>
  <c r="K669" i="1"/>
  <c r="M669" i="1"/>
  <c r="Y669" i="1"/>
  <c r="AC669" i="1"/>
  <c r="AE669" i="1"/>
  <c r="AQ669" i="1" s="1"/>
  <c r="AS669" i="1" s="1"/>
  <c r="AG669" i="1"/>
  <c r="AI669" i="1"/>
  <c r="AK669" i="1"/>
  <c r="AM669" i="1"/>
  <c r="AO669" i="1"/>
  <c r="AP669" i="1"/>
  <c r="AR669" i="1" s="1"/>
  <c r="AV669" i="1"/>
  <c r="AW669" i="1"/>
  <c r="K670" i="1"/>
  <c r="M670" i="1"/>
  <c r="Y670" i="1"/>
  <c r="AQ670" i="1" s="1"/>
  <c r="AS670" i="1" s="1"/>
  <c r="AC670" i="1"/>
  <c r="AE670" i="1"/>
  <c r="AG670" i="1"/>
  <c r="AI670" i="1"/>
  <c r="AK670" i="1"/>
  <c r="AM670" i="1"/>
  <c r="AO670" i="1"/>
  <c r="AP670" i="1"/>
  <c r="AR670" i="1"/>
  <c r="AV670" i="1"/>
  <c r="AW670" i="1"/>
  <c r="K671" i="1"/>
  <c r="AR671" i="1" s="1"/>
  <c r="M671" i="1"/>
  <c r="Y671" i="1"/>
  <c r="AC671" i="1"/>
  <c r="AE671" i="1"/>
  <c r="AG671" i="1"/>
  <c r="AI671" i="1"/>
  <c r="AK671" i="1"/>
  <c r="AM671" i="1"/>
  <c r="AO671" i="1"/>
  <c r="AP671" i="1"/>
  <c r="AV671" i="1"/>
  <c r="AW671" i="1" s="1"/>
  <c r="K672" i="1"/>
  <c r="M672" i="1"/>
  <c r="Y672" i="1"/>
  <c r="AC672" i="1"/>
  <c r="AE672" i="1"/>
  <c r="AG672" i="1"/>
  <c r="AI672" i="1"/>
  <c r="AK672" i="1"/>
  <c r="AM672" i="1"/>
  <c r="AO672" i="1"/>
  <c r="AP672" i="1"/>
  <c r="AV672" i="1"/>
  <c r="AW672" i="1"/>
  <c r="K673" i="1"/>
  <c r="AR673" i="1" s="1"/>
  <c r="M673" i="1"/>
  <c r="Y673" i="1"/>
  <c r="AC673" i="1"/>
  <c r="AE673" i="1"/>
  <c r="AG673" i="1"/>
  <c r="AI673" i="1"/>
  <c r="AK673" i="1"/>
  <c r="AM673" i="1"/>
  <c r="AO673" i="1"/>
  <c r="AP673" i="1"/>
  <c r="AQ673" i="1"/>
  <c r="AV673" i="1"/>
  <c r="AW673" i="1"/>
  <c r="K674" i="1"/>
  <c r="M674" i="1"/>
  <c r="Y674" i="1"/>
  <c r="AC674" i="1"/>
  <c r="AE674" i="1"/>
  <c r="AG674" i="1"/>
  <c r="AI674" i="1"/>
  <c r="AK674" i="1"/>
  <c r="AM674" i="1"/>
  <c r="AO674" i="1"/>
  <c r="AP674" i="1"/>
  <c r="AQ674" i="1"/>
  <c r="AS674" i="1" s="1"/>
  <c r="AR674" i="1"/>
  <c r="AV674" i="1"/>
  <c r="AW674" i="1"/>
  <c r="K675" i="1"/>
  <c r="M675" i="1"/>
  <c r="O675" i="1"/>
  <c r="Q675" i="1"/>
  <c r="S675" i="1"/>
  <c r="U675" i="1"/>
  <c r="W675" i="1"/>
  <c r="Y675" i="1"/>
  <c r="AA675" i="1"/>
  <c r="AC675" i="1"/>
  <c r="AE675" i="1"/>
  <c r="AG675" i="1"/>
  <c r="AI675" i="1"/>
  <c r="AK675" i="1"/>
  <c r="AM675" i="1"/>
  <c r="AO675" i="1"/>
  <c r="AP675" i="1"/>
  <c r="AR675" i="1"/>
  <c r="AV675" i="1"/>
  <c r="K676" i="1"/>
  <c r="M676" i="1"/>
  <c r="O676" i="1"/>
  <c r="Q676" i="1"/>
  <c r="S676" i="1"/>
  <c r="U676" i="1"/>
  <c r="W676" i="1"/>
  <c r="Y676" i="1"/>
  <c r="AA676" i="1"/>
  <c r="AQ676" i="1" s="1"/>
  <c r="AS676" i="1" s="1"/>
  <c r="AC676" i="1"/>
  <c r="AE676" i="1"/>
  <c r="AG676" i="1"/>
  <c r="AI676" i="1"/>
  <c r="AK676" i="1"/>
  <c r="AM676" i="1"/>
  <c r="AO676" i="1"/>
  <c r="AP676" i="1"/>
  <c r="AR676" i="1" s="1"/>
  <c r="AV676" i="1"/>
  <c r="AW676" i="1"/>
  <c r="K677" i="1"/>
  <c r="M677" i="1"/>
  <c r="O677" i="1"/>
  <c r="Q677" i="1"/>
  <c r="S677" i="1"/>
  <c r="U677" i="1"/>
  <c r="W677" i="1"/>
  <c r="Y677" i="1"/>
  <c r="AA677" i="1"/>
  <c r="AC677" i="1"/>
  <c r="AE677" i="1"/>
  <c r="AG677" i="1"/>
  <c r="AI677" i="1"/>
  <c r="AK677" i="1"/>
  <c r="AM677" i="1"/>
  <c r="AO677" i="1"/>
  <c r="AP677" i="1"/>
  <c r="AR677" i="1" s="1"/>
  <c r="AV677" i="1"/>
  <c r="AW677" i="1"/>
  <c r="K678" i="1"/>
  <c r="AR678" i="1" s="1"/>
  <c r="M678" i="1"/>
  <c r="O678" i="1"/>
  <c r="Q678" i="1"/>
  <c r="S678" i="1"/>
  <c r="U678" i="1"/>
  <c r="W678" i="1"/>
  <c r="Y678" i="1"/>
  <c r="AA678" i="1"/>
  <c r="AC678" i="1"/>
  <c r="AE678" i="1"/>
  <c r="AG678" i="1"/>
  <c r="AI678" i="1"/>
  <c r="AK678" i="1"/>
  <c r="AM678" i="1"/>
  <c r="AO678" i="1"/>
  <c r="AP678" i="1"/>
  <c r="AV678" i="1"/>
  <c r="AW678" i="1"/>
  <c r="AW675" i="1" s="1"/>
  <c r="K679" i="1"/>
  <c r="AR679" i="1" s="1"/>
  <c r="M679" i="1"/>
  <c r="Y679" i="1"/>
  <c r="AQ679" i="1" s="1"/>
  <c r="AC679" i="1"/>
  <c r="AE679" i="1"/>
  <c r="AG679" i="1"/>
  <c r="AI679" i="1"/>
  <c r="AK679" i="1"/>
  <c r="AM679" i="1"/>
  <c r="AO679" i="1"/>
  <c r="AP679" i="1"/>
  <c r="AV679" i="1"/>
  <c r="AW679" i="1"/>
  <c r="K680" i="1"/>
  <c r="M680" i="1"/>
  <c r="Y680" i="1"/>
  <c r="AC680" i="1"/>
  <c r="AE680" i="1"/>
  <c r="AG680" i="1"/>
  <c r="AI680" i="1"/>
  <c r="AK680" i="1"/>
  <c r="AM680" i="1"/>
  <c r="AO680" i="1"/>
  <c r="AP680" i="1"/>
  <c r="AR680" i="1"/>
  <c r="AV680" i="1"/>
  <c r="AW680" i="1"/>
  <c r="K681" i="1"/>
  <c r="M681" i="1"/>
  <c r="O681" i="1"/>
  <c r="Q681" i="1"/>
  <c r="S681" i="1"/>
  <c r="U681" i="1"/>
  <c r="W681" i="1"/>
  <c r="Y681" i="1"/>
  <c r="AA681" i="1"/>
  <c r="AC681" i="1"/>
  <c r="AE681" i="1"/>
  <c r="AG681" i="1"/>
  <c r="AI681" i="1"/>
  <c r="AK681" i="1"/>
  <c r="AM681" i="1"/>
  <c r="AO681" i="1"/>
  <c r="AP681" i="1"/>
  <c r="AR681" i="1"/>
  <c r="AV681" i="1"/>
  <c r="K682" i="1"/>
  <c r="M682" i="1"/>
  <c r="O682" i="1"/>
  <c r="Q682" i="1"/>
  <c r="S682" i="1"/>
  <c r="U682" i="1"/>
  <c r="W682" i="1"/>
  <c r="Y682" i="1"/>
  <c r="AQ682" i="1" s="1"/>
  <c r="AS682" i="1" s="1"/>
  <c r="AA682" i="1"/>
  <c r="AC682" i="1"/>
  <c r="AE682" i="1"/>
  <c r="AG682" i="1"/>
  <c r="AI682" i="1"/>
  <c r="AK682" i="1"/>
  <c r="AM682" i="1"/>
  <c r="AO682" i="1"/>
  <c r="AP682" i="1"/>
  <c r="AV682" i="1"/>
  <c r="AW682" i="1" s="1"/>
  <c r="K683" i="1"/>
  <c r="M683" i="1"/>
  <c r="O683" i="1"/>
  <c r="Q683" i="1"/>
  <c r="S683" i="1"/>
  <c r="U683" i="1"/>
  <c r="W683" i="1"/>
  <c r="Y683" i="1"/>
  <c r="AA683" i="1"/>
  <c r="AC683" i="1"/>
  <c r="AE683" i="1"/>
  <c r="AG683" i="1"/>
  <c r="AI683" i="1"/>
  <c r="AK683" i="1"/>
  <c r="AM683" i="1"/>
  <c r="AO683" i="1"/>
  <c r="AP683" i="1"/>
  <c r="AR683" i="1"/>
  <c r="AV683" i="1"/>
  <c r="AW683" i="1"/>
  <c r="K684" i="1"/>
  <c r="M684" i="1"/>
  <c r="O684" i="1"/>
  <c r="Q684" i="1"/>
  <c r="S684" i="1"/>
  <c r="U684" i="1"/>
  <c r="V684" i="1"/>
  <c r="AP684" i="1" s="1"/>
  <c r="AR684" i="1" s="1"/>
  <c r="W684" i="1"/>
  <c r="Y684" i="1"/>
  <c r="AA684" i="1"/>
  <c r="AC684" i="1"/>
  <c r="AE684" i="1"/>
  <c r="AG684" i="1"/>
  <c r="AI684" i="1"/>
  <c r="AK684" i="1"/>
  <c r="AM684" i="1"/>
  <c r="AO684" i="1"/>
  <c r="AV684" i="1"/>
  <c r="AW684" i="1"/>
  <c r="K685" i="1"/>
  <c r="M685" i="1"/>
  <c r="O685" i="1"/>
  <c r="Q685" i="1"/>
  <c r="S685" i="1"/>
  <c r="U685" i="1"/>
  <c r="W685" i="1"/>
  <c r="Y685" i="1"/>
  <c r="AA685" i="1"/>
  <c r="AC685" i="1"/>
  <c r="AE685" i="1"/>
  <c r="AG685" i="1"/>
  <c r="AI685" i="1"/>
  <c r="AK685" i="1"/>
  <c r="AM685" i="1"/>
  <c r="AO685" i="1"/>
  <c r="AP685" i="1"/>
  <c r="AR685" i="1"/>
  <c r="AV685" i="1"/>
  <c r="AW685" i="1"/>
  <c r="K686" i="1"/>
  <c r="M686" i="1"/>
  <c r="O686" i="1"/>
  <c r="Q686" i="1"/>
  <c r="S686" i="1"/>
  <c r="U686" i="1"/>
  <c r="V686" i="1"/>
  <c r="Y686" i="1"/>
  <c r="AA686" i="1"/>
  <c r="AC686" i="1"/>
  <c r="AE686" i="1"/>
  <c r="AG686" i="1"/>
  <c r="AI686" i="1"/>
  <c r="AK686" i="1"/>
  <c r="AM686" i="1"/>
  <c r="AO686" i="1"/>
  <c r="AV686" i="1"/>
  <c r="AW686" i="1" s="1"/>
  <c r="K687" i="1"/>
  <c r="AR687" i="1" s="1"/>
  <c r="M687" i="1"/>
  <c r="O687" i="1"/>
  <c r="Q687" i="1"/>
  <c r="S687" i="1"/>
  <c r="U687" i="1"/>
  <c r="V687" i="1"/>
  <c r="AP687" i="1" s="1"/>
  <c r="Y687" i="1"/>
  <c r="AA687" i="1"/>
  <c r="AC687" i="1"/>
  <c r="AE687" i="1"/>
  <c r="AG687" i="1"/>
  <c r="AI687" i="1"/>
  <c r="AK687" i="1"/>
  <c r="AM687" i="1"/>
  <c r="AO687" i="1"/>
  <c r="AV687" i="1"/>
  <c r="AW687" i="1"/>
  <c r="K688" i="1"/>
  <c r="M688" i="1"/>
  <c r="O688" i="1"/>
  <c r="Q688" i="1"/>
  <c r="S688" i="1"/>
  <c r="U688" i="1"/>
  <c r="V688" i="1"/>
  <c r="Y688" i="1"/>
  <c r="AA688" i="1"/>
  <c r="AC688" i="1"/>
  <c r="AE688" i="1"/>
  <c r="AG688" i="1"/>
  <c r="AI688" i="1"/>
  <c r="AK688" i="1"/>
  <c r="AM688" i="1"/>
  <c r="AO688" i="1"/>
  <c r="AV688" i="1"/>
  <c r="AW688" i="1"/>
  <c r="K689" i="1"/>
  <c r="M689" i="1"/>
  <c r="O689" i="1"/>
  <c r="Q689" i="1"/>
  <c r="S689" i="1"/>
  <c r="U689" i="1"/>
  <c r="V689" i="1"/>
  <c r="W689" i="1"/>
  <c r="Y689" i="1"/>
  <c r="AA689" i="1"/>
  <c r="AC689" i="1"/>
  <c r="AE689" i="1"/>
  <c r="AG689" i="1"/>
  <c r="AI689" i="1"/>
  <c r="AK689" i="1"/>
  <c r="AM689" i="1"/>
  <c r="AO689" i="1"/>
  <c r="AP689" i="1"/>
  <c r="AR689" i="1"/>
  <c r="AV689" i="1"/>
  <c r="AW689" i="1"/>
  <c r="K690" i="1"/>
  <c r="AR690" i="1" s="1"/>
  <c r="M690" i="1"/>
  <c r="O690" i="1"/>
  <c r="Q690" i="1"/>
  <c r="S690" i="1"/>
  <c r="AQ690" i="1" s="1"/>
  <c r="AS690" i="1" s="1"/>
  <c r="U690" i="1"/>
  <c r="V690" i="1"/>
  <c r="W690" i="1"/>
  <c r="Y690" i="1"/>
  <c r="AA690" i="1"/>
  <c r="AC690" i="1"/>
  <c r="AE690" i="1"/>
  <c r="AG690" i="1"/>
  <c r="AI690" i="1"/>
  <c r="AK690" i="1"/>
  <c r="AM690" i="1"/>
  <c r="AO690" i="1"/>
  <c r="AP690" i="1"/>
  <c r="AV690" i="1"/>
  <c r="AW690" i="1"/>
  <c r="K691" i="1"/>
  <c r="M691" i="1"/>
  <c r="O691" i="1"/>
  <c r="Q691" i="1"/>
  <c r="S691" i="1"/>
  <c r="U691" i="1"/>
  <c r="W691" i="1"/>
  <c r="Y691" i="1"/>
  <c r="AA691" i="1"/>
  <c r="AC691" i="1"/>
  <c r="AE691" i="1"/>
  <c r="AG691" i="1"/>
  <c r="AI691" i="1"/>
  <c r="AK691" i="1"/>
  <c r="AM691" i="1"/>
  <c r="AO691" i="1"/>
  <c r="AP691" i="1"/>
  <c r="AV691" i="1"/>
  <c r="AW691" i="1"/>
  <c r="K692" i="1"/>
  <c r="M692" i="1"/>
  <c r="O692" i="1"/>
  <c r="Q692" i="1"/>
  <c r="S692" i="1"/>
  <c r="U692" i="1"/>
  <c r="V692" i="1"/>
  <c r="AP692" i="1" s="1"/>
  <c r="W692" i="1"/>
  <c r="Y692" i="1"/>
  <c r="AA692" i="1"/>
  <c r="AC692" i="1"/>
  <c r="AE692" i="1"/>
  <c r="AG692" i="1"/>
  <c r="AI692" i="1"/>
  <c r="AK692" i="1"/>
  <c r="AM692" i="1"/>
  <c r="AO692" i="1"/>
  <c r="AR692" i="1"/>
  <c r="AV692" i="1"/>
  <c r="AW692" i="1" s="1"/>
  <c r="K693" i="1"/>
  <c r="M693" i="1"/>
  <c r="O693" i="1"/>
  <c r="Q693" i="1"/>
  <c r="S693" i="1"/>
  <c r="U693" i="1"/>
  <c r="W693" i="1"/>
  <c r="Y693" i="1"/>
  <c r="AQ693" i="1" s="1"/>
  <c r="AA693" i="1"/>
  <c r="AC693" i="1"/>
  <c r="AE693" i="1"/>
  <c r="AG693" i="1"/>
  <c r="AI693" i="1"/>
  <c r="AK693" i="1"/>
  <c r="AM693" i="1"/>
  <c r="AO693" i="1"/>
  <c r="AP693" i="1"/>
  <c r="AR693" i="1"/>
  <c r="AV693" i="1"/>
  <c r="AW693" i="1"/>
  <c r="K694" i="1"/>
  <c r="M694" i="1"/>
  <c r="O694" i="1"/>
  <c r="Q694" i="1"/>
  <c r="S694" i="1"/>
  <c r="U694" i="1"/>
  <c r="W694" i="1"/>
  <c r="Y694" i="1"/>
  <c r="AA694" i="1"/>
  <c r="AC694" i="1"/>
  <c r="AE694" i="1"/>
  <c r="AG694" i="1"/>
  <c r="AI694" i="1"/>
  <c r="AK694" i="1"/>
  <c r="AM694" i="1"/>
  <c r="AO694" i="1"/>
  <c r="AP694" i="1"/>
  <c r="AR694" i="1"/>
  <c r="AV694" i="1"/>
  <c r="AW694" i="1"/>
  <c r="K695" i="1"/>
  <c r="AR695" i="1" s="1"/>
  <c r="M695" i="1"/>
  <c r="O695" i="1"/>
  <c r="Q695" i="1"/>
  <c r="S695" i="1"/>
  <c r="U695" i="1"/>
  <c r="W695" i="1"/>
  <c r="Y695" i="1"/>
  <c r="AA695" i="1"/>
  <c r="AC695" i="1"/>
  <c r="AE695" i="1"/>
  <c r="AG695" i="1"/>
  <c r="AI695" i="1"/>
  <c r="AK695" i="1"/>
  <c r="AM695" i="1"/>
  <c r="AO695" i="1"/>
  <c r="AP695" i="1"/>
  <c r="AV695" i="1"/>
  <c r="AW695" i="1"/>
  <c r="K696" i="1"/>
  <c r="AR696" i="1" s="1"/>
  <c r="M696" i="1"/>
  <c r="O696" i="1"/>
  <c r="Q696" i="1"/>
  <c r="S696" i="1"/>
  <c r="U696" i="1"/>
  <c r="W696" i="1"/>
  <c r="Y696" i="1"/>
  <c r="AA696" i="1"/>
  <c r="AC696" i="1"/>
  <c r="AE696" i="1"/>
  <c r="AG696" i="1"/>
  <c r="AI696" i="1"/>
  <c r="AK696" i="1"/>
  <c r="AM696" i="1"/>
  <c r="AO696" i="1"/>
  <c r="AP696" i="1"/>
  <c r="AV696" i="1"/>
  <c r="AW696" i="1"/>
  <c r="K697" i="1"/>
  <c r="AR697" i="1" s="1"/>
  <c r="M697" i="1"/>
  <c r="O697" i="1"/>
  <c r="Q697" i="1"/>
  <c r="S697" i="1"/>
  <c r="U697" i="1"/>
  <c r="W697" i="1"/>
  <c r="Y697" i="1"/>
  <c r="AA697" i="1"/>
  <c r="AC697" i="1"/>
  <c r="AE697" i="1"/>
  <c r="AG697" i="1"/>
  <c r="AI697" i="1"/>
  <c r="AK697" i="1"/>
  <c r="AM697" i="1"/>
  <c r="AO697" i="1"/>
  <c r="AP697" i="1"/>
  <c r="AV697" i="1"/>
  <c r="AW697" i="1" s="1"/>
  <c r="K698" i="1"/>
  <c r="M698" i="1"/>
  <c r="O698" i="1"/>
  <c r="Q698" i="1"/>
  <c r="S698" i="1"/>
  <c r="AQ698" i="1" s="1"/>
  <c r="AS698" i="1" s="1"/>
  <c r="U698" i="1"/>
  <c r="W698" i="1"/>
  <c r="Y698" i="1"/>
  <c r="AA698" i="1"/>
  <c r="AC698" i="1"/>
  <c r="AE698" i="1"/>
  <c r="AG698" i="1"/>
  <c r="AI698" i="1"/>
  <c r="AK698" i="1"/>
  <c r="AM698" i="1"/>
  <c r="AO698" i="1"/>
  <c r="AP698" i="1"/>
  <c r="AR698" i="1"/>
  <c r="AV698" i="1"/>
  <c r="AW698" i="1" s="1"/>
  <c r="K699" i="1"/>
  <c r="M699" i="1"/>
  <c r="O699" i="1"/>
  <c r="AQ699" i="1" s="1"/>
  <c r="AS699" i="1" s="1"/>
  <c r="Q699" i="1"/>
  <c r="S699" i="1"/>
  <c r="U699" i="1"/>
  <c r="W699" i="1"/>
  <c r="Y699" i="1"/>
  <c r="AA699" i="1"/>
  <c r="AC699" i="1"/>
  <c r="AE699" i="1"/>
  <c r="AG699" i="1"/>
  <c r="AI699" i="1"/>
  <c r="AK699" i="1"/>
  <c r="AM699" i="1"/>
  <c r="AO699" i="1"/>
  <c r="AP699" i="1"/>
  <c r="AR699" i="1" s="1"/>
  <c r="AV699" i="1"/>
  <c r="AW699" i="1" s="1"/>
  <c r="K700" i="1"/>
  <c r="M700" i="1"/>
  <c r="O700" i="1"/>
  <c r="Q700" i="1"/>
  <c r="S700" i="1"/>
  <c r="U700" i="1"/>
  <c r="W700" i="1"/>
  <c r="Y700" i="1"/>
  <c r="AA700" i="1"/>
  <c r="AC700" i="1"/>
  <c r="AE700" i="1"/>
  <c r="AG700" i="1"/>
  <c r="AI700" i="1"/>
  <c r="AK700" i="1"/>
  <c r="AM700" i="1"/>
  <c r="AO700" i="1"/>
  <c r="AP700" i="1"/>
  <c r="AR700" i="1" s="1"/>
  <c r="AV700" i="1"/>
  <c r="AW700" i="1" s="1"/>
  <c r="K701" i="1"/>
  <c r="M701" i="1"/>
  <c r="O701" i="1"/>
  <c r="Q701" i="1"/>
  <c r="S701" i="1"/>
  <c r="U701" i="1"/>
  <c r="W701" i="1"/>
  <c r="Y701" i="1"/>
  <c r="AA701" i="1"/>
  <c r="AC701" i="1"/>
  <c r="AE701" i="1"/>
  <c r="AG701" i="1"/>
  <c r="AI701" i="1"/>
  <c r="AK701" i="1"/>
  <c r="AM701" i="1"/>
  <c r="AO701" i="1"/>
  <c r="AP701" i="1"/>
  <c r="AR701" i="1" s="1"/>
  <c r="AV701" i="1"/>
  <c r="AW701" i="1"/>
  <c r="K702" i="1"/>
  <c r="M702" i="1"/>
  <c r="O702" i="1"/>
  <c r="Q702" i="1"/>
  <c r="S702" i="1"/>
  <c r="U702" i="1"/>
  <c r="W702" i="1"/>
  <c r="Y702" i="1"/>
  <c r="AA702" i="1"/>
  <c r="AC702" i="1"/>
  <c r="AE702" i="1"/>
  <c r="AG702" i="1"/>
  <c r="AI702" i="1"/>
  <c r="AK702" i="1"/>
  <c r="AM702" i="1"/>
  <c r="AO702" i="1"/>
  <c r="AP702" i="1"/>
  <c r="AR702" i="1" s="1"/>
  <c r="AV702" i="1"/>
  <c r="AW702" i="1" s="1"/>
  <c r="K703" i="1"/>
  <c r="M703" i="1"/>
  <c r="O703" i="1"/>
  <c r="Q703" i="1"/>
  <c r="S703" i="1"/>
  <c r="U703" i="1"/>
  <c r="W703" i="1"/>
  <c r="Y703" i="1"/>
  <c r="AA703" i="1"/>
  <c r="AC703" i="1"/>
  <c r="AE703" i="1"/>
  <c r="AG703" i="1"/>
  <c r="AI703" i="1"/>
  <c r="AK703" i="1"/>
  <c r="AM703" i="1"/>
  <c r="AO703" i="1"/>
  <c r="AP703" i="1"/>
  <c r="AV703" i="1"/>
  <c r="AW703" i="1"/>
  <c r="K704" i="1"/>
  <c r="M704" i="1"/>
  <c r="O704" i="1"/>
  <c r="Q704" i="1"/>
  <c r="S704" i="1"/>
  <c r="U704" i="1"/>
  <c r="W704" i="1"/>
  <c r="Y704" i="1"/>
  <c r="AA704" i="1"/>
  <c r="AC704" i="1"/>
  <c r="AE704" i="1"/>
  <c r="AG704" i="1"/>
  <c r="AI704" i="1"/>
  <c r="AK704" i="1"/>
  <c r="AM704" i="1"/>
  <c r="AO704" i="1"/>
  <c r="AP704" i="1"/>
  <c r="AV704" i="1"/>
  <c r="AW704" i="1" s="1"/>
  <c r="K705" i="1"/>
  <c r="M705" i="1"/>
  <c r="O705" i="1"/>
  <c r="Q705" i="1"/>
  <c r="S705" i="1"/>
  <c r="U705" i="1"/>
  <c r="W705" i="1"/>
  <c r="Y705" i="1"/>
  <c r="AA705" i="1"/>
  <c r="AC705" i="1"/>
  <c r="AE705" i="1"/>
  <c r="AG705" i="1"/>
  <c r="AI705" i="1"/>
  <c r="AK705" i="1"/>
  <c r="AM705" i="1"/>
  <c r="AO705" i="1"/>
  <c r="AP705" i="1"/>
  <c r="AR705" i="1"/>
  <c r="AV705" i="1"/>
  <c r="AW705" i="1"/>
  <c r="K706" i="1"/>
  <c r="M706" i="1"/>
  <c r="O706" i="1"/>
  <c r="Q706" i="1"/>
  <c r="S706" i="1"/>
  <c r="U706" i="1"/>
  <c r="W706" i="1"/>
  <c r="Y706" i="1"/>
  <c r="AA706" i="1"/>
  <c r="AC706" i="1"/>
  <c r="AE706" i="1"/>
  <c r="AG706" i="1"/>
  <c r="AI706" i="1"/>
  <c r="AK706" i="1"/>
  <c r="AM706" i="1"/>
  <c r="AO706" i="1"/>
  <c r="AP706" i="1"/>
  <c r="AR706" i="1" s="1"/>
  <c r="AV706" i="1"/>
  <c r="AW706" i="1"/>
  <c r="K707" i="1"/>
  <c r="M707" i="1"/>
  <c r="O707" i="1"/>
  <c r="Q707" i="1"/>
  <c r="S707" i="1"/>
  <c r="U707" i="1"/>
  <c r="W707" i="1"/>
  <c r="Y707" i="1"/>
  <c r="AA707" i="1"/>
  <c r="AC707" i="1"/>
  <c r="AE707" i="1"/>
  <c r="AG707" i="1"/>
  <c r="AI707" i="1"/>
  <c r="AK707" i="1"/>
  <c r="AM707" i="1"/>
  <c r="AO707" i="1"/>
  <c r="AP707" i="1"/>
  <c r="AR707" i="1" s="1"/>
  <c r="AV707" i="1"/>
  <c r="AW707" i="1"/>
  <c r="K708" i="1"/>
  <c r="AR708" i="1" s="1"/>
  <c r="M708" i="1"/>
  <c r="O708" i="1"/>
  <c r="Q708" i="1"/>
  <c r="S708" i="1"/>
  <c r="U708" i="1"/>
  <c r="W708" i="1"/>
  <c r="Y708" i="1"/>
  <c r="AA708" i="1"/>
  <c r="AC708" i="1"/>
  <c r="AE708" i="1"/>
  <c r="AG708" i="1"/>
  <c r="AI708" i="1"/>
  <c r="AK708" i="1"/>
  <c r="AM708" i="1"/>
  <c r="AO708" i="1"/>
  <c r="AP708" i="1"/>
  <c r="AV708" i="1"/>
  <c r="AW708" i="1"/>
  <c r="K709" i="1"/>
  <c r="AR709" i="1" s="1"/>
  <c r="M709" i="1"/>
  <c r="O709" i="1"/>
  <c r="Q709" i="1"/>
  <c r="S709" i="1"/>
  <c r="U709" i="1"/>
  <c r="W709" i="1"/>
  <c r="Y709" i="1"/>
  <c r="AA709" i="1"/>
  <c r="AC709" i="1"/>
  <c r="AE709" i="1"/>
  <c r="AG709" i="1"/>
  <c r="AI709" i="1"/>
  <c r="AK709" i="1"/>
  <c r="AM709" i="1"/>
  <c r="AO709" i="1"/>
  <c r="AP709" i="1"/>
  <c r="AV709" i="1"/>
  <c r="AW709" i="1" s="1"/>
  <c r="K710" i="1"/>
  <c r="AR710" i="1" s="1"/>
  <c r="M710" i="1"/>
  <c r="O710" i="1"/>
  <c r="Q710" i="1"/>
  <c r="S710" i="1"/>
  <c r="U710" i="1"/>
  <c r="W710" i="1"/>
  <c r="Y710" i="1"/>
  <c r="AA710" i="1"/>
  <c r="AC710" i="1"/>
  <c r="AE710" i="1"/>
  <c r="AG710" i="1"/>
  <c r="AI710" i="1"/>
  <c r="AK710" i="1"/>
  <c r="AM710" i="1"/>
  <c r="AO710" i="1"/>
  <c r="AP710" i="1"/>
  <c r="AV710" i="1"/>
  <c r="K711" i="1"/>
  <c r="AR711" i="1" s="1"/>
  <c r="M711" i="1"/>
  <c r="O711" i="1"/>
  <c r="Q711" i="1"/>
  <c r="S711" i="1"/>
  <c r="U711" i="1"/>
  <c r="W711" i="1"/>
  <c r="Y711" i="1"/>
  <c r="AA711" i="1"/>
  <c r="AC711" i="1"/>
  <c r="AE711" i="1"/>
  <c r="AG711" i="1"/>
  <c r="AI711" i="1"/>
  <c r="AK711" i="1"/>
  <c r="AM711" i="1"/>
  <c r="AO711" i="1"/>
  <c r="AP711" i="1"/>
  <c r="AV711" i="1"/>
  <c r="AW711" i="1"/>
  <c r="AW710" i="1" s="1"/>
  <c r="K712" i="1"/>
  <c r="AR712" i="1" s="1"/>
  <c r="M712" i="1"/>
  <c r="O712" i="1"/>
  <c r="Q712" i="1"/>
  <c r="S712" i="1"/>
  <c r="U712" i="1"/>
  <c r="W712" i="1"/>
  <c r="Y712" i="1"/>
  <c r="AA712" i="1"/>
  <c r="AC712" i="1"/>
  <c r="AE712" i="1"/>
  <c r="AG712" i="1"/>
  <c r="AI712" i="1"/>
  <c r="AK712" i="1"/>
  <c r="AM712" i="1"/>
  <c r="AO712" i="1"/>
  <c r="AP712" i="1"/>
  <c r="AV712" i="1"/>
  <c r="AW712" i="1"/>
  <c r="K713" i="1"/>
  <c r="M713" i="1"/>
  <c r="O713" i="1"/>
  <c r="Q713" i="1"/>
  <c r="S713" i="1"/>
  <c r="U713" i="1"/>
  <c r="W713" i="1"/>
  <c r="Y713" i="1"/>
  <c r="AA713" i="1"/>
  <c r="AC713" i="1"/>
  <c r="AE713" i="1"/>
  <c r="AG713" i="1"/>
  <c r="AI713" i="1"/>
  <c r="AK713" i="1"/>
  <c r="AM713" i="1"/>
  <c r="AO713" i="1"/>
  <c r="AP713" i="1"/>
  <c r="AR713" i="1"/>
  <c r="AV713" i="1"/>
  <c r="AW713" i="1"/>
  <c r="K714" i="1"/>
  <c r="M714" i="1"/>
  <c r="O714" i="1"/>
  <c r="Q714" i="1"/>
  <c r="S714" i="1"/>
  <c r="U714" i="1"/>
  <c r="W714" i="1"/>
  <c r="Y714" i="1"/>
  <c r="AA714" i="1"/>
  <c r="AC714" i="1"/>
  <c r="AE714" i="1"/>
  <c r="AG714" i="1"/>
  <c r="AI714" i="1"/>
  <c r="AK714" i="1"/>
  <c r="AM714" i="1"/>
  <c r="AO714" i="1"/>
  <c r="AP714" i="1"/>
  <c r="AV714" i="1"/>
  <c r="AW714" i="1" s="1"/>
  <c r="K715" i="1"/>
  <c r="M715" i="1"/>
  <c r="O715" i="1"/>
  <c r="Q715" i="1"/>
  <c r="S715" i="1"/>
  <c r="U715" i="1"/>
  <c r="W715" i="1"/>
  <c r="Y715" i="1"/>
  <c r="AA715" i="1"/>
  <c r="AC715" i="1"/>
  <c r="AE715" i="1"/>
  <c r="AG715" i="1"/>
  <c r="AI715" i="1"/>
  <c r="AK715" i="1"/>
  <c r="AM715" i="1"/>
  <c r="AO715" i="1"/>
  <c r="AP715" i="1"/>
  <c r="AR715" i="1"/>
  <c r="AV715" i="1"/>
  <c r="AW715" i="1" s="1"/>
  <c r="K716" i="1"/>
  <c r="AR716" i="1" s="1"/>
  <c r="M716" i="1"/>
  <c r="O716" i="1"/>
  <c r="Q716" i="1"/>
  <c r="S716" i="1"/>
  <c r="U716" i="1"/>
  <c r="W716" i="1"/>
  <c r="Y716" i="1"/>
  <c r="AA716" i="1"/>
  <c r="AC716" i="1"/>
  <c r="AE716" i="1"/>
  <c r="AG716" i="1"/>
  <c r="AI716" i="1"/>
  <c r="AK716" i="1"/>
  <c r="AM716" i="1"/>
  <c r="AO716" i="1"/>
  <c r="AP716" i="1"/>
  <c r="AV716" i="1"/>
  <c r="K717" i="1"/>
  <c r="AR717" i="1" s="1"/>
  <c r="M717" i="1"/>
  <c r="O717" i="1"/>
  <c r="Q717" i="1"/>
  <c r="S717" i="1"/>
  <c r="U717" i="1"/>
  <c r="W717" i="1"/>
  <c r="Y717" i="1"/>
  <c r="AA717" i="1"/>
  <c r="AC717" i="1"/>
  <c r="AE717" i="1"/>
  <c r="AG717" i="1"/>
  <c r="AI717" i="1"/>
  <c r="AK717" i="1"/>
  <c r="AM717" i="1"/>
  <c r="AO717" i="1"/>
  <c r="AP717" i="1"/>
  <c r="AV717" i="1"/>
  <c r="AW717" i="1"/>
  <c r="AW716" i="1" s="1"/>
  <c r="K718" i="1"/>
  <c r="AR718" i="1" s="1"/>
  <c r="M718" i="1"/>
  <c r="O718" i="1"/>
  <c r="Q718" i="1"/>
  <c r="S718" i="1"/>
  <c r="U718" i="1"/>
  <c r="W718" i="1"/>
  <c r="Y718" i="1"/>
  <c r="AA718" i="1"/>
  <c r="AC718" i="1"/>
  <c r="AE718" i="1"/>
  <c r="AG718" i="1"/>
  <c r="AI718" i="1"/>
  <c r="AK718" i="1"/>
  <c r="AM718" i="1"/>
  <c r="AO718" i="1"/>
  <c r="AP718" i="1"/>
  <c r="AV718" i="1"/>
  <c r="AW718" i="1"/>
  <c r="K719" i="1"/>
  <c r="M719" i="1"/>
  <c r="O719" i="1"/>
  <c r="Q719" i="1"/>
  <c r="S719" i="1"/>
  <c r="U719" i="1"/>
  <c r="W719" i="1"/>
  <c r="Y719" i="1"/>
  <c r="AA719" i="1"/>
  <c r="AC719" i="1"/>
  <c r="AE719" i="1"/>
  <c r="AG719" i="1"/>
  <c r="AI719" i="1"/>
  <c r="AK719" i="1"/>
  <c r="AM719" i="1"/>
  <c r="AO719" i="1"/>
  <c r="AP719" i="1"/>
  <c r="AR719" i="1"/>
  <c r="AV719" i="1"/>
  <c r="AW719" i="1" s="1"/>
  <c r="K720" i="1"/>
  <c r="M720" i="1"/>
  <c r="O720" i="1"/>
  <c r="Q720" i="1"/>
  <c r="AQ720" i="1" s="1"/>
  <c r="S720" i="1"/>
  <c r="U720" i="1"/>
  <c r="W720" i="1"/>
  <c r="Y720" i="1"/>
  <c r="AA720" i="1"/>
  <c r="AC720" i="1"/>
  <c r="AE720" i="1"/>
  <c r="AG720" i="1"/>
  <c r="AI720" i="1"/>
  <c r="AK720" i="1"/>
  <c r="AM720" i="1"/>
  <c r="AO720" i="1"/>
  <c r="AP720" i="1"/>
  <c r="AR720" i="1"/>
  <c r="AV720" i="1"/>
  <c r="AW720" i="1" s="1"/>
  <c r="K721" i="1"/>
  <c r="M721" i="1"/>
  <c r="O721" i="1"/>
  <c r="Q721" i="1"/>
  <c r="S721" i="1"/>
  <c r="U721" i="1"/>
  <c r="W721" i="1"/>
  <c r="Y721" i="1"/>
  <c r="AA721" i="1"/>
  <c r="AC721" i="1"/>
  <c r="AE721" i="1"/>
  <c r="AG721" i="1"/>
  <c r="AI721" i="1"/>
  <c r="AK721" i="1"/>
  <c r="AM721" i="1"/>
  <c r="AO721" i="1"/>
  <c r="AP721" i="1"/>
  <c r="AR721" i="1"/>
  <c r="AV721" i="1"/>
  <c r="AW721" i="1" s="1"/>
  <c r="K722" i="1"/>
  <c r="M722" i="1"/>
  <c r="O722" i="1"/>
  <c r="Q722" i="1"/>
  <c r="S722" i="1"/>
  <c r="U722" i="1"/>
  <c r="W722" i="1"/>
  <c r="Y722" i="1"/>
  <c r="AA722" i="1"/>
  <c r="AC722" i="1"/>
  <c r="AE722" i="1"/>
  <c r="AG722" i="1"/>
  <c r="AI722" i="1"/>
  <c r="AK722" i="1"/>
  <c r="AM722" i="1"/>
  <c r="AO722" i="1"/>
  <c r="AP722" i="1"/>
  <c r="AR722" i="1"/>
  <c r="AV722" i="1"/>
  <c r="K723" i="1"/>
  <c r="M723" i="1"/>
  <c r="O723" i="1"/>
  <c r="Q723" i="1"/>
  <c r="S723" i="1"/>
  <c r="U723" i="1"/>
  <c r="W723" i="1"/>
  <c r="Y723" i="1"/>
  <c r="AA723" i="1"/>
  <c r="AC723" i="1"/>
  <c r="AE723" i="1"/>
  <c r="AG723" i="1"/>
  <c r="AI723" i="1"/>
  <c r="AK723" i="1"/>
  <c r="AM723" i="1"/>
  <c r="AO723" i="1"/>
  <c r="AP723" i="1"/>
  <c r="AR723" i="1" s="1"/>
  <c r="AV723" i="1"/>
  <c r="AW723" i="1"/>
  <c r="K724" i="1"/>
  <c r="AR724" i="1" s="1"/>
  <c r="M724" i="1"/>
  <c r="O724" i="1"/>
  <c r="Q724" i="1"/>
  <c r="S724" i="1"/>
  <c r="U724" i="1"/>
  <c r="W724" i="1"/>
  <c r="Y724" i="1"/>
  <c r="AA724" i="1"/>
  <c r="AC724" i="1"/>
  <c r="AE724" i="1"/>
  <c r="AG724" i="1"/>
  <c r="AI724" i="1"/>
  <c r="AK724" i="1"/>
  <c r="AM724" i="1"/>
  <c r="AO724" i="1"/>
  <c r="AP724" i="1"/>
  <c r="AV724" i="1"/>
  <c r="AW724" i="1"/>
  <c r="K725" i="1"/>
  <c r="AR725" i="1" s="1"/>
  <c r="M725" i="1"/>
  <c r="O725" i="1"/>
  <c r="Q725" i="1"/>
  <c r="S725" i="1"/>
  <c r="U725" i="1"/>
  <c r="W725" i="1"/>
  <c r="Y725" i="1"/>
  <c r="AA725" i="1"/>
  <c r="AC725" i="1"/>
  <c r="AE725" i="1"/>
  <c r="AG725" i="1"/>
  <c r="AI725" i="1"/>
  <c r="AK725" i="1"/>
  <c r="AM725" i="1"/>
  <c r="AO725" i="1"/>
  <c r="AP725" i="1"/>
  <c r="AV725" i="1"/>
  <c r="AW725" i="1" s="1"/>
  <c r="K726" i="1"/>
  <c r="AR726" i="1" s="1"/>
  <c r="M726" i="1"/>
  <c r="O726" i="1"/>
  <c r="Q726" i="1"/>
  <c r="S726" i="1"/>
  <c r="U726" i="1"/>
  <c r="W726" i="1"/>
  <c r="Y726" i="1"/>
  <c r="AA726" i="1"/>
  <c r="AC726" i="1"/>
  <c r="AE726" i="1"/>
  <c r="AG726" i="1"/>
  <c r="AI726" i="1"/>
  <c r="AK726" i="1"/>
  <c r="AM726" i="1"/>
  <c r="AO726" i="1"/>
  <c r="AP726" i="1"/>
  <c r="AV726" i="1"/>
  <c r="AW726" i="1"/>
  <c r="K727" i="1"/>
  <c r="AR727" i="1" s="1"/>
  <c r="M727" i="1"/>
  <c r="O727" i="1"/>
  <c r="Q727" i="1"/>
  <c r="S727" i="1"/>
  <c r="U727" i="1"/>
  <c r="W727" i="1"/>
  <c r="Y727" i="1"/>
  <c r="AA727" i="1"/>
  <c r="AC727" i="1"/>
  <c r="AE727" i="1"/>
  <c r="AG727" i="1"/>
  <c r="AI727" i="1"/>
  <c r="AK727" i="1"/>
  <c r="AM727" i="1"/>
  <c r="AO727" i="1"/>
  <c r="AP727" i="1"/>
  <c r="AV727" i="1"/>
  <c r="AW727" i="1"/>
  <c r="K728" i="1"/>
  <c r="AR728" i="1" s="1"/>
  <c r="M728" i="1"/>
  <c r="O728" i="1"/>
  <c r="Q728" i="1"/>
  <c r="S728" i="1"/>
  <c r="AQ728" i="1" s="1"/>
  <c r="AS728" i="1" s="1"/>
  <c r="U728" i="1"/>
  <c r="W728" i="1"/>
  <c r="Y728" i="1"/>
  <c r="AA728" i="1"/>
  <c r="AC728" i="1"/>
  <c r="AE728" i="1"/>
  <c r="AG728" i="1"/>
  <c r="AI728" i="1"/>
  <c r="AK728" i="1"/>
  <c r="AM728" i="1"/>
  <c r="AO728" i="1"/>
  <c r="AP728" i="1"/>
  <c r="AV728" i="1"/>
  <c r="AW728" i="1" s="1"/>
  <c r="K729" i="1"/>
  <c r="AR729" i="1" s="1"/>
  <c r="M729" i="1"/>
  <c r="O729" i="1"/>
  <c r="Q729" i="1"/>
  <c r="S729" i="1"/>
  <c r="U729" i="1"/>
  <c r="W729" i="1"/>
  <c r="Y729" i="1"/>
  <c r="AA729" i="1"/>
  <c r="AC729" i="1"/>
  <c r="AE729" i="1"/>
  <c r="AG729" i="1"/>
  <c r="AI729" i="1"/>
  <c r="AK729" i="1"/>
  <c r="AM729" i="1"/>
  <c r="AO729" i="1"/>
  <c r="AP729" i="1"/>
  <c r="AQ729" i="1"/>
  <c r="AS729" i="1" s="1"/>
  <c r="AV729" i="1"/>
  <c r="AW729" i="1" s="1"/>
  <c r="K730" i="1"/>
  <c r="AR730" i="1" s="1"/>
  <c r="M730" i="1"/>
  <c r="O730" i="1"/>
  <c r="Q730" i="1"/>
  <c r="AQ730" i="1" s="1"/>
  <c r="S730" i="1"/>
  <c r="U730" i="1"/>
  <c r="W730" i="1"/>
  <c r="Y730" i="1"/>
  <c r="AA730" i="1"/>
  <c r="AC730" i="1"/>
  <c r="AE730" i="1"/>
  <c r="AG730" i="1"/>
  <c r="AI730" i="1"/>
  <c r="AK730" i="1"/>
  <c r="AM730" i="1"/>
  <c r="AO730" i="1"/>
  <c r="AP730" i="1"/>
  <c r="AV730" i="1"/>
  <c r="AW730" i="1" s="1"/>
  <c r="K731" i="1"/>
  <c r="AR731" i="1" s="1"/>
  <c r="M731" i="1"/>
  <c r="O731" i="1"/>
  <c r="Q731" i="1"/>
  <c r="S731" i="1"/>
  <c r="U731" i="1"/>
  <c r="W731" i="1"/>
  <c r="Y731" i="1"/>
  <c r="AA731" i="1"/>
  <c r="AC731" i="1"/>
  <c r="AE731" i="1"/>
  <c r="AG731" i="1"/>
  <c r="AI731" i="1"/>
  <c r="AK731" i="1"/>
  <c r="AM731" i="1"/>
  <c r="AO731" i="1"/>
  <c r="AP731" i="1"/>
  <c r="AV731" i="1"/>
  <c r="AW731" i="1"/>
  <c r="K732" i="1"/>
  <c r="AR732" i="1" s="1"/>
  <c r="M732" i="1"/>
  <c r="O732" i="1"/>
  <c r="Q732" i="1"/>
  <c r="S732" i="1"/>
  <c r="U732" i="1"/>
  <c r="W732" i="1"/>
  <c r="Y732" i="1"/>
  <c r="AA732" i="1"/>
  <c r="AC732" i="1"/>
  <c r="AE732" i="1"/>
  <c r="AG732" i="1"/>
  <c r="AI732" i="1"/>
  <c r="AK732" i="1"/>
  <c r="AM732" i="1"/>
  <c r="AO732" i="1"/>
  <c r="AP732" i="1"/>
  <c r="AV732" i="1"/>
  <c r="AW732" i="1"/>
  <c r="K733" i="1"/>
  <c r="AR733" i="1" s="1"/>
  <c r="M733" i="1"/>
  <c r="O733" i="1"/>
  <c r="Q733" i="1"/>
  <c r="S733" i="1"/>
  <c r="U733" i="1"/>
  <c r="W733" i="1"/>
  <c r="Y733" i="1"/>
  <c r="AA733" i="1"/>
  <c r="AC733" i="1"/>
  <c r="AE733" i="1"/>
  <c r="AG733" i="1"/>
  <c r="AI733" i="1"/>
  <c r="AK733" i="1"/>
  <c r="AM733" i="1"/>
  <c r="AO733" i="1"/>
  <c r="AP733" i="1"/>
  <c r="AV733" i="1"/>
  <c r="AW733" i="1"/>
  <c r="K734" i="1"/>
  <c r="AR734" i="1" s="1"/>
  <c r="M734" i="1"/>
  <c r="O734" i="1"/>
  <c r="Q734" i="1"/>
  <c r="AQ734" i="1" s="1"/>
  <c r="AS734" i="1" s="1"/>
  <c r="S734" i="1"/>
  <c r="U734" i="1"/>
  <c r="W734" i="1"/>
  <c r="Y734" i="1"/>
  <c r="AA734" i="1"/>
  <c r="AC734" i="1"/>
  <c r="AE734" i="1"/>
  <c r="AG734" i="1"/>
  <c r="AI734" i="1"/>
  <c r="AK734" i="1"/>
  <c r="AM734" i="1"/>
  <c r="AO734" i="1"/>
  <c r="AP734" i="1"/>
  <c r="AV734" i="1"/>
  <c r="AW734" i="1" s="1"/>
  <c r="K735" i="1"/>
  <c r="M735" i="1"/>
  <c r="O735" i="1"/>
  <c r="Q735" i="1"/>
  <c r="S735" i="1"/>
  <c r="U735" i="1"/>
  <c r="W735" i="1"/>
  <c r="Y735" i="1"/>
  <c r="AA735" i="1"/>
  <c r="AC735" i="1"/>
  <c r="AE735" i="1"/>
  <c r="AG735" i="1"/>
  <c r="AI735" i="1"/>
  <c r="AK735" i="1"/>
  <c r="AM735" i="1"/>
  <c r="AO735" i="1"/>
  <c r="AP735" i="1"/>
  <c r="AQ735" i="1"/>
  <c r="AR735" i="1"/>
  <c r="AV735" i="1"/>
  <c r="AW735" i="1" s="1"/>
  <c r="K736" i="1"/>
  <c r="M736" i="1"/>
  <c r="O736" i="1"/>
  <c r="Q736" i="1"/>
  <c r="S736" i="1"/>
  <c r="U736" i="1"/>
  <c r="W736" i="1"/>
  <c r="Y736" i="1"/>
  <c r="AA736" i="1"/>
  <c r="AC736" i="1"/>
  <c r="AE736" i="1"/>
  <c r="AG736" i="1"/>
  <c r="AI736" i="1"/>
  <c r="AK736" i="1"/>
  <c r="AM736" i="1"/>
  <c r="AO736" i="1"/>
  <c r="AP736" i="1"/>
  <c r="AR736" i="1"/>
  <c r="AV736" i="1"/>
  <c r="AW736" i="1"/>
  <c r="K737" i="1"/>
  <c r="AR737" i="1" s="1"/>
  <c r="M737" i="1"/>
  <c r="O737" i="1"/>
  <c r="Q737" i="1"/>
  <c r="S737" i="1"/>
  <c r="U737" i="1"/>
  <c r="W737" i="1"/>
  <c r="Y737" i="1"/>
  <c r="AA737" i="1"/>
  <c r="AC737" i="1"/>
  <c r="AE737" i="1"/>
  <c r="AG737" i="1"/>
  <c r="AI737" i="1"/>
  <c r="AK737" i="1"/>
  <c r="AM737" i="1"/>
  <c r="AO737" i="1"/>
  <c r="AP737" i="1"/>
  <c r="AQ737" i="1"/>
  <c r="AV737" i="1"/>
  <c r="AW737" i="1"/>
  <c r="K738" i="1"/>
  <c r="AR738" i="1" s="1"/>
  <c r="M738" i="1"/>
  <c r="O738" i="1"/>
  <c r="Q738" i="1"/>
  <c r="S738" i="1"/>
  <c r="U738" i="1"/>
  <c r="W738" i="1"/>
  <c r="Y738" i="1"/>
  <c r="AA738" i="1"/>
  <c r="AC738" i="1"/>
  <c r="AE738" i="1"/>
  <c r="AG738" i="1"/>
  <c r="AI738" i="1"/>
  <c r="AK738" i="1"/>
  <c r="AM738" i="1"/>
  <c r="AO738" i="1"/>
  <c r="AP738" i="1"/>
  <c r="AV738" i="1"/>
  <c r="AW738" i="1"/>
  <c r="K739" i="1"/>
  <c r="M739" i="1"/>
  <c r="O739" i="1"/>
  <c r="Q739" i="1"/>
  <c r="S739" i="1"/>
  <c r="U739" i="1"/>
  <c r="W739" i="1"/>
  <c r="Y739" i="1"/>
  <c r="AA739" i="1"/>
  <c r="AC739" i="1"/>
  <c r="AE739" i="1"/>
  <c r="AG739" i="1"/>
  <c r="AI739" i="1"/>
  <c r="AK739" i="1"/>
  <c r="AM739" i="1"/>
  <c r="AO739" i="1"/>
  <c r="AP739" i="1"/>
  <c r="AR739" i="1" s="1"/>
  <c r="AV739" i="1"/>
  <c r="AW739" i="1" s="1"/>
  <c r="K740" i="1"/>
  <c r="AR740" i="1" s="1"/>
  <c r="M740" i="1"/>
  <c r="O740" i="1"/>
  <c r="Q740" i="1"/>
  <c r="S740" i="1"/>
  <c r="U740" i="1"/>
  <c r="W740" i="1"/>
  <c r="Y740" i="1"/>
  <c r="AA740" i="1"/>
  <c r="AC740" i="1"/>
  <c r="AE740" i="1"/>
  <c r="AG740" i="1"/>
  <c r="AQ740" i="1" s="1"/>
  <c r="AI740" i="1"/>
  <c r="AK740" i="1"/>
  <c r="AM740" i="1"/>
  <c r="AO740" i="1"/>
  <c r="AP740" i="1"/>
  <c r="AV740" i="1"/>
  <c r="AW740" i="1" s="1"/>
  <c r="K741" i="1"/>
  <c r="AR741" i="1" s="1"/>
  <c r="M741" i="1"/>
  <c r="Q741" i="1"/>
  <c r="S741" i="1"/>
  <c r="W741" i="1"/>
  <c r="Y741" i="1"/>
  <c r="AA741" i="1"/>
  <c r="AC741" i="1"/>
  <c r="AE741" i="1"/>
  <c r="AG741" i="1"/>
  <c r="AI741" i="1"/>
  <c r="AK741" i="1"/>
  <c r="AM741" i="1"/>
  <c r="AO741" i="1"/>
  <c r="AP741" i="1"/>
  <c r="AV741" i="1"/>
  <c r="AW741" i="1" s="1"/>
  <c r="K742" i="1"/>
  <c r="AR742" i="1" s="1"/>
  <c r="M742" i="1"/>
  <c r="Q742" i="1"/>
  <c r="S742" i="1"/>
  <c r="W742" i="1"/>
  <c r="Y742" i="1"/>
  <c r="AA742" i="1"/>
  <c r="AC742" i="1"/>
  <c r="AE742" i="1"/>
  <c r="AG742" i="1"/>
  <c r="AI742" i="1"/>
  <c r="AK742" i="1"/>
  <c r="AM742" i="1"/>
  <c r="AO742" i="1"/>
  <c r="AP742" i="1"/>
  <c r="AV742" i="1"/>
  <c r="AW742" i="1" s="1"/>
  <c r="K743" i="1"/>
  <c r="AR743" i="1" s="1"/>
  <c r="M743" i="1"/>
  <c r="Q743" i="1"/>
  <c r="S743" i="1"/>
  <c r="W743" i="1"/>
  <c r="Y743" i="1"/>
  <c r="AA743" i="1"/>
  <c r="AC743" i="1"/>
  <c r="AE743" i="1"/>
  <c r="AG743" i="1"/>
  <c r="AI743" i="1"/>
  <c r="AK743" i="1"/>
  <c r="AM743" i="1"/>
  <c r="AO743" i="1"/>
  <c r="AP743" i="1"/>
  <c r="AV743" i="1"/>
  <c r="AW743" i="1" s="1"/>
  <c r="K744" i="1"/>
  <c r="M744" i="1"/>
  <c r="Q744" i="1"/>
  <c r="S744" i="1"/>
  <c r="W744" i="1"/>
  <c r="Y744" i="1"/>
  <c r="AA744" i="1"/>
  <c r="AC744" i="1"/>
  <c r="AE744" i="1"/>
  <c r="AG744" i="1"/>
  <c r="AI744" i="1"/>
  <c r="AK744" i="1"/>
  <c r="AM744" i="1"/>
  <c r="AO744" i="1"/>
  <c r="AP744" i="1"/>
  <c r="AR744" i="1"/>
  <c r="AV744" i="1"/>
  <c r="AW744" i="1" s="1"/>
  <c r="K745" i="1"/>
  <c r="M745" i="1"/>
  <c r="Q745" i="1"/>
  <c r="S745" i="1"/>
  <c r="W745" i="1"/>
  <c r="Y745" i="1"/>
  <c r="AA745" i="1"/>
  <c r="AC745" i="1"/>
  <c r="AE745" i="1"/>
  <c r="AG745" i="1"/>
  <c r="AI745" i="1"/>
  <c r="AK745" i="1"/>
  <c r="AM745" i="1"/>
  <c r="AO745" i="1"/>
  <c r="AP745" i="1"/>
  <c r="AV745" i="1"/>
  <c r="AW745" i="1" s="1"/>
  <c r="K746" i="1"/>
  <c r="AR746" i="1" s="1"/>
  <c r="M746" i="1"/>
  <c r="Q746" i="1"/>
  <c r="S746" i="1"/>
  <c r="W746" i="1"/>
  <c r="Y746" i="1"/>
  <c r="AA746" i="1"/>
  <c r="AC746" i="1"/>
  <c r="AE746" i="1"/>
  <c r="AG746" i="1"/>
  <c r="AI746" i="1"/>
  <c r="AK746" i="1"/>
  <c r="AM746" i="1"/>
  <c r="AO746" i="1"/>
  <c r="AP746" i="1"/>
  <c r="AV746" i="1"/>
  <c r="AW746" i="1" s="1"/>
  <c r="K747" i="1"/>
  <c r="M747" i="1"/>
  <c r="Q747" i="1"/>
  <c r="S747" i="1"/>
  <c r="AQ747" i="1" s="1"/>
  <c r="W747" i="1"/>
  <c r="Y747" i="1"/>
  <c r="AA747" i="1"/>
  <c r="AC747" i="1"/>
  <c r="AE747" i="1"/>
  <c r="AG747" i="1"/>
  <c r="AI747" i="1"/>
  <c r="AK747" i="1"/>
  <c r="AM747" i="1"/>
  <c r="AO747" i="1"/>
  <c r="AP747" i="1"/>
  <c r="AV747" i="1"/>
  <c r="AW747" i="1" s="1"/>
  <c r="K748" i="1"/>
  <c r="M748" i="1"/>
  <c r="Q748" i="1"/>
  <c r="S748" i="1"/>
  <c r="W748" i="1"/>
  <c r="Y748" i="1"/>
  <c r="AA748" i="1"/>
  <c r="AC748" i="1"/>
  <c r="AE748" i="1"/>
  <c r="AG748" i="1"/>
  <c r="AI748" i="1"/>
  <c r="AK748" i="1"/>
  <c r="AM748" i="1"/>
  <c r="AO748" i="1"/>
  <c r="AP748" i="1"/>
  <c r="AR748" i="1"/>
  <c r="AV748" i="1"/>
  <c r="K749" i="1"/>
  <c r="M749" i="1"/>
  <c r="Q749" i="1"/>
  <c r="S749" i="1"/>
  <c r="AQ749" i="1" s="1"/>
  <c r="AS749" i="1" s="1"/>
  <c r="U749" i="1"/>
  <c r="W749" i="1"/>
  <c r="Y749" i="1"/>
  <c r="AA749" i="1"/>
  <c r="AC749" i="1"/>
  <c r="AE749" i="1"/>
  <c r="AG749" i="1"/>
  <c r="AI749" i="1"/>
  <c r="AK749" i="1"/>
  <c r="AM749" i="1"/>
  <c r="AO749" i="1"/>
  <c r="AP749" i="1"/>
  <c r="AV749" i="1"/>
  <c r="AW749" i="1"/>
  <c r="K750" i="1"/>
  <c r="M750" i="1"/>
  <c r="Q750" i="1"/>
  <c r="S750" i="1"/>
  <c r="U750" i="1"/>
  <c r="W750" i="1"/>
  <c r="Y750" i="1"/>
  <c r="AA750" i="1"/>
  <c r="AC750" i="1"/>
  <c r="AE750" i="1"/>
  <c r="AG750" i="1"/>
  <c r="AI750" i="1"/>
  <c r="AK750" i="1"/>
  <c r="AM750" i="1"/>
  <c r="AO750" i="1"/>
  <c r="AP750" i="1"/>
  <c r="AR750" i="1" s="1"/>
  <c r="AV750" i="1"/>
  <c r="AW750" i="1"/>
  <c r="K751" i="1"/>
  <c r="AR751" i="1" s="1"/>
  <c r="M751" i="1"/>
  <c r="Q751" i="1"/>
  <c r="S751" i="1"/>
  <c r="U751" i="1"/>
  <c r="W751" i="1"/>
  <c r="Y751" i="1"/>
  <c r="AA751" i="1"/>
  <c r="AC751" i="1"/>
  <c r="AE751" i="1"/>
  <c r="AG751" i="1"/>
  <c r="AI751" i="1"/>
  <c r="AK751" i="1"/>
  <c r="AM751" i="1"/>
  <c r="AO751" i="1"/>
  <c r="AP751" i="1"/>
  <c r="AV751" i="1"/>
  <c r="AW751" i="1"/>
  <c r="K752" i="1"/>
  <c r="M752" i="1"/>
  <c r="Q752" i="1"/>
  <c r="S752" i="1"/>
  <c r="U752" i="1"/>
  <c r="W752" i="1"/>
  <c r="Y752" i="1"/>
  <c r="AA752" i="1"/>
  <c r="AC752" i="1"/>
  <c r="AE752" i="1"/>
  <c r="AG752" i="1"/>
  <c r="AI752" i="1"/>
  <c r="AK752" i="1"/>
  <c r="AM752" i="1"/>
  <c r="AO752" i="1"/>
  <c r="AP752" i="1"/>
  <c r="AR752" i="1" s="1"/>
  <c r="AV752" i="1"/>
  <c r="AW752" i="1"/>
  <c r="K753" i="1"/>
  <c r="M753" i="1"/>
  <c r="Q753" i="1"/>
  <c r="S753" i="1"/>
  <c r="W753" i="1"/>
  <c r="Y753" i="1"/>
  <c r="AA753" i="1"/>
  <c r="AC753" i="1"/>
  <c r="AE753" i="1"/>
  <c r="AG753" i="1"/>
  <c r="AI753" i="1"/>
  <c r="AK753" i="1"/>
  <c r="AM753" i="1"/>
  <c r="AO753" i="1"/>
  <c r="AP753" i="1"/>
  <c r="AR753" i="1"/>
  <c r="AV753" i="1"/>
  <c r="AW753" i="1" s="1"/>
  <c r="K754" i="1"/>
  <c r="AR754" i="1" s="1"/>
  <c r="M754" i="1"/>
  <c r="Q754" i="1"/>
  <c r="S754" i="1"/>
  <c r="W754" i="1"/>
  <c r="Y754" i="1"/>
  <c r="AA754" i="1"/>
  <c r="AC754" i="1"/>
  <c r="AE754" i="1"/>
  <c r="AG754" i="1"/>
  <c r="AI754" i="1"/>
  <c r="AK754" i="1"/>
  <c r="AM754" i="1"/>
  <c r="AO754" i="1"/>
  <c r="AP754" i="1"/>
  <c r="AV754" i="1"/>
  <c r="AW754" i="1"/>
  <c r="K755" i="1"/>
  <c r="AR755" i="1" s="1"/>
  <c r="M755" i="1"/>
  <c r="Q755" i="1"/>
  <c r="S755" i="1"/>
  <c r="W755" i="1"/>
  <c r="Y755" i="1"/>
  <c r="AA755" i="1"/>
  <c r="AC755" i="1"/>
  <c r="AE755" i="1"/>
  <c r="AG755" i="1"/>
  <c r="AI755" i="1"/>
  <c r="AK755" i="1"/>
  <c r="AM755" i="1"/>
  <c r="AO755" i="1"/>
  <c r="AP755" i="1"/>
  <c r="AV755" i="1"/>
  <c r="AW755" i="1"/>
  <c r="K756" i="1"/>
  <c r="AR756" i="1" s="1"/>
  <c r="M756" i="1"/>
  <c r="Q756" i="1"/>
  <c r="AQ756" i="1" s="1"/>
  <c r="S756" i="1"/>
  <c r="W756" i="1"/>
  <c r="Y756" i="1"/>
  <c r="AA756" i="1"/>
  <c r="AC756" i="1"/>
  <c r="AE756" i="1"/>
  <c r="AG756" i="1"/>
  <c r="AI756" i="1"/>
  <c r="AK756" i="1"/>
  <c r="AM756" i="1"/>
  <c r="AO756" i="1"/>
  <c r="AP756" i="1"/>
  <c r="AV756" i="1"/>
  <c r="K757" i="1"/>
  <c r="AR757" i="1" s="1"/>
  <c r="M757" i="1"/>
  <c r="Q757" i="1"/>
  <c r="S757" i="1"/>
  <c r="W757" i="1"/>
  <c r="Y757" i="1"/>
  <c r="AA757" i="1"/>
  <c r="AC757" i="1"/>
  <c r="AE757" i="1"/>
  <c r="AG757" i="1"/>
  <c r="AI757" i="1"/>
  <c r="AK757" i="1"/>
  <c r="AM757" i="1"/>
  <c r="AO757" i="1"/>
  <c r="AP757" i="1"/>
  <c r="AV757" i="1"/>
  <c r="AW757" i="1" s="1"/>
  <c r="K758" i="1"/>
  <c r="AR758" i="1" s="1"/>
  <c r="M758" i="1"/>
  <c r="Q758" i="1"/>
  <c r="S758" i="1"/>
  <c r="W758" i="1"/>
  <c r="Y758" i="1"/>
  <c r="AA758" i="1"/>
  <c r="AC758" i="1"/>
  <c r="AE758" i="1"/>
  <c r="AG758" i="1"/>
  <c r="AI758" i="1"/>
  <c r="AK758" i="1"/>
  <c r="AM758" i="1"/>
  <c r="AO758" i="1"/>
  <c r="AP758" i="1"/>
  <c r="AV758" i="1"/>
  <c r="AW758" i="1"/>
  <c r="K759" i="1"/>
  <c r="M759" i="1"/>
  <c r="Q759" i="1"/>
  <c r="S759" i="1"/>
  <c r="W759" i="1"/>
  <c r="Y759" i="1"/>
  <c r="AA759" i="1"/>
  <c r="AC759" i="1"/>
  <c r="AE759" i="1"/>
  <c r="AG759" i="1"/>
  <c r="AI759" i="1"/>
  <c r="AK759" i="1"/>
  <c r="AM759" i="1"/>
  <c r="AO759" i="1"/>
  <c r="AP759" i="1"/>
  <c r="AR759" i="1" s="1"/>
  <c r="AV759" i="1"/>
  <c r="AW759" i="1"/>
  <c r="K760" i="1"/>
  <c r="M760" i="1"/>
  <c r="Q760" i="1"/>
  <c r="S760" i="1"/>
  <c r="W760" i="1"/>
  <c r="Y760" i="1"/>
  <c r="AA760" i="1"/>
  <c r="AC760" i="1"/>
  <c r="AE760" i="1"/>
  <c r="AG760" i="1"/>
  <c r="AI760" i="1"/>
  <c r="AK760" i="1"/>
  <c r="AM760" i="1"/>
  <c r="AO760" i="1"/>
  <c r="AP760" i="1"/>
  <c r="AR760" i="1"/>
  <c r="AV760" i="1"/>
  <c r="AW760" i="1"/>
  <c r="K761" i="1"/>
  <c r="AR761" i="1" s="1"/>
  <c r="M761" i="1"/>
  <c r="Q761" i="1"/>
  <c r="S761" i="1"/>
  <c r="W761" i="1"/>
  <c r="Y761" i="1"/>
  <c r="AA761" i="1"/>
  <c r="AC761" i="1"/>
  <c r="AE761" i="1"/>
  <c r="AG761" i="1"/>
  <c r="AI761" i="1"/>
  <c r="AK761" i="1"/>
  <c r="AM761" i="1"/>
  <c r="AO761" i="1"/>
  <c r="AP761" i="1"/>
  <c r="AV761" i="1"/>
  <c r="AW761" i="1" s="1"/>
  <c r="K762" i="1"/>
  <c r="M762" i="1"/>
  <c r="Q762" i="1"/>
  <c r="S762" i="1"/>
  <c r="W762" i="1"/>
  <c r="Y762" i="1"/>
  <c r="AA762" i="1"/>
  <c r="AC762" i="1"/>
  <c r="AE762" i="1"/>
  <c r="AG762" i="1"/>
  <c r="AI762" i="1"/>
  <c r="AK762" i="1"/>
  <c r="AM762" i="1"/>
  <c r="AO762" i="1"/>
  <c r="AP762" i="1"/>
  <c r="AR762" i="1"/>
  <c r="AV762" i="1"/>
  <c r="AW762" i="1"/>
  <c r="K763" i="1"/>
  <c r="M763" i="1"/>
  <c r="Q763" i="1"/>
  <c r="S763" i="1"/>
  <c r="W763" i="1"/>
  <c r="Y763" i="1"/>
  <c r="AA763" i="1"/>
  <c r="AC763" i="1"/>
  <c r="AE763" i="1"/>
  <c r="AG763" i="1"/>
  <c r="AI763" i="1"/>
  <c r="AK763" i="1"/>
  <c r="AM763" i="1"/>
  <c r="AO763" i="1"/>
  <c r="AP763" i="1"/>
  <c r="AR763" i="1"/>
  <c r="AV763" i="1"/>
  <c r="AW763" i="1"/>
  <c r="K764" i="1"/>
  <c r="AR764" i="1" s="1"/>
  <c r="M764" i="1"/>
  <c r="Q764" i="1"/>
  <c r="S764" i="1"/>
  <c r="W764" i="1"/>
  <c r="Y764" i="1"/>
  <c r="AA764" i="1"/>
  <c r="AC764" i="1"/>
  <c r="AE764" i="1"/>
  <c r="AG764" i="1"/>
  <c r="AI764" i="1"/>
  <c r="AK764" i="1"/>
  <c r="AM764" i="1"/>
  <c r="AO764" i="1"/>
  <c r="AP764" i="1"/>
  <c r="AV764" i="1"/>
  <c r="AW764" i="1" s="1"/>
  <c r="K765" i="1"/>
  <c r="M765" i="1"/>
  <c r="Q765" i="1"/>
  <c r="S765" i="1"/>
  <c r="W765" i="1"/>
  <c r="Y765" i="1"/>
  <c r="AA765" i="1"/>
  <c r="AC765" i="1"/>
  <c r="AE765" i="1"/>
  <c r="AG765" i="1"/>
  <c r="AI765" i="1"/>
  <c r="AK765" i="1"/>
  <c r="AM765" i="1"/>
  <c r="AO765" i="1"/>
  <c r="AP765" i="1"/>
  <c r="AR765" i="1" s="1"/>
  <c r="AV765" i="1"/>
  <c r="AW765" i="1"/>
  <c r="K766" i="1"/>
  <c r="M766" i="1"/>
  <c r="Q766" i="1"/>
  <c r="S766" i="1"/>
  <c r="W766" i="1"/>
  <c r="Y766" i="1"/>
  <c r="AA766" i="1"/>
  <c r="AC766" i="1"/>
  <c r="AE766" i="1"/>
  <c r="AG766" i="1"/>
  <c r="AI766" i="1"/>
  <c r="AK766" i="1"/>
  <c r="AM766" i="1"/>
  <c r="AO766" i="1"/>
  <c r="AP766" i="1"/>
  <c r="AR766" i="1"/>
  <c r="AV766" i="1"/>
  <c r="AW766" i="1" s="1"/>
  <c r="K767" i="1"/>
  <c r="AR767" i="1" s="1"/>
  <c r="M767" i="1"/>
  <c r="Q767" i="1"/>
  <c r="S767" i="1"/>
  <c r="W767" i="1"/>
  <c r="Y767" i="1"/>
  <c r="AA767" i="1"/>
  <c r="AC767" i="1"/>
  <c r="AE767" i="1"/>
  <c r="AG767" i="1"/>
  <c r="AI767" i="1"/>
  <c r="AK767" i="1"/>
  <c r="AM767" i="1"/>
  <c r="AO767" i="1"/>
  <c r="AP767" i="1"/>
  <c r="AV767" i="1"/>
  <c r="K768" i="1"/>
  <c r="AR768" i="1" s="1"/>
  <c r="M768" i="1"/>
  <c r="Q768" i="1"/>
  <c r="AQ768" i="1" s="1"/>
  <c r="S768" i="1"/>
  <c r="W768" i="1"/>
  <c r="Y768" i="1"/>
  <c r="AA768" i="1"/>
  <c r="AC768" i="1"/>
  <c r="AE768" i="1"/>
  <c r="AG768" i="1"/>
  <c r="AI768" i="1"/>
  <c r="AK768" i="1"/>
  <c r="AM768" i="1"/>
  <c r="AO768" i="1"/>
  <c r="AP768" i="1"/>
  <c r="AV768" i="1"/>
  <c r="AW768" i="1"/>
  <c r="K769" i="1"/>
  <c r="M769" i="1"/>
  <c r="Q769" i="1"/>
  <c r="S769" i="1"/>
  <c r="W769" i="1"/>
  <c r="Y769" i="1"/>
  <c r="AA769" i="1"/>
  <c r="AC769" i="1"/>
  <c r="AE769" i="1"/>
  <c r="AG769" i="1"/>
  <c r="AI769" i="1"/>
  <c r="AK769" i="1"/>
  <c r="AM769" i="1"/>
  <c r="AO769" i="1"/>
  <c r="AP769" i="1"/>
  <c r="AV769" i="1"/>
  <c r="AW769" i="1"/>
  <c r="K770" i="1"/>
  <c r="AR770" i="1" s="1"/>
  <c r="M770" i="1"/>
  <c r="Q770" i="1"/>
  <c r="S770" i="1"/>
  <c r="W770" i="1"/>
  <c r="Y770" i="1"/>
  <c r="AA770" i="1"/>
  <c r="AC770" i="1"/>
  <c r="AE770" i="1"/>
  <c r="AG770" i="1"/>
  <c r="AI770" i="1"/>
  <c r="AK770" i="1"/>
  <c r="AM770" i="1"/>
  <c r="AO770" i="1"/>
  <c r="AP770" i="1"/>
  <c r="AV770" i="1"/>
  <c r="AW770" i="1" s="1"/>
  <c r="K771" i="1"/>
  <c r="M771" i="1"/>
  <c r="Q771" i="1"/>
  <c r="S771" i="1"/>
  <c r="W771" i="1"/>
  <c r="Y771" i="1"/>
  <c r="AA771" i="1"/>
  <c r="AC771" i="1"/>
  <c r="AE771" i="1"/>
  <c r="AG771" i="1"/>
  <c r="AI771" i="1"/>
  <c r="AK771" i="1"/>
  <c r="AM771" i="1"/>
  <c r="AO771" i="1"/>
  <c r="AP771" i="1"/>
  <c r="AR771" i="1"/>
  <c r="AV771" i="1"/>
  <c r="K772" i="1"/>
  <c r="M772" i="1"/>
  <c r="Q772" i="1"/>
  <c r="S772" i="1"/>
  <c r="W772" i="1"/>
  <c r="Y772" i="1"/>
  <c r="AA772" i="1"/>
  <c r="AC772" i="1"/>
  <c r="AE772" i="1"/>
  <c r="AG772" i="1"/>
  <c r="AI772" i="1"/>
  <c r="AK772" i="1"/>
  <c r="AM772" i="1"/>
  <c r="AO772" i="1"/>
  <c r="AP772" i="1"/>
  <c r="AR772" i="1"/>
  <c r="AV772" i="1"/>
  <c r="AW772" i="1" s="1"/>
  <c r="AW771" i="1" s="1"/>
  <c r="K773" i="1"/>
  <c r="M773" i="1"/>
  <c r="Q773" i="1"/>
  <c r="S773" i="1"/>
  <c r="W773" i="1"/>
  <c r="Y773" i="1"/>
  <c r="AA773" i="1"/>
  <c r="AC773" i="1"/>
  <c r="AE773" i="1"/>
  <c r="AG773" i="1"/>
  <c r="AI773" i="1"/>
  <c r="AK773" i="1"/>
  <c r="AM773" i="1"/>
  <c r="AO773" i="1"/>
  <c r="AP773" i="1"/>
  <c r="AR773" i="1"/>
  <c r="AV773" i="1"/>
  <c r="AW773" i="1"/>
  <c r="K774" i="1"/>
  <c r="AR774" i="1" s="1"/>
  <c r="M774" i="1"/>
  <c r="Q774" i="1"/>
  <c r="S774" i="1"/>
  <c r="W774" i="1"/>
  <c r="Y774" i="1"/>
  <c r="AA774" i="1"/>
  <c r="AC774" i="1"/>
  <c r="AE774" i="1"/>
  <c r="AG774" i="1"/>
  <c r="AI774" i="1"/>
  <c r="AK774" i="1"/>
  <c r="AM774" i="1"/>
  <c r="AO774" i="1"/>
  <c r="AP774" i="1"/>
  <c r="AV774" i="1"/>
  <c r="AW774" i="1"/>
  <c r="K775" i="1"/>
  <c r="AR775" i="1" s="1"/>
  <c r="M775" i="1"/>
  <c r="Q775" i="1"/>
  <c r="S775" i="1"/>
  <c r="W775" i="1"/>
  <c r="Y775" i="1"/>
  <c r="AA775" i="1"/>
  <c r="AC775" i="1"/>
  <c r="AE775" i="1"/>
  <c r="AG775" i="1"/>
  <c r="AI775" i="1"/>
  <c r="AK775" i="1"/>
  <c r="AM775" i="1"/>
  <c r="AO775" i="1"/>
  <c r="AP775" i="1"/>
  <c r="AV775" i="1"/>
  <c r="AW775" i="1"/>
  <c r="K776" i="1"/>
  <c r="AR776" i="1" s="1"/>
  <c r="M776" i="1"/>
  <c r="Q776" i="1"/>
  <c r="AQ776" i="1" s="1"/>
  <c r="S776" i="1"/>
  <c r="W776" i="1"/>
  <c r="Y776" i="1"/>
  <c r="AA776" i="1"/>
  <c r="AC776" i="1"/>
  <c r="AE776" i="1"/>
  <c r="AG776" i="1"/>
  <c r="AI776" i="1"/>
  <c r="AK776" i="1"/>
  <c r="AM776" i="1"/>
  <c r="AO776" i="1"/>
  <c r="AP776" i="1"/>
  <c r="AV776" i="1"/>
  <c r="AW776" i="1"/>
  <c r="K777" i="1"/>
  <c r="AR777" i="1" s="1"/>
  <c r="M777" i="1"/>
  <c r="Q777" i="1"/>
  <c r="S777" i="1"/>
  <c r="W777" i="1"/>
  <c r="Y777" i="1"/>
  <c r="AA777" i="1"/>
  <c r="AC777" i="1"/>
  <c r="AE777" i="1"/>
  <c r="AG777" i="1"/>
  <c r="AI777" i="1"/>
  <c r="AK777" i="1"/>
  <c r="AM777" i="1"/>
  <c r="AO777" i="1"/>
  <c r="AP777" i="1"/>
  <c r="AV777" i="1"/>
  <c r="AW777" i="1"/>
  <c r="K778" i="1"/>
  <c r="M778" i="1"/>
  <c r="Q778" i="1"/>
  <c r="S778" i="1"/>
  <c r="W778" i="1"/>
  <c r="Y778" i="1"/>
  <c r="AA778" i="1"/>
  <c r="AC778" i="1"/>
  <c r="AE778" i="1"/>
  <c r="AG778" i="1"/>
  <c r="AI778" i="1"/>
  <c r="AK778" i="1"/>
  <c r="AM778" i="1"/>
  <c r="AO778" i="1"/>
  <c r="AP778" i="1"/>
  <c r="AV778" i="1"/>
  <c r="AW778" i="1" s="1"/>
  <c r="K779" i="1"/>
  <c r="M779" i="1"/>
  <c r="Q779" i="1"/>
  <c r="S779" i="1"/>
  <c r="W779" i="1"/>
  <c r="Y779" i="1"/>
  <c r="AA779" i="1"/>
  <c r="AC779" i="1"/>
  <c r="AE779" i="1"/>
  <c r="AG779" i="1"/>
  <c r="AI779" i="1"/>
  <c r="AK779" i="1"/>
  <c r="AM779" i="1"/>
  <c r="AO779" i="1"/>
  <c r="AP779" i="1"/>
  <c r="AR779" i="1"/>
  <c r="AV779" i="1"/>
  <c r="AW779" i="1"/>
  <c r="K780" i="1"/>
  <c r="AR780" i="1" s="1"/>
  <c r="M780" i="1"/>
  <c r="Q780" i="1"/>
  <c r="S780" i="1"/>
  <c r="W780" i="1"/>
  <c r="Y780" i="1"/>
  <c r="AA780" i="1"/>
  <c r="AC780" i="1"/>
  <c r="AE780" i="1"/>
  <c r="AG780" i="1"/>
  <c r="AI780" i="1"/>
  <c r="AK780" i="1"/>
  <c r="AM780" i="1"/>
  <c r="AO780" i="1"/>
  <c r="AP780" i="1"/>
  <c r="AV780" i="1"/>
  <c r="AW780" i="1"/>
  <c r="K781" i="1"/>
  <c r="AR781" i="1" s="1"/>
  <c r="M781" i="1"/>
  <c r="O781" i="1"/>
  <c r="Q781" i="1"/>
  <c r="S781" i="1"/>
  <c r="U781" i="1"/>
  <c r="W781" i="1"/>
  <c r="Y781" i="1"/>
  <c r="AA781" i="1"/>
  <c r="AC781" i="1"/>
  <c r="AE781" i="1"/>
  <c r="AG781" i="1"/>
  <c r="AI781" i="1"/>
  <c r="AK781" i="1"/>
  <c r="AM781" i="1"/>
  <c r="AO781" i="1"/>
  <c r="AP781" i="1"/>
  <c r="AV781" i="1"/>
  <c r="AW781" i="1"/>
  <c r="K782" i="1"/>
  <c r="AR782" i="1" s="1"/>
  <c r="M782" i="1"/>
  <c r="O782" i="1"/>
  <c r="Q782" i="1"/>
  <c r="S782" i="1"/>
  <c r="U782" i="1"/>
  <c r="W782" i="1"/>
  <c r="Y782" i="1"/>
  <c r="AA782" i="1"/>
  <c r="AC782" i="1"/>
  <c r="AE782" i="1"/>
  <c r="AG782" i="1"/>
  <c r="AI782" i="1"/>
  <c r="AK782" i="1"/>
  <c r="AM782" i="1"/>
  <c r="AO782" i="1"/>
  <c r="AP782" i="1"/>
  <c r="AV782" i="1"/>
  <c r="K783" i="1"/>
  <c r="M783" i="1"/>
  <c r="O783" i="1"/>
  <c r="Q783" i="1"/>
  <c r="S783" i="1"/>
  <c r="U783" i="1"/>
  <c r="W783" i="1"/>
  <c r="Y783" i="1"/>
  <c r="AA783" i="1"/>
  <c r="AC783" i="1"/>
  <c r="AE783" i="1"/>
  <c r="AG783" i="1"/>
  <c r="AI783" i="1"/>
  <c r="AK783" i="1"/>
  <c r="AM783" i="1"/>
  <c r="AO783" i="1"/>
  <c r="AP783" i="1"/>
  <c r="AR783" i="1"/>
  <c r="AV783" i="1"/>
  <c r="K784" i="1"/>
  <c r="M784" i="1"/>
  <c r="O784" i="1"/>
  <c r="AQ784" i="1" s="1"/>
  <c r="Q784" i="1"/>
  <c r="S784" i="1"/>
  <c r="U784" i="1"/>
  <c r="W784" i="1"/>
  <c r="Y784" i="1"/>
  <c r="AA784" i="1"/>
  <c r="AC784" i="1"/>
  <c r="AE784" i="1"/>
  <c r="AG784" i="1"/>
  <c r="AI784" i="1"/>
  <c r="AK784" i="1"/>
  <c r="AM784" i="1"/>
  <c r="AO784" i="1"/>
  <c r="AP784" i="1"/>
  <c r="AR784" i="1"/>
  <c r="AV784" i="1"/>
  <c r="AW784" i="1"/>
  <c r="AW783" i="1" s="1"/>
  <c r="AW782" i="1" s="1"/>
  <c r="K785" i="1"/>
  <c r="AR785" i="1" s="1"/>
  <c r="M785" i="1"/>
  <c r="O785" i="1"/>
  <c r="Q785" i="1"/>
  <c r="S785" i="1"/>
  <c r="U785" i="1"/>
  <c r="W785" i="1"/>
  <c r="Y785" i="1"/>
  <c r="AA785" i="1"/>
  <c r="AC785" i="1"/>
  <c r="AE785" i="1"/>
  <c r="AG785" i="1"/>
  <c r="AI785" i="1"/>
  <c r="AK785" i="1"/>
  <c r="AM785" i="1"/>
  <c r="AO785" i="1"/>
  <c r="AP785" i="1"/>
  <c r="AV785" i="1"/>
  <c r="AW785" i="1" s="1"/>
  <c r="K786" i="1"/>
  <c r="M786" i="1"/>
  <c r="O786" i="1"/>
  <c r="AQ786" i="1" s="1"/>
  <c r="Q786" i="1"/>
  <c r="S786" i="1"/>
  <c r="U786" i="1"/>
  <c r="W786" i="1"/>
  <c r="Y786" i="1"/>
  <c r="AA786" i="1"/>
  <c r="AC786" i="1"/>
  <c r="AE786" i="1"/>
  <c r="AG786" i="1"/>
  <c r="AI786" i="1"/>
  <c r="AK786" i="1"/>
  <c r="AM786" i="1"/>
  <c r="AO786" i="1"/>
  <c r="AP786" i="1"/>
  <c r="AR786" i="1"/>
  <c r="AV786" i="1"/>
  <c r="AW786" i="1"/>
  <c r="K787" i="1"/>
  <c r="M787" i="1"/>
  <c r="O787" i="1"/>
  <c r="AQ787" i="1" s="1"/>
  <c r="AS787" i="1" s="1"/>
  <c r="Q787" i="1"/>
  <c r="S787" i="1"/>
  <c r="U787" i="1"/>
  <c r="W787" i="1"/>
  <c r="Y787" i="1"/>
  <c r="AA787" i="1"/>
  <c r="AC787" i="1"/>
  <c r="AE787" i="1"/>
  <c r="AG787" i="1"/>
  <c r="AI787" i="1"/>
  <c r="AK787" i="1"/>
  <c r="AM787" i="1"/>
  <c r="AO787" i="1"/>
  <c r="AP787" i="1"/>
  <c r="AR787" i="1"/>
  <c r="AV787" i="1"/>
  <c r="AW787" i="1" s="1"/>
  <c r="K788" i="1"/>
  <c r="AR788" i="1" s="1"/>
  <c r="M788" i="1"/>
  <c r="O788" i="1"/>
  <c r="Q788" i="1"/>
  <c r="S788" i="1"/>
  <c r="U788" i="1"/>
  <c r="W788" i="1"/>
  <c r="Y788" i="1"/>
  <c r="AA788" i="1"/>
  <c r="AC788" i="1"/>
  <c r="AE788" i="1"/>
  <c r="AG788" i="1"/>
  <c r="AI788" i="1"/>
  <c r="AK788" i="1"/>
  <c r="AM788" i="1"/>
  <c r="AO788" i="1"/>
  <c r="AP788" i="1"/>
  <c r="AV788" i="1"/>
  <c r="AW788" i="1" s="1"/>
  <c r="K789" i="1"/>
  <c r="M789" i="1"/>
  <c r="O789" i="1"/>
  <c r="Q789" i="1"/>
  <c r="S789" i="1"/>
  <c r="U789" i="1"/>
  <c r="W789" i="1"/>
  <c r="Y789" i="1"/>
  <c r="AA789" i="1"/>
  <c r="AC789" i="1"/>
  <c r="AE789" i="1"/>
  <c r="AG789" i="1"/>
  <c r="AI789" i="1"/>
  <c r="AK789" i="1"/>
  <c r="AM789" i="1"/>
  <c r="AO789" i="1"/>
  <c r="AP789" i="1"/>
  <c r="AR789" i="1"/>
  <c r="AV789" i="1"/>
  <c r="AW789" i="1"/>
  <c r="K790" i="1"/>
  <c r="M790" i="1"/>
  <c r="O790" i="1"/>
  <c r="Q790" i="1"/>
  <c r="S790" i="1"/>
  <c r="U790" i="1"/>
  <c r="W790" i="1"/>
  <c r="Y790" i="1"/>
  <c r="AA790" i="1"/>
  <c r="AC790" i="1"/>
  <c r="AE790" i="1"/>
  <c r="AG790" i="1"/>
  <c r="AI790" i="1"/>
  <c r="AK790" i="1"/>
  <c r="AM790" i="1"/>
  <c r="AO790" i="1"/>
  <c r="AP790" i="1"/>
  <c r="AR790" i="1"/>
  <c r="AV790" i="1"/>
  <c r="AW790" i="1"/>
  <c r="K791" i="1"/>
  <c r="AR791" i="1" s="1"/>
  <c r="M791" i="1"/>
  <c r="O791" i="1"/>
  <c r="Q791" i="1"/>
  <c r="S791" i="1"/>
  <c r="U791" i="1"/>
  <c r="W791" i="1"/>
  <c r="Y791" i="1"/>
  <c r="AA791" i="1"/>
  <c r="AC791" i="1"/>
  <c r="AE791" i="1"/>
  <c r="AG791" i="1"/>
  <c r="AI791" i="1"/>
  <c r="AK791" i="1"/>
  <c r="AM791" i="1"/>
  <c r="AO791" i="1"/>
  <c r="AP791" i="1"/>
  <c r="AV791" i="1"/>
  <c r="AW791" i="1"/>
  <c r="K792" i="1"/>
  <c r="AR792" i="1" s="1"/>
  <c r="M792" i="1"/>
  <c r="O792" i="1"/>
  <c r="Q792" i="1"/>
  <c r="S792" i="1"/>
  <c r="U792" i="1"/>
  <c r="AQ792" i="1" s="1"/>
  <c r="W792" i="1"/>
  <c r="Y792" i="1"/>
  <c r="AA792" i="1"/>
  <c r="AC792" i="1"/>
  <c r="AE792" i="1"/>
  <c r="AG792" i="1"/>
  <c r="AI792" i="1"/>
  <c r="AK792" i="1"/>
  <c r="AM792" i="1"/>
  <c r="AO792" i="1"/>
  <c r="AP792" i="1"/>
  <c r="AV792" i="1"/>
  <c r="AW792" i="1" s="1"/>
  <c r="K793" i="1"/>
  <c r="M793" i="1"/>
  <c r="O793" i="1"/>
  <c r="Q793" i="1"/>
  <c r="AQ793" i="1" s="1"/>
  <c r="AS793" i="1" s="1"/>
  <c r="S793" i="1"/>
  <c r="U793" i="1"/>
  <c r="W793" i="1"/>
  <c r="Y793" i="1"/>
  <c r="AA793" i="1"/>
  <c r="AC793" i="1"/>
  <c r="AE793" i="1"/>
  <c r="AG793" i="1"/>
  <c r="AI793" i="1"/>
  <c r="AK793" i="1"/>
  <c r="AM793" i="1"/>
  <c r="AO793" i="1"/>
  <c r="AP793" i="1"/>
  <c r="AR793" i="1"/>
  <c r="AV793" i="1"/>
  <c r="AW793" i="1"/>
  <c r="K794" i="1"/>
  <c r="M794" i="1"/>
  <c r="O794" i="1"/>
  <c r="Q794" i="1"/>
  <c r="S794" i="1"/>
  <c r="U794" i="1"/>
  <c r="W794" i="1"/>
  <c r="Y794" i="1"/>
  <c r="AA794" i="1"/>
  <c r="AC794" i="1"/>
  <c r="AE794" i="1"/>
  <c r="AQ794" i="1" s="1"/>
  <c r="AG794" i="1"/>
  <c r="AI794" i="1"/>
  <c r="AK794" i="1"/>
  <c r="AM794" i="1"/>
  <c r="AO794" i="1"/>
  <c r="AP794" i="1"/>
  <c r="AV794" i="1"/>
  <c r="AW794" i="1" s="1"/>
  <c r="K795" i="1"/>
  <c r="M795" i="1"/>
  <c r="O795" i="1"/>
  <c r="AQ795" i="1" s="1"/>
  <c r="AS795" i="1" s="1"/>
  <c r="Q795" i="1"/>
  <c r="S795" i="1"/>
  <c r="U795" i="1"/>
  <c r="W795" i="1"/>
  <c r="Y795" i="1"/>
  <c r="AA795" i="1"/>
  <c r="AC795" i="1"/>
  <c r="AE795" i="1"/>
  <c r="AG795" i="1"/>
  <c r="AI795" i="1"/>
  <c r="AK795" i="1"/>
  <c r="AM795" i="1"/>
  <c r="AO795" i="1"/>
  <c r="AP795" i="1"/>
  <c r="AR795" i="1"/>
  <c r="AV795" i="1"/>
  <c r="AW795" i="1"/>
  <c r="K796" i="1"/>
  <c r="M796" i="1"/>
  <c r="O796" i="1"/>
  <c r="Q796" i="1"/>
  <c r="S796" i="1"/>
  <c r="U796" i="1"/>
  <c r="W796" i="1"/>
  <c r="Y796" i="1"/>
  <c r="AA796" i="1"/>
  <c r="AC796" i="1"/>
  <c r="AE796" i="1"/>
  <c r="AQ796" i="1" s="1"/>
  <c r="AG796" i="1"/>
  <c r="AI796" i="1"/>
  <c r="AK796" i="1"/>
  <c r="AM796" i="1"/>
  <c r="AO796" i="1"/>
  <c r="AP796" i="1"/>
  <c r="AV796" i="1"/>
  <c r="AW796" i="1" s="1"/>
  <c r="K797" i="1"/>
  <c r="AR797" i="1" s="1"/>
  <c r="M797" i="1"/>
  <c r="O797" i="1"/>
  <c r="AQ797" i="1" s="1"/>
  <c r="AS797" i="1" s="1"/>
  <c r="Q797" i="1"/>
  <c r="S797" i="1"/>
  <c r="U797" i="1"/>
  <c r="W797" i="1"/>
  <c r="Y797" i="1"/>
  <c r="AA797" i="1"/>
  <c r="AC797" i="1"/>
  <c r="AE797" i="1"/>
  <c r="AG797" i="1"/>
  <c r="AI797" i="1"/>
  <c r="AK797" i="1"/>
  <c r="AM797" i="1"/>
  <c r="AO797" i="1"/>
  <c r="AP797" i="1"/>
  <c r="AV797" i="1"/>
  <c r="AW797" i="1" s="1"/>
  <c r="K798" i="1"/>
  <c r="AR798" i="1" s="1"/>
  <c r="M798" i="1"/>
  <c r="O798" i="1"/>
  <c r="Q798" i="1"/>
  <c r="S798" i="1"/>
  <c r="U798" i="1"/>
  <c r="W798" i="1"/>
  <c r="Y798" i="1"/>
  <c r="AA798" i="1"/>
  <c r="AC798" i="1"/>
  <c r="AE798" i="1"/>
  <c r="AG798" i="1"/>
  <c r="AI798" i="1"/>
  <c r="AK798" i="1"/>
  <c r="AM798" i="1"/>
  <c r="AO798" i="1"/>
  <c r="AP798" i="1"/>
  <c r="AV798" i="1"/>
  <c r="AW798" i="1"/>
  <c r="K799" i="1"/>
  <c r="AR799" i="1" s="1"/>
  <c r="M799" i="1"/>
  <c r="O799" i="1"/>
  <c r="Q799" i="1"/>
  <c r="S799" i="1"/>
  <c r="U799" i="1"/>
  <c r="W799" i="1"/>
  <c r="Y799" i="1"/>
  <c r="AA799" i="1"/>
  <c r="AC799" i="1"/>
  <c r="AE799" i="1"/>
  <c r="AG799" i="1"/>
  <c r="AI799" i="1"/>
  <c r="AK799" i="1"/>
  <c r="AM799" i="1"/>
  <c r="AO799" i="1"/>
  <c r="AP799" i="1"/>
  <c r="AV799" i="1"/>
  <c r="K800" i="1"/>
  <c r="M800" i="1"/>
  <c r="O800" i="1"/>
  <c r="Q800" i="1"/>
  <c r="S800" i="1"/>
  <c r="U800" i="1"/>
  <c r="W800" i="1"/>
  <c r="Y800" i="1"/>
  <c r="AA800" i="1"/>
  <c r="AC800" i="1"/>
  <c r="AE800" i="1"/>
  <c r="AG800" i="1"/>
  <c r="AI800" i="1"/>
  <c r="AK800" i="1"/>
  <c r="AM800" i="1"/>
  <c r="AO800" i="1"/>
  <c r="AP800" i="1"/>
  <c r="AR800" i="1"/>
  <c r="AV800" i="1"/>
  <c r="AW800" i="1"/>
  <c r="K801" i="1"/>
  <c r="M801" i="1"/>
  <c r="O801" i="1"/>
  <c r="Q801" i="1"/>
  <c r="S801" i="1"/>
  <c r="U801" i="1"/>
  <c r="W801" i="1"/>
  <c r="Y801" i="1"/>
  <c r="AA801" i="1"/>
  <c r="AC801" i="1"/>
  <c r="AE801" i="1"/>
  <c r="AG801" i="1"/>
  <c r="AI801" i="1"/>
  <c r="AK801" i="1"/>
  <c r="AM801" i="1"/>
  <c r="AO801" i="1"/>
  <c r="AP801" i="1"/>
  <c r="AV801" i="1"/>
  <c r="AW801" i="1" s="1"/>
  <c r="K802" i="1"/>
  <c r="M802" i="1"/>
  <c r="O802" i="1"/>
  <c r="Q802" i="1"/>
  <c r="S802" i="1"/>
  <c r="U802" i="1"/>
  <c r="W802" i="1"/>
  <c r="Y802" i="1"/>
  <c r="AQ802" i="1" s="1"/>
  <c r="AA802" i="1"/>
  <c r="AC802" i="1"/>
  <c r="AE802" i="1"/>
  <c r="AG802" i="1"/>
  <c r="AI802" i="1"/>
  <c r="AK802" i="1"/>
  <c r="AM802" i="1"/>
  <c r="AO802" i="1"/>
  <c r="AP802" i="1"/>
  <c r="AR802" i="1"/>
  <c r="AV802" i="1"/>
  <c r="AW802" i="1"/>
  <c r="K803" i="1"/>
  <c r="M803" i="1"/>
  <c r="O803" i="1"/>
  <c r="Q803" i="1"/>
  <c r="S803" i="1"/>
  <c r="U803" i="1"/>
  <c r="W803" i="1"/>
  <c r="Y803" i="1"/>
  <c r="AA803" i="1"/>
  <c r="AC803" i="1"/>
  <c r="AE803" i="1"/>
  <c r="AG803" i="1"/>
  <c r="AI803" i="1"/>
  <c r="AK803" i="1"/>
  <c r="AM803" i="1"/>
  <c r="AO803" i="1"/>
  <c r="AP803" i="1"/>
  <c r="AV803" i="1"/>
  <c r="AW803" i="1" s="1"/>
  <c r="K804" i="1"/>
  <c r="M804" i="1"/>
  <c r="O804" i="1"/>
  <c r="Q804" i="1"/>
  <c r="S804" i="1"/>
  <c r="U804" i="1"/>
  <c r="W804" i="1"/>
  <c r="Y804" i="1"/>
  <c r="AA804" i="1"/>
  <c r="AC804" i="1"/>
  <c r="AE804" i="1"/>
  <c r="AG804" i="1"/>
  <c r="AI804" i="1"/>
  <c r="AK804" i="1"/>
  <c r="AM804" i="1"/>
  <c r="AO804" i="1"/>
  <c r="AP804" i="1"/>
  <c r="AR804" i="1"/>
  <c r="AV804" i="1"/>
  <c r="AW804" i="1" s="1"/>
  <c r="K805" i="1"/>
  <c r="M805" i="1"/>
  <c r="O805" i="1"/>
  <c r="Q805" i="1"/>
  <c r="S805" i="1"/>
  <c r="U805" i="1"/>
  <c r="W805" i="1"/>
  <c r="Y805" i="1"/>
  <c r="AA805" i="1"/>
  <c r="AC805" i="1"/>
  <c r="AE805" i="1"/>
  <c r="AG805" i="1"/>
  <c r="AI805" i="1"/>
  <c r="AK805" i="1"/>
  <c r="AM805" i="1"/>
  <c r="AO805" i="1"/>
  <c r="AP805" i="1"/>
  <c r="AR805" i="1" s="1"/>
  <c r="AV805" i="1"/>
  <c r="AW805" i="1"/>
  <c r="K806" i="1"/>
  <c r="M806" i="1"/>
  <c r="O806" i="1"/>
  <c r="Q806" i="1"/>
  <c r="S806" i="1"/>
  <c r="U806" i="1"/>
  <c r="W806" i="1"/>
  <c r="Y806" i="1"/>
  <c r="AA806" i="1"/>
  <c r="AC806" i="1"/>
  <c r="AE806" i="1"/>
  <c r="AG806" i="1"/>
  <c r="AI806" i="1"/>
  <c r="AK806" i="1"/>
  <c r="AM806" i="1"/>
  <c r="AO806" i="1"/>
  <c r="AP806" i="1"/>
  <c r="AV806" i="1"/>
  <c r="AW806" i="1" s="1"/>
  <c r="K807" i="1"/>
  <c r="AR807" i="1" s="1"/>
  <c r="M807" i="1"/>
  <c r="O807" i="1"/>
  <c r="Q807" i="1"/>
  <c r="S807" i="1"/>
  <c r="U807" i="1"/>
  <c r="W807" i="1"/>
  <c r="Y807" i="1"/>
  <c r="AA807" i="1"/>
  <c r="AC807" i="1"/>
  <c r="AE807" i="1"/>
  <c r="AG807" i="1"/>
  <c r="AI807" i="1"/>
  <c r="AK807" i="1"/>
  <c r="AM807" i="1"/>
  <c r="AO807" i="1"/>
  <c r="AP807" i="1"/>
  <c r="AV807" i="1"/>
  <c r="AW807" i="1" s="1"/>
  <c r="K808" i="1"/>
  <c r="AR808" i="1" s="1"/>
  <c r="M808" i="1"/>
  <c r="O808" i="1"/>
  <c r="Q808" i="1"/>
  <c r="S808" i="1"/>
  <c r="U808" i="1"/>
  <c r="W808" i="1"/>
  <c r="Y808" i="1"/>
  <c r="AA808" i="1"/>
  <c r="AC808" i="1"/>
  <c r="AE808" i="1"/>
  <c r="AG808" i="1"/>
  <c r="AI808" i="1"/>
  <c r="AK808" i="1"/>
  <c r="AM808" i="1"/>
  <c r="AO808" i="1"/>
  <c r="AP808" i="1"/>
  <c r="AV808" i="1"/>
  <c r="AW808" i="1" s="1"/>
  <c r="K809" i="1"/>
  <c r="AR809" i="1" s="1"/>
  <c r="M809" i="1"/>
  <c r="O809" i="1"/>
  <c r="Q809" i="1"/>
  <c r="S809" i="1"/>
  <c r="U809" i="1"/>
  <c r="W809" i="1"/>
  <c r="Y809" i="1"/>
  <c r="AA809" i="1"/>
  <c r="AC809" i="1"/>
  <c r="AE809" i="1"/>
  <c r="AG809" i="1"/>
  <c r="AI809" i="1"/>
  <c r="AK809" i="1"/>
  <c r="AM809" i="1"/>
  <c r="AO809" i="1"/>
  <c r="AP809" i="1"/>
  <c r="AV809" i="1"/>
  <c r="AW809" i="1" s="1"/>
  <c r="K810" i="1"/>
  <c r="AR810" i="1" s="1"/>
  <c r="M810" i="1"/>
  <c r="O810" i="1"/>
  <c r="Q810" i="1"/>
  <c r="S810" i="1"/>
  <c r="U810" i="1"/>
  <c r="W810" i="1"/>
  <c r="Y810" i="1"/>
  <c r="AA810" i="1"/>
  <c r="AC810" i="1"/>
  <c r="AE810" i="1"/>
  <c r="AG810" i="1"/>
  <c r="AI810" i="1"/>
  <c r="AK810" i="1"/>
  <c r="AM810" i="1"/>
  <c r="AO810" i="1"/>
  <c r="AP810" i="1"/>
  <c r="AV810" i="1"/>
  <c r="AW810" i="1" s="1"/>
  <c r="K811" i="1"/>
  <c r="AR811" i="1" s="1"/>
  <c r="M811" i="1"/>
  <c r="O811" i="1"/>
  <c r="Q811" i="1"/>
  <c r="S811" i="1"/>
  <c r="U811" i="1"/>
  <c r="W811" i="1"/>
  <c r="Y811" i="1"/>
  <c r="AA811" i="1"/>
  <c r="AC811" i="1"/>
  <c r="AE811" i="1"/>
  <c r="AG811" i="1"/>
  <c r="AI811" i="1"/>
  <c r="AK811" i="1"/>
  <c r="AM811" i="1"/>
  <c r="AO811" i="1"/>
  <c r="AP811" i="1"/>
  <c r="AV811" i="1"/>
  <c r="AW811" i="1" s="1"/>
  <c r="K812" i="1"/>
  <c r="AR812" i="1" s="1"/>
  <c r="M812" i="1"/>
  <c r="O812" i="1"/>
  <c r="Q812" i="1"/>
  <c r="S812" i="1"/>
  <c r="U812" i="1"/>
  <c r="W812" i="1"/>
  <c r="Y812" i="1"/>
  <c r="AA812" i="1"/>
  <c r="AC812" i="1"/>
  <c r="AE812" i="1"/>
  <c r="AG812" i="1"/>
  <c r="AI812" i="1"/>
  <c r="AK812" i="1"/>
  <c r="AM812" i="1"/>
  <c r="AO812" i="1"/>
  <c r="AP812" i="1"/>
  <c r="AV812" i="1"/>
  <c r="AW812" i="1"/>
  <c r="K813" i="1"/>
  <c r="AR813" i="1" s="1"/>
  <c r="M813" i="1"/>
  <c r="O813" i="1"/>
  <c r="Q813" i="1"/>
  <c r="S813" i="1"/>
  <c r="U813" i="1"/>
  <c r="W813" i="1"/>
  <c r="Y813" i="1"/>
  <c r="AA813" i="1"/>
  <c r="AC813" i="1"/>
  <c r="AE813" i="1"/>
  <c r="AG813" i="1"/>
  <c r="AI813" i="1"/>
  <c r="AK813" i="1"/>
  <c r="AM813" i="1"/>
  <c r="AO813" i="1"/>
  <c r="AP813" i="1"/>
  <c r="AV813" i="1"/>
  <c r="AW813" i="1"/>
  <c r="K814" i="1"/>
  <c r="AR814" i="1" s="1"/>
  <c r="M814" i="1"/>
  <c r="O814" i="1"/>
  <c r="Q814" i="1"/>
  <c r="S814" i="1"/>
  <c r="U814" i="1"/>
  <c r="W814" i="1"/>
  <c r="Y814" i="1"/>
  <c r="AA814" i="1"/>
  <c r="AC814" i="1"/>
  <c r="AE814" i="1"/>
  <c r="AG814" i="1"/>
  <c r="AI814" i="1"/>
  <c r="AK814" i="1"/>
  <c r="AM814" i="1"/>
  <c r="AO814" i="1"/>
  <c r="AP814" i="1"/>
  <c r="AV814" i="1"/>
  <c r="AW814" i="1"/>
  <c r="K815" i="1"/>
  <c r="AR815" i="1" s="1"/>
  <c r="M815" i="1"/>
  <c r="AS815" i="1" s="1"/>
  <c r="O815" i="1"/>
  <c r="Q815" i="1"/>
  <c r="S815" i="1"/>
  <c r="U815" i="1"/>
  <c r="W815" i="1"/>
  <c r="Y815" i="1"/>
  <c r="AA815" i="1"/>
  <c r="AC815" i="1"/>
  <c r="AE815" i="1"/>
  <c r="AQ815" i="1" s="1"/>
  <c r="AG815" i="1"/>
  <c r="AI815" i="1"/>
  <c r="AK815" i="1"/>
  <c r="AM815" i="1"/>
  <c r="AO815" i="1"/>
  <c r="AP815" i="1"/>
  <c r="AV815" i="1"/>
  <c r="AW815" i="1"/>
  <c r="K816" i="1"/>
  <c r="M816" i="1"/>
  <c r="O816" i="1"/>
  <c r="Q816" i="1"/>
  <c r="S816" i="1"/>
  <c r="U816" i="1"/>
  <c r="W816" i="1"/>
  <c r="Y816" i="1"/>
  <c r="AA816" i="1"/>
  <c r="AC816" i="1"/>
  <c r="AE816" i="1"/>
  <c r="AG816" i="1"/>
  <c r="AI816" i="1"/>
  <c r="AK816" i="1"/>
  <c r="AM816" i="1"/>
  <c r="AO816" i="1"/>
  <c r="AP816" i="1"/>
  <c r="AR816" i="1"/>
  <c r="AV816" i="1"/>
  <c r="AW816" i="1"/>
  <c r="K817" i="1"/>
  <c r="M817" i="1"/>
  <c r="O817" i="1"/>
  <c r="Q817" i="1"/>
  <c r="S817" i="1"/>
  <c r="U817" i="1"/>
  <c r="W817" i="1"/>
  <c r="Y817" i="1"/>
  <c r="AA817" i="1"/>
  <c r="AC817" i="1"/>
  <c r="AE817" i="1"/>
  <c r="AG817" i="1"/>
  <c r="AI817" i="1"/>
  <c r="AK817" i="1"/>
  <c r="AM817" i="1"/>
  <c r="AO817" i="1"/>
  <c r="AP817" i="1"/>
  <c r="AQ817" i="1"/>
  <c r="AS817" i="1" s="1"/>
  <c r="AV817" i="1"/>
  <c r="AW817" i="1" s="1"/>
  <c r="K818" i="1"/>
  <c r="M818" i="1"/>
  <c r="O818" i="1"/>
  <c r="Q818" i="1"/>
  <c r="S818" i="1"/>
  <c r="U818" i="1"/>
  <c r="W818" i="1"/>
  <c r="Y818" i="1"/>
  <c r="AA818" i="1"/>
  <c r="AC818" i="1"/>
  <c r="AE818" i="1"/>
  <c r="AG818" i="1"/>
  <c r="AI818" i="1"/>
  <c r="AK818" i="1"/>
  <c r="AM818" i="1"/>
  <c r="AO818" i="1"/>
  <c r="AP818" i="1"/>
  <c r="AV818" i="1"/>
  <c r="AW818" i="1"/>
  <c r="K819" i="1"/>
  <c r="AR819" i="1" s="1"/>
  <c r="M819" i="1"/>
  <c r="O819" i="1"/>
  <c r="Q819" i="1"/>
  <c r="S819" i="1"/>
  <c r="U819" i="1"/>
  <c r="W819" i="1"/>
  <c r="Y819" i="1"/>
  <c r="AA819" i="1"/>
  <c r="AC819" i="1"/>
  <c r="AE819" i="1"/>
  <c r="AG819" i="1"/>
  <c r="AI819" i="1"/>
  <c r="AK819" i="1"/>
  <c r="AM819" i="1"/>
  <c r="AO819" i="1"/>
  <c r="AP819" i="1"/>
  <c r="AV819" i="1"/>
  <c r="AW819" i="1"/>
  <c r="K820" i="1"/>
  <c r="AR820" i="1" s="1"/>
  <c r="M820" i="1"/>
  <c r="O820" i="1"/>
  <c r="Q820" i="1"/>
  <c r="S820" i="1"/>
  <c r="U820" i="1"/>
  <c r="W820" i="1"/>
  <c r="Y820" i="1"/>
  <c r="AA820" i="1"/>
  <c r="AC820" i="1"/>
  <c r="AE820" i="1"/>
  <c r="AG820" i="1"/>
  <c r="AI820" i="1"/>
  <c r="AK820" i="1"/>
  <c r="AM820" i="1"/>
  <c r="AO820" i="1"/>
  <c r="AP820" i="1"/>
  <c r="AV820" i="1"/>
  <c r="AW820" i="1" s="1"/>
  <c r="K821" i="1"/>
  <c r="M821" i="1"/>
  <c r="O821" i="1"/>
  <c r="Q821" i="1"/>
  <c r="AQ821" i="1" s="1"/>
  <c r="S821" i="1"/>
  <c r="U821" i="1"/>
  <c r="W821" i="1"/>
  <c r="Y821" i="1"/>
  <c r="AA821" i="1"/>
  <c r="AC821" i="1"/>
  <c r="AE821" i="1"/>
  <c r="AG821" i="1"/>
  <c r="AI821" i="1"/>
  <c r="AK821" i="1"/>
  <c r="AM821" i="1"/>
  <c r="AO821" i="1"/>
  <c r="AP821" i="1"/>
  <c r="AR821" i="1"/>
  <c r="AV821" i="1"/>
  <c r="AW821" i="1"/>
  <c r="K822" i="1"/>
  <c r="AR822" i="1" s="1"/>
  <c r="M822" i="1"/>
  <c r="O822" i="1"/>
  <c r="Q822" i="1"/>
  <c r="S822" i="1"/>
  <c r="U822" i="1"/>
  <c r="W822" i="1"/>
  <c r="Y822" i="1"/>
  <c r="AA822" i="1"/>
  <c r="AC822" i="1"/>
  <c r="AE822" i="1"/>
  <c r="AG822" i="1"/>
  <c r="AI822" i="1"/>
  <c r="AK822" i="1"/>
  <c r="AM822" i="1"/>
  <c r="AO822" i="1"/>
  <c r="AP822" i="1"/>
  <c r="AV822" i="1"/>
  <c r="AW822" i="1"/>
  <c r="K823" i="1"/>
  <c r="M823" i="1"/>
  <c r="O823" i="1"/>
  <c r="AQ823" i="1" s="1"/>
  <c r="Q823" i="1"/>
  <c r="S823" i="1"/>
  <c r="U823" i="1"/>
  <c r="W823" i="1"/>
  <c r="Y823" i="1"/>
  <c r="AA823" i="1"/>
  <c r="AC823" i="1"/>
  <c r="AE823" i="1"/>
  <c r="AG823" i="1"/>
  <c r="AI823" i="1"/>
  <c r="AK823" i="1"/>
  <c r="AM823" i="1"/>
  <c r="AO823" i="1"/>
  <c r="AP823" i="1"/>
  <c r="AR823" i="1"/>
  <c r="AS823" i="1"/>
  <c r="AV823" i="1"/>
  <c r="AW823" i="1"/>
  <c r="K824" i="1"/>
  <c r="AR824" i="1" s="1"/>
  <c r="M824" i="1"/>
  <c r="O824" i="1"/>
  <c r="Q824" i="1"/>
  <c r="S824" i="1"/>
  <c r="U824" i="1"/>
  <c r="W824" i="1"/>
  <c r="Y824" i="1"/>
  <c r="AA824" i="1"/>
  <c r="AC824" i="1"/>
  <c r="AE824" i="1"/>
  <c r="AG824" i="1"/>
  <c r="AI824" i="1"/>
  <c r="AK824" i="1"/>
  <c r="AM824" i="1"/>
  <c r="AO824" i="1"/>
  <c r="AP824" i="1"/>
  <c r="AQ824" i="1"/>
  <c r="AS824" i="1"/>
  <c r="AV824" i="1"/>
  <c r="AW824" i="1"/>
  <c r="K825" i="1"/>
  <c r="AR825" i="1" s="1"/>
  <c r="M825" i="1"/>
  <c r="O825" i="1"/>
  <c r="Q825" i="1"/>
  <c r="S825" i="1"/>
  <c r="U825" i="1"/>
  <c r="W825" i="1"/>
  <c r="Y825" i="1"/>
  <c r="AA825" i="1"/>
  <c r="AC825" i="1"/>
  <c r="AE825" i="1"/>
  <c r="AG825" i="1"/>
  <c r="AI825" i="1"/>
  <c r="AK825" i="1"/>
  <c r="AM825" i="1"/>
  <c r="AO825" i="1"/>
  <c r="AP825" i="1"/>
  <c r="AQ825" i="1"/>
  <c r="AS825" i="1"/>
  <c r="AV825" i="1"/>
  <c r="AW825" i="1" s="1"/>
  <c r="K826" i="1"/>
  <c r="M826" i="1"/>
  <c r="O826" i="1"/>
  <c r="Q826" i="1"/>
  <c r="S826" i="1"/>
  <c r="U826" i="1"/>
  <c r="W826" i="1"/>
  <c r="Y826" i="1"/>
  <c r="AA826" i="1"/>
  <c r="AC826" i="1"/>
  <c r="AE826" i="1"/>
  <c r="AG826" i="1"/>
  <c r="AI826" i="1"/>
  <c r="AK826" i="1"/>
  <c r="AM826" i="1"/>
  <c r="AO826" i="1"/>
  <c r="AP826" i="1"/>
  <c r="AQ826" i="1"/>
  <c r="AS826" i="1" s="1"/>
  <c r="AR826" i="1"/>
  <c r="AV826" i="1"/>
  <c r="AW826" i="1" s="1"/>
  <c r="K827" i="1"/>
  <c r="M827" i="1"/>
  <c r="O827" i="1"/>
  <c r="Q827" i="1"/>
  <c r="S827" i="1"/>
  <c r="U827" i="1"/>
  <c r="W827" i="1"/>
  <c r="Y827" i="1"/>
  <c r="AA827" i="1"/>
  <c r="AC827" i="1"/>
  <c r="AE827" i="1"/>
  <c r="AG827" i="1"/>
  <c r="AI827" i="1"/>
  <c r="AK827" i="1"/>
  <c r="AM827" i="1"/>
  <c r="AO827" i="1"/>
  <c r="AP827" i="1"/>
  <c r="AQ827" i="1"/>
  <c r="AS827" i="1" s="1"/>
  <c r="AV827" i="1"/>
  <c r="AW827" i="1" s="1"/>
  <c r="K828" i="1"/>
  <c r="M828" i="1"/>
  <c r="O828" i="1"/>
  <c r="Q828" i="1"/>
  <c r="S828" i="1"/>
  <c r="U828" i="1"/>
  <c r="W828" i="1"/>
  <c r="Y828" i="1"/>
  <c r="AA828" i="1"/>
  <c r="AC828" i="1"/>
  <c r="AE828" i="1"/>
  <c r="AG828" i="1"/>
  <c r="AI828" i="1"/>
  <c r="AK828" i="1"/>
  <c r="AM828" i="1"/>
  <c r="AO828" i="1"/>
  <c r="AP828" i="1"/>
  <c r="AR828" i="1" s="1"/>
  <c r="AQ828" i="1"/>
  <c r="AV828" i="1"/>
  <c r="AW828" i="1" s="1"/>
  <c r="K829" i="1"/>
  <c r="M829" i="1"/>
  <c r="O829" i="1"/>
  <c r="Q829" i="1"/>
  <c r="S829" i="1"/>
  <c r="U829" i="1"/>
  <c r="W829" i="1"/>
  <c r="Y829" i="1"/>
  <c r="AA829" i="1"/>
  <c r="AC829" i="1"/>
  <c r="AE829" i="1"/>
  <c r="AG829" i="1"/>
  <c r="AI829" i="1"/>
  <c r="AK829" i="1"/>
  <c r="AM829" i="1"/>
  <c r="AO829" i="1"/>
  <c r="AP829" i="1"/>
  <c r="AR829" i="1"/>
  <c r="AV829" i="1"/>
  <c r="AW829" i="1"/>
  <c r="K830" i="1"/>
  <c r="AR830" i="1" s="1"/>
  <c r="M830" i="1"/>
  <c r="O830" i="1"/>
  <c r="Q830" i="1"/>
  <c r="S830" i="1"/>
  <c r="U830" i="1"/>
  <c r="W830" i="1"/>
  <c r="Y830" i="1"/>
  <c r="AA830" i="1"/>
  <c r="AC830" i="1"/>
  <c r="AE830" i="1"/>
  <c r="AG830" i="1"/>
  <c r="AI830" i="1"/>
  <c r="AK830" i="1"/>
  <c r="AM830" i="1"/>
  <c r="AO830" i="1"/>
  <c r="AP830" i="1"/>
  <c r="AV830" i="1"/>
  <c r="AW830" i="1"/>
  <c r="K831" i="1"/>
  <c r="AR831" i="1" s="1"/>
  <c r="M831" i="1"/>
  <c r="O831" i="1"/>
  <c r="Q831" i="1"/>
  <c r="S831" i="1"/>
  <c r="U831" i="1"/>
  <c r="W831" i="1"/>
  <c r="Y831" i="1"/>
  <c r="AA831" i="1"/>
  <c r="AC831" i="1"/>
  <c r="AE831" i="1"/>
  <c r="AG831" i="1"/>
  <c r="AI831" i="1"/>
  <c r="AK831" i="1"/>
  <c r="AM831" i="1"/>
  <c r="AO831" i="1"/>
  <c r="AP831" i="1"/>
  <c r="AV831" i="1"/>
  <c r="AW831" i="1"/>
  <c r="K832" i="1"/>
  <c r="AR832" i="1" s="1"/>
  <c r="M832" i="1"/>
  <c r="O832" i="1"/>
  <c r="Q832" i="1"/>
  <c r="S832" i="1"/>
  <c r="U832" i="1"/>
  <c r="W832" i="1"/>
  <c r="Y832" i="1"/>
  <c r="AA832" i="1"/>
  <c r="AC832" i="1"/>
  <c r="AE832" i="1"/>
  <c r="AG832" i="1"/>
  <c r="AI832" i="1"/>
  <c r="AK832" i="1"/>
  <c r="AM832" i="1"/>
  <c r="AO832" i="1"/>
  <c r="AP832" i="1"/>
  <c r="AV832" i="1"/>
  <c r="AW832" i="1"/>
  <c r="K833" i="1"/>
  <c r="M833" i="1"/>
  <c r="O833" i="1"/>
  <c r="Q833" i="1"/>
  <c r="S833" i="1"/>
  <c r="U833" i="1"/>
  <c r="W833" i="1"/>
  <c r="Y833" i="1"/>
  <c r="AA833" i="1"/>
  <c r="AQ833" i="1" s="1"/>
  <c r="AS833" i="1" s="1"/>
  <c r="AC833" i="1"/>
  <c r="AE833" i="1"/>
  <c r="AG833" i="1"/>
  <c r="AI833" i="1"/>
  <c r="AK833" i="1"/>
  <c r="AM833" i="1"/>
  <c r="AO833" i="1"/>
  <c r="AP833" i="1"/>
  <c r="AR833" i="1"/>
  <c r="AV833" i="1"/>
  <c r="AW833" i="1" s="1"/>
  <c r="K834" i="1"/>
  <c r="M834" i="1"/>
  <c r="O834" i="1"/>
  <c r="Q834" i="1"/>
  <c r="S834" i="1"/>
  <c r="U834" i="1"/>
  <c r="W834" i="1"/>
  <c r="Y834" i="1"/>
  <c r="AA834" i="1"/>
  <c r="AQ834" i="1" s="1"/>
  <c r="AS834" i="1" s="1"/>
  <c r="AC834" i="1"/>
  <c r="AE834" i="1"/>
  <c r="AG834" i="1"/>
  <c r="AI834" i="1"/>
  <c r="AK834" i="1"/>
  <c r="AM834" i="1"/>
  <c r="AO834" i="1"/>
  <c r="AP834" i="1"/>
  <c r="AR834" i="1"/>
  <c r="AV834" i="1"/>
  <c r="AW834" i="1" s="1"/>
  <c r="K835" i="1"/>
  <c r="M835" i="1"/>
  <c r="O835" i="1"/>
  <c r="Q835" i="1"/>
  <c r="S835" i="1"/>
  <c r="U835" i="1"/>
  <c r="W835" i="1"/>
  <c r="Y835" i="1"/>
  <c r="AA835" i="1"/>
  <c r="AC835" i="1"/>
  <c r="AE835" i="1"/>
  <c r="AG835" i="1"/>
  <c r="AI835" i="1"/>
  <c r="AK835" i="1"/>
  <c r="AM835" i="1"/>
  <c r="AO835" i="1"/>
  <c r="AP835" i="1"/>
  <c r="AR835" i="1" s="1"/>
  <c r="AQ835" i="1"/>
  <c r="AV835" i="1"/>
  <c r="AW835" i="1" s="1"/>
  <c r="K836" i="1"/>
  <c r="M836" i="1"/>
  <c r="O836" i="1"/>
  <c r="Q836" i="1"/>
  <c r="S836" i="1"/>
  <c r="U836" i="1"/>
  <c r="W836" i="1"/>
  <c r="Y836" i="1"/>
  <c r="AA836" i="1"/>
  <c r="AC836" i="1"/>
  <c r="AE836" i="1"/>
  <c r="AG836" i="1"/>
  <c r="AI836" i="1"/>
  <c r="AK836" i="1"/>
  <c r="AM836" i="1"/>
  <c r="AO836" i="1"/>
  <c r="AP836" i="1"/>
  <c r="AR836" i="1"/>
  <c r="AV836" i="1"/>
  <c r="AW836" i="1"/>
  <c r="K837" i="1"/>
  <c r="M837" i="1"/>
  <c r="O837" i="1"/>
  <c r="Q837" i="1"/>
  <c r="S837" i="1"/>
  <c r="U837" i="1"/>
  <c r="W837" i="1"/>
  <c r="Y837" i="1"/>
  <c r="AA837" i="1"/>
  <c r="AC837" i="1"/>
  <c r="AE837" i="1"/>
  <c r="AG837" i="1"/>
  <c r="AI837" i="1"/>
  <c r="AK837" i="1"/>
  <c r="AM837" i="1"/>
  <c r="AO837" i="1"/>
  <c r="AP837" i="1"/>
  <c r="AV837" i="1"/>
  <c r="AW837" i="1" s="1"/>
  <c r="K838" i="1"/>
  <c r="M838" i="1"/>
  <c r="O838" i="1"/>
  <c r="Q838" i="1"/>
  <c r="S838" i="1"/>
  <c r="U838" i="1"/>
  <c r="W838" i="1"/>
  <c r="Y838" i="1"/>
  <c r="AA838" i="1"/>
  <c r="AC838" i="1"/>
  <c r="AE838" i="1"/>
  <c r="AG838" i="1"/>
  <c r="AI838" i="1"/>
  <c r="AK838" i="1"/>
  <c r="AM838" i="1"/>
  <c r="AO838" i="1"/>
  <c r="AP838" i="1"/>
  <c r="AV838" i="1"/>
  <c r="AW838" i="1" s="1"/>
  <c r="K839" i="1"/>
  <c r="AR839" i="1" s="1"/>
  <c r="M839" i="1"/>
  <c r="O839" i="1"/>
  <c r="Q839" i="1"/>
  <c r="S839" i="1"/>
  <c r="U839" i="1"/>
  <c r="W839" i="1"/>
  <c r="Y839" i="1"/>
  <c r="AA839" i="1"/>
  <c r="AC839" i="1"/>
  <c r="AE839" i="1"/>
  <c r="AG839" i="1"/>
  <c r="AI839" i="1"/>
  <c r="AK839" i="1"/>
  <c r="AM839" i="1"/>
  <c r="AO839" i="1"/>
  <c r="AP839" i="1"/>
  <c r="AV839" i="1"/>
  <c r="AW839" i="1" s="1"/>
  <c r="K840" i="1"/>
  <c r="M840" i="1"/>
  <c r="O840" i="1"/>
  <c r="Q840" i="1"/>
  <c r="S840" i="1"/>
  <c r="U840" i="1"/>
  <c r="W840" i="1"/>
  <c r="Y840" i="1"/>
  <c r="AA840" i="1"/>
  <c r="AC840" i="1"/>
  <c r="AE840" i="1"/>
  <c r="AG840" i="1"/>
  <c r="AI840" i="1"/>
  <c r="AK840" i="1"/>
  <c r="AM840" i="1"/>
  <c r="AO840" i="1"/>
  <c r="AP840" i="1"/>
  <c r="AR840" i="1"/>
  <c r="AV840" i="1"/>
  <c r="AW840" i="1" s="1"/>
  <c r="K841" i="1"/>
  <c r="M841" i="1"/>
  <c r="O841" i="1"/>
  <c r="Q841" i="1"/>
  <c r="S841" i="1"/>
  <c r="U841" i="1"/>
  <c r="W841" i="1"/>
  <c r="Y841" i="1"/>
  <c r="AA841" i="1"/>
  <c r="AC841" i="1"/>
  <c r="AE841" i="1"/>
  <c r="AG841" i="1"/>
  <c r="AI841" i="1"/>
  <c r="AK841" i="1"/>
  <c r="AM841" i="1"/>
  <c r="AO841" i="1"/>
  <c r="AP841" i="1"/>
  <c r="AR841" i="1" s="1"/>
  <c r="AV841" i="1"/>
  <c r="AW841" i="1"/>
  <c r="K842" i="1"/>
  <c r="M842" i="1"/>
  <c r="O842" i="1"/>
  <c r="AQ842" i="1" s="1"/>
  <c r="Q842" i="1"/>
  <c r="S842" i="1"/>
  <c r="U842" i="1"/>
  <c r="W842" i="1"/>
  <c r="Y842" i="1"/>
  <c r="AA842" i="1"/>
  <c r="AC842" i="1"/>
  <c r="AE842" i="1"/>
  <c r="AG842" i="1"/>
  <c r="AI842" i="1"/>
  <c r="AK842" i="1"/>
  <c r="AM842" i="1"/>
  <c r="AO842" i="1"/>
  <c r="AP842" i="1"/>
  <c r="AV842" i="1"/>
  <c r="AW842" i="1" s="1"/>
  <c r="K843" i="1"/>
  <c r="AR843" i="1" s="1"/>
  <c r="M843" i="1"/>
  <c r="O843" i="1"/>
  <c r="Q843" i="1"/>
  <c r="S843" i="1"/>
  <c r="U843" i="1"/>
  <c r="W843" i="1"/>
  <c r="Y843" i="1"/>
  <c r="AA843" i="1"/>
  <c r="AC843" i="1"/>
  <c r="AE843" i="1"/>
  <c r="AG843" i="1"/>
  <c r="AI843" i="1"/>
  <c r="AK843" i="1"/>
  <c r="AM843" i="1"/>
  <c r="AO843" i="1"/>
  <c r="AP843" i="1"/>
  <c r="AV843" i="1"/>
  <c r="AW843" i="1" s="1"/>
  <c r="K844" i="1"/>
  <c r="M844" i="1"/>
  <c r="O844" i="1"/>
  <c r="Q844" i="1"/>
  <c r="S844" i="1"/>
  <c r="U844" i="1"/>
  <c r="W844" i="1"/>
  <c r="Y844" i="1"/>
  <c r="AA844" i="1"/>
  <c r="AC844" i="1"/>
  <c r="AE844" i="1"/>
  <c r="AG844" i="1"/>
  <c r="AI844" i="1"/>
  <c r="AK844" i="1"/>
  <c r="AM844" i="1"/>
  <c r="AO844" i="1"/>
  <c r="AP844" i="1"/>
  <c r="AR844" i="1"/>
  <c r="AV844" i="1"/>
  <c r="AW844" i="1"/>
  <c r="K845" i="1"/>
  <c r="M845" i="1"/>
  <c r="AS845" i="1" s="1"/>
  <c r="O845" i="1"/>
  <c r="Q845" i="1"/>
  <c r="S845" i="1"/>
  <c r="U845" i="1"/>
  <c r="W845" i="1"/>
  <c r="Y845" i="1"/>
  <c r="AA845" i="1"/>
  <c r="AC845" i="1"/>
  <c r="AE845" i="1"/>
  <c r="AG845" i="1"/>
  <c r="AI845" i="1"/>
  <c r="AK845" i="1"/>
  <c r="AM845" i="1"/>
  <c r="AO845" i="1"/>
  <c r="AP845" i="1"/>
  <c r="AR845" i="1" s="1"/>
  <c r="AQ845" i="1"/>
  <c r="AV845" i="1"/>
  <c r="AW845" i="1"/>
  <c r="K846" i="1"/>
  <c r="M846" i="1"/>
  <c r="AC846" i="1"/>
  <c r="AE846" i="1"/>
  <c r="AG846" i="1"/>
  <c r="AI846" i="1"/>
  <c r="AK846" i="1"/>
  <c r="AM846" i="1"/>
  <c r="AO846" i="1"/>
  <c r="AP846" i="1"/>
  <c r="AR846" i="1"/>
  <c r="AV846" i="1"/>
  <c r="AW846" i="1" s="1"/>
  <c r="K847" i="1"/>
  <c r="M847" i="1"/>
  <c r="AC847" i="1"/>
  <c r="AQ847" i="1" s="1"/>
  <c r="AS847" i="1" s="1"/>
  <c r="AE847" i="1"/>
  <c r="AG847" i="1"/>
  <c r="AI847" i="1"/>
  <c r="AK847" i="1"/>
  <c r="AM847" i="1"/>
  <c r="AO847" i="1"/>
  <c r="AP847" i="1"/>
  <c r="AV847" i="1"/>
  <c r="AW847" i="1" s="1"/>
  <c r="K848" i="1"/>
  <c r="M848" i="1"/>
  <c r="AS848" i="1" s="1"/>
  <c r="AC848" i="1"/>
  <c r="AQ848" i="1" s="1"/>
  <c r="AE848" i="1"/>
  <c r="AG848" i="1"/>
  <c r="AI848" i="1"/>
  <c r="AK848" i="1"/>
  <c r="AM848" i="1"/>
  <c r="AO848" i="1"/>
  <c r="AP848" i="1"/>
  <c r="AR848" i="1" s="1"/>
  <c r="AV848" i="1"/>
  <c r="AW848" i="1"/>
  <c r="K849" i="1"/>
  <c r="M849" i="1"/>
  <c r="AC849" i="1"/>
  <c r="AE849" i="1"/>
  <c r="AG849" i="1"/>
  <c r="AI849" i="1"/>
  <c r="AK849" i="1"/>
  <c r="AM849" i="1"/>
  <c r="AO849" i="1"/>
  <c r="AP849" i="1"/>
  <c r="AV849" i="1"/>
  <c r="AW849" i="1"/>
  <c r="K850" i="1"/>
  <c r="M850" i="1"/>
  <c r="AC850" i="1"/>
  <c r="AE850" i="1"/>
  <c r="AG850" i="1"/>
  <c r="AI850" i="1"/>
  <c r="AK850" i="1"/>
  <c r="AM850" i="1"/>
  <c r="AO850" i="1"/>
  <c r="AP850" i="1"/>
  <c r="AR850" i="1"/>
  <c r="AV850" i="1"/>
  <c r="AW850" i="1" s="1"/>
  <c r="K851" i="1"/>
  <c r="M851" i="1"/>
  <c r="AC851" i="1"/>
  <c r="AE851" i="1"/>
  <c r="AG851" i="1"/>
  <c r="AI851" i="1"/>
  <c r="AK851" i="1"/>
  <c r="AM851" i="1"/>
  <c r="AO851" i="1"/>
  <c r="AP851" i="1"/>
  <c r="AR851" i="1" s="1"/>
  <c r="AQ851" i="1"/>
  <c r="AS851" i="1" s="1"/>
  <c r="AV851" i="1"/>
  <c r="AW851" i="1" s="1"/>
  <c r="K852" i="1"/>
  <c r="M852" i="1"/>
  <c r="AC852" i="1"/>
  <c r="AE852" i="1"/>
  <c r="AG852" i="1"/>
  <c r="AI852" i="1"/>
  <c r="AK852" i="1"/>
  <c r="AM852" i="1"/>
  <c r="AO852" i="1"/>
  <c r="AP852" i="1"/>
  <c r="AR852" i="1" s="1"/>
  <c r="AV852" i="1"/>
  <c r="AW852" i="1"/>
  <c r="K853" i="1"/>
  <c r="M853" i="1"/>
  <c r="AC853" i="1"/>
  <c r="AE853" i="1"/>
  <c r="AG853" i="1"/>
  <c r="AI853" i="1"/>
  <c r="AK853" i="1"/>
  <c r="AM853" i="1"/>
  <c r="AO853" i="1"/>
  <c r="AP853" i="1"/>
  <c r="AQ853" i="1"/>
  <c r="AR853" i="1"/>
  <c r="AV853" i="1"/>
  <c r="AW853" i="1" s="1"/>
  <c r="K854" i="1"/>
  <c r="M854" i="1"/>
  <c r="AC854" i="1"/>
  <c r="AE854" i="1"/>
  <c r="AG854" i="1"/>
  <c r="AI854" i="1"/>
  <c r="AK854" i="1"/>
  <c r="AM854" i="1"/>
  <c r="AO854" i="1"/>
  <c r="AP854" i="1"/>
  <c r="AR854" i="1"/>
  <c r="AV854" i="1"/>
  <c r="AW854" i="1" s="1"/>
  <c r="K855" i="1"/>
  <c r="M855" i="1"/>
  <c r="AC855" i="1"/>
  <c r="AE855" i="1"/>
  <c r="AG855" i="1"/>
  <c r="AI855" i="1"/>
  <c r="AK855" i="1"/>
  <c r="AM855" i="1"/>
  <c r="AO855" i="1"/>
  <c r="AP855" i="1"/>
  <c r="AR855" i="1"/>
  <c r="AV855" i="1"/>
  <c r="AW855" i="1" s="1"/>
  <c r="K856" i="1"/>
  <c r="M856" i="1"/>
  <c r="AC856" i="1"/>
  <c r="AE856" i="1"/>
  <c r="AG856" i="1"/>
  <c r="AI856" i="1"/>
  <c r="AK856" i="1"/>
  <c r="AM856" i="1"/>
  <c r="AO856" i="1"/>
  <c r="AP856" i="1"/>
  <c r="AR856" i="1"/>
  <c r="AV856" i="1"/>
  <c r="AW856" i="1"/>
  <c r="K857" i="1"/>
  <c r="M857" i="1"/>
  <c r="AC857" i="1"/>
  <c r="AE857" i="1"/>
  <c r="AG857" i="1"/>
  <c r="AI857" i="1"/>
  <c r="AK857" i="1"/>
  <c r="AM857" i="1"/>
  <c r="AO857" i="1"/>
  <c r="AP857" i="1"/>
  <c r="AV857" i="1"/>
  <c r="AW857" i="1" s="1"/>
  <c r="K858" i="1"/>
  <c r="M858" i="1"/>
  <c r="AC858" i="1"/>
  <c r="AE858" i="1"/>
  <c r="AG858" i="1"/>
  <c r="AI858" i="1"/>
  <c r="AK858" i="1"/>
  <c r="AM858" i="1"/>
  <c r="AO858" i="1"/>
  <c r="AP858" i="1"/>
  <c r="AR858" i="1"/>
  <c r="AV858" i="1"/>
  <c r="AW858" i="1" s="1"/>
  <c r="K859" i="1"/>
  <c r="M859" i="1"/>
  <c r="AC859" i="1"/>
  <c r="AE859" i="1"/>
  <c r="AG859" i="1"/>
  <c r="AQ859" i="1" s="1"/>
  <c r="AI859" i="1"/>
  <c r="AK859" i="1"/>
  <c r="AM859" i="1"/>
  <c r="AO859" i="1"/>
  <c r="AP859" i="1"/>
  <c r="AR859" i="1"/>
  <c r="AV859" i="1"/>
  <c r="AW859" i="1" s="1"/>
  <c r="K860" i="1"/>
  <c r="M860" i="1"/>
  <c r="AC860" i="1"/>
  <c r="AE860" i="1"/>
  <c r="AG860" i="1"/>
  <c r="AI860" i="1"/>
  <c r="AK860" i="1"/>
  <c r="AM860" i="1"/>
  <c r="AO860" i="1"/>
  <c r="AP860" i="1"/>
  <c r="AR860" i="1"/>
  <c r="AV860" i="1"/>
  <c r="AW860" i="1"/>
  <c r="K861" i="1"/>
  <c r="AR861" i="1" s="1"/>
  <c r="M861" i="1"/>
  <c r="AC861" i="1"/>
  <c r="AE861" i="1"/>
  <c r="AG861" i="1"/>
  <c r="AI861" i="1"/>
  <c r="AK861" i="1"/>
  <c r="AM861" i="1"/>
  <c r="AO861" i="1"/>
  <c r="AP861" i="1"/>
  <c r="AV861" i="1"/>
  <c r="AW861" i="1" s="1"/>
  <c r="K862" i="1"/>
  <c r="M862" i="1"/>
  <c r="AC862" i="1"/>
  <c r="AE862" i="1"/>
  <c r="AG862" i="1"/>
  <c r="AI862" i="1"/>
  <c r="AK862" i="1"/>
  <c r="AM862" i="1"/>
  <c r="AO862" i="1"/>
  <c r="AP862" i="1"/>
  <c r="AR862" i="1"/>
  <c r="AV862" i="1"/>
  <c r="AW862" i="1"/>
  <c r="K863" i="1"/>
  <c r="M863" i="1"/>
  <c r="AC863" i="1"/>
  <c r="AQ863" i="1" s="1"/>
  <c r="AS863" i="1" s="1"/>
  <c r="AE863" i="1"/>
  <c r="AG863" i="1"/>
  <c r="AI863" i="1"/>
  <c r="AK863" i="1"/>
  <c r="AM863" i="1"/>
  <c r="AO863" i="1"/>
  <c r="AP863" i="1"/>
  <c r="AR863" i="1"/>
  <c r="AV863" i="1"/>
  <c r="AW863" i="1" s="1"/>
  <c r="K864" i="1"/>
  <c r="M864" i="1"/>
  <c r="AC864" i="1"/>
  <c r="AE864" i="1"/>
  <c r="AG864" i="1"/>
  <c r="AI864" i="1"/>
  <c r="AK864" i="1"/>
  <c r="AM864" i="1"/>
  <c r="AO864" i="1"/>
  <c r="AP864" i="1"/>
  <c r="AR864" i="1"/>
  <c r="AV864" i="1"/>
  <c r="AW864" i="1"/>
  <c r="K865" i="1"/>
  <c r="AR865" i="1" s="1"/>
  <c r="M865" i="1"/>
  <c r="AC865" i="1"/>
  <c r="AE865" i="1"/>
  <c r="AG865" i="1"/>
  <c r="AI865" i="1"/>
  <c r="AK865" i="1"/>
  <c r="AM865" i="1"/>
  <c r="AO865" i="1"/>
  <c r="AP865" i="1"/>
  <c r="AV865" i="1"/>
  <c r="AW865" i="1"/>
  <c r="K866" i="1"/>
  <c r="M866" i="1"/>
  <c r="O866" i="1"/>
  <c r="Q866" i="1"/>
  <c r="S866" i="1"/>
  <c r="U866" i="1"/>
  <c r="W866" i="1"/>
  <c r="Y866" i="1"/>
  <c r="AA866" i="1"/>
  <c r="AC866" i="1"/>
  <c r="AE866" i="1"/>
  <c r="AG866" i="1"/>
  <c r="AI866" i="1"/>
  <c r="AK866" i="1"/>
  <c r="AM866" i="1"/>
  <c r="AO866" i="1"/>
  <c r="AP866" i="1"/>
  <c r="AR866" i="1"/>
  <c r="AV866" i="1"/>
  <c r="K867" i="1"/>
  <c r="M867" i="1"/>
  <c r="O867" i="1"/>
  <c r="Q867" i="1"/>
  <c r="S867" i="1"/>
  <c r="U867" i="1"/>
  <c r="W867" i="1"/>
  <c r="Y867" i="1"/>
  <c r="AA867" i="1"/>
  <c r="AC867" i="1"/>
  <c r="AE867" i="1"/>
  <c r="AG867" i="1"/>
  <c r="AI867" i="1"/>
  <c r="AK867" i="1"/>
  <c r="AM867" i="1"/>
  <c r="AO867" i="1"/>
  <c r="AP867" i="1"/>
  <c r="AV867" i="1"/>
  <c r="AW867" i="1" s="1"/>
  <c r="K868" i="1"/>
  <c r="M868" i="1"/>
  <c r="O868" i="1"/>
  <c r="Q868" i="1"/>
  <c r="S868" i="1"/>
  <c r="U868" i="1"/>
  <c r="W868" i="1"/>
  <c r="Y868" i="1"/>
  <c r="AA868" i="1"/>
  <c r="AC868" i="1"/>
  <c r="AE868" i="1"/>
  <c r="AG868" i="1"/>
  <c r="AI868" i="1"/>
  <c r="AK868" i="1"/>
  <c r="AM868" i="1"/>
  <c r="AO868" i="1"/>
  <c r="AP868" i="1"/>
  <c r="AR868" i="1" s="1"/>
  <c r="AV868" i="1"/>
  <c r="AW868" i="1"/>
  <c r="K869" i="1"/>
  <c r="M869" i="1"/>
  <c r="O869" i="1"/>
  <c r="Q869" i="1"/>
  <c r="S869" i="1"/>
  <c r="U869" i="1"/>
  <c r="W869" i="1"/>
  <c r="Y869" i="1"/>
  <c r="AA869" i="1"/>
  <c r="AC869" i="1"/>
  <c r="AE869" i="1"/>
  <c r="AG869" i="1"/>
  <c r="AI869" i="1"/>
  <c r="AK869" i="1"/>
  <c r="AM869" i="1"/>
  <c r="AO869" i="1"/>
  <c r="AP869" i="1"/>
  <c r="AR869" i="1"/>
  <c r="AV869" i="1"/>
  <c r="AW869" i="1" s="1"/>
  <c r="K870" i="1"/>
  <c r="M870" i="1"/>
  <c r="O870" i="1"/>
  <c r="Q870" i="1"/>
  <c r="S870" i="1"/>
  <c r="U870" i="1"/>
  <c r="W870" i="1"/>
  <c r="Y870" i="1"/>
  <c r="AQ870" i="1" s="1"/>
  <c r="AA870" i="1"/>
  <c r="AC870" i="1"/>
  <c r="AE870" i="1"/>
  <c r="AG870" i="1"/>
  <c r="AI870" i="1"/>
  <c r="AK870" i="1"/>
  <c r="AM870" i="1"/>
  <c r="AO870" i="1"/>
  <c r="AP870" i="1"/>
  <c r="AR870" i="1" s="1"/>
  <c r="AV870" i="1"/>
  <c r="AW870" i="1"/>
  <c r="K871" i="1"/>
  <c r="M871" i="1"/>
  <c r="O871" i="1"/>
  <c r="Q871" i="1"/>
  <c r="S871" i="1"/>
  <c r="U871" i="1"/>
  <c r="W871" i="1"/>
  <c r="Y871" i="1"/>
  <c r="AA871" i="1"/>
  <c r="AC871" i="1"/>
  <c r="AE871" i="1"/>
  <c r="AG871" i="1"/>
  <c r="AI871" i="1"/>
  <c r="AK871" i="1"/>
  <c r="AM871" i="1"/>
  <c r="AO871" i="1"/>
  <c r="AP871" i="1"/>
  <c r="AV871" i="1"/>
  <c r="AW871" i="1"/>
  <c r="K872" i="1"/>
  <c r="M872" i="1"/>
  <c r="O872" i="1"/>
  <c r="Q872" i="1"/>
  <c r="S872" i="1"/>
  <c r="U872" i="1"/>
  <c r="W872" i="1"/>
  <c r="Y872" i="1"/>
  <c r="AA872" i="1"/>
  <c r="AC872" i="1"/>
  <c r="AE872" i="1"/>
  <c r="AG872" i="1"/>
  <c r="AI872" i="1"/>
  <c r="AK872" i="1"/>
  <c r="AM872" i="1"/>
  <c r="AO872" i="1"/>
  <c r="AP872" i="1"/>
  <c r="AR872" i="1"/>
  <c r="AV872" i="1"/>
  <c r="AW872" i="1"/>
  <c r="K873" i="1"/>
  <c r="M873" i="1"/>
  <c r="O873" i="1"/>
  <c r="Q873" i="1"/>
  <c r="S873" i="1"/>
  <c r="U873" i="1"/>
  <c r="W873" i="1"/>
  <c r="Y873" i="1"/>
  <c r="AA873" i="1"/>
  <c r="AQ873" i="1" s="1"/>
  <c r="AC873" i="1"/>
  <c r="AE873" i="1"/>
  <c r="AG873" i="1"/>
  <c r="AI873" i="1"/>
  <c r="AK873" i="1"/>
  <c r="AM873" i="1"/>
  <c r="AO873" i="1"/>
  <c r="AP873" i="1"/>
  <c r="AV873" i="1"/>
  <c r="AW873" i="1"/>
  <c r="K874" i="1"/>
  <c r="M874" i="1"/>
  <c r="O874" i="1"/>
  <c r="Q874" i="1"/>
  <c r="S874" i="1"/>
  <c r="U874" i="1"/>
  <c r="W874" i="1"/>
  <c r="Y874" i="1"/>
  <c r="AA874" i="1"/>
  <c r="AC874" i="1"/>
  <c r="AE874" i="1"/>
  <c r="AG874" i="1"/>
  <c r="AI874" i="1"/>
  <c r="AK874" i="1"/>
  <c r="AM874" i="1"/>
  <c r="AO874" i="1"/>
  <c r="AP874" i="1"/>
  <c r="AR874" i="1"/>
  <c r="AV874" i="1"/>
  <c r="AW874" i="1" s="1"/>
  <c r="K875" i="1"/>
  <c r="AR875" i="1" s="1"/>
  <c r="M875" i="1"/>
  <c r="O875" i="1"/>
  <c r="Q875" i="1"/>
  <c r="S875" i="1"/>
  <c r="U875" i="1"/>
  <c r="W875" i="1"/>
  <c r="Y875" i="1"/>
  <c r="AA875" i="1"/>
  <c r="AC875" i="1"/>
  <c r="AE875" i="1"/>
  <c r="AG875" i="1"/>
  <c r="AI875" i="1"/>
  <c r="AK875" i="1"/>
  <c r="AM875" i="1"/>
  <c r="AO875" i="1"/>
  <c r="AP875" i="1"/>
  <c r="AV875" i="1"/>
  <c r="AW875" i="1"/>
  <c r="K876" i="1"/>
  <c r="AR876" i="1" s="1"/>
  <c r="M876" i="1"/>
  <c r="O876" i="1"/>
  <c r="Q876" i="1"/>
  <c r="S876" i="1"/>
  <c r="U876" i="1"/>
  <c r="W876" i="1"/>
  <c r="Y876" i="1"/>
  <c r="AA876" i="1"/>
  <c r="AC876" i="1"/>
  <c r="AQ876" i="1" s="1"/>
  <c r="AD876" i="1"/>
  <c r="AE876" i="1"/>
  <c r="AG876" i="1"/>
  <c r="AI876" i="1"/>
  <c r="AK876" i="1"/>
  <c r="AM876" i="1"/>
  <c r="AO876" i="1"/>
  <c r="AP876" i="1"/>
  <c r="AS876" i="1"/>
  <c r="AV876" i="1"/>
  <c r="AW876" i="1"/>
  <c r="K877" i="1"/>
  <c r="M877" i="1"/>
  <c r="O877" i="1"/>
  <c r="Q877" i="1"/>
  <c r="S877" i="1"/>
  <c r="U877" i="1"/>
  <c r="W877" i="1"/>
  <c r="Y877" i="1"/>
  <c r="AA877" i="1"/>
  <c r="AC877" i="1"/>
  <c r="AE877" i="1"/>
  <c r="AG877" i="1"/>
  <c r="AI877" i="1"/>
  <c r="AK877" i="1"/>
  <c r="AM877" i="1"/>
  <c r="AO877" i="1"/>
  <c r="AP877" i="1"/>
  <c r="AR877" i="1" s="1"/>
  <c r="AQ877" i="1"/>
  <c r="AS877" i="1"/>
  <c r="AV877" i="1"/>
  <c r="AW877" i="1"/>
  <c r="K878" i="1"/>
  <c r="AR878" i="1" s="1"/>
  <c r="M878" i="1"/>
  <c r="O878" i="1"/>
  <c r="Q878" i="1"/>
  <c r="S878" i="1"/>
  <c r="U878" i="1"/>
  <c r="W878" i="1"/>
  <c r="Y878" i="1"/>
  <c r="AA878" i="1"/>
  <c r="AC878" i="1"/>
  <c r="AE878" i="1"/>
  <c r="AG878" i="1"/>
  <c r="AI878" i="1"/>
  <c r="AK878" i="1"/>
  <c r="AM878" i="1"/>
  <c r="AO878" i="1"/>
  <c r="AP878" i="1"/>
  <c r="AQ878" i="1"/>
  <c r="AV878" i="1"/>
  <c r="AW878" i="1"/>
  <c r="K879" i="1"/>
  <c r="M879" i="1"/>
  <c r="O879" i="1"/>
  <c r="Q879" i="1"/>
  <c r="S879" i="1"/>
  <c r="U879" i="1"/>
  <c r="W879" i="1"/>
  <c r="Y879" i="1"/>
  <c r="AA879" i="1"/>
  <c r="AC879" i="1"/>
  <c r="AE879" i="1"/>
  <c r="AG879" i="1"/>
  <c r="AI879" i="1"/>
  <c r="AK879" i="1"/>
  <c r="AM879" i="1"/>
  <c r="AO879" i="1"/>
  <c r="AP879" i="1"/>
  <c r="AR879" i="1"/>
  <c r="AV879" i="1"/>
  <c r="AW879" i="1"/>
  <c r="K880" i="1"/>
  <c r="M880" i="1"/>
  <c r="O880" i="1"/>
  <c r="Q880" i="1"/>
  <c r="S880" i="1"/>
  <c r="U880" i="1"/>
  <c r="W880" i="1"/>
  <c r="Y880" i="1"/>
  <c r="AA880" i="1"/>
  <c r="AC880" i="1"/>
  <c r="AE880" i="1"/>
  <c r="AG880" i="1"/>
  <c r="AI880" i="1"/>
  <c r="AK880" i="1"/>
  <c r="AM880" i="1"/>
  <c r="AO880" i="1"/>
  <c r="AP880" i="1"/>
  <c r="AV880" i="1"/>
  <c r="AW880" i="1" s="1"/>
  <c r="K881" i="1"/>
  <c r="M881" i="1"/>
  <c r="O881" i="1"/>
  <c r="Q881" i="1"/>
  <c r="S881" i="1"/>
  <c r="U881" i="1"/>
  <c r="W881" i="1"/>
  <c r="Y881" i="1"/>
  <c r="AA881" i="1"/>
  <c r="AC881" i="1"/>
  <c r="AE881" i="1"/>
  <c r="AG881" i="1"/>
  <c r="AI881" i="1"/>
  <c r="AK881" i="1"/>
  <c r="AM881" i="1"/>
  <c r="AO881" i="1"/>
  <c r="AP881" i="1"/>
  <c r="AR881" i="1"/>
  <c r="AV881" i="1"/>
  <c r="AW881" i="1" s="1"/>
  <c r="K882" i="1"/>
  <c r="M882" i="1"/>
  <c r="O882" i="1"/>
  <c r="Q882" i="1"/>
  <c r="S882" i="1"/>
  <c r="U882" i="1"/>
  <c r="W882" i="1"/>
  <c r="Y882" i="1"/>
  <c r="AA882" i="1"/>
  <c r="AC882" i="1"/>
  <c r="AE882" i="1"/>
  <c r="AG882" i="1"/>
  <c r="AI882" i="1"/>
  <c r="AK882" i="1"/>
  <c r="AM882" i="1"/>
  <c r="AO882" i="1"/>
  <c r="AP882" i="1"/>
  <c r="AR882" i="1" s="1"/>
  <c r="AV882" i="1"/>
  <c r="AW882" i="1"/>
  <c r="K883" i="1"/>
  <c r="AR883" i="1" s="1"/>
  <c r="M883" i="1"/>
  <c r="O883" i="1"/>
  <c r="AQ883" i="1" s="1"/>
  <c r="Q883" i="1"/>
  <c r="S883" i="1"/>
  <c r="U883" i="1"/>
  <c r="W883" i="1"/>
  <c r="Y883" i="1"/>
  <c r="AA883" i="1"/>
  <c r="AC883" i="1"/>
  <c r="AE883" i="1"/>
  <c r="AG883" i="1"/>
  <c r="AI883" i="1"/>
  <c r="AK883" i="1"/>
  <c r="AM883" i="1"/>
  <c r="AO883" i="1"/>
  <c r="AP883" i="1"/>
  <c r="AV883" i="1"/>
  <c r="AW883" i="1"/>
  <c r="K884" i="1"/>
  <c r="AR884" i="1" s="1"/>
  <c r="M884" i="1"/>
  <c r="O884" i="1"/>
  <c r="Q884" i="1"/>
  <c r="S884" i="1"/>
  <c r="U884" i="1"/>
  <c r="W884" i="1"/>
  <c r="Y884" i="1"/>
  <c r="AA884" i="1"/>
  <c r="AC884" i="1"/>
  <c r="AE884" i="1"/>
  <c r="AG884" i="1"/>
  <c r="AI884" i="1"/>
  <c r="AK884" i="1"/>
  <c r="AM884" i="1"/>
  <c r="AO884" i="1"/>
  <c r="AP884" i="1"/>
  <c r="AV884" i="1"/>
  <c r="AW884" i="1"/>
  <c r="K885" i="1"/>
  <c r="AR885" i="1" s="1"/>
  <c r="M885" i="1"/>
  <c r="O885" i="1"/>
  <c r="AQ885" i="1" s="1"/>
  <c r="Q885" i="1"/>
  <c r="S885" i="1"/>
  <c r="U885" i="1"/>
  <c r="W885" i="1"/>
  <c r="Y885" i="1"/>
  <c r="AA885" i="1"/>
  <c r="AC885" i="1"/>
  <c r="AE885" i="1"/>
  <c r="AG885" i="1"/>
  <c r="AI885" i="1"/>
  <c r="AK885" i="1"/>
  <c r="AM885" i="1"/>
  <c r="AO885" i="1"/>
  <c r="AP885" i="1"/>
  <c r="AV885" i="1"/>
  <c r="AW885" i="1" s="1"/>
  <c r="K886" i="1"/>
  <c r="M886" i="1"/>
  <c r="O886" i="1"/>
  <c r="Q886" i="1"/>
  <c r="S886" i="1"/>
  <c r="U886" i="1"/>
  <c r="W886" i="1"/>
  <c r="Y886" i="1"/>
  <c r="AA886" i="1"/>
  <c r="AC886" i="1"/>
  <c r="AE886" i="1"/>
  <c r="AG886" i="1"/>
  <c r="AI886" i="1"/>
  <c r="AK886" i="1"/>
  <c r="AM886" i="1"/>
  <c r="AO886" i="1"/>
  <c r="AP886" i="1"/>
  <c r="AR886" i="1"/>
  <c r="AV886" i="1"/>
  <c r="AW886" i="1" s="1"/>
  <c r="K887" i="1"/>
  <c r="M887" i="1"/>
  <c r="O887" i="1"/>
  <c r="Q887" i="1"/>
  <c r="S887" i="1"/>
  <c r="U887" i="1"/>
  <c r="W887" i="1"/>
  <c r="Y887" i="1"/>
  <c r="AA887" i="1"/>
  <c r="AC887" i="1"/>
  <c r="AE887" i="1"/>
  <c r="AG887" i="1"/>
  <c r="AI887" i="1"/>
  <c r="AK887" i="1"/>
  <c r="AM887" i="1"/>
  <c r="AO887" i="1"/>
  <c r="AP887" i="1"/>
  <c r="AR887" i="1"/>
  <c r="AV887" i="1"/>
  <c r="AW887" i="1"/>
  <c r="K888" i="1"/>
  <c r="AR888" i="1" s="1"/>
  <c r="M888" i="1"/>
  <c r="O888" i="1"/>
  <c r="Q888" i="1"/>
  <c r="S888" i="1"/>
  <c r="U888" i="1"/>
  <c r="W888" i="1"/>
  <c r="Y888" i="1"/>
  <c r="AA888" i="1"/>
  <c r="AC888" i="1"/>
  <c r="AE888" i="1"/>
  <c r="AG888" i="1"/>
  <c r="AI888" i="1"/>
  <c r="AK888" i="1"/>
  <c r="AM888" i="1"/>
  <c r="AO888" i="1"/>
  <c r="AP888" i="1"/>
  <c r="AV888" i="1"/>
  <c r="AW888" i="1"/>
  <c r="K889" i="1"/>
  <c r="AR889" i="1" s="1"/>
  <c r="M889" i="1"/>
  <c r="O889" i="1"/>
  <c r="Q889" i="1"/>
  <c r="S889" i="1"/>
  <c r="U889" i="1"/>
  <c r="W889" i="1"/>
  <c r="Y889" i="1"/>
  <c r="AA889" i="1"/>
  <c r="AC889" i="1"/>
  <c r="AE889" i="1"/>
  <c r="AG889" i="1"/>
  <c r="AI889" i="1"/>
  <c r="AK889" i="1"/>
  <c r="AM889" i="1"/>
  <c r="AO889" i="1"/>
  <c r="AP889" i="1"/>
  <c r="AV889" i="1"/>
  <c r="AW889" i="1" s="1"/>
  <c r="K890" i="1"/>
  <c r="M890" i="1"/>
  <c r="O890" i="1"/>
  <c r="Q890" i="1"/>
  <c r="S890" i="1"/>
  <c r="U890" i="1"/>
  <c r="W890" i="1"/>
  <c r="Y890" i="1"/>
  <c r="AA890" i="1"/>
  <c r="AC890" i="1"/>
  <c r="AE890" i="1"/>
  <c r="AG890" i="1"/>
  <c r="AI890" i="1"/>
  <c r="AK890" i="1"/>
  <c r="AM890" i="1"/>
  <c r="AO890" i="1"/>
  <c r="AP890" i="1"/>
  <c r="AR890" i="1"/>
  <c r="AV890" i="1"/>
  <c r="AW890" i="1"/>
  <c r="K891" i="1"/>
  <c r="AR891" i="1" s="1"/>
  <c r="M891" i="1"/>
  <c r="O891" i="1"/>
  <c r="Q891" i="1"/>
  <c r="S891" i="1"/>
  <c r="U891" i="1"/>
  <c r="W891" i="1"/>
  <c r="Y891" i="1"/>
  <c r="AA891" i="1"/>
  <c r="AC891" i="1"/>
  <c r="AE891" i="1"/>
  <c r="AG891" i="1"/>
  <c r="AI891" i="1"/>
  <c r="AK891" i="1"/>
  <c r="AM891" i="1"/>
  <c r="AO891" i="1"/>
  <c r="AP891" i="1"/>
  <c r="AV891" i="1"/>
  <c r="AW891" i="1" s="1"/>
  <c r="K892" i="1"/>
  <c r="M892" i="1"/>
  <c r="O892" i="1"/>
  <c r="Q892" i="1"/>
  <c r="S892" i="1"/>
  <c r="U892" i="1"/>
  <c r="W892" i="1"/>
  <c r="Y892" i="1"/>
  <c r="AA892" i="1"/>
  <c r="AC892" i="1"/>
  <c r="AE892" i="1"/>
  <c r="AG892" i="1"/>
  <c r="AI892" i="1"/>
  <c r="AK892" i="1"/>
  <c r="AM892" i="1"/>
  <c r="AO892" i="1"/>
  <c r="AP892" i="1"/>
  <c r="AR892" i="1"/>
  <c r="AV892" i="1"/>
  <c r="AW892" i="1" s="1"/>
  <c r="K893" i="1"/>
  <c r="M893" i="1"/>
  <c r="O893" i="1"/>
  <c r="Q893" i="1"/>
  <c r="S893" i="1"/>
  <c r="U893" i="1"/>
  <c r="W893" i="1"/>
  <c r="Y893" i="1"/>
  <c r="AA893" i="1"/>
  <c r="AC893" i="1"/>
  <c r="AE893" i="1"/>
  <c r="AG893" i="1"/>
  <c r="AI893" i="1"/>
  <c r="AK893" i="1"/>
  <c r="AM893" i="1"/>
  <c r="AO893" i="1"/>
  <c r="AP893" i="1"/>
  <c r="AQ893" i="1"/>
  <c r="AR893" i="1"/>
  <c r="AV893" i="1"/>
  <c r="AW893" i="1"/>
  <c r="K894" i="1"/>
  <c r="M894" i="1"/>
  <c r="O894" i="1"/>
  <c r="Q894" i="1"/>
  <c r="S894" i="1"/>
  <c r="U894" i="1"/>
  <c r="W894" i="1"/>
  <c r="Y894" i="1"/>
  <c r="AA894" i="1"/>
  <c r="AC894" i="1"/>
  <c r="AE894" i="1"/>
  <c r="AG894" i="1"/>
  <c r="AI894" i="1"/>
  <c r="AK894" i="1"/>
  <c r="AM894" i="1"/>
  <c r="AO894" i="1"/>
  <c r="AP894" i="1"/>
  <c r="AV894" i="1"/>
  <c r="AW894" i="1" s="1"/>
  <c r="K895" i="1"/>
  <c r="AR895" i="1" s="1"/>
  <c r="M895" i="1"/>
  <c r="O895" i="1"/>
  <c r="Q895" i="1"/>
  <c r="S895" i="1"/>
  <c r="U895" i="1"/>
  <c r="W895" i="1"/>
  <c r="Y895" i="1"/>
  <c r="AQ895" i="1" s="1"/>
  <c r="AS895" i="1" s="1"/>
  <c r="AA895" i="1"/>
  <c r="AC895" i="1"/>
  <c r="AE895" i="1"/>
  <c r="AG895" i="1"/>
  <c r="AI895" i="1"/>
  <c r="AK895" i="1"/>
  <c r="AM895" i="1"/>
  <c r="AO895" i="1"/>
  <c r="AP895" i="1"/>
  <c r="AV895" i="1"/>
  <c r="AW895" i="1" s="1"/>
  <c r="K896" i="1"/>
  <c r="M896" i="1"/>
  <c r="O896" i="1"/>
  <c r="Q896" i="1"/>
  <c r="S896" i="1"/>
  <c r="U896" i="1"/>
  <c r="W896" i="1"/>
  <c r="Y896" i="1"/>
  <c r="AA896" i="1"/>
  <c r="AC896" i="1"/>
  <c r="AE896" i="1"/>
  <c r="AG896" i="1"/>
  <c r="AI896" i="1"/>
  <c r="AK896" i="1"/>
  <c r="AM896" i="1"/>
  <c r="AO896" i="1"/>
  <c r="AP896" i="1"/>
  <c r="AR896" i="1" s="1"/>
  <c r="AV896" i="1"/>
  <c r="AW896" i="1" s="1"/>
  <c r="K897" i="1"/>
  <c r="M897" i="1"/>
  <c r="O897" i="1"/>
  <c r="Q897" i="1"/>
  <c r="S897" i="1"/>
  <c r="U897" i="1"/>
  <c r="W897" i="1"/>
  <c r="Y897" i="1"/>
  <c r="AA897" i="1"/>
  <c r="AC897" i="1"/>
  <c r="AE897" i="1"/>
  <c r="AG897" i="1"/>
  <c r="AI897" i="1"/>
  <c r="AK897" i="1"/>
  <c r="AM897" i="1"/>
  <c r="AO897" i="1"/>
  <c r="AP897" i="1"/>
  <c r="AR897" i="1" s="1"/>
  <c r="AV897" i="1"/>
  <c r="AW897" i="1"/>
  <c r="K898" i="1"/>
  <c r="M898" i="1"/>
  <c r="O898" i="1"/>
  <c r="Q898" i="1"/>
  <c r="S898" i="1"/>
  <c r="U898" i="1"/>
  <c r="W898" i="1"/>
  <c r="Y898" i="1"/>
  <c r="AA898" i="1"/>
  <c r="AC898" i="1"/>
  <c r="AE898" i="1"/>
  <c r="AG898" i="1"/>
  <c r="AI898" i="1"/>
  <c r="AK898" i="1"/>
  <c r="AM898" i="1"/>
  <c r="AO898" i="1"/>
  <c r="AP898" i="1"/>
  <c r="AV898" i="1"/>
  <c r="AW898" i="1" s="1"/>
  <c r="K899" i="1"/>
  <c r="AR899" i="1" s="1"/>
  <c r="M899" i="1"/>
  <c r="O899" i="1"/>
  <c r="Q899" i="1"/>
  <c r="S899" i="1"/>
  <c r="U899" i="1"/>
  <c r="W899" i="1"/>
  <c r="Y899" i="1"/>
  <c r="AA899" i="1"/>
  <c r="AC899" i="1"/>
  <c r="AE899" i="1"/>
  <c r="AG899" i="1"/>
  <c r="AI899" i="1"/>
  <c r="AK899" i="1"/>
  <c r="AM899" i="1"/>
  <c r="AO899" i="1"/>
  <c r="AP899" i="1"/>
  <c r="AV899" i="1"/>
  <c r="AW899" i="1"/>
  <c r="K900" i="1"/>
  <c r="AR900" i="1" s="1"/>
  <c r="M900" i="1"/>
  <c r="O900" i="1"/>
  <c r="Q900" i="1"/>
  <c r="S900" i="1"/>
  <c r="U900" i="1"/>
  <c r="W900" i="1"/>
  <c r="Y900" i="1"/>
  <c r="AA900" i="1"/>
  <c r="AC900" i="1"/>
  <c r="AE900" i="1"/>
  <c r="AG900" i="1"/>
  <c r="AI900" i="1"/>
  <c r="AK900" i="1"/>
  <c r="AM900" i="1"/>
  <c r="AO900" i="1"/>
  <c r="AP900" i="1"/>
  <c r="AV900" i="1"/>
  <c r="AW900" i="1"/>
  <c r="K901" i="1"/>
  <c r="M901" i="1"/>
  <c r="O901" i="1"/>
  <c r="Q901" i="1"/>
  <c r="S901" i="1"/>
  <c r="U901" i="1"/>
  <c r="W901" i="1"/>
  <c r="Y901" i="1"/>
  <c r="AA901" i="1"/>
  <c r="AQ901" i="1" s="1"/>
  <c r="AS901" i="1" s="1"/>
  <c r="AC901" i="1"/>
  <c r="AE901" i="1"/>
  <c r="AG901" i="1"/>
  <c r="AI901" i="1"/>
  <c r="AK901" i="1"/>
  <c r="AM901" i="1"/>
  <c r="AO901" i="1"/>
  <c r="AP901" i="1"/>
  <c r="AR901" i="1"/>
  <c r="AV901" i="1"/>
  <c r="AW901" i="1"/>
  <c r="K902" i="1"/>
  <c r="M902" i="1"/>
  <c r="O902" i="1"/>
  <c r="Q902" i="1"/>
  <c r="S902" i="1"/>
  <c r="U902" i="1"/>
  <c r="W902" i="1"/>
  <c r="AQ902" i="1" s="1"/>
  <c r="AS902" i="1" s="1"/>
  <c r="Y902" i="1"/>
  <c r="AA902" i="1"/>
  <c r="AC902" i="1"/>
  <c r="AE902" i="1"/>
  <c r="AG902" i="1"/>
  <c r="AI902" i="1"/>
  <c r="AK902" i="1"/>
  <c r="AM902" i="1"/>
  <c r="AO902" i="1"/>
  <c r="AP902" i="1"/>
  <c r="AR902" i="1" s="1"/>
  <c r="AV902" i="1"/>
  <c r="AW902" i="1" s="1"/>
  <c r="K903" i="1"/>
  <c r="M903" i="1"/>
  <c r="O903" i="1"/>
  <c r="Q903" i="1"/>
  <c r="S903" i="1"/>
  <c r="U903" i="1"/>
  <c r="W903" i="1"/>
  <c r="Y903" i="1"/>
  <c r="AA903" i="1"/>
  <c r="AC903" i="1"/>
  <c r="AE903" i="1"/>
  <c r="AG903" i="1"/>
  <c r="AI903" i="1"/>
  <c r="AK903" i="1"/>
  <c r="AM903" i="1"/>
  <c r="AO903" i="1"/>
  <c r="AP903" i="1"/>
  <c r="AR903" i="1" s="1"/>
  <c r="AV903" i="1"/>
  <c r="AW903" i="1"/>
  <c r="K904" i="1"/>
  <c r="M904" i="1"/>
  <c r="O904" i="1"/>
  <c r="Q904" i="1"/>
  <c r="S904" i="1"/>
  <c r="U904" i="1"/>
  <c r="W904" i="1"/>
  <c r="Y904" i="1"/>
  <c r="AA904" i="1"/>
  <c r="AC904" i="1"/>
  <c r="AE904" i="1"/>
  <c r="AG904" i="1"/>
  <c r="AI904" i="1"/>
  <c r="AK904" i="1"/>
  <c r="AM904" i="1"/>
  <c r="AO904" i="1"/>
  <c r="AP904" i="1"/>
  <c r="AV904" i="1"/>
  <c r="AW904" i="1" s="1"/>
  <c r="K905" i="1"/>
  <c r="M905" i="1"/>
  <c r="O905" i="1"/>
  <c r="Q905" i="1"/>
  <c r="S905" i="1"/>
  <c r="U905" i="1"/>
  <c r="W905" i="1"/>
  <c r="Y905" i="1"/>
  <c r="AA905" i="1"/>
  <c r="AC905" i="1"/>
  <c r="AE905" i="1"/>
  <c r="AG905" i="1"/>
  <c r="AI905" i="1"/>
  <c r="AK905" i="1"/>
  <c r="AM905" i="1"/>
  <c r="AO905" i="1"/>
  <c r="AP905" i="1"/>
  <c r="AR905" i="1"/>
  <c r="AV905" i="1"/>
  <c r="AW905" i="1" s="1"/>
  <c r="K906" i="1"/>
  <c r="M906" i="1"/>
  <c r="O906" i="1"/>
  <c r="Q906" i="1"/>
  <c r="S906" i="1"/>
  <c r="U906" i="1"/>
  <c r="W906" i="1"/>
  <c r="Y906" i="1"/>
  <c r="AA906" i="1"/>
  <c r="AC906" i="1"/>
  <c r="AE906" i="1"/>
  <c r="AG906" i="1"/>
  <c r="AI906" i="1"/>
  <c r="AK906" i="1"/>
  <c r="AM906" i="1"/>
  <c r="AO906" i="1"/>
  <c r="AP906" i="1"/>
  <c r="AV906" i="1"/>
  <c r="AW906" i="1"/>
  <c r="K907" i="1"/>
  <c r="M907" i="1"/>
  <c r="O907" i="1"/>
  <c r="Q907" i="1"/>
  <c r="S907" i="1"/>
  <c r="U907" i="1"/>
  <c r="W907" i="1"/>
  <c r="Y907" i="1"/>
  <c r="AA907" i="1"/>
  <c r="AC907" i="1"/>
  <c r="AE907" i="1"/>
  <c r="AG907" i="1"/>
  <c r="AI907" i="1"/>
  <c r="AK907" i="1"/>
  <c r="AM907" i="1"/>
  <c r="AO907" i="1"/>
  <c r="AP907" i="1"/>
  <c r="AR907" i="1"/>
  <c r="AV907" i="1"/>
  <c r="AW907" i="1"/>
  <c r="K908" i="1"/>
  <c r="AR908" i="1" s="1"/>
  <c r="M908" i="1"/>
  <c r="O908" i="1"/>
  <c r="Q908" i="1"/>
  <c r="S908" i="1"/>
  <c r="U908" i="1"/>
  <c r="W908" i="1"/>
  <c r="Y908" i="1"/>
  <c r="AA908" i="1"/>
  <c r="AC908" i="1"/>
  <c r="AE908" i="1"/>
  <c r="AG908" i="1"/>
  <c r="AI908" i="1"/>
  <c r="AK908" i="1"/>
  <c r="AM908" i="1"/>
  <c r="AO908" i="1"/>
  <c r="AP908" i="1"/>
  <c r="AV908" i="1"/>
  <c r="AW908" i="1"/>
  <c r="K909" i="1"/>
  <c r="M909" i="1"/>
  <c r="O909" i="1"/>
  <c r="Q909" i="1"/>
  <c r="S909" i="1"/>
  <c r="U909" i="1"/>
  <c r="W909" i="1"/>
  <c r="Y909" i="1"/>
  <c r="AA909" i="1"/>
  <c r="AQ909" i="1" s="1"/>
  <c r="AC909" i="1"/>
  <c r="AE909" i="1"/>
  <c r="AG909" i="1"/>
  <c r="AI909" i="1"/>
  <c r="AK909" i="1"/>
  <c r="AM909" i="1"/>
  <c r="AO909" i="1"/>
  <c r="AP909" i="1"/>
  <c r="AR909" i="1"/>
  <c r="AS909" i="1"/>
  <c r="AV909" i="1"/>
  <c r="AW909" i="1"/>
  <c r="K910" i="1"/>
  <c r="M910" i="1"/>
  <c r="O910" i="1"/>
  <c r="Q910" i="1"/>
  <c r="S910" i="1"/>
  <c r="U910" i="1"/>
  <c r="W910" i="1"/>
  <c r="Y910" i="1"/>
  <c r="AA910" i="1"/>
  <c r="AC910" i="1"/>
  <c r="AE910" i="1"/>
  <c r="AG910" i="1"/>
  <c r="AI910" i="1"/>
  <c r="AK910" i="1"/>
  <c r="AM910" i="1"/>
  <c r="AO910" i="1"/>
  <c r="AP910" i="1"/>
  <c r="AQ910" i="1"/>
  <c r="AS910" i="1" s="1"/>
  <c r="AV910" i="1"/>
  <c r="K911" i="1"/>
  <c r="M911" i="1"/>
  <c r="O911" i="1"/>
  <c r="Q911" i="1"/>
  <c r="S911" i="1"/>
  <c r="U911" i="1"/>
  <c r="W911" i="1"/>
  <c r="Y911" i="1"/>
  <c r="AA911" i="1"/>
  <c r="AC911" i="1"/>
  <c r="AE911" i="1"/>
  <c r="AG911" i="1"/>
  <c r="AI911" i="1"/>
  <c r="AK911" i="1"/>
  <c r="AM911" i="1"/>
  <c r="AO911" i="1"/>
  <c r="AP911" i="1"/>
  <c r="AQ911" i="1"/>
  <c r="AS911" i="1" s="1"/>
  <c r="AR911" i="1"/>
  <c r="AV911" i="1"/>
  <c r="AW911" i="1"/>
  <c r="K912" i="1"/>
  <c r="M912" i="1"/>
  <c r="O912" i="1"/>
  <c r="Q912" i="1"/>
  <c r="S912" i="1"/>
  <c r="U912" i="1"/>
  <c r="W912" i="1"/>
  <c r="Y912" i="1"/>
  <c r="AA912" i="1"/>
  <c r="AC912" i="1"/>
  <c r="AE912" i="1"/>
  <c r="AG912" i="1"/>
  <c r="AI912" i="1"/>
  <c r="AK912" i="1"/>
  <c r="AM912" i="1"/>
  <c r="AO912" i="1"/>
  <c r="AP912" i="1"/>
  <c r="AV912" i="1"/>
  <c r="AW912" i="1" s="1"/>
  <c r="K913" i="1"/>
  <c r="AR913" i="1" s="1"/>
  <c r="M913" i="1"/>
  <c r="O913" i="1"/>
  <c r="Q913" i="1"/>
  <c r="S913" i="1"/>
  <c r="U913" i="1"/>
  <c r="W913" i="1"/>
  <c r="Y913" i="1"/>
  <c r="AA913" i="1"/>
  <c r="AC913" i="1"/>
  <c r="AE913" i="1"/>
  <c r="AG913" i="1"/>
  <c r="AI913" i="1"/>
  <c r="AK913" i="1"/>
  <c r="AM913" i="1"/>
  <c r="AO913" i="1"/>
  <c r="AP913" i="1"/>
  <c r="AV913" i="1"/>
  <c r="AW913" i="1" s="1"/>
  <c r="K914" i="1"/>
  <c r="M914" i="1"/>
  <c r="O914" i="1"/>
  <c r="Q914" i="1"/>
  <c r="S914" i="1"/>
  <c r="U914" i="1"/>
  <c r="W914" i="1"/>
  <c r="Y914" i="1"/>
  <c r="AA914" i="1"/>
  <c r="AC914" i="1"/>
  <c r="AE914" i="1"/>
  <c r="AG914" i="1"/>
  <c r="AI914" i="1"/>
  <c r="AK914" i="1"/>
  <c r="AM914" i="1"/>
  <c r="AO914" i="1"/>
  <c r="AP914" i="1"/>
  <c r="AR914" i="1"/>
  <c r="AV914" i="1"/>
  <c r="AW914" i="1"/>
  <c r="K915" i="1"/>
  <c r="AR915" i="1" s="1"/>
  <c r="M915" i="1"/>
  <c r="O915" i="1"/>
  <c r="Q915" i="1"/>
  <c r="S915" i="1"/>
  <c r="U915" i="1"/>
  <c r="W915" i="1"/>
  <c r="Y915" i="1"/>
  <c r="AA915" i="1"/>
  <c r="AC915" i="1"/>
  <c r="AE915" i="1"/>
  <c r="AG915" i="1"/>
  <c r="AI915" i="1"/>
  <c r="AK915" i="1"/>
  <c r="AM915" i="1"/>
  <c r="AO915" i="1"/>
  <c r="AP915" i="1"/>
  <c r="AV915" i="1"/>
  <c r="AW915" i="1"/>
  <c r="K916" i="1"/>
  <c r="AR916" i="1" s="1"/>
  <c r="M916" i="1"/>
  <c r="O916" i="1"/>
  <c r="Q916" i="1"/>
  <c r="S916" i="1"/>
  <c r="U916" i="1"/>
  <c r="W916" i="1"/>
  <c r="Y916" i="1"/>
  <c r="AA916" i="1"/>
  <c r="AC916" i="1"/>
  <c r="AE916" i="1"/>
  <c r="AG916" i="1"/>
  <c r="AI916" i="1"/>
  <c r="AK916" i="1"/>
  <c r="AM916" i="1"/>
  <c r="AO916" i="1"/>
  <c r="AP916" i="1"/>
  <c r="AV916" i="1"/>
  <c r="AW916" i="1"/>
  <c r="K917" i="1"/>
  <c r="M917" i="1"/>
  <c r="O917" i="1"/>
  <c r="Q917" i="1"/>
  <c r="S917" i="1"/>
  <c r="U917" i="1"/>
  <c r="W917" i="1"/>
  <c r="Y917" i="1"/>
  <c r="AA917" i="1"/>
  <c r="AC917" i="1"/>
  <c r="AE917" i="1"/>
  <c r="AG917" i="1"/>
  <c r="AI917" i="1"/>
  <c r="AK917" i="1"/>
  <c r="AM917" i="1"/>
  <c r="AO917" i="1"/>
  <c r="AP917" i="1"/>
  <c r="AQ917" i="1"/>
  <c r="AR917" i="1"/>
  <c r="AV917" i="1"/>
  <c r="AW917" i="1"/>
  <c r="K918" i="1"/>
  <c r="M918" i="1"/>
  <c r="O918" i="1"/>
  <c r="Q918" i="1"/>
  <c r="S918" i="1"/>
  <c r="U918" i="1"/>
  <c r="W918" i="1"/>
  <c r="Y918" i="1"/>
  <c r="AA918" i="1"/>
  <c r="AQ918" i="1" s="1"/>
  <c r="AS918" i="1" s="1"/>
  <c r="AC918" i="1"/>
  <c r="AE918" i="1"/>
  <c r="AG918" i="1"/>
  <c r="AI918" i="1"/>
  <c r="AK918" i="1"/>
  <c r="AM918" i="1"/>
  <c r="AO918" i="1"/>
  <c r="AP918" i="1"/>
  <c r="AV918" i="1"/>
  <c r="AW918" i="1" s="1"/>
  <c r="K919" i="1"/>
  <c r="M919" i="1"/>
  <c r="O919" i="1"/>
  <c r="Q919" i="1"/>
  <c r="S919" i="1"/>
  <c r="U919" i="1"/>
  <c r="W919" i="1"/>
  <c r="Y919" i="1"/>
  <c r="AA919" i="1"/>
  <c r="AC919" i="1"/>
  <c r="AE919" i="1"/>
  <c r="AG919" i="1"/>
  <c r="AI919" i="1"/>
  <c r="AK919" i="1"/>
  <c r="AM919" i="1"/>
  <c r="AO919" i="1"/>
  <c r="AP919" i="1"/>
  <c r="AR919" i="1"/>
  <c r="AV919" i="1"/>
  <c r="AW919" i="1" s="1"/>
  <c r="K920" i="1"/>
  <c r="AR920" i="1" s="1"/>
  <c r="M920" i="1"/>
  <c r="O920" i="1"/>
  <c r="Q920" i="1"/>
  <c r="S920" i="1"/>
  <c r="U920" i="1"/>
  <c r="W920" i="1"/>
  <c r="Y920" i="1"/>
  <c r="AA920" i="1"/>
  <c r="AC920" i="1"/>
  <c r="AE920" i="1"/>
  <c r="AG920" i="1"/>
  <c r="AI920" i="1"/>
  <c r="AK920" i="1"/>
  <c r="AQ920" i="1" s="1"/>
  <c r="AM920" i="1"/>
  <c r="AO920" i="1"/>
  <c r="AP920" i="1"/>
  <c r="AV920" i="1"/>
  <c r="AW920" i="1"/>
  <c r="K921" i="1"/>
  <c r="M921" i="1"/>
  <c r="O921" i="1"/>
  <c r="Q921" i="1"/>
  <c r="S921" i="1"/>
  <c r="U921" i="1"/>
  <c r="W921" i="1"/>
  <c r="Y921" i="1"/>
  <c r="AA921" i="1"/>
  <c r="AC921" i="1"/>
  <c r="AE921" i="1"/>
  <c r="AG921" i="1"/>
  <c r="AI921" i="1"/>
  <c r="AK921" i="1"/>
  <c r="AM921" i="1"/>
  <c r="AO921" i="1"/>
  <c r="AP921" i="1"/>
  <c r="AR921" i="1" s="1"/>
  <c r="AV921" i="1"/>
  <c r="AW921" i="1"/>
  <c r="K922" i="1"/>
  <c r="M922" i="1"/>
  <c r="O922" i="1"/>
  <c r="Q922" i="1"/>
  <c r="S922" i="1"/>
  <c r="U922" i="1"/>
  <c r="W922" i="1"/>
  <c r="Y922" i="1"/>
  <c r="AA922" i="1"/>
  <c r="AC922" i="1"/>
  <c r="AE922" i="1"/>
  <c r="AG922" i="1"/>
  <c r="AI922" i="1"/>
  <c r="AK922" i="1"/>
  <c r="AM922" i="1"/>
  <c r="AO922" i="1"/>
  <c r="AP922" i="1"/>
  <c r="AR922" i="1" s="1"/>
  <c r="AV922" i="1"/>
  <c r="AW922" i="1" s="1"/>
  <c r="K923" i="1"/>
  <c r="M923" i="1"/>
  <c r="O923" i="1"/>
  <c r="Q923" i="1"/>
  <c r="S923" i="1"/>
  <c r="U923" i="1"/>
  <c r="W923" i="1"/>
  <c r="Y923" i="1"/>
  <c r="AA923" i="1"/>
  <c r="AC923" i="1"/>
  <c r="AE923" i="1"/>
  <c r="AG923" i="1"/>
  <c r="AI923" i="1"/>
  <c r="AK923" i="1"/>
  <c r="AM923" i="1"/>
  <c r="AO923" i="1"/>
  <c r="AP923" i="1"/>
  <c r="AR923" i="1" s="1"/>
  <c r="AV923" i="1"/>
  <c r="AW923" i="1"/>
  <c r="K924" i="1"/>
  <c r="M924" i="1"/>
  <c r="O924" i="1"/>
  <c r="Q924" i="1"/>
  <c r="S924" i="1"/>
  <c r="AQ924" i="1" s="1"/>
  <c r="AS924" i="1" s="1"/>
  <c r="U924" i="1"/>
  <c r="W924" i="1"/>
  <c r="Y924" i="1"/>
  <c r="AA924" i="1"/>
  <c r="AC924" i="1"/>
  <c r="AE924" i="1"/>
  <c r="AG924" i="1"/>
  <c r="AI924" i="1"/>
  <c r="AK924" i="1"/>
  <c r="AM924" i="1"/>
  <c r="AO924" i="1"/>
  <c r="AP924" i="1"/>
  <c r="AR924" i="1" s="1"/>
  <c r="AV924" i="1"/>
  <c r="AW924" i="1"/>
  <c r="K925" i="1"/>
  <c r="M925" i="1"/>
  <c r="O925" i="1"/>
  <c r="Q925" i="1"/>
  <c r="S925" i="1"/>
  <c r="U925" i="1"/>
  <c r="W925" i="1"/>
  <c r="Y925" i="1"/>
  <c r="AA925" i="1"/>
  <c r="AC925" i="1"/>
  <c r="AE925" i="1"/>
  <c r="AG925" i="1"/>
  <c r="AI925" i="1"/>
  <c r="AK925" i="1"/>
  <c r="AM925" i="1"/>
  <c r="AO925" i="1"/>
  <c r="AP925" i="1"/>
  <c r="AV925" i="1"/>
  <c r="AW925" i="1"/>
  <c r="K926" i="1"/>
  <c r="M926" i="1"/>
  <c r="O926" i="1"/>
  <c r="Q926" i="1"/>
  <c r="S926" i="1"/>
  <c r="U926" i="1"/>
  <c r="W926" i="1"/>
  <c r="Y926" i="1"/>
  <c r="AA926" i="1"/>
  <c r="AC926" i="1"/>
  <c r="AE926" i="1"/>
  <c r="AG926" i="1"/>
  <c r="AI926" i="1"/>
  <c r="AK926" i="1"/>
  <c r="AM926" i="1"/>
  <c r="AO926" i="1"/>
  <c r="AP926" i="1"/>
  <c r="AR926" i="1"/>
  <c r="AV926" i="1"/>
  <c r="AW926" i="1" s="1"/>
  <c r="K927" i="1"/>
  <c r="M927" i="1"/>
  <c r="O927" i="1"/>
  <c r="Q927" i="1"/>
  <c r="S927" i="1"/>
  <c r="U927" i="1"/>
  <c r="W927" i="1"/>
  <c r="Y927" i="1"/>
  <c r="AA927" i="1"/>
  <c r="AC927" i="1"/>
  <c r="AE927" i="1"/>
  <c r="AG927" i="1"/>
  <c r="AI927" i="1"/>
  <c r="AK927" i="1"/>
  <c r="AM927" i="1"/>
  <c r="AO927" i="1"/>
  <c r="AP927" i="1"/>
  <c r="AR927" i="1"/>
  <c r="AV927" i="1"/>
  <c r="AW927" i="1"/>
  <c r="K928" i="1"/>
  <c r="AR928" i="1" s="1"/>
  <c r="M928" i="1"/>
  <c r="O928" i="1"/>
  <c r="Q928" i="1"/>
  <c r="S928" i="1"/>
  <c r="U928" i="1"/>
  <c r="W928" i="1"/>
  <c r="Y928" i="1"/>
  <c r="AA928" i="1"/>
  <c r="AC928" i="1"/>
  <c r="AE928" i="1"/>
  <c r="AG928" i="1"/>
  <c r="AI928" i="1"/>
  <c r="AK928" i="1"/>
  <c r="AM928" i="1"/>
  <c r="AO928" i="1"/>
  <c r="AP928" i="1"/>
  <c r="AV928" i="1"/>
  <c r="AW928" i="1"/>
  <c r="K929" i="1"/>
  <c r="AR929" i="1" s="1"/>
  <c r="M929" i="1"/>
  <c r="O929" i="1"/>
  <c r="Q929" i="1"/>
  <c r="S929" i="1"/>
  <c r="U929" i="1"/>
  <c r="W929" i="1"/>
  <c r="Y929" i="1"/>
  <c r="AA929" i="1"/>
  <c r="AC929" i="1"/>
  <c r="AE929" i="1"/>
  <c r="AG929" i="1"/>
  <c r="AI929" i="1"/>
  <c r="AK929" i="1"/>
  <c r="AM929" i="1"/>
  <c r="AO929" i="1"/>
  <c r="AP929" i="1"/>
  <c r="AV929" i="1"/>
  <c r="AW929" i="1"/>
  <c r="K930" i="1"/>
  <c r="M930" i="1"/>
  <c r="O930" i="1"/>
  <c r="Q930" i="1"/>
  <c r="S930" i="1"/>
  <c r="U930" i="1"/>
  <c r="W930" i="1"/>
  <c r="Y930" i="1"/>
  <c r="AA930" i="1"/>
  <c r="AC930" i="1"/>
  <c r="AE930" i="1"/>
  <c r="AG930" i="1"/>
  <c r="AI930" i="1"/>
  <c r="AK930" i="1"/>
  <c r="AM930" i="1"/>
  <c r="AO930" i="1"/>
  <c r="AP930" i="1"/>
  <c r="AR930" i="1"/>
  <c r="AV930" i="1"/>
  <c r="AW930" i="1"/>
  <c r="K931" i="1"/>
  <c r="M931" i="1"/>
  <c r="O931" i="1"/>
  <c r="AQ931" i="1" s="1"/>
  <c r="AS931" i="1" s="1"/>
  <c r="Q931" i="1"/>
  <c r="S931" i="1"/>
  <c r="U931" i="1"/>
  <c r="W931" i="1"/>
  <c r="Y931" i="1"/>
  <c r="AA931" i="1"/>
  <c r="AC931" i="1"/>
  <c r="AE931" i="1"/>
  <c r="AG931" i="1"/>
  <c r="AI931" i="1"/>
  <c r="AK931" i="1"/>
  <c r="AM931" i="1"/>
  <c r="AO931" i="1"/>
  <c r="AP931" i="1"/>
  <c r="AV931" i="1"/>
  <c r="AW931" i="1" s="1"/>
  <c r="K932" i="1"/>
  <c r="M932" i="1"/>
  <c r="O932" i="1"/>
  <c r="Q932" i="1"/>
  <c r="S932" i="1"/>
  <c r="U932" i="1"/>
  <c r="W932" i="1"/>
  <c r="Y932" i="1"/>
  <c r="AA932" i="1"/>
  <c r="AC932" i="1"/>
  <c r="AE932" i="1"/>
  <c r="AG932" i="1"/>
  <c r="AI932" i="1"/>
  <c r="AK932" i="1"/>
  <c r="AM932" i="1"/>
  <c r="AO932" i="1"/>
  <c r="AP932" i="1"/>
  <c r="AQ932" i="1"/>
  <c r="AR932" i="1"/>
  <c r="AV932" i="1"/>
  <c r="AW932" i="1" s="1"/>
  <c r="K933" i="1"/>
  <c r="M933" i="1"/>
  <c r="O933" i="1"/>
  <c r="Q933" i="1"/>
  <c r="S933" i="1"/>
  <c r="U933" i="1"/>
  <c r="W933" i="1"/>
  <c r="Y933" i="1"/>
  <c r="AA933" i="1"/>
  <c r="AC933" i="1"/>
  <c r="AE933" i="1"/>
  <c r="AG933" i="1"/>
  <c r="AI933" i="1"/>
  <c r="AK933" i="1"/>
  <c r="AM933" i="1"/>
  <c r="AO933" i="1"/>
  <c r="AP933" i="1"/>
  <c r="AR933" i="1"/>
  <c r="AV933" i="1"/>
  <c r="AW933" i="1"/>
  <c r="K934" i="1"/>
  <c r="AR934" i="1" s="1"/>
  <c r="M934" i="1"/>
  <c r="O934" i="1"/>
  <c r="Q934" i="1"/>
  <c r="S934" i="1"/>
  <c r="U934" i="1"/>
  <c r="W934" i="1"/>
  <c r="Y934" i="1"/>
  <c r="AA934" i="1"/>
  <c r="AC934" i="1"/>
  <c r="AE934" i="1"/>
  <c r="AG934" i="1"/>
  <c r="AI934" i="1"/>
  <c r="AK934" i="1"/>
  <c r="AM934" i="1"/>
  <c r="AO934" i="1"/>
  <c r="AP934" i="1"/>
  <c r="AQ934" i="1"/>
  <c r="AS934" i="1" s="1"/>
  <c r="AV934" i="1"/>
  <c r="AW934" i="1" s="1"/>
  <c r="K935" i="1"/>
  <c r="M935" i="1"/>
  <c r="O935" i="1"/>
  <c r="Q935" i="1"/>
  <c r="S935" i="1"/>
  <c r="U935" i="1"/>
  <c r="W935" i="1"/>
  <c r="Y935" i="1"/>
  <c r="AA935" i="1"/>
  <c r="AC935" i="1"/>
  <c r="AE935" i="1"/>
  <c r="AG935" i="1"/>
  <c r="AI935" i="1"/>
  <c r="AK935" i="1"/>
  <c r="AM935" i="1"/>
  <c r="AO935" i="1"/>
  <c r="AP935" i="1"/>
  <c r="AR935" i="1"/>
  <c r="AV935" i="1"/>
  <c r="K936" i="1"/>
  <c r="AR936" i="1" s="1"/>
  <c r="M936" i="1"/>
  <c r="O936" i="1"/>
  <c r="Q936" i="1"/>
  <c r="S936" i="1"/>
  <c r="U936" i="1"/>
  <c r="W936" i="1"/>
  <c r="Y936" i="1"/>
  <c r="AA936" i="1"/>
  <c r="AC936" i="1"/>
  <c r="AE936" i="1"/>
  <c r="AG936" i="1"/>
  <c r="AI936" i="1"/>
  <c r="AK936" i="1"/>
  <c r="AM936" i="1"/>
  <c r="AO936" i="1"/>
  <c r="AP936" i="1"/>
  <c r="AV936" i="1"/>
  <c r="AW936" i="1"/>
  <c r="K937" i="1"/>
  <c r="M937" i="1"/>
  <c r="O937" i="1"/>
  <c r="Q937" i="1"/>
  <c r="S937" i="1"/>
  <c r="U937" i="1"/>
  <c r="W937" i="1"/>
  <c r="Y937" i="1"/>
  <c r="AA937" i="1"/>
  <c r="AC937" i="1"/>
  <c r="AE937" i="1"/>
  <c r="AG937" i="1"/>
  <c r="AI937" i="1"/>
  <c r="AK937" i="1"/>
  <c r="AM937" i="1"/>
  <c r="AO937" i="1"/>
  <c r="AP937" i="1"/>
  <c r="AR937" i="1"/>
  <c r="AV937" i="1"/>
  <c r="AW937" i="1"/>
  <c r="K938" i="1"/>
  <c r="M938" i="1"/>
  <c r="O938" i="1"/>
  <c r="Q938" i="1"/>
  <c r="S938" i="1"/>
  <c r="U938" i="1"/>
  <c r="W938" i="1"/>
  <c r="Y938" i="1"/>
  <c r="AA938" i="1"/>
  <c r="AC938" i="1"/>
  <c r="AE938" i="1"/>
  <c r="AG938" i="1"/>
  <c r="AI938" i="1"/>
  <c r="AK938" i="1"/>
  <c r="AM938" i="1"/>
  <c r="AO938" i="1"/>
  <c r="AP938" i="1"/>
  <c r="AV938" i="1"/>
  <c r="AW938" i="1"/>
  <c r="K939" i="1"/>
  <c r="AR939" i="1" s="1"/>
  <c r="M939" i="1"/>
  <c r="O939" i="1"/>
  <c r="Q939" i="1"/>
  <c r="S939" i="1"/>
  <c r="U939" i="1"/>
  <c r="W939" i="1"/>
  <c r="Y939" i="1"/>
  <c r="AA939" i="1"/>
  <c r="AC939" i="1"/>
  <c r="AE939" i="1"/>
  <c r="AG939" i="1"/>
  <c r="AI939" i="1"/>
  <c r="AK939" i="1"/>
  <c r="AM939" i="1"/>
  <c r="AO939" i="1"/>
  <c r="AP939" i="1"/>
  <c r="AV939" i="1"/>
  <c r="AW939" i="1" s="1"/>
  <c r="K940" i="1"/>
  <c r="M940" i="1"/>
  <c r="O940" i="1"/>
  <c r="Q940" i="1"/>
  <c r="S940" i="1"/>
  <c r="U940" i="1"/>
  <c r="W940" i="1"/>
  <c r="Y940" i="1"/>
  <c r="AA940" i="1"/>
  <c r="AC940" i="1"/>
  <c r="AE940" i="1"/>
  <c r="AG940" i="1"/>
  <c r="AI940" i="1"/>
  <c r="AK940" i="1"/>
  <c r="AM940" i="1"/>
  <c r="AO940" i="1"/>
  <c r="AP940" i="1"/>
  <c r="AR940" i="1" s="1"/>
  <c r="AV940" i="1"/>
  <c r="AW940" i="1" s="1"/>
  <c r="K941" i="1"/>
  <c r="M941" i="1"/>
  <c r="O941" i="1"/>
  <c r="Q941" i="1"/>
  <c r="S941" i="1"/>
  <c r="U941" i="1"/>
  <c r="W941" i="1"/>
  <c r="Y941" i="1"/>
  <c r="AA941" i="1"/>
  <c r="AC941" i="1"/>
  <c r="AE941" i="1"/>
  <c r="AG941" i="1"/>
  <c r="AI941" i="1"/>
  <c r="AK941" i="1"/>
  <c r="AM941" i="1"/>
  <c r="AO941" i="1"/>
  <c r="AP941" i="1"/>
  <c r="AR941" i="1" s="1"/>
  <c r="AV941" i="1"/>
  <c r="AW941" i="1"/>
  <c r="K942" i="1"/>
  <c r="M942" i="1"/>
  <c r="O942" i="1"/>
  <c r="Q942" i="1"/>
  <c r="S942" i="1"/>
  <c r="U942" i="1"/>
  <c r="W942" i="1"/>
  <c r="Y942" i="1"/>
  <c r="AA942" i="1"/>
  <c r="AC942" i="1"/>
  <c r="AE942" i="1"/>
  <c r="AG942" i="1"/>
  <c r="AI942" i="1"/>
  <c r="AK942" i="1"/>
  <c r="AM942" i="1"/>
  <c r="AO942" i="1"/>
  <c r="AP942" i="1"/>
  <c r="AV942" i="1"/>
  <c r="AW942" i="1"/>
  <c r="K943" i="1"/>
  <c r="M943" i="1"/>
  <c r="O943" i="1"/>
  <c r="Q943" i="1"/>
  <c r="S943" i="1"/>
  <c r="U943" i="1"/>
  <c r="W943" i="1"/>
  <c r="Y943" i="1"/>
  <c r="AA943" i="1"/>
  <c r="AC943" i="1"/>
  <c r="AE943" i="1"/>
  <c r="AG943" i="1"/>
  <c r="AI943" i="1"/>
  <c r="AK943" i="1"/>
  <c r="AM943" i="1"/>
  <c r="AO943" i="1"/>
  <c r="AP943" i="1"/>
  <c r="AV943" i="1"/>
  <c r="AW943" i="1" s="1"/>
  <c r="K944" i="1"/>
  <c r="AR944" i="1" s="1"/>
  <c r="M944" i="1"/>
  <c r="O944" i="1"/>
  <c r="Q944" i="1"/>
  <c r="S944" i="1"/>
  <c r="U944" i="1"/>
  <c r="W944" i="1"/>
  <c r="Y944" i="1"/>
  <c r="AA944" i="1"/>
  <c r="AC944" i="1"/>
  <c r="AE944" i="1"/>
  <c r="AG944" i="1"/>
  <c r="AI944" i="1"/>
  <c r="AK944" i="1"/>
  <c r="AM944" i="1"/>
  <c r="AO944" i="1"/>
  <c r="AP944" i="1"/>
  <c r="AV944" i="1"/>
  <c r="AW944" i="1" s="1"/>
  <c r="K945" i="1"/>
  <c r="M945" i="1"/>
  <c r="O945" i="1"/>
  <c r="Q945" i="1"/>
  <c r="S945" i="1"/>
  <c r="U945" i="1"/>
  <c r="W945" i="1"/>
  <c r="Y945" i="1"/>
  <c r="AA945" i="1"/>
  <c r="AC945" i="1"/>
  <c r="AE945" i="1"/>
  <c r="AG945" i="1"/>
  <c r="AI945" i="1"/>
  <c r="AK945" i="1"/>
  <c r="AM945" i="1"/>
  <c r="AO945" i="1"/>
  <c r="AP945" i="1"/>
  <c r="AR945" i="1"/>
  <c r="AV945" i="1"/>
  <c r="AW945" i="1"/>
  <c r="K946" i="1"/>
  <c r="AR946" i="1" s="1"/>
  <c r="M946" i="1"/>
  <c r="O946" i="1"/>
  <c r="Q946" i="1"/>
  <c r="S946" i="1"/>
  <c r="U946" i="1"/>
  <c r="W946" i="1"/>
  <c r="Y946" i="1"/>
  <c r="AA946" i="1"/>
  <c r="AC946" i="1"/>
  <c r="AE946" i="1"/>
  <c r="AG946" i="1"/>
  <c r="AI946" i="1"/>
  <c r="AK946" i="1"/>
  <c r="AM946" i="1"/>
  <c r="AO946" i="1"/>
  <c r="AP946" i="1"/>
  <c r="AV946" i="1"/>
  <c r="AW946" i="1" s="1"/>
  <c r="K947" i="1"/>
  <c r="M947" i="1"/>
  <c r="O947" i="1"/>
  <c r="Q947" i="1"/>
  <c r="S947" i="1"/>
  <c r="U947" i="1"/>
  <c r="W947" i="1"/>
  <c r="Y947" i="1"/>
  <c r="AA947" i="1"/>
  <c r="AC947" i="1"/>
  <c r="AE947" i="1"/>
  <c r="AG947" i="1"/>
  <c r="AI947" i="1"/>
  <c r="AK947" i="1"/>
  <c r="AM947" i="1"/>
  <c r="AO947" i="1"/>
  <c r="AP947" i="1"/>
  <c r="AR947" i="1"/>
  <c r="AV947" i="1"/>
  <c r="AW947" i="1"/>
  <c r="K948" i="1"/>
  <c r="AR948" i="1" s="1"/>
  <c r="M948" i="1"/>
  <c r="O948" i="1"/>
  <c r="Q948" i="1"/>
  <c r="S948" i="1"/>
  <c r="U948" i="1"/>
  <c r="W948" i="1"/>
  <c r="Y948" i="1"/>
  <c r="AA948" i="1"/>
  <c r="AC948" i="1"/>
  <c r="AE948" i="1"/>
  <c r="AG948" i="1"/>
  <c r="AI948" i="1"/>
  <c r="AK948" i="1"/>
  <c r="AM948" i="1"/>
  <c r="AO948" i="1"/>
  <c r="AP948" i="1"/>
  <c r="AV948" i="1"/>
  <c r="AW948" i="1"/>
  <c r="K949" i="1"/>
  <c r="M949" i="1"/>
  <c r="O949" i="1"/>
  <c r="Q949" i="1"/>
  <c r="S949" i="1"/>
  <c r="U949" i="1"/>
  <c r="W949" i="1"/>
  <c r="Y949" i="1"/>
  <c r="AA949" i="1"/>
  <c r="AC949" i="1"/>
  <c r="AE949" i="1"/>
  <c r="AG949" i="1"/>
  <c r="AI949" i="1"/>
  <c r="AK949" i="1"/>
  <c r="AM949" i="1"/>
  <c r="AO949" i="1"/>
  <c r="AP949" i="1"/>
  <c r="AR949" i="1"/>
  <c r="AV949" i="1"/>
  <c r="AW949" i="1"/>
  <c r="K950" i="1"/>
  <c r="AR950" i="1" s="1"/>
  <c r="M950" i="1"/>
  <c r="O950" i="1"/>
  <c r="Q950" i="1"/>
  <c r="S950" i="1"/>
  <c r="U950" i="1"/>
  <c r="W950" i="1"/>
  <c r="Y950" i="1"/>
  <c r="AA950" i="1"/>
  <c r="AC950" i="1"/>
  <c r="AE950" i="1"/>
  <c r="AG950" i="1"/>
  <c r="AI950" i="1"/>
  <c r="AK950" i="1"/>
  <c r="AM950" i="1"/>
  <c r="AO950" i="1"/>
  <c r="AP950" i="1"/>
  <c r="AV950" i="1"/>
  <c r="AW950" i="1"/>
  <c r="K951" i="1"/>
  <c r="M951" i="1"/>
  <c r="O951" i="1"/>
  <c r="Q951" i="1"/>
  <c r="S951" i="1"/>
  <c r="U951" i="1"/>
  <c r="W951" i="1"/>
  <c r="Y951" i="1"/>
  <c r="AA951" i="1"/>
  <c r="AC951" i="1"/>
  <c r="AE951" i="1"/>
  <c r="AG951" i="1"/>
  <c r="AI951" i="1"/>
  <c r="AK951" i="1"/>
  <c r="AM951" i="1"/>
  <c r="AO951" i="1"/>
  <c r="AP951" i="1"/>
  <c r="AR951" i="1"/>
  <c r="AV951" i="1"/>
  <c r="AW951" i="1"/>
  <c r="K952" i="1"/>
  <c r="AR952" i="1" s="1"/>
  <c r="M952" i="1"/>
  <c r="O952" i="1"/>
  <c r="Q952" i="1"/>
  <c r="S952" i="1"/>
  <c r="U952" i="1"/>
  <c r="W952" i="1"/>
  <c r="Y952" i="1"/>
  <c r="AA952" i="1"/>
  <c r="AC952" i="1"/>
  <c r="AE952" i="1"/>
  <c r="AG952" i="1"/>
  <c r="AI952" i="1"/>
  <c r="AK952" i="1"/>
  <c r="AM952" i="1"/>
  <c r="AO952" i="1"/>
  <c r="AP952" i="1"/>
  <c r="AV952" i="1"/>
  <c r="AW952" i="1"/>
  <c r="K953" i="1"/>
  <c r="M953" i="1"/>
  <c r="O953" i="1"/>
  <c r="Q953" i="1"/>
  <c r="S953" i="1"/>
  <c r="U953" i="1"/>
  <c r="W953" i="1"/>
  <c r="Y953" i="1"/>
  <c r="AA953" i="1"/>
  <c r="AC953" i="1"/>
  <c r="AE953" i="1"/>
  <c r="AG953" i="1"/>
  <c r="AI953" i="1"/>
  <c r="AQ953" i="1" s="1"/>
  <c r="AK953" i="1"/>
  <c r="AM953" i="1"/>
  <c r="AO953" i="1"/>
  <c r="AP953" i="1"/>
  <c r="AR953" i="1"/>
  <c r="AV953" i="1"/>
  <c r="AW953" i="1"/>
  <c r="K954" i="1"/>
  <c r="M954" i="1"/>
  <c r="O954" i="1"/>
  <c r="Q954" i="1"/>
  <c r="S954" i="1"/>
  <c r="U954" i="1"/>
  <c r="W954" i="1"/>
  <c r="Y954" i="1"/>
  <c r="AA954" i="1"/>
  <c r="AC954" i="1"/>
  <c r="AE954" i="1"/>
  <c r="AQ954" i="1" s="1"/>
  <c r="AS954" i="1" s="1"/>
  <c r="AG954" i="1"/>
  <c r="AI954" i="1"/>
  <c r="AK954" i="1"/>
  <c r="AM954" i="1"/>
  <c r="AO954" i="1"/>
  <c r="AP954" i="1"/>
  <c r="AR954" i="1" s="1"/>
  <c r="AV954" i="1"/>
  <c r="AW954" i="1"/>
  <c r="K955" i="1"/>
  <c r="M955" i="1"/>
  <c r="O955" i="1"/>
  <c r="Q955" i="1"/>
  <c r="S955" i="1"/>
  <c r="U955" i="1"/>
  <c r="W955" i="1"/>
  <c r="Y955" i="1"/>
  <c r="AA955" i="1"/>
  <c r="AC955" i="1"/>
  <c r="AE955" i="1"/>
  <c r="AG955" i="1"/>
  <c r="AI955" i="1"/>
  <c r="AK955" i="1"/>
  <c r="AM955" i="1"/>
  <c r="AO955" i="1"/>
  <c r="AP955" i="1"/>
  <c r="AV955" i="1"/>
  <c r="AW955" i="1" s="1"/>
  <c r="K956" i="1"/>
  <c r="M956" i="1"/>
  <c r="O956" i="1"/>
  <c r="Q956" i="1"/>
  <c r="S956" i="1"/>
  <c r="U956" i="1"/>
  <c r="W956" i="1"/>
  <c r="Y956" i="1"/>
  <c r="AA956" i="1"/>
  <c r="AC956" i="1"/>
  <c r="AE956" i="1"/>
  <c r="AG956" i="1"/>
  <c r="AI956" i="1"/>
  <c r="AK956" i="1"/>
  <c r="AM956" i="1"/>
  <c r="AO956" i="1"/>
  <c r="AP956" i="1"/>
  <c r="AR956" i="1" s="1"/>
  <c r="AV956" i="1"/>
  <c r="AW956" i="1"/>
  <c r="K957" i="1"/>
  <c r="M957" i="1"/>
  <c r="O957" i="1"/>
  <c r="Q957" i="1"/>
  <c r="S957" i="1"/>
  <c r="U957" i="1"/>
  <c r="W957" i="1"/>
  <c r="Y957" i="1"/>
  <c r="AA957" i="1"/>
  <c r="AC957" i="1"/>
  <c r="AE957" i="1"/>
  <c r="AG957" i="1"/>
  <c r="AI957" i="1"/>
  <c r="AK957" i="1"/>
  <c r="AM957" i="1"/>
  <c r="AO957" i="1"/>
  <c r="AP957" i="1"/>
  <c r="AR957" i="1" s="1"/>
  <c r="AV957" i="1"/>
  <c r="AW957" i="1"/>
  <c r="K958" i="1"/>
  <c r="AR958" i="1" s="1"/>
  <c r="M958" i="1"/>
  <c r="O958" i="1"/>
  <c r="AQ958" i="1" s="1"/>
  <c r="Q958" i="1"/>
  <c r="S958" i="1"/>
  <c r="U958" i="1"/>
  <c r="W958" i="1"/>
  <c r="Y958" i="1"/>
  <c r="AA958" i="1"/>
  <c r="AC958" i="1"/>
  <c r="AE958" i="1"/>
  <c r="AG958" i="1"/>
  <c r="AI958" i="1"/>
  <c r="AK958" i="1"/>
  <c r="AM958" i="1"/>
  <c r="AO958" i="1"/>
  <c r="AP958" i="1"/>
  <c r="AS958" i="1"/>
  <c r="AV958" i="1"/>
  <c r="AW958" i="1"/>
  <c r="K959" i="1"/>
  <c r="AR959" i="1" s="1"/>
  <c r="M959" i="1"/>
  <c r="O959" i="1"/>
  <c r="Q959" i="1"/>
  <c r="S959" i="1"/>
  <c r="U959" i="1"/>
  <c r="W959" i="1"/>
  <c r="Y959" i="1"/>
  <c r="AA959" i="1"/>
  <c r="AC959" i="1"/>
  <c r="AE959" i="1"/>
  <c r="AG959" i="1"/>
  <c r="AI959" i="1"/>
  <c r="AK959" i="1"/>
  <c r="AM959" i="1"/>
  <c r="AO959" i="1"/>
  <c r="AP959" i="1"/>
  <c r="AQ959" i="1"/>
  <c r="AV959" i="1"/>
  <c r="K960" i="1"/>
  <c r="M960" i="1"/>
  <c r="O960" i="1"/>
  <c r="Q960" i="1"/>
  <c r="S960" i="1"/>
  <c r="U960" i="1"/>
  <c r="W960" i="1"/>
  <c r="AQ960" i="1" s="1"/>
  <c r="Y960" i="1"/>
  <c r="AA960" i="1"/>
  <c r="AC960" i="1"/>
  <c r="AE960" i="1"/>
  <c r="AG960" i="1"/>
  <c r="AI960" i="1"/>
  <c r="AK960" i="1"/>
  <c r="AM960" i="1"/>
  <c r="AO960" i="1"/>
  <c r="AP960" i="1"/>
  <c r="AV960" i="1"/>
  <c r="AW960" i="1"/>
  <c r="K961" i="1"/>
  <c r="M961" i="1"/>
  <c r="O961" i="1"/>
  <c r="Q961" i="1"/>
  <c r="S961" i="1"/>
  <c r="U961" i="1"/>
  <c r="W961" i="1"/>
  <c r="Y961" i="1"/>
  <c r="AA961" i="1"/>
  <c r="AQ961" i="1" s="1"/>
  <c r="AC961" i="1"/>
  <c r="AE961" i="1"/>
  <c r="AG961" i="1"/>
  <c r="AI961" i="1"/>
  <c r="AK961" i="1"/>
  <c r="AM961" i="1"/>
  <c r="AO961" i="1"/>
  <c r="AP961" i="1"/>
  <c r="AR961" i="1"/>
  <c r="AS961" i="1"/>
  <c r="AV961" i="1"/>
  <c r="AW961" i="1"/>
  <c r="K962" i="1"/>
  <c r="M962" i="1"/>
  <c r="O962" i="1"/>
  <c r="Q962" i="1"/>
  <c r="S962" i="1"/>
  <c r="U962" i="1"/>
  <c r="W962" i="1"/>
  <c r="Y962" i="1"/>
  <c r="AA962" i="1"/>
  <c r="AC962" i="1"/>
  <c r="AE962" i="1"/>
  <c r="AG962" i="1"/>
  <c r="AI962" i="1"/>
  <c r="AK962" i="1"/>
  <c r="AM962" i="1"/>
  <c r="AO962" i="1"/>
  <c r="AP962" i="1"/>
  <c r="AR962" i="1" s="1"/>
  <c r="AQ962" i="1"/>
  <c r="AS962" i="1" s="1"/>
  <c r="AV962" i="1"/>
  <c r="AW962" i="1"/>
  <c r="K963" i="1"/>
  <c r="AR963" i="1" s="1"/>
  <c r="M963" i="1"/>
  <c r="O963" i="1"/>
  <c r="Q963" i="1"/>
  <c r="S963" i="1"/>
  <c r="U963" i="1"/>
  <c r="W963" i="1"/>
  <c r="Y963" i="1"/>
  <c r="AA963" i="1"/>
  <c r="AC963" i="1"/>
  <c r="AE963" i="1"/>
  <c r="AG963" i="1"/>
  <c r="AI963" i="1"/>
  <c r="AK963" i="1"/>
  <c r="AM963" i="1"/>
  <c r="AO963" i="1"/>
  <c r="AP963" i="1"/>
  <c r="AV963" i="1"/>
  <c r="AW963" i="1"/>
  <c r="K964" i="1"/>
  <c r="AR964" i="1" s="1"/>
  <c r="M964" i="1"/>
  <c r="O964" i="1"/>
  <c r="Q964" i="1"/>
  <c r="S964" i="1"/>
  <c r="U964" i="1"/>
  <c r="W964" i="1"/>
  <c r="Y964" i="1"/>
  <c r="AA964" i="1"/>
  <c r="AC964" i="1"/>
  <c r="AE964" i="1"/>
  <c r="AG964" i="1"/>
  <c r="AI964" i="1"/>
  <c r="AK964" i="1"/>
  <c r="AM964" i="1"/>
  <c r="AO964" i="1"/>
  <c r="AP964" i="1"/>
  <c r="AV964" i="1"/>
  <c r="AW964" i="1" s="1"/>
  <c r="K965" i="1"/>
  <c r="M965" i="1"/>
  <c r="O965" i="1"/>
  <c r="Q965" i="1"/>
  <c r="S965" i="1"/>
  <c r="U965" i="1"/>
  <c r="W965" i="1"/>
  <c r="Y965" i="1"/>
  <c r="AA965" i="1"/>
  <c r="AC965" i="1"/>
  <c r="AE965" i="1"/>
  <c r="AG965" i="1"/>
  <c r="AI965" i="1"/>
  <c r="AK965" i="1"/>
  <c r="AM965" i="1"/>
  <c r="AO965" i="1"/>
  <c r="AP965" i="1"/>
  <c r="AR965" i="1"/>
  <c r="AV965" i="1"/>
  <c r="AW965" i="1" s="1"/>
  <c r="K966" i="1"/>
  <c r="AR966" i="1" s="1"/>
  <c r="M966" i="1"/>
  <c r="O966" i="1"/>
  <c r="Q966" i="1"/>
  <c r="S966" i="1"/>
  <c r="U966" i="1"/>
  <c r="W966" i="1"/>
  <c r="Y966" i="1"/>
  <c r="AA966" i="1"/>
  <c r="AC966" i="1"/>
  <c r="AE966" i="1"/>
  <c r="AG966" i="1"/>
  <c r="AI966" i="1"/>
  <c r="AK966" i="1"/>
  <c r="AM966" i="1"/>
  <c r="AO966" i="1"/>
  <c r="AP966" i="1"/>
  <c r="AV966" i="1"/>
  <c r="AW966" i="1" s="1"/>
  <c r="K967" i="1"/>
  <c r="M967" i="1"/>
  <c r="O967" i="1"/>
  <c r="Q967" i="1"/>
  <c r="S967" i="1"/>
  <c r="AQ967" i="1" s="1"/>
  <c r="AS967" i="1" s="1"/>
  <c r="U967" i="1"/>
  <c r="W967" i="1"/>
  <c r="Y967" i="1"/>
  <c r="AA967" i="1"/>
  <c r="AC967" i="1"/>
  <c r="AE967" i="1"/>
  <c r="AG967" i="1"/>
  <c r="AI967" i="1"/>
  <c r="AK967" i="1"/>
  <c r="AM967" i="1"/>
  <c r="AO967" i="1"/>
  <c r="AP967" i="1"/>
  <c r="AR967" i="1"/>
  <c r="AV967" i="1"/>
  <c r="AW967" i="1" s="1"/>
  <c r="K968" i="1"/>
  <c r="AR968" i="1" s="1"/>
  <c r="M968" i="1"/>
  <c r="O968" i="1"/>
  <c r="Q968" i="1"/>
  <c r="S968" i="1"/>
  <c r="U968" i="1"/>
  <c r="W968" i="1"/>
  <c r="Y968" i="1"/>
  <c r="AA968" i="1"/>
  <c r="AC968" i="1"/>
  <c r="AE968" i="1"/>
  <c r="AG968" i="1"/>
  <c r="AI968" i="1"/>
  <c r="AK968" i="1"/>
  <c r="AM968" i="1"/>
  <c r="AO968" i="1"/>
  <c r="AP968" i="1"/>
  <c r="AV968" i="1"/>
  <c r="AW968" i="1"/>
  <c r="K969" i="1"/>
  <c r="AR969" i="1" s="1"/>
  <c r="M969" i="1"/>
  <c r="O969" i="1"/>
  <c r="Q969" i="1"/>
  <c r="S969" i="1"/>
  <c r="U969" i="1"/>
  <c r="W969" i="1"/>
  <c r="Y969" i="1"/>
  <c r="AA969" i="1"/>
  <c r="AC969" i="1"/>
  <c r="AE969" i="1"/>
  <c r="AG969" i="1"/>
  <c r="AI969" i="1"/>
  <c r="AK969" i="1"/>
  <c r="AM969" i="1"/>
  <c r="AO969" i="1"/>
  <c r="AP969" i="1"/>
  <c r="AV969" i="1"/>
  <c r="AW969" i="1" s="1"/>
  <c r="K970" i="1"/>
  <c r="AR970" i="1" s="1"/>
  <c r="M970" i="1"/>
  <c r="O970" i="1"/>
  <c r="Q970" i="1"/>
  <c r="S970" i="1"/>
  <c r="U970" i="1"/>
  <c r="W970" i="1"/>
  <c r="Y970" i="1"/>
  <c r="AA970" i="1"/>
  <c r="AC970" i="1"/>
  <c r="AE970" i="1"/>
  <c r="AG970" i="1"/>
  <c r="AI970" i="1"/>
  <c r="AK970" i="1"/>
  <c r="AM970" i="1"/>
  <c r="AO970" i="1"/>
  <c r="AP970" i="1"/>
  <c r="AV970" i="1"/>
  <c r="AW970" i="1"/>
  <c r="K971" i="1"/>
  <c r="AR971" i="1" s="1"/>
  <c r="M971" i="1"/>
  <c r="O971" i="1"/>
  <c r="Q971" i="1"/>
  <c r="S971" i="1"/>
  <c r="U971" i="1"/>
  <c r="W971" i="1"/>
  <c r="Y971" i="1"/>
  <c r="AA971" i="1"/>
  <c r="AC971" i="1"/>
  <c r="AE971" i="1"/>
  <c r="AG971" i="1"/>
  <c r="AI971" i="1"/>
  <c r="AK971" i="1"/>
  <c r="AM971" i="1"/>
  <c r="AO971" i="1"/>
  <c r="AP971" i="1"/>
  <c r="AV971" i="1"/>
  <c r="AW971" i="1" s="1"/>
  <c r="K972" i="1"/>
  <c r="M972" i="1"/>
  <c r="O972" i="1"/>
  <c r="Q972" i="1"/>
  <c r="S972" i="1"/>
  <c r="U972" i="1"/>
  <c r="W972" i="1"/>
  <c r="Y972" i="1"/>
  <c r="AA972" i="1"/>
  <c r="AC972" i="1"/>
  <c r="AE972" i="1"/>
  <c r="AG972" i="1"/>
  <c r="AI972" i="1"/>
  <c r="AK972" i="1"/>
  <c r="AM972" i="1"/>
  <c r="AO972" i="1"/>
  <c r="AP972" i="1"/>
  <c r="AR972" i="1"/>
  <c r="AV972" i="1"/>
  <c r="AW972" i="1"/>
  <c r="K973" i="1"/>
  <c r="M973" i="1"/>
  <c r="O973" i="1"/>
  <c r="Q973" i="1"/>
  <c r="S973" i="1"/>
  <c r="U973" i="1"/>
  <c r="W973" i="1"/>
  <c r="Y973" i="1"/>
  <c r="AA973" i="1"/>
  <c r="AC973" i="1"/>
  <c r="AE973" i="1"/>
  <c r="AG973" i="1"/>
  <c r="AI973" i="1"/>
  <c r="AK973" i="1"/>
  <c r="AM973" i="1"/>
  <c r="AO973" i="1"/>
  <c r="AP973" i="1"/>
  <c r="AV973" i="1"/>
  <c r="AW973" i="1" s="1"/>
  <c r="K974" i="1"/>
  <c r="M974" i="1"/>
  <c r="O974" i="1"/>
  <c r="Q974" i="1"/>
  <c r="S974" i="1"/>
  <c r="U974" i="1"/>
  <c r="W974" i="1"/>
  <c r="Y974" i="1"/>
  <c r="AA974" i="1"/>
  <c r="AC974" i="1"/>
  <c r="AE974" i="1"/>
  <c r="AG974" i="1"/>
  <c r="AI974" i="1"/>
  <c r="AK974" i="1"/>
  <c r="AM974" i="1"/>
  <c r="AO974" i="1"/>
  <c r="AP974" i="1"/>
  <c r="AV974" i="1"/>
  <c r="AW974" i="1" s="1"/>
  <c r="K975" i="1"/>
  <c r="AR975" i="1" s="1"/>
  <c r="M975" i="1"/>
  <c r="O975" i="1"/>
  <c r="Q975" i="1"/>
  <c r="S975" i="1"/>
  <c r="U975" i="1"/>
  <c r="W975" i="1"/>
  <c r="Y975" i="1"/>
  <c r="AA975" i="1"/>
  <c r="AC975" i="1"/>
  <c r="AE975" i="1"/>
  <c r="AG975" i="1"/>
  <c r="AI975" i="1"/>
  <c r="AK975" i="1"/>
  <c r="AM975" i="1"/>
  <c r="AO975" i="1"/>
  <c r="AP975" i="1"/>
  <c r="AV975" i="1"/>
  <c r="AW975" i="1" s="1"/>
  <c r="K976" i="1"/>
  <c r="M976" i="1"/>
  <c r="O976" i="1"/>
  <c r="Q976" i="1"/>
  <c r="S976" i="1"/>
  <c r="U976" i="1"/>
  <c r="W976" i="1"/>
  <c r="Y976" i="1"/>
  <c r="AA976" i="1"/>
  <c r="AC976" i="1"/>
  <c r="AE976" i="1"/>
  <c r="AG976" i="1"/>
  <c r="AI976" i="1"/>
  <c r="AK976" i="1"/>
  <c r="AM976" i="1"/>
  <c r="AO976" i="1"/>
  <c r="AP976" i="1"/>
  <c r="AR976" i="1"/>
  <c r="AV976" i="1"/>
  <c r="AW976" i="1"/>
  <c r="K977" i="1"/>
  <c r="M977" i="1"/>
  <c r="O977" i="1"/>
  <c r="Q977" i="1"/>
  <c r="S977" i="1"/>
  <c r="U977" i="1"/>
  <c r="W977" i="1"/>
  <c r="Y977" i="1"/>
  <c r="AA977" i="1"/>
  <c r="AC977" i="1"/>
  <c r="AE977" i="1"/>
  <c r="AG977" i="1"/>
  <c r="AI977" i="1"/>
  <c r="AK977" i="1"/>
  <c r="AM977" i="1"/>
  <c r="AO977" i="1"/>
  <c r="AP977" i="1"/>
  <c r="AR977" i="1" s="1"/>
  <c r="AV977" i="1"/>
  <c r="AW977" i="1" s="1"/>
  <c r="K978" i="1"/>
  <c r="M978" i="1"/>
  <c r="O978" i="1"/>
  <c r="Q978" i="1"/>
  <c r="S978" i="1"/>
  <c r="U978" i="1"/>
  <c r="W978" i="1"/>
  <c r="Y978" i="1"/>
  <c r="AA978" i="1"/>
  <c r="AC978" i="1"/>
  <c r="AE978" i="1"/>
  <c r="AG978" i="1"/>
  <c r="AI978" i="1"/>
  <c r="AK978" i="1"/>
  <c r="AM978" i="1"/>
  <c r="AO978" i="1"/>
  <c r="AP978" i="1"/>
  <c r="AR978" i="1"/>
  <c r="AV978" i="1"/>
  <c r="AW978" i="1"/>
  <c r="K979" i="1"/>
  <c r="M979" i="1"/>
  <c r="O979" i="1"/>
  <c r="Q979" i="1"/>
  <c r="S979" i="1"/>
  <c r="U979" i="1"/>
  <c r="W979" i="1"/>
  <c r="Y979" i="1"/>
  <c r="AA979" i="1"/>
  <c r="AC979" i="1"/>
  <c r="AE979" i="1"/>
  <c r="AG979" i="1"/>
  <c r="AI979" i="1"/>
  <c r="AK979" i="1"/>
  <c r="AM979" i="1"/>
  <c r="AO979" i="1"/>
  <c r="AP979" i="1"/>
  <c r="AR979" i="1"/>
  <c r="AV979" i="1"/>
  <c r="AW979" i="1" s="1"/>
  <c r="K980" i="1"/>
  <c r="M980" i="1"/>
  <c r="O980" i="1"/>
  <c r="Q980" i="1"/>
  <c r="S980" i="1"/>
  <c r="U980" i="1"/>
  <c r="W980" i="1"/>
  <c r="Y980" i="1"/>
  <c r="AA980" i="1"/>
  <c r="AC980" i="1"/>
  <c r="AE980" i="1"/>
  <c r="AG980" i="1"/>
  <c r="AI980" i="1"/>
  <c r="AK980" i="1"/>
  <c r="AM980" i="1"/>
  <c r="AO980" i="1"/>
  <c r="AP980" i="1"/>
  <c r="AR980" i="1" s="1"/>
  <c r="AV980" i="1"/>
  <c r="AW980" i="1"/>
  <c r="K981" i="1"/>
  <c r="M981" i="1"/>
  <c r="O981" i="1"/>
  <c r="Q981" i="1"/>
  <c r="S981" i="1"/>
  <c r="U981" i="1"/>
  <c r="W981" i="1"/>
  <c r="Y981" i="1"/>
  <c r="AA981" i="1"/>
  <c r="AC981" i="1"/>
  <c r="AE981" i="1"/>
  <c r="AG981" i="1"/>
  <c r="AI981" i="1"/>
  <c r="AK981" i="1"/>
  <c r="AM981" i="1"/>
  <c r="AO981" i="1"/>
  <c r="AP981" i="1"/>
  <c r="AV981" i="1"/>
  <c r="AW981" i="1"/>
  <c r="K982" i="1"/>
  <c r="AR982" i="1" s="1"/>
  <c r="M982" i="1"/>
  <c r="O982" i="1"/>
  <c r="Q982" i="1"/>
  <c r="S982" i="1"/>
  <c r="U982" i="1"/>
  <c r="W982" i="1"/>
  <c r="Y982" i="1"/>
  <c r="AA982" i="1"/>
  <c r="AC982" i="1"/>
  <c r="AE982" i="1"/>
  <c r="AG982" i="1"/>
  <c r="AI982" i="1"/>
  <c r="AK982" i="1"/>
  <c r="AM982" i="1"/>
  <c r="AO982" i="1"/>
  <c r="AP982" i="1"/>
  <c r="AV982" i="1"/>
  <c r="AW982" i="1" s="1"/>
  <c r="K983" i="1"/>
  <c r="AR983" i="1" s="1"/>
  <c r="M983" i="1"/>
  <c r="O983" i="1"/>
  <c r="Q983" i="1"/>
  <c r="AQ983" i="1" s="1"/>
  <c r="S983" i="1"/>
  <c r="U983" i="1"/>
  <c r="W983" i="1"/>
  <c r="Y983" i="1"/>
  <c r="AA983" i="1"/>
  <c r="AC983" i="1"/>
  <c r="AE983" i="1"/>
  <c r="AG983" i="1"/>
  <c r="AI983" i="1"/>
  <c r="AK983" i="1"/>
  <c r="AM983" i="1"/>
  <c r="AO983" i="1"/>
  <c r="AP983" i="1"/>
  <c r="AV983" i="1"/>
  <c r="AW983" i="1"/>
  <c r="K984" i="1"/>
  <c r="M984" i="1"/>
  <c r="O984" i="1"/>
  <c r="Q984" i="1"/>
  <c r="AQ984" i="1" s="1"/>
  <c r="AS984" i="1" s="1"/>
  <c r="S984" i="1"/>
  <c r="U984" i="1"/>
  <c r="W984" i="1"/>
  <c r="Y984" i="1"/>
  <c r="AA984" i="1"/>
  <c r="AC984" i="1"/>
  <c r="AE984" i="1"/>
  <c r="AG984" i="1"/>
  <c r="AI984" i="1"/>
  <c r="AK984" i="1"/>
  <c r="AM984" i="1"/>
  <c r="AO984" i="1"/>
  <c r="AP984" i="1"/>
  <c r="AR984" i="1"/>
  <c r="AV984" i="1"/>
  <c r="AW984" i="1" s="1"/>
  <c r="K985" i="1"/>
  <c r="M985" i="1"/>
  <c r="O985" i="1"/>
  <c r="Q985" i="1"/>
  <c r="S985" i="1"/>
  <c r="U985" i="1"/>
  <c r="W985" i="1"/>
  <c r="Y985" i="1"/>
  <c r="AA985" i="1"/>
  <c r="AC985" i="1"/>
  <c r="AE985" i="1"/>
  <c r="AG985" i="1"/>
  <c r="AI985" i="1"/>
  <c r="AK985" i="1"/>
  <c r="AM985" i="1"/>
  <c r="AO985" i="1"/>
  <c r="AP985" i="1"/>
  <c r="AR985" i="1"/>
  <c r="AV985" i="1"/>
  <c r="AW985" i="1"/>
  <c r="K986" i="1"/>
  <c r="AR986" i="1" s="1"/>
  <c r="M986" i="1"/>
  <c r="O986" i="1"/>
  <c r="Q986" i="1"/>
  <c r="S986" i="1"/>
  <c r="U986" i="1"/>
  <c r="W986" i="1"/>
  <c r="Y986" i="1"/>
  <c r="AA986" i="1"/>
  <c r="AC986" i="1"/>
  <c r="AE986" i="1"/>
  <c r="AG986" i="1"/>
  <c r="AI986" i="1"/>
  <c r="AK986" i="1"/>
  <c r="AM986" i="1"/>
  <c r="AO986" i="1"/>
  <c r="AP986" i="1"/>
  <c r="AV986" i="1"/>
  <c r="AW986" i="1"/>
  <c r="K987" i="1"/>
  <c r="M987" i="1"/>
  <c r="O987" i="1"/>
  <c r="Q987" i="1"/>
  <c r="S987" i="1"/>
  <c r="U987" i="1"/>
  <c r="W987" i="1"/>
  <c r="Y987" i="1"/>
  <c r="AA987" i="1"/>
  <c r="AC987" i="1"/>
  <c r="AE987" i="1"/>
  <c r="AG987" i="1"/>
  <c r="AI987" i="1"/>
  <c r="AK987" i="1"/>
  <c r="AM987" i="1"/>
  <c r="AO987" i="1"/>
  <c r="AP987" i="1"/>
  <c r="AR987" i="1"/>
  <c r="AV987" i="1"/>
  <c r="AW987" i="1" s="1"/>
  <c r="K988" i="1"/>
  <c r="M988" i="1"/>
  <c r="O988" i="1"/>
  <c r="Q988" i="1"/>
  <c r="S988" i="1"/>
  <c r="U988" i="1"/>
  <c r="W988" i="1"/>
  <c r="Y988" i="1"/>
  <c r="AA988" i="1"/>
  <c r="AQ988" i="1" s="1"/>
  <c r="AC988" i="1"/>
  <c r="AE988" i="1"/>
  <c r="AG988" i="1"/>
  <c r="AI988" i="1"/>
  <c r="AK988" i="1"/>
  <c r="AM988" i="1"/>
  <c r="AO988" i="1"/>
  <c r="AP988" i="1"/>
  <c r="AR988" i="1"/>
  <c r="AV988" i="1"/>
  <c r="AW988" i="1"/>
  <c r="K989" i="1"/>
  <c r="M989" i="1"/>
  <c r="O989" i="1"/>
  <c r="Q989" i="1"/>
  <c r="S989" i="1"/>
  <c r="U989" i="1"/>
  <c r="W989" i="1"/>
  <c r="Y989" i="1"/>
  <c r="AA989" i="1"/>
  <c r="AC989" i="1"/>
  <c r="AE989" i="1"/>
  <c r="AG989" i="1"/>
  <c r="AI989" i="1"/>
  <c r="AK989" i="1"/>
  <c r="AM989" i="1"/>
  <c r="AO989" i="1"/>
  <c r="AP989" i="1"/>
  <c r="AV989" i="1"/>
  <c r="AW989" i="1" s="1"/>
  <c r="K990" i="1"/>
  <c r="M990" i="1"/>
  <c r="O990" i="1"/>
  <c r="Q990" i="1"/>
  <c r="S990" i="1"/>
  <c r="U990" i="1"/>
  <c r="W990" i="1"/>
  <c r="Y990" i="1"/>
  <c r="AA990" i="1"/>
  <c r="AC990" i="1"/>
  <c r="AE990" i="1"/>
  <c r="AG990" i="1"/>
  <c r="AI990" i="1"/>
  <c r="AK990" i="1"/>
  <c r="AM990" i="1"/>
  <c r="AO990" i="1"/>
  <c r="AP990" i="1"/>
  <c r="AR990" i="1"/>
  <c r="AV990" i="1"/>
  <c r="AW990" i="1"/>
  <c r="K991" i="1"/>
  <c r="AR991" i="1" s="1"/>
  <c r="M991" i="1"/>
  <c r="O991" i="1"/>
  <c r="Q991" i="1"/>
  <c r="S991" i="1"/>
  <c r="U991" i="1"/>
  <c r="W991" i="1"/>
  <c r="Y991" i="1"/>
  <c r="AA991" i="1"/>
  <c r="AC991" i="1"/>
  <c r="AE991" i="1"/>
  <c r="AG991" i="1"/>
  <c r="AI991" i="1"/>
  <c r="AK991" i="1"/>
  <c r="AM991" i="1"/>
  <c r="AO991" i="1"/>
  <c r="AP991" i="1"/>
  <c r="AV991" i="1"/>
  <c r="AW991" i="1" s="1"/>
  <c r="K992" i="1"/>
  <c r="M992" i="1"/>
  <c r="O992" i="1"/>
  <c r="Q992" i="1"/>
  <c r="S992" i="1"/>
  <c r="U992" i="1"/>
  <c r="W992" i="1"/>
  <c r="Y992" i="1"/>
  <c r="AA992" i="1"/>
  <c r="AC992" i="1"/>
  <c r="AE992" i="1"/>
  <c r="AG992" i="1"/>
  <c r="AI992" i="1"/>
  <c r="AK992" i="1"/>
  <c r="AM992" i="1"/>
  <c r="AO992" i="1"/>
  <c r="AP992" i="1"/>
  <c r="AR992" i="1"/>
  <c r="AV992" i="1"/>
  <c r="AW992" i="1" s="1"/>
  <c r="K993" i="1"/>
  <c r="M993" i="1"/>
  <c r="O993" i="1"/>
  <c r="Q993" i="1"/>
  <c r="S993" i="1"/>
  <c r="U993" i="1"/>
  <c r="W993" i="1"/>
  <c r="Y993" i="1"/>
  <c r="AA993" i="1"/>
  <c r="AC993" i="1"/>
  <c r="AE993" i="1"/>
  <c r="AG993" i="1"/>
  <c r="AI993" i="1"/>
  <c r="AK993" i="1"/>
  <c r="AM993" i="1"/>
  <c r="AO993" i="1"/>
  <c r="AP993" i="1"/>
  <c r="AR993" i="1" s="1"/>
  <c r="AV993" i="1"/>
  <c r="AW993" i="1"/>
  <c r="K994" i="1"/>
  <c r="AR994" i="1" s="1"/>
  <c r="M994" i="1"/>
  <c r="O994" i="1"/>
  <c r="Q994" i="1"/>
  <c r="S994" i="1"/>
  <c r="U994" i="1"/>
  <c r="W994" i="1"/>
  <c r="Y994" i="1"/>
  <c r="AA994" i="1"/>
  <c r="AC994" i="1"/>
  <c r="AE994" i="1"/>
  <c r="AG994" i="1"/>
  <c r="AI994" i="1"/>
  <c r="AK994" i="1"/>
  <c r="AM994" i="1"/>
  <c r="AO994" i="1"/>
  <c r="AP994" i="1"/>
  <c r="AV994" i="1"/>
  <c r="AW994" i="1"/>
  <c r="K995" i="1"/>
  <c r="M995" i="1"/>
  <c r="O995" i="1"/>
  <c r="Q995" i="1"/>
  <c r="S995" i="1"/>
  <c r="U995" i="1"/>
  <c r="W995" i="1"/>
  <c r="Y995" i="1"/>
  <c r="AA995" i="1"/>
  <c r="AC995" i="1"/>
  <c r="AE995" i="1"/>
  <c r="AG995" i="1"/>
  <c r="AI995" i="1"/>
  <c r="AK995" i="1"/>
  <c r="AM995" i="1"/>
  <c r="AO995" i="1"/>
  <c r="AP995" i="1"/>
  <c r="AR995" i="1"/>
  <c r="AV995" i="1"/>
  <c r="AW995" i="1"/>
  <c r="K996" i="1"/>
  <c r="AR996" i="1" s="1"/>
  <c r="M996" i="1"/>
  <c r="O996" i="1"/>
  <c r="Q996" i="1"/>
  <c r="S996" i="1"/>
  <c r="U996" i="1"/>
  <c r="W996" i="1"/>
  <c r="Y996" i="1"/>
  <c r="AA996" i="1"/>
  <c r="AC996" i="1"/>
  <c r="AE996" i="1"/>
  <c r="AG996" i="1"/>
  <c r="AI996" i="1"/>
  <c r="AK996" i="1"/>
  <c r="AM996" i="1"/>
  <c r="AO996" i="1"/>
  <c r="AP996" i="1"/>
  <c r="AV996" i="1"/>
  <c r="AW996" i="1"/>
  <c r="K997" i="1"/>
  <c r="AR997" i="1" s="1"/>
  <c r="M997" i="1"/>
  <c r="O997" i="1"/>
  <c r="Q997" i="1"/>
  <c r="S997" i="1"/>
  <c r="U997" i="1"/>
  <c r="W997" i="1"/>
  <c r="Y997" i="1"/>
  <c r="AA997" i="1"/>
  <c r="AC997" i="1"/>
  <c r="AE997" i="1"/>
  <c r="AG997" i="1"/>
  <c r="AI997" i="1"/>
  <c r="AK997" i="1"/>
  <c r="AM997" i="1"/>
  <c r="AO997" i="1"/>
  <c r="AP997" i="1"/>
  <c r="AV997" i="1"/>
  <c r="AW997" i="1"/>
  <c r="K998" i="1"/>
  <c r="M998" i="1"/>
  <c r="O998" i="1"/>
  <c r="Q998" i="1"/>
  <c r="S998" i="1"/>
  <c r="U998" i="1"/>
  <c r="W998" i="1"/>
  <c r="Y998" i="1"/>
  <c r="AA998" i="1"/>
  <c r="AC998" i="1"/>
  <c r="AE998" i="1"/>
  <c r="AG998" i="1"/>
  <c r="AI998" i="1"/>
  <c r="AK998" i="1"/>
  <c r="AM998" i="1"/>
  <c r="AO998" i="1"/>
  <c r="AP998" i="1"/>
  <c r="AR998" i="1"/>
  <c r="AV998" i="1"/>
  <c r="AW998" i="1" s="1"/>
  <c r="K999" i="1"/>
  <c r="M999" i="1"/>
  <c r="O999" i="1"/>
  <c r="Q999" i="1"/>
  <c r="S999" i="1"/>
  <c r="U999" i="1"/>
  <c r="W999" i="1"/>
  <c r="Y999" i="1"/>
  <c r="AA999" i="1"/>
  <c r="AC999" i="1"/>
  <c r="AE999" i="1"/>
  <c r="AG999" i="1"/>
  <c r="AI999" i="1"/>
  <c r="AK999" i="1"/>
  <c r="AM999" i="1"/>
  <c r="AO999" i="1"/>
  <c r="AP999" i="1"/>
  <c r="AR999" i="1" s="1"/>
  <c r="AQ999" i="1"/>
  <c r="AS999" i="1" s="1"/>
  <c r="AV999" i="1"/>
  <c r="AW999" i="1" s="1"/>
  <c r="K1000" i="1"/>
  <c r="M1000" i="1"/>
  <c r="O1000" i="1"/>
  <c r="Q1000" i="1"/>
  <c r="S1000" i="1"/>
  <c r="U1000" i="1"/>
  <c r="W1000" i="1"/>
  <c r="Y1000" i="1"/>
  <c r="AA1000" i="1"/>
  <c r="AC1000" i="1"/>
  <c r="AE1000" i="1"/>
  <c r="AG1000" i="1"/>
  <c r="AI1000" i="1"/>
  <c r="AK1000" i="1"/>
  <c r="AM1000" i="1"/>
  <c r="AO1000" i="1"/>
  <c r="AP1000" i="1"/>
  <c r="AR1000" i="1" s="1"/>
  <c r="AQ1000" i="1"/>
  <c r="AV1000" i="1"/>
  <c r="AW1000" i="1"/>
  <c r="K1001" i="1"/>
  <c r="M1001" i="1"/>
  <c r="O1001" i="1"/>
  <c r="Q1001" i="1"/>
  <c r="S1001" i="1"/>
  <c r="U1001" i="1"/>
  <c r="W1001" i="1"/>
  <c r="Y1001" i="1"/>
  <c r="AA1001" i="1"/>
  <c r="AC1001" i="1"/>
  <c r="AE1001" i="1"/>
  <c r="AG1001" i="1"/>
  <c r="AI1001" i="1"/>
  <c r="AK1001" i="1"/>
  <c r="AM1001" i="1"/>
  <c r="AO1001" i="1"/>
  <c r="AP1001" i="1"/>
  <c r="AV1001" i="1"/>
  <c r="AW1001" i="1" s="1"/>
  <c r="K1002" i="1"/>
  <c r="M1002" i="1"/>
  <c r="O1002" i="1"/>
  <c r="Q1002" i="1"/>
  <c r="S1002" i="1"/>
  <c r="U1002" i="1"/>
  <c r="W1002" i="1"/>
  <c r="Y1002" i="1"/>
  <c r="AA1002" i="1"/>
  <c r="AC1002" i="1"/>
  <c r="AE1002" i="1"/>
  <c r="AG1002" i="1"/>
  <c r="AI1002" i="1"/>
  <c r="AK1002" i="1"/>
  <c r="AM1002" i="1"/>
  <c r="AO1002" i="1"/>
  <c r="AP1002" i="1"/>
  <c r="AR1002" i="1"/>
  <c r="AV1002" i="1"/>
  <c r="AW1002" i="1"/>
  <c r="K1003" i="1"/>
  <c r="M1003" i="1"/>
  <c r="O1003" i="1"/>
  <c r="Q1003" i="1"/>
  <c r="S1003" i="1"/>
  <c r="U1003" i="1"/>
  <c r="W1003" i="1"/>
  <c r="Y1003" i="1"/>
  <c r="AA1003" i="1"/>
  <c r="AC1003" i="1"/>
  <c r="AE1003" i="1"/>
  <c r="AG1003" i="1"/>
  <c r="AI1003" i="1"/>
  <c r="AK1003" i="1"/>
  <c r="AM1003" i="1"/>
  <c r="AO1003" i="1"/>
  <c r="AP1003" i="1"/>
  <c r="AV1003" i="1"/>
  <c r="AW1003" i="1"/>
  <c r="K1004" i="1"/>
  <c r="M1004" i="1"/>
  <c r="O1004" i="1"/>
  <c r="Q1004" i="1"/>
  <c r="S1004" i="1"/>
  <c r="U1004" i="1"/>
  <c r="W1004" i="1"/>
  <c r="Y1004" i="1"/>
  <c r="AA1004" i="1"/>
  <c r="AC1004" i="1"/>
  <c r="AE1004" i="1"/>
  <c r="AG1004" i="1"/>
  <c r="AI1004" i="1"/>
  <c r="AK1004" i="1"/>
  <c r="AM1004" i="1"/>
  <c r="AO1004" i="1"/>
  <c r="AP1004" i="1"/>
  <c r="AR1004" i="1"/>
  <c r="AV1004" i="1"/>
  <c r="AW1004" i="1" s="1"/>
  <c r="K1005" i="1"/>
  <c r="M1005" i="1"/>
  <c r="O1005" i="1"/>
  <c r="Q1005" i="1"/>
  <c r="S1005" i="1"/>
  <c r="U1005" i="1"/>
  <c r="W1005" i="1"/>
  <c r="Y1005" i="1"/>
  <c r="AA1005" i="1"/>
  <c r="AC1005" i="1"/>
  <c r="AE1005" i="1"/>
  <c r="AG1005" i="1"/>
  <c r="AI1005" i="1"/>
  <c r="AK1005" i="1"/>
  <c r="AM1005" i="1"/>
  <c r="AO1005" i="1"/>
  <c r="AP1005" i="1"/>
  <c r="AR1005" i="1"/>
  <c r="AV1005" i="1"/>
  <c r="AW1005" i="1"/>
  <c r="K1006" i="1"/>
  <c r="M1006" i="1"/>
  <c r="AS1006" i="1" s="1"/>
  <c r="O1006" i="1"/>
  <c r="AQ1006" i="1" s="1"/>
  <c r="Q1006" i="1"/>
  <c r="S1006" i="1"/>
  <c r="U1006" i="1"/>
  <c r="W1006" i="1"/>
  <c r="Y1006" i="1"/>
  <c r="AA1006" i="1"/>
  <c r="AC1006" i="1"/>
  <c r="AE1006" i="1"/>
  <c r="AG1006" i="1"/>
  <c r="AI1006" i="1"/>
  <c r="AK1006" i="1"/>
  <c r="AM1006" i="1"/>
  <c r="AO1006" i="1"/>
  <c r="AP1006" i="1"/>
  <c r="AV1006" i="1"/>
  <c r="AW1006" i="1"/>
  <c r="K1007" i="1"/>
  <c r="AR1007" i="1" s="1"/>
  <c r="M1007" i="1"/>
  <c r="O1007" i="1"/>
  <c r="Q1007" i="1"/>
  <c r="S1007" i="1"/>
  <c r="U1007" i="1"/>
  <c r="W1007" i="1"/>
  <c r="Y1007" i="1"/>
  <c r="AA1007" i="1"/>
  <c r="AC1007" i="1"/>
  <c r="AE1007" i="1"/>
  <c r="AG1007" i="1"/>
  <c r="AI1007" i="1"/>
  <c r="AK1007" i="1"/>
  <c r="AM1007" i="1"/>
  <c r="AO1007" i="1"/>
  <c r="AP1007" i="1"/>
  <c r="AV1007" i="1"/>
  <c r="AW1007" i="1"/>
  <c r="K1008" i="1"/>
  <c r="M1008" i="1"/>
  <c r="O1008" i="1"/>
  <c r="Q1008" i="1"/>
  <c r="S1008" i="1"/>
  <c r="U1008" i="1"/>
  <c r="W1008" i="1"/>
  <c r="Y1008" i="1"/>
  <c r="AA1008" i="1"/>
  <c r="AC1008" i="1"/>
  <c r="AE1008" i="1"/>
  <c r="AG1008" i="1"/>
  <c r="AI1008" i="1"/>
  <c r="AK1008" i="1"/>
  <c r="AM1008" i="1"/>
  <c r="AO1008" i="1"/>
  <c r="AP1008" i="1"/>
  <c r="AR1008" i="1"/>
  <c r="AV1008" i="1"/>
  <c r="AW1008" i="1"/>
  <c r="K1009" i="1"/>
  <c r="M1009" i="1"/>
  <c r="O1009" i="1"/>
  <c r="Q1009" i="1"/>
  <c r="AQ1009" i="1" s="1"/>
  <c r="AS1009" i="1" s="1"/>
  <c r="S1009" i="1"/>
  <c r="U1009" i="1"/>
  <c r="W1009" i="1"/>
  <c r="Y1009" i="1"/>
  <c r="AA1009" i="1"/>
  <c r="AC1009" i="1"/>
  <c r="AE1009" i="1"/>
  <c r="AG1009" i="1"/>
  <c r="AI1009" i="1"/>
  <c r="AK1009" i="1"/>
  <c r="AM1009" i="1"/>
  <c r="AO1009" i="1"/>
  <c r="AP1009" i="1"/>
  <c r="AV1009" i="1"/>
  <c r="AW1009" i="1" s="1"/>
  <c r="K1010" i="1"/>
  <c r="M1010" i="1"/>
  <c r="O1010" i="1"/>
  <c r="Q1010" i="1"/>
  <c r="S1010" i="1"/>
  <c r="U1010" i="1"/>
  <c r="W1010" i="1"/>
  <c r="Y1010" i="1"/>
  <c r="AA1010" i="1"/>
  <c r="AC1010" i="1"/>
  <c r="AE1010" i="1"/>
  <c r="AG1010" i="1"/>
  <c r="AI1010" i="1"/>
  <c r="AK1010" i="1"/>
  <c r="AM1010" i="1"/>
  <c r="AO1010" i="1"/>
  <c r="AP1010" i="1"/>
  <c r="AR1010" i="1" s="1"/>
  <c r="AV1010" i="1"/>
  <c r="AW1010" i="1"/>
  <c r="K1011" i="1"/>
  <c r="AR1011" i="1" s="1"/>
  <c r="M1011" i="1"/>
  <c r="O1011" i="1"/>
  <c r="Q1011" i="1"/>
  <c r="S1011" i="1"/>
  <c r="U1011" i="1"/>
  <c r="W1011" i="1"/>
  <c r="Y1011" i="1"/>
  <c r="AA1011" i="1"/>
  <c r="AC1011" i="1"/>
  <c r="AE1011" i="1"/>
  <c r="AG1011" i="1"/>
  <c r="AI1011" i="1"/>
  <c r="AK1011" i="1"/>
  <c r="AM1011" i="1"/>
  <c r="AO1011" i="1"/>
  <c r="AP1011" i="1"/>
  <c r="AV1011" i="1"/>
  <c r="AW1011" i="1" s="1"/>
  <c r="K1012" i="1"/>
  <c r="M1012" i="1"/>
  <c r="O1012" i="1"/>
  <c r="Q1012" i="1"/>
  <c r="S1012" i="1"/>
  <c r="U1012" i="1"/>
  <c r="W1012" i="1"/>
  <c r="Y1012" i="1"/>
  <c r="AQ1012" i="1" s="1"/>
  <c r="AA1012" i="1"/>
  <c r="AC1012" i="1"/>
  <c r="AE1012" i="1"/>
  <c r="AG1012" i="1"/>
  <c r="AI1012" i="1"/>
  <c r="AK1012" i="1"/>
  <c r="AM1012" i="1"/>
  <c r="AO1012" i="1"/>
  <c r="AP1012" i="1"/>
  <c r="AR1012" i="1"/>
  <c r="AV1012" i="1"/>
  <c r="AW1012" i="1" s="1"/>
  <c r="K1013" i="1"/>
  <c r="M1013" i="1"/>
  <c r="O1013" i="1"/>
  <c r="Q1013" i="1"/>
  <c r="S1013" i="1"/>
  <c r="U1013" i="1"/>
  <c r="W1013" i="1"/>
  <c r="Y1013" i="1"/>
  <c r="AA1013" i="1"/>
  <c r="AC1013" i="1"/>
  <c r="AE1013" i="1"/>
  <c r="AG1013" i="1"/>
  <c r="AI1013" i="1"/>
  <c r="AK1013" i="1"/>
  <c r="AM1013" i="1"/>
  <c r="AO1013" i="1"/>
  <c r="AP1013" i="1"/>
  <c r="AV1013" i="1"/>
  <c r="AW1013" i="1" s="1"/>
  <c r="K1014" i="1"/>
  <c r="AR1014" i="1" s="1"/>
  <c r="M1014" i="1"/>
  <c r="O1014" i="1"/>
  <c r="Q1014" i="1"/>
  <c r="S1014" i="1"/>
  <c r="U1014" i="1"/>
  <c r="W1014" i="1"/>
  <c r="Y1014" i="1"/>
  <c r="AA1014" i="1"/>
  <c r="AC1014" i="1"/>
  <c r="AE1014" i="1"/>
  <c r="AG1014" i="1"/>
  <c r="AI1014" i="1"/>
  <c r="AK1014" i="1"/>
  <c r="AM1014" i="1"/>
  <c r="AO1014" i="1"/>
  <c r="AP1014" i="1"/>
  <c r="AV1014" i="1"/>
  <c r="AW1014" i="1" s="1"/>
  <c r="K1015" i="1"/>
  <c r="M1015" i="1"/>
  <c r="O1015" i="1"/>
  <c r="Q1015" i="1"/>
  <c r="S1015" i="1"/>
  <c r="U1015" i="1"/>
  <c r="W1015" i="1"/>
  <c r="Y1015" i="1"/>
  <c r="AA1015" i="1"/>
  <c r="AC1015" i="1"/>
  <c r="AE1015" i="1"/>
  <c r="AG1015" i="1"/>
  <c r="AI1015" i="1"/>
  <c r="AK1015" i="1"/>
  <c r="AM1015" i="1"/>
  <c r="AO1015" i="1"/>
  <c r="AP1015" i="1"/>
  <c r="AR1015" i="1"/>
  <c r="AV1015" i="1"/>
  <c r="AW1015" i="1"/>
  <c r="K1016" i="1"/>
  <c r="M1016" i="1"/>
  <c r="O1016" i="1"/>
  <c r="Q1016" i="1"/>
  <c r="S1016" i="1"/>
  <c r="U1016" i="1"/>
  <c r="W1016" i="1"/>
  <c r="Y1016" i="1"/>
  <c r="AA1016" i="1"/>
  <c r="AC1016" i="1"/>
  <c r="AE1016" i="1"/>
  <c r="AG1016" i="1"/>
  <c r="AI1016" i="1"/>
  <c r="AK1016" i="1"/>
  <c r="AM1016" i="1"/>
  <c r="AO1016" i="1"/>
  <c r="AP1016" i="1"/>
  <c r="AV1016" i="1"/>
  <c r="AW1016" i="1" s="1"/>
  <c r="K1017" i="1"/>
  <c r="AR1017" i="1" s="1"/>
  <c r="M1017" i="1"/>
  <c r="O1017" i="1"/>
  <c r="Q1017" i="1"/>
  <c r="S1017" i="1"/>
  <c r="U1017" i="1"/>
  <c r="W1017" i="1"/>
  <c r="Y1017" i="1"/>
  <c r="AA1017" i="1"/>
  <c r="AC1017" i="1"/>
  <c r="AE1017" i="1"/>
  <c r="AG1017" i="1"/>
  <c r="AI1017" i="1"/>
  <c r="AK1017" i="1"/>
  <c r="AM1017" i="1"/>
  <c r="AO1017" i="1"/>
  <c r="AP1017" i="1"/>
  <c r="AV1017" i="1"/>
  <c r="AW1017" i="1" s="1"/>
  <c r="K1018" i="1"/>
  <c r="M1018" i="1"/>
  <c r="O1018" i="1"/>
  <c r="Q1018" i="1"/>
  <c r="S1018" i="1"/>
  <c r="U1018" i="1"/>
  <c r="W1018" i="1"/>
  <c r="Y1018" i="1"/>
  <c r="AA1018" i="1"/>
  <c r="AC1018" i="1"/>
  <c r="AE1018" i="1"/>
  <c r="AG1018" i="1"/>
  <c r="AI1018" i="1"/>
  <c r="AK1018" i="1"/>
  <c r="AM1018" i="1"/>
  <c r="AO1018" i="1"/>
  <c r="AP1018" i="1"/>
  <c r="AQ1018" i="1"/>
  <c r="AS1018" i="1" s="1"/>
  <c r="AR1018" i="1"/>
  <c r="AV1018" i="1"/>
  <c r="AW1018" i="1"/>
  <c r="K1019" i="1"/>
  <c r="M1019" i="1"/>
  <c r="O1019" i="1"/>
  <c r="Q1019" i="1"/>
  <c r="S1019" i="1"/>
  <c r="U1019" i="1"/>
  <c r="W1019" i="1"/>
  <c r="Y1019" i="1"/>
  <c r="AA1019" i="1"/>
  <c r="AC1019" i="1"/>
  <c r="AE1019" i="1"/>
  <c r="AG1019" i="1"/>
  <c r="AI1019" i="1"/>
  <c r="AK1019" i="1"/>
  <c r="AM1019" i="1"/>
  <c r="AO1019" i="1"/>
  <c r="AP1019" i="1"/>
  <c r="AV1019" i="1"/>
  <c r="AW1019" i="1" s="1"/>
  <c r="K1020" i="1"/>
  <c r="M1020" i="1"/>
  <c r="O1020" i="1"/>
  <c r="Q1020" i="1"/>
  <c r="S1020" i="1"/>
  <c r="U1020" i="1"/>
  <c r="W1020" i="1"/>
  <c r="Y1020" i="1"/>
  <c r="AA1020" i="1"/>
  <c r="AC1020" i="1"/>
  <c r="AE1020" i="1"/>
  <c r="AG1020" i="1"/>
  <c r="AI1020" i="1"/>
  <c r="AK1020" i="1"/>
  <c r="AM1020" i="1"/>
  <c r="AO1020" i="1"/>
  <c r="AP1020" i="1"/>
  <c r="AR1020" i="1" s="1"/>
  <c r="AV1020" i="1"/>
  <c r="AW1020" i="1"/>
  <c r="K1021" i="1"/>
  <c r="AR1021" i="1" s="1"/>
  <c r="M1021" i="1"/>
  <c r="O1021" i="1"/>
  <c r="Q1021" i="1"/>
  <c r="S1021" i="1"/>
  <c r="U1021" i="1"/>
  <c r="W1021" i="1"/>
  <c r="Y1021" i="1"/>
  <c r="AA1021" i="1"/>
  <c r="AC1021" i="1"/>
  <c r="AE1021" i="1"/>
  <c r="AG1021" i="1"/>
  <c r="AI1021" i="1"/>
  <c r="AK1021" i="1"/>
  <c r="AM1021" i="1"/>
  <c r="AO1021" i="1"/>
  <c r="AP1021" i="1"/>
  <c r="AV1021" i="1"/>
  <c r="AW1021" i="1"/>
  <c r="K1022" i="1"/>
  <c r="AR1022" i="1" s="1"/>
  <c r="M1022" i="1"/>
  <c r="O1022" i="1"/>
  <c r="Q1022" i="1"/>
  <c r="S1022" i="1"/>
  <c r="U1022" i="1"/>
  <c r="W1022" i="1"/>
  <c r="Y1022" i="1"/>
  <c r="AA1022" i="1"/>
  <c r="AC1022" i="1"/>
  <c r="AE1022" i="1"/>
  <c r="AG1022" i="1"/>
  <c r="AI1022" i="1"/>
  <c r="AK1022" i="1"/>
  <c r="AM1022" i="1"/>
  <c r="AO1022" i="1"/>
  <c r="AP1022" i="1"/>
  <c r="AV1022" i="1"/>
  <c r="AW1022" i="1" s="1"/>
  <c r="K1023" i="1"/>
  <c r="AR1023" i="1" s="1"/>
  <c r="M1023" i="1"/>
  <c r="O1023" i="1"/>
  <c r="Q1023" i="1"/>
  <c r="S1023" i="1"/>
  <c r="U1023" i="1"/>
  <c r="W1023" i="1"/>
  <c r="Y1023" i="1"/>
  <c r="AA1023" i="1"/>
  <c r="AC1023" i="1"/>
  <c r="AE1023" i="1"/>
  <c r="AG1023" i="1"/>
  <c r="AI1023" i="1"/>
  <c r="AK1023" i="1"/>
  <c r="AM1023" i="1"/>
  <c r="AO1023" i="1"/>
  <c r="AP1023" i="1"/>
  <c r="AV1023" i="1"/>
  <c r="AW1023" i="1"/>
  <c r="K1024" i="1"/>
  <c r="AR1024" i="1" s="1"/>
  <c r="M1024" i="1"/>
  <c r="O1024" i="1"/>
  <c r="Q1024" i="1"/>
  <c r="S1024" i="1"/>
  <c r="U1024" i="1"/>
  <c r="W1024" i="1"/>
  <c r="Y1024" i="1"/>
  <c r="AA1024" i="1"/>
  <c r="AC1024" i="1"/>
  <c r="AE1024" i="1"/>
  <c r="AG1024" i="1"/>
  <c r="AI1024" i="1"/>
  <c r="AK1024" i="1"/>
  <c r="AM1024" i="1"/>
  <c r="AO1024" i="1"/>
  <c r="AP1024" i="1"/>
  <c r="AV1024" i="1"/>
  <c r="AW1024" i="1"/>
  <c r="K1025" i="1"/>
  <c r="M1025" i="1"/>
  <c r="O1025" i="1"/>
  <c r="Q1025" i="1"/>
  <c r="S1025" i="1"/>
  <c r="U1025" i="1"/>
  <c r="W1025" i="1"/>
  <c r="Y1025" i="1"/>
  <c r="AA1025" i="1"/>
  <c r="AC1025" i="1"/>
  <c r="AE1025" i="1"/>
  <c r="AG1025" i="1"/>
  <c r="AI1025" i="1"/>
  <c r="AK1025" i="1"/>
  <c r="AM1025" i="1"/>
  <c r="AO1025" i="1"/>
  <c r="AP1025" i="1"/>
  <c r="AR1025" i="1"/>
  <c r="AV1025" i="1"/>
  <c r="AW1025" i="1"/>
  <c r="K1026" i="1"/>
  <c r="AR1026" i="1" s="1"/>
  <c r="M1026" i="1"/>
  <c r="O1026" i="1"/>
  <c r="Q1026" i="1"/>
  <c r="S1026" i="1"/>
  <c r="U1026" i="1"/>
  <c r="W1026" i="1"/>
  <c r="Y1026" i="1"/>
  <c r="AA1026" i="1"/>
  <c r="AC1026" i="1"/>
  <c r="AE1026" i="1"/>
  <c r="AG1026" i="1"/>
  <c r="AI1026" i="1"/>
  <c r="AK1026" i="1"/>
  <c r="AM1026" i="1"/>
  <c r="AO1026" i="1"/>
  <c r="AP1026" i="1"/>
  <c r="AV1026" i="1"/>
  <c r="AW1026" i="1"/>
  <c r="K1027" i="1"/>
  <c r="AR1027" i="1" s="1"/>
  <c r="M1027" i="1"/>
  <c r="O1027" i="1"/>
  <c r="Q1027" i="1"/>
  <c r="S1027" i="1"/>
  <c r="U1027" i="1"/>
  <c r="W1027" i="1"/>
  <c r="Y1027" i="1"/>
  <c r="AA1027" i="1"/>
  <c r="AQ1027" i="1" s="1"/>
  <c r="AS1027" i="1" s="1"/>
  <c r="AC1027" i="1"/>
  <c r="AE1027" i="1"/>
  <c r="AG1027" i="1"/>
  <c r="AI1027" i="1"/>
  <c r="AK1027" i="1"/>
  <c r="AM1027" i="1"/>
  <c r="AO1027" i="1"/>
  <c r="AP1027" i="1"/>
  <c r="AV1027" i="1"/>
  <c r="AW1027" i="1" s="1"/>
  <c r="K1028" i="1"/>
  <c r="M1028" i="1"/>
  <c r="O1028" i="1"/>
  <c r="Q1028" i="1"/>
  <c r="S1028" i="1"/>
  <c r="U1028" i="1"/>
  <c r="W1028" i="1"/>
  <c r="Y1028" i="1"/>
  <c r="AA1028" i="1"/>
  <c r="AQ1028" i="1" s="1"/>
  <c r="AC1028" i="1"/>
  <c r="AE1028" i="1"/>
  <c r="AG1028" i="1"/>
  <c r="AI1028" i="1"/>
  <c r="AK1028" i="1"/>
  <c r="AM1028" i="1"/>
  <c r="AO1028" i="1"/>
  <c r="AP1028" i="1"/>
  <c r="AR1028" i="1"/>
  <c r="AV1028" i="1"/>
  <c r="AW1028" i="1"/>
  <c r="K1029" i="1"/>
  <c r="M1029" i="1"/>
  <c r="O1029" i="1"/>
  <c r="Q1029" i="1"/>
  <c r="S1029" i="1"/>
  <c r="U1029" i="1"/>
  <c r="W1029" i="1"/>
  <c r="Y1029" i="1"/>
  <c r="AA1029" i="1"/>
  <c r="AC1029" i="1"/>
  <c r="AE1029" i="1"/>
  <c r="AG1029" i="1"/>
  <c r="AI1029" i="1"/>
  <c r="AK1029" i="1"/>
  <c r="AM1029" i="1"/>
  <c r="AO1029" i="1"/>
  <c r="AP1029" i="1"/>
  <c r="AV1029" i="1"/>
  <c r="AW1029" i="1" s="1"/>
  <c r="K1030" i="1"/>
  <c r="M1030" i="1"/>
  <c r="O1030" i="1"/>
  <c r="Q1030" i="1"/>
  <c r="S1030" i="1"/>
  <c r="U1030" i="1"/>
  <c r="W1030" i="1"/>
  <c r="Y1030" i="1"/>
  <c r="AA1030" i="1"/>
  <c r="AC1030" i="1"/>
  <c r="AE1030" i="1"/>
  <c r="AG1030" i="1"/>
  <c r="AI1030" i="1"/>
  <c r="AK1030" i="1"/>
  <c r="AM1030" i="1"/>
  <c r="AO1030" i="1"/>
  <c r="AP1030" i="1"/>
  <c r="AR1030" i="1"/>
  <c r="AV1030" i="1"/>
  <c r="AW1030" i="1"/>
  <c r="K1031" i="1"/>
  <c r="AR1031" i="1" s="1"/>
  <c r="M1031" i="1"/>
  <c r="O1031" i="1"/>
  <c r="Q1031" i="1"/>
  <c r="S1031" i="1"/>
  <c r="U1031" i="1"/>
  <c r="W1031" i="1"/>
  <c r="Y1031" i="1"/>
  <c r="AA1031" i="1"/>
  <c r="AC1031" i="1"/>
  <c r="AE1031" i="1"/>
  <c r="AG1031" i="1"/>
  <c r="AI1031" i="1"/>
  <c r="AK1031" i="1"/>
  <c r="AM1031" i="1"/>
  <c r="AO1031" i="1"/>
  <c r="AP1031" i="1"/>
  <c r="AV1031" i="1"/>
  <c r="AW1031" i="1"/>
  <c r="K1032" i="1"/>
  <c r="M1032" i="1"/>
  <c r="O1032" i="1"/>
  <c r="Q1032" i="1"/>
  <c r="S1032" i="1"/>
  <c r="U1032" i="1"/>
  <c r="W1032" i="1"/>
  <c r="Y1032" i="1"/>
  <c r="AA1032" i="1"/>
  <c r="AQ1032" i="1" s="1"/>
  <c r="AS1032" i="1" s="1"/>
  <c r="AC1032" i="1"/>
  <c r="AE1032" i="1"/>
  <c r="AG1032" i="1"/>
  <c r="AI1032" i="1"/>
  <c r="AK1032" i="1"/>
  <c r="AM1032" i="1"/>
  <c r="AO1032" i="1"/>
  <c r="AP1032" i="1"/>
  <c r="AR1032" i="1"/>
  <c r="AV1032" i="1"/>
  <c r="AW1032" i="1"/>
  <c r="K1033" i="1"/>
  <c r="M1033" i="1"/>
  <c r="O1033" i="1"/>
  <c r="Q1033" i="1"/>
  <c r="S1033" i="1"/>
  <c r="U1033" i="1"/>
  <c r="W1033" i="1"/>
  <c r="Y1033" i="1"/>
  <c r="AA1033" i="1"/>
  <c r="AC1033" i="1"/>
  <c r="AE1033" i="1"/>
  <c r="AG1033" i="1"/>
  <c r="AI1033" i="1"/>
  <c r="AK1033" i="1"/>
  <c r="AM1033" i="1"/>
  <c r="AO1033" i="1"/>
  <c r="AP1033" i="1"/>
  <c r="AR1033" i="1" s="1"/>
  <c r="AQ1033" i="1"/>
  <c r="AS1033" i="1" s="1"/>
  <c r="AV1033" i="1"/>
  <c r="AW1033" i="1"/>
  <c r="K1034" i="1"/>
  <c r="AR1034" i="1" s="1"/>
  <c r="M1034" i="1"/>
  <c r="O1034" i="1"/>
  <c r="Q1034" i="1"/>
  <c r="S1034" i="1"/>
  <c r="U1034" i="1"/>
  <c r="W1034" i="1"/>
  <c r="Y1034" i="1"/>
  <c r="AA1034" i="1"/>
  <c r="AC1034" i="1"/>
  <c r="AE1034" i="1"/>
  <c r="AG1034" i="1"/>
  <c r="AI1034" i="1"/>
  <c r="AK1034" i="1"/>
  <c r="AM1034" i="1"/>
  <c r="AO1034" i="1"/>
  <c r="AP1034" i="1"/>
  <c r="AQ1034" i="1"/>
  <c r="AV1034" i="1"/>
  <c r="AW1034" i="1"/>
  <c r="K1035" i="1"/>
  <c r="M1035" i="1"/>
  <c r="O1035" i="1"/>
  <c r="Q1035" i="1"/>
  <c r="S1035" i="1"/>
  <c r="U1035" i="1"/>
  <c r="W1035" i="1"/>
  <c r="Y1035" i="1"/>
  <c r="AA1035" i="1"/>
  <c r="AC1035" i="1"/>
  <c r="AE1035" i="1"/>
  <c r="AG1035" i="1"/>
  <c r="AI1035" i="1"/>
  <c r="AK1035" i="1"/>
  <c r="AM1035" i="1"/>
  <c r="AO1035" i="1"/>
  <c r="AP1035" i="1"/>
  <c r="AR1035" i="1"/>
  <c r="AV1035" i="1"/>
  <c r="AW1035" i="1"/>
  <c r="K1036" i="1"/>
  <c r="AR1036" i="1" s="1"/>
  <c r="M1036" i="1"/>
  <c r="O1036" i="1"/>
  <c r="Q1036" i="1"/>
  <c r="S1036" i="1"/>
  <c r="U1036" i="1"/>
  <c r="W1036" i="1"/>
  <c r="Y1036" i="1"/>
  <c r="AA1036" i="1"/>
  <c r="AC1036" i="1"/>
  <c r="AE1036" i="1"/>
  <c r="AG1036" i="1"/>
  <c r="AI1036" i="1"/>
  <c r="AK1036" i="1"/>
  <c r="AM1036" i="1"/>
  <c r="AO1036" i="1"/>
  <c r="AP1036" i="1"/>
  <c r="AV1036" i="1"/>
  <c r="AW1036" i="1"/>
  <c r="K1037" i="1"/>
  <c r="M1037" i="1"/>
  <c r="O1037" i="1"/>
  <c r="Q1037" i="1"/>
  <c r="S1037" i="1"/>
  <c r="U1037" i="1"/>
  <c r="W1037" i="1"/>
  <c r="Y1037" i="1"/>
  <c r="AA1037" i="1"/>
  <c r="AC1037" i="1"/>
  <c r="AE1037" i="1"/>
  <c r="AG1037" i="1"/>
  <c r="AI1037" i="1"/>
  <c r="AK1037" i="1"/>
  <c r="AM1037" i="1"/>
  <c r="AO1037" i="1"/>
  <c r="AP1037" i="1"/>
  <c r="AR1037" i="1"/>
  <c r="AV1037" i="1"/>
  <c r="AW1037" i="1"/>
  <c r="K1038" i="1"/>
  <c r="M1038" i="1"/>
  <c r="O1038" i="1"/>
  <c r="Q1038" i="1"/>
  <c r="S1038" i="1"/>
  <c r="U1038" i="1"/>
  <c r="W1038" i="1"/>
  <c r="Y1038" i="1"/>
  <c r="AA1038" i="1"/>
  <c r="AC1038" i="1"/>
  <c r="AE1038" i="1"/>
  <c r="AG1038" i="1"/>
  <c r="AI1038" i="1"/>
  <c r="AK1038" i="1"/>
  <c r="AM1038" i="1"/>
  <c r="AO1038" i="1"/>
  <c r="AP1038" i="1"/>
  <c r="AV1038" i="1"/>
  <c r="AW1038" i="1" s="1"/>
  <c r="K1039" i="1"/>
  <c r="M1039" i="1"/>
  <c r="O1039" i="1"/>
  <c r="Q1039" i="1"/>
  <c r="S1039" i="1"/>
  <c r="U1039" i="1"/>
  <c r="W1039" i="1"/>
  <c r="Y1039" i="1"/>
  <c r="AA1039" i="1"/>
  <c r="AC1039" i="1"/>
  <c r="AE1039" i="1"/>
  <c r="AG1039" i="1"/>
  <c r="AI1039" i="1"/>
  <c r="AK1039" i="1"/>
  <c r="AM1039" i="1"/>
  <c r="AO1039" i="1"/>
  <c r="AP1039" i="1"/>
  <c r="AR1039" i="1"/>
  <c r="AV1039" i="1"/>
  <c r="AW1039" i="1" s="1"/>
  <c r="K1040" i="1"/>
  <c r="M1040" i="1"/>
  <c r="O1040" i="1"/>
  <c r="Q1040" i="1"/>
  <c r="S1040" i="1"/>
  <c r="U1040" i="1"/>
  <c r="W1040" i="1"/>
  <c r="Y1040" i="1"/>
  <c r="AA1040" i="1"/>
  <c r="AQ1040" i="1" s="1"/>
  <c r="AC1040" i="1"/>
  <c r="AE1040" i="1"/>
  <c r="AG1040" i="1"/>
  <c r="AI1040" i="1"/>
  <c r="AK1040" i="1"/>
  <c r="AM1040" i="1"/>
  <c r="AO1040" i="1"/>
  <c r="AP1040" i="1"/>
  <c r="AR1040" i="1" s="1"/>
  <c r="AV1040" i="1"/>
  <c r="AW1040" i="1"/>
  <c r="K1041" i="1"/>
  <c r="M1041" i="1"/>
  <c r="O1041" i="1"/>
  <c r="Q1041" i="1"/>
  <c r="S1041" i="1"/>
  <c r="U1041" i="1"/>
  <c r="W1041" i="1"/>
  <c r="Y1041" i="1"/>
  <c r="AA1041" i="1"/>
  <c r="AC1041" i="1"/>
  <c r="AE1041" i="1"/>
  <c r="AG1041" i="1"/>
  <c r="AI1041" i="1"/>
  <c r="AK1041" i="1"/>
  <c r="AM1041" i="1"/>
  <c r="AO1041" i="1"/>
  <c r="AP1041" i="1"/>
  <c r="AV1041" i="1"/>
  <c r="AW1041" i="1" s="1"/>
  <c r="K1042" i="1"/>
  <c r="M1042" i="1"/>
  <c r="O1042" i="1"/>
  <c r="Q1042" i="1"/>
  <c r="S1042" i="1"/>
  <c r="U1042" i="1"/>
  <c r="W1042" i="1"/>
  <c r="Y1042" i="1"/>
  <c r="AA1042" i="1"/>
  <c r="AC1042" i="1"/>
  <c r="AE1042" i="1"/>
  <c r="AG1042" i="1"/>
  <c r="AI1042" i="1"/>
  <c r="AK1042" i="1"/>
  <c r="AM1042" i="1"/>
  <c r="AO1042" i="1"/>
  <c r="AP1042" i="1"/>
  <c r="AR1042" i="1"/>
  <c r="AV1042" i="1"/>
  <c r="AW1042" i="1"/>
  <c r="K1043" i="1"/>
  <c r="M1043" i="1"/>
  <c r="O1043" i="1"/>
  <c r="Q1043" i="1"/>
  <c r="S1043" i="1"/>
  <c r="U1043" i="1"/>
  <c r="W1043" i="1"/>
  <c r="Y1043" i="1"/>
  <c r="AA1043" i="1"/>
  <c r="AC1043" i="1"/>
  <c r="AE1043" i="1"/>
  <c r="AG1043" i="1"/>
  <c r="AI1043" i="1"/>
  <c r="AK1043" i="1"/>
  <c r="AM1043" i="1"/>
  <c r="AO1043" i="1"/>
  <c r="AP1043" i="1"/>
  <c r="AV1043" i="1"/>
  <c r="AW1043" i="1" s="1"/>
  <c r="K1044" i="1"/>
  <c r="AR1044" i="1" s="1"/>
  <c r="M1044" i="1"/>
  <c r="O1044" i="1"/>
  <c r="Q1044" i="1"/>
  <c r="S1044" i="1"/>
  <c r="U1044" i="1"/>
  <c r="W1044" i="1"/>
  <c r="Y1044" i="1"/>
  <c r="AA1044" i="1"/>
  <c r="AC1044" i="1"/>
  <c r="AE1044" i="1"/>
  <c r="AG1044" i="1"/>
  <c r="AI1044" i="1"/>
  <c r="AK1044" i="1"/>
  <c r="AM1044" i="1"/>
  <c r="AO1044" i="1"/>
  <c r="AP1044" i="1"/>
  <c r="AV1044" i="1"/>
  <c r="AW1044" i="1"/>
  <c r="K1045" i="1"/>
  <c r="M1045" i="1"/>
  <c r="O1045" i="1"/>
  <c r="Q1045" i="1"/>
  <c r="S1045" i="1"/>
  <c r="U1045" i="1"/>
  <c r="W1045" i="1"/>
  <c r="Y1045" i="1"/>
  <c r="AA1045" i="1"/>
  <c r="AC1045" i="1"/>
  <c r="AE1045" i="1"/>
  <c r="AG1045" i="1"/>
  <c r="AI1045" i="1"/>
  <c r="AK1045" i="1"/>
  <c r="AM1045" i="1"/>
  <c r="AO1045" i="1"/>
  <c r="AP1045" i="1"/>
  <c r="AR1045" i="1"/>
  <c r="AV1045" i="1"/>
  <c r="AW1045" i="1"/>
  <c r="K1046" i="1"/>
  <c r="AR1046" i="1" s="1"/>
  <c r="M1046" i="1"/>
  <c r="O1046" i="1"/>
  <c r="AQ1046" i="1" s="1"/>
  <c r="Q1046" i="1"/>
  <c r="S1046" i="1"/>
  <c r="U1046" i="1"/>
  <c r="W1046" i="1"/>
  <c r="Y1046" i="1"/>
  <c r="AA1046" i="1"/>
  <c r="AC1046" i="1"/>
  <c r="AE1046" i="1"/>
  <c r="AG1046" i="1"/>
  <c r="AI1046" i="1"/>
  <c r="AK1046" i="1"/>
  <c r="AM1046" i="1"/>
  <c r="AO1046" i="1"/>
  <c r="AP1046" i="1"/>
  <c r="AS1046" i="1"/>
  <c r="AV1046" i="1"/>
  <c r="AW1046" i="1"/>
  <c r="K1047" i="1"/>
  <c r="AR1047" i="1" s="1"/>
  <c r="M1047" i="1"/>
  <c r="O1047" i="1"/>
  <c r="Q1047" i="1"/>
  <c r="S1047" i="1"/>
  <c r="U1047" i="1"/>
  <c r="W1047" i="1"/>
  <c r="Y1047" i="1"/>
  <c r="AA1047" i="1"/>
  <c r="AC1047" i="1"/>
  <c r="AE1047" i="1"/>
  <c r="AG1047" i="1"/>
  <c r="AI1047" i="1"/>
  <c r="AK1047" i="1"/>
  <c r="AM1047" i="1"/>
  <c r="AO1047" i="1"/>
  <c r="AP1047" i="1"/>
  <c r="AQ1047" i="1"/>
  <c r="AV1047" i="1"/>
  <c r="AW1047" i="1"/>
  <c r="K1048" i="1"/>
  <c r="M1048" i="1"/>
  <c r="O1048" i="1"/>
  <c r="Q1048" i="1"/>
  <c r="S1048" i="1"/>
  <c r="U1048" i="1"/>
  <c r="W1048" i="1"/>
  <c r="Y1048" i="1"/>
  <c r="AA1048" i="1"/>
  <c r="AC1048" i="1"/>
  <c r="AE1048" i="1"/>
  <c r="AG1048" i="1"/>
  <c r="AI1048" i="1"/>
  <c r="AK1048" i="1"/>
  <c r="AM1048" i="1"/>
  <c r="AO1048" i="1"/>
  <c r="AP1048" i="1"/>
  <c r="AR1048" i="1"/>
  <c r="AV1048" i="1"/>
  <c r="AW1048" i="1"/>
  <c r="K1049" i="1"/>
  <c r="M1049" i="1"/>
  <c r="O1049" i="1"/>
  <c r="Q1049" i="1"/>
  <c r="S1049" i="1"/>
  <c r="U1049" i="1"/>
  <c r="W1049" i="1"/>
  <c r="Y1049" i="1"/>
  <c r="AA1049" i="1"/>
  <c r="AC1049" i="1"/>
  <c r="AE1049" i="1"/>
  <c r="AG1049" i="1"/>
  <c r="AI1049" i="1"/>
  <c r="AK1049" i="1"/>
  <c r="AM1049" i="1"/>
  <c r="AO1049" i="1"/>
  <c r="AP1049" i="1"/>
  <c r="AQ1049" i="1"/>
  <c r="AS1049" i="1" s="1"/>
  <c r="AV1049" i="1"/>
  <c r="AW1049" i="1" s="1"/>
  <c r="K1050" i="1"/>
  <c r="M1050" i="1"/>
  <c r="O1050" i="1"/>
  <c r="Q1050" i="1"/>
  <c r="S1050" i="1"/>
  <c r="U1050" i="1"/>
  <c r="W1050" i="1"/>
  <c r="Y1050" i="1"/>
  <c r="AA1050" i="1"/>
  <c r="AC1050" i="1"/>
  <c r="AE1050" i="1"/>
  <c r="AG1050" i="1"/>
  <c r="AI1050" i="1"/>
  <c r="AK1050" i="1"/>
  <c r="AM1050" i="1"/>
  <c r="AO1050" i="1"/>
  <c r="AP1050" i="1"/>
  <c r="AR1050" i="1"/>
  <c r="AV1050" i="1"/>
  <c r="AW1050" i="1"/>
  <c r="K1051" i="1"/>
  <c r="AR1051" i="1" s="1"/>
  <c r="M1051" i="1"/>
  <c r="O1051" i="1"/>
  <c r="Q1051" i="1"/>
  <c r="S1051" i="1"/>
  <c r="U1051" i="1"/>
  <c r="W1051" i="1"/>
  <c r="Y1051" i="1"/>
  <c r="AA1051" i="1"/>
  <c r="AC1051" i="1"/>
  <c r="AE1051" i="1"/>
  <c r="AG1051" i="1"/>
  <c r="AI1051" i="1"/>
  <c r="AK1051" i="1"/>
  <c r="AM1051" i="1"/>
  <c r="AO1051" i="1"/>
  <c r="AP1051" i="1"/>
  <c r="AV1051" i="1"/>
  <c r="AW1051" i="1" s="1"/>
  <c r="K1052" i="1"/>
  <c r="M1052" i="1"/>
  <c r="O1052" i="1"/>
  <c r="Q1052" i="1"/>
  <c r="S1052" i="1"/>
  <c r="U1052" i="1"/>
  <c r="W1052" i="1"/>
  <c r="Y1052" i="1"/>
  <c r="AA1052" i="1"/>
  <c r="AC1052" i="1"/>
  <c r="AE1052" i="1"/>
  <c r="AG1052" i="1"/>
  <c r="AI1052" i="1"/>
  <c r="AK1052" i="1"/>
  <c r="AM1052" i="1"/>
  <c r="AO1052" i="1"/>
  <c r="AP1052" i="1"/>
  <c r="AR1052" i="1"/>
  <c r="AV1052" i="1"/>
  <c r="AW1052" i="1" s="1"/>
  <c r="K1053" i="1"/>
  <c r="M1053" i="1"/>
  <c r="O1053" i="1"/>
  <c r="Q1053" i="1"/>
  <c r="S1053" i="1"/>
  <c r="U1053" i="1"/>
  <c r="W1053" i="1"/>
  <c r="Y1053" i="1"/>
  <c r="AA1053" i="1"/>
  <c r="AC1053" i="1"/>
  <c r="AE1053" i="1"/>
  <c r="AG1053" i="1"/>
  <c r="AI1053" i="1"/>
  <c r="AK1053" i="1"/>
  <c r="AM1053" i="1"/>
  <c r="AO1053" i="1"/>
  <c r="AP1053" i="1"/>
  <c r="AV1053" i="1"/>
  <c r="AW1053" i="1"/>
  <c r="K1054" i="1"/>
  <c r="AR1054" i="1" s="1"/>
  <c r="M1054" i="1"/>
  <c r="O1054" i="1"/>
  <c r="Q1054" i="1"/>
  <c r="S1054" i="1"/>
  <c r="U1054" i="1"/>
  <c r="W1054" i="1"/>
  <c r="Y1054" i="1"/>
  <c r="AA1054" i="1"/>
  <c r="AC1054" i="1"/>
  <c r="AE1054" i="1"/>
  <c r="AG1054" i="1"/>
  <c r="AI1054" i="1"/>
  <c r="AK1054" i="1"/>
  <c r="AM1054" i="1"/>
  <c r="AO1054" i="1"/>
  <c r="AP1054" i="1"/>
  <c r="AV1054" i="1"/>
  <c r="AW1054" i="1" s="1"/>
  <c r="K1055" i="1"/>
  <c r="M1055" i="1"/>
  <c r="O1055" i="1"/>
  <c r="Q1055" i="1"/>
  <c r="S1055" i="1"/>
  <c r="U1055" i="1"/>
  <c r="W1055" i="1"/>
  <c r="Y1055" i="1"/>
  <c r="AA1055" i="1"/>
  <c r="AC1055" i="1"/>
  <c r="AE1055" i="1"/>
  <c r="AG1055" i="1"/>
  <c r="AI1055" i="1"/>
  <c r="AK1055" i="1"/>
  <c r="AM1055" i="1"/>
  <c r="AO1055" i="1"/>
  <c r="AP1055" i="1"/>
  <c r="AR1055" i="1"/>
  <c r="AV1055" i="1"/>
  <c r="AW1055" i="1"/>
  <c r="K1056" i="1"/>
  <c r="M1056" i="1"/>
  <c r="O1056" i="1"/>
  <c r="Q1056" i="1"/>
  <c r="S1056" i="1"/>
  <c r="U1056" i="1"/>
  <c r="W1056" i="1"/>
  <c r="Y1056" i="1"/>
  <c r="AA1056" i="1"/>
  <c r="AC1056" i="1"/>
  <c r="AE1056" i="1"/>
  <c r="AG1056" i="1"/>
  <c r="AI1056" i="1"/>
  <c r="AK1056" i="1"/>
  <c r="AM1056" i="1"/>
  <c r="AO1056" i="1"/>
  <c r="AP1056" i="1"/>
  <c r="AV1056" i="1"/>
  <c r="AW1056" i="1"/>
  <c r="K1057" i="1"/>
  <c r="AR1057" i="1" s="1"/>
  <c r="M1057" i="1"/>
  <c r="O1057" i="1"/>
  <c r="Q1057" i="1"/>
  <c r="S1057" i="1"/>
  <c r="U1057" i="1"/>
  <c r="W1057" i="1"/>
  <c r="Y1057" i="1"/>
  <c r="AA1057" i="1"/>
  <c r="AC1057" i="1"/>
  <c r="AE1057" i="1"/>
  <c r="AG1057" i="1"/>
  <c r="AI1057" i="1"/>
  <c r="AK1057" i="1"/>
  <c r="AM1057" i="1"/>
  <c r="AO1057" i="1"/>
  <c r="AP1057" i="1"/>
  <c r="AV1057" i="1"/>
  <c r="AW1057" i="1"/>
  <c r="K1058" i="1"/>
  <c r="M1058" i="1"/>
  <c r="O1058" i="1"/>
  <c r="Q1058" i="1"/>
  <c r="S1058" i="1"/>
  <c r="U1058" i="1"/>
  <c r="W1058" i="1"/>
  <c r="Y1058" i="1"/>
  <c r="AA1058" i="1"/>
  <c r="AC1058" i="1"/>
  <c r="AE1058" i="1"/>
  <c r="AG1058" i="1"/>
  <c r="AI1058" i="1"/>
  <c r="AK1058" i="1"/>
  <c r="AM1058" i="1"/>
  <c r="AO1058" i="1"/>
  <c r="AP1058" i="1"/>
  <c r="AR1058" i="1"/>
  <c r="AV1058" i="1"/>
  <c r="AW1058" i="1" s="1"/>
  <c r="K1059" i="1"/>
  <c r="M1059" i="1"/>
  <c r="O1059" i="1"/>
  <c r="Q1059" i="1"/>
  <c r="S1059" i="1"/>
  <c r="AQ1059" i="1" s="1"/>
  <c r="AS1059" i="1" s="1"/>
  <c r="U1059" i="1"/>
  <c r="W1059" i="1"/>
  <c r="Y1059" i="1"/>
  <c r="AA1059" i="1"/>
  <c r="AC1059" i="1"/>
  <c r="AE1059" i="1"/>
  <c r="AG1059" i="1"/>
  <c r="AI1059" i="1"/>
  <c r="AK1059" i="1"/>
  <c r="AM1059" i="1"/>
  <c r="AO1059" i="1"/>
  <c r="AP1059" i="1"/>
  <c r="AR1059" i="1"/>
  <c r="AV1059" i="1"/>
  <c r="AW1059" i="1" s="1"/>
  <c r="K1060" i="1"/>
  <c r="M1060" i="1"/>
  <c r="O1060" i="1"/>
  <c r="Q1060" i="1"/>
  <c r="S1060" i="1"/>
  <c r="U1060" i="1"/>
  <c r="W1060" i="1"/>
  <c r="Y1060" i="1"/>
  <c r="AA1060" i="1"/>
  <c r="AC1060" i="1"/>
  <c r="AE1060" i="1"/>
  <c r="AG1060" i="1"/>
  <c r="AI1060" i="1"/>
  <c r="AK1060" i="1"/>
  <c r="AM1060" i="1"/>
  <c r="AO1060" i="1"/>
  <c r="AP1060" i="1"/>
  <c r="AR1060" i="1" s="1"/>
  <c r="AV1060" i="1"/>
  <c r="AW1060" i="1"/>
  <c r="K1061" i="1"/>
  <c r="M1061" i="1"/>
  <c r="O1061" i="1"/>
  <c r="Q1061" i="1"/>
  <c r="S1061" i="1"/>
  <c r="U1061" i="1"/>
  <c r="W1061" i="1"/>
  <c r="Y1061" i="1"/>
  <c r="AA1061" i="1"/>
  <c r="AC1061" i="1"/>
  <c r="AE1061" i="1"/>
  <c r="AG1061" i="1"/>
  <c r="AI1061" i="1"/>
  <c r="AK1061" i="1"/>
  <c r="AM1061" i="1"/>
  <c r="AO1061" i="1"/>
  <c r="AP1061" i="1"/>
  <c r="AV1061" i="1"/>
  <c r="AW1061" i="1"/>
  <c r="K1062" i="1"/>
  <c r="M1062" i="1"/>
  <c r="O1062" i="1"/>
  <c r="Q1062" i="1"/>
  <c r="S1062" i="1"/>
  <c r="U1062" i="1"/>
  <c r="W1062" i="1"/>
  <c r="Y1062" i="1"/>
  <c r="AA1062" i="1"/>
  <c r="AC1062" i="1"/>
  <c r="AE1062" i="1"/>
  <c r="AG1062" i="1"/>
  <c r="AI1062" i="1"/>
  <c r="AK1062" i="1"/>
  <c r="AM1062" i="1"/>
  <c r="AO1062" i="1"/>
  <c r="AP1062" i="1"/>
  <c r="AR1062" i="1"/>
  <c r="AV1062" i="1"/>
  <c r="AW1062" i="1" s="1"/>
  <c r="K1063" i="1"/>
  <c r="M1063" i="1"/>
  <c r="O1063" i="1"/>
  <c r="Q1063" i="1"/>
  <c r="AQ1063" i="1" s="1"/>
  <c r="S1063" i="1"/>
  <c r="U1063" i="1"/>
  <c r="W1063" i="1"/>
  <c r="Y1063" i="1"/>
  <c r="AA1063" i="1"/>
  <c r="AC1063" i="1"/>
  <c r="AE1063" i="1"/>
  <c r="AG1063" i="1"/>
  <c r="AI1063" i="1"/>
  <c r="AK1063" i="1"/>
  <c r="AM1063" i="1"/>
  <c r="AO1063" i="1"/>
  <c r="AP1063" i="1"/>
  <c r="AR1063" i="1"/>
  <c r="AV1063" i="1"/>
  <c r="AW1063" i="1" s="1"/>
  <c r="K1064" i="1"/>
  <c r="M1064" i="1"/>
  <c r="O1064" i="1"/>
  <c r="Q1064" i="1"/>
  <c r="S1064" i="1"/>
  <c r="U1064" i="1"/>
  <c r="W1064" i="1"/>
  <c r="Y1064" i="1"/>
  <c r="AA1064" i="1"/>
  <c r="AC1064" i="1"/>
  <c r="AE1064" i="1"/>
  <c r="AG1064" i="1"/>
  <c r="AI1064" i="1"/>
  <c r="AK1064" i="1"/>
  <c r="AM1064" i="1"/>
  <c r="AO1064" i="1"/>
  <c r="AP1064" i="1"/>
  <c r="AR1064" i="1"/>
  <c r="AV1064" i="1"/>
  <c r="AW1064" i="1"/>
  <c r="K1065" i="1"/>
  <c r="M1065" i="1"/>
  <c r="O1065" i="1"/>
  <c r="Q1065" i="1"/>
  <c r="S1065" i="1"/>
  <c r="U1065" i="1"/>
  <c r="W1065" i="1"/>
  <c r="Y1065" i="1"/>
  <c r="AA1065" i="1"/>
  <c r="AC1065" i="1"/>
  <c r="AE1065" i="1"/>
  <c r="AG1065" i="1"/>
  <c r="AI1065" i="1"/>
  <c r="AK1065" i="1"/>
  <c r="AM1065" i="1"/>
  <c r="AO1065" i="1"/>
  <c r="AP1065" i="1"/>
  <c r="AR1065" i="1" s="1"/>
  <c r="AV1065" i="1"/>
  <c r="AW1065" i="1"/>
  <c r="K1066" i="1"/>
  <c r="AR1066" i="1" s="1"/>
  <c r="M1066" i="1"/>
  <c r="O1066" i="1"/>
  <c r="Q1066" i="1"/>
  <c r="S1066" i="1"/>
  <c r="U1066" i="1"/>
  <c r="W1066" i="1"/>
  <c r="Y1066" i="1"/>
  <c r="AA1066" i="1"/>
  <c r="AC1066" i="1"/>
  <c r="AE1066" i="1"/>
  <c r="AG1066" i="1"/>
  <c r="AI1066" i="1"/>
  <c r="AK1066" i="1"/>
  <c r="AM1066" i="1"/>
  <c r="AO1066" i="1"/>
  <c r="AP1066" i="1"/>
  <c r="AV1066" i="1"/>
  <c r="AW1066" i="1"/>
  <c r="K1067" i="1"/>
  <c r="M1067" i="1"/>
  <c r="O1067" i="1"/>
  <c r="Q1067" i="1"/>
  <c r="S1067" i="1"/>
  <c r="U1067" i="1"/>
  <c r="W1067" i="1"/>
  <c r="Y1067" i="1"/>
  <c r="AA1067" i="1"/>
  <c r="AC1067" i="1"/>
  <c r="AE1067" i="1"/>
  <c r="AG1067" i="1"/>
  <c r="AI1067" i="1"/>
  <c r="AK1067" i="1"/>
  <c r="AM1067" i="1"/>
  <c r="AO1067" i="1"/>
  <c r="AP1067" i="1"/>
  <c r="AR1067" i="1"/>
  <c r="AV1067" i="1"/>
  <c r="AW1067" i="1" s="1"/>
  <c r="K1068" i="1"/>
  <c r="M1068" i="1"/>
  <c r="O1068" i="1"/>
  <c r="Q1068" i="1"/>
  <c r="S1068" i="1"/>
  <c r="U1068" i="1"/>
  <c r="W1068" i="1"/>
  <c r="Y1068" i="1"/>
  <c r="AA1068" i="1"/>
  <c r="AC1068" i="1"/>
  <c r="AE1068" i="1"/>
  <c r="AG1068" i="1"/>
  <c r="AI1068" i="1"/>
  <c r="AK1068" i="1"/>
  <c r="AM1068" i="1"/>
  <c r="AO1068" i="1"/>
  <c r="AP1068" i="1"/>
  <c r="AR1068" i="1"/>
  <c r="AV1068" i="1"/>
  <c r="AW1068" i="1"/>
  <c r="K1069" i="1"/>
  <c r="M1069" i="1"/>
  <c r="O1069" i="1"/>
  <c r="Q1069" i="1"/>
  <c r="S1069" i="1"/>
  <c r="U1069" i="1"/>
  <c r="W1069" i="1"/>
  <c r="Y1069" i="1"/>
  <c r="AA1069" i="1"/>
  <c r="AC1069" i="1"/>
  <c r="AE1069" i="1"/>
  <c r="AG1069" i="1"/>
  <c r="AI1069" i="1"/>
  <c r="AK1069" i="1"/>
  <c r="AM1069" i="1"/>
  <c r="AO1069" i="1"/>
  <c r="AP1069" i="1"/>
  <c r="AV1069" i="1"/>
  <c r="AW1069" i="1" s="1"/>
  <c r="K1070" i="1"/>
  <c r="M1070" i="1"/>
  <c r="O1070" i="1"/>
  <c r="Q1070" i="1"/>
  <c r="S1070" i="1"/>
  <c r="U1070" i="1"/>
  <c r="W1070" i="1"/>
  <c r="Y1070" i="1"/>
  <c r="AA1070" i="1"/>
  <c r="AC1070" i="1"/>
  <c r="AE1070" i="1"/>
  <c r="AG1070" i="1"/>
  <c r="AI1070" i="1"/>
  <c r="AK1070" i="1"/>
  <c r="AM1070" i="1"/>
  <c r="AO1070" i="1"/>
  <c r="AP1070" i="1"/>
  <c r="AR1070" i="1"/>
  <c r="AV1070" i="1"/>
  <c r="AW1070" i="1" s="1"/>
  <c r="K1071" i="1"/>
  <c r="M1071" i="1"/>
  <c r="O1071" i="1"/>
  <c r="Q1071" i="1"/>
  <c r="S1071" i="1"/>
  <c r="U1071" i="1"/>
  <c r="W1071" i="1"/>
  <c r="Y1071" i="1"/>
  <c r="AA1071" i="1"/>
  <c r="AC1071" i="1"/>
  <c r="AE1071" i="1"/>
  <c r="AG1071" i="1"/>
  <c r="AI1071" i="1"/>
  <c r="AK1071" i="1"/>
  <c r="AM1071" i="1"/>
  <c r="AO1071" i="1"/>
  <c r="AP1071" i="1"/>
  <c r="AR1071" i="1"/>
  <c r="AV1071" i="1"/>
  <c r="AW1071" i="1"/>
  <c r="K1072" i="1"/>
  <c r="AR1072" i="1" s="1"/>
  <c r="M1072" i="1"/>
  <c r="O1072" i="1"/>
  <c r="Q1072" i="1"/>
  <c r="S1072" i="1"/>
  <c r="U1072" i="1"/>
  <c r="W1072" i="1"/>
  <c r="Y1072" i="1"/>
  <c r="AA1072" i="1"/>
  <c r="AC1072" i="1"/>
  <c r="AE1072" i="1"/>
  <c r="AG1072" i="1"/>
  <c r="AI1072" i="1"/>
  <c r="AK1072" i="1"/>
  <c r="AM1072" i="1"/>
  <c r="AO1072" i="1"/>
  <c r="AP1072" i="1"/>
  <c r="AV1072" i="1"/>
  <c r="AW1072" i="1" s="1"/>
  <c r="K1073" i="1"/>
  <c r="M1073" i="1"/>
  <c r="O1073" i="1"/>
  <c r="Q1073" i="1"/>
  <c r="S1073" i="1"/>
  <c r="U1073" i="1"/>
  <c r="W1073" i="1"/>
  <c r="Y1073" i="1"/>
  <c r="AA1073" i="1"/>
  <c r="AC1073" i="1"/>
  <c r="AE1073" i="1"/>
  <c r="AG1073" i="1"/>
  <c r="AI1073" i="1"/>
  <c r="AK1073" i="1"/>
  <c r="AM1073" i="1"/>
  <c r="AO1073" i="1"/>
  <c r="AP1073" i="1"/>
  <c r="AR1073" i="1" s="1"/>
  <c r="AV1073" i="1"/>
  <c r="AW1073" i="1" s="1"/>
  <c r="K1074" i="1"/>
  <c r="M1074" i="1"/>
  <c r="O1074" i="1"/>
  <c r="Q1074" i="1"/>
  <c r="S1074" i="1"/>
  <c r="U1074" i="1"/>
  <c r="W1074" i="1"/>
  <c r="Y1074" i="1"/>
  <c r="AA1074" i="1"/>
  <c r="AC1074" i="1"/>
  <c r="AE1074" i="1"/>
  <c r="AG1074" i="1"/>
  <c r="AI1074" i="1"/>
  <c r="AK1074" i="1"/>
  <c r="AM1074" i="1"/>
  <c r="AO1074" i="1"/>
  <c r="AP1074" i="1"/>
  <c r="AV1074" i="1"/>
  <c r="AW1074" i="1" s="1"/>
  <c r="K1075" i="1"/>
  <c r="AR1075" i="1" s="1"/>
  <c r="M1075" i="1"/>
  <c r="O1075" i="1"/>
  <c r="Q1075" i="1"/>
  <c r="S1075" i="1"/>
  <c r="U1075" i="1"/>
  <c r="W1075" i="1"/>
  <c r="Y1075" i="1"/>
  <c r="AA1075" i="1"/>
  <c r="AC1075" i="1"/>
  <c r="AE1075" i="1"/>
  <c r="AG1075" i="1"/>
  <c r="AI1075" i="1"/>
  <c r="AK1075" i="1"/>
  <c r="AM1075" i="1"/>
  <c r="AO1075" i="1"/>
  <c r="AP1075" i="1"/>
  <c r="AV1075" i="1"/>
  <c r="AW1075" i="1" s="1"/>
  <c r="K1076" i="1"/>
  <c r="AR1076" i="1" s="1"/>
  <c r="M1076" i="1"/>
  <c r="O1076" i="1"/>
  <c r="Q1076" i="1"/>
  <c r="S1076" i="1"/>
  <c r="U1076" i="1"/>
  <c r="W1076" i="1"/>
  <c r="Y1076" i="1"/>
  <c r="AA1076" i="1"/>
  <c r="AC1076" i="1"/>
  <c r="AE1076" i="1"/>
  <c r="AG1076" i="1"/>
  <c r="AI1076" i="1"/>
  <c r="AK1076" i="1"/>
  <c r="AM1076" i="1"/>
  <c r="AO1076" i="1"/>
  <c r="AP1076" i="1"/>
  <c r="AV1076" i="1"/>
  <c r="AW1076" i="1" s="1"/>
  <c r="K1077" i="1"/>
  <c r="M1077" i="1"/>
  <c r="O1077" i="1"/>
  <c r="Q1077" i="1"/>
  <c r="S1077" i="1"/>
  <c r="U1077" i="1"/>
  <c r="W1077" i="1"/>
  <c r="Y1077" i="1"/>
  <c r="AQ1077" i="1" s="1"/>
  <c r="AS1077" i="1" s="1"/>
  <c r="AA1077" i="1"/>
  <c r="AC1077" i="1"/>
  <c r="AE1077" i="1"/>
  <c r="AG1077" i="1"/>
  <c r="AI1077" i="1"/>
  <c r="AK1077" i="1"/>
  <c r="AM1077" i="1"/>
  <c r="AO1077" i="1"/>
  <c r="AP1077" i="1"/>
  <c r="AR1077" i="1"/>
  <c r="AV1077" i="1"/>
  <c r="AW1077" i="1"/>
  <c r="K1078" i="1"/>
  <c r="M1078" i="1"/>
  <c r="O1078" i="1"/>
  <c r="Q1078" i="1"/>
  <c r="S1078" i="1"/>
  <c r="AQ1078" i="1" s="1"/>
  <c r="U1078" i="1"/>
  <c r="W1078" i="1"/>
  <c r="Y1078" i="1"/>
  <c r="AA1078" i="1"/>
  <c r="AC1078" i="1"/>
  <c r="AE1078" i="1"/>
  <c r="AG1078" i="1"/>
  <c r="AI1078" i="1"/>
  <c r="AK1078" i="1"/>
  <c r="AM1078" i="1"/>
  <c r="AO1078" i="1"/>
  <c r="AP1078" i="1"/>
  <c r="AV1078" i="1"/>
  <c r="AW1078" i="1"/>
  <c r="K1079" i="1"/>
  <c r="M1079" i="1"/>
  <c r="O1079" i="1"/>
  <c r="Q1079" i="1"/>
  <c r="S1079" i="1"/>
  <c r="U1079" i="1"/>
  <c r="W1079" i="1"/>
  <c r="Y1079" i="1"/>
  <c r="AA1079" i="1"/>
  <c r="AC1079" i="1"/>
  <c r="AE1079" i="1"/>
  <c r="AG1079" i="1"/>
  <c r="AI1079" i="1"/>
  <c r="AK1079" i="1"/>
  <c r="AM1079" i="1"/>
  <c r="AO1079" i="1"/>
  <c r="AP1079" i="1"/>
  <c r="AR1079" i="1"/>
  <c r="AV1079" i="1"/>
  <c r="AW1079" i="1" s="1"/>
  <c r="K1080" i="1"/>
  <c r="M1080" i="1"/>
  <c r="O1080" i="1"/>
  <c r="Q1080" i="1"/>
  <c r="S1080" i="1"/>
  <c r="U1080" i="1"/>
  <c r="W1080" i="1"/>
  <c r="Y1080" i="1"/>
  <c r="AA1080" i="1"/>
  <c r="AC1080" i="1"/>
  <c r="AE1080" i="1"/>
  <c r="AG1080" i="1"/>
  <c r="AI1080" i="1"/>
  <c r="AK1080" i="1"/>
  <c r="AM1080" i="1"/>
  <c r="AO1080" i="1"/>
  <c r="AP1080" i="1"/>
  <c r="AR1080" i="1"/>
  <c r="AV1080" i="1"/>
  <c r="AW1080" i="1"/>
  <c r="K1081" i="1"/>
  <c r="M1081" i="1"/>
  <c r="O1081" i="1"/>
  <c r="Q1081" i="1"/>
  <c r="S1081" i="1"/>
  <c r="U1081" i="1"/>
  <c r="W1081" i="1"/>
  <c r="Y1081" i="1"/>
  <c r="AA1081" i="1"/>
  <c r="AC1081" i="1"/>
  <c r="AE1081" i="1"/>
  <c r="AG1081" i="1"/>
  <c r="AI1081" i="1"/>
  <c r="AK1081" i="1"/>
  <c r="AM1081" i="1"/>
  <c r="AO1081" i="1"/>
  <c r="AP1081" i="1"/>
  <c r="AR1081" i="1"/>
  <c r="AV1081" i="1"/>
  <c r="AW1081" i="1"/>
  <c r="K1082" i="1"/>
  <c r="AR1082" i="1" s="1"/>
  <c r="M1082" i="1"/>
  <c r="O1082" i="1"/>
  <c r="Q1082" i="1"/>
  <c r="S1082" i="1"/>
  <c r="U1082" i="1"/>
  <c r="W1082" i="1"/>
  <c r="Y1082" i="1"/>
  <c r="AA1082" i="1"/>
  <c r="AC1082" i="1"/>
  <c r="AE1082" i="1"/>
  <c r="AG1082" i="1"/>
  <c r="AI1082" i="1"/>
  <c r="AK1082" i="1"/>
  <c r="AM1082" i="1"/>
  <c r="AO1082" i="1"/>
  <c r="AP1082" i="1"/>
  <c r="AV1082" i="1"/>
  <c r="AW1082" i="1"/>
  <c r="K1083" i="1"/>
  <c r="AR1083" i="1" s="1"/>
  <c r="M1083" i="1"/>
  <c r="O1083" i="1"/>
  <c r="Q1083" i="1"/>
  <c r="S1083" i="1"/>
  <c r="AQ1083" i="1" s="1"/>
  <c r="U1083" i="1"/>
  <c r="W1083" i="1"/>
  <c r="Y1083" i="1"/>
  <c r="AA1083" i="1"/>
  <c r="AC1083" i="1"/>
  <c r="AE1083" i="1"/>
  <c r="AG1083" i="1"/>
  <c r="AI1083" i="1"/>
  <c r="AK1083" i="1"/>
  <c r="AM1083" i="1"/>
  <c r="AO1083" i="1"/>
  <c r="AP1083" i="1"/>
  <c r="AV1083" i="1"/>
  <c r="AW1083" i="1"/>
  <c r="K1084" i="1"/>
  <c r="AR1084" i="1" s="1"/>
  <c r="M1084" i="1"/>
  <c r="O1084" i="1"/>
  <c r="Q1084" i="1"/>
  <c r="S1084" i="1"/>
  <c r="U1084" i="1"/>
  <c r="W1084" i="1"/>
  <c r="Y1084" i="1"/>
  <c r="AA1084" i="1"/>
  <c r="AC1084" i="1"/>
  <c r="AE1084" i="1"/>
  <c r="AG1084" i="1"/>
  <c r="AI1084" i="1"/>
  <c r="AK1084" i="1"/>
  <c r="AM1084" i="1"/>
  <c r="AO1084" i="1"/>
  <c r="AP1084" i="1"/>
  <c r="AV1084" i="1"/>
  <c r="AW1084" i="1"/>
  <c r="K1085" i="1"/>
  <c r="M1085" i="1"/>
  <c r="O1085" i="1"/>
  <c r="Q1085" i="1"/>
  <c r="S1085" i="1"/>
  <c r="U1085" i="1"/>
  <c r="W1085" i="1"/>
  <c r="Y1085" i="1"/>
  <c r="AQ1085" i="1" s="1"/>
  <c r="AS1085" i="1" s="1"/>
  <c r="AA1085" i="1"/>
  <c r="AC1085" i="1"/>
  <c r="AE1085" i="1"/>
  <c r="AG1085" i="1"/>
  <c r="AI1085" i="1"/>
  <c r="AK1085" i="1"/>
  <c r="AM1085" i="1"/>
  <c r="AO1085" i="1"/>
  <c r="AP1085" i="1"/>
  <c r="AR1085" i="1"/>
  <c r="AV1085" i="1"/>
  <c r="AW1085" i="1" s="1"/>
  <c r="K1086" i="1"/>
  <c r="M1086" i="1"/>
  <c r="O1086" i="1"/>
  <c r="Q1086" i="1"/>
  <c r="S1086" i="1"/>
  <c r="U1086" i="1"/>
  <c r="W1086" i="1"/>
  <c r="AQ1086" i="1" s="1"/>
  <c r="Y1086" i="1"/>
  <c r="AA1086" i="1"/>
  <c r="AC1086" i="1"/>
  <c r="AE1086" i="1"/>
  <c r="AG1086" i="1"/>
  <c r="AI1086" i="1"/>
  <c r="AK1086" i="1"/>
  <c r="AM1086" i="1"/>
  <c r="AO1086" i="1"/>
  <c r="AP1086" i="1"/>
  <c r="AR1086" i="1"/>
  <c r="AV1086" i="1"/>
  <c r="AW1086" i="1"/>
  <c r="K1087" i="1"/>
  <c r="M1087" i="1"/>
  <c r="O1087" i="1"/>
  <c r="Q1087" i="1"/>
  <c r="S1087" i="1"/>
  <c r="U1087" i="1"/>
  <c r="W1087" i="1"/>
  <c r="Y1087" i="1"/>
  <c r="AA1087" i="1"/>
  <c r="AC1087" i="1"/>
  <c r="AE1087" i="1"/>
  <c r="AG1087" i="1"/>
  <c r="AI1087" i="1"/>
  <c r="AK1087" i="1"/>
  <c r="AM1087" i="1"/>
  <c r="AO1087" i="1"/>
  <c r="AP1087" i="1"/>
  <c r="AV1087" i="1"/>
  <c r="AW1087" i="1" s="1"/>
  <c r="K1088" i="1"/>
  <c r="M1088" i="1"/>
  <c r="O1088" i="1"/>
  <c r="AQ1088" i="1" s="1"/>
  <c r="Q1088" i="1"/>
  <c r="S1088" i="1"/>
  <c r="U1088" i="1"/>
  <c r="W1088" i="1"/>
  <c r="Y1088" i="1"/>
  <c r="AA1088" i="1"/>
  <c r="AC1088" i="1"/>
  <c r="AE1088" i="1"/>
  <c r="AG1088" i="1"/>
  <c r="AI1088" i="1"/>
  <c r="AK1088" i="1"/>
  <c r="AM1088" i="1"/>
  <c r="AO1088" i="1"/>
  <c r="AP1088" i="1"/>
  <c r="AR1088" i="1"/>
  <c r="AV1088" i="1"/>
  <c r="AW1088" i="1" s="1"/>
  <c r="K1089" i="1"/>
  <c r="AR1089" i="1" s="1"/>
  <c r="M1089" i="1"/>
  <c r="O1089" i="1"/>
  <c r="Q1089" i="1"/>
  <c r="S1089" i="1"/>
  <c r="U1089" i="1"/>
  <c r="W1089" i="1"/>
  <c r="Y1089" i="1"/>
  <c r="AA1089" i="1"/>
  <c r="AC1089" i="1"/>
  <c r="AE1089" i="1"/>
  <c r="AG1089" i="1"/>
  <c r="AI1089" i="1"/>
  <c r="AK1089" i="1"/>
  <c r="AM1089" i="1"/>
  <c r="AO1089" i="1"/>
  <c r="AP1089" i="1"/>
  <c r="AV1089" i="1"/>
  <c r="AW1089" i="1" s="1"/>
  <c r="K1090" i="1"/>
  <c r="AR1090" i="1" s="1"/>
  <c r="M1090" i="1"/>
  <c r="O1090" i="1"/>
  <c r="Q1090" i="1"/>
  <c r="S1090" i="1"/>
  <c r="U1090" i="1"/>
  <c r="W1090" i="1"/>
  <c r="Y1090" i="1"/>
  <c r="AA1090" i="1"/>
  <c r="AC1090" i="1"/>
  <c r="AE1090" i="1"/>
  <c r="AG1090" i="1"/>
  <c r="AI1090" i="1"/>
  <c r="AK1090" i="1"/>
  <c r="AM1090" i="1"/>
  <c r="AO1090" i="1"/>
  <c r="AP1090" i="1"/>
  <c r="AV1090" i="1"/>
  <c r="AW1090" i="1"/>
  <c r="K1091" i="1"/>
  <c r="AR1091" i="1" s="1"/>
  <c r="M1091" i="1"/>
  <c r="O1091" i="1"/>
  <c r="Q1091" i="1"/>
  <c r="S1091" i="1"/>
  <c r="U1091" i="1"/>
  <c r="W1091" i="1"/>
  <c r="Y1091" i="1"/>
  <c r="AA1091" i="1"/>
  <c r="AC1091" i="1"/>
  <c r="AE1091" i="1"/>
  <c r="AG1091" i="1"/>
  <c r="AI1091" i="1"/>
  <c r="AK1091" i="1"/>
  <c r="AM1091" i="1"/>
  <c r="AO1091" i="1"/>
  <c r="AP1091" i="1"/>
  <c r="AV1091" i="1"/>
  <c r="AW1091" i="1"/>
  <c r="K1092" i="1"/>
  <c r="M1092" i="1"/>
  <c r="O1092" i="1"/>
  <c r="Q1092" i="1"/>
  <c r="S1092" i="1"/>
  <c r="U1092" i="1"/>
  <c r="W1092" i="1"/>
  <c r="Y1092" i="1"/>
  <c r="AA1092" i="1"/>
  <c r="AC1092" i="1"/>
  <c r="AE1092" i="1"/>
  <c r="AG1092" i="1"/>
  <c r="AI1092" i="1"/>
  <c r="AK1092" i="1"/>
  <c r="AM1092" i="1"/>
  <c r="AO1092" i="1"/>
  <c r="AP1092" i="1"/>
  <c r="AR1092" i="1"/>
  <c r="AV1092" i="1"/>
  <c r="AW1092" i="1"/>
  <c r="K1093" i="1"/>
  <c r="AR1093" i="1" s="1"/>
  <c r="M1093" i="1"/>
  <c r="O1093" i="1"/>
  <c r="Q1093" i="1"/>
  <c r="S1093" i="1"/>
  <c r="U1093" i="1"/>
  <c r="W1093" i="1"/>
  <c r="Y1093" i="1"/>
  <c r="AA1093" i="1"/>
  <c r="AC1093" i="1"/>
  <c r="AE1093" i="1"/>
  <c r="AG1093" i="1"/>
  <c r="AI1093" i="1"/>
  <c r="AK1093" i="1"/>
  <c r="AM1093" i="1"/>
  <c r="AO1093" i="1"/>
  <c r="AP1093" i="1"/>
  <c r="AV1093" i="1"/>
  <c r="AW1093" i="1"/>
  <c r="K1094" i="1"/>
  <c r="AR1094" i="1" s="1"/>
  <c r="M1094" i="1"/>
  <c r="O1094" i="1"/>
  <c r="Q1094" i="1"/>
  <c r="S1094" i="1"/>
  <c r="U1094" i="1"/>
  <c r="W1094" i="1"/>
  <c r="Y1094" i="1"/>
  <c r="AA1094" i="1"/>
  <c r="AC1094" i="1"/>
  <c r="AE1094" i="1"/>
  <c r="AG1094" i="1"/>
  <c r="AI1094" i="1"/>
  <c r="AK1094" i="1"/>
  <c r="AM1094" i="1"/>
  <c r="AO1094" i="1"/>
  <c r="AP1094" i="1"/>
  <c r="AV1094" i="1"/>
  <c r="AW1094" i="1"/>
  <c r="K1095" i="1"/>
  <c r="AR1095" i="1" s="1"/>
  <c r="M1095" i="1"/>
  <c r="O1095" i="1"/>
  <c r="AQ1095" i="1" s="1"/>
  <c r="Q1095" i="1"/>
  <c r="S1095" i="1"/>
  <c r="U1095" i="1"/>
  <c r="W1095" i="1"/>
  <c r="Y1095" i="1"/>
  <c r="AA1095" i="1"/>
  <c r="AC1095" i="1"/>
  <c r="AE1095" i="1"/>
  <c r="AG1095" i="1"/>
  <c r="AI1095" i="1"/>
  <c r="AK1095" i="1"/>
  <c r="AM1095" i="1"/>
  <c r="AO1095" i="1"/>
  <c r="AP1095" i="1"/>
  <c r="AV1095" i="1"/>
  <c r="AW1095" i="1"/>
  <c r="K1096" i="1"/>
  <c r="AR1096" i="1" s="1"/>
  <c r="M1096" i="1"/>
  <c r="AS1096" i="1" s="1"/>
  <c r="O1096" i="1"/>
  <c r="AQ1096" i="1" s="1"/>
  <c r="Q1096" i="1"/>
  <c r="S1096" i="1"/>
  <c r="U1096" i="1"/>
  <c r="W1096" i="1"/>
  <c r="Y1096" i="1"/>
  <c r="AA1096" i="1"/>
  <c r="AC1096" i="1"/>
  <c r="AE1096" i="1"/>
  <c r="AG1096" i="1"/>
  <c r="AI1096" i="1"/>
  <c r="AK1096" i="1"/>
  <c r="AM1096" i="1"/>
  <c r="AO1096" i="1"/>
  <c r="AP1096" i="1"/>
  <c r="AV1096" i="1"/>
  <c r="AW1096" i="1"/>
  <c r="K1097" i="1"/>
  <c r="AR1097" i="1" s="1"/>
  <c r="M1097" i="1"/>
  <c r="O1097" i="1"/>
  <c r="Q1097" i="1"/>
  <c r="S1097" i="1"/>
  <c r="U1097" i="1"/>
  <c r="W1097" i="1"/>
  <c r="Y1097" i="1"/>
  <c r="AA1097" i="1"/>
  <c r="AC1097" i="1"/>
  <c r="AE1097" i="1"/>
  <c r="AG1097" i="1"/>
  <c r="AI1097" i="1"/>
  <c r="AK1097" i="1"/>
  <c r="AM1097" i="1"/>
  <c r="AO1097" i="1"/>
  <c r="AP1097" i="1"/>
  <c r="AQ1097" i="1"/>
  <c r="AS1097" i="1"/>
  <c r="AV1097" i="1"/>
  <c r="AW1097" i="1" s="1"/>
  <c r="K1098" i="1"/>
  <c r="AR1098" i="1" s="1"/>
  <c r="M1098" i="1"/>
  <c r="O1098" i="1"/>
  <c r="Q1098" i="1"/>
  <c r="S1098" i="1"/>
  <c r="U1098" i="1"/>
  <c r="W1098" i="1"/>
  <c r="Y1098" i="1"/>
  <c r="AA1098" i="1"/>
  <c r="AC1098" i="1"/>
  <c r="AE1098" i="1"/>
  <c r="AQ1098" i="1" s="1"/>
  <c r="AG1098" i="1"/>
  <c r="AI1098" i="1"/>
  <c r="AK1098" i="1"/>
  <c r="AM1098" i="1"/>
  <c r="AO1098" i="1"/>
  <c r="AP1098" i="1"/>
  <c r="AV1098" i="1"/>
  <c r="AW1098" i="1"/>
  <c r="K1099" i="1"/>
  <c r="M1099" i="1"/>
  <c r="O1099" i="1"/>
  <c r="Q1099" i="1"/>
  <c r="S1099" i="1"/>
  <c r="U1099" i="1"/>
  <c r="W1099" i="1"/>
  <c r="Y1099" i="1"/>
  <c r="AA1099" i="1"/>
  <c r="AC1099" i="1"/>
  <c r="AE1099" i="1"/>
  <c r="AG1099" i="1"/>
  <c r="AI1099" i="1"/>
  <c r="AK1099" i="1"/>
  <c r="AM1099" i="1"/>
  <c r="AO1099" i="1"/>
  <c r="AP1099" i="1"/>
  <c r="AR1099" i="1"/>
  <c r="AV1099" i="1"/>
  <c r="AW1099" i="1" s="1"/>
  <c r="K1100" i="1"/>
  <c r="M1100" i="1"/>
  <c r="O1100" i="1"/>
  <c r="Q1100" i="1"/>
  <c r="S1100" i="1"/>
  <c r="U1100" i="1"/>
  <c r="W1100" i="1"/>
  <c r="Y1100" i="1"/>
  <c r="AA1100" i="1"/>
  <c r="AQ1100" i="1" s="1"/>
  <c r="AC1100" i="1"/>
  <c r="AE1100" i="1"/>
  <c r="AG1100" i="1"/>
  <c r="AI1100" i="1"/>
  <c r="AK1100" i="1"/>
  <c r="AM1100" i="1"/>
  <c r="AO1100" i="1"/>
  <c r="AP1100" i="1"/>
  <c r="AR1100" i="1"/>
  <c r="AV1100" i="1"/>
  <c r="AW1100" i="1" s="1"/>
  <c r="K1101" i="1"/>
  <c r="M1101" i="1"/>
  <c r="O1101" i="1"/>
  <c r="Q1101" i="1"/>
  <c r="S1101" i="1"/>
  <c r="U1101" i="1"/>
  <c r="W1101" i="1"/>
  <c r="Y1101" i="1"/>
  <c r="AA1101" i="1"/>
  <c r="AC1101" i="1"/>
  <c r="AE1101" i="1"/>
  <c r="AG1101" i="1"/>
  <c r="AI1101" i="1"/>
  <c r="AK1101" i="1"/>
  <c r="AM1101" i="1"/>
  <c r="AO1101" i="1"/>
  <c r="AP1101" i="1"/>
  <c r="AR1101" i="1"/>
  <c r="AV1101" i="1"/>
  <c r="AW1101" i="1"/>
  <c r="K1102" i="1"/>
  <c r="M1102" i="1"/>
  <c r="O1102" i="1"/>
  <c r="Q1102" i="1"/>
  <c r="S1102" i="1"/>
  <c r="U1102" i="1"/>
  <c r="W1102" i="1"/>
  <c r="Y1102" i="1"/>
  <c r="AQ1102" i="1" s="1"/>
  <c r="AA1102" i="1"/>
  <c r="AC1102" i="1"/>
  <c r="AE1102" i="1"/>
  <c r="AG1102" i="1"/>
  <c r="AI1102" i="1"/>
  <c r="AK1102" i="1"/>
  <c r="AM1102" i="1"/>
  <c r="AO1102" i="1"/>
  <c r="AP1102" i="1"/>
  <c r="AV1102" i="1"/>
  <c r="AW1102" i="1"/>
  <c r="K1103" i="1"/>
  <c r="AR1103" i="1" s="1"/>
  <c r="M1103" i="1"/>
  <c r="O1103" i="1"/>
  <c r="Q1103" i="1"/>
  <c r="S1103" i="1"/>
  <c r="AQ1103" i="1" s="1"/>
  <c r="AS1103" i="1" s="1"/>
  <c r="U1103" i="1"/>
  <c r="W1103" i="1"/>
  <c r="Y1103" i="1"/>
  <c r="AA1103" i="1"/>
  <c r="AC1103" i="1"/>
  <c r="AE1103" i="1"/>
  <c r="AG1103" i="1"/>
  <c r="AI1103" i="1"/>
  <c r="AK1103" i="1"/>
  <c r="AM1103" i="1"/>
  <c r="AO1103" i="1"/>
  <c r="AP1103" i="1"/>
  <c r="AV1103" i="1"/>
  <c r="AW1103" i="1" s="1"/>
  <c r="K1104" i="1"/>
  <c r="M1104" i="1"/>
  <c r="O1104" i="1"/>
  <c r="Q1104" i="1"/>
  <c r="S1104" i="1"/>
  <c r="U1104" i="1"/>
  <c r="W1104" i="1"/>
  <c r="Y1104" i="1"/>
  <c r="AA1104" i="1"/>
  <c r="AC1104" i="1"/>
  <c r="AE1104" i="1"/>
  <c r="AG1104" i="1"/>
  <c r="AI1104" i="1"/>
  <c r="AK1104" i="1"/>
  <c r="AM1104" i="1"/>
  <c r="AO1104" i="1"/>
  <c r="AP1104" i="1"/>
  <c r="AR1104" i="1"/>
  <c r="AV1104" i="1"/>
  <c r="AW1104" i="1"/>
  <c r="K1105" i="1"/>
  <c r="M1105" i="1"/>
  <c r="O1105" i="1"/>
  <c r="Q1105" i="1"/>
  <c r="S1105" i="1"/>
  <c r="U1105" i="1"/>
  <c r="W1105" i="1"/>
  <c r="Y1105" i="1"/>
  <c r="AA1105" i="1"/>
  <c r="AC1105" i="1"/>
  <c r="AE1105" i="1"/>
  <c r="AG1105" i="1"/>
  <c r="AI1105" i="1"/>
  <c r="AK1105" i="1"/>
  <c r="AM1105" i="1"/>
  <c r="AO1105" i="1"/>
  <c r="AP1105" i="1"/>
  <c r="AV1105" i="1"/>
  <c r="AW1105" i="1" s="1"/>
  <c r="K1106" i="1"/>
  <c r="M1106" i="1"/>
  <c r="O1106" i="1"/>
  <c r="Q1106" i="1"/>
  <c r="S1106" i="1"/>
  <c r="U1106" i="1"/>
  <c r="W1106" i="1"/>
  <c r="Y1106" i="1"/>
  <c r="AA1106" i="1"/>
  <c r="AC1106" i="1"/>
  <c r="AE1106" i="1"/>
  <c r="AG1106" i="1"/>
  <c r="AI1106" i="1"/>
  <c r="AK1106" i="1"/>
  <c r="AM1106" i="1"/>
  <c r="AO1106" i="1"/>
  <c r="AP1106" i="1"/>
  <c r="AR1106" i="1"/>
  <c r="AV1106" i="1"/>
  <c r="AW1106" i="1" s="1"/>
  <c r="K1107" i="1"/>
  <c r="AR1107" i="1" s="1"/>
  <c r="M1107" i="1"/>
  <c r="O1107" i="1"/>
  <c r="AQ1107" i="1" s="1"/>
  <c r="Q1107" i="1"/>
  <c r="S1107" i="1"/>
  <c r="U1107" i="1"/>
  <c r="W1107" i="1"/>
  <c r="Y1107" i="1"/>
  <c r="AA1107" i="1"/>
  <c r="AC1107" i="1"/>
  <c r="AE1107" i="1"/>
  <c r="AG1107" i="1"/>
  <c r="AI1107" i="1"/>
  <c r="AK1107" i="1"/>
  <c r="AM1107" i="1"/>
  <c r="AO1107" i="1"/>
  <c r="AP1107" i="1"/>
  <c r="AV1107" i="1"/>
  <c r="AW1107" i="1"/>
  <c r="K1108" i="1"/>
  <c r="AR1108" i="1" s="1"/>
  <c r="M1108" i="1"/>
  <c r="O1108" i="1"/>
  <c r="Q1108" i="1"/>
  <c r="S1108" i="1"/>
  <c r="U1108" i="1"/>
  <c r="W1108" i="1"/>
  <c r="Y1108" i="1"/>
  <c r="AA1108" i="1"/>
  <c r="AC1108" i="1"/>
  <c r="AE1108" i="1"/>
  <c r="AG1108" i="1"/>
  <c r="AI1108" i="1"/>
  <c r="AK1108" i="1"/>
  <c r="AM1108" i="1"/>
  <c r="AO1108" i="1"/>
  <c r="AP1108" i="1"/>
  <c r="AV1108" i="1"/>
  <c r="AW1108" i="1"/>
  <c r="K1109" i="1"/>
  <c r="M1109" i="1"/>
  <c r="O1109" i="1"/>
  <c r="Q1109" i="1"/>
  <c r="S1109" i="1"/>
  <c r="U1109" i="1"/>
  <c r="W1109" i="1"/>
  <c r="Y1109" i="1"/>
  <c r="AA1109" i="1"/>
  <c r="AC1109" i="1"/>
  <c r="AE1109" i="1"/>
  <c r="AG1109" i="1"/>
  <c r="AI1109" i="1"/>
  <c r="AK1109" i="1"/>
  <c r="AM1109" i="1"/>
  <c r="AO1109" i="1"/>
  <c r="AP1109" i="1"/>
  <c r="AR1109" i="1"/>
  <c r="AV1109" i="1"/>
  <c r="AW1109" i="1" s="1"/>
  <c r="K1110" i="1"/>
  <c r="AR1110" i="1" s="1"/>
  <c r="M1110" i="1"/>
  <c r="O1110" i="1"/>
  <c r="Q1110" i="1"/>
  <c r="S1110" i="1"/>
  <c r="U1110" i="1"/>
  <c r="W1110" i="1"/>
  <c r="Y1110" i="1"/>
  <c r="AA1110" i="1"/>
  <c r="AC1110" i="1"/>
  <c r="AE1110" i="1"/>
  <c r="AG1110" i="1"/>
  <c r="AI1110" i="1"/>
  <c r="AK1110" i="1"/>
  <c r="AM1110" i="1"/>
  <c r="AO1110" i="1"/>
  <c r="AP1110" i="1"/>
  <c r="AV1110" i="1"/>
  <c r="AW1110" i="1"/>
  <c r="K1111" i="1"/>
  <c r="AR1111" i="1" s="1"/>
  <c r="M1111" i="1"/>
  <c r="O1111" i="1"/>
  <c r="Q1111" i="1"/>
  <c r="S1111" i="1"/>
  <c r="U1111" i="1"/>
  <c r="W1111" i="1"/>
  <c r="Y1111" i="1"/>
  <c r="AA1111" i="1"/>
  <c r="AC1111" i="1"/>
  <c r="AE1111" i="1"/>
  <c r="AG1111" i="1"/>
  <c r="AI1111" i="1"/>
  <c r="AK1111" i="1"/>
  <c r="AM1111" i="1"/>
  <c r="AO1111" i="1"/>
  <c r="AP1111" i="1"/>
  <c r="AV1111" i="1"/>
  <c r="AW1111" i="1" s="1"/>
  <c r="K1112" i="1"/>
  <c r="AR1112" i="1" s="1"/>
  <c r="M1112" i="1"/>
  <c r="O1112" i="1"/>
  <c r="Q1112" i="1"/>
  <c r="S1112" i="1"/>
  <c r="U1112" i="1"/>
  <c r="W1112" i="1"/>
  <c r="Y1112" i="1"/>
  <c r="AA1112" i="1"/>
  <c r="AC1112" i="1"/>
  <c r="AE1112" i="1"/>
  <c r="AG1112" i="1"/>
  <c r="AI1112" i="1"/>
  <c r="AK1112" i="1"/>
  <c r="AM1112" i="1"/>
  <c r="AO1112" i="1"/>
  <c r="AP1112" i="1"/>
  <c r="AV1112" i="1"/>
  <c r="AW1112" i="1" s="1"/>
  <c r="K1113" i="1"/>
  <c r="M1113" i="1"/>
  <c r="O1113" i="1"/>
  <c r="Q1113" i="1"/>
  <c r="S1113" i="1"/>
  <c r="U1113" i="1"/>
  <c r="W1113" i="1"/>
  <c r="Y1113" i="1"/>
  <c r="AA1113" i="1"/>
  <c r="AC1113" i="1"/>
  <c r="AE1113" i="1"/>
  <c r="AG1113" i="1"/>
  <c r="AI1113" i="1"/>
  <c r="AK1113" i="1"/>
  <c r="AM1113" i="1"/>
  <c r="AO1113" i="1"/>
  <c r="AP1113" i="1"/>
  <c r="AR1113" i="1"/>
  <c r="AV1113" i="1"/>
  <c r="AW1113" i="1"/>
  <c r="K1114" i="1"/>
  <c r="M1114" i="1"/>
  <c r="O1114" i="1"/>
  <c r="Q1114" i="1"/>
  <c r="S1114" i="1"/>
  <c r="U1114" i="1"/>
  <c r="W1114" i="1"/>
  <c r="Y1114" i="1"/>
  <c r="AA1114" i="1"/>
  <c r="AC1114" i="1"/>
  <c r="AE1114" i="1"/>
  <c r="AG1114" i="1"/>
  <c r="AI1114" i="1"/>
  <c r="AK1114" i="1"/>
  <c r="AM1114" i="1"/>
  <c r="AO1114" i="1"/>
  <c r="AP1114" i="1"/>
  <c r="AR1114" i="1" s="1"/>
  <c r="AV1114" i="1"/>
  <c r="AW1114" i="1" s="1"/>
  <c r="K1115" i="1"/>
  <c r="M1115" i="1"/>
  <c r="O1115" i="1"/>
  <c r="Q1115" i="1"/>
  <c r="S1115" i="1"/>
  <c r="U1115" i="1"/>
  <c r="W1115" i="1"/>
  <c r="Y1115" i="1"/>
  <c r="AA1115" i="1"/>
  <c r="AC1115" i="1"/>
  <c r="AE1115" i="1"/>
  <c r="AG1115" i="1"/>
  <c r="AI1115" i="1"/>
  <c r="AK1115" i="1"/>
  <c r="AM1115" i="1"/>
  <c r="AO1115" i="1"/>
  <c r="AP1115" i="1"/>
  <c r="AR1115" i="1"/>
  <c r="AV1115" i="1"/>
  <c r="AW1115" i="1"/>
  <c r="K1116" i="1"/>
  <c r="M1116" i="1"/>
  <c r="O1116" i="1"/>
  <c r="Q1116" i="1"/>
  <c r="S1116" i="1"/>
  <c r="U1116" i="1"/>
  <c r="W1116" i="1"/>
  <c r="Y1116" i="1"/>
  <c r="AA1116" i="1"/>
  <c r="AC1116" i="1"/>
  <c r="AE1116" i="1"/>
  <c r="AG1116" i="1"/>
  <c r="AI1116" i="1"/>
  <c r="AK1116" i="1"/>
  <c r="AM1116" i="1"/>
  <c r="AO1116" i="1"/>
  <c r="AP1116" i="1"/>
  <c r="AV1116" i="1"/>
  <c r="AW1116" i="1" s="1"/>
  <c r="K1117" i="1"/>
  <c r="AR1117" i="1" s="1"/>
  <c r="M1117" i="1"/>
  <c r="O1117" i="1"/>
  <c r="Q1117" i="1"/>
  <c r="S1117" i="1"/>
  <c r="U1117" i="1"/>
  <c r="W1117" i="1"/>
  <c r="Y1117" i="1"/>
  <c r="AA1117" i="1"/>
  <c r="AC1117" i="1"/>
  <c r="AE1117" i="1"/>
  <c r="AG1117" i="1"/>
  <c r="AI1117" i="1"/>
  <c r="AK1117" i="1"/>
  <c r="AM1117" i="1"/>
  <c r="AO1117" i="1"/>
  <c r="AP1117" i="1"/>
  <c r="AV1117" i="1"/>
  <c r="AW1117" i="1" s="1"/>
  <c r="K1118" i="1"/>
  <c r="M1118" i="1"/>
  <c r="O1118" i="1"/>
  <c r="Q1118" i="1"/>
  <c r="S1118" i="1"/>
  <c r="U1118" i="1"/>
  <c r="W1118" i="1"/>
  <c r="Y1118" i="1"/>
  <c r="AA1118" i="1"/>
  <c r="AQ1118" i="1" s="1"/>
  <c r="AS1118" i="1" s="1"/>
  <c r="AC1118" i="1"/>
  <c r="AE1118" i="1"/>
  <c r="AG1118" i="1"/>
  <c r="AI1118" i="1"/>
  <c r="AK1118" i="1"/>
  <c r="AM1118" i="1"/>
  <c r="AO1118" i="1"/>
  <c r="AP1118" i="1"/>
  <c r="AR1118" i="1"/>
  <c r="AV1118" i="1"/>
  <c r="AW1118" i="1"/>
  <c r="K1119" i="1"/>
  <c r="M1119" i="1"/>
  <c r="O1119" i="1"/>
  <c r="Q1119" i="1"/>
  <c r="S1119" i="1"/>
  <c r="U1119" i="1"/>
  <c r="W1119" i="1"/>
  <c r="AQ1119" i="1" s="1"/>
  <c r="AS1119" i="1" s="1"/>
  <c r="Y1119" i="1"/>
  <c r="AA1119" i="1"/>
  <c r="AC1119" i="1"/>
  <c r="AE1119" i="1"/>
  <c r="AG1119" i="1"/>
  <c r="AI1119" i="1"/>
  <c r="AK1119" i="1"/>
  <c r="AM1119" i="1"/>
  <c r="AO1119" i="1"/>
  <c r="AP1119" i="1"/>
  <c r="AV1119" i="1"/>
  <c r="AW1119" i="1" s="1"/>
  <c r="K1120" i="1"/>
  <c r="M1120" i="1"/>
  <c r="O1120" i="1"/>
  <c r="Q1120" i="1"/>
  <c r="S1120" i="1"/>
  <c r="U1120" i="1"/>
  <c r="AQ1120" i="1" s="1"/>
  <c r="W1120" i="1"/>
  <c r="Y1120" i="1"/>
  <c r="AA1120" i="1"/>
  <c r="AC1120" i="1"/>
  <c r="AE1120" i="1"/>
  <c r="AG1120" i="1"/>
  <c r="AI1120" i="1"/>
  <c r="AK1120" i="1"/>
  <c r="AM1120" i="1"/>
  <c r="AO1120" i="1"/>
  <c r="AP1120" i="1"/>
  <c r="AR1120" i="1" s="1"/>
  <c r="AV1120" i="1"/>
  <c r="AW1120" i="1" s="1"/>
  <c r="K1121" i="1"/>
  <c r="M1121" i="1"/>
  <c r="O1121" i="1"/>
  <c r="Q1121" i="1"/>
  <c r="S1121" i="1"/>
  <c r="U1121" i="1"/>
  <c r="W1121" i="1"/>
  <c r="Y1121" i="1"/>
  <c r="AA1121" i="1"/>
  <c r="AC1121" i="1"/>
  <c r="AE1121" i="1"/>
  <c r="AG1121" i="1"/>
  <c r="AI1121" i="1"/>
  <c r="AK1121" i="1"/>
  <c r="AM1121" i="1"/>
  <c r="AO1121" i="1"/>
  <c r="AP1121" i="1"/>
  <c r="AR1121" i="1" s="1"/>
  <c r="AV1121" i="1"/>
  <c r="AW1121" i="1"/>
  <c r="K1122" i="1"/>
  <c r="M1122" i="1"/>
  <c r="O1122" i="1"/>
  <c r="Q1122" i="1"/>
  <c r="S1122" i="1"/>
  <c r="U1122" i="1"/>
  <c r="W1122" i="1"/>
  <c r="Y1122" i="1"/>
  <c r="AA1122" i="1"/>
  <c r="AC1122" i="1"/>
  <c r="AE1122" i="1"/>
  <c r="AG1122" i="1"/>
  <c r="AI1122" i="1"/>
  <c r="AK1122" i="1"/>
  <c r="AM1122" i="1"/>
  <c r="AO1122" i="1"/>
  <c r="AP1122" i="1"/>
  <c r="AR1122" i="1" s="1"/>
  <c r="AV1122" i="1"/>
  <c r="AW1122" i="1"/>
  <c r="K1123" i="1"/>
  <c r="AR1123" i="1" s="1"/>
  <c r="M1123" i="1"/>
  <c r="O1123" i="1"/>
  <c r="Q1123" i="1"/>
  <c r="S1123" i="1"/>
  <c r="U1123" i="1"/>
  <c r="W1123" i="1"/>
  <c r="Y1123" i="1"/>
  <c r="AA1123" i="1"/>
  <c r="AC1123" i="1"/>
  <c r="AE1123" i="1"/>
  <c r="AG1123" i="1"/>
  <c r="AI1123" i="1"/>
  <c r="AK1123" i="1"/>
  <c r="AM1123" i="1"/>
  <c r="AO1123" i="1"/>
  <c r="AP1123" i="1"/>
  <c r="AV1123" i="1"/>
  <c r="AW1123" i="1"/>
  <c r="K1124" i="1"/>
  <c r="AR1124" i="1" s="1"/>
  <c r="M1124" i="1"/>
  <c r="O1124" i="1"/>
  <c r="Q1124" i="1"/>
  <c r="S1124" i="1"/>
  <c r="U1124" i="1"/>
  <c r="W1124" i="1"/>
  <c r="Y1124" i="1"/>
  <c r="AA1124" i="1"/>
  <c r="AC1124" i="1"/>
  <c r="AE1124" i="1"/>
  <c r="AG1124" i="1"/>
  <c r="AI1124" i="1"/>
  <c r="AK1124" i="1"/>
  <c r="AM1124" i="1"/>
  <c r="AO1124" i="1"/>
  <c r="AP1124" i="1"/>
  <c r="AV1124" i="1"/>
  <c r="AW1124" i="1"/>
  <c r="K1125" i="1"/>
  <c r="AR1125" i="1" s="1"/>
  <c r="M1125" i="1"/>
  <c r="O1125" i="1"/>
  <c r="Q1125" i="1"/>
  <c r="S1125" i="1"/>
  <c r="U1125" i="1"/>
  <c r="W1125" i="1"/>
  <c r="Y1125" i="1"/>
  <c r="AA1125" i="1"/>
  <c r="AC1125" i="1"/>
  <c r="AE1125" i="1"/>
  <c r="AG1125" i="1"/>
  <c r="AI1125" i="1"/>
  <c r="AK1125" i="1"/>
  <c r="AM1125" i="1"/>
  <c r="AO1125" i="1"/>
  <c r="AP1125" i="1"/>
  <c r="AV1125" i="1"/>
  <c r="AW1125" i="1" s="1"/>
  <c r="K1126" i="1"/>
  <c r="M1126" i="1"/>
  <c r="O1126" i="1"/>
  <c r="Q1126" i="1"/>
  <c r="S1126" i="1"/>
  <c r="U1126" i="1"/>
  <c r="W1126" i="1"/>
  <c r="Y1126" i="1"/>
  <c r="AA1126" i="1"/>
  <c r="AC1126" i="1"/>
  <c r="AE1126" i="1"/>
  <c r="AG1126" i="1"/>
  <c r="AI1126" i="1"/>
  <c r="AK1126" i="1"/>
  <c r="AM1126" i="1"/>
  <c r="AO1126" i="1"/>
  <c r="AP1126" i="1"/>
  <c r="AR1126" i="1"/>
  <c r="AV1126" i="1"/>
  <c r="AW1126" i="1" s="1"/>
  <c r="K1127" i="1"/>
  <c r="M1127" i="1"/>
  <c r="O1127" i="1"/>
  <c r="Q1127" i="1"/>
  <c r="S1127" i="1"/>
  <c r="U1127" i="1"/>
  <c r="W1127" i="1"/>
  <c r="Y1127" i="1"/>
  <c r="AA1127" i="1"/>
  <c r="AC1127" i="1"/>
  <c r="AE1127" i="1"/>
  <c r="AG1127" i="1"/>
  <c r="AI1127" i="1"/>
  <c r="AK1127" i="1"/>
  <c r="AM1127" i="1"/>
  <c r="AO1127" i="1"/>
  <c r="AP1127" i="1"/>
  <c r="AR1127" i="1" s="1"/>
  <c r="AV1127" i="1"/>
  <c r="AW1127" i="1"/>
  <c r="K1128" i="1"/>
  <c r="AR1128" i="1" s="1"/>
  <c r="M1128" i="1"/>
  <c r="O1128" i="1"/>
  <c r="Q1128" i="1"/>
  <c r="S1128" i="1"/>
  <c r="U1128" i="1"/>
  <c r="W1128" i="1"/>
  <c r="Y1128" i="1"/>
  <c r="AA1128" i="1"/>
  <c r="AC1128" i="1"/>
  <c r="AE1128" i="1"/>
  <c r="AG1128" i="1"/>
  <c r="AI1128" i="1"/>
  <c r="AK1128" i="1"/>
  <c r="AM1128" i="1"/>
  <c r="AO1128" i="1"/>
  <c r="AP1128" i="1"/>
  <c r="AV1128" i="1"/>
  <c r="AW1128" i="1" s="1"/>
  <c r="K1129" i="1"/>
  <c r="AR1129" i="1" s="1"/>
  <c r="M1129" i="1"/>
  <c r="O1129" i="1"/>
  <c r="Q1129" i="1"/>
  <c r="S1129" i="1"/>
  <c r="U1129" i="1"/>
  <c r="W1129" i="1"/>
  <c r="Y1129" i="1"/>
  <c r="AA1129" i="1"/>
  <c r="AC1129" i="1"/>
  <c r="AE1129" i="1"/>
  <c r="AG1129" i="1"/>
  <c r="AI1129" i="1"/>
  <c r="AK1129" i="1"/>
  <c r="AM1129" i="1"/>
  <c r="AO1129" i="1"/>
  <c r="AP1129" i="1"/>
  <c r="AV1129" i="1"/>
  <c r="AW1129" i="1" s="1"/>
  <c r="K1130" i="1"/>
  <c r="AR1130" i="1" s="1"/>
  <c r="M1130" i="1"/>
  <c r="O1130" i="1"/>
  <c r="Q1130" i="1"/>
  <c r="S1130" i="1"/>
  <c r="U1130" i="1"/>
  <c r="W1130" i="1"/>
  <c r="Y1130" i="1"/>
  <c r="AA1130" i="1"/>
  <c r="AC1130" i="1"/>
  <c r="AE1130" i="1"/>
  <c r="AG1130" i="1"/>
  <c r="AI1130" i="1"/>
  <c r="AK1130" i="1"/>
  <c r="AM1130" i="1"/>
  <c r="AO1130" i="1"/>
  <c r="AP1130" i="1"/>
  <c r="AV1130" i="1"/>
  <c r="AW1130" i="1"/>
  <c r="K1131" i="1"/>
  <c r="AR1131" i="1" s="1"/>
  <c r="M1131" i="1"/>
  <c r="O1131" i="1"/>
  <c r="Q1131" i="1"/>
  <c r="S1131" i="1"/>
  <c r="U1131" i="1"/>
  <c r="W1131" i="1"/>
  <c r="Y1131" i="1"/>
  <c r="AA1131" i="1"/>
  <c r="AC1131" i="1"/>
  <c r="AE1131" i="1"/>
  <c r="AG1131" i="1"/>
  <c r="AI1131" i="1"/>
  <c r="AK1131" i="1"/>
  <c r="AM1131" i="1"/>
  <c r="AO1131" i="1"/>
  <c r="AP1131" i="1"/>
  <c r="AV1131" i="1"/>
  <c r="AW1131" i="1" s="1"/>
  <c r="K1132" i="1"/>
  <c r="M1132" i="1"/>
  <c r="O1132" i="1"/>
  <c r="Q1132" i="1"/>
  <c r="S1132" i="1"/>
  <c r="U1132" i="1"/>
  <c r="W1132" i="1"/>
  <c r="Y1132" i="1"/>
  <c r="AA1132" i="1"/>
  <c r="AC1132" i="1"/>
  <c r="AE1132" i="1"/>
  <c r="AG1132" i="1"/>
  <c r="AI1132" i="1"/>
  <c r="AK1132" i="1"/>
  <c r="AM1132" i="1"/>
  <c r="AO1132" i="1"/>
  <c r="AP1132" i="1"/>
  <c r="AQ1132" i="1"/>
  <c r="AR1132" i="1"/>
  <c r="AS1132" i="1"/>
  <c r="AV1132" i="1"/>
  <c r="AW1132" i="1"/>
  <c r="K1133" i="1"/>
  <c r="M1133" i="1"/>
  <c r="O1133" i="1"/>
  <c r="Q1133" i="1"/>
  <c r="S1133" i="1"/>
  <c r="U1133" i="1"/>
  <c r="W1133" i="1"/>
  <c r="Y1133" i="1"/>
  <c r="AA1133" i="1"/>
  <c r="AC1133" i="1"/>
  <c r="AE1133" i="1"/>
  <c r="AG1133" i="1"/>
  <c r="AI1133" i="1"/>
  <c r="AK1133" i="1"/>
  <c r="AM1133" i="1"/>
  <c r="AO1133" i="1"/>
  <c r="AP1133" i="1"/>
  <c r="AQ1133" i="1"/>
  <c r="AS1133" i="1" s="1"/>
  <c r="AV1133" i="1"/>
  <c r="AW1133" i="1" s="1"/>
  <c r="K1134" i="1"/>
  <c r="AR1134" i="1" s="1"/>
  <c r="M1134" i="1"/>
  <c r="O1134" i="1"/>
  <c r="Q1134" i="1"/>
  <c r="S1134" i="1"/>
  <c r="U1134" i="1"/>
  <c r="W1134" i="1"/>
  <c r="Y1134" i="1"/>
  <c r="AQ1134" i="1" s="1"/>
  <c r="AA1134" i="1"/>
  <c r="AC1134" i="1"/>
  <c r="AE1134" i="1"/>
  <c r="AG1134" i="1"/>
  <c r="AI1134" i="1"/>
  <c r="AK1134" i="1"/>
  <c r="AM1134" i="1"/>
  <c r="AO1134" i="1"/>
  <c r="AP1134" i="1"/>
  <c r="AV1134" i="1"/>
  <c r="AW1134" i="1" s="1"/>
  <c r="K1135" i="1"/>
  <c r="AR1135" i="1" s="1"/>
  <c r="M1135" i="1"/>
  <c r="O1135" i="1"/>
  <c r="Q1135" i="1"/>
  <c r="S1135" i="1"/>
  <c r="U1135" i="1"/>
  <c r="W1135" i="1"/>
  <c r="Y1135" i="1"/>
  <c r="AA1135" i="1"/>
  <c r="AC1135" i="1"/>
  <c r="AE1135" i="1"/>
  <c r="AG1135" i="1"/>
  <c r="AI1135" i="1"/>
  <c r="AK1135" i="1"/>
  <c r="AM1135" i="1"/>
  <c r="AO1135" i="1"/>
  <c r="AP1135" i="1"/>
  <c r="AV1135" i="1"/>
  <c r="AW1135" i="1"/>
  <c r="K1136" i="1"/>
  <c r="M1136" i="1"/>
  <c r="O1136" i="1"/>
  <c r="Q1136" i="1"/>
  <c r="S1136" i="1"/>
  <c r="U1136" i="1"/>
  <c r="W1136" i="1"/>
  <c r="Y1136" i="1"/>
  <c r="AA1136" i="1"/>
  <c r="AQ1136" i="1" s="1"/>
  <c r="AS1136" i="1" s="1"/>
  <c r="AC1136" i="1"/>
  <c r="AE1136" i="1"/>
  <c r="AG1136" i="1"/>
  <c r="AI1136" i="1"/>
  <c r="AK1136" i="1"/>
  <c r="AM1136" i="1"/>
  <c r="AO1136" i="1"/>
  <c r="AP1136" i="1"/>
  <c r="AR1136" i="1"/>
  <c r="AV1136" i="1"/>
  <c r="AW1136" i="1" s="1"/>
  <c r="K1137" i="1"/>
  <c r="M1137" i="1"/>
  <c r="O1137" i="1"/>
  <c r="Q1137" i="1"/>
  <c r="S1137" i="1"/>
  <c r="U1137" i="1"/>
  <c r="W1137" i="1"/>
  <c r="Y1137" i="1"/>
  <c r="AQ1137" i="1" s="1"/>
  <c r="AA1137" i="1"/>
  <c r="AC1137" i="1"/>
  <c r="AE1137" i="1"/>
  <c r="AG1137" i="1"/>
  <c r="AI1137" i="1"/>
  <c r="AK1137" i="1"/>
  <c r="AM1137" i="1"/>
  <c r="AO1137" i="1"/>
  <c r="AP1137" i="1"/>
  <c r="AR1137" i="1"/>
  <c r="AV1137" i="1"/>
  <c r="AW1137" i="1" s="1"/>
  <c r="K1138" i="1"/>
  <c r="M1138" i="1"/>
  <c r="O1138" i="1"/>
  <c r="Q1138" i="1"/>
  <c r="S1138" i="1"/>
  <c r="U1138" i="1"/>
  <c r="W1138" i="1"/>
  <c r="Y1138" i="1"/>
  <c r="AA1138" i="1"/>
  <c r="AC1138" i="1"/>
  <c r="AE1138" i="1"/>
  <c r="AG1138" i="1"/>
  <c r="AI1138" i="1"/>
  <c r="AK1138" i="1"/>
  <c r="AM1138" i="1"/>
  <c r="AO1138" i="1"/>
  <c r="AP1138" i="1"/>
  <c r="AR1138" i="1"/>
  <c r="AV1138" i="1"/>
  <c r="AW1138" i="1"/>
  <c r="K1139" i="1"/>
  <c r="AR1139" i="1" s="1"/>
  <c r="M1139" i="1"/>
  <c r="O1139" i="1"/>
  <c r="Q1139" i="1"/>
  <c r="S1139" i="1"/>
  <c r="U1139" i="1"/>
  <c r="W1139" i="1"/>
  <c r="Y1139" i="1"/>
  <c r="AA1139" i="1"/>
  <c r="AC1139" i="1"/>
  <c r="AE1139" i="1"/>
  <c r="AG1139" i="1"/>
  <c r="AI1139" i="1"/>
  <c r="AK1139" i="1"/>
  <c r="AM1139" i="1"/>
  <c r="AO1139" i="1"/>
  <c r="AP1139" i="1"/>
  <c r="AV1139" i="1"/>
  <c r="AW1139" i="1" s="1"/>
  <c r="K1140" i="1"/>
  <c r="AR1140" i="1" s="1"/>
  <c r="M1140" i="1"/>
  <c r="O1140" i="1"/>
  <c r="AQ1140" i="1" s="1"/>
  <c r="Q1140" i="1"/>
  <c r="S1140" i="1"/>
  <c r="U1140" i="1"/>
  <c r="W1140" i="1"/>
  <c r="Y1140" i="1"/>
  <c r="AA1140" i="1"/>
  <c r="AC1140" i="1"/>
  <c r="AE1140" i="1"/>
  <c r="AG1140" i="1"/>
  <c r="AI1140" i="1"/>
  <c r="AK1140" i="1"/>
  <c r="AM1140" i="1"/>
  <c r="AO1140" i="1"/>
  <c r="AP1140" i="1"/>
  <c r="AV1140" i="1"/>
  <c r="AW1140" i="1" s="1"/>
  <c r="K1141" i="1"/>
  <c r="AR1141" i="1" s="1"/>
  <c r="M1141" i="1"/>
  <c r="O1141" i="1"/>
  <c r="Q1141" i="1"/>
  <c r="S1141" i="1"/>
  <c r="U1141" i="1"/>
  <c r="W1141" i="1"/>
  <c r="Y1141" i="1"/>
  <c r="AA1141" i="1"/>
  <c r="AC1141" i="1"/>
  <c r="AE1141" i="1"/>
  <c r="AG1141" i="1"/>
  <c r="AI1141" i="1"/>
  <c r="AK1141" i="1"/>
  <c r="AM1141" i="1"/>
  <c r="AO1141" i="1"/>
  <c r="AP1141" i="1"/>
  <c r="AV1141" i="1"/>
  <c r="AW1141" i="1" s="1"/>
  <c r="K1142" i="1"/>
  <c r="M1142" i="1"/>
  <c r="O1142" i="1"/>
  <c r="Q1142" i="1"/>
  <c r="S1142" i="1"/>
  <c r="U1142" i="1"/>
  <c r="W1142" i="1"/>
  <c r="Y1142" i="1"/>
  <c r="AA1142" i="1"/>
  <c r="AC1142" i="1"/>
  <c r="AE1142" i="1"/>
  <c r="AG1142" i="1"/>
  <c r="AI1142" i="1"/>
  <c r="AK1142" i="1"/>
  <c r="AM1142" i="1"/>
  <c r="AO1142" i="1"/>
  <c r="AP1142" i="1"/>
  <c r="AR1142" i="1"/>
  <c r="AV1142" i="1"/>
  <c r="AW1142" i="1"/>
  <c r="K1143" i="1"/>
  <c r="M1143" i="1"/>
  <c r="O1143" i="1"/>
  <c r="Q1143" i="1"/>
  <c r="S1143" i="1"/>
  <c r="U1143" i="1"/>
  <c r="W1143" i="1"/>
  <c r="Y1143" i="1"/>
  <c r="AA1143" i="1"/>
  <c r="AC1143" i="1"/>
  <c r="AE1143" i="1"/>
  <c r="AG1143" i="1"/>
  <c r="AI1143" i="1"/>
  <c r="AK1143" i="1"/>
  <c r="AM1143" i="1"/>
  <c r="AO1143" i="1"/>
  <c r="AP1143" i="1"/>
  <c r="AR1143" i="1"/>
  <c r="AV1143" i="1"/>
  <c r="AW1143" i="1" s="1"/>
  <c r="K1144" i="1"/>
  <c r="M1144" i="1"/>
  <c r="O1144" i="1"/>
  <c r="Q1144" i="1"/>
  <c r="S1144" i="1"/>
  <c r="U1144" i="1"/>
  <c r="W1144" i="1"/>
  <c r="Y1144" i="1"/>
  <c r="AA1144" i="1"/>
  <c r="AC1144" i="1"/>
  <c r="AE1144" i="1"/>
  <c r="AG1144" i="1"/>
  <c r="AI1144" i="1"/>
  <c r="AK1144" i="1"/>
  <c r="AM1144" i="1"/>
  <c r="AO1144" i="1"/>
  <c r="AP1144" i="1"/>
  <c r="AR1144" i="1"/>
  <c r="AV1144" i="1"/>
  <c r="AW1144" i="1"/>
  <c r="K1145" i="1"/>
  <c r="M1145" i="1"/>
  <c r="O1145" i="1"/>
  <c r="Q1145" i="1"/>
  <c r="S1145" i="1"/>
  <c r="U1145" i="1"/>
  <c r="W1145" i="1"/>
  <c r="Y1145" i="1"/>
  <c r="AA1145" i="1"/>
  <c r="AC1145" i="1"/>
  <c r="AE1145" i="1"/>
  <c r="AG1145" i="1"/>
  <c r="AI1145" i="1"/>
  <c r="AK1145" i="1"/>
  <c r="AM1145" i="1"/>
  <c r="AO1145" i="1"/>
  <c r="AP1145" i="1"/>
  <c r="AR1145" i="1" s="1"/>
  <c r="AV1145" i="1"/>
  <c r="AW1145" i="1"/>
  <c r="K1146" i="1"/>
  <c r="M1146" i="1"/>
  <c r="O1146" i="1"/>
  <c r="Q1146" i="1"/>
  <c r="S1146" i="1"/>
  <c r="U1146" i="1"/>
  <c r="W1146" i="1"/>
  <c r="Y1146" i="1"/>
  <c r="AA1146" i="1"/>
  <c r="AC1146" i="1"/>
  <c r="AE1146" i="1"/>
  <c r="AG1146" i="1"/>
  <c r="AI1146" i="1"/>
  <c r="AK1146" i="1"/>
  <c r="AM1146" i="1"/>
  <c r="AO1146" i="1"/>
  <c r="AP1146" i="1"/>
  <c r="AV1146" i="1"/>
  <c r="AW1146" i="1" s="1"/>
  <c r="K1147" i="1"/>
  <c r="AR1147" i="1" s="1"/>
  <c r="M1147" i="1"/>
  <c r="O1147" i="1"/>
  <c r="Q1147" i="1"/>
  <c r="S1147" i="1"/>
  <c r="U1147" i="1"/>
  <c r="W1147" i="1"/>
  <c r="Y1147" i="1"/>
  <c r="AA1147" i="1"/>
  <c r="AC1147" i="1"/>
  <c r="AE1147" i="1"/>
  <c r="AG1147" i="1"/>
  <c r="AI1147" i="1"/>
  <c r="AK1147" i="1"/>
  <c r="AM1147" i="1"/>
  <c r="AO1147" i="1"/>
  <c r="AP1147" i="1"/>
  <c r="AV1147" i="1"/>
  <c r="K1148" i="1"/>
  <c r="AR1148" i="1" s="1"/>
  <c r="M1148" i="1"/>
  <c r="O1148" i="1"/>
  <c r="Q1148" i="1"/>
  <c r="S1148" i="1"/>
  <c r="U1148" i="1"/>
  <c r="W1148" i="1"/>
  <c r="Y1148" i="1"/>
  <c r="AA1148" i="1"/>
  <c r="AC1148" i="1"/>
  <c r="AE1148" i="1"/>
  <c r="AG1148" i="1"/>
  <c r="AI1148" i="1"/>
  <c r="AK1148" i="1"/>
  <c r="AM1148" i="1"/>
  <c r="AO1148" i="1"/>
  <c r="AP1148" i="1"/>
  <c r="AV1148" i="1"/>
  <c r="AW1148" i="1" s="1"/>
  <c r="AW1147" i="1" s="1"/>
  <c r="K1149" i="1"/>
  <c r="M1149" i="1"/>
  <c r="O1149" i="1"/>
  <c r="Q1149" i="1"/>
  <c r="S1149" i="1"/>
  <c r="U1149" i="1"/>
  <c r="W1149" i="1"/>
  <c r="Y1149" i="1"/>
  <c r="AA1149" i="1"/>
  <c r="AC1149" i="1"/>
  <c r="AE1149" i="1"/>
  <c r="AQ1149" i="1" s="1"/>
  <c r="AS1149" i="1" s="1"/>
  <c r="AG1149" i="1"/>
  <c r="AI1149" i="1"/>
  <c r="AK1149" i="1"/>
  <c r="AM1149" i="1"/>
  <c r="AO1149" i="1"/>
  <c r="AP1149" i="1"/>
  <c r="AR1149" i="1"/>
  <c r="AV1149" i="1"/>
  <c r="AW1149" i="1" s="1"/>
  <c r="K1150" i="1"/>
  <c r="M1150" i="1"/>
  <c r="O1150" i="1"/>
  <c r="Q1150" i="1"/>
  <c r="S1150" i="1"/>
  <c r="U1150" i="1"/>
  <c r="W1150" i="1"/>
  <c r="Y1150" i="1"/>
  <c r="AA1150" i="1"/>
  <c r="AC1150" i="1"/>
  <c r="AE1150" i="1"/>
  <c r="AG1150" i="1"/>
  <c r="AI1150" i="1"/>
  <c r="AK1150" i="1"/>
  <c r="AM1150" i="1"/>
  <c r="AO1150" i="1"/>
  <c r="AP1150" i="1"/>
  <c r="AR1150" i="1" s="1"/>
  <c r="AQ1150" i="1"/>
  <c r="AV1150" i="1"/>
  <c r="AW1150" i="1" s="1"/>
  <c r="K1151" i="1"/>
  <c r="M1151" i="1"/>
  <c r="O1151" i="1"/>
  <c r="Q1151" i="1"/>
  <c r="S1151" i="1"/>
  <c r="U1151" i="1"/>
  <c r="W1151" i="1"/>
  <c r="Y1151" i="1"/>
  <c r="AA1151" i="1"/>
  <c r="AC1151" i="1"/>
  <c r="AE1151" i="1"/>
  <c r="AG1151" i="1"/>
  <c r="AI1151" i="1"/>
  <c r="AK1151" i="1"/>
  <c r="AM1151" i="1"/>
  <c r="AO1151" i="1"/>
  <c r="AP1151" i="1"/>
  <c r="AR1151" i="1"/>
  <c r="AV1151" i="1"/>
  <c r="AW1151" i="1"/>
  <c r="K1152" i="1"/>
  <c r="M1152" i="1"/>
  <c r="O1152" i="1"/>
  <c r="Q1152" i="1"/>
  <c r="S1152" i="1"/>
  <c r="U1152" i="1"/>
  <c r="AQ1152" i="1" s="1"/>
  <c r="W1152" i="1"/>
  <c r="Y1152" i="1"/>
  <c r="AA1152" i="1"/>
  <c r="AC1152" i="1"/>
  <c r="AE1152" i="1"/>
  <c r="AG1152" i="1"/>
  <c r="AI1152" i="1"/>
  <c r="AK1152" i="1"/>
  <c r="AM1152" i="1"/>
  <c r="AO1152" i="1"/>
  <c r="AP1152" i="1"/>
  <c r="AV1152" i="1"/>
  <c r="AW1152" i="1" s="1"/>
  <c r="K1153" i="1"/>
  <c r="M1153" i="1"/>
  <c r="O1153" i="1"/>
  <c r="Q1153" i="1"/>
  <c r="S1153" i="1"/>
  <c r="U1153" i="1"/>
  <c r="W1153" i="1"/>
  <c r="Y1153" i="1"/>
  <c r="AA1153" i="1"/>
  <c r="AC1153" i="1"/>
  <c r="AE1153" i="1"/>
  <c r="AG1153" i="1"/>
  <c r="AI1153" i="1"/>
  <c r="AK1153" i="1"/>
  <c r="AM1153" i="1"/>
  <c r="AO1153" i="1"/>
  <c r="AP1153" i="1"/>
  <c r="AR1153" i="1"/>
  <c r="AV1153" i="1"/>
  <c r="AW1153" i="1" s="1"/>
  <c r="K1154" i="1"/>
  <c r="M1154" i="1"/>
  <c r="O1154" i="1"/>
  <c r="Q1154" i="1"/>
  <c r="S1154" i="1"/>
  <c r="U1154" i="1"/>
  <c r="W1154" i="1"/>
  <c r="Y1154" i="1"/>
  <c r="AA1154" i="1"/>
  <c r="AC1154" i="1"/>
  <c r="AE1154" i="1"/>
  <c r="AG1154" i="1"/>
  <c r="AI1154" i="1"/>
  <c r="AK1154" i="1"/>
  <c r="AM1154" i="1"/>
  <c r="AO1154" i="1"/>
  <c r="AP1154" i="1"/>
  <c r="AR1154" i="1" s="1"/>
  <c r="AQ1154" i="1"/>
  <c r="AS1154" i="1" s="1"/>
  <c r="AV1154" i="1"/>
  <c r="AW1154" i="1" s="1"/>
  <c r="K1155" i="1"/>
  <c r="M1155" i="1"/>
  <c r="O1155" i="1"/>
  <c r="Q1155" i="1"/>
  <c r="S1155" i="1"/>
  <c r="U1155" i="1"/>
  <c r="W1155" i="1"/>
  <c r="Y1155" i="1"/>
  <c r="AA1155" i="1"/>
  <c r="AQ1155" i="1" s="1"/>
  <c r="AC1155" i="1"/>
  <c r="AE1155" i="1"/>
  <c r="AG1155" i="1"/>
  <c r="AI1155" i="1"/>
  <c r="AK1155" i="1"/>
  <c r="AM1155" i="1"/>
  <c r="AO1155" i="1"/>
  <c r="AP1155" i="1"/>
  <c r="AR1155" i="1" s="1"/>
  <c r="AV1155" i="1"/>
  <c r="AW1155" i="1" s="1"/>
  <c r="K1156" i="1"/>
  <c r="M1156" i="1"/>
  <c r="O1156" i="1"/>
  <c r="Q1156" i="1"/>
  <c r="S1156" i="1"/>
  <c r="U1156" i="1"/>
  <c r="W1156" i="1"/>
  <c r="Y1156" i="1"/>
  <c r="AA1156" i="1"/>
  <c r="AC1156" i="1"/>
  <c r="AE1156" i="1"/>
  <c r="AG1156" i="1"/>
  <c r="AI1156" i="1"/>
  <c r="AK1156" i="1"/>
  <c r="AM1156" i="1"/>
  <c r="AO1156" i="1"/>
  <c r="AP1156" i="1"/>
  <c r="AR1156" i="1" s="1"/>
  <c r="AV1156" i="1"/>
  <c r="AW1156" i="1" s="1"/>
  <c r="K1157" i="1"/>
  <c r="M1157" i="1"/>
  <c r="O1157" i="1"/>
  <c r="Q1157" i="1"/>
  <c r="S1157" i="1"/>
  <c r="U1157" i="1"/>
  <c r="W1157" i="1"/>
  <c r="X1157" i="1"/>
  <c r="AA1157" i="1"/>
  <c r="AC1157" i="1"/>
  <c r="AE1157" i="1"/>
  <c r="AG1157" i="1"/>
  <c r="AI1157" i="1"/>
  <c r="AK1157" i="1"/>
  <c r="AM1157" i="1"/>
  <c r="AO1157" i="1"/>
  <c r="AV1157" i="1"/>
  <c r="AW1157" i="1" s="1"/>
  <c r="K1158" i="1"/>
  <c r="M1158" i="1"/>
  <c r="O1158" i="1"/>
  <c r="Q1158" i="1"/>
  <c r="S1158" i="1"/>
  <c r="U1158" i="1"/>
  <c r="W1158" i="1"/>
  <c r="Y1158" i="1"/>
  <c r="AA1158" i="1"/>
  <c r="AC1158" i="1"/>
  <c r="AE1158" i="1"/>
  <c r="AG1158" i="1"/>
  <c r="AI1158" i="1"/>
  <c r="AK1158" i="1"/>
  <c r="AM1158" i="1"/>
  <c r="AO1158" i="1"/>
  <c r="AP1158" i="1"/>
  <c r="AR1158" i="1"/>
  <c r="AV1158" i="1"/>
  <c r="AW1158" i="1" s="1"/>
  <c r="K1159" i="1"/>
  <c r="M1159" i="1"/>
  <c r="O1159" i="1"/>
  <c r="Q1159" i="1"/>
  <c r="S1159" i="1"/>
  <c r="U1159" i="1"/>
  <c r="W1159" i="1"/>
  <c r="Y1159" i="1"/>
  <c r="AA1159" i="1"/>
  <c r="AC1159" i="1"/>
  <c r="AE1159" i="1"/>
  <c r="AG1159" i="1"/>
  <c r="AI1159" i="1"/>
  <c r="AK1159" i="1"/>
  <c r="AM1159" i="1"/>
  <c r="AO1159" i="1"/>
  <c r="AP1159" i="1"/>
  <c r="AQ1159" i="1"/>
  <c r="AS1159" i="1" s="1"/>
  <c r="AR1159" i="1"/>
  <c r="AV1159" i="1"/>
  <c r="AW1159" i="1"/>
  <c r="K1160" i="1"/>
  <c r="M1160" i="1"/>
  <c r="O1160" i="1"/>
  <c r="Q1160" i="1"/>
  <c r="S1160" i="1"/>
  <c r="U1160" i="1"/>
  <c r="W1160" i="1"/>
  <c r="Y1160" i="1"/>
  <c r="AA1160" i="1"/>
  <c r="AC1160" i="1"/>
  <c r="AE1160" i="1"/>
  <c r="AG1160" i="1"/>
  <c r="AI1160" i="1"/>
  <c r="AK1160" i="1"/>
  <c r="AM1160" i="1"/>
  <c r="AO1160" i="1"/>
  <c r="AP1160" i="1"/>
  <c r="AV1160" i="1"/>
  <c r="AW1160" i="1"/>
  <c r="K1161" i="1"/>
  <c r="M1161" i="1"/>
  <c r="O1161" i="1"/>
  <c r="Q1161" i="1"/>
  <c r="S1161" i="1"/>
  <c r="U1161" i="1"/>
  <c r="W1161" i="1"/>
  <c r="Y1161" i="1"/>
  <c r="AA1161" i="1"/>
  <c r="AC1161" i="1"/>
  <c r="AE1161" i="1"/>
  <c r="AG1161" i="1"/>
  <c r="AI1161" i="1"/>
  <c r="AK1161" i="1"/>
  <c r="AM1161" i="1"/>
  <c r="AO1161" i="1"/>
  <c r="AP1161" i="1"/>
  <c r="AR1161" i="1"/>
  <c r="AV1161" i="1"/>
  <c r="AW1161" i="1"/>
  <c r="K1162" i="1"/>
  <c r="AR1162" i="1" s="1"/>
  <c r="M1162" i="1"/>
  <c r="O1162" i="1"/>
  <c r="Q1162" i="1"/>
  <c r="S1162" i="1"/>
  <c r="U1162" i="1"/>
  <c r="W1162" i="1"/>
  <c r="Y1162" i="1"/>
  <c r="AA1162" i="1"/>
  <c r="AC1162" i="1"/>
  <c r="AE1162" i="1"/>
  <c r="AG1162" i="1"/>
  <c r="AI1162" i="1"/>
  <c r="AK1162" i="1"/>
  <c r="AM1162" i="1"/>
  <c r="AO1162" i="1"/>
  <c r="AP1162" i="1"/>
  <c r="AV1162" i="1"/>
  <c r="AW1162" i="1"/>
  <c r="K1163" i="1"/>
  <c r="AR1163" i="1" s="1"/>
  <c r="M1163" i="1"/>
  <c r="O1163" i="1"/>
  <c r="Q1163" i="1"/>
  <c r="S1163" i="1"/>
  <c r="U1163" i="1"/>
  <c r="W1163" i="1"/>
  <c r="Y1163" i="1"/>
  <c r="AA1163" i="1"/>
  <c r="AC1163" i="1"/>
  <c r="AE1163" i="1"/>
  <c r="AG1163" i="1"/>
  <c r="AI1163" i="1"/>
  <c r="AK1163" i="1"/>
  <c r="AM1163" i="1"/>
  <c r="AO1163" i="1"/>
  <c r="AP1163" i="1"/>
  <c r="AV1163" i="1"/>
  <c r="AW1163" i="1"/>
  <c r="K1164" i="1"/>
  <c r="AR1164" i="1" s="1"/>
  <c r="M1164" i="1"/>
  <c r="O1164" i="1"/>
  <c r="Q1164" i="1"/>
  <c r="S1164" i="1"/>
  <c r="U1164" i="1"/>
  <c r="W1164" i="1"/>
  <c r="Y1164" i="1"/>
  <c r="AA1164" i="1"/>
  <c r="AC1164" i="1"/>
  <c r="AE1164" i="1"/>
  <c r="AG1164" i="1"/>
  <c r="AI1164" i="1"/>
  <c r="AK1164" i="1"/>
  <c r="AM1164" i="1"/>
  <c r="AO1164" i="1"/>
  <c r="AP1164" i="1"/>
  <c r="AV1164" i="1"/>
  <c r="AW1164" i="1"/>
  <c r="K1165" i="1"/>
  <c r="AR1165" i="1" s="1"/>
  <c r="M1165" i="1"/>
  <c r="O1165" i="1"/>
  <c r="Q1165" i="1"/>
  <c r="S1165" i="1"/>
  <c r="U1165" i="1"/>
  <c r="W1165" i="1"/>
  <c r="Y1165" i="1"/>
  <c r="AA1165" i="1"/>
  <c r="AC1165" i="1"/>
  <c r="AE1165" i="1"/>
  <c r="AG1165" i="1"/>
  <c r="AI1165" i="1"/>
  <c r="AK1165" i="1"/>
  <c r="AM1165" i="1"/>
  <c r="AO1165" i="1"/>
  <c r="AP1165" i="1"/>
  <c r="AV1165" i="1"/>
  <c r="AW1165" i="1"/>
  <c r="K1166" i="1"/>
  <c r="AR1166" i="1" s="1"/>
  <c r="M1166" i="1"/>
  <c r="O1166" i="1"/>
  <c r="Q1166" i="1"/>
  <c r="S1166" i="1"/>
  <c r="AQ1166" i="1" s="1"/>
  <c r="AS1166" i="1" s="1"/>
  <c r="U1166" i="1"/>
  <c r="W1166" i="1"/>
  <c r="Y1166" i="1"/>
  <c r="AA1166" i="1"/>
  <c r="AC1166" i="1"/>
  <c r="AE1166" i="1"/>
  <c r="AG1166" i="1"/>
  <c r="AI1166" i="1"/>
  <c r="AK1166" i="1"/>
  <c r="AM1166" i="1"/>
  <c r="AO1166" i="1"/>
  <c r="AP1166" i="1"/>
  <c r="AV1166" i="1"/>
  <c r="AW1166" i="1" s="1"/>
  <c r="K1167" i="1"/>
  <c r="AR1167" i="1" s="1"/>
  <c r="M1167" i="1"/>
  <c r="O1167" i="1"/>
  <c r="Q1167" i="1"/>
  <c r="AQ1167" i="1" s="1"/>
  <c r="S1167" i="1"/>
  <c r="U1167" i="1"/>
  <c r="W1167" i="1"/>
  <c r="Y1167" i="1"/>
  <c r="AA1167" i="1"/>
  <c r="AC1167" i="1"/>
  <c r="AE1167" i="1"/>
  <c r="AG1167" i="1"/>
  <c r="AI1167" i="1"/>
  <c r="AK1167" i="1"/>
  <c r="AM1167" i="1"/>
  <c r="AO1167" i="1"/>
  <c r="AP1167" i="1"/>
  <c r="AV1167" i="1"/>
  <c r="AW1167" i="1" s="1"/>
  <c r="K1168" i="1"/>
  <c r="M1168" i="1"/>
  <c r="O1168" i="1"/>
  <c r="Q1168" i="1"/>
  <c r="S1168" i="1"/>
  <c r="U1168" i="1"/>
  <c r="W1168" i="1"/>
  <c r="Y1168" i="1"/>
  <c r="AA1168" i="1"/>
  <c r="AC1168" i="1"/>
  <c r="AE1168" i="1"/>
  <c r="AG1168" i="1"/>
  <c r="AI1168" i="1"/>
  <c r="AK1168" i="1"/>
  <c r="AM1168" i="1"/>
  <c r="AO1168" i="1"/>
  <c r="AP1168" i="1"/>
  <c r="AR1168" i="1"/>
  <c r="AV1168" i="1"/>
  <c r="AW1168" i="1" s="1"/>
  <c r="K1169" i="1"/>
  <c r="M1169" i="1"/>
  <c r="AS1169" i="1" s="1"/>
  <c r="O1169" i="1"/>
  <c r="Q1169" i="1"/>
  <c r="S1169" i="1"/>
  <c r="U1169" i="1"/>
  <c r="W1169" i="1"/>
  <c r="Y1169" i="1"/>
  <c r="AA1169" i="1"/>
  <c r="AC1169" i="1"/>
  <c r="AE1169" i="1"/>
  <c r="AG1169" i="1"/>
  <c r="AQ1169" i="1" s="1"/>
  <c r="AI1169" i="1"/>
  <c r="AK1169" i="1"/>
  <c r="AM1169" i="1"/>
  <c r="AO1169" i="1"/>
  <c r="AP1169" i="1"/>
  <c r="AR1169" i="1"/>
  <c r="AV1169" i="1"/>
  <c r="AW1169" i="1"/>
  <c r="K1170" i="1"/>
  <c r="M1170" i="1"/>
  <c r="O1170" i="1"/>
  <c r="Q1170" i="1"/>
  <c r="S1170" i="1"/>
  <c r="AQ1170" i="1" s="1"/>
  <c r="U1170" i="1"/>
  <c r="W1170" i="1"/>
  <c r="Y1170" i="1"/>
  <c r="AA1170" i="1"/>
  <c r="AC1170" i="1"/>
  <c r="AE1170" i="1"/>
  <c r="AG1170" i="1"/>
  <c r="AI1170" i="1"/>
  <c r="AK1170" i="1"/>
  <c r="AM1170" i="1"/>
  <c r="AO1170" i="1"/>
  <c r="AP1170" i="1"/>
  <c r="AV1170" i="1"/>
  <c r="AW1170" i="1" s="1"/>
  <c r="K1171" i="1"/>
  <c r="AR1171" i="1" s="1"/>
  <c r="M1171" i="1"/>
  <c r="O1171" i="1"/>
  <c r="Q1171" i="1"/>
  <c r="S1171" i="1"/>
  <c r="U1171" i="1"/>
  <c r="W1171" i="1"/>
  <c r="Y1171" i="1"/>
  <c r="AA1171" i="1"/>
  <c r="AC1171" i="1"/>
  <c r="AE1171" i="1"/>
  <c r="AG1171" i="1"/>
  <c r="AI1171" i="1"/>
  <c r="AK1171" i="1"/>
  <c r="AM1171" i="1"/>
  <c r="AO1171" i="1"/>
  <c r="AP1171" i="1"/>
  <c r="AV1171" i="1"/>
  <c r="AW1171" i="1" s="1"/>
  <c r="K1172" i="1"/>
  <c r="M1172" i="1"/>
  <c r="O1172" i="1"/>
  <c r="Q1172" i="1"/>
  <c r="S1172" i="1"/>
  <c r="U1172" i="1"/>
  <c r="W1172" i="1"/>
  <c r="Y1172" i="1"/>
  <c r="AA1172" i="1"/>
  <c r="AC1172" i="1"/>
  <c r="AE1172" i="1"/>
  <c r="AG1172" i="1"/>
  <c r="AI1172" i="1"/>
  <c r="AK1172" i="1"/>
  <c r="AM1172" i="1"/>
  <c r="AO1172" i="1"/>
  <c r="AP1172" i="1"/>
  <c r="AR1172" i="1"/>
  <c r="AV1172" i="1"/>
  <c r="AW1172" i="1"/>
  <c r="K1173" i="1"/>
  <c r="AR1173" i="1" s="1"/>
  <c r="M1173" i="1"/>
  <c r="O1173" i="1"/>
  <c r="Q1173" i="1"/>
  <c r="S1173" i="1"/>
  <c r="U1173" i="1"/>
  <c r="W1173" i="1"/>
  <c r="Y1173" i="1"/>
  <c r="AA1173" i="1"/>
  <c r="AC1173" i="1"/>
  <c r="AE1173" i="1"/>
  <c r="AG1173" i="1"/>
  <c r="AI1173" i="1"/>
  <c r="AK1173" i="1"/>
  <c r="AM1173" i="1"/>
  <c r="AO1173" i="1"/>
  <c r="AP1173" i="1"/>
  <c r="AV1173" i="1"/>
  <c r="AW1173" i="1" s="1"/>
  <c r="K1174" i="1"/>
  <c r="AR1174" i="1" s="1"/>
  <c r="M1174" i="1"/>
  <c r="O1174" i="1"/>
  <c r="Q1174" i="1"/>
  <c r="S1174" i="1"/>
  <c r="U1174" i="1"/>
  <c r="W1174" i="1"/>
  <c r="Y1174" i="1"/>
  <c r="AA1174" i="1"/>
  <c r="AC1174" i="1"/>
  <c r="AE1174" i="1"/>
  <c r="AG1174" i="1"/>
  <c r="AI1174" i="1"/>
  <c r="AK1174" i="1"/>
  <c r="AM1174" i="1"/>
  <c r="AO1174" i="1"/>
  <c r="AP1174" i="1"/>
  <c r="AV1174" i="1"/>
  <c r="AW1174" i="1"/>
  <c r="K1175" i="1"/>
  <c r="AR1175" i="1" s="1"/>
  <c r="M1175" i="1"/>
  <c r="O1175" i="1"/>
  <c r="Q1175" i="1"/>
  <c r="S1175" i="1"/>
  <c r="U1175" i="1"/>
  <c r="W1175" i="1"/>
  <c r="Y1175" i="1"/>
  <c r="AA1175" i="1"/>
  <c r="AC1175" i="1"/>
  <c r="AE1175" i="1"/>
  <c r="AG1175" i="1"/>
  <c r="AI1175" i="1"/>
  <c r="AK1175" i="1"/>
  <c r="AM1175" i="1"/>
  <c r="AO1175" i="1"/>
  <c r="AP1175" i="1"/>
  <c r="AV1175" i="1"/>
  <c r="AW1175" i="1"/>
  <c r="K1176" i="1"/>
  <c r="AR1176" i="1" s="1"/>
  <c r="M1176" i="1"/>
  <c r="O1176" i="1"/>
  <c r="Q1176" i="1"/>
  <c r="S1176" i="1"/>
  <c r="U1176" i="1"/>
  <c r="W1176" i="1"/>
  <c r="Y1176" i="1"/>
  <c r="AA1176" i="1"/>
  <c r="AC1176" i="1"/>
  <c r="AE1176" i="1"/>
  <c r="AG1176" i="1"/>
  <c r="AI1176" i="1"/>
  <c r="AK1176" i="1"/>
  <c r="AM1176" i="1"/>
  <c r="AO1176" i="1"/>
  <c r="AP1176" i="1"/>
  <c r="AV1176" i="1"/>
  <c r="AW1176" i="1"/>
  <c r="K1177" i="1"/>
  <c r="M1177" i="1"/>
  <c r="AS1177" i="1" s="1"/>
  <c r="O1177" i="1"/>
  <c r="Q1177" i="1"/>
  <c r="S1177" i="1"/>
  <c r="U1177" i="1"/>
  <c r="W1177" i="1"/>
  <c r="Y1177" i="1"/>
  <c r="AA1177" i="1"/>
  <c r="AQ1177" i="1" s="1"/>
  <c r="AC1177" i="1"/>
  <c r="AE1177" i="1"/>
  <c r="AG1177" i="1"/>
  <c r="AI1177" i="1"/>
  <c r="AK1177" i="1"/>
  <c r="AM1177" i="1"/>
  <c r="AO1177" i="1"/>
  <c r="AP1177" i="1"/>
  <c r="AR1177" i="1"/>
  <c r="AV1177" i="1"/>
  <c r="AW1177" i="1"/>
  <c r="K1178" i="1"/>
  <c r="M1178" i="1"/>
  <c r="O1178" i="1"/>
  <c r="Q1178" i="1"/>
  <c r="S1178" i="1"/>
  <c r="U1178" i="1"/>
  <c r="W1178" i="1"/>
  <c r="Y1178" i="1"/>
  <c r="AA1178" i="1"/>
  <c r="AC1178" i="1"/>
  <c r="AE1178" i="1"/>
  <c r="AG1178" i="1"/>
  <c r="AI1178" i="1"/>
  <c r="AK1178" i="1"/>
  <c r="AM1178" i="1"/>
  <c r="AO1178" i="1"/>
  <c r="AP1178" i="1"/>
  <c r="AQ1178" i="1"/>
  <c r="AS1178" i="1"/>
  <c r="AV1178" i="1"/>
  <c r="AW1178" i="1" s="1"/>
  <c r="K1179" i="1"/>
  <c r="M1179" i="1"/>
  <c r="O1179" i="1"/>
  <c r="Q1179" i="1"/>
  <c r="S1179" i="1"/>
  <c r="U1179" i="1"/>
  <c r="W1179" i="1"/>
  <c r="Y1179" i="1"/>
  <c r="AA1179" i="1"/>
  <c r="AC1179" i="1"/>
  <c r="AE1179" i="1"/>
  <c r="AG1179" i="1"/>
  <c r="AI1179" i="1"/>
  <c r="AK1179" i="1"/>
  <c r="AM1179" i="1"/>
  <c r="AO1179" i="1"/>
  <c r="AP1179" i="1"/>
  <c r="AR1179" i="1"/>
  <c r="AV1179" i="1"/>
  <c r="AW1179" i="1"/>
  <c r="K1180" i="1"/>
  <c r="M1180" i="1"/>
  <c r="O1180" i="1"/>
  <c r="AQ1180" i="1" s="1"/>
  <c r="Q1180" i="1"/>
  <c r="S1180" i="1"/>
  <c r="U1180" i="1"/>
  <c r="W1180" i="1"/>
  <c r="Y1180" i="1"/>
  <c r="AA1180" i="1"/>
  <c r="AC1180" i="1"/>
  <c r="AE1180" i="1"/>
  <c r="AG1180" i="1"/>
  <c r="AI1180" i="1"/>
  <c r="AK1180" i="1"/>
  <c r="AM1180" i="1"/>
  <c r="AO1180" i="1"/>
  <c r="AP1180" i="1"/>
  <c r="AV1180" i="1"/>
  <c r="AW1180" i="1" s="1"/>
  <c r="K1181" i="1"/>
  <c r="AR1181" i="1" s="1"/>
  <c r="M1181" i="1"/>
  <c r="O1181" i="1"/>
  <c r="Q1181" i="1"/>
  <c r="S1181" i="1"/>
  <c r="AQ1181" i="1" s="1"/>
  <c r="U1181" i="1"/>
  <c r="W1181" i="1"/>
  <c r="Y1181" i="1"/>
  <c r="AA1181" i="1"/>
  <c r="AC1181" i="1"/>
  <c r="AE1181" i="1"/>
  <c r="AG1181" i="1"/>
  <c r="AI1181" i="1"/>
  <c r="AK1181" i="1"/>
  <c r="AM1181" i="1"/>
  <c r="AO1181" i="1"/>
  <c r="AP1181" i="1"/>
  <c r="AV1181" i="1"/>
  <c r="AW1181" i="1" s="1"/>
  <c r="K1182" i="1"/>
  <c r="M1182" i="1"/>
  <c r="O1182" i="1"/>
  <c r="Q1182" i="1"/>
  <c r="S1182" i="1"/>
  <c r="U1182" i="1"/>
  <c r="W1182" i="1"/>
  <c r="Y1182" i="1"/>
  <c r="AA1182" i="1"/>
  <c r="AC1182" i="1"/>
  <c r="AE1182" i="1"/>
  <c r="AG1182" i="1"/>
  <c r="AI1182" i="1"/>
  <c r="AK1182" i="1"/>
  <c r="AM1182" i="1"/>
  <c r="AO1182" i="1"/>
  <c r="AP1182" i="1"/>
  <c r="AR1182" i="1"/>
  <c r="AV1182" i="1"/>
  <c r="AW1182" i="1"/>
  <c r="K1183" i="1"/>
  <c r="AR1183" i="1" s="1"/>
  <c r="M1183" i="1"/>
  <c r="O1183" i="1"/>
  <c r="Q1183" i="1"/>
  <c r="S1183" i="1"/>
  <c r="U1183" i="1"/>
  <c r="W1183" i="1"/>
  <c r="Y1183" i="1"/>
  <c r="AA1183" i="1"/>
  <c r="AC1183" i="1"/>
  <c r="AE1183" i="1"/>
  <c r="AG1183" i="1"/>
  <c r="AI1183" i="1"/>
  <c r="AK1183" i="1"/>
  <c r="AM1183" i="1"/>
  <c r="AO1183" i="1"/>
  <c r="AP1183" i="1"/>
  <c r="AV1183" i="1"/>
  <c r="AW1183" i="1" s="1"/>
  <c r="K1184" i="1"/>
  <c r="M1184" i="1"/>
  <c r="O1184" i="1"/>
  <c r="Q1184" i="1"/>
  <c r="S1184" i="1"/>
  <c r="U1184" i="1"/>
  <c r="W1184" i="1"/>
  <c r="Y1184" i="1"/>
  <c r="AA1184" i="1"/>
  <c r="AC1184" i="1"/>
  <c r="AE1184" i="1"/>
  <c r="AG1184" i="1"/>
  <c r="AI1184" i="1"/>
  <c r="AK1184" i="1"/>
  <c r="AM1184" i="1"/>
  <c r="AO1184" i="1"/>
  <c r="AP1184" i="1"/>
  <c r="AR1184" i="1"/>
  <c r="AV1184" i="1"/>
  <c r="AW1184" i="1"/>
  <c r="K1185" i="1"/>
  <c r="AR1185" i="1" s="1"/>
  <c r="M1185" i="1"/>
  <c r="O1185" i="1"/>
  <c r="Q1185" i="1"/>
  <c r="S1185" i="1"/>
  <c r="U1185" i="1"/>
  <c r="W1185" i="1"/>
  <c r="Y1185" i="1"/>
  <c r="AA1185" i="1"/>
  <c r="AC1185" i="1"/>
  <c r="AE1185" i="1"/>
  <c r="AG1185" i="1"/>
  <c r="AI1185" i="1"/>
  <c r="AK1185" i="1"/>
  <c r="AM1185" i="1"/>
  <c r="AO1185" i="1"/>
  <c r="AP1185" i="1"/>
  <c r="AV1185" i="1"/>
  <c r="AW1185" i="1"/>
  <c r="K1186" i="1"/>
  <c r="AR1186" i="1" s="1"/>
  <c r="M1186" i="1"/>
  <c r="O1186" i="1"/>
  <c r="Q1186" i="1"/>
  <c r="S1186" i="1"/>
  <c r="U1186" i="1"/>
  <c r="W1186" i="1"/>
  <c r="Y1186" i="1"/>
  <c r="AA1186" i="1"/>
  <c r="AC1186" i="1"/>
  <c r="AE1186" i="1"/>
  <c r="AG1186" i="1"/>
  <c r="AI1186" i="1"/>
  <c r="AK1186" i="1"/>
  <c r="AM1186" i="1"/>
  <c r="AO1186" i="1"/>
  <c r="AP1186" i="1"/>
  <c r="AV1186" i="1"/>
  <c r="AW1186" i="1"/>
  <c r="K1187" i="1"/>
  <c r="AR1187" i="1" s="1"/>
  <c r="M1187" i="1"/>
  <c r="O1187" i="1"/>
  <c r="Q1187" i="1"/>
  <c r="S1187" i="1"/>
  <c r="U1187" i="1"/>
  <c r="W1187" i="1"/>
  <c r="Y1187" i="1"/>
  <c r="AA1187" i="1"/>
  <c r="AC1187" i="1"/>
  <c r="AE1187" i="1"/>
  <c r="AG1187" i="1"/>
  <c r="AI1187" i="1"/>
  <c r="AK1187" i="1"/>
  <c r="AM1187" i="1"/>
  <c r="AO1187" i="1"/>
  <c r="AP1187" i="1"/>
  <c r="AV1187" i="1"/>
  <c r="AW1187" i="1" s="1"/>
  <c r="K1188" i="1"/>
  <c r="AR1188" i="1" s="1"/>
  <c r="M1188" i="1"/>
  <c r="O1188" i="1"/>
  <c r="Q1188" i="1"/>
  <c r="AQ1188" i="1" s="1"/>
  <c r="S1188" i="1"/>
  <c r="U1188" i="1"/>
  <c r="W1188" i="1"/>
  <c r="Y1188" i="1"/>
  <c r="AA1188" i="1"/>
  <c r="AC1188" i="1"/>
  <c r="AE1188" i="1"/>
  <c r="AG1188" i="1"/>
  <c r="AI1188" i="1"/>
  <c r="AK1188" i="1"/>
  <c r="AM1188" i="1"/>
  <c r="AO1188" i="1"/>
  <c r="AP1188" i="1"/>
  <c r="AV1188" i="1"/>
  <c r="AW1188" i="1"/>
  <c r="K1189" i="1"/>
  <c r="M1189" i="1"/>
  <c r="O1189" i="1"/>
  <c r="Q1189" i="1"/>
  <c r="S1189" i="1"/>
  <c r="U1189" i="1"/>
  <c r="W1189" i="1"/>
  <c r="Y1189" i="1"/>
  <c r="AA1189" i="1"/>
  <c r="AC1189" i="1"/>
  <c r="AE1189" i="1"/>
  <c r="AG1189" i="1"/>
  <c r="AI1189" i="1"/>
  <c r="AK1189" i="1"/>
  <c r="AM1189" i="1"/>
  <c r="AO1189" i="1"/>
  <c r="AP1189" i="1"/>
  <c r="AR1189" i="1"/>
  <c r="AV1189" i="1"/>
  <c r="AW1189" i="1"/>
  <c r="K1190" i="1"/>
  <c r="AR1190" i="1" s="1"/>
  <c r="M1190" i="1"/>
  <c r="O1190" i="1"/>
  <c r="Q1190" i="1"/>
  <c r="S1190" i="1"/>
  <c r="U1190" i="1"/>
  <c r="W1190" i="1"/>
  <c r="Y1190" i="1"/>
  <c r="AA1190" i="1"/>
  <c r="AC1190" i="1"/>
  <c r="AE1190" i="1"/>
  <c r="AG1190" i="1"/>
  <c r="AI1190" i="1"/>
  <c r="AQ1190" i="1" s="1"/>
  <c r="AK1190" i="1"/>
  <c r="AM1190" i="1"/>
  <c r="AO1190" i="1"/>
  <c r="AP1190" i="1"/>
  <c r="AV1190" i="1"/>
  <c r="AW1190" i="1"/>
  <c r="K1191" i="1"/>
  <c r="AR1191" i="1" s="1"/>
  <c r="M1191" i="1"/>
  <c r="O1191" i="1"/>
  <c r="Q1191" i="1"/>
  <c r="S1191" i="1"/>
  <c r="U1191" i="1"/>
  <c r="W1191" i="1"/>
  <c r="Y1191" i="1"/>
  <c r="AA1191" i="1"/>
  <c r="AC1191" i="1"/>
  <c r="AE1191" i="1"/>
  <c r="AG1191" i="1"/>
  <c r="AQ1191" i="1" s="1"/>
  <c r="AS1191" i="1" s="1"/>
  <c r="AI1191" i="1"/>
  <c r="AK1191" i="1"/>
  <c r="AM1191" i="1"/>
  <c r="AO1191" i="1"/>
  <c r="AP1191" i="1"/>
  <c r="AV1191" i="1"/>
  <c r="AW1191" i="1" s="1"/>
  <c r="K1192" i="1"/>
  <c r="M1192" i="1"/>
  <c r="O1192" i="1"/>
  <c r="Q1192" i="1"/>
  <c r="S1192" i="1"/>
  <c r="U1192" i="1"/>
  <c r="W1192" i="1"/>
  <c r="Y1192" i="1"/>
  <c r="AA1192" i="1"/>
  <c r="AC1192" i="1"/>
  <c r="AQ1192" i="1" s="1"/>
  <c r="AS1192" i="1" s="1"/>
  <c r="AE1192" i="1"/>
  <c r="AG1192" i="1"/>
  <c r="AI1192" i="1"/>
  <c r="AK1192" i="1"/>
  <c r="AM1192" i="1"/>
  <c r="AO1192" i="1"/>
  <c r="AP1192" i="1"/>
  <c r="AR1192" i="1"/>
  <c r="AV1192" i="1"/>
  <c r="AW1192" i="1" s="1"/>
  <c r="K1193" i="1"/>
  <c r="M1193" i="1"/>
  <c r="O1193" i="1"/>
  <c r="Q1193" i="1"/>
  <c r="S1193" i="1"/>
  <c r="U1193" i="1"/>
  <c r="W1193" i="1"/>
  <c r="Y1193" i="1"/>
  <c r="AA1193" i="1"/>
  <c r="AQ1193" i="1" s="1"/>
  <c r="AC1193" i="1"/>
  <c r="AE1193" i="1"/>
  <c r="AG1193" i="1"/>
  <c r="AI1193" i="1"/>
  <c r="AK1193" i="1"/>
  <c r="AM1193" i="1"/>
  <c r="AO1193" i="1"/>
  <c r="AP1193" i="1"/>
  <c r="AR1193" i="1"/>
  <c r="AV1193" i="1"/>
  <c r="AW1193" i="1"/>
  <c r="K1194" i="1"/>
  <c r="M1194" i="1"/>
  <c r="O1194" i="1"/>
  <c r="Q1194" i="1"/>
  <c r="S1194" i="1"/>
  <c r="U1194" i="1"/>
  <c r="W1194" i="1"/>
  <c r="Y1194" i="1"/>
  <c r="AA1194" i="1"/>
  <c r="AC1194" i="1"/>
  <c r="AE1194" i="1"/>
  <c r="AG1194" i="1"/>
  <c r="AI1194" i="1"/>
  <c r="AK1194" i="1"/>
  <c r="AM1194" i="1"/>
  <c r="AO1194" i="1"/>
  <c r="AP1194" i="1"/>
  <c r="AV1194" i="1"/>
  <c r="AW1194" i="1"/>
  <c r="K1195" i="1"/>
  <c r="AR1195" i="1" s="1"/>
  <c r="M1195" i="1"/>
  <c r="O1195" i="1"/>
  <c r="Q1195" i="1"/>
  <c r="S1195" i="1"/>
  <c r="U1195" i="1"/>
  <c r="W1195" i="1"/>
  <c r="Y1195" i="1"/>
  <c r="AQ1195" i="1" s="1"/>
  <c r="AA1195" i="1"/>
  <c r="AC1195" i="1"/>
  <c r="AE1195" i="1"/>
  <c r="AG1195" i="1"/>
  <c r="AI1195" i="1"/>
  <c r="AK1195" i="1"/>
  <c r="AM1195" i="1"/>
  <c r="AO1195" i="1"/>
  <c r="AP1195" i="1"/>
  <c r="AV1195" i="1"/>
  <c r="AW1195" i="1"/>
  <c r="K1196" i="1"/>
  <c r="AR1196" i="1" s="1"/>
  <c r="M1196" i="1"/>
  <c r="O1196" i="1"/>
  <c r="Q1196" i="1"/>
  <c r="S1196" i="1"/>
  <c r="U1196" i="1"/>
  <c r="W1196" i="1"/>
  <c r="Y1196" i="1"/>
  <c r="AA1196" i="1"/>
  <c r="AC1196" i="1"/>
  <c r="AE1196" i="1"/>
  <c r="AG1196" i="1"/>
  <c r="AI1196" i="1"/>
  <c r="AK1196" i="1"/>
  <c r="AM1196" i="1"/>
  <c r="AO1196" i="1"/>
  <c r="AP1196" i="1"/>
  <c r="AV1196" i="1"/>
  <c r="AW1196" i="1" s="1"/>
  <c r="K1197" i="1"/>
  <c r="M1197" i="1"/>
  <c r="O1197" i="1"/>
  <c r="Q1197" i="1"/>
  <c r="S1197" i="1"/>
  <c r="U1197" i="1"/>
  <c r="W1197" i="1"/>
  <c r="Y1197" i="1"/>
  <c r="AA1197" i="1"/>
  <c r="AC1197" i="1"/>
  <c r="AE1197" i="1"/>
  <c r="AG1197" i="1"/>
  <c r="AI1197" i="1"/>
  <c r="AK1197" i="1"/>
  <c r="AM1197" i="1"/>
  <c r="AO1197" i="1"/>
  <c r="AP1197" i="1"/>
  <c r="AR1197" i="1"/>
  <c r="AV1197" i="1"/>
  <c r="AW1197" i="1" s="1"/>
  <c r="K1198" i="1"/>
  <c r="M1198" i="1"/>
  <c r="O1198" i="1"/>
  <c r="Q1198" i="1"/>
  <c r="S1198" i="1"/>
  <c r="U1198" i="1"/>
  <c r="W1198" i="1"/>
  <c r="Y1198" i="1"/>
  <c r="AA1198" i="1"/>
  <c r="AC1198" i="1"/>
  <c r="AE1198" i="1"/>
  <c r="AG1198" i="1"/>
  <c r="AI1198" i="1"/>
  <c r="AK1198" i="1"/>
  <c r="AM1198" i="1"/>
  <c r="AO1198" i="1"/>
  <c r="AP1198" i="1"/>
  <c r="AR1198" i="1" s="1"/>
  <c r="AV1198" i="1"/>
  <c r="AW1198" i="1"/>
  <c r="K1199" i="1"/>
  <c r="M1199" i="1"/>
  <c r="O1199" i="1"/>
  <c r="Q1199" i="1"/>
  <c r="S1199" i="1"/>
  <c r="U1199" i="1"/>
  <c r="W1199" i="1"/>
  <c r="Y1199" i="1"/>
  <c r="AA1199" i="1"/>
  <c r="AC1199" i="1"/>
  <c r="AE1199" i="1"/>
  <c r="AG1199" i="1"/>
  <c r="AI1199" i="1"/>
  <c r="AK1199" i="1"/>
  <c r="AM1199" i="1"/>
  <c r="AO1199" i="1"/>
  <c r="AP1199" i="1"/>
  <c r="AR1199" i="1" s="1"/>
  <c r="AV1199" i="1"/>
  <c r="AW1199" i="1"/>
  <c r="K1200" i="1"/>
  <c r="AR1200" i="1" s="1"/>
  <c r="M1200" i="1"/>
  <c r="O1200" i="1"/>
  <c r="Q1200" i="1"/>
  <c r="S1200" i="1"/>
  <c r="U1200" i="1"/>
  <c r="W1200" i="1"/>
  <c r="Y1200" i="1"/>
  <c r="AA1200" i="1"/>
  <c r="AC1200" i="1"/>
  <c r="AE1200" i="1"/>
  <c r="AG1200" i="1"/>
  <c r="AI1200" i="1"/>
  <c r="AK1200" i="1"/>
  <c r="AM1200" i="1"/>
  <c r="AO1200" i="1"/>
  <c r="AP1200" i="1"/>
  <c r="AV1200" i="1"/>
  <c r="AW1200" i="1"/>
  <c r="K1201" i="1"/>
  <c r="AR1201" i="1" s="1"/>
  <c r="M1201" i="1"/>
  <c r="O1201" i="1"/>
  <c r="Q1201" i="1"/>
  <c r="S1201" i="1"/>
  <c r="U1201" i="1"/>
  <c r="W1201" i="1"/>
  <c r="Y1201" i="1"/>
  <c r="AA1201" i="1"/>
  <c r="AC1201" i="1"/>
  <c r="AE1201" i="1"/>
  <c r="AG1201" i="1"/>
  <c r="AI1201" i="1"/>
  <c r="AK1201" i="1"/>
  <c r="AM1201" i="1"/>
  <c r="AO1201" i="1"/>
  <c r="AP1201" i="1"/>
  <c r="AV1201" i="1"/>
  <c r="AW1201" i="1"/>
  <c r="K1202" i="1"/>
  <c r="AR1202" i="1" s="1"/>
  <c r="M1202" i="1"/>
  <c r="O1202" i="1"/>
  <c r="Q1202" i="1"/>
  <c r="S1202" i="1"/>
  <c r="U1202" i="1"/>
  <c r="W1202" i="1"/>
  <c r="Y1202" i="1"/>
  <c r="AA1202" i="1"/>
  <c r="AC1202" i="1"/>
  <c r="AE1202" i="1"/>
  <c r="AG1202" i="1"/>
  <c r="AI1202" i="1"/>
  <c r="AK1202" i="1"/>
  <c r="AM1202" i="1"/>
  <c r="AO1202" i="1"/>
  <c r="AP1202" i="1"/>
  <c r="AV1202" i="1"/>
  <c r="AW1202" i="1"/>
  <c r="K1203" i="1"/>
  <c r="M1203" i="1"/>
  <c r="O1203" i="1"/>
  <c r="Q1203" i="1"/>
  <c r="S1203" i="1"/>
  <c r="U1203" i="1"/>
  <c r="W1203" i="1"/>
  <c r="Y1203" i="1"/>
  <c r="AA1203" i="1"/>
  <c r="AC1203" i="1"/>
  <c r="AE1203" i="1"/>
  <c r="AG1203" i="1"/>
  <c r="AI1203" i="1"/>
  <c r="AK1203" i="1"/>
  <c r="AM1203" i="1"/>
  <c r="AO1203" i="1"/>
  <c r="AP1203" i="1"/>
  <c r="AR1203" i="1"/>
  <c r="AV1203" i="1"/>
  <c r="AW1203" i="1"/>
  <c r="K1204" i="1"/>
  <c r="AR1204" i="1" s="1"/>
  <c r="M1204" i="1"/>
  <c r="O1204" i="1"/>
  <c r="Q1204" i="1"/>
  <c r="S1204" i="1"/>
  <c r="U1204" i="1"/>
  <c r="W1204" i="1"/>
  <c r="Y1204" i="1"/>
  <c r="AA1204" i="1"/>
  <c r="AC1204" i="1"/>
  <c r="AE1204" i="1"/>
  <c r="AG1204" i="1"/>
  <c r="AI1204" i="1"/>
  <c r="AK1204" i="1"/>
  <c r="AM1204" i="1"/>
  <c r="AO1204" i="1"/>
  <c r="AP1204" i="1"/>
  <c r="AV1204" i="1"/>
  <c r="AW1204" i="1"/>
  <c r="K1205" i="1"/>
  <c r="AR1205" i="1" s="1"/>
  <c r="M1205" i="1"/>
  <c r="O1205" i="1"/>
  <c r="Q1205" i="1"/>
  <c r="S1205" i="1"/>
  <c r="U1205" i="1"/>
  <c r="W1205" i="1"/>
  <c r="Y1205" i="1"/>
  <c r="AA1205" i="1"/>
  <c r="AC1205" i="1"/>
  <c r="AE1205" i="1"/>
  <c r="AG1205" i="1"/>
  <c r="AI1205" i="1"/>
  <c r="AK1205" i="1"/>
  <c r="AM1205" i="1"/>
  <c r="AO1205" i="1"/>
  <c r="AP1205" i="1"/>
  <c r="AV1205" i="1"/>
  <c r="AW1205" i="1"/>
  <c r="K1206" i="1"/>
  <c r="M1206" i="1"/>
  <c r="O1206" i="1"/>
  <c r="Q1206" i="1"/>
  <c r="S1206" i="1"/>
  <c r="U1206" i="1"/>
  <c r="W1206" i="1"/>
  <c r="Y1206" i="1"/>
  <c r="AA1206" i="1"/>
  <c r="AC1206" i="1"/>
  <c r="AE1206" i="1"/>
  <c r="AG1206" i="1"/>
  <c r="AI1206" i="1"/>
  <c r="AK1206" i="1"/>
  <c r="AM1206" i="1"/>
  <c r="AO1206" i="1"/>
  <c r="AP1206" i="1"/>
  <c r="AR1206" i="1"/>
  <c r="AV1206" i="1"/>
  <c r="AW1206" i="1"/>
  <c r="K1207" i="1"/>
  <c r="AR1207" i="1" s="1"/>
  <c r="M1207" i="1"/>
  <c r="O1207" i="1"/>
  <c r="Q1207" i="1"/>
  <c r="S1207" i="1"/>
  <c r="U1207" i="1"/>
  <c r="W1207" i="1"/>
  <c r="Y1207" i="1"/>
  <c r="AA1207" i="1"/>
  <c r="AC1207" i="1"/>
  <c r="AE1207" i="1"/>
  <c r="AQ1207" i="1" s="1"/>
  <c r="AS1207" i="1" s="1"/>
  <c r="AG1207" i="1"/>
  <c r="AI1207" i="1"/>
  <c r="AK1207" i="1"/>
  <c r="AM1207" i="1"/>
  <c r="AO1207" i="1"/>
  <c r="AP1207" i="1"/>
  <c r="AV1207" i="1"/>
  <c r="AW1207" i="1"/>
  <c r="K1208" i="1"/>
  <c r="M1208" i="1"/>
  <c r="O1208" i="1"/>
  <c r="Q1208" i="1"/>
  <c r="S1208" i="1"/>
  <c r="U1208" i="1"/>
  <c r="W1208" i="1"/>
  <c r="Y1208" i="1"/>
  <c r="AA1208" i="1"/>
  <c r="AQ1208" i="1" s="1"/>
  <c r="AS1208" i="1" s="1"/>
  <c r="AC1208" i="1"/>
  <c r="AE1208" i="1"/>
  <c r="AG1208" i="1"/>
  <c r="AI1208" i="1"/>
  <c r="AK1208" i="1"/>
  <c r="AM1208" i="1"/>
  <c r="AO1208" i="1"/>
  <c r="AP1208" i="1"/>
  <c r="AR1208" i="1"/>
  <c r="AV1208" i="1"/>
  <c r="AW1208" i="1" s="1"/>
  <c r="K1209" i="1"/>
  <c r="M1209" i="1"/>
  <c r="O1209" i="1"/>
  <c r="Q1209" i="1"/>
  <c r="S1209" i="1"/>
  <c r="U1209" i="1"/>
  <c r="W1209" i="1"/>
  <c r="Y1209" i="1"/>
  <c r="AQ1209" i="1" s="1"/>
  <c r="AA1209" i="1"/>
  <c r="AC1209" i="1"/>
  <c r="AE1209" i="1"/>
  <c r="AG1209" i="1"/>
  <c r="AI1209" i="1"/>
  <c r="AK1209" i="1"/>
  <c r="AM1209" i="1"/>
  <c r="AO1209" i="1"/>
  <c r="AP1209" i="1"/>
  <c r="AR1209" i="1" s="1"/>
  <c r="AV1209" i="1"/>
  <c r="AW1209" i="1"/>
  <c r="K1210" i="1"/>
  <c r="M1210" i="1"/>
  <c r="O1210" i="1"/>
  <c r="Q1210" i="1"/>
  <c r="S1210" i="1"/>
  <c r="U1210" i="1"/>
  <c r="W1210" i="1"/>
  <c r="Y1210" i="1"/>
  <c r="AA1210" i="1"/>
  <c r="AC1210" i="1"/>
  <c r="AE1210" i="1"/>
  <c r="AG1210" i="1"/>
  <c r="AI1210" i="1"/>
  <c r="AK1210" i="1"/>
  <c r="AM1210" i="1"/>
  <c r="AO1210" i="1"/>
  <c r="AP1210" i="1"/>
  <c r="AV1210" i="1"/>
  <c r="AW1210" i="1" s="1"/>
  <c r="K1211" i="1"/>
  <c r="M1211" i="1"/>
  <c r="O1211" i="1"/>
  <c r="Q1211" i="1"/>
  <c r="S1211" i="1"/>
  <c r="U1211" i="1"/>
  <c r="W1211" i="1"/>
  <c r="Y1211" i="1"/>
  <c r="AA1211" i="1"/>
  <c r="AC1211" i="1"/>
  <c r="AE1211" i="1"/>
  <c r="AG1211" i="1"/>
  <c r="AI1211" i="1"/>
  <c r="AK1211" i="1"/>
  <c r="AM1211" i="1"/>
  <c r="AO1211" i="1"/>
  <c r="AP1211" i="1"/>
  <c r="AR1211" i="1"/>
  <c r="AV1211" i="1"/>
  <c r="K1212" i="1"/>
  <c r="M1212" i="1"/>
  <c r="O1212" i="1"/>
  <c r="Q1212" i="1"/>
  <c r="S1212" i="1"/>
  <c r="U1212" i="1"/>
  <c r="AQ1212" i="1" s="1"/>
  <c r="AS1212" i="1" s="1"/>
  <c r="W1212" i="1"/>
  <c r="Y1212" i="1"/>
  <c r="AA1212" i="1"/>
  <c r="AC1212" i="1"/>
  <c r="AE1212" i="1"/>
  <c r="AG1212" i="1"/>
  <c r="AI1212" i="1"/>
  <c r="AK1212" i="1"/>
  <c r="AM1212" i="1"/>
  <c r="AO1212" i="1"/>
  <c r="AP1212" i="1"/>
  <c r="AV1212" i="1"/>
  <c r="AW1212" i="1" s="1"/>
  <c r="K1213" i="1"/>
  <c r="M1213" i="1"/>
  <c r="O1213" i="1"/>
  <c r="Q1213" i="1"/>
  <c r="S1213" i="1"/>
  <c r="U1213" i="1"/>
  <c r="W1213" i="1"/>
  <c r="Y1213" i="1"/>
  <c r="AA1213" i="1"/>
  <c r="AC1213" i="1"/>
  <c r="AE1213" i="1"/>
  <c r="AG1213" i="1"/>
  <c r="AI1213" i="1"/>
  <c r="AK1213" i="1"/>
  <c r="AM1213" i="1"/>
  <c r="AO1213" i="1"/>
  <c r="AP1213" i="1"/>
  <c r="AR1213" i="1"/>
  <c r="AV1213" i="1"/>
  <c r="AW1213" i="1" s="1"/>
  <c r="K1214" i="1"/>
  <c r="M1214" i="1"/>
  <c r="O1214" i="1"/>
  <c r="Q1214" i="1"/>
  <c r="S1214" i="1"/>
  <c r="U1214" i="1"/>
  <c r="W1214" i="1"/>
  <c r="Y1214" i="1"/>
  <c r="AA1214" i="1"/>
  <c r="AC1214" i="1"/>
  <c r="AE1214" i="1"/>
  <c r="AG1214" i="1"/>
  <c r="AI1214" i="1"/>
  <c r="AK1214" i="1"/>
  <c r="AM1214" i="1"/>
  <c r="AO1214" i="1"/>
  <c r="AP1214" i="1"/>
  <c r="AR1214" i="1" s="1"/>
  <c r="AV1214" i="1"/>
  <c r="AW1214" i="1"/>
  <c r="K1215" i="1"/>
  <c r="M1215" i="1"/>
  <c r="O1215" i="1"/>
  <c r="Q1215" i="1"/>
  <c r="S1215" i="1"/>
  <c r="U1215" i="1"/>
  <c r="W1215" i="1"/>
  <c r="Y1215" i="1"/>
  <c r="AA1215" i="1"/>
  <c r="AC1215" i="1"/>
  <c r="AE1215" i="1"/>
  <c r="AG1215" i="1"/>
  <c r="AI1215" i="1"/>
  <c r="AK1215" i="1"/>
  <c r="AM1215" i="1"/>
  <c r="AO1215" i="1"/>
  <c r="AP1215" i="1"/>
  <c r="AV1215" i="1"/>
  <c r="AW1215" i="1" s="1"/>
  <c r="K1216" i="1"/>
  <c r="AR1216" i="1" s="1"/>
  <c r="M1216" i="1"/>
  <c r="O1216" i="1"/>
  <c r="Q1216" i="1"/>
  <c r="S1216" i="1"/>
  <c r="U1216" i="1"/>
  <c r="W1216" i="1"/>
  <c r="Y1216" i="1"/>
  <c r="AA1216" i="1"/>
  <c r="AC1216" i="1"/>
  <c r="AE1216" i="1"/>
  <c r="AG1216" i="1"/>
  <c r="AI1216" i="1"/>
  <c r="AK1216" i="1"/>
  <c r="AM1216" i="1"/>
  <c r="AO1216" i="1"/>
  <c r="AP1216" i="1"/>
  <c r="AV1216" i="1"/>
  <c r="AW1216" i="1"/>
  <c r="K1217" i="1"/>
  <c r="AR1217" i="1" s="1"/>
  <c r="M1217" i="1"/>
  <c r="O1217" i="1"/>
  <c r="Q1217" i="1"/>
  <c r="S1217" i="1"/>
  <c r="U1217" i="1"/>
  <c r="W1217" i="1"/>
  <c r="Y1217" i="1"/>
  <c r="AA1217" i="1"/>
  <c r="AC1217" i="1"/>
  <c r="AE1217" i="1"/>
  <c r="AG1217" i="1"/>
  <c r="AI1217" i="1"/>
  <c r="AK1217" i="1"/>
  <c r="AM1217" i="1"/>
  <c r="AO1217" i="1"/>
  <c r="AP1217" i="1"/>
  <c r="AV1217" i="1"/>
  <c r="AW1217" i="1"/>
  <c r="K1218" i="1"/>
  <c r="AR1218" i="1" s="1"/>
  <c r="M1218" i="1"/>
  <c r="O1218" i="1"/>
  <c r="Q1218" i="1"/>
  <c r="S1218" i="1"/>
  <c r="U1218" i="1"/>
  <c r="W1218" i="1"/>
  <c r="Y1218" i="1"/>
  <c r="AA1218" i="1"/>
  <c r="AC1218" i="1"/>
  <c r="AE1218" i="1"/>
  <c r="AG1218" i="1"/>
  <c r="AI1218" i="1"/>
  <c r="AK1218" i="1"/>
  <c r="AM1218" i="1"/>
  <c r="AO1218" i="1"/>
  <c r="AP1218" i="1"/>
  <c r="AV1218" i="1"/>
  <c r="AW1218" i="1" s="1"/>
  <c r="K1219" i="1"/>
  <c r="M1219" i="1"/>
  <c r="O1219" i="1"/>
  <c r="Q1219" i="1"/>
  <c r="S1219" i="1"/>
  <c r="U1219" i="1"/>
  <c r="W1219" i="1"/>
  <c r="Y1219" i="1"/>
  <c r="AA1219" i="1"/>
  <c r="AC1219" i="1"/>
  <c r="AE1219" i="1"/>
  <c r="AG1219" i="1"/>
  <c r="AI1219" i="1"/>
  <c r="AK1219" i="1"/>
  <c r="AM1219" i="1"/>
  <c r="AO1219" i="1"/>
  <c r="AP1219" i="1"/>
  <c r="AR1219" i="1"/>
  <c r="AV1219" i="1"/>
  <c r="AW1219" i="1"/>
  <c r="K1220" i="1"/>
  <c r="AR1220" i="1" s="1"/>
  <c r="M1220" i="1"/>
  <c r="O1220" i="1"/>
  <c r="Q1220" i="1"/>
  <c r="S1220" i="1"/>
  <c r="U1220" i="1"/>
  <c r="W1220" i="1"/>
  <c r="Y1220" i="1"/>
  <c r="AA1220" i="1"/>
  <c r="AC1220" i="1"/>
  <c r="AE1220" i="1"/>
  <c r="AG1220" i="1"/>
  <c r="AI1220" i="1"/>
  <c r="AK1220" i="1"/>
  <c r="AM1220" i="1"/>
  <c r="AO1220" i="1"/>
  <c r="AP1220" i="1"/>
  <c r="AV1220" i="1"/>
  <c r="AW1220" i="1" s="1"/>
  <c r="K1221" i="1"/>
  <c r="AR1221" i="1" s="1"/>
  <c r="M1221" i="1"/>
  <c r="O1221" i="1"/>
  <c r="Q1221" i="1"/>
  <c r="S1221" i="1"/>
  <c r="U1221" i="1"/>
  <c r="W1221" i="1"/>
  <c r="Y1221" i="1"/>
  <c r="AA1221" i="1"/>
  <c r="AC1221" i="1"/>
  <c r="AE1221" i="1"/>
  <c r="AG1221" i="1"/>
  <c r="AI1221" i="1"/>
  <c r="AK1221" i="1"/>
  <c r="AM1221" i="1"/>
  <c r="AO1221" i="1"/>
  <c r="AP1221" i="1"/>
  <c r="AV1221" i="1"/>
  <c r="AW1221" i="1"/>
  <c r="K1222" i="1"/>
  <c r="AR1222" i="1" s="1"/>
  <c r="M1222" i="1"/>
  <c r="O1222" i="1"/>
  <c r="Q1222" i="1"/>
  <c r="S1222" i="1"/>
  <c r="U1222" i="1"/>
  <c r="W1222" i="1"/>
  <c r="Y1222" i="1"/>
  <c r="AA1222" i="1"/>
  <c r="AC1222" i="1"/>
  <c r="AE1222" i="1"/>
  <c r="AG1222" i="1"/>
  <c r="AI1222" i="1"/>
  <c r="AK1222" i="1"/>
  <c r="AM1222" i="1"/>
  <c r="AO1222" i="1"/>
  <c r="AP1222" i="1"/>
  <c r="AV1222" i="1"/>
  <c r="AW1222" i="1"/>
  <c r="K1223" i="1"/>
  <c r="AR1223" i="1" s="1"/>
  <c r="M1223" i="1"/>
  <c r="O1223" i="1"/>
  <c r="Q1223" i="1"/>
  <c r="S1223" i="1"/>
  <c r="AQ1223" i="1" s="1"/>
  <c r="U1223" i="1"/>
  <c r="W1223" i="1"/>
  <c r="Y1223" i="1"/>
  <c r="AA1223" i="1"/>
  <c r="AC1223" i="1"/>
  <c r="AE1223" i="1"/>
  <c r="AG1223" i="1"/>
  <c r="AI1223" i="1"/>
  <c r="AK1223" i="1"/>
  <c r="AM1223" i="1"/>
  <c r="AO1223" i="1"/>
  <c r="AP1223" i="1"/>
  <c r="AV1223" i="1"/>
  <c r="AW1223" i="1"/>
  <c r="K1224" i="1"/>
  <c r="M1224" i="1"/>
  <c r="O1224" i="1"/>
  <c r="Q1224" i="1"/>
  <c r="S1224" i="1"/>
  <c r="U1224" i="1"/>
  <c r="W1224" i="1"/>
  <c r="Y1224" i="1"/>
  <c r="AA1224" i="1"/>
  <c r="AC1224" i="1"/>
  <c r="AE1224" i="1"/>
  <c r="AG1224" i="1"/>
  <c r="AI1224" i="1"/>
  <c r="AK1224" i="1"/>
  <c r="AM1224" i="1"/>
  <c r="AO1224" i="1"/>
  <c r="AP1224" i="1"/>
  <c r="AR1224" i="1"/>
  <c r="AV1224" i="1"/>
  <c r="AW1224" i="1"/>
  <c r="K1225" i="1"/>
  <c r="AR1225" i="1" s="1"/>
  <c r="M1225" i="1"/>
  <c r="O1225" i="1"/>
  <c r="Q1225" i="1"/>
  <c r="S1225" i="1"/>
  <c r="U1225" i="1"/>
  <c r="W1225" i="1"/>
  <c r="AQ1225" i="1" s="1"/>
  <c r="Y1225" i="1"/>
  <c r="AA1225" i="1"/>
  <c r="AC1225" i="1"/>
  <c r="AE1225" i="1"/>
  <c r="AG1225" i="1"/>
  <c r="AI1225" i="1"/>
  <c r="AK1225" i="1"/>
  <c r="AM1225" i="1"/>
  <c r="AO1225" i="1"/>
  <c r="AP1225" i="1"/>
  <c r="AV1225" i="1"/>
  <c r="AW1225" i="1"/>
  <c r="K1226" i="1"/>
  <c r="AR1226" i="1" s="1"/>
  <c r="M1226" i="1"/>
  <c r="O1226" i="1"/>
  <c r="Q1226" i="1"/>
  <c r="S1226" i="1"/>
  <c r="U1226" i="1"/>
  <c r="W1226" i="1"/>
  <c r="Y1226" i="1"/>
  <c r="AA1226" i="1"/>
  <c r="AC1226" i="1"/>
  <c r="AE1226" i="1"/>
  <c r="AG1226" i="1"/>
  <c r="AI1226" i="1"/>
  <c r="AK1226" i="1"/>
  <c r="AM1226" i="1"/>
  <c r="AO1226" i="1"/>
  <c r="AP1226" i="1"/>
  <c r="AV1226" i="1"/>
  <c r="AW1226" i="1"/>
  <c r="K1227" i="1"/>
  <c r="M1227" i="1"/>
  <c r="O1227" i="1"/>
  <c r="Q1227" i="1"/>
  <c r="S1227" i="1"/>
  <c r="U1227" i="1"/>
  <c r="W1227" i="1"/>
  <c r="Y1227" i="1"/>
  <c r="AA1227" i="1"/>
  <c r="AC1227" i="1"/>
  <c r="AE1227" i="1"/>
  <c r="AG1227" i="1"/>
  <c r="AI1227" i="1"/>
  <c r="AK1227" i="1"/>
  <c r="AM1227" i="1"/>
  <c r="AO1227" i="1"/>
  <c r="AP1227" i="1"/>
  <c r="AR1227" i="1"/>
  <c r="AV1227" i="1"/>
  <c r="K1228" i="1"/>
  <c r="AR1228" i="1" s="1"/>
  <c r="M1228" i="1"/>
  <c r="O1228" i="1"/>
  <c r="Q1228" i="1"/>
  <c r="S1228" i="1"/>
  <c r="U1228" i="1"/>
  <c r="W1228" i="1"/>
  <c r="Y1228" i="1"/>
  <c r="AA1228" i="1"/>
  <c r="AC1228" i="1"/>
  <c r="AE1228" i="1"/>
  <c r="AG1228" i="1"/>
  <c r="AI1228" i="1"/>
  <c r="AK1228" i="1"/>
  <c r="AM1228" i="1"/>
  <c r="AO1228" i="1"/>
  <c r="AP1228" i="1"/>
  <c r="AV1228" i="1"/>
  <c r="AW1228" i="1" s="1"/>
  <c r="K1229" i="1"/>
  <c r="M1229" i="1"/>
  <c r="O1229" i="1"/>
  <c r="Q1229" i="1"/>
  <c r="S1229" i="1"/>
  <c r="U1229" i="1"/>
  <c r="W1229" i="1"/>
  <c r="Y1229" i="1"/>
  <c r="AA1229" i="1"/>
  <c r="AC1229" i="1"/>
  <c r="AE1229" i="1"/>
  <c r="AG1229" i="1"/>
  <c r="AI1229" i="1"/>
  <c r="AK1229" i="1"/>
  <c r="AM1229" i="1"/>
  <c r="AO1229" i="1"/>
  <c r="AP1229" i="1"/>
  <c r="AR1229" i="1"/>
  <c r="AV1229" i="1"/>
  <c r="AW1229" i="1"/>
  <c r="K1230" i="1"/>
  <c r="AR1230" i="1" s="1"/>
  <c r="M1230" i="1"/>
  <c r="O1230" i="1"/>
  <c r="Q1230" i="1"/>
  <c r="S1230" i="1"/>
  <c r="U1230" i="1"/>
  <c r="W1230" i="1"/>
  <c r="Y1230" i="1"/>
  <c r="AA1230" i="1"/>
  <c r="AC1230" i="1"/>
  <c r="AE1230" i="1"/>
  <c r="AG1230" i="1"/>
  <c r="AI1230" i="1"/>
  <c r="AK1230" i="1"/>
  <c r="AM1230" i="1"/>
  <c r="AO1230" i="1"/>
  <c r="AP1230" i="1"/>
  <c r="AV1230" i="1"/>
  <c r="AW1230" i="1"/>
  <c r="K1231" i="1"/>
  <c r="AR1231" i="1" s="1"/>
  <c r="M1231" i="1"/>
  <c r="O1231" i="1"/>
  <c r="Q1231" i="1"/>
  <c r="S1231" i="1"/>
  <c r="U1231" i="1"/>
  <c r="W1231" i="1"/>
  <c r="Y1231" i="1"/>
  <c r="AA1231" i="1"/>
  <c r="AC1231" i="1"/>
  <c r="AE1231" i="1"/>
  <c r="AG1231" i="1"/>
  <c r="AQ1231" i="1" s="1"/>
  <c r="AS1231" i="1" s="1"/>
  <c r="AI1231" i="1"/>
  <c r="AK1231" i="1"/>
  <c r="AM1231" i="1"/>
  <c r="AO1231" i="1"/>
  <c r="AP1231" i="1"/>
  <c r="AV1231" i="1"/>
  <c r="AW1231" i="1"/>
  <c r="K1232" i="1"/>
  <c r="AR1232" i="1" s="1"/>
  <c r="M1232" i="1"/>
  <c r="O1232" i="1"/>
  <c r="Q1232" i="1"/>
  <c r="S1232" i="1"/>
  <c r="U1232" i="1"/>
  <c r="W1232" i="1"/>
  <c r="Y1232" i="1"/>
  <c r="AA1232" i="1"/>
  <c r="AC1232" i="1"/>
  <c r="AE1232" i="1"/>
  <c r="AQ1232" i="1" s="1"/>
  <c r="AS1232" i="1" s="1"/>
  <c r="AG1232" i="1"/>
  <c r="AI1232" i="1"/>
  <c r="AK1232" i="1"/>
  <c r="AM1232" i="1"/>
  <c r="AO1232" i="1"/>
  <c r="AP1232" i="1"/>
  <c r="AV1232" i="1"/>
  <c r="AW1232" i="1" s="1"/>
  <c r="K1233" i="1"/>
  <c r="M1233" i="1"/>
  <c r="O1233" i="1"/>
  <c r="AQ1233" i="1" s="1"/>
  <c r="Q1233" i="1"/>
  <c r="S1233" i="1"/>
  <c r="U1233" i="1"/>
  <c r="W1233" i="1"/>
  <c r="Y1233" i="1"/>
  <c r="AA1233" i="1"/>
  <c r="AC1233" i="1"/>
  <c r="AE1233" i="1"/>
  <c r="AG1233" i="1"/>
  <c r="AI1233" i="1"/>
  <c r="AK1233" i="1"/>
  <c r="AM1233" i="1"/>
  <c r="AO1233" i="1"/>
  <c r="AP1233" i="1"/>
  <c r="AR1233" i="1"/>
  <c r="AV1233" i="1"/>
  <c r="AW1233" i="1"/>
  <c r="K1234" i="1"/>
  <c r="AR1234" i="1" s="1"/>
  <c r="M1234" i="1"/>
  <c r="O1234" i="1"/>
  <c r="Q1234" i="1"/>
  <c r="S1234" i="1"/>
  <c r="U1234" i="1"/>
  <c r="W1234" i="1"/>
  <c r="AQ1234" i="1" s="1"/>
  <c r="AS1234" i="1" s="1"/>
  <c r="Y1234" i="1"/>
  <c r="AA1234" i="1"/>
  <c r="AC1234" i="1"/>
  <c r="AE1234" i="1"/>
  <c r="AG1234" i="1"/>
  <c r="AI1234" i="1"/>
  <c r="AK1234" i="1"/>
  <c r="AM1234" i="1"/>
  <c r="AO1234" i="1"/>
  <c r="AP1234" i="1"/>
  <c r="AV1234" i="1"/>
  <c r="AW1234" i="1" s="1"/>
  <c r="K1235" i="1"/>
  <c r="M1235" i="1"/>
  <c r="O1235" i="1"/>
  <c r="Q1235" i="1"/>
  <c r="S1235" i="1"/>
  <c r="U1235" i="1"/>
  <c r="W1235" i="1"/>
  <c r="Y1235" i="1"/>
  <c r="AA1235" i="1"/>
  <c r="AC1235" i="1"/>
  <c r="AE1235" i="1"/>
  <c r="AG1235" i="1"/>
  <c r="AI1235" i="1"/>
  <c r="AK1235" i="1"/>
  <c r="AM1235" i="1"/>
  <c r="AO1235" i="1"/>
  <c r="AP1235" i="1"/>
  <c r="AR1235" i="1"/>
  <c r="AV1235" i="1"/>
  <c r="AW1235" i="1"/>
  <c r="K1236" i="1"/>
  <c r="AR1236" i="1" s="1"/>
  <c r="M1236" i="1"/>
  <c r="O1236" i="1"/>
  <c r="Q1236" i="1"/>
  <c r="S1236" i="1"/>
  <c r="U1236" i="1"/>
  <c r="W1236" i="1"/>
  <c r="Y1236" i="1"/>
  <c r="AA1236" i="1"/>
  <c r="AC1236" i="1"/>
  <c r="AE1236" i="1"/>
  <c r="AG1236" i="1"/>
  <c r="AI1236" i="1"/>
  <c r="AK1236" i="1"/>
  <c r="AM1236" i="1"/>
  <c r="AO1236" i="1"/>
  <c r="AP1236" i="1"/>
  <c r="AV1236" i="1"/>
  <c r="AW1236" i="1"/>
  <c r="K1237" i="1"/>
  <c r="AR1237" i="1" s="1"/>
  <c r="M1237" i="1"/>
  <c r="O1237" i="1"/>
  <c r="Q1237" i="1"/>
  <c r="S1237" i="1"/>
  <c r="U1237" i="1"/>
  <c r="W1237" i="1"/>
  <c r="Y1237" i="1"/>
  <c r="AA1237" i="1"/>
  <c r="AC1237" i="1"/>
  <c r="AE1237" i="1"/>
  <c r="AG1237" i="1"/>
  <c r="AI1237" i="1"/>
  <c r="AK1237" i="1"/>
  <c r="AM1237" i="1"/>
  <c r="AO1237" i="1"/>
  <c r="AP1237" i="1"/>
  <c r="AV1237" i="1"/>
  <c r="AW1237" i="1" s="1"/>
  <c r="K1238" i="1"/>
  <c r="M1238" i="1"/>
  <c r="O1238" i="1"/>
  <c r="Q1238" i="1"/>
  <c r="S1238" i="1"/>
  <c r="U1238" i="1"/>
  <c r="W1238" i="1"/>
  <c r="Y1238" i="1"/>
  <c r="AA1238" i="1"/>
  <c r="AC1238" i="1"/>
  <c r="AE1238" i="1"/>
  <c r="AG1238" i="1"/>
  <c r="AI1238" i="1"/>
  <c r="AK1238" i="1"/>
  <c r="AM1238" i="1"/>
  <c r="AO1238" i="1"/>
  <c r="AP1238" i="1"/>
  <c r="AR1238" i="1"/>
  <c r="AV1238" i="1"/>
  <c r="AW1238" i="1" s="1"/>
  <c r="K1239" i="1"/>
  <c r="M1239" i="1"/>
  <c r="O1239" i="1"/>
  <c r="Q1239" i="1"/>
  <c r="S1239" i="1"/>
  <c r="AQ1239" i="1" s="1"/>
  <c r="U1239" i="1"/>
  <c r="W1239" i="1"/>
  <c r="Y1239" i="1"/>
  <c r="AA1239" i="1"/>
  <c r="AC1239" i="1"/>
  <c r="AE1239" i="1"/>
  <c r="AG1239" i="1"/>
  <c r="AI1239" i="1"/>
  <c r="AK1239" i="1"/>
  <c r="AM1239" i="1"/>
  <c r="AO1239" i="1"/>
  <c r="AP1239" i="1"/>
  <c r="AR1239" i="1" s="1"/>
  <c r="AV1239" i="1"/>
  <c r="AW1239" i="1"/>
  <c r="K1240" i="1"/>
  <c r="M1240" i="1"/>
  <c r="O1240" i="1"/>
  <c r="Q1240" i="1"/>
  <c r="S1240" i="1"/>
  <c r="U1240" i="1"/>
  <c r="W1240" i="1"/>
  <c r="Y1240" i="1"/>
  <c r="AA1240" i="1"/>
  <c r="AC1240" i="1"/>
  <c r="AE1240" i="1"/>
  <c r="AG1240" i="1"/>
  <c r="AI1240" i="1"/>
  <c r="AK1240" i="1"/>
  <c r="AM1240" i="1"/>
  <c r="AO1240" i="1"/>
  <c r="AP1240" i="1"/>
  <c r="AV1240" i="1"/>
  <c r="AW1240" i="1" s="1"/>
  <c r="K1241" i="1"/>
  <c r="AR1241" i="1" s="1"/>
  <c r="M1241" i="1"/>
  <c r="O1241" i="1"/>
  <c r="Q1241" i="1"/>
  <c r="S1241" i="1"/>
  <c r="U1241" i="1"/>
  <c r="W1241" i="1"/>
  <c r="Y1241" i="1"/>
  <c r="AA1241" i="1"/>
  <c r="AC1241" i="1"/>
  <c r="AE1241" i="1"/>
  <c r="AG1241" i="1"/>
  <c r="AI1241" i="1"/>
  <c r="AK1241" i="1"/>
  <c r="AM1241" i="1"/>
  <c r="AO1241" i="1"/>
  <c r="AP1241" i="1"/>
  <c r="AV1241" i="1"/>
  <c r="AW1241" i="1"/>
  <c r="K1242" i="1"/>
  <c r="M1242" i="1"/>
  <c r="O1242" i="1"/>
  <c r="Q1242" i="1"/>
  <c r="S1242" i="1"/>
  <c r="U1242" i="1"/>
  <c r="W1242" i="1"/>
  <c r="Y1242" i="1"/>
  <c r="AA1242" i="1"/>
  <c r="AC1242" i="1"/>
  <c r="AE1242" i="1"/>
  <c r="AG1242" i="1"/>
  <c r="AI1242" i="1"/>
  <c r="AK1242" i="1"/>
  <c r="AM1242" i="1"/>
  <c r="AO1242" i="1"/>
  <c r="AP1242" i="1"/>
  <c r="AR1242" i="1"/>
  <c r="AV1242" i="1"/>
  <c r="K1243" i="1"/>
  <c r="AR1243" i="1" s="1"/>
  <c r="M1243" i="1"/>
  <c r="O1243" i="1"/>
  <c r="Q1243" i="1"/>
  <c r="S1243" i="1"/>
  <c r="U1243" i="1"/>
  <c r="W1243" i="1"/>
  <c r="Y1243" i="1"/>
  <c r="AA1243" i="1"/>
  <c r="AC1243" i="1"/>
  <c r="AE1243" i="1"/>
  <c r="AG1243" i="1"/>
  <c r="AI1243" i="1"/>
  <c r="AK1243" i="1"/>
  <c r="AM1243" i="1"/>
  <c r="AO1243" i="1"/>
  <c r="AP1243" i="1"/>
  <c r="AV1243" i="1"/>
  <c r="K1244" i="1"/>
  <c r="AR1244" i="1" s="1"/>
  <c r="M1244" i="1"/>
  <c r="O1244" i="1"/>
  <c r="Q1244" i="1"/>
  <c r="S1244" i="1"/>
  <c r="U1244" i="1"/>
  <c r="W1244" i="1"/>
  <c r="Y1244" i="1"/>
  <c r="AA1244" i="1"/>
  <c r="AC1244" i="1"/>
  <c r="AE1244" i="1"/>
  <c r="AG1244" i="1"/>
  <c r="AI1244" i="1"/>
  <c r="AK1244" i="1"/>
  <c r="AM1244" i="1"/>
  <c r="AO1244" i="1"/>
  <c r="AP1244" i="1"/>
  <c r="AV1244" i="1"/>
  <c r="AW1244" i="1"/>
  <c r="AW1243" i="1" s="1"/>
  <c r="AW1242" i="1" s="1"/>
  <c r="K1245" i="1"/>
  <c r="M1245" i="1"/>
  <c r="O1245" i="1"/>
  <c r="Q1245" i="1"/>
  <c r="S1245" i="1"/>
  <c r="U1245" i="1"/>
  <c r="W1245" i="1"/>
  <c r="Y1245" i="1"/>
  <c r="AA1245" i="1"/>
  <c r="AC1245" i="1"/>
  <c r="AE1245" i="1"/>
  <c r="AG1245" i="1"/>
  <c r="AI1245" i="1"/>
  <c r="AK1245" i="1"/>
  <c r="AM1245" i="1"/>
  <c r="AO1245" i="1"/>
  <c r="AP1245" i="1"/>
  <c r="AR1245" i="1"/>
  <c r="AV1245" i="1"/>
  <c r="AW1245" i="1"/>
  <c r="K1246" i="1"/>
  <c r="AR1246" i="1" s="1"/>
  <c r="M1246" i="1"/>
  <c r="O1246" i="1"/>
  <c r="AQ1246" i="1" s="1"/>
  <c r="Q1246" i="1"/>
  <c r="S1246" i="1"/>
  <c r="U1246" i="1"/>
  <c r="W1246" i="1"/>
  <c r="Y1246" i="1"/>
  <c r="AA1246" i="1"/>
  <c r="AC1246" i="1"/>
  <c r="AE1246" i="1"/>
  <c r="AG1246" i="1"/>
  <c r="AI1246" i="1"/>
  <c r="AK1246" i="1"/>
  <c r="AM1246" i="1"/>
  <c r="AO1246" i="1"/>
  <c r="AP1246" i="1"/>
  <c r="AV1246" i="1"/>
  <c r="K1247" i="1"/>
  <c r="AR1247" i="1" s="1"/>
  <c r="M1247" i="1"/>
  <c r="O1247" i="1"/>
  <c r="AQ1247" i="1" s="1"/>
  <c r="Q1247" i="1"/>
  <c r="S1247" i="1"/>
  <c r="U1247" i="1"/>
  <c r="W1247" i="1"/>
  <c r="Y1247" i="1"/>
  <c r="AA1247" i="1"/>
  <c r="AC1247" i="1"/>
  <c r="AE1247" i="1"/>
  <c r="AG1247" i="1"/>
  <c r="AI1247" i="1"/>
  <c r="AK1247" i="1"/>
  <c r="AM1247" i="1"/>
  <c r="AO1247" i="1"/>
  <c r="AP1247" i="1"/>
  <c r="AV1247" i="1"/>
  <c r="K1248" i="1"/>
  <c r="AR1248" i="1" s="1"/>
  <c r="M1248" i="1"/>
  <c r="O1248" i="1"/>
  <c r="Q1248" i="1"/>
  <c r="S1248" i="1"/>
  <c r="U1248" i="1"/>
  <c r="W1248" i="1"/>
  <c r="Y1248" i="1"/>
  <c r="AA1248" i="1"/>
  <c r="AC1248" i="1"/>
  <c r="AE1248" i="1"/>
  <c r="AG1248" i="1"/>
  <c r="AI1248" i="1"/>
  <c r="AK1248" i="1"/>
  <c r="AM1248" i="1"/>
  <c r="AO1248" i="1"/>
  <c r="AP1248" i="1"/>
  <c r="AV1248" i="1"/>
  <c r="AW1248" i="1"/>
  <c r="AW1247" i="1" s="1"/>
  <c r="AW1246" i="1" s="1"/>
  <c r="K1249" i="1"/>
  <c r="M1249" i="1"/>
  <c r="O1249" i="1"/>
  <c r="Q1249" i="1"/>
  <c r="S1249" i="1"/>
  <c r="U1249" i="1"/>
  <c r="W1249" i="1"/>
  <c r="Y1249" i="1"/>
  <c r="AA1249" i="1"/>
  <c r="AQ1249" i="1" s="1"/>
  <c r="AS1249" i="1" s="1"/>
  <c r="AC1249" i="1"/>
  <c r="AE1249" i="1"/>
  <c r="AG1249" i="1"/>
  <c r="AI1249" i="1"/>
  <c r="AK1249" i="1"/>
  <c r="AM1249" i="1"/>
  <c r="AO1249" i="1"/>
  <c r="AP1249" i="1"/>
  <c r="AR1249" i="1"/>
  <c r="AV1249" i="1"/>
  <c r="AW1249" i="1"/>
  <c r="K1250" i="1"/>
  <c r="M1250" i="1"/>
  <c r="O1250" i="1"/>
  <c r="Q1250" i="1"/>
  <c r="S1250" i="1"/>
  <c r="U1250" i="1"/>
  <c r="W1250" i="1"/>
  <c r="Y1250" i="1"/>
  <c r="AQ1250" i="1" s="1"/>
  <c r="AS1250" i="1" s="1"/>
  <c r="AA1250" i="1"/>
  <c r="AC1250" i="1"/>
  <c r="AE1250" i="1"/>
  <c r="AG1250" i="1"/>
  <c r="AI1250" i="1"/>
  <c r="AK1250" i="1"/>
  <c r="AM1250" i="1"/>
  <c r="AO1250" i="1"/>
  <c r="AP1250" i="1"/>
  <c r="AV1250" i="1"/>
  <c r="AW1250" i="1"/>
  <c r="K1251" i="1"/>
  <c r="M1251" i="1"/>
  <c r="O1251" i="1"/>
  <c r="Q1251" i="1"/>
  <c r="S1251" i="1"/>
  <c r="U1251" i="1"/>
  <c r="W1251" i="1"/>
  <c r="AQ1251" i="1" s="1"/>
  <c r="AS1251" i="1" s="1"/>
  <c r="Y1251" i="1"/>
  <c r="AA1251" i="1"/>
  <c r="AC1251" i="1"/>
  <c r="AE1251" i="1"/>
  <c r="AG1251" i="1"/>
  <c r="AI1251" i="1"/>
  <c r="AK1251" i="1"/>
  <c r="AM1251" i="1"/>
  <c r="AO1251" i="1"/>
  <c r="AP1251" i="1"/>
  <c r="AR1251" i="1"/>
  <c r="AV1251" i="1"/>
  <c r="AW1251" i="1"/>
  <c r="K1252" i="1"/>
  <c r="AR1252" i="1" s="1"/>
  <c r="M1252" i="1"/>
  <c r="O1252" i="1"/>
  <c r="Q1252" i="1"/>
  <c r="S1252" i="1"/>
  <c r="U1252" i="1"/>
  <c r="W1252" i="1"/>
  <c r="Y1252" i="1"/>
  <c r="AA1252" i="1"/>
  <c r="AC1252" i="1"/>
  <c r="AE1252" i="1"/>
  <c r="AG1252" i="1"/>
  <c r="AI1252" i="1"/>
  <c r="AK1252" i="1"/>
  <c r="AM1252" i="1"/>
  <c r="AO1252" i="1"/>
  <c r="AP1252" i="1"/>
  <c r="AV1252" i="1"/>
  <c r="AW1252" i="1"/>
  <c r="K1253" i="1"/>
  <c r="AR1253" i="1" s="1"/>
  <c r="M1253" i="1"/>
  <c r="O1253" i="1"/>
  <c r="Q1253" i="1"/>
  <c r="S1253" i="1"/>
  <c r="U1253" i="1"/>
  <c r="W1253" i="1"/>
  <c r="Y1253" i="1"/>
  <c r="AA1253" i="1"/>
  <c r="AC1253" i="1"/>
  <c r="AE1253" i="1"/>
  <c r="AG1253" i="1"/>
  <c r="AI1253" i="1"/>
  <c r="AK1253" i="1"/>
  <c r="AM1253" i="1"/>
  <c r="AO1253" i="1"/>
  <c r="AP1253" i="1"/>
  <c r="AV1253" i="1"/>
  <c r="AW1253" i="1"/>
  <c r="K1254" i="1"/>
  <c r="AR1254" i="1" s="1"/>
  <c r="M1254" i="1"/>
  <c r="O1254" i="1"/>
  <c r="Q1254" i="1"/>
  <c r="S1254" i="1"/>
  <c r="U1254" i="1"/>
  <c r="W1254" i="1"/>
  <c r="Y1254" i="1"/>
  <c r="AQ1254" i="1" s="1"/>
  <c r="AA1254" i="1"/>
  <c r="AC1254" i="1"/>
  <c r="AE1254" i="1"/>
  <c r="AG1254" i="1"/>
  <c r="AI1254" i="1"/>
  <c r="AK1254" i="1"/>
  <c r="AM1254" i="1"/>
  <c r="AO1254" i="1"/>
  <c r="AP1254" i="1"/>
  <c r="AV1254" i="1"/>
  <c r="AW1254" i="1"/>
  <c r="K1255" i="1"/>
  <c r="M1255" i="1"/>
  <c r="O1255" i="1"/>
  <c r="Q1255" i="1"/>
  <c r="S1255" i="1"/>
  <c r="U1255" i="1"/>
  <c r="W1255" i="1"/>
  <c r="Y1255" i="1"/>
  <c r="AA1255" i="1"/>
  <c r="AC1255" i="1"/>
  <c r="AE1255" i="1"/>
  <c r="AG1255" i="1"/>
  <c r="AI1255" i="1"/>
  <c r="AK1255" i="1"/>
  <c r="AM1255" i="1"/>
  <c r="AO1255" i="1"/>
  <c r="AP1255" i="1"/>
  <c r="AR1255" i="1"/>
  <c r="AV1255" i="1"/>
  <c r="AW1255" i="1" s="1"/>
  <c r="K1256" i="1"/>
  <c r="M1256" i="1"/>
  <c r="O1256" i="1"/>
  <c r="Q1256" i="1"/>
  <c r="S1256" i="1"/>
  <c r="U1256" i="1"/>
  <c r="W1256" i="1"/>
  <c r="Y1256" i="1"/>
  <c r="AA1256" i="1"/>
  <c r="AC1256" i="1"/>
  <c r="AE1256" i="1"/>
  <c r="AG1256" i="1"/>
  <c r="AI1256" i="1"/>
  <c r="AK1256" i="1"/>
  <c r="AM1256" i="1"/>
  <c r="AO1256" i="1"/>
  <c r="AP1256" i="1"/>
  <c r="AR1256" i="1"/>
  <c r="AV1256" i="1"/>
  <c r="AW1256" i="1"/>
  <c r="K1257" i="1"/>
  <c r="M1257" i="1"/>
  <c r="O1257" i="1"/>
  <c r="Q1257" i="1"/>
  <c r="S1257" i="1"/>
  <c r="U1257" i="1"/>
  <c r="W1257" i="1"/>
  <c r="Y1257" i="1"/>
  <c r="AA1257" i="1"/>
  <c r="AC1257" i="1"/>
  <c r="AE1257" i="1"/>
  <c r="AG1257" i="1"/>
  <c r="AI1257" i="1"/>
  <c r="AK1257" i="1"/>
  <c r="AM1257" i="1"/>
  <c r="AO1257" i="1"/>
  <c r="AP1257" i="1"/>
  <c r="AV1257" i="1"/>
  <c r="AW1257" i="1"/>
  <c r="K1258" i="1"/>
  <c r="AR1258" i="1" s="1"/>
  <c r="M1258" i="1"/>
  <c r="O1258" i="1"/>
  <c r="Q1258" i="1"/>
  <c r="S1258" i="1"/>
  <c r="U1258" i="1"/>
  <c r="W1258" i="1"/>
  <c r="Y1258" i="1"/>
  <c r="AQ1258" i="1" s="1"/>
  <c r="AA1258" i="1"/>
  <c r="AC1258" i="1"/>
  <c r="AE1258" i="1"/>
  <c r="AG1258" i="1"/>
  <c r="AI1258" i="1"/>
  <c r="AK1258" i="1"/>
  <c r="AM1258" i="1"/>
  <c r="AO1258" i="1"/>
  <c r="AP1258" i="1"/>
  <c r="AV1258" i="1"/>
  <c r="K1259" i="1"/>
  <c r="AR1259" i="1" s="1"/>
  <c r="M1259" i="1"/>
  <c r="O1259" i="1"/>
  <c r="Q1259" i="1"/>
  <c r="S1259" i="1"/>
  <c r="U1259" i="1"/>
  <c r="W1259" i="1"/>
  <c r="Y1259" i="1"/>
  <c r="AA1259" i="1"/>
  <c r="AC1259" i="1"/>
  <c r="AE1259" i="1"/>
  <c r="AG1259" i="1"/>
  <c r="AI1259" i="1"/>
  <c r="AK1259" i="1"/>
  <c r="AM1259" i="1"/>
  <c r="AO1259" i="1"/>
  <c r="AP1259" i="1"/>
  <c r="AV1259" i="1"/>
  <c r="AW1259" i="1"/>
  <c r="K1260" i="1"/>
  <c r="AR1260" i="1" s="1"/>
  <c r="M1260" i="1"/>
  <c r="O1260" i="1"/>
  <c r="Q1260" i="1"/>
  <c r="S1260" i="1"/>
  <c r="U1260" i="1"/>
  <c r="W1260" i="1"/>
  <c r="Y1260" i="1"/>
  <c r="AA1260" i="1"/>
  <c r="AC1260" i="1"/>
  <c r="AE1260" i="1"/>
  <c r="AG1260" i="1"/>
  <c r="AI1260" i="1"/>
  <c r="AK1260" i="1"/>
  <c r="AM1260" i="1"/>
  <c r="AO1260" i="1"/>
  <c r="AP1260" i="1"/>
  <c r="AV1260" i="1"/>
  <c r="AW1260" i="1"/>
  <c r="K1261" i="1"/>
  <c r="M1261" i="1"/>
  <c r="O1261" i="1"/>
  <c r="Q1261" i="1"/>
  <c r="S1261" i="1"/>
  <c r="U1261" i="1"/>
  <c r="W1261" i="1"/>
  <c r="Y1261" i="1"/>
  <c r="AA1261" i="1"/>
  <c r="AC1261" i="1"/>
  <c r="AE1261" i="1"/>
  <c r="AG1261" i="1"/>
  <c r="AI1261" i="1"/>
  <c r="AK1261" i="1"/>
  <c r="AM1261" i="1"/>
  <c r="AO1261" i="1"/>
  <c r="AP1261" i="1"/>
  <c r="AR1261" i="1"/>
  <c r="AV1261" i="1"/>
  <c r="AW1261" i="1"/>
  <c r="K1262" i="1"/>
  <c r="M1262" i="1"/>
  <c r="O1262" i="1"/>
  <c r="Q1262" i="1"/>
  <c r="S1262" i="1"/>
  <c r="U1262" i="1"/>
  <c r="W1262" i="1"/>
  <c r="Y1262" i="1"/>
  <c r="AA1262" i="1"/>
  <c r="AC1262" i="1"/>
  <c r="AQ1262" i="1" s="1"/>
  <c r="AS1262" i="1" s="1"/>
  <c r="AE1262" i="1"/>
  <c r="AG1262" i="1"/>
  <c r="AI1262" i="1"/>
  <c r="AK1262" i="1"/>
  <c r="AM1262" i="1"/>
  <c r="AO1262" i="1"/>
  <c r="AP1262" i="1"/>
  <c r="AV1262" i="1"/>
  <c r="K1263" i="1"/>
  <c r="M1263" i="1"/>
  <c r="O1263" i="1"/>
  <c r="Q1263" i="1"/>
  <c r="S1263" i="1"/>
  <c r="U1263" i="1"/>
  <c r="W1263" i="1"/>
  <c r="Y1263" i="1"/>
  <c r="AA1263" i="1"/>
  <c r="AC1263" i="1"/>
  <c r="AE1263" i="1"/>
  <c r="AG1263" i="1"/>
  <c r="AI1263" i="1"/>
  <c r="AK1263" i="1"/>
  <c r="AM1263" i="1"/>
  <c r="AO1263" i="1"/>
  <c r="AP1263" i="1"/>
  <c r="AR1263" i="1"/>
  <c r="AV1263" i="1"/>
  <c r="AW1263" i="1" s="1"/>
  <c r="K1264" i="1"/>
  <c r="M1264" i="1"/>
  <c r="AS1264" i="1" s="1"/>
  <c r="O1264" i="1"/>
  <c r="Q1264" i="1"/>
  <c r="S1264" i="1"/>
  <c r="U1264" i="1"/>
  <c r="W1264" i="1"/>
  <c r="Y1264" i="1"/>
  <c r="AA1264" i="1"/>
  <c r="AQ1264" i="1" s="1"/>
  <c r="AC1264" i="1"/>
  <c r="AE1264" i="1"/>
  <c r="AG1264" i="1"/>
  <c r="AI1264" i="1"/>
  <c r="AK1264" i="1"/>
  <c r="AM1264" i="1"/>
  <c r="AO1264" i="1"/>
  <c r="AP1264" i="1"/>
  <c r="AR1264" i="1"/>
  <c r="AV1264" i="1"/>
  <c r="AW1264" i="1"/>
  <c r="K1265" i="1"/>
  <c r="M1265" i="1"/>
  <c r="O1265" i="1"/>
  <c r="Q1265" i="1"/>
  <c r="S1265" i="1"/>
  <c r="U1265" i="1"/>
  <c r="W1265" i="1"/>
  <c r="Y1265" i="1"/>
  <c r="AA1265" i="1"/>
  <c r="AC1265" i="1"/>
  <c r="AE1265" i="1"/>
  <c r="AG1265" i="1"/>
  <c r="AI1265" i="1"/>
  <c r="AK1265" i="1"/>
  <c r="AM1265" i="1"/>
  <c r="AO1265" i="1"/>
  <c r="AP1265" i="1"/>
  <c r="AR1265" i="1" s="1"/>
  <c r="AV1265" i="1"/>
  <c r="AW1265" i="1"/>
  <c r="K1266" i="1"/>
  <c r="M1266" i="1"/>
  <c r="O1266" i="1"/>
  <c r="Q1266" i="1"/>
  <c r="S1266" i="1"/>
  <c r="U1266" i="1"/>
  <c r="W1266" i="1"/>
  <c r="Y1266" i="1"/>
  <c r="AA1266" i="1"/>
  <c r="AC1266" i="1"/>
  <c r="AE1266" i="1"/>
  <c r="AG1266" i="1"/>
  <c r="AI1266" i="1"/>
  <c r="AK1266" i="1"/>
  <c r="AM1266" i="1"/>
  <c r="AO1266" i="1"/>
  <c r="AP1266" i="1"/>
  <c r="AR1266" i="1" s="1"/>
  <c r="AV1266" i="1"/>
  <c r="K1267" i="1"/>
  <c r="AR1267" i="1" s="1"/>
  <c r="M1267" i="1"/>
  <c r="O1267" i="1"/>
  <c r="Q1267" i="1"/>
  <c r="S1267" i="1"/>
  <c r="U1267" i="1"/>
  <c r="W1267" i="1"/>
  <c r="Y1267" i="1"/>
  <c r="AA1267" i="1"/>
  <c r="AC1267" i="1"/>
  <c r="AE1267" i="1"/>
  <c r="AG1267" i="1"/>
  <c r="AI1267" i="1"/>
  <c r="AK1267" i="1"/>
  <c r="AM1267" i="1"/>
  <c r="AO1267" i="1"/>
  <c r="AP1267" i="1"/>
  <c r="AV1267" i="1"/>
  <c r="AW1267" i="1"/>
  <c r="K1268" i="1"/>
  <c r="AR1268" i="1" s="1"/>
  <c r="M1268" i="1"/>
  <c r="O1268" i="1"/>
  <c r="Q1268" i="1"/>
  <c r="S1268" i="1"/>
  <c r="U1268" i="1"/>
  <c r="W1268" i="1"/>
  <c r="Y1268" i="1"/>
  <c r="AA1268" i="1"/>
  <c r="AC1268" i="1"/>
  <c r="AE1268" i="1"/>
  <c r="AG1268" i="1"/>
  <c r="AI1268" i="1"/>
  <c r="AK1268" i="1"/>
  <c r="AM1268" i="1"/>
  <c r="AO1268" i="1"/>
  <c r="AP1268" i="1"/>
  <c r="AV1268" i="1"/>
  <c r="AW1268" i="1"/>
  <c r="K1269" i="1"/>
  <c r="AR1269" i="1" s="1"/>
  <c r="M1269" i="1"/>
  <c r="O1269" i="1"/>
  <c r="Q1269" i="1"/>
  <c r="S1269" i="1"/>
  <c r="U1269" i="1"/>
  <c r="W1269" i="1"/>
  <c r="Y1269" i="1"/>
  <c r="AA1269" i="1"/>
  <c r="AC1269" i="1"/>
  <c r="AE1269" i="1"/>
  <c r="AG1269" i="1"/>
  <c r="AI1269" i="1"/>
  <c r="AK1269" i="1"/>
  <c r="AM1269" i="1"/>
  <c r="AO1269" i="1"/>
  <c r="AP1269" i="1"/>
  <c r="AV1269" i="1"/>
  <c r="AW1269" i="1"/>
  <c r="K1270" i="1"/>
  <c r="AR1270" i="1" s="1"/>
  <c r="M1270" i="1"/>
  <c r="O1270" i="1"/>
  <c r="AQ1270" i="1" s="1"/>
  <c r="Q1270" i="1"/>
  <c r="S1270" i="1"/>
  <c r="U1270" i="1"/>
  <c r="W1270" i="1"/>
  <c r="Y1270" i="1"/>
  <c r="AA1270" i="1"/>
  <c r="AC1270" i="1"/>
  <c r="AE1270" i="1"/>
  <c r="AG1270" i="1"/>
  <c r="AI1270" i="1"/>
  <c r="AK1270" i="1"/>
  <c r="AM1270" i="1"/>
  <c r="AO1270" i="1"/>
  <c r="AP1270" i="1"/>
  <c r="AS1270" i="1"/>
  <c r="AV1270" i="1"/>
  <c r="AW1270" i="1" s="1"/>
  <c r="K1271" i="1"/>
  <c r="M1271" i="1"/>
  <c r="O1271" i="1"/>
  <c r="Q1271" i="1"/>
  <c r="S1271" i="1"/>
  <c r="U1271" i="1"/>
  <c r="W1271" i="1"/>
  <c r="Y1271" i="1"/>
  <c r="AA1271" i="1"/>
  <c r="AC1271" i="1"/>
  <c r="AE1271" i="1"/>
  <c r="AG1271" i="1"/>
  <c r="AI1271" i="1"/>
  <c r="AK1271" i="1"/>
  <c r="AM1271" i="1"/>
  <c r="AO1271" i="1"/>
  <c r="AP1271" i="1"/>
  <c r="AR1271" i="1"/>
  <c r="AV1271" i="1"/>
  <c r="AW1271" i="1" s="1"/>
  <c r="K1272" i="1"/>
  <c r="AR1272" i="1" s="1"/>
  <c r="M1272" i="1"/>
  <c r="O1272" i="1"/>
  <c r="Q1272" i="1"/>
  <c r="S1272" i="1"/>
  <c r="U1272" i="1"/>
  <c r="W1272" i="1"/>
  <c r="Y1272" i="1"/>
  <c r="AA1272" i="1"/>
  <c r="AC1272" i="1"/>
  <c r="AE1272" i="1"/>
  <c r="AG1272" i="1"/>
  <c r="AI1272" i="1"/>
  <c r="AK1272" i="1"/>
  <c r="AM1272" i="1"/>
  <c r="AO1272" i="1"/>
  <c r="AP1272" i="1"/>
  <c r="AV1272" i="1"/>
  <c r="AW1272" i="1" s="1"/>
  <c r="K1273" i="1"/>
  <c r="AR1273" i="1" s="1"/>
  <c r="M1273" i="1"/>
  <c r="O1273" i="1"/>
  <c r="Q1273" i="1"/>
  <c r="S1273" i="1"/>
  <c r="U1273" i="1"/>
  <c r="W1273" i="1"/>
  <c r="Y1273" i="1"/>
  <c r="AA1273" i="1"/>
  <c r="AC1273" i="1"/>
  <c r="AE1273" i="1"/>
  <c r="AG1273" i="1"/>
  <c r="AI1273" i="1"/>
  <c r="AK1273" i="1"/>
  <c r="AM1273" i="1"/>
  <c r="AO1273" i="1"/>
  <c r="AP1273" i="1"/>
  <c r="AV1273" i="1"/>
  <c r="AW1273" i="1"/>
  <c r="K1274" i="1"/>
  <c r="AR1274" i="1" s="1"/>
  <c r="M1274" i="1"/>
  <c r="O1274" i="1"/>
  <c r="AQ1274" i="1" s="1"/>
  <c r="Q1274" i="1"/>
  <c r="S1274" i="1"/>
  <c r="U1274" i="1"/>
  <c r="W1274" i="1"/>
  <c r="Y1274" i="1"/>
  <c r="AA1274" i="1"/>
  <c r="AC1274" i="1"/>
  <c r="AE1274" i="1"/>
  <c r="AG1274" i="1"/>
  <c r="AI1274" i="1"/>
  <c r="AK1274" i="1"/>
  <c r="AM1274" i="1"/>
  <c r="AO1274" i="1"/>
  <c r="AP1274" i="1"/>
  <c r="AV1274" i="1"/>
  <c r="AW1274" i="1"/>
  <c r="K1275" i="1"/>
  <c r="AR1275" i="1" s="1"/>
  <c r="M1275" i="1"/>
  <c r="O1275" i="1"/>
  <c r="Q1275" i="1"/>
  <c r="S1275" i="1"/>
  <c r="U1275" i="1"/>
  <c r="W1275" i="1"/>
  <c r="Y1275" i="1"/>
  <c r="AA1275" i="1"/>
  <c r="AC1275" i="1"/>
  <c r="AE1275" i="1"/>
  <c r="AG1275" i="1"/>
  <c r="AI1275" i="1"/>
  <c r="AK1275" i="1"/>
  <c r="AM1275" i="1"/>
  <c r="AO1275" i="1"/>
  <c r="AP1275" i="1"/>
  <c r="AV1275" i="1"/>
  <c r="AW1275" i="1"/>
  <c r="K1276" i="1"/>
  <c r="M1276" i="1"/>
  <c r="O1276" i="1"/>
  <c r="Q1276" i="1"/>
  <c r="S1276" i="1"/>
  <c r="U1276" i="1"/>
  <c r="W1276" i="1"/>
  <c r="Y1276" i="1"/>
  <c r="AA1276" i="1"/>
  <c r="AC1276" i="1"/>
  <c r="AE1276" i="1"/>
  <c r="AG1276" i="1"/>
  <c r="AI1276" i="1"/>
  <c r="AK1276" i="1"/>
  <c r="AM1276" i="1"/>
  <c r="AO1276" i="1"/>
  <c r="AP1276" i="1"/>
  <c r="AQ1276" i="1"/>
  <c r="AR1276" i="1"/>
  <c r="AS1276" i="1"/>
  <c r="AV1276" i="1"/>
  <c r="AW1276" i="1"/>
  <c r="K1277" i="1"/>
  <c r="M1277" i="1"/>
  <c r="O1277" i="1"/>
  <c r="Q1277" i="1"/>
  <c r="S1277" i="1"/>
  <c r="U1277" i="1"/>
  <c r="W1277" i="1"/>
  <c r="Y1277" i="1"/>
  <c r="AA1277" i="1"/>
  <c r="AC1277" i="1"/>
  <c r="AE1277" i="1"/>
  <c r="AG1277" i="1"/>
  <c r="AI1277" i="1"/>
  <c r="AK1277" i="1"/>
  <c r="AM1277" i="1"/>
  <c r="AO1277" i="1"/>
  <c r="AP1277" i="1"/>
  <c r="AQ1277" i="1"/>
  <c r="AV1277" i="1"/>
  <c r="AW1277" i="1"/>
  <c r="K1278" i="1"/>
  <c r="M1278" i="1"/>
  <c r="O1278" i="1"/>
  <c r="Q1278" i="1"/>
  <c r="S1278" i="1"/>
  <c r="U1278" i="1"/>
  <c r="W1278" i="1"/>
  <c r="Y1278" i="1"/>
  <c r="AA1278" i="1"/>
  <c r="AC1278" i="1"/>
  <c r="AE1278" i="1"/>
  <c r="AG1278" i="1"/>
  <c r="AI1278" i="1"/>
  <c r="AK1278" i="1"/>
  <c r="AM1278" i="1"/>
  <c r="AO1278" i="1"/>
  <c r="AP1278" i="1"/>
  <c r="AR1278" i="1"/>
  <c r="AV1278" i="1"/>
  <c r="AW1278" i="1" s="1"/>
  <c r="K1279" i="1"/>
  <c r="M1279" i="1"/>
  <c r="O1279" i="1"/>
  <c r="Q1279" i="1"/>
  <c r="S1279" i="1"/>
  <c r="U1279" i="1"/>
  <c r="W1279" i="1"/>
  <c r="Y1279" i="1"/>
  <c r="AA1279" i="1"/>
  <c r="AC1279" i="1"/>
  <c r="AE1279" i="1"/>
  <c r="AG1279" i="1"/>
  <c r="AI1279" i="1"/>
  <c r="AK1279" i="1"/>
  <c r="AM1279" i="1"/>
  <c r="AO1279" i="1"/>
  <c r="AP1279" i="1"/>
  <c r="AV1279" i="1"/>
  <c r="AW1279" i="1"/>
  <c r="K1280" i="1"/>
  <c r="M1280" i="1"/>
  <c r="O1280" i="1"/>
  <c r="Q1280" i="1"/>
  <c r="S1280" i="1"/>
  <c r="U1280" i="1"/>
  <c r="W1280" i="1"/>
  <c r="Y1280" i="1"/>
  <c r="AA1280" i="1"/>
  <c r="AC1280" i="1"/>
  <c r="AE1280" i="1"/>
  <c r="AG1280" i="1"/>
  <c r="AI1280" i="1"/>
  <c r="AK1280" i="1"/>
  <c r="AM1280" i="1"/>
  <c r="AO1280" i="1"/>
  <c r="AP1280" i="1"/>
  <c r="AR1280" i="1"/>
  <c r="AV1280" i="1"/>
  <c r="AW1280" i="1" s="1"/>
  <c r="K1281" i="1"/>
  <c r="M1281" i="1"/>
  <c r="O1281" i="1"/>
  <c r="Q1281" i="1"/>
  <c r="S1281" i="1"/>
  <c r="U1281" i="1"/>
  <c r="W1281" i="1"/>
  <c r="Y1281" i="1"/>
  <c r="AA1281" i="1"/>
  <c r="AC1281" i="1"/>
  <c r="AE1281" i="1"/>
  <c r="AG1281" i="1"/>
  <c r="AI1281" i="1"/>
  <c r="AK1281" i="1"/>
  <c r="AM1281" i="1"/>
  <c r="AO1281" i="1"/>
  <c r="AP1281" i="1"/>
  <c r="AQ1281" i="1"/>
  <c r="AS1281" i="1" s="1"/>
  <c r="AR1281" i="1"/>
  <c r="AV1281" i="1"/>
  <c r="AW1281" i="1" s="1"/>
  <c r="K1282" i="1"/>
  <c r="M1282" i="1"/>
  <c r="O1282" i="1"/>
  <c r="Q1282" i="1"/>
  <c r="S1282" i="1"/>
  <c r="U1282" i="1"/>
  <c r="W1282" i="1"/>
  <c r="Y1282" i="1"/>
  <c r="AA1282" i="1"/>
  <c r="AC1282" i="1"/>
  <c r="AE1282" i="1"/>
  <c r="AG1282" i="1"/>
  <c r="AI1282" i="1"/>
  <c r="AK1282" i="1"/>
  <c r="AM1282" i="1"/>
  <c r="AO1282" i="1"/>
  <c r="AP1282" i="1"/>
  <c r="AR1282" i="1" s="1"/>
  <c r="AQ1282" i="1"/>
  <c r="AV1282" i="1"/>
  <c r="AW1282" i="1" s="1"/>
  <c r="K1283" i="1"/>
  <c r="M1283" i="1"/>
  <c r="O1283" i="1"/>
  <c r="Q1283" i="1"/>
  <c r="S1283" i="1"/>
  <c r="U1283" i="1"/>
  <c r="W1283" i="1"/>
  <c r="Y1283" i="1"/>
  <c r="AA1283" i="1"/>
  <c r="AC1283" i="1"/>
  <c r="AE1283" i="1"/>
  <c r="AG1283" i="1"/>
  <c r="AI1283" i="1"/>
  <c r="AK1283" i="1"/>
  <c r="AM1283" i="1"/>
  <c r="AO1283" i="1"/>
  <c r="AP1283" i="1"/>
  <c r="AR1283" i="1"/>
  <c r="AV1283" i="1"/>
  <c r="AW1283" i="1"/>
  <c r="K1284" i="1"/>
  <c r="M1284" i="1"/>
  <c r="O1284" i="1"/>
  <c r="Q1284" i="1"/>
  <c r="S1284" i="1"/>
  <c r="U1284" i="1"/>
  <c r="W1284" i="1"/>
  <c r="Y1284" i="1"/>
  <c r="AA1284" i="1"/>
  <c r="AC1284" i="1"/>
  <c r="AE1284" i="1"/>
  <c r="AG1284" i="1"/>
  <c r="AI1284" i="1"/>
  <c r="AK1284" i="1"/>
  <c r="AM1284" i="1"/>
  <c r="AQ1284" i="1" s="1"/>
  <c r="AS1284" i="1" s="1"/>
  <c r="AO1284" i="1"/>
  <c r="AP1284" i="1"/>
  <c r="AV1284" i="1"/>
  <c r="AW1284" i="1" s="1"/>
  <c r="K1285" i="1"/>
  <c r="M1285" i="1"/>
  <c r="O1285" i="1"/>
  <c r="Q1285" i="1"/>
  <c r="S1285" i="1"/>
  <c r="U1285" i="1"/>
  <c r="W1285" i="1"/>
  <c r="Y1285" i="1"/>
  <c r="AA1285" i="1"/>
  <c r="AC1285" i="1"/>
  <c r="AE1285" i="1"/>
  <c r="AG1285" i="1"/>
  <c r="AI1285" i="1"/>
  <c r="AK1285" i="1"/>
  <c r="AM1285" i="1"/>
  <c r="AO1285" i="1"/>
  <c r="AP1285" i="1"/>
  <c r="AR1285" i="1" s="1"/>
  <c r="AV1285" i="1"/>
  <c r="AW1285" i="1"/>
  <c r="K1286" i="1"/>
  <c r="M1286" i="1"/>
  <c r="O1286" i="1"/>
  <c r="Q1286" i="1"/>
  <c r="S1286" i="1"/>
  <c r="U1286" i="1"/>
  <c r="W1286" i="1"/>
  <c r="Y1286" i="1"/>
  <c r="AA1286" i="1"/>
  <c r="AC1286" i="1"/>
  <c r="AE1286" i="1"/>
  <c r="AG1286" i="1"/>
  <c r="AI1286" i="1"/>
  <c r="AK1286" i="1"/>
  <c r="AM1286" i="1"/>
  <c r="AO1286" i="1"/>
  <c r="AP1286" i="1"/>
  <c r="AR1286" i="1" s="1"/>
  <c r="AV1286" i="1"/>
  <c r="AW1286" i="1"/>
  <c r="K1287" i="1"/>
  <c r="AR1287" i="1" s="1"/>
  <c r="M1287" i="1"/>
  <c r="O1287" i="1"/>
  <c r="AQ1287" i="1" s="1"/>
  <c r="Q1287" i="1"/>
  <c r="S1287" i="1"/>
  <c r="U1287" i="1"/>
  <c r="W1287" i="1"/>
  <c r="Y1287" i="1"/>
  <c r="AA1287" i="1"/>
  <c r="AC1287" i="1"/>
  <c r="AE1287" i="1"/>
  <c r="AG1287" i="1"/>
  <c r="AI1287" i="1"/>
  <c r="AK1287" i="1"/>
  <c r="AM1287" i="1"/>
  <c r="AO1287" i="1"/>
  <c r="AP1287" i="1"/>
  <c r="AV1287" i="1"/>
  <c r="AW1287" i="1"/>
  <c r="K1288" i="1"/>
  <c r="AR1288" i="1" s="1"/>
  <c r="M1288" i="1"/>
  <c r="O1288" i="1"/>
  <c r="Q1288" i="1"/>
  <c r="S1288" i="1"/>
  <c r="U1288" i="1"/>
  <c r="W1288" i="1"/>
  <c r="Y1288" i="1"/>
  <c r="AA1288" i="1"/>
  <c r="AC1288" i="1"/>
  <c r="AE1288" i="1"/>
  <c r="AG1288" i="1"/>
  <c r="AI1288" i="1"/>
  <c r="AK1288" i="1"/>
  <c r="AM1288" i="1"/>
  <c r="AO1288" i="1"/>
  <c r="AP1288" i="1"/>
  <c r="AV1288" i="1"/>
  <c r="AW1288" i="1"/>
  <c r="K1289" i="1"/>
  <c r="AR1289" i="1" s="1"/>
  <c r="M1289" i="1"/>
  <c r="AS1289" i="1" s="1"/>
  <c r="O1289" i="1"/>
  <c r="AQ1289" i="1" s="1"/>
  <c r="Q1289" i="1"/>
  <c r="S1289" i="1"/>
  <c r="U1289" i="1"/>
  <c r="W1289" i="1"/>
  <c r="Y1289" i="1"/>
  <c r="AA1289" i="1"/>
  <c r="AC1289" i="1"/>
  <c r="AE1289" i="1"/>
  <c r="AG1289" i="1"/>
  <c r="AI1289" i="1"/>
  <c r="AK1289" i="1"/>
  <c r="AM1289" i="1"/>
  <c r="AO1289" i="1"/>
  <c r="AP1289" i="1"/>
  <c r="AV1289" i="1"/>
  <c r="AW1289" i="1"/>
  <c r="K1290" i="1"/>
  <c r="AR1290" i="1" s="1"/>
  <c r="M1290" i="1"/>
  <c r="O1290" i="1"/>
  <c r="AQ1290" i="1" s="1"/>
  <c r="Q1290" i="1"/>
  <c r="S1290" i="1"/>
  <c r="U1290" i="1"/>
  <c r="W1290" i="1"/>
  <c r="Y1290" i="1"/>
  <c r="AA1290" i="1"/>
  <c r="AC1290" i="1"/>
  <c r="AE1290" i="1"/>
  <c r="AG1290" i="1"/>
  <c r="AI1290" i="1"/>
  <c r="AK1290" i="1"/>
  <c r="AM1290" i="1"/>
  <c r="AO1290" i="1"/>
  <c r="AP1290" i="1"/>
  <c r="AV1290" i="1"/>
  <c r="AW1290" i="1"/>
  <c r="K1291" i="1"/>
  <c r="AR1291" i="1" s="1"/>
  <c r="M1291" i="1"/>
  <c r="O1291" i="1"/>
  <c r="Q1291" i="1"/>
  <c r="S1291" i="1"/>
  <c r="U1291" i="1"/>
  <c r="W1291" i="1"/>
  <c r="Y1291" i="1"/>
  <c r="AA1291" i="1"/>
  <c r="AC1291" i="1"/>
  <c r="AE1291" i="1"/>
  <c r="AG1291" i="1"/>
  <c r="AI1291" i="1"/>
  <c r="AK1291" i="1"/>
  <c r="AM1291" i="1"/>
  <c r="AO1291" i="1"/>
  <c r="AP1291" i="1"/>
  <c r="AV1291" i="1"/>
  <c r="AW1291" i="1"/>
  <c r="K1292" i="1"/>
  <c r="M1292" i="1"/>
  <c r="O1292" i="1"/>
  <c r="Q1292" i="1"/>
  <c r="S1292" i="1"/>
  <c r="U1292" i="1"/>
  <c r="W1292" i="1"/>
  <c r="Y1292" i="1"/>
  <c r="AQ1292" i="1" s="1"/>
  <c r="AS1292" i="1" s="1"/>
  <c r="AA1292" i="1"/>
  <c r="AC1292" i="1"/>
  <c r="AE1292" i="1"/>
  <c r="AG1292" i="1"/>
  <c r="AI1292" i="1"/>
  <c r="AK1292" i="1"/>
  <c r="AM1292" i="1"/>
  <c r="AO1292" i="1"/>
  <c r="AP1292" i="1"/>
  <c r="AR1292" i="1"/>
  <c r="AV1292" i="1"/>
  <c r="AW1292" i="1"/>
  <c r="K1293" i="1"/>
  <c r="M1293" i="1"/>
  <c r="O1293" i="1"/>
  <c r="Q1293" i="1"/>
  <c r="S1293" i="1"/>
  <c r="U1293" i="1"/>
  <c r="W1293" i="1"/>
  <c r="Y1293" i="1"/>
  <c r="AA1293" i="1"/>
  <c r="AQ1293" i="1" s="1"/>
  <c r="AC1293" i="1"/>
  <c r="AE1293" i="1"/>
  <c r="AG1293" i="1"/>
  <c r="AI1293" i="1"/>
  <c r="AK1293" i="1"/>
  <c r="AM1293" i="1"/>
  <c r="AO1293" i="1"/>
  <c r="AP1293" i="1"/>
  <c r="AV1293" i="1"/>
  <c r="AW1293" i="1"/>
  <c r="K1294" i="1"/>
  <c r="AR1294" i="1" s="1"/>
  <c r="M1294" i="1"/>
  <c r="O1294" i="1"/>
  <c r="Q1294" i="1"/>
  <c r="S1294" i="1"/>
  <c r="U1294" i="1"/>
  <c r="W1294" i="1"/>
  <c r="Y1294" i="1"/>
  <c r="AA1294" i="1"/>
  <c r="AC1294" i="1"/>
  <c r="AE1294" i="1"/>
  <c r="AG1294" i="1"/>
  <c r="AI1294" i="1"/>
  <c r="AK1294" i="1"/>
  <c r="AM1294" i="1"/>
  <c r="AO1294" i="1"/>
  <c r="AP1294" i="1"/>
  <c r="AV1294" i="1"/>
  <c r="K1295" i="1"/>
  <c r="AR1295" i="1" s="1"/>
  <c r="M1295" i="1"/>
  <c r="O1295" i="1"/>
  <c r="Q1295" i="1"/>
  <c r="S1295" i="1"/>
  <c r="U1295" i="1"/>
  <c r="W1295" i="1"/>
  <c r="AQ1295" i="1" s="1"/>
  <c r="Y1295" i="1"/>
  <c r="AA1295" i="1"/>
  <c r="AC1295" i="1"/>
  <c r="AE1295" i="1"/>
  <c r="AG1295" i="1"/>
  <c r="AI1295" i="1"/>
  <c r="AK1295" i="1"/>
  <c r="AM1295" i="1"/>
  <c r="AO1295" i="1"/>
  <c r="AP1295" i="1"/>
  <c r="AV1295" i="1"/>
  <c r="AW1295" i="1"/>
  <c r="K1296" i="1"/>
  <c r="M1296" i="1"/>
  <c r="O1296" i="1"/>
  <c r="Q1296" i="1"/>
  <c r="S1296" i="1"/>
  <c r="U1296" i="1"/>
  <c r="W1296" i="1"/>
  <c r="Y1296" i="1"/>
  <c r="AA1296" i="1"/>
  <c r="AC1296" i="1"/>
  <c r="AE1296" i="1"/>
  <c r="AG1296" i="1"/>
  <c r="AI1296" i="1"/>
  <c r="AK1296" i="1"/>
  <c r="AM1296" i="1"/>
  <c r="AO1296" i="1"/>
  <c r="AP1296" i="1"/>
  <c r="AR1296" i="1"/>
  <c r="AV1296" i="1"/>
  <c r="AW1296" i="1"/>
  <c r="K1297" i="1"/>
  <c r="AR1297" i="1" s="1"/>
  <c r="M1297" i="1"/>
  <c r="O1297" i="1"/>
  <c r="Q1297" i="1"/>
  <c r="S1297" i="1"/>
  <c r="U1297" i="1"/>
  <c r="W1297" i="1"/>
  <c r="Y1297" i="1"/>
  <c r="AQ1297" i="1" s="1"/>
  <c r="AA1297" i="1"/>
  <c r="AC1297" i="1"/>
  <c r="AE1297" i="1"/>
  <c r="AG1297" i="1"/>
  <c r="AI1297" i="1"/>
  <c r="AK1297" i="1"/>
  <c r="AM1297" i="1"/>
  <c r="AO1297" i="1"/>
  <c r="AP1297" i="1"/>
  <c r="AV1297" i="1"/>
  <c r="AW1297" i="1" s="1"/>
  <c r="K1298" i="1"/>
  <c r="AR1298" i="1" s="1"/>
  <c r="M1298" i="1"/>
  <c r="O1298" i="1"/>
  <c r="Q1298" i="1"/>
  <c r="S1298" i="1"/>
  <c r="U1298" i="1"/>
  <c r="W1298" i="1"/>
  <c r="Y1298" i="1"/>
  <c r="AA1298" i="1"/>
  <c r="AC1298" i="1"/>
  <c r="AE1298" i="1"/>
  <c r="AG1298" i="1"/>
  <c r="AI1298" i="1"/>
  <c r="AK1298" i="1"/>
  <c r="AM1298" i="1"/>
  <c r="AO1298" i="1"/>
  <c r="AP1298" i="1"/>
  <c r="AV1298" i="1"/>
  <c r="AW1298" i="1"/>
  <c r="K1299" i="1"/>
  <c r="AR1299" i="1" s="1"/>
  <c r="M1299" i="1"/>
  <c r="O1299" i="1"/>
  <c r="Q1299" i="1"/>
  <c r="S1299" i="1"/>
  <c r="U1299" i="1"/>
  <c r="W1299" i="1"/>
  <c r="Y1299" i="1"/>
  <c r="AQ1299" i="1" s="1"/>
  <c r="AS1299" i="1" s="1"/>
  <c r="AA1299" i="1"/>
  <c r="AC1299" i="1"/>
  <c r="AE1299" i="1"/>
  <c r="AG1299" i="1"/>
  <c r="AI1299" i="1"/>
  <c r="AK1299" i="1"/>
  <c r="AM1299" i="1"/>
  <c r="AO1299" i="1"/>
  <c r="AP1299" i="1"/>
  <c r="AV1299" i="1"/>
  <c r="AW1299" i="1"/>
  <c r="K1300" i="1"/>
  <c r="AR1300" i="1" s="1"/>
  <c r="M1300" i="1"/>
  <c r="O1300" i="1"/>
  <c r="Q1300" i="1"/>
  <c r="S1300" i="1"/>
  <c r="U1300" i="1"/>
  <c r="W1300" i="1"/>
  <c r="AQ1300" i="1" s="1"/>
  <c r="AS1300" i="1" s="1"/>
  <c r="Y1300" i="1"/>
  <c r="AA1300" i="1"/>
  <c r="AC1300" i="1"/>
  <c r="AE1300" i="1"/>
  <c r="AG1300" i="1"/>
  <c r="AI1300" i="1"/>
  <c r="AK1300" i="1"/>
  <c r="AM1300" i="1"/>
  <c r="AO1300" i="1"/>
  <c r="AP1300" i="1"/>
  <c r="AV1300" i="1"/>
  <c r="AW1300" i="1" s="1"/>
  <c r="K1301" i="1"/>
  <c r="M1301" i="1"/>
  <c r="O1301" i="1"/>
  <c r="Q1301" i="1"/>
  <c r="S1301" i="1"/>
  <c r="U1301" i="1"/>
  <c r="W1301" i="1"/>
  <c r="AQ1301" i="1" s="1"/>
  <c r="Y1301" i="1"/>
  <c r="AA1301" i="1"/>
  <c r="AC1301" i="1"/>
  <c r="AE1301" i="1"/>
  <c r="AG1301" i="1"/>
  <c r="AI1301" i="1"/>
  <c r="AK1301" i="1"/>
  <c r="AM1301" i="1"/>
  <c r="AO1301" i="1"/>
  <c r="AP1301" i="1"/>
  <c r="AR1301" i="1"/>
  <c r="AV1301" i="1"/>
  <c r="K1302" i="1"/>
  <c r="M1302" i="1"/>
  <c r="O1302" i="1"/>
  <c r="Q1302" i="1"/>
  <c r="S1302" i="1"/>
  <c r="U1302" i="1"/>
  <c r="W1302" i="1"/>
  <c r="Y1302" i="1"/>
  <c r="AA1302" i="1"/>
  <c r="AC1302" i="1"/>
  <c r="AE1302" i="1"/>
  <c r="AG1302" i="1"/>
  <c r="AI1302" i="1"/>
  <c r="AK1302" i="1"/>
  <c r="AM1302" i="1"/>
  <c r="AO1302" i="1"/>
  <c r="AP1302" i="1"/>
  <c r="AR1302" i="1"/>
  <c r="AV1302" i="1"/>
  <c r="K1303" i="1"/>
  <c r="AR1303" i="1" s="1"/>
  <c r="M1303" i="1"/>
  <c r="O1303" i="1"/>
  <c r="Q1303" i="1"/>
  <c r="S1303" i="1"/>
  <c r="U1303" i="1"/>
  <c r="W1303" i="1"/>
  <c r="Y1303" i="1"/>
  <c r="AA1303" i="1"/>
  <c r="AC1303" i="1"/>
  <c r="AE1303" i="1"/>
  <c r="AG1303" i="1"/>
  <c r="AI1303" i="1"/>
  <c r="AK1303" i="1"/>
  <c r="AM1303" i="1"/>
  <c r="AO1303" i="1"/>
  <c r="AP1303" i="1"/>
  <c r="AQ1303" i="1"/>
  <c r="AV1303" i="1"/>
  <c r="AW1303" i="1"/>
  <c r="AW1302" i="1" s="1"/>
  <c r="AW1301" i="1" s="1"/>
  <c r="K1304" i="1"/>
  <c r="M1304" i="1"/>
  <c r="O1304" i="1"/>
  <c r="Q1304" i="1"/>
  <c r="S1304" i="1"/>
  <c r="U1304" i="1"/>
  <c r="W1304" i="1"/>
  <c r="Y1304" i="1"/>
  <c r="AQ1304" i="1" s="1"/>
  <c r="AS1304" i="1" s="1"/>
  <c r="AA1304" i="1"/>
  <c r="AC1304" i="1"/>
  <c r="AE1304" i="1"/>
  <c r="AG1304" i="1"/>
  <c r="AI1304" i="1"/>
  <c r="AK1304" i="1"/>
  <c r="AM1304" i="1"/>
  <c r="AO1304" i="1"/>
  <c r="AP1304" i="1"/>
  <c r="AR1304" i="1"/>
  <c r="AV1304" i="1"/>
  <c r="AW1304" i="1"/>
  <c r="K1305" i="1"/>
  <c r="M1305" i="1"/>
  <c r="O1305" i="1"/>
  <c r="Q1305" i="1"/>
  <c r="S1305" i="1"/>
  <c r="U1305" i="1"/>
  <c r="W1305" i="1"/>
  <c r="Y1305" i="1"/>
  <c r="AA1305" i="1"/>
  <c r="AC1305" i="1"/>
  <c r="AE1305" i="1"/>
  <c r="AG1305" i="1"/>
  <c r="AI1305" i="1"/>
  <c r="AK1305" i="1"/>
  <c r="AM1305" i="1"/>
  <c r="AO1305" i="1"/>
  <c r="AP1305" i="1"/>
  <c r="AR1305" i="1" s="1"/>
  <c r="AQ1305" i="1"/>
  <c r="AS1305" i="1" s="1"/>
  <c r="AV1305" i="1"/>
  <c r="AW1305" i="1"/>
  <c r="K1306" i="1"/>
  <c r="M1306" i="1"/>
  <c r="O1306" i="1"/>
  <c r="Q1306" i="1"/>
  <c r="S1306" i="1"/>
  <c r="U1306" i="1"/>
  <c r="W1306" i="1"/>
  <c r="Y1306" i="1"/>
  <c r="AA1306" i="1"/>
  <c r="AC1306" i="1"/>
  <c r="AE1306" i="1"/>
  <c r="AG1306" i="1"/>
  <c r="AI1306" i="1"/>
  <c r="AK1306" i="1"/>
  <c r="AM1306" i="1"/>
  <c r="AO1306" i="1"/>
  <c r="AP1306" i="1"/>
  <c r="AR1306" i="1" s="1"/>
  <c r="AV1306" i="1"/>
  <c r="AW1306" i="1"/>
  <c r="K1307" i="1"/>
  <c r="AR1307" i="1" s="1"/>
  <c r="M1307" i="1"/>
  <c r="O1307" i="1"/>
  <c r="Q1307" i="1"/>
  <c r="S1307" i="1"/>
  <c r="U1307" i="1"/>
  <c r="W1307" i="1"/>
  <c r="Y1307" i="1"/>
  <c r="AA1307" i="1"/>
  <c r="AC1307" i="1"/>
  <c r="AE1307" i="1"/>
  <c r="AG1307" i="1"/>
  <c r="AI1307" i="1"/>
  <c r="AK1307" i="1"/>
  <c r="AM1307" i="1"/>
  <c r="AO1307" i="1"/>
  <c r="AP1307" i="1"/>
  <c r="AV1307" i="1"/>
  <c r="AW1307" i="1"/>
  <c r="K1308" i="1"/>
  <c r="AR1308" i="1" s="1"/>
  <c r="M1308" i="1"/>
  <c r="O1308" i="1"/>
  <c r="Q1308" i="1"/>
  <c r="S1308" i="1"/>
  <c r="U1308" i="1"/>
  <c r="W1308" i="1"/>
  <c r="Y1308" i="1"/>
  <c r="AA1308" i="1"/>
  <c r="AC1308" i="1"/>
  <c r="AE1308" i="1"/>
  <c r="AG1308" i="1"/>
  <c r="AI1308" i="1"/>
  <c r="AK1308" i="1"/>
  <c r="AM1308" i="1"/>
  <c r="AO1308" i="1"/>
  <c r="AP1308" i="1"/>
  <c r="AV1308" i="1"/>
  <c r="AW1308" i="1"/>
  <c r="K1309" i="1"/>
  <c r="AR1309" i="1" s="1"/>
  <c r="M1309" i="1"/>
  <c r="O1309" i="1"/>
  <c r="Q1309" i="1"/>
  <c r="S1309" i="1"/>
  <c r="U1309" i="1"/>
  <c r="W1309" i="1"/>
  <c r="Y1309" i="1"/>
  <c r="AA1309" i="1"/>
  <c r="AC1309" i="1"/>
  <c r="AE1309" i="1"/>
  <c r="AG1309" i="1"/>
  <c r="AI1309" i="1"/>
  <c r="AK1309" i="1"/>
  <c r="AM1309" i="1"/>
  <c r="AO1309" i="1"/>
  <c r="AP1309" i="1"/>
  <c r="AV1309" i="1"/>
  <c r="AW1309" i="1" s="1"/>
  <c r="K1310" i="1"/>
  <c r="AR1310" i="1" s="1"/>
  <c r="M1310" i="1"/>
  <c r="O1310" i="1"/>
  <c r="Q1310" i="1"/>
  <c r="S1310" i="1"/>
  <c r="U1310" i="1"/>
  <c r="W1310" i="1"/>
  <c r="Y1310" i="1"/>
  <c r="AA1310" i="1"/>
  <c r="AC1310" i="1"/>
  <c r="AE1310" i="1"/>
  <c r="AG1310" i="1"/>
  <c r="AI1310" i="1"/>
  <c r="AK1310" i="1"/>
  <c r="AM1310" i="1"/>
  <c r="AO1310" i="1"/>
  <c r="AP1310" i="1"/>
  <c r="AV1310" i="1"/>
  <c r="AW1310" i="1" s="1"/>
  <c r="K1311" i="1"/>
  <c r="M1311" i="1"/>
  <c r="O1311" i="1"/>
  <c r="Q1311" i="1"/>
  <c r="S1311" i="1"/>
  <c r="U1311" i="1"/>
  <c r="W1311" i="1"/>
  <c r="Y1311" i="1"/>
  <c r="AA1311" i="1"/>
  <c r="AC1311" i="1"/>
  <c r="AE1311" i="1"/>
  <c r="AG1311" i="1"/>
  <c r="AI1311" i="1"/>
  <c r="AK1311" i="1"/>
  <c r="AM1311" i="1"/>
  <c r="AO1311" i="1"/>
  <c r="AP1311" i="1"/>
  <c r="AR1311" i="1"/>
  <c r="AV1311" i="1"/>
  <c r="AW1311" i="1"/>
  <c r="K1312" i="1"/>
  <c r="AR1312" i="1" s="1"/>
  <c r="M1312" i="1"/>
  <c r="O1312" i="1"/>
  <c r="Q1312" i="1"/>
  <c r="S1312" i="1"/>
  <c r="U1312" i="1"/>
  <c r="W1312" i="1"/>
  <c r="Y1312" i="1"/>
  <c r="AA1312" i="1"/>
  <c r="AC1312" i="1"/>
  <c r="AE1312" i="1"/>
  <c r="AG1312" i="1"/>
  <c r="AI1312" i="1"/>
  <c r="AK1312" i="1"/>
  <c r="AM1312" i="1"/>
  <c r="AO1312" i="1"/>
  <c r="AP1312" i="1"/>
  <c r="AV1312" i="1"/>
  <c r="AW1312" i="1" s="1"/>
  <c r="K1313" i="1"/>
  <c r="M1313" i="1"/>
  <c r="O1313" i="1"/>
  <c r="Q1313" i="1"/>
  <c r="S1313" i="1"/>
  <c r="U1313" i="1"/>
  <c r="W1313" i="1"/>
  <c r="Y1313" i="1"/>
  <c r="AA1313" i="1"/>
  <c r="AC1313" i="1"/>
  <c r="AE1313" i="1"/>
  <c r="AG1313" i="1"/>
  <c r="AI1313" i="1"/>
  <c r="AK1313" i="1"/>
  <c r="AM1313" i="1"/>
  <c r="AO1313" i="1"/>
  <c r="AP1313" i="1"/>
  <c r="AR1313" i="1"/>
  <c r="AV1313" i="1"/>
  <c r="AW1313" i="1"/>
  <c r="K1314" i="1"/>
  <c r="AR1314" i="1" s="1"/>
  <c r="M1314" i="1"/>
  <c r="O1314" i="1"/>
  <c r="Q1314" i="1"/>
  <c r="S1314" i="1"/>
  <c r="U1314" i="1"/>
  <c r="W1314" i="1"/>
  <c r="Y1314" i="1"/>
  <c r="AA1314" i="1"/>
  <c r="AC1314" i="1"/>
  <c r="AE1314" i="1"/>
  <c r="AG1314" i="1"/>
  <c r="AI1314" i="1"/>
  <c r="AK1314" i="1"/>
  <c r="AM1314" i="1"/>
  <c r="AO1314" i="1"/>
  <c r="AP1314" i="1"/>
  <c r="AV1314" i="1"/>
  <c r="AW1314" i="1" s="1"/>
  <c r="K1315" i="1"/>
  <c r="AR1315" i="1" s="1"/>
  <c r="M1315" i="1"/>
  <c r="O1315" i="1"/>
  <c r="Q1315" i="1"/>
  <c r="S1315" i="1"/>
  <c r="U1315" i="1"/>
  <c r="W1315" i="1"/>
  <c r="Y1315" i="1"/>
  <c r="AA1315" i="1"/>
  <c r="AC1315" i="1"/>
  <c r="AE1315" i="1"/>
  <c r="AG1315" i="1"/>
  <c r="AI1315" i="1"/>
  <c r="AK1315" i="1"/>
  <c r="AM1315" i="1"/>
  <c r="AO1315" i="1"/>
  <c r="AP1315" i="1"/>
  <c r="AV1315" i="1"/>
  <c r="AW1315" i="1"/>
  <c r="K1316" i="1"/>
  <c r="M1316" i="1"/>
  <c r="O1316" i="1"/>
  <c r="Q1316" i="1"/>
  <c r="S1316" i="1"/>
  <c r="U1316" i="1"/>
  <c r="W1316" i="1"/>
  <c r="Y1316" i="1"/>
  <c r="AA1316" i="1"/>
  <c r="AC1316" i="1"/>
  <c r="AE1316" i="1"/>
  <c r="AG1316" i="1"/>
  <c r="AI1316" i="1"/>
  <c r="AK1316" i="1"/>
  <c r="AM1316" i="1"/>
  <c r="AO1316" i="1"/>
  <c r="AP1316" i="1"/>
  <c r="AR1316" i="1"/>
  <c r="AV1316" i="1"/>
  <c r="AW1316" i="1"/>
  <c r="K1317" i="1"/>
  <c r="M1317" i="1"/>
  <c r="O1317" i="1"/>
  <c r="Q1317" i="1"/>
  <c r="S1317" i="1"/>
  <c r="U1317" i="1"/>
  <c r="W1317" i="1"/>
  <c r="Y1317" i="1"/>
  <c r="AA1317" i="1"/>
  <c r="AC1317" i="1"/>
  <c r="AE1317" i="1"/>
  <c r="AG1317" i="1"/>
  <c r="AI1317" i="1"/>
  <c r="AK1317" i="1"/>
  <c r="AM1317" i="1"/>
  <c r="AO1317" i="1"/>
  <c r="AP1317" i="1"/>
  <c r="AV1317" i="1"/>
  <c r="AW1317" i="1" s="1"/>
  <c r="K1318" i="1"/>
  <c r="M1318" i="1"/>
  <c r="O1318" i="1"/>
  <c r="Q1318" i="1"/>
  <c r="S1318" i="1"/>
  <c r="U1318" i="1"/>
  <c r="W1318" i="1"/>
  <c r="Y1318" i="1"/>
  <c r="AA1318" i="1"/>
  <c r="AC1318" i="1"/>
  <c r="AE1318" i="1"/>
  <c r="AG1318" i="1"/>
  <c r="AI1318" i="1"/>
  <c r="AK1318" i="1"/>
  <c r="AM1318" i="1"/>
  <c r="AO1318" i="1"/>
  <c r="AP1318" i="1"/>
  <c r="AR1318" i="1"/>
  <c r="AV1318" i="1"/>
  <c r="AW1318" i="1"/>
  <c r="K1319" i="1"/>
  <c r="AR1319" i="1" s="1"/>
  <c r="M1319" i="1"/>
  <c r="O1319" i="1"/>
  <c r="Q1319" i="1"/>
  <c r="S1319" i="1"/>
  <c r="U1319" i="1"/>
  <c r="W1319" i="1"/>
  <c r="Y1319" i="1"/>
  <c r="AA1319" i="1"/>
  <c r="AC1319" i="1"/>
  <c r="AE1319" i="1"/>
  <c r="AG1319" i="1"/>
  <c r="AI1319" i="1"/>
  <c r="AK1319" i="1"/>
  <c r="AM1319" i="1"/>
  <c r="AO1319" i="1"/>
  <c r="AP1319" i="1"/>
  <c r="AV1319" i="1"/>
  <c r="AW1319" i="1" s="1"/>
  <c r="K1320" i="1"/>
  <c r="M1320" i="1"/>
  <c r="O1320" i="1"/>
  <c r="Q1320" i="1"/>
  <c r="S1320" i="1"/>
  <c r="U1320" i="1"/>
  <c r="W1320" i="1"/>
  <c r="Y1320" i="1"/>
  <c r="AA1320" i="1"/>
  <c r="AC1320" i="1"/>
  <c r="AE1320" i="1"/>
  <c r="AG1320" i="1"/>
  <c r="AI1320" i="1"/>
  <c r="AK1320" i="1"/>
  <c r="AM1320" i="1"/>
  <c r="AO1320" i="1"/>
  <c r="AP1320" i="1"/>
  <c r="AR1320" i="1"/>
  <c r="AV1320" i="1"/>
  <c r="AW1320" i="1"/>
  <c r="K1321" i="1"/>
  <c r="AR1321" i="1" s="1"/>
  <c r="M1321" i="1"/>
  <c r="O1321" i="1"/>
  <c r="Q1321" i="1"/>
  <c r="S1321" i="1"/>
  <c r="U1321" i="1"/>
  <c r="W1321" i="1"/>
  <c r="Y1321" i="1"/>
  <c r="AA1321" i="1"/>
  <c r="AC1321" i="1"/>
  <c r="AE1321" i="1"/>
  <c r="AG1321" i="1"/>
  <c r="AI1321" i="1"/>
  <c r="AK1321" i="1"/>
  <c r="AM1321" i="1"/>
  <c r="AO1321" i="1"/>
  <c r="AP1321" i="1"/>
  <c r="AV1321" i="1"/>
  <c r="AW1321" i="1"/>
  <c r="K1322" i="1"/>
  <c r="AR1322" i="1" s="1"/>
  <c r="M1322" i="1"/>
  <c r="O1322" i="1"/>
  <c r="Q1322" i="1"/>
  <c r="S1322" i="1"/>
  <c r="U1322" i="1"/>
  <c r="W1322" i="1"/>
  <c r="Y1322" i="1"/>
  <c r="AA1322" i="1"/>
  <c r="AC1322" i="1"/>
  <c r="AE1322" i="1"/>
  <c r="AG1322" i="1"/>
  <c r="AI1322" i="1"/>
  <c r="AK1322" i="1"/>
  <c r="AM1322" i="1"/>
  <c r="AO1322" i="1"/>
  <c r="AP1322" i="1"/>
  <c r="AV1322" i="1"/>
  <c r="AW1322" i="1"/>
  <c r="K1323" i="1"/>
  <c r="AR1323" i="1" s="1"/>
  <c r="M1323" i="1"/>
  <c r="O1323" i="1"/>
  <c r="Q1323" i="1"/>
  <c r="S1323" i="1"/>
  <c r="U1323" i="1"/>
  <c r="W1323" i="1"/>
  <c r="Y1323" i="1"/>
  <c r="AA1323" i="1"/>
  <c r="AC1323" i="1"/>
  <c r="AE1323" i="1"/>
  <c r="AG1323" i="1"/>
  <c r="AI1323" i="1"/>
  <c r="AK1323" i="1"/>
  <c r="AM1323" i="1"/>
  <c r="AO1323" i="1"/>
  <c r="AP1323" i="1"/>
  <c r="AV1323" i="1"/>
  <c r="AW1323" i="1"/>
  <c r="K1324" i="1"/>
  <c r="AR1324" i="1" s="1"/>
  <c r="M1324" i="1"/>
  <c r="O1324" i="1"/>
  <c r="Q1324" i="1"/>
  <c r="S1324" i="1"/>
  <c r="U1324" i="1"/>
  <c r="W1324" i="1"/>
  <c r="Y1324" i="1"/>
  <c r="AA1324" i="1"/>
  <c r="AC1324" i="1"/>
  <c r="AE1324" i="1"/>
  <c r="AG1324" i="1"/>
  <c r="AI1324" i="1"/>
  <c r="AK1324" i="1"/>
  <c r="AM1324" i="1"/>
  <c r="AO1324" i="1"/>
  <c r="AP1324" i="1"/>
  <c r="AQ1324" i="1"/>
  <c r="AV1324" i="1"/>
  <c r="AW1324" i="1" s="1"/>
  <c r="K1325" i="1"/>
  <c r="M1325" i="1"/>
  <c r="O1325" i="1"/>
  <c r="Q1325" i="1"/>
  <c r="S1325" i="1"/>
  <c r="U1325" i="1"/>
  <c r="W1325" i="1"/>
  <c r="Y1325" i="1"/>
  <c r="AA1325" i="1"/>
  <c r="AC1325" i="1"/>
  <c r="AE1325" i="1"/>
  <c r="AG1325" i="1"/>
  <c r="AI1325" i="1"/>
  <c r="AK1325" i="1"/>
  <c r="AM1325" i="1"/>
  <c r="AO1325" i="1"/>
  <c r="AP1325" i="1"/>
  <c r="AR1325" i="1"/>
  <c r="AV1325" i="1"/>
  <c r="AW1325" i="1" s="1"/>
  <c r="K1326" i="1"/>
  <c r="M1326" i="1"/>
  <c r="O1326" i="1"/>
  <c r="Q1326" i="1"/>
  <c r="S1326" i="1"/>
  <c r="U1326" i="1"/>
  <c r="W1326" i="1"/>
  <c r="Y1326" i="1"/>
  <c r="AA1326" i="1"/>
  <c r="AC1326" i="1"/>
  <c r="AE1326" i="1"/>
  <c r="AG1326" i="1"/>
  <c r="AI1326" i="1"/>
  <c r="AK1326" i="1"/>
  <c r="AM1326" i="1"/>
  <c r="AO1326" i="1"/>
  <c r="AP1326" i="1"/>
  <c r="AQ1326" i="1"/>
  <c r="AR1326" i="1"/>
  <c r="AV1326" i="1"/>
  <c r="AW1326" i="1"/>
  <c r="K1327" i="1"/>
  <c r="M1327" i="1"/>
  <c r="O1327" i="1"/>
  <c r="Q1327" i="1"/>
  <c r="S1327" i="1"/>
  <c r="U1327" i="1"/>
  <c r="W1327" i="1"/>
  <c r="Y1327" i="1"/>
  <c r="AA1327" i="1"/>
  <c r="AC1327" i="1"/>
  <c r="AE1327" i="1"/>
  <c r="AG1327" i="1"/>
  <c r="AI1327" i="1"/>
  <c r="AK1327" i="1"/>
  <c r="AM1327" i="1"/>
  <c r="AO1327" i="1"/>
  <c r="AP1327" i="1"/>
  <c r="AV1327" i="1"/>
  <c r="AW1327" i="1" s="1"/>
  <c r="K1328" i="1"/>
  <c r="AR1328" i="1" s="1"/>
  <c r="M1328" i="1"/>
  <c r="O1328" i="1"/>
  <c r="Q1328" i="1"/>
  <c r="S1328" i="1"/>
  <c r="U1328" i="1"/>
  <c r="W1328" i="1"/>
  <c r="Y1328" i="1"/>
  <c r="AA1328" i="1"/>
  <c r="AC1328" i="1"/>
  <c r="AE1328" i="1"/>
  <c r="AG1328" i="1"/>
  <c r="AI1328" i="1"/>
  <c r="AK1328" i="1"/>
  <c r="AM1328" i="1"/>
  <c r="AO1328" i="1"/>
  <c r="AP1328" i="1"/>
  <c r="AQ1328" i="1"/>
  <c r="AS1328" i="1" s="1"/>
  <c r="AV1328" i="1"/>
  <c r="AW1328" i="1" s="1"/>
  <c r="K1329" i="1"/>
  <c r="M1329" i="1"/>
  <c r="O1329" i="1"/>
  <c r="Q1329" i="1"/>
  <c r="S1329" i="1"/>
  <c r="U1329" i="1"/>
  <c r="W1329" i="1"/>
  <c r="Y1329" i="1"/>
  <c r="AA1329" i="1"/>
  <c r="AC1329" i="1"/>
  <c r="AE1329" i="1"/>
  <c r="AG1329" i="1"/>
  <c r="AI1329" i="1"/>
  <c r="AK1329" i="1"/>
  <c r="AM1329" i="1"/>
  <c r="AO1329" i="1"/>
  <c r="AP1329" i="1"/>
  <c r="AR1329" i="1" s="1"/>
  <c r="AV1329" i="1"/>
  <c r="AW1329" i="1"/>
  <c r="K1330" i="1"/>
  <c r="AR1330" i="1" s="1"/>
  <c r="M1330" i="1"/>
  <c r="O1330" i="1"/>
  <c r="Q1330" i="1"/>
  <c r="S1330" i="1"/>
  <c r="U1330" i="1"/>
  <c r="W1330" i="1"/>
  <c r="Y1330" i="1"/>
  <c r="AA1330" i="1"/>
  <c r="AC1330" i="1"/>
  <c r="AE1330" i="1"/>
  <c r="AG1330" i="1"/>
  <c r="AI1330" i="1"/>
  <c r="AK1330" i="1"/>
  <c r="AM1330" i="1"/>
  <c r="AO1330" i="1"/>
  <c r="AP1330" i="1"/>
  <c r="AV1330" i="1"/>
  <c r="AW1330" i="1" s="1"/>
  <c r="K1331" i="1"/>
  <c r="M1331" i="1"/>
  <c r="O1331" i="1"/>
  <c r="Q1331" i="1"/>
  <c r="S1331" i="1"/>
  <c r="U1331" i="1"/>
  <c r="W1331" i="1"/>
  <c r="Y1331" i="1"/>
  <c r="AA1331" i="1"/>
  <c r="AC1331" i="1"/>
  <c r="AE1331" i="1"/>
  <c r="AG1331" i="1"/>
  <c r="AI1331" i="1"/>
  <c r="AK1331" i="1"/>
  <c r="AM1331" i="1"/>
  <c r="AO1331" i="1"/>
  <c r="AP1331" i="1"/>
  <c r="AR1331" i="1"/>
  <c r="AV1331" i="1"/>
  <c r="AW1331" i="1" s="1"/>
  <c r="K1332" i="1"/>
  <c r="M1332" i="1"/>
  <c r="O1332" i="1"/>
  <c r="Q1332" i="1"/>
  <c r="S1332" i="1"/>
  <c r="U1332" i="1"/>
  <c r="W1332" i="1"/>
  <c r="Y1332" i="1"/>
  <c r="AA1332" i="1"/>
  <c r="AC1332" i="1"/>
  <c r="AE1332" i="1"/>
  <c r="AG1332" i="1"/>
  <c r="AI1332" i="1"/>
  <c r="AK1332" i="1"/>
  <c r="AM1332" i="1"/>
  <c r="AO1332" i="1"/>
  <c r="AP1332" i="1"/>
  <c r="AR1332" i="1"/>
  <c r="AV1332" i="1"/>
  <c r="AW1332" i="1"/>
  <c r="K1333" i="1"/>
  <c r="AR1333" i="1" s="1"/>
  <c r="M1333" i="1"/>
  <c r="O1333" i="1"/>
  <c r="Q1333" i="1"/>
  <c r="S1333" i="1"/>
  <c r="U1333" i="1"/>
  <c r="W1333" i="1"/>
  <c r="Y1333" i="1"/>
  <c r="AA1333" i="1"/>
  <c r="AC1333" i="1"/>
  <c r="AE1333" i="1"/>
  <c r="AG1333" i="1"/>
  <c r="AI1333" i="1"/>
  <c r="AK1333" i="1"/>
  <c r="AM1333" i="1"/>
  <c r="AO1333" i="1"/>
  <c r="AP1333" i="1"/>
  <c r="AV1333" i="1"/>
  <c r="AW1333" i="1"/>
  <c r="K1334" i="1"/>
  <c r="AR1334" i="1" s="1"/>
  <c r="M1334" i="1"/>
  <c r="O1334" i="1"/>
  <c r="Q1334" i="1"/>
  <c r="S1334" i="1"/>
  <c r="U1334" i="1"/>
  <c r="W1334" i="1"/>
  <c r="Y1334" i="1"/>
  <c r="AA1334" i="1"/>
  <c r="AC1334" i="1"/>
  <c r="AE1334" i="1"/>
  <c r="AG1334" i="1"/>
  <c r="AI1334" i="1"/>
  <c r="AK1334" i="1"/>
  <c r="AM1334" i="1"/>
  <c r="AO1334" i="1"/>
  <c r="AP1334" i="1"/>
  <c r="AV1334" i="1"/>
  <c r="AW1334" i="1"/>
  <c r="K1335" i="1"/>
  <c r="AR1335" i="1" s="1"/>
  <c r="M1335" i="1"/>
  <c r="O1335" i="1"/>
  <c r="Q1335" i="1"/>
  <c r="S1335" i="1"/>
  <c r="U1335" i="1"/>
  <c r="W1335" i="1"/>
  <c r="Y1335" i="1"/>
  <c r="AA1335" i="1"/>
  <c r="AC1335" i="1"/>
  <c r="AE1335" i="1"/>
  <c r="AG1335" i="1"/>
  <c r="AI1335" i="1"/>
  <c r="AK1335" i="1"/>
  <c r="AM1335" i="1"/>
  <c r="AO1335" i="1"/>
  <c r="AP1335" i="1"/>
  <c r="AV1335" i="1"/>
  <c r="AW1335" i="1"/>
  <c r="K1336" i="1"/>
  <c r="M1336" i="1"/>
  <c r="O1336" i="1"/>
  <c r="Q1336" i="1"/>
  <c r="S1336" i="1"/>
  <c r="U1336" i="1"/>
  <c r="AQ1336" i="1" s="1"/>
  <c r="AS1336" i="1" s="1"/>
  <c r="W1336" i="1"/>
  <c r="Y1336" i="1"/>
  <c r="AA1336" i="1"/>
  <c r="AC1336" i="1"/>
  <c r="AE1336" i="1"/>
  <c r="AG1336" i="1"/>
  <c r="AI1336" i="1"/>
  <c r="AK1336" i="1"/>
  <c r="AM1336" i="1"/>
  <c r="AO1336" i="1"/>
  <c r="AP1336" i="1"/>
  <c r="AR1336" i="1"/>
  <c r="AV1336" i="1"/>
  <c r="AW1336" i="1"/>
  <c r="K1337" i="1"/>
  <c r="M1337" i="1"/>
  <c r="O1337" i="1"/>
  <c r="Q1337" i="1"/>
  <c r="AQ1337" i="1" s="1"/>
  <c r="AS1337" i="1" s="1"/>
  <c r="S1337" i="1"/>
  <c r="U1337" i="1"/>
  <c r="W1337" i="1"/>
  <c r="Y1337" i="1"/>
  <c r="AA1337" i="1"/>
  <c r="AC1337" i="1"/>
  <c r="AE1337" i="1"/>
  <c r="AG1337" i="1"/>
  <c r="AI1337" i="1"/>
  <c r="AK1337" i="1"/>
  <c r="AM1337" i="1"/>
  <c r="AO1337" i="1"/>
  <c r="AP1337" i="1"/>
  <c r="AV1337" i="1"/>
  <c r="AW1337" i="1" s="1"/>
  <c r="K1338" i="1"/>
  <c r="M1338" i="1"/>
  <c r="O1338" i="1"/>
  <c r="Q1338" i="1"/>
  <c r="S1338" i="1"/>
  <c r="U1338" i="1"/>
  <c r="W1338" i="1"/>
  <c r="Y1338" i="1"/>
  <c r="AA1338" i="1"/>
  <c r="AC1338" i="1"/>
  <c r="AE1338" i="1"/>
  <c r="AG1338" i="1"/>
  <c r="AI1338" i="1"/>
  <c r="AK1338" i="1"/>
  <c r="AM1338" i="1"/>
  <c r="AO1338" i="1"/>
  <c r="AP1338" i="1"/>
  <c r="AR1338" i="1"/>
  <c r="AV1338" i="1"/>
  <c r="AW1338" i="1"/>
  <c r="K1339" i="1"/>
  <c r="AR1339" i="1" s="1"/>
  <c r="M1339" i="1"/>
  <c r="O1339" i="1"/>
  <c r="Q1339" i="1"/>
  <c r="S1339" i="1"/>
  <c r="U1339" i="1"/>
  <c r="W1339" i="1"/>
  <c r="Y1339" i="1"/>
  <c r="AA1339" i="1"/>
  <c r="AC1339" i="1"/>
  <c r="AE1339" i="1"/>
  <c r="AG1339" i="1"/>
  <c r="AI1339" i="1"/>
  <c r="AK1339" i="1"/>
  <c r="AM1339" i="1"/>
  <c r="AO1339" i="1"/>
  <c r="AP1339" i="1"/>
  <c r="AV1339" i="1"/>
  <c r="AW1339" i="1"/>
  <c r="K1340" i="1"/>
  <c r="AR1340" i="1" s="1"/>
  <c r="M1340" i="1"/>
  <c r="O1340" i="1"/>
  <c r="Q1340" i="1"/>
  <c r="S1340" i="1"/>
  <c r="U1340" i="1"/>
  <c r="W1340" i="1"/>
  <c r="Y1340" i="1"/>
  <c r="AA1340" i="1"/>
  <c r="AC1340" i="1"/>
  <c r="AE1340" i="1"/>
  <c r="AG1340" i="1"/>
  <c r="AI1340" i="1"/>
  <c r="AK1340" i="1"/>
  <c r="AM1340" i="1"/>
  <c r="AO1340" i="1"/>
  <c r="AP1340" i="1"/>
  <c r="AV1340" i="1"/>
  <c r="AW1340" i="1"/>
  <c r="K1341" i="1"/>
  <c r="M1341" i="1"/>
  <c r="O1341" i="1"/>
  <c r="Q1341" i="1"/>
  <c r="S1341" i="1"/>
  <c r="U1341" i="1"/>
  <c r="W1341" i="1"/>
  <c r="Y1341" i="1"/>
  <c r="AA1341" i="1"/>
  <c r="AC1341" i="1"/>
  <c r="AE1341" i="1"/>
  <c r="AG1341" i="1"/>
  <c r="AI1341" i="1"/>
  <c r="AK1341" i="1"/>
  <c r="AM1341" i="1"/>
  <c r="AO1341" i="1"/>
  <c r="AP1341" i="1"/>
  <c r="AR1341" i="1"/>
  <c r="AV1341" i="1"/>
  <c r="AW1341" i="1"/>
  <c r="K1342" i="1"/>
  <c r="AR1342" i="1" s="1"/>
  <c r="M1342" i="1"/>
  <c r="O1342" i="1"/>
  <c r="Q1342" i="1"/>
  <c r="S1342" i="1"/>
  <c r="U1342" i="1"/>
  <c r="W1342" i="1"/>
  <c r="Y1342" i="1"/>
  <c r="AA1342" i="1"/>
  <c r="AC1342" i="1"/>
  <c r="AE1342" i="1"/>
  <c r="AG1342" i="1"/>
  <c r="AI1342" i="1"/>
  <c r="AK1342" i="1"/>
  <c r="AM1342" i="1"/>
  <c r="AO1342" i="1"/>
  <c r="AP1342" i="1"/>
  <c r="AV1342" i="1"/>
  <c r="AW1342" i="1"/>
  <c r="K1343" i="1"/>
  <c r="M1343" i="1"/>
  <c r="O1343" i="1"/>
  <c r="Q1343" i="1"/>
  <c r="S1343" i="1"/>
  <c r="U1343" i="1"/>
  <c r="W1343" i="1"/>
  <c r="Y1343" i="1"/>
  <c r="AA1343" i="1"/>
  <c r="AC1343" i="1"/>
  <c r="AE1343" i="1"/>
  <c r="AG1343" i="1"/>
  <c r="AI1343" i="1"/>
  <c r="AK1343" i="1"/>
  <c r="AM1343" i="1"/>
  <c r="AO1343" i="1"/>
  <c r="AP1343" i="1"/>
  <c r="AR1343" i="1"/>
  <c r="AV1343" i="1"/>
  <c r="AW1343" i="1"/>
  <c r="K1344" i="1"/>
  <c r="M1344" i="1"/>
  <c r="O1344" i="1"/>
  <c r="Q1344" i="1"/>
  <c r="S1344" i="1"/>
  <c r="U1344" i="1"/>
  <c r="W1344" i="1"/>
  <c r="Y1344" i="1"/>
  <c r="AA1344" i="1"/>
  <c r="AC1344" i="1"/>
  <c r="AE1344" i="1"/>
  <c r="AG1344" i="1"/>
  <c r="AI1344" i="1"/>
  <c r="AK1344" i="1"/>
  <c r="AM1344" i="1"/>
  <c r="AO1344" i="1"/>
  <c r="AP1344" i="1"/>
  <c r="AV1344" i="1"/>
  <c r="AW1344" i="1"/>
  <c r="K1345" i="1"/>
  <c r="AR1345" i="1" s="1"/>
  <c r="M1345" i="1"/>
  <c r="O1345" i="1"/>
  <c r="Q1345" i="1"/>
  <c r="S1345" i="1"/>
  <c r="U1345" i="1"/>
  <c r="W1345" i="1"/>
  <c r="Y1345" i="1"/>
  <c r="AA1345" i="1"/>
  <c r="AC1345" i="1"/>
  <c r="AE1345" i="1"/>
  <c r="AG1345" i="1"/>
  <c r="AQ1345" i="1" s="1"/>
  <c r="AS1345" i="1" s="1"/>
  <c r="AI1345" i="1"/>
  <c r="AK1345" i="1"/>
  <c r="AM1345" i="1"/>
  <c r="AO1345" i="1"/>
  <c r="AP1345" i="1"/>
  <c r="AV1345" i="1"/>
  <c r="AW1345" i="1"/>
  <c r="K1346" i="1"/>
  <c r="M1346" i="1"/>
  <c r="O1346" i="1"/>
  <c r="Q1346" i="1"/>
  <c r="S1346" i="1"/>
  <c r="U1346" i="1"/>
  <c r="W1346" i="1"/>
  <c r="Y1346" i="1"/>
  <c r="AA1346" i="1"/>
  <c r="AC1346" i="1"/>
  <c r="AE1346" i="1"/>
  <c r="AG1346" i="1"/>
  <c r="AI1346" i="1"/>
  <c r="AK1346" i="1"/>
  <c r="AM1346" i="1"/>
  <c r="AO1346" i="1"/>
  <c r="AP1346" i="1"/>
  <c r="AQ1346" i="1"/>
  <c r="AR1346" i="1"/>
  <c r="AV1346" i="1"/>
  <c r="AW1346" i="1"/>
  <c r="K1347" i="1"/>
  <c r="AR1347" i="1" s="1"/>
  <c r="M1347" i="1"/>
  <c r="O1347" i="1"/>
  <c r="Q1347" i="1"/>
  <c r="S1347" i="1"/>
  <c r="U1347" i="1"/>
  <c r="W1347" i="1"/>
  <c r="Y1347" i="1"/>
  <c r="AA1347" i="1"/>
  <c r="AC1347" i="1"/>
  <c r="AE1347" i="1"/>
  <c r="AG1347" i="1"/>
  <c r="AI1347" i="1"/>
  <c r="AK1347" i="1"/>
  <c r="AM1347" i="1"/>
  <c r="AO1347" i="1"/>
  <c r="AP1347" i="1"/>
  <c r="AQ1347" i="1"/>
  <c r="AS1347" i="1" s="1"/>
  <c r="AV1347" i="1"/>
  <c r="AW1347" i="1"/>
  <c r="K1348" i="1"/>
  <c r="M1348" i="1"/>
  <c r="O1348" i="1"/>
  <c r="Q1348" i="1"/>
  <c r="S1348" i="1"/>
  <c r="U1348" i="1"/>
  <c r="W1348" i="1"/>
  <c r="Y1348" i="1"/>
  <c r="AA1348" i="1"/>
  <c r="AQ1348" i="1" s="1"/>
  <c r="AS1348" i="1" s="1"/>
  <c r="AC1348" i="1"/>
  <c r="AE1348" i="1"/>
  <c r="AG1348" i="1"/>
  <c r="AI1348" i="1"/>
  <c r="AK1348" i="1"/>
  <c r="AM1348" i="1"/>
  <c r="AO1348" i="1"/>
  <c r="AP1348" i="1"/>
  <c r="AR1348" i="1"/>
  <c r="AV1348" i="1"/>
  <c r="K1349" i="1"/>
  <c r="M1349" i="1"/>
  <c r="O1349" i="1"/>
  <c r="Q1349" i="1"/>
  <c r="S1349" i="1"/>
  <c r="U1349" i="1"/>
  <c r="W1349" i="1"/>
  <c r="Y1349" i="1"/>
  <c r="AA1349" i="1"/>
  <c r="AC1349" i="1"/>
  <c r="AE1349" i="1"/>
  <c r="AG1349" i="1"/>
  <c r="AI1349" i="1"/>
  <c r="AK1349" i="1"/>
  <c r="AM1349" i="1"/>
  <c r="AO1349" i="1"/>
  <c r="AP1349" i="1"/>
  <c r="AR1349" i="1" s="1"/>
  <c r="AV1349" i="1"/>
  <c r="AW1349" i="1"/>
  <c r="K1350" i="1"/>
  <c r="M1350" i="1"/>
  <c r="O1350" i="1"/>
  <c r="Q1350" i="1"/>
  <c r="S1350" i="1"/>
  <c r="U1350" i="1"/>
  <c r="W1350" i="1"/>
  <c r="Y1350" i="1"/>
  <c r="AA1350" i="1"/>
  <c r="AC1350" i="1"/>
  <c r="AE1350" i="1"/>
  <c r="AG1350" i="1"/>
  <c r="AI1350" i="1"/>
  <c r="AK1350" i="1"/>
  <c r="AM1350" i="1"/>
  <c r="AO1350" i="1"/>
  <c r="AP1350" i="1"/>
  <c r="AV1350" i="1"/>
  <c r="AW1350" i="1" s="1"/>
  <c r="K1351" i="1"/>
  <c r="M1351" i="1"/>
  <c r="O1351" i="1"/>
  <c r="Q1351" i="1"/>
  <c r="S1351" i="1"/>
  <c r="U1351" i="1"/>
  <c r="W1351" i="1"/>
  <c r="Y1351" i="1"/>
  <c r="AA1351" i="1"/>
  <c r="AC1351" i="1"/>
  <c r="AE1351" i="1"/>
  <c r="AF1351" i="1"/>
  <c r="AP1351" i="1" s="1"/>
  <c r="AG1351" i="1"/>
  <c r="AI1351" i="1"/>
  <c r="AK1351" i="1"/>
  <c r="AM1351" i="1"/>
  <c r="AO1351" i="1"/>
  <c r="AQ1351" i="1"/>
  <c r="AS1351" i="1" s="1"/>
  <c r="AV1351" i="1"/>
  <c r="AW1351" i="1"/>
  <c r="K1352" i="1"/>
  <c r="AR1352" i="1" s="1"/>
  <c r="M1352" i="1"/>
  <c r="O1352" i="1"/>
  <c r="Q1352" i="1"/>
  <c r="S1352" i="1"/>
  <c r="U1352" i="1"/>
  <c r="W1352" i="1"/>
  <c r="Y1352" i="1"/>
  <c r="AA1352" i="1"/>
  <c r="AC1352" i="1"/>
  <c r="AE1352" i="1"/>
  <c r="AG1352" i="1"/>
  <c r="AI1352" i="1"/>
  <c r="AK1352" i="1"/>
  <c r="AM1352" i="1"/>
  <c r="AO1352" i="1"/>
  <c r="AP1352" i="1"/>
  <c r="AV1352" i="1"/>
  <c r="AW1352" i="1" s="1"/>
  <c r="K1353" i="1"/>
  <c r="AR1353" i="1" s="1"/>
  <c r="M1353" i="1"/>
  <c r="O1353" i="1"/>
  <c r="Q1353" i="1"/>
  <c r="S1353" i="1"/>
  <c r="U1353" i="1"/>
  <c r="W1353" i="1"/>
  <c r="Y1353" i="1"/>
  <c r="AA1353" i="1"/>
  <c r="AC1353" i="1"/>
  <c r="AE1353" i="1"/>
  <c r="AG1353" i="1"/>
  <c r="AI1353" i="1"/>
  <c r="AK1353" i="1"/>
  <c r="AM1353" i="1"/>
  <c r="AO1353" i="1"/>
  <c r="AP1353" i="1"/>
  <c r="AV1353" i="1"/>
  <c r="AW1353" i="1" s="1"/>
  <c r="K1354" i="1"/>
  <c r="M1354" i="1"/>
  <c r="O1354" i="1"/>
  <c r="Q1354" i="1"/>
  <c r="S1354" i="1"/>
  <c r="U1354" i="1"/>
  <c r="W1354" i="1"/>
  <c r="Y1354" i="1"/>
  <c r="AA1354" i="1"/>
  <c r="AC1354" i="1"/>
  <c r="AE1354" i="1"/>
  <c r="AG1354" i="1"/>
  <c r="AI1354" i="1"/>
  <c r="AK1354" i="1"/>
  <c r="AM1354" i="1"/>
  <c r="AO1354" i="1"/>
  <c r="AP1354" i="1"/>
  <c r="AR1354" i="1"/>
  <c r="AV1354" i="1"/>
  <c r="AW1354" i="1" s="1"/>
  <c r="K1355" i="1"/>
  <c r="AR1355" i="1" s="1"/>
  <c r="M1355" i="1"/>
  <c r="O1355" i="1"/>
  <c r="Q1355" i="1"/>
  <c r="S1355" i="1"/>
  <c r="U1355" i="1"/>
  <c r="W1355" i="1"/>
  <c r="Y1355" i="1"/>
  <c r="AA1355" i="1"/>
  <c r="AC1355" i="1"/>
  <c r="AE1355" i="1"/>
  <c r="AG1355" i="1"/>
  <c r="AI1355" i="1"/>
  <c r="AK1355" i="1"/>
  <c r="AM1355" i="1"/>
  <c r="AO1355" i="1"/>
  <c r="AP1355" i="1"/>
  <c r="AV1355" i="1"/>
  <c r="AW1355" i="1" s="1"/>
  <c r="K1356" i="1"/>
  <c r="AR1356" i="1" s="1"/>
  <c r="M1356" i="1"/>
  <c r="O1356" i="1"/>
  <c r="AQ1356" i="1" s="1"/>
  <c r="Q1356" i="1"/>
  <c r="S1356" i="1"/>
  <c r="U1356" i="1"/>
  <c r="W1356" i="1"/>
  <c r="Y1356" i="1"/>
  <c r="AA1356" i="1"/>
  <c r="AC1356" i="1"/>
  <c r="AE1356" i="1"/>
  <c r="AG1356" i="1"/>
  <c r="AI1356" i="1"/>
  <c r="AK1356" i="1"/>
  <c r="AM1356" i="1"/>
  <c r="AO1356" i="1"/>
  <c r="AP1356" i="1"/>
  <c r="AV1356" i="1"/>
  <c r="AW1356" i="1"/>
  <c r="K1357" i="1"/>
  <c r="AR1357" i="1" s="1"/>
  <c r="M1357" i="1"/>
  <c r="O1357" i="1"/>
  <c r="Q1357" i="1"/>
  <c r="S1357" i="1"/>
  <c r="U1357" i="1"/>
  <c r="W1357" i="1"/>
  <c r="Y1357" i="1"/>
  <c r="AA1357" i="1"/>
  <c r="AC1357" i="1"/>
  <c r="AE1357" i="1"/>
  <c r="AG1357" i="1"/>
  <c r="AI1357" i="1"/>
  <c r="AK1357" i="1"/>
  <c r="AM1357" i="1"/>
  <c r="AO1357" i="1"/>
  <c r="AP1357" i="1"/>
  <c r="AV1357" i="1"/>
  <c r="AW1357" i="1" s="1"/>
  <c r="K1358" i="1"/>
  <c r="M1358" i="1"/>
  <c r="O1358" i="1"/>
  <c r="Q1358" i="1"/>
  <c r="S1358" i="1"/>
  <c r="U1358" i="1"/>
  <c r="W1358" i="1"/>
  <c r="Y1358" i="1"/>
  <c r="AA1358" i="1"/>
  <c r="AC1358" i="1"/>
  <c r="AE1358" i="1"/>
  <c r="AG1358" i="1"/>
  <c r="AI1358" i="1"/>
  <c r="AK1358" i="1"/>
  <c r="AM1358" i="1"/>
  <c r="AO1358" i="1"/>
  <c r="AP1358" i="1"/>
  <c r="AR1358" i="1"/>
  <c r="AV1358" i="1"/>
  <c r="AW1358" i="1"/>
  <c r="K1359" i="1"/>
  <c r="AR1359" i="1" s="1"/>
  <c r="M1359" i="1"/>
  <c r="O1359" i="1"/>
  <c r="Q1359" i="1"/>
  <c r="S1359" i="1"/>
  <c r="U1359" i="1"/>
  <c r="W1359" i="1"/>
  <c r="Y1359" i="1"/>
  <c r="AA1359" i="1"/>
  <c r="AC1359" i="1"/>
  <c r="AE1359" i="1"/>
  <c r="AG1359" i="1"/>
  <c r="AI1359" i="1"/>
  <c r="AK1359" i="1"/>
  <c r="AM1359" i="1"/>
  <c r="AO1359" i="1"/>
  <c r="AP1359" i="1"/>
  <c r="AV1359" i="1"/>
  <c r="AW1359" i="1"/>
  <c r="K1360" i="1"/>
  <c r="AR1360" i="1" s="1"/>
  <c r="M1360" i="1"/>
  <c r="O1360" i="1"/>
  <c r="Q1360" i="1"/>
  <c r="S1360" i="1"/>
  <c r="U1360" i="1"/>
  <c r="W1360" i="1"/>
  <c r="Y1360" i="1"/>
  <c r="AA1360" i="1"/>
  <c r="AC1360" i="1"/>
  <c r="AE1360" i="1"/>
  <c r="AG1360" i="1"/>
  <c r="AI1360" i="1"/>
  <c r="AK1360" i="1"/>
  <c r="AM1360" i="1"/>
  <c r="AO1360" i="1"/>
  <c r="AP1360" i="1"/>
  <c r="AV1360" i="1"/>
  <c r="AW1360" i="1" s="1"/>
  <c r="K1361" i="1"/>
  <c r="AR1361" i="1" s="1"/>
  <c r="M1361" i="1"/>
  <c r="O1361" i="1"/>
  <c r="Q1361" i="1"/>
  <c r="S1361" i="1"/>
  <c r="U1361" i="1"/>
  <c r="W1361" i="1"/>
  <c r="Y1361" i="1"/>
  <c r="AA1361" i="1"/>
  <c r="AC1361" i="1"/>
  <c r="AE1361" i="1"/>
  <c r="AG1361" i="1"/>
  <c r="AI1361" i="1"/>
  <c r="AK1361" i="1"/>
  <c r="AM1361" i="1"/>
  <c r="AO1361" i="1"/>
  <c r="AP1361" i="1"/>
  <c r="AV1361" i="1"/>
  <c r="AW1361" i="1"/>
  <c r="K1362" i="1"/>
  <c r="M1362" i="1"/>
  <c r="O1362" i="1"/>
  <c r="AQ1362" i="1" s="1"/>
  <c r="AS1362" i="1" s="1"/>
  <c r="Q1362" i="1"/>
  <c r="S1362" i="1"/>
  <c r="U1362" i="1"/>
  <c r="W1362" i="1"/>
  <c r="Y1362" i="1"/>
  <c r="AA1362" i="1"/>
  <c r="AC1362" i="1"/>
  <c r="AE1362" i="1"/>
  <c r="AG1362" i="1"/>
  <c r="AI1362" i="1"/>
  <c r="AK1362" i="1"/>
  <c r="AM1362" i="1"/>
  <c r="AO1362" i="1"/>
  <c r="AP1362" i="1"/>
  <c r="AR1362" i="1"/>
  <c r="AV1362" i="1"/>
  <c r="AW1362" i="1" s="1"/>
  <c r="K1363" i="1"/>
  <c r="M1363" i="1"/>
  <c r="O1363" i="1"/>
  <c r="AQ1363" i="1" s="1"/>
  <c r="Q1363" i="1"/>
  <c r="S1363" i="1"/>
  <c r="U1363" i="1"/>
  <c r="W1363" i="1"/>
  <c r="Y1363" i="1"/>
  <c r="AA1363" i="1"/>
  <c r="AC1363" i="1"/>
  <c r="AE1363" i="1"/>
  <c r="AG1363" i="1"/>
  <c r="AI1363" i="1"/>
  <c r="AK1363" i="1"/>
  <c r="AM1363" i="1"/>
  <c r="AO1363" i="1"/>
  <c r="AP1363" i="1"/>
  <c r="AR1363" i="1"/>
  <c r="AV1363" i="1"/>
  <c r="AW1363" i="1" s="1"/>
  <c r="K1364" i="1"/>
  <c r="AR1364" i="1" s="1"/>
  <c r="M1364" i="1"/>
  <c r="O1364" i="1"/>
  <c r="Q1364" i="1"/>
  <c r="S1364" i="1"/>
  <c r="U1364" i="1"/>
  <c r="W1364" i="1"/>
  <c r="Y1364" i="1"/>
  <c r="AA1364" i="1"/>
  <c r="AC1364" i="1"/>
  <c r="AE1364" i="1"/>
  <c r="AG1364" i="1"/>
  <c r="AI1364" i="1"/>
  <c r="AK1364" i="1"/>
  <c r="AM1364" i="1"/>
  <c r="AO1364" i="1"/>
  <c r="AP1364" i="1"/>
  <c r="AV1364" i="1"/>
  <c r="AW1364" i="1"/>
  <c r="K1365" i="1"/>
  <c r="AR1365" i="1" s="1"/>
  <c r="M1365" i="1"/>
  <c r="O1365" i="1"/>
  <c r="Q1365" i="1"/>
  <c r="S1365" i="1"/>
  <c r="U1365" i="1"/>
  <c r="W1365" i="1"/>
  <c r="Y1365" i="1"/>
  <c r="AA1365" i="1"/>
  <c r="AC1365" i="1"/>
  <c r="AE1365" i="1"/>
  <c r="AG1365" i="1"/>
  <c r="AI1365" i="1"/>
  <c r="AK1365" i="1"/>
  <c r="AM1365" i="1"/>
  <c r="AO1365" i="1"/>
  <c r="AP1365" i="1"/>
  <c r="AV1365" i="1"/>
  <c r="AW1365" i="1" s="1"/>
  <c r="K1366" i="1"/>
  <c r="AR1366" i="1" s="1"/>
  <c r="M1366" i="1"/>
  <c r="O1366" i="1"/>
  <c r="Q1366" i="1"/>
  <c r="S1366" i="1"/>
  <c r="U1366" i="1"/>
  <c r="W1366" i="1"/>
  <c r="Y1366" i="1"/>
  <c r="AA1366" i="1"/>
  <c r="AC1366" i="1"/>
  <c r="AE1366" i="1"/>
  <c r="AG1366" i="1"/>
  <c r="AI1366" i="1"/>
  <c r="AK1366" i="1"/>
  <c r="AM1366" i="1"/>
  <c r="AO1366" i="1"/>
  <c r="AP1366" i="1"/>
  <c r="AV1366" i="1"/>
  <c r="AW1366" i="1"/>
  <c r="K1367" i="1"/>
  <c r="AR1367" i="1" s="1"/>
  <c r="M1367" i="1"/>
  <c r="O1367" i="1"/>
  <c r="Q1367" i="1"/>
  <c r="S1367" i="1"/>
  <c r="U1367" i="1"/>
  <c r="W1367" i="1"/>
  <c r="Y1367" i="1"/>
  <c r="AA1367" i="1"/>
  <c r="AC1367" i="1"/>
  <c r="AE1367" i="1"/>
  <c r="AG1367" i="1"/>
  <c r="AI1367" i="1"/>
  <c r="AK1367" i="1"/>
  <c r="AM1367" i="1"/>
  <c r="AO1367" i="1"/>
  <c r="AP1367" i="1"/>
  <c r="AV1367" i="1"/>
  <c r="AW1367" i="1" s="1"/>
  <c r="K1368" i="1"/>
  <c r="M1368" i="1"/>
  <c r="O1368" i="1"/>
  <c r="Q1368" i="1"/>
  <c r="S1368" i="1"/>
  <c r="U1368" i="1"/>
  <c r="W1368" i="1"/>
  <c r="Y1368" i="1"/>
  <c r="AA1368" i="1"/>
  <c r="AC1368" i="1"/>
  <c r="AE1368" i="1"/>
  <c r="AG1368" i="1"/>
  <c r="AI1368" i="1"/>
  <c r="AK1368" i="1"/>
  <c r="AM1368" i="1"/>
  <c r="AO1368" i="1"/>
  <c r="AP1368" i="1"/>
  <c r="AR1368" i="1"/>
  <c r="AV1368" i="1"/>
  <c r="AW1368" i="1"/>
  <c r="K1369" i="1"/>
  <c r="M1369" i="1"/>
  <c r="O1369" i="1"/>
  <c r="Q1369" i="1"/>
  <c r="S1369" i="1"/>
  <c r="U1369" i="1"/>
  <c r="W1369" i="1"/>
  <c r="Y1369" i="1"/>
  <c r="AA1369" i="1"/>
  <c r="AC1369" i="1"/>
  <c r="AE1369" i="1"/>
  <c r="AG1369" i="1"/>
  <c r="AI1369" i="1"/>
  <c r="AK1369" i="1"/>
  <c r="AM1369" i="1"/>
  <c r="AO1369" i="1"/>
  <c r="AP1369" i="1"/>
  <c r="AV1369" i="1"/>
  <c r="AW1369" i="1"/>
  <c r="K1370" i="1"/>
  <c r="AR1370" i="1" s="1"/>
  <c r="M1370" i="1"/>
  <c r="O1370" i="1"/>
  <c r="Q1370" i="1"/>
  <c r="S1370" i="1"/>
  <c r="U1370" i="1"/>
  <c r="W1370" i="1"/>
  <c r="Y1370" i="1"/>
  <c r="AA1370" i="1"/>
  <c r="AC1370" i="1"/>
  <c r="AE1370" i="1"/>
  <c r="AG1370" i="1"/>
  <c r="AI1370" i="1"/>
  <c r="AK1370" i="1"/>
  <c r="AM1370" i="1"/>
  <c r="AO1370" i="1"/>
  <c r="AP1370" i="1"/>
  <c r="AV1370" i="1"/>
  <c r="AW1370" i="1"/>
  <c r="K1371" i="1"/>
  <c r="M1371" i="1"/>
  <c r="O1371" i="1"/>
  <c r="Q1371" i="1"/>
  <c r="S1371" i="1"/>
  <c r="U1371" i="1"/>
  <c r="W1371" i="1"/>
  <c r="Y1371" i="1"/>
  <c r="AA1371" i="1"/>
  <c r="AC1371" i="1"/>
  <c r="AE1371" i="1"/>
  <c r="AG1371" i="1"/>
  <c r="AI1371" i="1"/>
  <c r="AK1371" i="1"/>
  <c r="AM1371" i="1"/>
  <c r="AO1371" i="1"/>
  <c r="AP1371" i="1"/>
  <c r="AR1371" i="1"/>
  <c r="AV1371" i="1"/>
  <c r="AW1371" i="1"/>
  <c r="K1372" i="1"/>
  <c r="AR1372" i="1" s="1"/>
  <c r="M1372" i="1"/>
  <c r="O1372" i="1"/>
  <c r="Q1372" i="1"/>
  <c r="S1372" i="1"/>
  <c r="U1372" i="1"/>
  <c r="W1372" i="1"/>
  <c r="Y1372" i="1"/>
  <c r="AA1372" i="1"/>
  <c r="AC1372" i="1"/>
  <c r="AE1372" i="1"/>
  <c r="AG1372" i="1"/>
  <c r="AI1372" i="1"/>
  <c r="AK1372" i="1"/>
  <c r="AM1372" i="1"/>
  <c r="AO1372" i="1"/>
  <c r="AP1372" i="1"/>
  <c r="AV1372" i="1"/>
  <c r="AW1372" i="1"/>
  <c r="K1373" i="1"/>
  <c r="AR1373" i="1" s="1"/>
  <c r="M1373" i="1"/>
  <c r="O1373" i="1"/>
  <c r="Q1373" i="1"/>
  <c r="S1373" i="1"/>
  <c r="U1373" i="1"/>
  <c r="W1373" i="1"/>
  <c r="Y1373" i="1"/>
  <c r="AA1373" i="1"/>
  <c r="AC1373" i="1"/>
  <c r="AE1373" i="1"/>
  <c r="AG1373" i="1"/>
  <c r="AI1373" i="1"/>
  <c r="AK1373" i="1"/>
  <c r="AM1373" i="1"/>
  <c r="AO1373" i="1"/>
  <c r="AP1373" i="1"/>
  <c r="AV1373" i="1"/>
  <c r="AW1373" i="1" s="1"/>
  <c r="K1374" i="1"/>
  <c r="M1374" i="1"/>
  <c r="O1374" i="1"/>
  <c r="Q1374" i="1"/>
  <c r="S1374" i="1"/>
  <c r="U1374" i="1"/>
  <c r="W1374" i="1"/>
  <c r="Y1374" i="1"/>
  <c r="AA1374" i="1"/>
  <c r="AC1374" i="1"/>
  <c r="AE1374" i="1"/>
  <c r="AG1374" i="1"/>
  <c r="AI1374" i="1"/>
  <c r="AK1374" i="1"/>
  <c r="AM1374" i="1"/>
  <c r="AO1374" i="1"/>
  <c r="AP1374" i="1"/>
  <c r="AR1374" i="1"/>
  <c r="AV1374" i="1"/>
  <c r="AW1374" i="1"/>
  <c r="K1375" i="1"/>
  <c r="AR1375" i="1" s="1"/>
  <c r="M1375" i="1"/>
  <c r="O1375" i="1"/>
  <c r="Q1375" i="1"/>
  <c r="S1375" i="1"/>
  <c r="U1375" i="1"/>
  <c r="W1375" i="1"/>
  <c r="Y1375" i="1"/>
  <c r="AA1375" i="1"/>
  <c r="AC1375" i="1"/>
  <c r="AE1375" i="1"/>
  <c r="AG1375" i="1"/>
  <c r="AI1375" i="1"/>
  <c r="AK1375" i="1"/>
  <c r="AM1375" i="1"/>
  <c r="AO1375" i="1"/>
  <c r="AP1375" i="1"/>
  <c r="AV1375" i="1"/>
  <c r="AW1375" i="1" s="1"/>
  <c r="K1376" i="1"/>
  <c r="AR1376" i="1" s="1"/>
  <c r="M1376" i="1"/>
  <c r="O1376" i="1"/>
  <c r="Q1376" i="1"/>
  <c r="S1376" i="1"/>
  <c r="U1376" i="1"/>
  <c r="W1376" i="1"/>
  <c r="Y1376" i="1"/>
  <c r="AA1376" i="1"/>
  <c r="AC1376" i="1"/>
  <c r="AE1376" i="1"/>
  <c r="AG1376" i="1"/>
  <c r="AI1376" i="1"/>
  <c r="AK1376" i="1"/>
  <c r="AM1376" i="1"/>
  <c r="AO1376" i="1"/>
  <c r="AP1376" i="1"/>
  <c r="AV1376" i="1"/>
  <c r="AW1376" i="1"/>
  <c r="K1377" i="1"/>
  <c r="AR1377" i="1" s="1"/>
  <c r="M1377" i="1"/>
  <c r="O1377" i="1"/>
  <c r="Q1377" i="1"/>
  <c r="S1377" i="1"/>
  <c r="U1377" i="1"/>
  <c r="W1377" i="1"/>
  <c r="Y1377" i="1"/>
  <c r="AA1377" i="1"/>
  <c r="AC1377" i="1"/>
  <c r="AE1377" i="1"/>
  <c r="AG1377" i="1"/>
  <c r="AI1377" i="1"/>
  <c r="AK1377" i="1"/>
  <c r="AM1377" i="1"/>
  <c r="AO1377" i="1"/>
  <c r="AP1377" i="1"/>
  <c r="AV1377" i="1"/>
  <c r="AW1377" i="1"/>
  <c r="K1378" i="1"/>
  <c r="AR1378" i="1" s="1"/>
  <c r="M1378" i="1"/>
  <c r="O1378" i="1"/>
  <c r="Q1378" i="1"/>
  <c r="S1378" i="1"/>
  <c r="U1378" i="1"/>
  <c r="W1378" i="1"/>
  <c r="Y1378" i="1"/>
  <c r="AA1378" i="1"/>
  <c r="AC1378" i="1"/>
  <c r="AE1378" i="1"/>
  <c r="AG1378" i="1"/>
  <c r="AI1378" i="1"/>
  <c r="AK1378" i="1"/>
  <c r="AM1378" i="1"/>
  <c r="AO1378" i="1"/>
  <c r="AP1378" i="1"/>
  <c r="AV1378" i="1"/>
  <c r="AW1378" i="1" s="1"/>
  <c r="K1379" i="1"/>
  <c r="M1379" i="1"/>
  <c r="O1379" i="1"/>
  <c r="Q1379" i="1"/>
  <c r="S1379" i="1"/>
  <c r="U1379" i="1"/>
  <c r="W1379" i="1"/>
  <c r="Y1379" i="1"/>
  <c r="AA1379" i="1"/>
  <c r="AQ1379" i="1" s="1"/>
  <c r="AC1379" i="1"/>
  <c r="AE1379" i="1"/>
  <c r="AG1379" i="1"/>
  <c r="AI1379" i="1"/>
  <c r="AK1379" i="1"/>
  <c r="AM1379" i="1"/>
  <c r="AO1379" i="1"/>
  <c r="AP1379" i="1"/>
  <c r="AR1379" i="1"/>
  <c r="AV1379" i="1"/>
  <c r="AW1379" i="1"/>
  <c r="K1380" i="1"/>
  <c r="M1380" i="1"/>
  <c r="O1380" i="1"/>
  <c r="AQ1380" i="1" s="1"/>
  <c r="AS1380" i="1" s="1"/>
  <c r="Q1380" i="1"/>
  <c r="S1380" i="1"/>
  <c r="U1380" i="1"/>
  <c r="W1380" i="1"/>
  <c r="Y1380" i="1"/>
  <c r="AA1380" i="1"/>
  <c r="AC1380" i="1"/>
  <c r="AE1380" i="1"/>
  <c r="AG1380" i="1"/>
  <c r="AI1380" i="1"/>
  <c r="AK1380" i="1"/>
  <c r="AM1380" i="1"/>
  <c r="AO1380" i="1"/>
  <c r="AP1380" i="1"/>
  <c r="AV1380" i="1"/>
  <c r="AW1380" i="1" s="1"/>
  <c r="K1381" i="1"/>
  <c r="AR1381" i="1" s="1"/>
  <c r="M1381" i="1"/>
  <c r="O1381" i="1"/>
  <c r="Q1381" i="1"/>
  <c r="S1381" i="1"/>
  <c r="U1381" i="1"/>
  <c r="W1381" i="1"/>
  <c r="Y1381" i="1"/>
  <c r="AA1381" i="1"/>
  <c r="AC1381" i="1"/>
  <c r="AE1381" i="1"/>
  <c r="AG1381" i="1"/>
  <c r="AI1381" i="1"/>
  <c r="AK1381" i="1"/>
  <c r="AM1381" i="1"/>
  <c r="AO1381" i="1"/>
  <c r="AP1381" i="1"/>
  <c r="AV1381" i="1"/>
  <c r="AW1381" i="1" s="1"/>
  <c r="K1382" i="1"/>
  <c r="AR1382" i="1" s="1"/>
  <c r="M1382" i="1"/>
  <c r="O1382" i="1"/>
  <c r="Q1382" i="1"/>
  <c r="S1382" i="1"/>
  <c r="U1382" i="1"/>
  <c r="W1382" i="1"/>
  <c r="Y1382" i="1"/>
  <c r="AA1382" i="1"/>
  <c r="AC1382" i="1"/>
  <c r="AE1382" i="1"/>
  <c r="AG1382" i="1"/>
  <c r="AI1382" i="1"/>
  <c r="AK1382" i="1"/>
  <c r="AM1382" i="1"/>
  <c r="AO1382" i="1"/>
  <c r="AP1382" i="1"/>
  <c r="AV1382" i="1"/>
  <c r="AW1382" i="1"/>
  <c r="K1383" i="1"/>
  <c r="AR1383" i="1" s="1"/>
  <c r="M1383" i="1"/>
  <c r="O1383" i="1"/>
  <c r="Q1383" i="1"/>
  <c r="S1383" i="1"/>
  <c r="U1383" i="1"/>
  <c r="W1383" i="1"/>
  <c r="Y1383" i="1"/>
  <c r="AA1383" i="1"/>
  <c r="AC1383" i="1"/>
  <c r="AE1383" i="1"/>
  <c r="AG1383" i="1"/>
  <c r="AI1383" i="1"/>
  <c r="AK1383" i="1"/>
  <c r="AM1383" i="1"/>
  <c r="AO1383" i="1"/>
  <c r="AP1383" i="1"/>
  <c r="AV1383" i="1"/>
  <c r="AW1383" i="1"/>
  <c r="K1384" i="1"/>
  <c r="AR1384" i="1" s="1"/>
  <c r="M1384" i="1"/>
  <c r="O1384" i="1"/>
  <c r="Q1384" i="1"/>
  <c r="S1384" i="1"/>
  <c r="U1384" i="1"/>
  <c r="W1384" i="1"/>
  <c r="Y1384" i="1"/>
  <c r="AA1384" i="1"/>
  <c r="AC1384" i="1"/>
  <c r="AE1384" i="1"/>
  <c r="AG1384" i="1"/>
  <c r="AI1384" i="1"/>
  <c r="AK1384" i="1"/>
  <c r="AM1384" i="1"/>
  <c r="AO1384" i="1"/>
  <c r="AP1384" i="1"/>
  <c r="AV1384" i="1"/>
  <c r="AW1384" i="1" s="1"/>
  <c r="K1385" i="1"/>
  <c r="M1385" i="1"/>
  <c r="O1385" i="1"/>
  <c r="Q1385" i="1"/>
  <c r="S1385" i="1"/>
  <c r="U1385" i="1"/>
  <c r="W1385" i="1"/>
  <c r="Y1385" i="1"/>
  <c r="AA1385" i="1"/>
  <c r="AC1385" i="1"/>
  <c r="AE1385" i="1"/>
  <c r="AG1385" i="1"/>
  <c r="AI1385" i="1"/>
  <c r="AQ1385" i="1" s="1"/>
  <c r="AS1385" i="1" s="1"/>
  <c r="AK1385" i="1"/>
  <c r="AM1385" i="1"/>
  <c r="AO1385" i="1"/>
  <c r="AP1385" i="1"/>
  <c r="AR1385" i="1"/>
  <c r="AV1385" i="1"/>
  <c r="AW1385" i="1" s="1"/>
  <c r="K1386" i="1"/>
  <c r="M1386" i="1"/>
  <c r="O1386" i="1"/>
  <c r="AQ1386" i="1" s="1"/>
  <c r="Q1386" i="1"/>
  <c r="S1386" i="1"/>
  <c r="U1386" i="1"/>
  <c r="W1386" i="1"/>
  <c r="Y1386" i="1"/>
  <c r="AA1386" i="1"/>
  <c r="AC1386" i="1"/>
  <c r="AE1386" i="1"/>
  <c r="AG1386" i="1"/>
  <c r="AI1386" i="1"/>
  <c r="AK1386" i="1"/>
  <c r="AM1386" i="1"/>
  <c r="AO1386" i="1"/>
  <c r="AP1386" i="1"/>
  <c r="AR1386" i="1" s="1"/>
  <c r="AV1386" i="1"/>
  <c r="AW1386" i="1" s="1"/>
  <c r="K1387" i="1"/>
  <c r="AR1387" i="1" s="1"/>
  <c r="M1387" i="1"/>
  <c r="O1387" i="1"/>
  <c r="Q1387" i="1"/>
  <c r="S1387" i="1"/>
  <c r="U1387" i="1"/>
  <c r="W1387" i="1"/>
  <c r="Y1387" i="1"/>
  <c r="AA1387" i="1"/>
  <c r="AC1387" i="1"/>
  <c r="AE1387" i="1"/>
  <c r="AG1387" i="1"/>
  <c r="AI1387" i="1"/>
  <c r="AK1387" i="1"/>
  <c r="AM1387" i="1"/>
  <c r="AO1387" i="1"/>
  <c r="AP1387" i="1"/>
  <c r="AV1387" i="1"/>
  <c r="AW1387" i="1"/>
  <c r="K1388" i="1"/>
  <c r="M1388" i="1"/>
  <c r="O1388" i="1"/>
  <c r="AQ1388" i="1" s="1"/>
  <c r="Q1388" i="1"/>
  <c r="S1388" i="1"/>
  <c r="U1388" i="1"/>
  <c r="W1388" i="1"/>
  <c r="Y1388" i="1"/>
  <c r="AA1388" i="1"/>
  <c r="AC1388" i="1"/>
  <c r="AE1388" i="1"/>
  <c r="AG1388" i="1"/>
  <c r="AI1388" i="1"/>
  <c r="AK1388" i="1"/>
  <c r="AM1388" i="1"/>
  <c r="AO1388" i="1"/>
  <c r="AP1388" i="1"/>
  <c r="AV1388" i="1"/>
  <c r="AW1388" i="1" s="1"/>
  <c r="K1389" i="1"/>
  <c r="AR1389" i="1" s="1"/>
  <c r="M1389" i="1"/>
  <c r="O1389" i="1"/>
  <c r="Q1389" i="1"/>
  <c r="S1389" i="1"/>
  <c r="U1389" i="1"/>
  <c r="W1389" i="1"/>
  <c r="Y1389" i="1"/>
  <c r="AA1389" i="1"/>
  <c r="AC1389" i="1"/>
  <c r="AE1389" i="1"/>
  <c r="AG1389" i="1"/>
  <c r="AI1389" i="1"/>
  <c r="AK1389" i="1"/>
  <c r="AM1389" i="1"/>
  <c r="AO1389" i="1"/>
  <c r="AP1389" i="1"/>
  <c r="AV1389" i="1"/>
  <c r="AW1389" i="1"/>
  <c r="K1390" i="1"/>
  <c r="AR1390" i="1" s="1"/>
  <c r="M1390" i="1"/>
  <c r="O1390" i="1"/>
  <c r="Q1390" i="1"/>
  <c r="S1390" i="1"/>
  <c r="U1390" i="1"/>
  <c r="W1390" i="1"/>
  <c r="Y1390" i="1"/>
  <c r="AA1390" i="1"/>
  <c r="AC1390" i="1"/>
  <c r="AE1390" i="1"/>
  <c r="AG1390" i="1"/>
  <c r="AI1390" i="1"/>
  <c r="AK1390" i="1"/>
  <c r="AM1390" i="1"/>
  <c r="AO1390" i="1"/>
  <c r="AP1390" i="1"/>
  <c r="AV1390" i="1"/>
  <c r="AW1390" i="1"/>
  <c r="K1391" i="1"/>
  <c r="M1391" i="1"/>
  <c r="O1391" i="1"/>
  <c r="Q1391" i="1"/>
  <c r="S1391" i="1"/>
  <c r="U1391" i="1"/>
  <c r="W1391" i="1"/>
  <c r="Y1391" i="1"/>
  <c r="AA1391" i="1"/>
  <c r="AC1391" i="1"/>
  <c r="AE1391" i="1"/>
  <c r="AG1391" i="1"/>
  <c r="AI1391" i="1"/>
  <c r="AK1391" i="1"/>
  <c r="AM1391" i="1"/>
  <c r="AO1391" i="1"/>
  <c r="AP1391" i="1"/>
  <c r="AR1391" i="1"/>
  <c r="AV1391" i="1"/>
  <c r="AW1391" i="1" s="1"/>
  <c r="K1392" i="1"/>
  <c r="M1392" i="1"/>
  <c r="O1392" i="1"/>
  <c r="Q1392" i="1"/>
  <c r="S1392" i="1"/>
  <c r="U1392" i="1"/>
  <c r="W1392" i="1"/>
  <c r="AQ1392" i="1" s="1"/>
  <c r="Y1392" i="1"/>
  <c r="AA1392" i="1"/>
  <c r="AC1392" i="1"/>
  <c r="AE1392" i="1"/>
  <c r="AG1392" i="1"/>
  <c r="AI1392" i="1"/>
  <c r="AK1392" i="1"/>
  <c r="AM1392" i="1"/>
  <c r="AO1392" i="1"/>
  <c r="AP1392" i="1"/>
  <c r="AR1392" i="1" s="1"/>
  <c r="AV1392" i="1"/>
  <c r="AW1392" i="1"/>
  <c r="K1393" i="1"/>
  <c r="M1393" i="1"/>
  <c r="O1393" i="1"/>
  <c r="Q1393" i="1"/>
  <c r="S1393" i="1"/>
  <c r="AQ1393" i="1" s="1"/>
  <c r="AS1393" i="1" s="1"/>
  <c r="U1393" i="1"/>
  <c r="W1393" i="1"/>
  <c r="Y1393" i="1"/>
  <c r="AA1393" i="1"/>
  <c r="AC1393" i="1"/>
  <c r="AE1393" i="1"/>
  <c r="AG1393" i="1"/>
  <c r="AI1393" i="1"/>
  <c r="AK1393" i="1"/>
  <c r="AM1393" i="1"/>
  <c r="AO1393" i="1"/>
  <c r="AP1393" i="1"/>
  <c r="AR1393" i="1" s="1"/>
  <c r="AV1393" i="1"/>
  <c r="AW1393" i="1"/>
  <c r="K1394" i="1"/>
  <c r="M1394" i="1"/>
  <c r="O1394" i="1"/>
  <c r="Q1394" i="1"/>
  <c r="S1394" i="1"/>
  <c r="U1394" i="1"/>
  <c r="W1394" i="1"/>
  <c r="Y1394" i="1"/>
  <c r="AA1394" i="1"/>
  <c r="AC1394" i="1"/>
  <c r="AE1394" i="1"/>
  <c r="AG1394" i="1"/>
  <c r="AI1394" i="1"/>
  <c r="AK1394" i="1"/>
  <c r="AM1394" i="1"/>
  <c r="AO1394" i="1"/>
  <c r="AP1394" i="1"/>
  <c r="AV1394" i="1"/>
  <c r="AW1394" i="1"/>
  <c r="K1395" i="1"/>
  <c r="AR1395" i="1" s="1"/>
  <c r="M1395" i="1"/>
  <c r="O1395" i="1"/>
  <c r="Q1395" i="1"/>
  <c r="S1395" i="1"/>
  <c r="U1395" i="1"/>
  <c r="W1395" i="1"/>
  <c r="Y1395" i="1"/>
  <c r="AA1395" i="1"/>
  <c r="AC1395" i="1"/>
  <c r="AE1395" i="1"/>
  <c r="AG1395" i="1"/>
  <c r="AI1395" i="1"/>
  <c r="AK1395" i="1"/>
  <c r="AM1395" i="1"/>
  <c r="AO1395" i="1"/>
  <c r="AP1395" i="1"/>
  <c r="AV1395" i="1"/>
  <c r="AW1395" i="1" s="1"/>
  <c r="K1396" i="1"/>
  <c r="M1396" i="1"/>
  <c r="O1396" i="1"/>
  <c r="Q1396" i="1"/>
  <c r="S1396" i="1"/>
  <c r="U1396" i="1"/>
  <c r="W1396" i="1"/>
  <c r="Y1396" i="1"/>
  <c r="AA1396" i="1"/>
  <c r="AC1396" i="1"/>
  <c r="AE1396" i="1"/>
  <c r="AG1396" i="1"/>
  <c r="AI1396" i="1"/>
  <c r="AK1396" i="1"/>
  <c r="AM1396" i="1"/>
  <c r="AO1396" i="1"/>
  <c r="AP1396" i="1"/>
  <c r="AV1396" i="1"/>
  <c r="AW1396" i="1"/>
  <c r="K1397" i="1"/>
  <c r="AR1397" i="1" s="1"/>
  <c r="M1397" i="1"/>
  <c r="O1397" i="1"/>
  <c r="Q1397" i="1"/>
  <c r="S1397" i="1"/>
  <c r="U1397" i="1"/>
  <c r="W1397" i="1"/>
  <c r="Y1397" i="1"/>
  <c r="AA1397" i="1"/>
  <c r="AC1397" i="1"/>
  <c r="AE1397" i="1"/>
  <c r="AG1397" i="1"/>
  <c r="AI1397" i="1"/>
  <c r="AK1397" i="1"/>
  <c r="AM1397" i="1"/>
  <c r="AO1397" i="1"/>
  <c r="AP1397" i="1"/>
  <c r="AV1397" i="1"/>
  <c r="AW1397" i="1"/>
  <c r="K1398" i="1"/>
  <c r="AR1398" i="1" s="1"/>
  <c r="M1398" i="1"/>
  <c r="O1398" i="1"/>
  <c r="Q1398" i="1"/>
  <c r="S1398" i="1"/>
  <c r="U1398" i="1"/>
  <c r="W1398" i="1"/>
  <c r="Y1398" i="1"/>
  <c r="AA1398" i="1"/>
  <c r="AC1398" i="1"/>
  <c r="AE1398" i="1"/>
  <c r="AG1398" i="1"/>
  <c r="AI1398" i="1"/>
  <c r="AK1398" i="1"/>
  <c r="AM1398" i="1"/>
  <c r="AO1398" i="1"/>
  <c r="AP1398" i="1"/>
  <c r="AV1398" i="1"/>
  <c r="AW1398" i="1" s="1"/>
  <c r="K1399" i="1"/>
  <c r="M1399" i="1"/>
  <c r="O1399" i="1"/>
  <c r="Q1399" i="1"/>
  <c r="S1399" i="1"/>
  <c r="U1399" i="1"/>
  <c r="W1399" i="1"/>
  <c r="Y1399" i="1"/>
  <c r="AA1399" i="1"/>
  <c r="AC1399" i="1"/>
  <c r="AE1399" i="1"/>
  <c r="AG1399" i="1"/>
  <c r="AI1399" i="1"/>
  <c r="AK1399" i="1"/>
  <c r="AM1399" i="1"/>
  <c r="AO1399" i="1"/>
  <c r="AP1399" i="1"/>
  <c r="AR1399" i="1"/>
  <c r="AV1399" i="1"/>
  <c r="AW1399" i="1"/>
  <c r="K1400" i="1"/>
  <c r="M1400" i="1"/>
  <c r="O1400" i="1"/>
  <c r="Q1400" i="1"/>
  <c r="S1400" i="1"/>
  <c r="U1400" i="1"/>
  <c r="W1400" i="1"/>
  <c r="Y1400" i="1"/>
  <c r="AA1400" i="1"/>
  <c r="AC1400" i="1"/>
  <c r="AE1400" i="1"/>
  <c r="AG1400" i="1"/>
  <c r="AI1400" i="1"/>
  <c r="AK1400" i="1"/>
  <c r="AM1400" i="1"/>
  <c r="AO1400" i="1"/>
  <c r="AP1400" i="1"/>
  <c r="AR1400" i="1"/>
  <c r="AV1400" i="1"/>
  <c r="AW1400" i="1" s="1"/>
  <c r="K1401" i="1"/>
  <c r="M1401" i="1"/>
  <c r="O1401" i="1"/>
  <c r="Q1401" i="1"/>
  <c r="AQ1401" i="1" s="1"/>
  <c r="AS1401" i="1" s="1"/>
  <c r="S1401" i="1"/>
  <c r="U1401" i="1"/>
  <c r="W1401" i="1"/>
  <c r="Y1401" i="1"/>
  <c r="AA1401" i="1"/>
  <c r="AC1401" i="1"/>
  <c r="AE1401" i="1"/>
  <c r="AG1401" i="1"/>
  <c r="AI1401" i="1"/>
  <c r="AK1401" i="1"/>
  <c r="AM1401" i="1"/>
  <c r="AO1401" i="1"/>
  <c r="AP1401" i="1"/>
  <c r="AR1401" i="1" s="1"/>
  <c r="AV1401" i="1"/>
  <c r="AW1401" i="1" s="1"/>
  <c r="K1402" i="1"/>
  <c r="M1402" i="1"/>
  <c r="O1402" i="1"/>
  <c r="Q1402" i="1"/>
  <c r="S1402" i="1"/>
  <c r="U1402" i="1"/>
  <c r="W1402" i="1"/>
  <c r="Y1402" i="1"/>
  <c r="AA1402" i="1"/>
  <c r="AC1402" i="1"/>
  <c r="AE1402" i="1"/>
  <c r="AG1402" i="1"/>
  <c r="AI1402" i="1"/>
  <c r="AK1402" i="1"/>
  <c r="AM1402" i="1"/>
  <c r="AO1402" i="1"/>
  <c r="AP1402" i="1"/>
  <c r="AV1402" i="1"/>
  <c r="AW1402" i="1"/>
  <c r="K1403" i="1"/>
  <c r="M1403" i="1"/>
  <c r="O1403" i="1"/>
  <c r="Q1403" i="1"/>
  <c r="S1403" i="1"/>
  <c r="U1403" i="1"/>
  <c r="W1403" i="1"/>
  <c r="Y1403" i="1"/>
  <c r="AA1403" i="1"/>
  <c r="AC1403" i="1"/>
  <c r="AE1403" i="1"/>
  <c r="AG1403" i="1"/>
  <c r="AI1403" i="1"/>
  <c r="AK1403" i="1"/>
  <c r="AM1403" i="1"/>
  <c r="AO1403" i="1"/>
  <c r="AP1403" i="1"/>
  <c r="AV1403" i="1"/>
  <c r="AW1403" i="1"/>
  <c r="K1404" i="1"/>
  <c r="AR1404" i="1" s="1"/>
  <c r="M1404" i="1"/>
  <c r="O1404" i="1"/>
  <c r="Q1404" i="1"/>
  <c r="S1404" i="1"/>
  <c r="U1404" i="1"/>
  <c r="W1404" i="1"/>
  <c r="Y1404" i="1"/>
  <c r="AA1404" i="1"/>
  <c r="AC1404" i="1"/>
  <c r="AE1404" i="1"/>
  <c r="AG1404" i="1"/>
  <c r="AI1404" i="1"/>
  <c r="AK1404" i="1"/>
  <c r="AM1404" i="1"/>
  <c r="AO1404" i="1"/>
  <c r="AP1404" i="1"/>
  <c r="AV1404" i="1"/>
  <c r="AW1404" i="1" s="1"/>
  <c r="K1405" i="1"/>
  <c r="M1405" i="1"/>
  <c r="O1405" i="1"/>
  <c r="Q1405" i="1"/>
  <c r="S1405" i="1"/>
  <c r="U1405" i="1"/>
  <c r="W1405" i="1"/>
  <c r="Y1405" i="1"/>
  <c r="AA1405" i="1"/>
  <c r="AC1405" i="1"/>
  <c r="AE1405" i="1"/>
  <c r="AG1405" i="1"/>
  <c r="AI1405" i="1"/>
  <c r="AK1405" i="1"/>
  <c r="AM1405" i="1"/>
  <c r="AO1405" i="1"/>
  <c r="AP1405" i="1"/>
  <c r="AR1405" i="1"/>
  <c r="AV1405" i="1"/>
  <c r="AW1405" i="1" s="1"/>
  <c r="K1406" i="1"/>
  <c r="M1406" i="1"/>
  <c r="O1406" i="1"/>
  <c r="Q1406" i="1"/>
  <c r="S1406" i="1"/>
  <c r="U1406" i="1"/>
  <c r="W1406" i="1"/>
  <c r="Y1406" i="1"/>
  <c r="AA1406" i="1"/>
  <c r="AC1406" i="1"/>
  <c r="AE1406" i="1"/>
  <c r="AG1406" i="1"/>
  <c r="AI1406" i="1"/>
  <c r="AK1406" i="1"/>
  <c r="AM1406" i="1"/>
  <c r="AO1406" i="1"/>
  <c r="AP1406" i="1"/>
  <c r="AV1406" i="1"/>
  <c r="AW1406" i="1"/>
  <c r="K1407" i="1"/>
  <c r="M1407" i="1"/>
  <c r="O1407" i="1"/>
  <c r="Q1407" i="1"/>
  <c r="S1407" i="1"/>
  <c r="U1407" i="1"/>
  <c r="W1407" i="1"/>
  <c r="Y1407" i="1"/>
  <c r="AA1407" i="1"/>
  <c r="AC1407" i="1"/>
  <c r="AE1407" i="1"/>
  <c r="AG1407" i="1"/>
  <c r="AI1407" i="1"/>
  <c r="AK1407" i="1"/>
  <c r="AM1407" i="1"/>
  <c r="AO1407" i="1"/>
  <c r="AP1407" i="1"/>
  <c r="AR1407" i="1" s="1"/>
  <c r="AV1407" i="1"/>
  <c r="AW1407" i="1" s="1"/>
  <c r="K1408" i="1"/>
  <c r="AR1408" i="1" s="1"/>
  <c r="M1408" i="1"/>
  <c r="O1408" i="1"/>
  <c r="Q1408" i="1"/>
  <c r="S1408" i="1"/>
  <c r="U1408" i="1"/>
  <c r="W1408" i="1"/>
  <c r="Y1408" i="1"/>
  <c r="AA1408" i="1"/>
  <c r="AC1408" i="1"/>
  <c r="AE1408" i="1"/>
  <c r="AG1408" i="1"/>
  <c r="AI1408" i="1"/>
  <c r="AK1408" i="1"/>
  <c r="AM1408" i="1"/>
  <c r="AO1408" i="1"/>
  <c r="AP1408" i="1"/>
  <c r="AV1408" i="1"/>
  <c r="AW1408" i="1" s="1"/>
  <c r="K1409" i="1"/>
  <c r="M1409" i="1"/>
  <c r="O1409" i="1"/>
  <c r="Q1409" i="1"/>
  <c r="S1409" i="1"/>
  <c r="U1409" i="1"/>
  <c r="W1409" i="1"/>
  <c r="Y1409" i="1"/>
  <c r="AA1409" i="1"/>
  <c r="AC1409" i="1"/>
  <c r="AE1409" i="1"/>
  <c r="AG1409" i="1"/>
  <c r="AI1409" i="1"/>
  <c r="AK1409" i="1"/>
  <c r="AM1409" i="1"/>
  <c r="AO1409" i="1"/>
  <c r="AP1409" i="1"/>
  <c r="AV1409" i="1"/>
  <c r="AW1409" i="1"/>
  <c r="K1410" i="1"/>
  <c r="M1410" i="1"/>
  <c r="O1410" i="1"/>
  <c r="AQ1410" i="1" s="1"/>
  <c r="AS1410" i="1" s="1"/>
  <c r="Q1410" i="1"/>
  <c r="S1410" i="1"/>
  <c r="U1410" i="1"/>
  <c r="W1410" i="1"/>
  <c r="Y1410" i="1"/>
  <c r="AA1410" i="1"/>
  <c r="AC1410" i="1"/>
  <c r="AE1410" i="1"/>
  <c r="AG1410" i="1"/>
  <c r="AI1410" i="1"/>
  <c r="AK1410" i="1"/>
  <c r="AM1410" i="1"/>
  <c r="AO1410" i="1"/>
  <c r="AP1410" i="1"/>
  <c r="AR1410" i="1" s="1"/>
  <c r="AV1410" i="1"/>
  <c r="AW1410" i="1"/>
  <c r="K1411" i="1"/>
  <c r="AR1411" i="1" s="1"/>
  <c r="M1411" i="1"/>
  <c r="O1411" i="1"/>
  <c r="AQ1411" i="1" s="1"/>
  <c r="Q1411" i="1"/>
  <c r="S1411" i="1"/>
  <c r="U1411" i="1"/>
  <c r="W1411" i="1"/>
  <c r="Y1411" i="1"/>
  <c r="AA1411" i="1"/>
  <c r="AC1411" i="1"/>
  <c r="AE1411" i="1"/>
  <c r="AG1411" i="1"/>
  <c r="AI1411" i="1"/>
  <c r="AK1411" i="1"/>
  <c r="AM1411" i="1"/>
  <c r="AO1411" i="1"/>
  <c r="AP1411" i="1"/>
  <c r="AV1411" i="1"/>
  <c r="AW1411" i="1"/>
  <c r="K1412" i="1"/>
  <c r="AR1412" i="1" s="1"/>
  <c r="M1412" i="1"/>
  <c r="AS1412" i="1" s="1"/>
  <c r="O1412" i="1"/>
  <c r="Q1412" i="1"/>
  <c r="S1412" i="1"/>
  <c r="U1412" i="1"/>
  <c r="W1412" i="1"/>
  <c r="Y1412" i="1"/>
  <c r="AA1412" i="1"/>
  <c r="AQ1412" i="1" s="1"/>
  <c r="AC1412" i="1"/>
  <c r="AE1412" i="1"/>
  <c r="AG1412" i="1"/>
  <c r="AI1412" i="1"/>
  <c r="AK1412" i="1"/>
  <c r="AM1412" i="1"/>
  <c r="AO1412" i="1"/>
  <c r="AP1412" i="1"/>
  <c r="AV1412" i="1"/>
  <c r="AW1412" i="1"/>
  <c r="K1413" i="1"/>
  <c r="M1413" i="1"/>
  <c r="O1413" i="1"/>
  <c r="Q1413" i="1"/>
  <c r="S1413" i="1"/>
  <c r="U1413" i="1"/>
  <c r="W1413" i="1"/>
  <c r="Y1413" i="1"/>
  <c r="AA1413" i="1"/>
  <c r="AQ1413" i="1" s="1"/>
  <c r="AS1413" i="1" s="1"/>
  <c r="AC1413" i="1"/>
  <c r="AE1413" i="1"/>
  <c r="AG1413" i="1"/>
  <c r="AI1413" i="1"/>
  <c r="AK1413" i="1"/>
  <c r="AM1413" i="1"/>
  <c r="AO1413" i="1"/>
  <c r="AP1413" i="1"/>
  <c r="AR1413" i="1"/>
  <c r="AV1413" i="1"/>
  <c r="AW1413" i="1" s="1"/>
  <c r="K1414" i="1"/>
  <c r="M1414" i="1"/>
  <c r="O1414" i="1"/>
  <c r="Q1414" i="1"/>
  <c r="S1414" i="1"/>
  <c r="U1414" i="1"/>
  <c r="W1414" i="1"/>
  <c r="Y1414" i="1"/>
  <c r="AA1414" i="1"/>
  <c r="AC1414" i="1"/>
  <c r="AE1414" i="1"/>
  <c r="AG1414" i="1"/>
  <c r="AI1414" i="1"/>
  <c r="AK1414" i="1"/>
  <c r="AM1414" i="1"/>
  <c r="AO1414" i="1"/>
  <c r="AP1414" i="1"/>
  <c r="AR1414" i="1"/>
  <c r="AV1414" i="1"/>
  <c r="AW1414" i="1"/>
  <c r="K1415" i="1"/>
  <c r="M1415" i="1"/>
  <c r="O1415" i="1"/>
  <c r="Q1415" i="1"/>
  <c r="S1415" i="1"/>
  <c r="U1415" i="1"/>
  <c r="W1415" i="1"/>
  <c r="Y1415" i="1"/>
  <c r="AA1415" i="1"/>
  <c r="AC1415" i="1"/>
  <c r="AE1415" i="1"/>
  <c r="AG1415" i="1"/>
  <c r="AI1415" i="1"/>
  <c r="AK1415" i="1"/>
  <c r="AM1415" i="1"/>
  <c r="AO1415" i="1"/>
  <c r="AP1415" i="1"/>
  <c r="AR1415" i="1"/>
  <c r="AV1415" i="1"/>
  <c r="AW1415" i="1" s="1"/>
  <c r="K1416" i="1"/>
  <c r="M1416" i="1"/>
  <c r="O1416" i="1"/>
  <c r="Q1416" i="1"/>
  <c r="S1416" i="1"/>
  <c r="U1416" i="1"/>
  <c r="W1416" i="1"/>
  <c r="Y1416" i="1"/>
  <c r="AA1416" i="1"/>
  <c r="AC1416" i="1"/>
  <c r="AE1416" i="1"/>
  <c r="AG1416" i="1"/>
  <c r="AI1416" i="1"/>
  <c r="AK1416" i="1"/>
  <c r="AM1416" i="1"/>
  <c r="AO1416" i="1"/>
  <c r="AP1416" i="1"/>
  <c r="AR1416" i="1"/>
  <c r="AV1416" i="1"/>
  <c r="K1417" i="1"/>
  <c r="M1417" i="1"/>
  <c r="O1417" i="1"/>
  <c r="Q1417" i="1"/>
  <c r="S1417" i="1"/>
  <c r="U1417" i="1"/>
  <c r="W1417" i="1"/>
  <c r="Y1417" i="1"/>
  <c r="AA1417" i="1"/>
  <c r="AC1417" i="1"/>
  <c r="AE1417" i="1"/>
  <c r="AG1417" i="1"/>
  <c r="AI1417" i="1"/>
  <c r="AK1417" i="1"/>
  <c r="AM1417" i="1"/>
  <c r="AO1417" i="1"/>
  <c r="AP1417" i="1"/>
  <c r="AR1417" i="1"/>
  <c r="AV1417" i="1"/>
  <c r="AW1417" i="1"/>
  <c r="K1418" i="1"/>
  <c r="AR1418" i="1" s="1"/>
  <c r="M1418" i="1"/>
  <c r="O1418" i="1"/>
  <c r="Q1418" i="1"/>
  <c r="S1418" i="1"/>
  <c r="U1418" i="1"/>
  <c r="W1418" i="1"/>
  <c r="Y1418" i="1"/>
  <c r="AA1418" i="1"/>
  <c r="AC1418" i="1"/>
  <c r="AE1418" i="1"/>
  <c r="AG1418" i="1"/>
  <c r="AI1418" i="1"/>
  <c r="AK1418" i="1"/>
  <c r="AM1418" i="1"/>
  <c r="AO1418" i="1"/>
  <c r="AP1418" i="1"/>
  <c r="AV1418" i="1"/>
  <c r="AW1418" i="1"/>
  <c r="K1419" i="1"/>
  <c r="AR1419" i="1" s="1"/>
  <c r="M1419" i="1"/>
  <c r="O1419" i="1"/>
  <c r="Q1419" i="1"/>
  <c r="S1419" i="1"/>
  <c r="U1419" i="1"/>
  <c r="W1419" i="1"/>
  <c r="Y1419" i="1"/>
  <c r="AA1419" i="1"/>
  <c r="AC1419" i="1"/>
  <c r="AE1419" i="1"/>
  <c r="AG1419" i="1"/>
  <c r="AI1419" i="1"/>
  <c r="AK1419" i="1"/>
  <c r="AM1419" i="1"/>
  <c r="AO1419" i="1"/>
  <c r="AP1419" i="1"/>
  <c r="AV1419" i="1"/>
  <c r="AW1419" i="1" s="1"/>
  <c r="K1420" i="1"/>
  <c r="AR1420" i="1" s="1"/>
  <c r="M1420" i="1"/>
  <c r="O1420" i="1"/>
  <c r="Q1420" i="1"/>
  <c r="S1420" i="1"/>
  <c r="U1420" i="1"/>
  <c r="W1420" i="1"/>
  <c r="Y1420" i="1"/>
  <c r="AA1420" i="1"/>
  <c r="AC1420" i="1"/>
  <c r="AE1420" i="1"/>
  <c r="AG1420" i="1"/>
  <c r="AI1420" i="1"/>
  <c r="AK1420" i="1"/>
  <c r="AM1420" i="1"/>
  <c r="AO1420" i="1"/>
  <c r="AP1420" i="1"/>
  <c r="AV1420" i="1"/>
  <c r="AW1420" i="1" s="1"/>
  <c r="K1421" i="1"/>
  <c r="AR1421" i="1" s="1"/>
  <c r="M1421" i="1"/>
  <c r="O1421" i="1"/>
  <c r="Q1421" i="1"/>
  <c r="S1421" i="1"/>
  <c r="U1421" i="1"/>
  <c r="W1421" i="1"/>
  <c r="Y1421" i="1"/>
  <c r="AA1421" i="1"/>
  <c r="AC1421" i="1"/>
  <c r="AE1421" i="1"/>
  <c r="AG1421" i="1"/>
  <c r="AI1421" i="1"/>
  <c r="AK1421" i="1"/>
  <c r="AM1421" i="1"/>
  <c r="AO1421" i="1"/>
  <c r="AP1421" i="1"/>
  <c r="AV1421" i="1"/>
  <c r="AW1421" i="1" s="1"/>
  <c r="K1422" i="1"/>
  <c r="AR1422" i="1" s="1"/>
  <c r="M1422" i="1"/>
  <c r="O1422" i="1"/>
  <c r="Q1422" i="1"/>
  <c r="S1422" i="1"/>
  <c r="U1422" i="1"/>
  <c r="W1422" i="1"/>
  <c r="Y1422" i="1"/>
  <c r="AA1422" i="1"/>
  <c r="AC1422" i="1"/>
  <c r="AE1422" i="1"/>
  <c r="AG1422" i="1"/>
  <c r="AI1422" i="1"/>
  <c r="AK1422" i="1"/>
  <c r="AM1422" i="1"/>
  <c r="AO1422" i="1"/>
  <c r="AP1422" i="1"/>
  <c r="AV1422" i="1"/>
  <c r="AW1422" i="1"/>
  <c r="K1423" i="1"/>
  <c r="AR1423" i="1" s="1"/>
  <c r="M1423" i="1"/>
  <c r="O1423" i="1"/>
  <c r="Q1423" i="1"/>
  <c r="S1423" i="1"/>
  <c r="U1423" i="1"/>
  <c r="W1423" i="1"/>
  <c r="Y1423" i="1"/>
  <c r="AA1423" i="1"/>
  <c r="AC1423" i="1"/>
  <c r="AE1423" i="1"/>
  <c r="AG1423" i="1"/>
  <c r="AI1423" i="1"/>
  <c r="AK1423" i="1"/>
  <c r="AM1423" i="1"/>
  <c r="AO1423" i="1"/>
  <c r="AP1423" i="1"/>
  <c r="AV1423" i="1"/>
  <c r="AW1423" i="1"/>
  <c r="K1424" i="1"/>
  <c r="AR1424" i="1" s="1"/>
  <c r="M1424" i="1"/>
  <c r="O1424" i="1"/>
  <c r="Q1424" i="1"/>
  <c r="S1424" i="1"/>
  <c r="U1424" i="1"/>
  <c r="W1424" i="1"/>
  <c r="Y1424" i="1"/>
  <c r="AA1424" i="1"/>
  <c r="AC1424" i="1"/>
  <c r="AE1424" i="1"/>
  <c r="AG1424" i="1"/>
  <c r="AI1424" i="1"/>
  <c r="AK1424" i="1"/>
  <c r="AM1424" i="1"/>
  <c r="AO1424" i="1"/>
  <c r="AP1424" i="1"/>
  <c r="AV1424" i="1"/>
  <c r="AW1424" i="1" s="1"/>
  <c r="K1425" i="1"/>
  <c r="M1425" i="1"/>
  <c r="O1425" i="1"/>
  <c r="Q1425" i="1"/>
  <c r="S1425" i="1"/>
  <c r="U1425" i="1"/>
  <c r="W1425" i="1"/>
  <c r="Y1425" i="1"/>
  <c r="AA1425" i="1"/>
  <c r="AC1425" i="1"/>
  <c r="AE1425" i="1"/>
  <c r="AG1425" i="1"/>
  <c r="AI1425" i="1"/>
  <c r="AK1425" i="1"/>
  <c r="AM1425" i="1"/>
  <c r="AO1425" i="1"/>
  <c r="AP1425" i="1"/>
  <c r="AQ1425" i="1"/>
  <c r="AS1425" i="1" s="1"/>
  <c r="AR1425" i="1"/>
  <c r="AV1425" i="1"/>
  <c r="AW1425" i="1" s="1"/>
  <c r="K1426" i="1"/>
  <c r="M1426" i="1"/>
  <c r="O1426" i="1"/>
  <c r="Q1426" i="1"/>
  <c r="S1426" i="1"/>
  <c r="U1426" i="1"/>
  <c r="W1426" i="1"/>
  <c r="Y1426" i="1"/>
  <c r="AA1426" i="1"/>
  <c r="AC1426" i="1"/>
  <c r="AE1426" i="1"/>
  <c r="AG1426" i="1"/>
  <c r="AI1426" i="1"/>
  <c r="AK1426" i="1"/>
  <c r="AM1426" i="1"/>
  <c r="AO1426" i="1"/>
  <c r="AP1426" i="1"/>
  <c r="AQ1426" i="1"/>
  <c r="AV1426" i="1"/>
  <c r="AW1426" i="1"/>
  <c r="K1427" i="1"/>
  <c r="M1427" i="1"/>
  <c r="O1427" i="1"/>
  <c r="Q1427" i="1"/>
  <c r="S1427" i="1"/>
  <c r="U1427" i="1"/>
  <c r="W1427" i="1"/>
  <c r="Y1427" i="1"/>
  <c r="AA1427" i="1"/>
  <c r="AC1427" i="1"/>
  <c r="AE1427" i="1"/>
  <c r="AG1427" i="1"/>
  <c r="AI1427" i="1"/>
  <c r="AK1427" i="1"/>
  <c r="AM1427" i="1"/>
  <c r="AO1427" i="1"/>
  <c r="AP1427" i="1"/>
  <c r="AR1427" i="1" s="1"/>
  <c r="AV1427" i="1"/>
  <c r="AW1427" i="1" s="1"/>
  <c r="K1428" i="1"/>
  <c r="M1428" i="1"/>
  <c r="O1428" i="1"/>
  <c r="Q1428" i="1"/>
  <c r="AQ1428" i="1" s="1"/>
  <c r="AS1428" i="1" s="1"/>
  <c r="S1428" i="1"/>
  <c r="U1428" i="1"/>
  <c r="W1428" i="1"/>
  <c r="Y1428" i="1"/>
  <c r="AA1428" i="1"/>
  <c r="AC1428" i="1"/>
  <c r="AE1428" i="1"/>
  <c r="AG1428" i="1"/>
  <c r="AI1428" i="1"/>
  <c r="AK1428" i="1"/>
  <c r="AM1428" i="1"/>
  <c r="AO1428" i="1"/>
  <c r="AP1428" i="1"/>
  <c r="AR1428" i="1" s="1"/>
  <c r="AV1428" i="1"/>
  <c r="AW1428" i="1"/>
  <c r="K1429" i="1"/>
  <c r="M1429" i="1"/>
  <c r="O1429" i="1"/>
  <c r="Q1429" i="1"/>
  <c r="S1429" i="1"/>
  <c r="U1429" i="1"/>
  <c r="W1429" i="1"/>
  <c r="Y1429" i="1"/>
  <c r="AA1429" i="1"/>
  <c r="AC1429" i="1"/>
  <c r="AE1429" i="1"/>
  <c r="AG1429" i="1"/>
  <c r="AI1429" i="1"/>
  <c r="AK1429" i="1"/>
  <c r="AM1429" i="1"/>
  <c r="AO1429" i="1"/>
  <c r="AP1429" i="1"/>
  <c r="AV1429" i="1"/>
  <c r="AW1429" i="1" s="1"/>
  <c r="K1430" i="1"/>
  <c r="AR1430" i="1" s="1"/>
  <c r="M1430" i="1"/>
  <c r="O1430" i="1"/>
  <c r="AQ1430" i="1" s="1"/>
  <c r="Q1430" i="1"/>
  <c r="S1430" i="1"/>
  <c r="U1430" i="1"/>
  <c r="W1430" i="1"/>
  <c r="Y1430" i="1"/>
  <c r="AA1430" i="1"/>
  <c r="AC1430" i="1"/>
  <c r="AE1430" i="1"/>
  <c r="AG1430" i="1"/>
  <c r="AI1430" i="1"/>
  <c r="AK1430" i="1"/>
  <c r="AM1430" i="1"/>
  <c r="AO1430" i="1"/>
  <c r="AP1430" i="1"/>
  <c r="AV1430" i="1"/>
  <c r="AW1430" i="1"/>
  <c r="K1431" i="1"/>
  <c r="M1431" i="1"/>
  <c r="O1431" i="1"/>
  <c r="AQ1431" i="1" s="1"/>
  <c r="Q1431" i="1"/>
  <c r="S1431" i="1"/>
  <c r="U1431" i="1"/>
  <c r="W1431" i="1"/>
  <c r="Y1431" i="1"/>
  <c r="AA1431" i="1"/>
  <c r="AC1431" i="1"/>
  <c r="AE1431" i="1"/>
  <c r="AG1431" i="1"/>
  <c r="AI1431" i="1"/>
  <c r="AK1431" i="1"/>
  <c r="AM1431" i="1"/>
  <c r="AO1431" i="1"/>
  <c r="AP1431" i="1"/>
  <c r="AV1431" i="1"/>
  <c r="AW1431" i="1" s="1"/>
  <c r="K1432" i="1"/>
  <c r="M1432" i="1"/>
  <c r="O1432" i="1"/>
  <c r="Q1432" i="1"/>
  <c r="S1432" i="1"/>
  <c r="U1432" i="1"/>
  <c r="W1432" i="1"/>
  <c r="Y1432" i="1"/>
  <c r="AA1432" i="1"/>
  <c r="AC1432" i="1"/>
  <c r="AE1432" i="1"/>
  <c r="AG1432" i="1"/>
  <c r="AI1432" i="1"/>
  <c r="AK1432" i="1"/>
  <c r="AM1432" i="1"/>
  <c r="AO1432" i="1"/>
  <c r="AP1432" i="1"/>
  <c r="AR1432" i="1"/>
  <c r="AV1432" i="1"/>
  <c r="AW1432" i="1" s="1"/>
  <c r="K1433" i="1"/>
  <c r="M1433" i="1"/>
  <c r="O1433" i="1"/>
  <c r="Q1433" i="1"/>
  <c r="S1433" i="1"/>
  <c r="U1433" i="1"/>
  <c r="W1433" i="1"/>
  <c r="Y1433" i="1"/>
  <c r="AA1433" i="1"/>
  <c r="AC1433" i="1"/>
  <c r="AE1433" i="1"/>
  <c r="AG1433" i="1"/>
  <c r="AI1433" i="1"/>
  <c r="AK1433" i="1"/>
  <c r="AM1433" i="1"/>
  <c r="AO1433" i="1"/>
  <c r="AP1433" i="1"/>
  <c r="AQ1433" i="1"/>
  <c r="AR1433" i="1"/>
  <c r="AV1433" i="1"/>
  <c r="AW1433" i="1"/>
  <c r="K1434" i="1"/>
  <c r="M1434" i="1"/>
  <c r="O1434" i="1"/>
  <c r="Q1434" i="1"/>
  <c r="S1434" i="1"/>
  <c r="U1434" i="1"/>
  <c r="W1434" i="1"/>
  <c r="Y1434" i="1"/>
  <c r="AA1434" i="1"/>
  <c r="AC1434" i="1"/>
  <c r="AE1434" i="1"/>
  <c r="AG1434" i="1"/>
  <c r="AI1434" i="1"/>
  <c r="AK1434" i="1"/>
  <c r="AM1434" i="1"/>
  <c r="AO1434" i="1"/>
  <c r="AP1434" i="1"/>
  <c r="AV1434" i="1"/>
  <c r="AW1434" i="1"/>
  <c r="K1435" i="1"/>
  <c r="AR1435" i="1" s="1"/>
  <c r="M1435" i="1"/>
  <c r="O1435" i="1"/>
  <c r="Q1435" i="1"/>
  <c r="S1435" i="1"/>
  <c r="U1435" i="1"/>
  <c r="W1435" i="1"/>
  <c r="Y1435" i="1"/>
  <c r="AA1435" i="1"/>
  <c r="AC1435" i="1"/>
  <c r="AE1435" i="1"/>
  <c r="AG1435" i="1"/>
  <c r="AI1435" i="1"/>
  <c r="AK1435" i="1"/>
  <c r="AM1435" i="1"/>
  <c r="AO1435" i="1"/>
  <c r="AP1435" i="1"/>
  <c r="AQ1435" i="1"/>
  <c r="AS1435" i="1" s="1"/>
  <c r="AV1435" i="1"/>
  <c r="AW1435" i="1" s="1"/>
  <c r="K1436" i="1"/>
  <c r="M1436" i="1"/>
  <c r="O1436" i="1"/>
  <c r="Q1436" i="1"/>
  <c r="S1436" i="1"/>
  <c r="U1436" i="1"/>
  <c r="W1436" i="1"/>
  <c r="Y1436" i="1"/>
  <c r="AA1436" i="1"/>
  <c r="AC1436" i="1"/>
  <c r="AE1436" i="1"/>
  <c r="AG1436" i="1"/>
  <c r="AI1436" i="1"/>
  <c r="AK1436" i="1"/>
  <c r="AM1436" i="1"/>
  <c r="AO1436" i="1"/>
  <c r="AP1436" i="1"/>
  <c r="AR1436" i="1"/>
  <c r="AV1436" i="1"/>
  <c r="AW1436" i="1"/>
  <c r="K1437" i="1"/>
  <c r="M1437" i="1"/>
  <c r="O1437" i="1"/>
  <c r="Q1437" i="1"/>
  <c r="S1437" i="1"/>
  <c r="U1437" i="1"/>
  <c r="W1437" i="1"/>
  <c r="Y1437" i="1"/>
  <c r="AA1437" i="1"/>
  <c r="AC1437" i="1"/>
  <c r="AE1437" i="1"/>
  <c r="AG1437" i="1"/>
  <c r="AI1437" i="1"/>
  <c r="AK1437" i="1"/>
  <c r="AM1437" i="1"/>
  <c r="AO1437" i="1"/>
  <c r="AP1437" i="1"/>
  <c r="AR1437" i="1"/>
  <c r="AV1437" i="1"/>
  <c r="AW1437" i="1"/>
  <c r="K1438" i="1"/>
  <c r="M1438" i="1"/>
  <c r="O1438" i="1"/>
  <c r="Q1438" i="1"/>
  <c r="S1438" i="1"/>
  <c r="U1438" i="1"/>
  <c r="AQ1438" i="1" s="1"/>
  <c r="AS1438" i="1" s="1"/>
  <c r="W1438" i="1"/>
  <c r="Y1438" i="1"/>
  <c r="AA1438" i="1"/>
  <c r="AC1438" i="1"/>
  <c r="AE1438" i="1"/>
  <c r="AG1438" i="1"/>
  <c r="AI1438" i="1"/>
  <c r="AK1438" i="1"/>
  <c r="AM1438" i="1"/>
  <c r="AO1438" i="1"/>
  <c r="AP1438" i="1"/>
  <c r="AV1438" i="1"/>
  <c r="AW1438" i="1" s="1"/>
  <c r="K1439" i="1"/>
  <c r="M1439" i="1"/>
  <c r="O1439" i="1"/>
  <c r="Q1439" i="1"/>
  <c r="S1439" i="1"/>
  <c r="U1439" i="1"/>
  <c r="W1439" i="1"/>
  <c r="Y1439" i="1"/>
  <c r="AA1439" i="1"/>
  <c r="AC1439" i="1"/>
  <c r="AE1439" i="1"/>
  <c r="AG1439" i="1"/>
  <c r="AI1439" i="1"/>
  <c r="AK1439" i="1"/>
  <c r="AM1439" i="1"/>
  <c r="AO1439" i="1"/>
  <c r="AP1439" i="1"/>
  <c r="AR1439" i="1"/>
  <c r="AV1439" i="1"/>
  <c r="AW1439" i="1"/>
  <c r="K1440" i="1"/>
  <c r="M1440" i="1"/>
  <c r="O1440" i="1"/>
  <c r="Q1440" i="1"/>
  <c r="S1440" i="1"/>
  <c r="U1440" i="1"/>
  <c r="W1440" i="1"/>
  <c r="Y1440" i="1"/>
  <c r="AA1440" i="1"/>
  <c r="AC1440" i="1"/>
  <c r="AE1440" i="1"/>
  <c r="AG1440" i="1"/>
  <c r="AI1440" i="1"/>
  <c r="AK1440" i="1"/>
  <c r="AM1440" i="1"/>
  <c r="AO1440" i="1"/>
  <c r="AP1440" i="1"/>
  <c r="AR1440" i="1" s="1"/>
  <c r="AV1440" i="1"/>
  <c r="AW1440" i="1"/>
  <c r="K1441" i="1"/>
  <c r="AR1441" i="1" s="1"/>
  <c r="M1441" i="1"/>
  <c r="O1441" i="1"/>
  <c r="Q1441" i="1"/>
  <c r="S1441" i="1"/>
  <c r="U1441" i="1"/>
  <c r="W1441" i="1"/>
  <c r="Y1441" i="1"/>
  <c r="AA1441" i="1"/>
  <c r="AC1441" i="1"/>
  <c r="AE1441" i="1"/>
  <c r="AG1441" i="1"/>
  <c r="AI1441" i="1"/>
  <c r="AK1441" i="1"/>
  <c r="AM1441" i="1"/>
  <c r="AO1441" i="1"/>
  <c r="AP1441" i="1"/>
  <c r="AV1441" i="1"/>
  <c r="AW1441" i="1"/>
  <c r="K1442" i="1"/>
  <c r="AR1442" i="1" s="1"/>
  <c r="M1442" i="1"/>
  <c r="O1442" i="1"/>
  <c r="Q1442" i="1"/>
  <c r="S1442" i="1"/>
  <c r="U1442" i="1"/>
  <c r="W1442" i="1"/>
  <c r="Y1442" i="1"/>
  <c r="AA1442" i="1"/>
  <c r="AC1442" i="1"/>
  <c r="AE1442" i="1"/>
  <c r="AG1442" i="1"/>
  <c r="AI1442" i="1"/>
  <c r="AK1442" i="1"/>
  <c r="AM1442" i="1"/>
  <c r="AO1442" i="1"/>
  <c r="AP1442" i="1"/>
  <c r="AV1442" i="1"/>
  <c r="AW1442" i="1" s="1"/>
  <c r="K1443" i="1"/>
  <c r="M1443" i="1"/>
  <c r="O1443" i="1"/>
  <c r="Q1443" i="1"/>
  <c r="S1443" i="1"/>
  <c r="U1443" i="1"/>
  <c r="W1443" i="1"/>
  <c r="Y1443" i="1"/>
  <c r="AA1443" i="1"/>
  <c r="AC1443" i="1"/>
  <c r="AE1443" i="1"/>
  <c r="AG1443" i="1"/>
  <c r="AI1443" i="1"/>
  <c r="AK1443" i="1"/>
  <c r="AM1443" i="1"/>
  <c r="AO1443" i="1"/>
  <c r="AP1443" i="1"/>
  <c r="AR1443" i="1"/>
  <c r="AV1443" i="1"/>
  <c r="AW1443" i="1"/>
  <c r="K1444" i="1"/>
  <c r="AR1444" i="1" s="1"/>
  <c r="M1444" i="1"/>
  <c r="O1444" i="1"/>
  <c r="AQ1444" i="1" s="1"/>
  <c r="AS1444" i="1" s="1"/>
  <c r="Q1444" i="1"/>
  <c r="S1444" i="1"/>
  <c r="U1444" i="1"/>
  <c r="W1444" i="1"/>
  <c r="Y1444" i="1"/>
  <c r="AA1444" i="1"/>
  <c r="AC1444" i="1"/>
  <c r="AE1444" i="1"/>
  <c r="AG1444" i="1"/>
  <c r="AI1444" i="1"/>
  <c r="AK1444" i="1"/>
  <c r="AM1444" i="1"/>
  <c r="AO1444" i="1"/>
  <c r="AP1444" i="1"/>
  <c r="AV1444" i="1"/>
  <c r="AW1444" i="1" s="1"/>
  <c r="K1445" i="1"/>
  <c r="M1445" i="1"/>
  <c r="O1445" i="1"/>
  <c r="Q1445" i="1"/>
  <c r="S1445" i="1"/>
  <c r="U1445" i="1"/>
  <c r="W1445" i="1"/>
  <c r="Y1445" i="1"/>
  <c r="AA1445" i="1"/>
  <c r="AC1445" i="1"/>
  <c r="AE1445" i="1"/>
  <c r="AG1445" i="1"/>
  <c r="AI1445" i="1"/>
  <c r="AK1445" i="1"/>
  <c r="AM1445" i="1"/>
  <c r="AO1445" i="1"/>
  <c r="AP1445" i="1"/>
  <c r="AR1445" i="1"/>
  <c r="AV1445" i="1"/>
  <c r="AW1445" i="1" s="1"/>
  <c r="K1446" i="1"/>
  <c r="M1446" i="1"/>
  <c r="O1446" i="1"/>
  <c r="Q1446" i="1"/>
  <c r="S1446" i="1"/>
  <c r="U1446" i="1"/>
  <c r="W1446" i="1"/>
  <c r="Y1446" i="1"/>
  <c r="AA1446" i="1"/>
  <c r="AC1446" i="1"/>
  <c r="AE1446" i="1"/>
  <c r="AG1446" i="1"/>
  <c r="AI1446" i="1"/>
  <c r="AK1446" i="1"/>
  <c r="AM1446" i="1"/>
  <c r="AO1446" i="1"/>
  <c r="AP1446" i="1"/>
  <c r="AV1446" i="1"/>
  <c r="AW1446" i="1"/>
  <c r="K1447" i="1"/>
  <c r="M1447" i="1"/>
  <c r="O1447" i="1"/>
  <c r="Q1447" i="1"/>
  <c r="S1447" i="1"/>
  <c r="U1447" i="1"/>
  <c r="W1447" i="1"/>
  <c r="Y1447" i="1"/>
  <c r="AA1447" i="1"/>
  <c r="AC1447" i="1"/>
  <c r="AE1447" i="1"/>
  <c r="AG1447" i="1"/>
  <c r="AI1447" i="1"/>
  <c r="AK1447" i="1"/>
  <c r="AM1447" i="1"/>
  <c r="AO1447" i="1"/>
  <c r="AP1447" i="1"/>
  <c r="AV1447" i="1"/>
  <c r="AW1447" i="1"/>
  <c r="K1448" i="1"/>
  <c r="M1448" i="1"/>
  <c r="O1448" i="1"/>
  <c r="Q1448" i="1"/>
  <c r="AQ1448" i="1" s="1"/>
  <c r="AS1448" i="1" s="1"/>
  <c r="S1448" i="1"/>
  <c r="U1448" i="1"/>
  <c r="W1448" i="1"/>
  <c r="Y1448" i="1"/>
  <c r="AA1448" i="1"/>
  <c r="AC1448" i="1"/>
  <c r="AE1448" i="1"/>
  <c r="AG1448" i="1"/>
  <c r="AI1448" i="1"/>
  <c r="AK1448" i="1"/>
  <c r="AM1448" i="1"/>
  <c r="AO1448" i="1"/>
  <c r="AP1448" i="1"/>
  <c r="AR1448" i="1"/>
  <c r="AV1448" i="1"/>
  <c r="AW1448" i="1"/>
  <c r="K1449" i="1"/>
  <c r="AR1449" i="1" s="1"/>
  <c r="M1449" i="1"/>
  <c r="O1449" i="1"/>
  <c r="Q1449" i="1"/>
  <c r="S1449" i="1"/>
  <c r="U1449" i="1"/>
  <c r="W1449" i="1"/>
  <c r="Y1449" i="1"/>
  <c r="AA1449" i="1"/>
  <c r="AC1449" i="1"/>
  <c r="AE1449" i="1"/>
  <c r="AG1449" i="1"/>
  <c r="AI1449" i="1"/>
  <c r="AK1449" i="1"/>
  <c r="AM1449" i="1"/>
  <c r="AO1449" i="1"/>
  <c r="AP1449" i="1"/>
  <c r="AV1449" i="1"/>
  <c r="AW1449" i="1"/>
  <c r="K1450" i="1"/>
  <c r="AR1450" i="1" s="1"/>
  <c r="M1450" i="1"/>
  <c r="O1450" i="1"/>
  <c r="Q1450" i="1"/>
  <c r="S1450" i="1"/>
  <c r="U1450" i="1"/>
  <c r="W1450" i="1"/>
  <c r="Y1450" i="1"/>
  <c r="AA1450" i="1"/>
  <c r="AC1450" i="1"/>
  <c r="AE1450" i="1"/>
  <c r="AG1450" i="1"/>
  <c r="AI1450" i="1"/>
  <c r="AK1450" i="1"/>
  <c r="AM1450" i="1"/>
  <c r="AO1450" i="1"/>
  <c r="AP1450" i="1"/>
  <c r="AV1450" i="1"/>
  <c r="K1451" i="1"/>
  <c r="AR1451" i="1" s="1"/>
  <c r="M1451" i="1"/>
  <c r="O1451" i="1"/>
  <c r="Q1451" i="1"/>
  <c r="S1451" i="1"/>
  <c r="U1451" i="1"/>
  <c r="W1451" i="1"/>
  <c r="Y1451" i="1"/>
  <c r="AA1451" i="1"/>
  <c r="AC1451" i="1"/>
  <c r="AE1451" i="1"/>
  <c r="AG1451" i="1"/>
  <c r="AI1451" i="1"/>
  <c r="AK1451" i="1"/>
  <c r="AM1451" i="1"/>
  <c r="AO1451" i="1"/>
  <c r="AP1451" i="1"/>
  <c r="AQ1451" i="1"/>
  <c r="AV1451" i="1"/>
  <c r="AW1451" i="1"/>
  <c r="K1452" i="1"/>
  <c r="AR1452" i="1" s="1"/>
  <c r="M1452" i="1"/>
  <c r="O1452" i="1"/>
  <c r="Q1452" i="1"/>
  <c r="S1452" i="1"/>
  <c r="U1452" i="1"/>
  <c r="W1452" i="1"/>
  <c r="Y1452" i="1"/>
  <c r="AA1452" i="1"/>
  <c r="AC1452" i="1"/>
  <c r="AE1452" i="1"/>
  <c r="AG1452" i="1"/>
  <c r="AI1452" i="1"/>
  <c r="AK1452" i="1"/>
  <c r="AM1452" i="1"/>
  <c r="AO1452" i="1"/>
  <c r="AP1452" i="1"/>
  <c r="AV1452" i="1"/>
  <c r="AW1452" i="1" s="1"/>
  <c r="K1453" i="1"/>
  <c r="M1453" i="1"/>
  <c r="O1453" i="1"/>
  <c r="Q1453" i="1"/>
  <c r="S1453" i="1"/>
  <c r="U1453" i="1"/>
  <c r="W1453" i="1"/>
  <c r="Y1453" i="1"/>
  <c r="AA1453" i="1"/>
  <c r="AQ1453" i="1" s="1"/>
  <c r="AS1453" i="1" s="1"/>
  <c r="AC1453" i="1"/>
  <c r="AE1453" i="1"/>
  <c r="AG1453" i="1"/>
  <c r="AI1453" i="1"/>
  <c r="AK1453" i="1"/>
  <c r="AM1453" i="1"/>
  <c r="AO1453" i="1"/>
  <c r="AP1453" i="1"/>
  <c r="AR1453" i="1"/>
  <c r="AV1453" i="1"/>
  <c r="AW1453" i="1" s="1"/>
  <c r="K1454" i="1"/>
  <c r="M1454" i="1"/>
  <c r="O1454" i="1"/>
  <c r="Q1454" i="1"/>
  <c r="S1454" i="1"/>
  <c r="U1454" i="1"/>
  <c r="W1454" i="1"/>
  <c r="Y1454" i="1"/>
  <c r="AQ1454" i="1" s="1"/>
  <c r="AA1454" i="1"/>
  <c r="AC1454" i="1"/>
  <c r="AE1454" i="1"/>
  <c r="AG1454" i="1"/>
  <c r="AI1454" i="1"/>
  <c r="AK1454" i="1"/>
  <c r="AM1454" i="1"/>
  <c r="AO1454" i="1"/>
  <c r="AP1454" i="1"/>
  <c r="AR1454" i="1"/>
  <c r="AV1454" i="1"/>
  <c r="AW1454" i="1" s="1"/>
  <c r="K1455" i="1"/>
  <c r="M1455" i="1"/>
  <c r="O1455" i="1"/>
  <c r="Q1455" i="1"/>
  <c r="S1455" i="1"/>
  <c r="U1455" i="1"/>
  <c r="W1455" i="1"/>
  <c r="Y1455" i="1"/>
  <c r="AA1455" i="1"/>
  <c r="AC1455" i="1"/>
  <c r="AE1455" i="1"/>
  <c r="AG1455" i="1"/>
  <c r="AI1455" i="1"/>
  <c r="AK1455" i="1"/>
  <c r="AM1455" i="1"/>
  <c r="AO1455" i="1"/>
  <c r="AP1455" i="1"/>
  <c r="AR1455" i="1"/>
  <c r="AV1455" i="1"/>
  <c r="AW1455" i="1" s="1"/>
  <c r="K1456" i="1"/>
  <c r="M1456" i="1"/>
  <c r="O1456" i="1"/>
  <c r="Q1456" i="1"/>
  <c r="S1456" i="1"/>
  <c r="U1456" i="1"/>
  <c r="W1456" i="1"/>
  <c r="Y1456" i="1"/>
  <c r="AA1456" i="1"/>
  <c r="AQ1456" i="1" s="1"/>
  <c r="AC1456" i="1"/>
  <c r="AE1456" i="1"/>
  <c r="AG1456" i="1"/>
  <c r="AI1456" i="1"/>
  <c r="AK1456" i="1"/>
  <c r="AM1456" i="1"/>
  <c r="AO1456" i="1"/>
  <c r="AP1456" i="1"/>
  <c r="AR1456" i="1"/>
  <c r="AV1456" i="1"/>
  <c r="AW1456" i="1"/>
  <c r="K1457" i="1"/>
  <c r="M1457" i="1"/>
  <c r="O1457" i="1"/>
  <c r="Q1457" i="1"/>
  <c r="S1457" i="1"/>
  <c r="U1457" i="1"/>
  <c r="W1457" i="1"/>
  <c r="Y1457" i="1"/>
  <c r="AA1457" i="1"/>
  <c r="AC1457" i="1"/>
  <c r="AE1457" i="1"/>
  <c r="AG1457" i="1"/>
  <c r="AI1457" i="1"/>
  <c r="AK1457" i="1"/>
  <c r="AM1457" i="1"/>
  <c r="AO1457" i="1"/>
  <c r="AP1457" i="1"/>
  <c r="AR1457" i="1"/>
  <c r="AV1457" i="1"/>
  <c r="AW1457" i="1" s="1"/>
  <c r="K1458" i="1"/>
  <c r="M1458" i="1"/>
  <c r="O1458" i="1"/>
  <c r="Q1458" i="1"/>
  <c r="S1458" i="1"/>
  <c r="U1458" i="1"/>
  <c r="W1458" i="1"/>
  <c r="Y1458" i="1"/>
  <c r="AQ1458" i="1" s="1"/>
  <c r="AA1458" i="1"/>
  <c r="AC1458" i="1"/>
  <c r="AE1458" i="1"/>
  <c r="AG1458" i="1"/>
  <c r="AI1458" i="1"/>
  <c r="AK1458" i="1"/>
  <c r="AM1458" i="1"/>
  <c r="AO1458" i="1"/>
  <c r="AP1458" i="1"/>
  <c r="AV1458" i="1"/>
  <c r="AW1458" i="1"/>
  <c r="K1459" i="1"/>
  <c r="M1459" i="1"/>
  <c r="O1459" i="1"/>
  <c r="Q1459" i="1"/>
  <c r="S1459" i="1"/>
  <c r="U1459" i="1"/>
  <c r="W1459" i="1"/>
  <c r="Y1459" i="1"/>
  <c r="AA1459" i="1"/>
  <c r="AC1459" i="1"/>
  <c r="AE1459" i="1"/>
  <c r="AG1459" i="1"/>
  <c r="AI1459" i="1"/>
  <c r="AK1459" i="1"/>
  <c r="AM1459" i="1"/>
  <c r="AO1459" i="1"/>
  <c r="AP1459" i="1"/>
  <c r="AV1459" i="1"/>
  <c r="AW1459" i="1"/>
  <c r="K1460" i="1"/>
  <c r="AR1460" i="1" s="1"/>
  <c r="M1460" i="1"/>
  <c r="O1460" i="1"/>
  <c r="Q1460" i="1"/>
  <c r="S1460" i="1"/>
  <c r="U1460" i="1"/>
  <c r="W1460" i="1"/>
  <c r="Y1460" i="1"/>
  <c r="AA1460" i="1"/>
  <c r="AC1460" i="1"/>
  <c r="AE1460" i="1"/>
  <c r="AG1460" i="1"/>
  <c r="AI1460" i="1"/>
  <c r="AK1460" i="1"/>
  <c r="AM1460" i="1"/>
  <c r="AO1460" i="1"/>
  <c r="AP1460" i="1"/>
  <c r="AV1460" i="1"/>
  <c r="AW1460" i="1"/>
  <c r="K1461" i="1"/>
  <c r="M1461" i="1"/>
  <c r="O1461" i="1"/>
  <c r="Q1461" i="1"/>
  <c r="S1461" i="1"/>
  <c r="U1461" i="1"/>
  <c r="W1461" i="1"/>
  <c r="Y1461" i="1"/>
  <c r="AA1461" i="1"/>
  <c r="AQ1461" i="1" s="1"/>
  <c r="AS1461" i="1" s="1"/>
  <c r="AC1461" i="1"/>
  <c r="AE1461" i="1"/>
  <c r="AG1461" i="1"/>
  <c r="AI1461" i="1"/>
  <c r="AK1461" i="1"/>
  <c r="AM1461" i="1"/>
  <c r="AO1461" i="1"/>
  <c r="AP1461" i="1"/>
  <c r="AR1461" i="1"/>
  <c r="AV1461" i="1"/>
  <c r="AW1461" i="1"/>
  <c r="K1462" i="1"/>
  <c r="M1462" i="1"/>
  <c r="O1462" i="1"/>
  <c r="Q1462" i="1"/>
  <c r="S1462" i="1"/>
  <c r="U1462" i="1"/>
  <c r="W1462" i="1"/>
  <c r="AQ1462" i="1" s="1"/>
  <c r="AS1462" i="1" s="1"/>
  <c r="Y1462" i="1"/>
  <c r="AA1462" i="1"/>
  <c r="AC1462" i="1"/>
  <c r="AE1462" i="1"/>
  <c r="AG1462" i="1"/>
  <c r="AI1462" i="1"/>
  <c r="AK1462" i="1"/>
  <c r="AM1462" i="1"/>
  <c r="AO1462" i="1"/>
  <c r="AP1462" i="1"/>
  <c r="AV1462" i="1"/>
  <c r="AW1462" i="1"/>
  <c r="K1463" i="1"/>
  <c r="AR1463" i="1" s="1"/>
  <c r="M1463" i="1"/>
  <c r="O1463" i="1"/>
  <c r="Q1463" i="1"/>
  <c r="S1463" i="1"/>
  <c r="U1463" i="1"/>
  <c r="W1463" i="1"/>
  <c r="AQ1463" i="1" s="1"/>
  <c r="Y1463" i="1"/>
  <c r="AA1463" i="1"/>
  <c r="AC1463" i="1"/>
  <c r="AE1463" i="1"/>
  <c r="AG1463" i="1"/>
  <c r="AI1463" i="1"/>
  <c r="AK1463" i="1"/>
  <c r="AM1463" i="1"/>
  <c r="AO1463" i="1"/>
  <c r="AP1463" i="1"/>
  <c r="AV1463" i="1"/>
  <c r="AW1463" i="1"/>
  <c r="K1464" i="1"/>
  <c r="AR1464" i="1" s="1"/>
  <c r="M1464" i="1"/>
  <c r="O1464" i="1"/>
  <c r="Q1464" i="1"/>
  <c r="S1464" i="1"/>
  <c r="U1464" i="1"/>
  <c r="W1464" i="1"/>
  <c r="Y1464" i="1"/>
  <c r="AA1464" i="1"/>
  <c r="AC1464" i="1"/>
  <c r="AE1464" i="1"/>
  <c r="AG1464" i="1"/>
  <c r="AI1464" i="1"/>
  <c r="AK1464" i="1"/>
  <c r="AM1464" i="1"/>
  <c r="AO1464" i="1"/>
  <c r="AP1464" i="1"/>
  <c r="AV1464" i="1"/>
  <c r="AW1464" i="1" s="1"/>
  <c r="K1465" i="1"/>
  <c r="M1465" i="1"/>
  <c r="O1465" i="1"/>
  <c r="Q1465" i="1"/>
  <c r="S1465" i="1"/>
  <c r="U1465" i="1"/>
  <c r="W1465" i="1"/>
  <c r="Y1465" i="1"/>
  <c r="AA1465" i="1"/>
  <c r="AC1465" i="1"/>
  <c r="AE1465" i="1"/>
  <c r="AG1465" i="1"/>
  <c r="AI1465" i="1"/>
  <c r="AK1465" i="1"/>
  <c r="AM1465" i="1"/>
  <c r="AO1465" i="1"/>
  <c r="AP1465" i="1"/>
  <c r="AR1465" i="1"/>
  <c r="AV1465" i="1"/>
  <c r="AW1465" i="1" s="1"/>
  <c r="K1466" i="1"/>
  <c r="AR1466" i="1" s="1"/>
  <c r="M1466" i="1"/>
  <c r="O1466" i="1"/>
  <c r="Q1466" i="1"/>
  <c r="S1466" i="1"/>
  <c r="U1466" i="1"/>
  <c r="W1466" i="1"/>
  <c r="Y1466" i="1"/>
  <c r="AA1466" i="1"/>
  <c r="AC1466" i="1"/>
  <c r="AE1466" i="1"/>
  <c r="AG1466" i="1"/>
  <c r="AI1466" i="1"/>
  <c r="AK1466" i="1"/>
  <c r="AM1466" i="1"/>
  <c r="AO1466" i="1"/>
  <c r="AP1466" i="1"/>
  <c r="AV1466" i="1"/>
  <c r="AW1466" i="1"/>
  <c r="K1467" i="1"/>
  <c r="AR1467" i="1" s="1"/>
  <c r="M1467" i="1"/>
  <c r="O1467" i="1"/>
  <c r="Q1467" i="1"/>
  <c r="S1467" i="1"/>
  <c r="U1467" i="1"/>
  <c r="W1467" i="1"/>
  <c r="Y1467" i="1"/>
  <c r="AA1467" i="1"/>
  <c r="AC1467" i="1"/>
  <c r="AE1467" i="1"/>
  <c r="AG1467" i="1"/>
  <c r="AI1467" i="1"/>
  <c r="AK1467" i="1"/>
  <c r="AM1467" i="1"/>
  <c r="AO1467" i="1"/>
  <c r="AP1467" i="1"/>
  <c r="AV1467" i="1"/>
  <c r="AW1467" i="1"/>
  <c r="K1468" i="1"/>
  <c r="M1468" i="1"/>
  <c r="O1468" i="1"/>
  <c r="Q1468" i="1"/>
  <c r="S1468" i="1"/>
  <c r="U1468" i="1"/>
  <c r="W1468" i="1"/>
  <c r="Y1468" i="1"/>
  <c r="AA1468" i="1"/>
  <c r="AC1468" i="1"/>
  <c r="AE1468" i="1"/>
  <c r="AG1468" i="1"/>
  <c r="AI1468" i="1"/>
  <c r="AK1468" i="1"/>
  <c r="AM1468" i="1"/>
  <c r="AO1468" i="1"/>
  <c r="AP1468" i="1"/>
  <c r="AR1468" i="1"/>
  <c r="AV1468" i="1"/>
  <c r="AW1468" i="1"/>
  <c r="K1469" i="1"/>
  <c r="M1469" i="1"/>
  <c r="O1469" i="1"/>
  <c r="Q1469" i="1"/>
  <c r="S1469" i="1"/>
  <c r="U1469" i="1"/>
  <c r="W1469" i="1"/>
  <c r="Y1469" i="1"/>
  <c r="AA1469" i="1"/>
  <c r="AC1469" i="1"/>
  <c r="AE1469" i="1"/>
  <c r="AG1469" i="1"/>
  <c r="AI1469" i="1"/>
  <c r="AK1469" i="1"/>
  <c r="AM1469" i="1"/>
  <c r="AO1469" i="1"/>
  <c r="AP1469" i="1"/>
  <c r="AR1469" i="1" s="1"/>
  <c r="AV1469" i="1"/>
  <c r="AW1469" i="1"/>
  <c r="K1470" i="1"/>
  <c r="AR1470" i="1" s="1"/>
  <c r="M1470" i="1"/>
  <c r="O1470" i="1"/>
  <c r="Q1470" i="1"/>
  <c r="S1470" i="1"/>
  <c r="U1470" i="1"/>
  <c r="W1470" i="1"/>
  <c r="Y1470" i="1"/>
  <c r="AA1470" i="1"/>
  <c r="AC1470" i="1"/>
  <c r="AE1470" i="1"/>
  <c r="AG1470" i="1"/>
  <c r="AI1470" i="1"/>
  <c r="AK1470" i="1"/>
  <c r="AM1470" i="1"/>
  <c r="AO1470" i="1"/>
  <c r="AP1470" i="1"/>
  <c r="AV1470" i="1"/>
  <c r="AW1470" i="1"/>
  <c r="K1471" i="1"/>
  <c r="AR1471" i="1" s="1"/>
  <c r="M1471" i="1"/>
  <c r="O1471" i="1"/>
  <c r="Q1471" i="1"/>
  <c r="S1471" i="1"/>
  <c r="U1471" i="1"/>
  <c r="W1471" i="1"/>
  <c r="Y1471" i="1"/>
  <c r="AQ1471" i="1" s="1"/>
  <c r="AS1471" i="1" s="1"/>
  <c r="AA1471" i="1"/>
  <c r="AC1471" i="1"/>
  <c r="AE1471" i="1"/>
  <c r="AG1471" i="1"/>
  <c r="AI1471" i="1"/>
  <c r="AK1471" i="1"/>
  <c r="AM1471" i="1"/>
  <c r="AO1471" i="1"/>
  <c r="AP1471" i="1"/>
  <c r="AV1471" i="1"/>
  <c r="AW1471" i="1" s="1"/>
  <c r="K1472" i="1"/>
  <c r="M1472" i="1"/>
  <c r="O1472" i="1"/>
  <c r="Q1472" i="1"/>
  <c r="S1472" i="1"/>
  <c r="U1472" i="1"/>
  <c r="W1472" i="1"/>
  <c r="Y1472" i="1"/>
  <c r="AA1472" i="1"/>
  <c r="AQ1472" i="1" s="1"/>
  <c r="AC1472" i="1"/>
  <c r="AE1472" i="1"/>
  <c r="AG1472" i="1"/>
  <c r="AI1472" i="1"/>
  <c r="AK1472" i="1"/>
  <c r="AM1472" i="1"/>
  <c r="AO1472" i="1"/>
  <c r="AP1472" i="1"/>
  <c r="AR1472" i="1"/>
  <c r="AV1472" i="1"/>
  <c r="AW1472" i="1"/>
  <c r="K1473" i="1"/>
  <c r="M1473" i="1"/>
  <c r="O1473" i="1"/>
  <c r="Q1473" i="1"/>
  <c r="S1473" i="1"/>
  <c r="U1473" i="1"/>
  <c r="W1473" i="1"/>
  <c r="Y1473" i="1"/>
  <c r="AA1473" i="1"/>
  <c r="AC1473" i="1"/>
  <c r="AE1473" i="1"/>
  <c r="AG1473" i="1"/>
  <c r="AI1473" i="1"/>
  <c r="AK1473" i="1"/>
  <c r="AM1473" i="1"/>
  <c r="AO1473" i="1"/>
  <c r="AP1473" i="1"/>
  <c r="AR1473" i="1" s="1"/>
  <c r="AV1473" i="1"/>
  <c r="AW1473" i="1"/>
  <c r="K1474" i="1"/>
  <c r="AR1474" i="1" s="1"/>
  <c r="M1474" i="1"/>
  <c r="O1474" i="1"/>
  <c r="Q1474" i="1"/>
  <c r="S1474" i="1"/>
  <c r="U1474" i="1"/>
  <c r="W1474" i="1"/>
  <c r="Y1474" i="1"/>
  <c r="AA1474" i="1"/>
  <c r="AC1474" i="1"/>
  <c r="AE1474" i="1"/>
  <c r="AG1474" i="1"/>
  <c r="AI1474" i="1"/>
  <c r="AK1474" i="1"/>
  <c r="AM1474" i="1"/>
  <c r="AO1474" i="1"/>
  <c r="AP1474" i="1"/>
  <c r="AV1474" i="1"/>
  <c r="AW1474" i="1"/>
  <c r="K1475" i="1"/>
  <c r="AR1475" i="1" s="1"/>
  <c r="M1475" i="1"/>
  <c r="O1475" i="1"/>
  <c r="Q1475" i="1"/>
  <c r="S1475" i="1"/>
  <c r="U1475" i="1"/>
  <c r="W1475" i="1"/>
  <c r="Y1475" i="1"/>
  <c r="AA1475" i="1"/>
  <c r="AC1475" i="1"/>
  <c r="AQ1475" i="1" s="1"/>
  <c r="AS1475" i="1" s="1"/>
  <c r="AE1475" i="1"/>
  <c r="AG1475" i="1"/>
  <c r="AI1475" i="1"/>
  <c r="AK1475" i="1"/>
  <c r="AM1475" i="1"/>
  <c r="AO1475" i="1"/>
  <c r="AP1475" i="1"/>
  <c r="AV1475" i="1"/>
  <c r="AW1475" i="1" s="1"/>
  <c r="K1476" i="1"/>
  <c r="M1476" i="1"/>
  <c r="O1476" i="1"/>
  <c r="Q1476" i="1"/>
  <c r="S1476" i="1"/>
  <c r="U1476" i="1"/>
  <c r="W1476" i="1"/>
  <c r="Y1476" i="1"/>
  <c r="AA1476" i="1"/>
  <c r="AC1476" i="1"/>
  <c r="AE1476" i="1"/>
  <c r="AG1476" i="1"/>
  <c r="AI1476" i="1"/>
  <c r="AK1476" i="1"/>
  <c r="AM1476" i="1"/>
  <c r="AO1476" i="1"/>
  <c r="AP1476" i="1"/>
  <c r="AR1476" i="1"/>
  <c r="AV1476" i="1"/>
  <c r="AW1476" i="1"/>
  <c r="K1477" i="1"/>
  <c r="M1477" i="1"/>
  <c r="O1477" i="1"/>
  <c r="Q1477" i="1"/>
  <c r="S1477" i="1"/>
  <c r="U1477" i="1"/>
  <c r="W1477" i="1"/>
  <c r="Y1477" i="1"/>
  <c r="AA1477" i="1"/>
  <c r="AC1477" i="1"/>
  <c r="AE1477" i="1"/>
  <c r="AG1477" i="1"/>
  <c r="AI1477" i="1"/>
  <c r="AK1477" i="1"/>
  <c r="AM1477" i="1"/>
  <c r="AO1477" i="1"/>
  <c r="AP1477" i="1"/>
  <c r="AR1477" i="1"/>
  <c r="AV1477" i="1"/>
  <c r="AW1477" i="1" s="1"/>
  <c r="K1478" i="1"/>
  <c r="M1478" i="1"/>
  <c r="O1478" i="1"/>
  <c r="Q1478" i="1"/>
  <c r="S1478" i="1"/>
  <c r="U1478" i="1"/>
  <c r="W1478" i="1"/>
  <c r="Y1478" i="1"/>
  <c r="AQ1478" i="1" s="1"/>
  <c r="AA1478" i="1"/>
  <c r="AC1478" i="1"/>
  <c r="AE1478" i="1"/>
  <c r="AG1478" i="1"/>
  <c r="AI1478" i="1"/>
  <c r="AK1478" i="1"/>
  <c r="AM1478" i="1"/>
  <c r="AO1478" i="1"/>
  <c r="AP1478" i="1"/>
  <c r="AR1478" i="1"/>
  <c r="AV1478" i="1"/>
  <c r="AW1478" i="1"/>
  <c r="K1479" i="1"/>
  <c r="M1479" i="1"/>
  <c r="O1479" i="1"/>
  <c r="Q1479" i="1"/>
  <c r="S1479" i="1"/>
  <c r="U1479" i="1"/>
  <c r="W1479" i="1"/>
  <c r="Y1479" i="1"/>
  <c r="AA1479" i="1"/>
  <c r="AC1479" i="1"/>
  <c r="AE1479" i="1"/>
  <c r="AG1479" i="1"/>
  <c r="AI1479" i="1"/>
  <c r="AK1479" i="1"/>
  <c r="AM1479" i="1"/>
  <c r="AO1479" i="1"/>
  <c r="AP1479" i="1"/>
  <c r="AV1479" i="1"/>
  <c r="AW1479" i="1"/>
  <c r="K1480" i="1"/>
  <c r="M1480" i="1"/>
  <c r="O1480" i="1"/>
  <c r="Q1480" i="1"/>
  <c r="S1480" i="1"/>
  <c r="U1480" i="1"/>
  <c r="W1480" i="1"/>
  <c r="Y1480" i="1"/>
  <c r="AA1480" i="1"/>
  <c r="AC1480" i="1"/>
  <c r="AE1480" i="1"/>
  <c r="AG1480" i="1"/>
  <c r="AI1480" i="1"/>
  <c r="AK1480" i="1"/>
  <c r="AM1480" i="1"/>
  <c r="AO1480" i="1"/>
  <c r="AP1480" i="1"/>
  <c r="AR1480" i="1"/>
  <c r="AV1480" i="1"/>
  <c r="AW1480" i="1" s="1"/>
  <c r="K1481" i="1"/>
  <c r="M1481" i="1"/>
  <c r="O1481" i="1"/>
  <c r="Q1481" i="1"/>
  <c r="S1481" i="1"/>
  <c r="U1481" i="1"/>
  <c r="W1481" i="1"/>
  <c r="Y1481" i="1"/>
  <c r="AQ1481" i="1" s="1"/>
  <c r="AA1481" i="1"/>
  <c r="AC1481" i="1"/>
  <c r="AE1481" i="1"/>
  <c r="AG1481" i="1"/>
  <c r="AI1481" i="1"/>
  <c r="AK1481" i="1"/>
  <c r="AM1481" i="1"/>
  <c r="AO1481" i="1"/>
  <c r="AP1481" i="1"/>
  <c r="AR1481" i="1"/>
  <c r="AV1481" i="1"/>
  <c r="AW1481" i="1"/>
  <c r="K1482" i="1"/>
  <c r="M1482" i="1"/>
  <c r="O1482" i="1"/>
  <c r="Q1482" i="1"/>
  <c r="S1482" i="1"/>
  <c r="U1482" i="1"/>
  <c r="W1482" i="1"/>
  <c r="Y1482" i="1"/>
  <c r="AA1482" i="1"/>
  <c r="AC1482" i="1"/>
  <c r="AE1482" i="1"/>
  <c r="AG1482" i="1"/>
  <c r="AI1482" i="1"/>
  <c r="AK1482" i="1"/>
  <c r="AM1482" i="1"/>
  <c r="AO1482" i="1"/>
  <c r="AP1482" i="1"/>
  <c r="AR1482" i="1"/>
  <c r="AV1482" i="1"/>
  <c r="AW1482" i="1"/>
  <c r="K1483" i="1"/>
  <c r="M1483" i="1"/>
  <c r="O1483" i="1"/>
  <c r="Q1483" i="1"/>
  <c r="S1483" i="1"/>
  <c r="U1483" i="1"/>
  <c r="W1483" i="1"/>
  <c r="Y1483" i="1"/>
  <c r="AA1483" i="1"/>
  <c r="AC1483" i="1"/>
  <c r="AE1483" i="1"/>
  <c r="AG1483" i="1"/>
  <c r="AI1483" i="1"/>
  <c r="AK1483" i="1"/>
  <c r="AM1483" i="1"/>
  <c r="AO1483" i="1"/>
  <c r="AP1483" i="1"/>
  <c r="AR1483" i="1"/>
  <c r="AV1483" i="1"/>
  <c r="AW1483" i="1" s="1"/>
  <c r="K1484" i="1"/>
  <c r="M1484" i="1"/>
  <c r="O1484" i="1"/>
  <c r="Q1484" i="1"/>
  <c r="S1484" i="1"/>
  <c r="U1484" i="1"/>
  <c r="W1484" i="1"/>
  <c r="Y1484" i="1"/>
  <c r="AA1484" i="1"/>
  <c r="AC1484" i="1"/>
  <c r="AE1484" i="1"/>
  <c r="AG1484" i="1"/>
  <c r="AI1484" i="1"/>
  <c r="AK1484" i="1"/>
  <c r="AM1484" i="1"/>
  <c r="AO1484" i="1"/>
  <c r="AP1484" i="1"/>
  <c r="AR1484" i="1"/>
  <c r="AV1484" i="1"/>
  <c r="AW1484" i="1" s="1"/>
  <c r="K1485" i="1"/>
  <c r="AR1485" i="1" s="1"/>
  <c r="M1485" i="1"/>
  <c r="O1485" i="1"/>
  <c r="Q1485" i="1"/>
  <c r="S1485" i="1"/>
  <c r="U1485" i="1"/>
  <c r="W1485" i="1"/>
  <c r="Y1485" i="1"/>
  <c r="AQ1485" i="1" s="1"/>
  <c r="AA1485" i="1"/>
  <c r="AC1485" i="1"/>
  <c r="AE1485" i="1"/>
  <c r="AG1485" i="1"/>
  <c r="AI1485" i="1"/>
  <c r="AK1485" i="1"/>
  <c r="AM1485" i="1"/>
  <c r="AO1485" i="1"/>
  <c r="AP1485" i="1"/>
  <c r="AV1485" i="1"/>
  <c r="AW1485" i="1"/>
  <c r="K1486" i="1"/>
  <c r="M1486" i="1"/>
  <c r="O1486" i="1"/>
  <c r="Q1486" i="1"/>
  <c r="S1486" i="1"/>
  <c r="U1486" i="1"/>
  <c r="W1486" i="1"/>
  <c r="Y1486" i="1"/>
  <c r="AA1486" i="1"/>
  <c r="AC1486" i="1"/>
  <c r="AE1486" i="1"/>
  <c r="AG1486" i="1"/>
  <c r="AI1486" i="1"/>
  <c r="AK1486" i="1"/>
  <c r="AM1486" i="1"/>
  <c r="AO1486" i="1"/>
  <c r="AP1486" i="1"/>
  <c r="AR1486" i="1"/>
  <c r="AV1486" i="1"/>
  <c r="AW1486" i="1"/>
  <c r="K1487" i="1"/>
  <c r="M1487" i="1"/>
  <c r="O1487" i="1"/>
  <c r="Q1487" i="1"/>
  <c r="S1487" i="1"/>
  <c r="U1487" i="1"/>
  <c r="W1487" i="1"/>
  <c r="Y1487" i="1"/>
  <c r="AA1487" i="1"/>
  <c r="AC1487" i="1"/>
  <c r="AE1487" i="1"/>
  <c r="AG1487" i="1"/>
  <c r="AI1487" i="1"/>
  <c r="AK1487" i="1"/>
  <c r="AM1487" i="1"/>
  <c r="AO1487" i="1"/>
  <c r="AP1487" i="1"/>
  <c r="AV1487" i="1"/>
  <c r="AW1487" i="1"/>
  <c r="K1488" i="1"/>
  <c r="AR1488" i="1" s="1"/>
  <c r="M1488" i="1"/>
  <c r="O1488" i="1"/>
  <c r="Q1488" i="1"/>
  <c r="S1488" i="1"/>
  <c r="U1488" i="1"/>
  <c r="W1488" i="1"/>
  <c r="Y1488" i="1"/>
  <c r="AA1488" i="1"/>
  <c r="AC1488" i="1"/>
  <c r="AE1488" i="1"/>
  <c r="AG1488" i="1"/>
  <c r="AI1488" i="1"/>
  <c r="AK1488" i="1"/>
  <c r="AM1488" i="1"/>
  <c r="AO1488" i="1"/>
  <c r="AP1488" i="1"/>
  <c r="AV1488" i="1"/>
  <c r="AW1488" i="1"/>
  <c r="K1489" i="1"/>
  <c r="AR1489" i="1" s="1"/>
  <c r="M1489" i="1"/>
  <c r="O1489" i="1"/>
  <c r="Q1489" i="1"/>
  <c r="S1489" i="1"/>
  <c r="U1489" i="1"/>
  <c r="W1489" i="1"/>
  <c r="Y1489" i="1"/>
  <c r="AA1489" i="1"/>
  <c r="AC1489" i="1"/>
  <c r="AE1489" i="1"/>
  <c r="AG1489" i="1"/>
  <c r="AI1489" i="1"/>
  <c r="AK1489" i="1"/>
  <c r="AM1489" i="1"/>
  <c r="AO1489" i="1"/>
  <c r="AP1489" i="1"/>
  <c r="AV1489" i="1"/>
  <c r="AW1489" i="1"/>
  <c r="K1490" i="1"/>
  <c r="AR1490" i="1" s="1"/>
  <c r="M1490" i="1"/>
  <c r="O1490" i="1"/>
  <c r="Q1490" i="1"/>
  <c r="S1490" i="1"/>
  <c r="U1490" i="1"/>
  <c r="W1490" i="1"/>
  <c r="Y1490" i="1"/>
  <c r="AA1490" i="1"/>
  <c r="AC1490" i="1"/>
  <c r="AE1490" i="1"/>
  <c r="AG1490" i="1"/>
  <c r="AI1490" i="1"/>
  <c r="AK1490" i="1"/>
  <c r="AM1490" i="1"/>
  <c r="AO1490" i="1"/>
  <c r="AP1490" i="1"/>
  <c r="AV1490" i="1"/>
  <c r="K1491" i="1"/>
  <c r="AR1491" i="1" s="1"/>
  <c r="M1491" i="1"/>
  <c r="O1491" i="1"/>
  <c r="Q1491" i="1"/>
  <c r="S1491" i="1"/>
  <c r="U1491" i="1"/>
  <c r="W1491" i="1"/>
  <c r="Y1491" i="1"/>
  <c r="AA1491" i="1"/>
  <c r="AC1491" i="1"/>
  <c r="AE1491" i="1"/>
  <c r="AG1491" i="1"/>
  <c r="AI1491" i="1"/>
  <c r="AK1491" i="1"/>
  <c r="AM1491" i="1"/>
  <c r="AO1491" i="1"/>
  <c r="AP1491" i="1"/>
  <c r="AV1491" i="1"/>
  <c r="AW1491" i="1"/>
  <c r="K1492" i="1"/>
  <c r="AR1492" i="1" s="1"/>
  <c r="M1492" i="1"/>
  <c r="O1492" i="1"/>
  <c r="Q1492" i="1"/>
  <c r="S1492" i="1"/>
  <c r="U1492" i="1"/>
  <c r="W1492" i="1"/>
  <c r="Y1492" i="1"/>
  <c r="AA1492" i="1"/>
  <c r="AC1492" i="1"/>
  <c r="AE1492" i="1"/>
  <c r="AG1492" i="1"/>
  <c r="AI1492" i="1"/>
  <c r="AK1492" i="1"/>
  <c r="AM1492" i="1"/>
  <c r="AO1492" i="1"/>
  <c r="AP1492" i="1"/>
  <c r="AV1492" i="1"/>
  <c r="AW1492" i="1"/>
  <c r="K1493" i="1"/>
  <c r="M1493" i="1"/>
  <c r="O1493" i="1"/>
  <c r="Q1493" i="1"/>
  <c r="S1493" i="1"/>
  <c r="U1493" i="1"/>
  <c r="W1493" i="1"/>
  <c r="Y1493" i="1"/>
  <c r="AA1493" i="1"/>
  <c r="AC1493" i="1"/>
  <c r="AE1493" i="1"/>
  <c r="AG1493" i="1"/>
  <c r="AI1493" i="1"/>
  <c r="AK1493" i="1"/>
  <c r="AM1493" i="1"/>
  <c r="AO1493" i="1"/>
  <c r="AP1493" i="1"/>
  <c r="AR1493" i="1"/>
  <c r="AV1493" i="1"/>
  <c r="AW1493" i="1"/>
  <c r="K1494" i="1"/>
  <c r="AR1494" i="1" s="1"/>
  <c r="M1494" i="1"/>
  <c r="O1494" i="1"/>
  <c r="Q1494" i="1"/>
  <c r="S1494" i="1"/>
  <c r="U1494" i="1"/>
  <c r="AQ1494" i="1" s="1"/>
  <c r="W1494" i="1"/>
  <c r="Y1494" i="1"/>
  <c r="AA1494" i="1"/>
  <c r="AC1494" i="1"/>
  <c r="AE1494" i="1"/>
  <c r="AG1494" i="1"/>
  <c r="AI1494" i="1"/>
  <c r="AK1494" i="1"/>
  <c r="AM1494" i="1"/>
  <c r="AO1494" i="1"/>
  <c r="AP1494" i="1"/>
  <c r="AV1494" i="1"/>
  <c r="AW1494" i="1"/>
  <c r="K1495" i="1"/>
  <c r="AR1495" i="1" s="1"/>
  <c r="M1495" i="1"/>
  <c r="O1495" i="1"/>
  <c r="Q1495" i="1"/>
  <c r="S1495" i="1"/>
  <c r="AQ1495" i="1" s="1"/>
  <c r="U1495" i="1"/>
  <c r="W1495" i="1"/>
  <c r="Y1495" i="1"/>
  <c r="AA1495" i="1"/>
  <c r="AC1495" i="1"/>
  <c r="AE1495" i="1"/>
  <c r="AG1495" i="1"/>
  <c r="AI1495" i="1"/>
  <c r="AK1495" i="1"/>
  <c r="AM1495" i="1"/>
  <c r="AO1495" i="1"/>
  <c r="AP1495" i="1"/>
  <c r="AS1495" i="1"/>
  <c r="AV1495" i="1"/>
  <c r="AW1495" i="1" s="1"/>
  <c r="K1496" i="1"/>
  <c r="M1496" i="1"/>
  <c r="O1496" i="1"/>
  <c r="Q1496" i="1"/>
  <c r="S1496" i="1"/>
  <c r="U1496" i="1"/>
  <c r="W1496" i="1"/>
  <c r="Y1496" i="1"/>
  <c r="AQ1496" i="1" s="1"/>
  <c r="AA1496" i="1"/>
  <c r="AC1496" i="1"/>
  <c r="AE1496" i="1"/>
  <c r="AG1496" i="1"/>
  <c r="AI1496" i="1"/>
  <c r="AK1496" i="1"/>
  <c r="AM1496" i="1"/>
  <c r="AO1496" i="1"/>
  <c r="AP1496" i="1"/>
  <c r="AR1496" i="1"/>
  <c r="AV1496" i="1"/>
  <c r="AW1496" i="1" s="1"/>
  <c r="K1497" i="1"/>
  <c r="M1497" i="1"/>
  <c r="O1497" i="1"/>
  <c r="AQ1497" i="1" s="1"/>
  <c r="AS1497" i="1" s="1"/>
  <c r="Q1497" i="1"/>
  <c r="S1497" i="1"/>
  <c r="U1497" i="1"/>
  <c r="W1497" i="1"/>
  <c r="Y1497" i="1"/>
  <c r="AA1497" i="1"/>
  <c r="AC1497" i="1"/>
  <c r="AE1497" i="1"/>
  <c r="AG1497" i="1"/>
  <c r="AI1497" i="1"/>
  <c r="AK1497" i="1"/>
  <c r="AM1497" i="1"/>
  <c r="AO1497" i="1"/>
  <c r="AP1497" i="1"/>
  <c r="AR1497" i="1"/>
  <c r="AV1497" i="1"/>
  <c r="AW1497" i="1" s="1"/>
  <c r="K1498" i="1"/>
  <c r="M1498" i="1"/>
  <c r="O1498" i="1"/>
  <c r="AQ1498" i="1" s="1"/>
  <c r="Q1498" i="1"/>
  <c r="S1498" i="1"/>
  <c r="U1498" i="1"/>
  <c r="W1498" i="1"/>
  <c r="Y1498" i="1"/>
  <c r="AA1498" i="1"/>
  <c r="AC1498" i="1"/>
  <c r="AE1498" i="1"/>
  <c r="AG1498" i="1"/>
  <c r="AI1498" i="1"/>
  <c r="AK1498" i="1"/>
  <c r="AM1498" i="1"/>
  <c r="AO1498" i="1"/>
  <c r="AP1498" i="1"/>
  <c r="AR1498" i="1"/>
  <c r="AV1498" i="1"/>
  <c r="AW1498" i="1" s="1"/>
  <c r="K1499" i="1"/>
  <c r="M1499" i="1"/>
  <c r="O1499" i="1"/>
  <c r="AQ1499" i="1" s="1"/>
  <c r="Q1499" i="1"/>
  <c r="S1499" i="1"/>
  <c r="U1499" i="1"/>
  <c r="W1499" i="1"/>
  <c r="Y1499" i="1"/>
  <c r="AA1499" i="1"/>
  <c r="AC1499" i="1"/>
  <c r="AE1499" i="1"/>
  <c r="AG1499" i="1"/>
  <c r="AI1499" i="1"/>
  <c r="AK1499" i="1"/>
  <c r="AM1499" i="1"/>
  <c r="AO1499" i="1"/>
  <c r="AP1499" i="1"/>
  <c r="AR1499" i="1"/>
  <c r="AV1499" i="1"/>
  <c r="AW1499" i="1" s="1"/>
  <c r="K1500" i="1"/>
  <c r="M1500" i="1"/>
  <c r="O1500" i="1"/>
  <c r="Q1500" i="1"/>
  <c r="S1500" i="1"/>
  <c r="U1500" i="1"/>
  <c r="W1500" i="1"/>
  <c r="Y1500" i="1"/>
  <c r="AA1500" i="1"/>
  <c r="AC1500" i="1"/>
  <c r="AE1500" i="1"/>
  <c r="AG1500" i="1"/>
  <c r="AI1500" i="1"/>
  <c r="AK1500" i="1"/>
  <c r="AM1500" i="1"/>
  <c r="AO1500" i="1"/>
  <c r="AP1500" i="1"/>
  <c r="AR1500" i="1"/>
  <c r="AV1500" i="1"/>
  <c r="AW1500" i="1" s="1"/>
  <c r="K1501" i="1"/>
  <c r="M1501" i="1"/>
  <c r="O1501" i="1"/>
  <c r="Q1501" i="1"/>
  <c r="S1501" i="1"/>
  <c r="U1501" i="1"/>
  <c r="W1501" i="1"/>
  <c r="Y1501" i="1"/>
  <c r="AA1501" i="1"/>
  <c r="AC1501" i="1"/>
  <c r="AE1501" i="1"/>
  <c r="AG1501" i="1"/>
  <c r="AI1501" i="1"/>
  <c r="AK1501" i="1"/>
  <c r="AM1501" i="1"/>
  <c r="AO1501" i="1"/>
  <c r="AP1501" i="1"/>
  <c r="AR1501" i="1"/>
  <c r="AV1501" i="1"/>
  <c r="AW1501" i="1"/>
  <c r="K1502" i="1"/>
  <c r="M1502" i="1"/>
  <c r="O1502" i="1"/>
  <c r="Q1502" i="1"/>
  <c r="S1502" i="1"/>
  <c r="U1502" i="1"/>
  <c r="W1502" i="1"/>
  <c r="Y1502" i="1"/>
  <c r="AA1502" i="1"/>
  <c r="AC1502" i="1"/>
  <c r="AE1502" i="1"/>
  <c r="AG1502" i="1"/>
  <c r="AI1502" i="1"/>
  <c r="AK1502" i="1"/>
  <c r="AM1502" i="1"/>
  <c r="AO1502" i="1"/>
  <c r="AP1502" i="1"/>
  <c r="AR1502" i="1"/>
  <c r="AV1502" i="1"/>
  <c r="AW1502" i="1"/>
  <c r="K1503" i="1"/>
  <c r="AR1503" i="1" s="1"/>
  <c r="M1503" i="1"/>
  <c r="O1503" i="1"/>
  <c r="AQ1503" i="1" s="1"/>
  <c r="Q1503" i="1"/>
  <c r="S1503" i="1"/>
  <c r="U1503" i="1"/>
  <c r="W1503" i="1"/>
  <c r="Y1503" i="1"/>
  <c r="AA1503" i="1"/>
  <c r="AC1503" i="1"/>
  <c r="AE1503" i="1"/>
  <c r="AG1503" i="1"/>
  <c r="AI1503" i="1"/>
  <c r="AK1503" i="1"/>
  <c r="AM1503" i="1"/>
  <c r="AO1503" i="1"/>
  <c r="AP1503" i="1"/>
  <c r="AV1503" i="1"/>
  <c r="AW1503" i="1"/>
  <c r="K1504" i="1"/>
  <c r="AR1504" i="1" s="1"/>
  <c r="M1504" i="1"/>
  <c r="O1504" i="1"/>
  <c r="Q1504" i="1"/>
  <c r="S1504" i="1"/>
  <c r="U1504" i="1"/>
  <c r="W1504" i="1"/>
  <c r="Y1504" i="1"/>
  <c r="AA1504" i="1"/>
  <c r="AC1504" i="1"/>
  <c r="AE1504" i="1"/>
  <c r="AG1504" i="1"/>
  <c r="AI1504" i="1"/>
  <c r="AK1504" i="1"/>
  <c r="AM1504" i="1"/>
  <c r="AO1504" i="1"/>
  <c r="AP1504" i="1"/>
  <c r="AV1504" i="1"/>
  <c r="AW1504" i="1" s="1"/>
  <c r="K1505" i="1"/>
  <c r="M1505" i="1"/>
  <c r="O1505" i="1"/>
  <c r="Q1505" i="1"/>
  <c r="S1505" i="1"/>
  <c r="U1505" i="1"/>
  <c r="W1505" i="1"/>
  <c r="Y1505" i="1"/>
  <c r="AA1505" i="1"/>
  <c r="AC1505" i="1"/>
  <c r="AE1505" i="1"/>
  <c r="AG1505" i="1"/>
  <c r="AI1505" i="1"/>
  <c r="AK1505" i="1"/>
  <c r="AM1505" i="1"/>
  <c r="AO1505" i="1"/>
  <c r="AP1505" i="1"/>
  <c r="AR1505" i="1"/>
  <c r="AV1505" i="1"/>
  <c r="AW1505" i="1" s="1"/>
  <c r="K1506" i="1"/>
  <c r="M1506" i="1"/>
  <c r="O1506" i="1"/>
  <c r="Q1506" i="1"/>
  <c r="S1506" i="1"/>
  <c r="U1506" i="1"/>
  <c r="W1506" i="1"/>
  <c r="Y1506" i="1"/>
  <c r="AA1506" i="1"/>
  <c r="AC1506" i="1"/>
  <c r="AE1506" i="1"/>
  <c r="AG1506" i="1"/>
  <c r="AI1506" i="1"/>
  <c r="AK1506" i="1"/>
  <c r="AM1506" i="1"/>
  <c r="AO1506" i="1"/>
  <c r="AP1506" i="1"/>
  <c r="AR1506" i="1"/>
  <c r="AV1506" i="1"/>
  <c r="AW1506" i="1"/>
  <c r="K1507" i="1"/>
  <c r="AR1507" i="1" s="1"/>
  <c r="M1507" i="1"/>
  <c r="O1507" i="1"/>
  <c r="Q1507" i="1"/>
  <c r="S1507" i="1"/>
  <c r="U1507" i="1"/>
  <c r="W1507" i="1"/>
  <c r="Y1507" i="1"/>
  <c r="AA1507" i="1"/>
  <c r="AC1507" i="1"/>
  <c r="AE1507" i="1"/>
  <c r="AG1507" i="1"/>
  <c r="AI1507" i="1"/>
  <c r="AK1507" i="1"/>
  <c r="AM1507" i="1"/>
  <c r="AO1507" i="1"/>
  <c r="AP1507" i="1"/>
  <c r="AV1507" i="1"/>
  <c r="AW1507" i="1" s="1"/>
  <c r="K1508" i="1"/>
  <c r="AR1508" i="1" s="1"/>
  <c r="M1508" i="1"/>
  <c r="O1508" i="1"/>
  <c r="Q1508" i="1"/>
  <c r="S1508" i="1"/>
  <c r="U1508" i="1"/>
  <c r="W1508" i="1"/>
  <c r="Y1508" i="1"/>
  <c r="AA1508" i="1"/>
  <c r="AC1508" i="1"/>
  <c r="AE1508" i="1"/>
  <c r="AG1508" i="1"/>
  <c r="AI1508" i="1"/>
  <c r="AK1508" i="1"/>
  <c r="AM1508" i="1"/>
  <c r="AO1508" i="1"/>
  <c r="AP1508" i="1"/>
  <c r="AV1508" i="1"/>
  <c r="AW1508" i="1" s="1"/>
  <c r="K1509" i="1"/>
  <c r="M1509" i="1"/>
  <c r="O1509" i="1"/>
  <c r="Q1509" i="1"/>
  <c r="S1509" i="1"/>
  <c r="U1509" i="1"/>
  <c r="W1509" i="1"/>
  <c r="Y1509" i="1"/>
  <c r="AQ1509" i="1" s="1"/>
  <c r="AS1509" i="1" s="1"/>
  <c r="AA1509" i="1"/>
  <c r="AC1509" i="1"/>
  <c r="AE1509" i="1"/>
  <c r="AG1509" i="1"/>
  <c r="AI1509" i="1"/>
  <c r="AK1509" i="1"/>
  <c r="AM1509" i="1"/>
  <c r="AO1509" i="1"/>
  <c r="AP1509" i="1"/>
  <c r="AR1509" i="1"/>
  <c r="AV1509" i="1"/>
  <c r="AW1509" i="1"/>
  <c r="K1510" i="1"/>
  <c r="M1510" i="1"/>
  <c r="O1510" i="1"/>
  <c r="Q1510" i="1"/>
  <c r="S1510" i="1"/>
  <c r="U1510" i="1"/>
  <c r="W1510" i="1"/>
  <c r="Y1510" i="1"/>
  <c r="AA1510" i="1"/>
  <c r="AC1510" i="1"/>
  <c r="AE1510" i="1"/>
  <c r="AG1510" i="1"/>
  <c r="AI1510" i="1"/>
  <c r="AK1510" i="1"/>
  <c r="AM1510" i="1"/>
  <c r="AO1510" i="1"/>
  <c r="AP1510" i="1"/>
  <c r="AV1510" i="1"/>
  <c r="AW1510" i="1"/>
  <c r="K1511" i="1"/>
  <c r="AR1511" i="1" s="1"/>
  <c r="M1511" i="1"/>
  <c r="O1511" i="1"/>
  <c r="Q1511" i="1"/>
  <c r="S1511" i="1"/>
  <c r="U1511" i="1"/>
  <c r="W1511" i="1"/>
  <c r="Y1511" i="1"/>
  <c r="AA1511" i="1"/>
  <c r="AC1511" i="1"/>
  <c r="AE1511" i="1"/>
  <c r="AG1511" i="1"/>
  <c r="AI1511" i="1"/>
  <c r="AK1511" i="1"/>
  <c r="AM1511" i="1"/>
  <c r="AO1511" i="1"/>
  <c r="AP1511" i="1"/>
  <c r="AV1511" i="1"/>
  <c r="AW1511" i="1" s="1"/>
  <c r="K1512" i="1"/>
  <c r="M1512" i="1"/>
  <c r="O1512" i="1"/>
  <c r="Q1512" i="1"/>
  <c r="S1512" i="1"/>
  <c r="U1512" i="1"/>
  <c r="W1512" i="1"/>
  <c r="Y1512" i="1"/>
  <c r="AA1512" i="1"/>
  <c r="AC1512" i="1"/>
  <c r="AE1512" i="1"/>
  <c r="AG1512" i="1"/>
  <c r="AI1512" i="1"/>
  <c r="AK1512" i="1"/>
  <c r="AM1512" i="1"/>
  <c r="AO1512" i="1"/>
  <c r="AP1512" i="1"/>
  <c r="AR1512" i="1"/>
  <c r="AV1512" i="1"/>
  <c r="AW1512" i="1" s="1"/>
  <c r="K1513" i="1"/>
  <c r="M1513" i="1"/>
  <c r="O1513" i="1"/>
  <c r="Q1513" i="1"/>
  <c r="S1513" i="1"/>
  <c r="U1513" i="1"/>
  <c r="W1513" i="1"/>
  <c r="Y1513" i="1"/>
  <c r="AA1513" i="1"/>
  <c r="AC1513" i="1"/>
  <c r="AE1513" i="1"/>
  <c r="AG1513" i="1"/>
  <c r="AI1513" i="1"/>
  <c r="AK1513" i="1"/>
  <c r="AM1513" i="1"/>
  <c r="AO1513" i="1"/>
  <c r="AP1513" i="1"/>
  <c r="AV1513" i="1"/>
  <c r="AW1513" i="1"/>
  <c r="K1514" i="1"/>
  <c r="M1514" i="1"/>
  <c r="O1514" i="1"/>
  <c r="Q1514" i="1"/>
  <c r="S1514" i="1"/>
  <c r="U1514" i="1"/>
  <c r="W1514" i="1"/>
  <c r="Y1514" i="1"/>
  <c r="AA1514" i="1"/>
  <c r="AC1514" i="1"/>
  <c r="AE1514" i="1"/>
  <c r="AG1514" i="1"/>
  <c r="AI1514" i="1"/>
  <c r="AK1514" i="1"/>
  <c r="AM1514" i="1"/>
  <c r="AO1514" i="1"/>
  <c r="AP1514" i="1"/>
  <c r="AV1514" i="1"/>
  <c r="AW1514" i="1" s="1"/>
  <c r="K1515" i="1"/>
  <c r="AR1515" i="1" s="1"/>
  <c r="M1515" i="1"/>
  <c r="O1515" i="1"/>
  <c r="Q1515" i="1"/>
  <c r="S1515" i="1"/>
  <c r="U1515" i="1"/>
  <c r="W1515" i="1"/>
  <c r="Y1515" i="1"/>
  <c r="AA1515" i="1"/>
  <c r="AC1515" i="1"/>
  <c r="AE1515" i="1"/>
  <c r="AG1515" i="1"/>
  <c r="AI1515" i="1"/>
  <c r="AK1515" i="1"/>
  <c r="AM1515" i="1"/>
  <c r="AO1515" i="1"/>
  <c r="AP1515" i="1"/>
  <c r="AV1515" i="1"/>
  <c r="AW1515" i="1" s="1"/>
  <c r="K1516" i="1"/>
  <c r="AR1516" i="1" s="1"/>
  <c r="M1516" i="1"/>
  <c r="O1516" i="1"/>
  <c r="Q1516" i="1"/>
  <c r="S1516" i="1"/>
  <c r="U1516" i="1"/>
  <c r="W1516" i="1"/>
  <c r="Y1516" i="1"/>
  <c r="AA1516" i="1"/>
  <c r="AC1516" i="1"/>
  <c r="AE1516" i="1"/>
  <c r="AG1516" i="1"/>
  <c r="AI1516" i="1"/>
  <c r="AK1516" i="1"/>
  <c r="AM1516" i="1"/>
  <c r="AO1516" i="1"/>
  <c r="AP1516" i="1"/>
  <c r="AV1516" i="1"/>
  <c r="AW1516" i="1" s="1"/>
  <c r="K1517" i="1"/>
  <c r="M1517" i="1"/>
  <c r="O1517" i="1"/>
  <c r="Q1517" i="1"/>
  <c r="S1517" i="1"/>
  <c r="U1517" i="1"/>
  <c r="W1517" i="1"/>
  <c r="Y1517" i="1"/>
  <c r="AA1517" i="1"/>
  <c r="AC1517" i="1"/>
  <c r="AQ1517" i="1" s="1"/>
  <c r="AS1517" i="1" s="1"/>
  <c r="AE1517" i="1"/>
  <c r="AG1517" i="1"/>
  <c r="AI1517" i="1"/>
  <c r="AK1517" i="1"/>
  <c r="AM1517" i="1"/>
  <c r="AO1517" i="1"/>
  <c r="AP1517" i="1"/>
  <c r="AR1517" i="1"/>
  <c r="AV1517" i="1"/>
  <c r="AW1517" i="1" s="1"/>
  <c r="K1518" i="1"/>
  <c r="M1518" i="1"/>
  <c r="O1518" i="1"/>
  <c r="Q1518" i="1"/>
  <c r="S1518" i="1"/>
  <c r="U1518" i="1"/>
  <c r="W1518" i="1"/>
  <c r="Y1518" i="1"/>
  <c r="AA1518" i="1"/>
  <c r="AC1518" i="1"/>
  <c r="AE1518" i="1"/>
  <c r="AG1518" i="1"/>
  <c r="AI1518" i="1"/>
  <c r="AK1518" i="1"/>
  <c r="AM1518" i="1"/>
  <c r="AO1518" i="1"/>
  <c r="AP1518" i="1"/>
  <c r="AR1518" i="1" s="1"/>
  <c r="AV1518" i="1"/>
  <c r="AW1518" i="1" s="1"/>
  <c r="K1519" i="1"/>
  <c r="M1519" i="1"/>
  <c r="O1519" i="1"/>
  <c r="Q1519" i="1"/>
  <c r="S1519" i="1"/>
  <c r="U1519" i="1"/>
  <c r="W1519" i="1"/>
  <c r="Y1519" i="1"/>
  <c r="AA1519" i="1"/>
  <c r="AC1519" i="1"/>
  <c r="AE1519" i="1"/>
  <c r="AG1519" i="1"/>
  <c r="AI1519" i="1"/>
  <c r="AK1519" i="1"/>
  <c r="AM1519" i="1"/>
  <c r="AO1519" i="1"/>
  <c r="AP1519" i="1"/>
  <c r="AR1519" i="1" s="1"/>
  <c r="AV1519" i="1"/>
  <c r="AW1519" i="1"/>
  <c r="K1520" i="1"/>
  <c r="M1520" i="1"/>
  <c r="O1520" i="1"/>
  <c r="Q1520" i="1"/>
  <c r="S1520" i="1"/>
  <c r="U1520" i="1"/>
  <c r="W1520" i="1"/>
  <c r="Y1520" i="1"/>
  <c r="AA1520" i="1"/>
  <c r="AC1520" i="1"/>
  <c r="AE1520" i="1"/>
  <c r="AG1520" i="1"/>
  <c r="AI1520" i="1"/>
  <c r="AK1520" i="1"/>
  <c r="AM1520" i="1"/>
  <c r="AO1520" i="1"/>
  <c r="AP1520" i="1"/>
  <c r="AV1520" i="1"/>
  <c r="AW1520" i="1"/>
  <c r="K1521" i="1"/>
  <c r="AR1521" i="1" s="1"/>
  <c r="M1521" i="1"/>
  <c r="O1521" i="1"/>
  <c r="Q1521" i="1"/>
  <c r="S1521" i="1"/>
  <c r="U1521" i="1"/>
  <c r="W1521" i="1"/>
  <c r="Y1521" i="1"/>
  <c r="AA1521" i="1"/>
  <c r="AC1521" i="1"/>
  <c r="AE1521" i="1"/>
  <c r="AG1521" i="1"/>
  <c r="AI1521" i="1"/>
  <c r="AK1521" i="1"/>
  <c r="AM1521" i="1"/>
  <c r="AO1521" i="1"/>
  <c r="AP1521" i="1"/>
  <c r="AV1521" i="1"/>
  <c r="AW1521" i="1"/>
  <c r="K1522" i="1"/>
  <c r="M1522" i="1"/>
  <c r="O1522" i="1"/>
  <c r="Q1522" i="1"/>
  <c r="S1522" i="1"/>
  <c r="AQ1522" i="1" s="1"/>
  <c r="AS1522" i="1" s="1"/>
  <c r="U1522" i="1"/>
  <c r="W1522" i="1"/>
  <c r="Y1522" i="1"/>
  <c r="AA1522" i="1"/>
  <c r="AC1522" i="1"/>
  <c r="AE1522" i="1"/>
  <c r="AG1522" i="1"/>
  <c r="AI1522" i="1"/>
  <c r="AK1522" i="1"/>
  <c r="AM1522" i="1"/>
  <c r="AO1522" i="1"/>
  <c r="AP1522" i="1"/>
  <c r="AR1522" i="1"/>
  <c r="AV1522" i="1"/>
  <c r="AW1522" i="1" s="1"/>
  <c r="K1523" i="1"/>
  <c r="M1523" i="1"/>
  <c r="O1523" i="1"/>
  <c r="Q1523" i="1"/>
  <c r="S1523" i="1"/>
  <c r="U1523" i="1"/>
  <c r="W1523" i="1"/>
  <c r="Y1523" i="1"/>
  <c r="AA1523" i="1"/>
  <c r="AC1523" i="1"/>
  <c r="AE1523" i="1"/>
  <c r="AG1523" i="1"/>
  <c r="AI1523" i="1"/>
  <c r="AK1523" i="1"/>
  <c r="AM1523" i="1"/>
  <c r="AO1523" i="1"/>
  <c r="AP1523" i="1"/>
  <c r="AR1523" i="1" s="1"/>
  <c r="AV1523" i="1"/>
  <c r="AW1523" i="1"/>
  <c r="K1524" i="1"/>
  <c r="M1524" i="1"/>
  <c r="O1524" i="1"/>
  <c r="Q1524" i="1"/>
  <c r="S1524" i="1"/>
  <c r="U1524" i="1"/>
  <c r="W1524" i="1"/>
  <c r="Y1524" i="1"/>
  <c r="AA1524" i="1"/>
  <c r="AC1524" i="1"/>
  <c r="AE1524" i="1"/>
  <c r="AG1524" i="1"/>
  <c r="AI1524" i="1"/>
  <c r="AK1524" i="1"/>
  <c r="AM1524" i="1"/>
  <c r="AO1524" i="1"/>
  <c r="AP1524" i="1"/>
  <c r="AV1524" i="1"/>
  <c r="AW1524" i="1" s="1"/>
  <c r="K1525" i="1"/>
  <c r="AR1525" i="1" s="1"/>
  <c r="M1525" i="1"/>
  <c r="O1525" i="1"/>
  <c r="Q1525" i="1"/>
  <c r="S1525" i="1"/>
  <c r="U1525" i="1"/>
  <c r="W1525" i="1"/>
  <c r="Y1525" i="1"/>
  <c r="AA1525" i="1"/>
  <c r="AC1525" i="1"/>
  <c r="AE1525" i="1"/>
  <c r="AG1525" i="1"/>
  <c r="AI1525" i="1"/>
  <c r="AK1525" i="1"/>
  <c r="AM1525" i="1"/>
  <c r="AO1525" i="1"/>
  <c r="AP1525" i="1"/>
  <c r="AV1525" i="1"/>
  <c r="AW1525" i="1" s="1"/>
  <c r="K1526" i="1"/>
  <c r="M1526" i="1"/>
  <c r="O1526" i="1"/>
  <c r="Q1526" i="1"/>
  <c r="S1526" i="1"/>
  <c r="U1526" i="1"/>
  <c r="W1526" i="1"/>
  <c r="Y1526" i="1"/>
  <c r="AA1526" i="1"/>
  <c r="AC1526" i="1"/>
  <c r="AE1526" i="1"/>
  <c r="AG1526" i="1"/>
  <c r="AI1526" i="1"/>
  <c r="AK1526" i="1"/>
  <c r="AM1526" i="1"/>
  <c r="AO1526" i="1"/>
  <c r="AP1526" i="1"/>
  <c r="AR1526" i="1"/>
  <c r="AV1526" i="1"/>
  <c r="AW1526" i="1" s="1"/>
  <c r="K1527" i="1"/>
  <c r="AR1527" i="1" s="1"/>
  <c r="M1527" i="1"/>
  <c r="O1527" i="1"/>
  <c r="Q1527" i="1"/>
  <c r="S1527" i="1"/>
  <c r="U1527" i="1"/>
  <c r="W1527" i="1"/>
  <c r="Y1527" i="1"/>
  <c r="AA1527" i="1"/>
  <c r="AC1527" i="1"/>
  <c r="AE1527" i="1"/>
  <c r="AG1527" i="1"/>
  <c r="AI1527" i="1"/>
  <c r="AK1527" i="1"/>
  <c r="AM1527" i="1"/>
  <c r="AO1527" i="1"/>
  <c r="AP1527" i="1"/>
  <c r="AV1527" i="1"/>
  <c r="AW1527" i="1" s="1"/>
  <c r="K1528" i="1"/>
  <c r="AR1528" i="1" s="1"/>
  <c r="M1528" i="1"/>
  <c r="O1528" i="1"/>
  <c r="Q1528" i="1"/>
  <c r="S1528" i="1"/>
  <c r="U1528" i="1"/>
  <c r="W1528" i="1"/>
  <c r="Y1528" i="1"/>
  <c r="AA1528" i="1"/>
  <c r="AC1528" i="1"/>
  <c r="AE1528" i="1"/>
  <c r="AG1528" i="1"/>
  <c r="AI1528" i="1"/>
  <c r="AK1528" i="1"/>
  <c r="AM1528" i="1"/>
  <c r="AO1528" i="1"/>
  <c r="AP1528" i="1"/>
  <c r="AV1528" i="1"/>
  <c r="AW1528" i="1"/>
  <c r="K1529" i="1"/>
  <c r="M1529" i="1"/>
  <c r="O1529" i="1"/>
  <c r="Q1529" i="1"/>
  <c r="S1529" i="1"/>
  <c r="U1529" i="1"/>
  <c r="W1529" i="1"/>
  <c r="Y1529" i="1"/>
  <c r="AA1529" i="1"/>
  <c r="AC1529" i="1"/>
  <c r="AE1529" i="1"/>
  <c r="AG1529" i="1"/>
  <c r="AI1529" i="1"/>
  <c r="AK1529" i="1"/>
  <c r="AM1529" i="1"/>
  <c r="AO1529" i="1"/>
  <c r="AP1529" i="1"/>
  <c r="AR1529" i="1" s="1"/>
  <c r="AV1529" i="1"/>
  <c r="AW1529" i="1"/>
  <c r="K1530" i="1"/>
  <c r="M1530" i="1"/>
  <c r="O1530" i="1"/>
  <c r="Q1530" i="1"/>
  <c r="S1530" i="1"/>
  <c r="U1530" i="1"/>
  <c r="W1530" i="1"/>
  <c r="Y1530" i="1"/>
  <c r="AA1530" i="1"/>
  <c r="AC1530" i="1"/>
  <c r="AE1530" i="1"/>
  <c r="AG1530" i="1"/>
  <c r="AI1530" i="1"/>
  <c r="AK1530" i="1"/>
  <c r="AM1530" i="1"/>
  <c r="AO1530" i="1"/>
  <c r="AP1530" i="1"/>
  <c r="AV1530" i="1"/>
  <c r="AW1530" i="1"/>
  <c r="K1531" i="1"/>
  <c r="AR1531" i="1" s="1"/>
  <c r="M1531" i="1"/>
  <c r="O1531" i="1"/>
  <c r="Q1531" i="1"/>
  <c r="S1531" i="1"/>
  <c r="U1531" i="1"/>
  <c r="W1531" i="1"/>
  <c r="Y1531" i="1"/>
  <c r="AA1531" i="1"/>
  <c r="AC1531" i="1"/>
  <c r="AE1531" i="1"/>
  <c r="AG1531" i="1"/>
  <c r="AI1531" i="1"/>
  <c r="AK1531" i="1"/>
  <c r="AM1531" i="1"/>
  <c r="AO1531" i="1"/>
  <c r="AP1531" i="1"/>
  <c r="AV1531" i="1"/>
  <c r="AW1531" i="1"/>
  <c r="K1532" i="1"/>
  <c r="M1532" i="1"/>
  <c r="O1532" i="1"/>
  <c r="Q1532" i="1"/>
  <c r="S1532" i="1"/>
  <c r="U1532" i="1"/>
  <c r="W1532" i="1"/>
  <c r="Y1532" i="1"/>
  <c r="AA1532" i="1"/>
  <c r="AC1532" i="1"/>
  <c r="AE1532" i="1"/>
  <c r="AG1532" i="1"/>
  <c r="AI1532" i="1"/>
  <c r="AK1532" i="1"/>
  <c r="AM1532" i="1"/>
  <c r="AO1532" i="1"/>
  <c r="AP1532" i="1"/>
  <c r="AR1532" i="1"/>
  <c r="AV1532" i="1"/>
  <c r="AW1532" i="1"/>
  <c r="K1533" i="1"/>
  <c r="AR1533" i="1" s="1"/>
  <c r="M1533" i="1"/>
  <c r="O1533" i="1"/>
  <c r="Q1533" i="1"/>
  <c r="S1533" i="1"/>
  <c r="U1533" i="1"/>
  <c r="W1533" i="1"/>
  <c r="Y1533" i="1"/>
  <c r="AA1533" i="1"/>
  <c r="AC1533" i="1"/>
  <c r="AE1533" i="1"/>
  <c r="AG1533" i="1"/>
  <c r="AI1533" i="1"/>
  <c r="AK1533" i="1"/>
  <c r="AM1533" i="1"/>
  <c r="AO1533" i="1"/>
  <c r="AP1533" i="1"/>
  <c r="AV1533" i="1"/>
  <c r="AW1533" i="1"/>
  <c r="K1534" i="1"/>
  <c r="AR1534" i="1" s="1"/>
  <c r="M1534" i="1"/>
  <c r="O1534" i="1"/>
  <c r="Q1534" i="1"/>
  <c r="S1534" i="1"/>
  <c r="U1534" i="1"/>
  <c r="W1534" i="1"/>
  <c r="Y1534" i="1"/>
  <c r="AA1534" i="1"/>
  <c r="AC1534" i="1"/>
  <c r="AE1534" i="1"/>
  <c r="AG1534" i="1"/>
  <c r="AI1534" i="1"/>
  <c r="AK1534" i="1"/>
  <c r="AM1534" i="1"/>
  <c r="AO1534" i="1"/>
  <c r="AP1534" i="1"/>
  <c r="AV1534" i="1"/>
  <c r="AW1534" i="1" s="1"/>
  <c r="K1535" i="1"/>
  <c r="AR1535" i="1" s="1"/>
  <c r="M1535" i="1"/>
  <c r="O1535" i="1"/>
  <c r="Q1535" i="1"/>
  <c r="S1535" i="1"/>
  <c r="U1535" i="1"/>
  <c r="W1535" i="1"/>
  <c r="Y1535" i="1"/>
  <c r="AA1535" i="1"/>
  <c r="AC1535" i="1"/>
  <c r="AE1535" i="1"/>
  <c r="AG1535" i="1"/>
  <c r="AI1535" i="1"/>
  <c r="AK1535" i="1"/>
  <c r="AM1535" i="1"/>
  <c r="AO1535" i="1"/>
  <c r="AP1535" i="1"/>
  <c r="AV1535" i="1"/>
  <c r="AW1535" i="1"/>
  <c r="K1536" i="1"/>
  <c r="AR1536" i="1" s="1"/>
  <c r="M1536" i="1"/>
  <c r="O1536" i="1"/>
  <c r="Q1536" i="1"/>
  <c r="S1536" i="1"/>
  <c r="U1536" i="1"/>
  <c r="W1536" i="1"/>
  <c r="Y1536" i="1"/>
  <c r="AA1536" i="1"/>
  <c r="AC1536" i="1"/>
  <c r="AE1536" i="1"/>
  <c r="AG1536" i="1"/>
  <c r="AI1536" i="1"/>
  <c r="AK1536" i="1"/>
  <c r="AM1536" i="1"/>
  <c r="AO1536" i="1"/>
  <c r="AP1536" i="1"/>
  <c r="AV1536" i="1"/>
  <c r="AW1536" i="1"/>
  <c r="K1537" i="1"/>
  <c r="AR1537" i="1" s="1"/>
  <c r="M1537" i="1"/>
  <c r="O1537" i="1"/>
  <c r="Q1537" i="1"/>
  <c r="S1537" i="1"/>
  <c r="U1537" i="1"/>
  <c r="W1537" i="1"/>
  <c r="Y1537" i="1"/>
  <c r="AA1537" i="1"/>
  <c r="AC1537" i="1"/>
  <c r="AE1537" i="1"/>
  <c r="AG1537" i="1"/>
  <c r="AI1537" i="1"/>
  <c r="AK1537" i="1"/>
  <c r="AM1537" i="1"/>
  <c r="AO1537" i="1"/>
  <c r="AP1537" i="1"/>
  <c r="AV1537" i="1"/>
  <c r="AW1537" i="1"/>
  <c r="K1538" i="1"/>
  <c r="AR1538" i="1" s="1"/>
  <c r="M1538" i="1"/>
  <c r="O1538" i="1"/>
  <c r="Q1538" i="1"/>
  <c r="S1538" i="1"/>
  <c r="U1538" i="1"/>
  <c r="W1538" i="1"/>
  <c r="Y1538" i="1"/>
  <c r="AA1538" i="1"/>
  <c r="AC1538" i="1"/>
  <c r="AE1538" i="1"/>
  <c r="AG1538" i="1"/>
  <c r="AI1538" i="1"/>
  <c r="AK1538" i="1"/>
  <c r="AM1538" i="1"/>
  <c r="AO1538" i="1"/>
  <c r="AP1538" i="1"/>
  <c r="AV1538" i="1"/>
  <c r="AW1538" i="1" s="1"/>
  <c r="K1539" i="1"/>
  <c r="M1539" i="1"/>
  <c r="O1539" i="1"/>
  <c r="Q1539" i="1"/>
  <c r="S1539" i="1"/>
  <c r="U1539" i="1"/>
  <c r="W1539" i="1"/>
  <c r="Y1539" i="1"/>
  <c r="AA1539" i="1"/>
  <c r="AC1539" i="1"/>
  <c r="AE1539" i="1"/>
  <c r="AG1539" i="1"/>
  <c r="AI1539" i="1"/>
  <c r="AK1539" i="1"/>
  <c r="AM1539" i="1"/>
  <c r="AO1539" i="1"/>
  <c r="AP1539" i="1"/>
  <c r="AQ1539" i="1"/>
  <c r="AS1539" i="1" s="1"/>
  <c r="AR1539" i="1"/>
  <c r="AV1539" i="1"/>
  <c r="AW1539" i="1"/>
  <c r="K1540" i="1"/>
  <c r="M1540" i="1"/>
  <c r="O1540" i="1"/>
  <c r="Q1540" i="1"/>
  <c r="S1540" i="1"/>
  <c r="U1540" i="1"/>
  <c r="AQ1540" i="1" s="1"/>
  <c r="W1540" i="1"/>
  <c r="Y1540" i="1"/>
  <c r="AA1540" i="1"/>
  <c r="AC1540" i="1"/>
  <c r="AE1540" i="1"/>
  <c r="AG1540" i="1"/>
  <c r="AI1540" i="1"/>
  <c r="AK1540" i="1"/>
  <c r="AM1540" i="1"/>
  <c r="AO1540" i="1"/>
  <c r="AP1540" i="1"/>
  <c r="AV1540" i="1"/>
  <c r="AW1540" i="1"/>
  <c r="K1541" i="1"/>
  <c r="AR1541" i="1" s="1"/>
  <c r="M1541" i="1"/>
  <c r="O1541" i="1"/>
  <c r="Q1541" i="1"/>
  <c r="S1541" i="1"/>
  <c r="U1541" i="1"/>
  <c r="W1541" i="1"/>
  <c r="Y1541" i="1"/>
  <c r="AA1541" i="1"/>
  <c r="AC1541" i="1"/>
  <c r="AE1541" i="1"/>
  <c r="AG1541" i="1"/>
  <c r="AI1541" i="1"/>
  <c r="AK1541" i="1"/>
  <c r="AM1541" i="1"/>
  <c r="AO1541" i="1"/>
  <c r="AP1541" i="1"/>
  <c r="AV1541" i="1"/>
  <c r="AW1541" i="1" s="1"/>
  <c r="K1542" i="1"/>
  <c r="M1542" i="1"/>
  <c r="O1542" i="1"/>
  <c r="Q1542" i="1"/>
  <c r="S1542" i="1"/>
  <c r="U1542" i="1"/>
  <c r="W1542" i="1"/>
  <c r="Y1542" i="1"/>
  <c r="AA1542" i="1"/>
  <c r="AC1542" i="1"/>
  <c r="AE1542" i="1"/>
  <c r="AG1542" i="1"/>
  <c r="AI1542" i="1"/>
  <c r="AK1542" i="1"/>
  <c r="AM1542" i="1"/>
  <c r="AO1542" i="1"/>
  <c r="AP1542" i="1"/>
  <c r="AQ1542" i="1"/>
  <c r="AR1542" i="1"/>
  <c r="AV1542" i="1"/>
  <c r="AW1542" i="1"/>
  <c r="K1543" i="1"/>
  <c r="M1543" i="1"/>
  <c r="O1543" i="1"/>
  <c r="Q1543" i="1"/>
  <c r="S1543" i="1"/>
  <c r="U1543" i="1"/>
  <c r="W1543" i="1"/>
  <c r="Y1543" i="1"/>
  <c r="AA1543" i="1"/>
  <c r="AC1543" i="1"/>
  <c r="AE1543" i="1"/>
  <c r="AG1543" i="1"/>
  <c r="AI1543" i="1"/>
  <c r="AK1543" i="1"/>
  <c r="AM1543" i="1"/>
  <c r="AO1543" i="1"/>
  <c r="AP1543" i="1"/>
  <c r="AV1543" i="1"/>
  <c r="AW1543" i="1"/>
  <c r="K1544" i="1"/>
  <c r="M1544" i="1"/>
  <c r="O1544" i="1"/>
  <c r="Q1544" i="1"/>
  <c r="S1544" i="1"/>
  <c r="U1544" i="1"/>
  <c r="W1544" i="1"/>
  <c r="Y1544" i="1"/>
  <c r="AA1544" i="1"/>
  <c r="AC1544" i="1"/>
  <c r="AE1544" i="1"/>
  <c r="AG1544" i="1"/>
  <c r="AI1544" i="1"/>
  <c r="AK1544" i="1"/>
  <c r="AM1544" i="1"/>
  <c r="AO1544" i="1"/>
  <c r="AP1544" i="1"/>
  <c r="AR1544" i="1"/>
  <c r="AV1544" i="1"/>
  <c r="AW1544" i="1" s="1"/>
  <c r="K1545" i="1"/>
  <c r="M1545" i="1"/>
  <c r="O1545" i="1"/>
  <c r="Q1545" i="1"/>
  <c r="S1545" i="1"/>
  <c r="U1545" i="1"/>
  <c r="W1545" i="1"/>
  <c r="Y1545" i="1"/>
  <c r="AA1545" i="1"/>
  <c r="AC1545" i="1"/>
  <c r="AE1545" i="1"/>
  <c r="AG1545" i="1"/>
  <c r="AI1545" i="1"/>
  <c r="AK1545" i="1"/>
  <c r="AM1545" i="1"/>
  <c r="AO1545" i="1"/>
  <c r="AP1545" i="1"/>
  <c r="AQ1545" i="1"/>
  <c r="AR1545" i="1"/>
  <c r="AV1545" i="1"/>
  <c r="AW1545" i="1" s="1"/>
  <c r="K1546" i="1"/>
  <c r="M1546" i="1"/>
  <c r="O1546" i="1"/>
  <c r="Q1546" i="1"/>
  <c r="S1546" i="1"/>
  <c r="U1546" i="1"/>
  <c r="W1546" i="1"/>
  <c r="Y1546" i="1"/>
  <c r="AA1546" i="1"/>
  <c r="AC1546" i="1"/>
  <c r="AE1546" i="1"/>
  <c r="AG1546" i="1"/>
  <c r="AI1546" i="1"/>
  <c r="AK1546" i="1"/>
  <c r="AM1546" i="1"/>
  <c r="AO1546" i="1"/>
  <c r="AP1546" i="1"/>
  <c r="AR1546" i="1"/>
  <c r="AV1546" i="1"/>
  <c r="AW1546" i="1"/>
  <c r="K1547" i="1"/>
  <c r="M1547" i="1"/>
  <c r="O1547" i="1"/>
  <c r="Q1547" i="1"/>
  <c r="S1547" i="1"/>
  <c r="U1547" i="1"/>
  <c r="W1547" i="1"/>
  <c r="Y1547" i="1"/>
  <c r="AA1547" i="1"/>
  <c r="AQ1547" i="1" s="1"/>
  <c r="AC1547" i="1"/>
  <c r="AE1547" i="1"/>
  <c r="AG1547" i="1"/>
  <c r="AI1547" i="1"/>
  <c r="AK1547" i="1"/>
  <c r="AM1547" i="1"/>
  <c r="AO1547" i="1"/>
  <c r="AP1547" i="1"/>
  <c r="AV1547" i="1"/>
  <c r="AW1547" i="1" s="1"/>
  <c r="K1548" i="1"/>
  <c r="M1548" i="1"/>
  <c r="O1548" i="1"/>
  <c r="Q1548" i="1"/>
  <c r="S1548" i="1"/>
  <c r="U1548" i="1"/>
  <c r="W1548" i="1"/>
  <c r="Y1548" i="1"/>
  <c r="AA1548" i="1"/>
  <c r="AC1548" i="1"/>
  <c r="AE1548" i="1"/>
  <c r="AG1548" i="1"/>
  <c r="AI1548" i="1"/>
  <c r="AK1548" i="1"/>
  <c r="AM1548" i="1"/>
  <c r="AO1548" i="1"/>
  <c r="AP1548" i="1"/>
  <c r="AR1548" i="1"/>
  <c r="AV1548" i="1"/>
  <c r="AW1548" i="1" s="1"/>
  <c r="K1549" i="1"/>
  <c r="M1549" i="1"/>
  <c r="O1549" i="1"/>
  <c r="Q1549" i="1"/>
  <c r="S1549" i="1"/>
  <c r="U1549" i="1"/>
  <c r="W1549" i="1"/>
  <c r="Y1549" i="1"/>
  <c r="AA1549" i="1"/>
  <c r="AC1549" i="1"/>
  <c r="AE1549" i="1"/>
  <c r="AG1549" i="1"/>
  <c r="AI1549" i="1"/>
  <c r="AK1549" i="1"/>
  <c r="AM1549" i="1"/>
  <c r="AO1549" i="1"/>
  <c r="AP1549" i="1"/>
  <c r="AR1549" i="1" s="1"/>
  <c r="AQ1549" i="1"/>
  <c r="AV1549" i="1"/>
  <c r="AW1549" i="1"/>
  <c r="K1550" i="1"/>
  <c r="M1550" i="1"/>
  <c r="O1550" i="1"/>
  <c r="Q1550" i="1"/>
  <c r="S1550" i="1"/>
  <c r="U1550" i="1"/>
  <c r="W1550" i="1"/>
  <c r="Y1550" i="1"/>
  <c r="AA1550" i="1"/>
  <c r="AC1550" i="1"/>
  <c r="AE1550" i="1"/>
  <c r="AG1550" i="1"/>
  <c r="AI1550" i="1"/>
  <c r="AK1550" i="1"/>
  <c r="AM1550" i="1"/>
  <c r="AO1550" i="1"/>
  <c r="AP1550" i="1"/>
  <c r="AV1550" i="1"/>
  <c r="AW1550" i="1"/>
  <c r="K1551" i="1"/>
  <c r="AR1551" i="1" s="1"/>
  <c r="M1551" i="1"/>
  <c r="O1551" i="1"/>
  <c r="Q1551" i="1"/>
  <c r="S1551" i="1"/>
  <c r="U1551" i="1"/>
  <c r="W1551" i="1"/>
  <c r="Y1551" i="1"/>
  <c r="AA1551" i="1"/>
  <c r="AC1551" i="1"/>
  <c r="AE1551" i="1"/>
  <c r="AG1551" i="1"/>
  <c r="AI1551" i="1"/>
  <c r="AK1551" i="1"/>
  <c r="AM1551" i="1"/>
  <c r="AO1551" i="1"/>
  <c r="AP1551" i="1"/>
  <c r="AV1551" i="1"/>
  <c r="AW1551" i="1" s="1"/>
  <c r="K1552" i="1"/>
  <c r="M1552" i="1"/>
  <c r="O1552" i="1"/>
  <c r="Q1552" i="1"/>
  <c r="S1552" i="1"/>
  <c r="U1552" i="1"/>
  <c r="W1552" i="1"/>
  <c r="Y1552" i="1"/>
  <c r="AA1552" i="1"/>
  <c r="AC1552" i="1"/>
  <c r="AE1552" i="1"/>
  <c r="AG1552" i="1"/>
  <c r="AI1552" i="1"/>
  <c r="AK1552" i="1"/>
  <c r="AM1552" i="1"/>
  <c r="AO1552" i="1"/>
  <c r="AP1552" i="1"/>
  <c r="AR1552" i="1"/>
  <c r="AV1552" i="1"/>
  <c r="AW1552" i="1" s="1"/>
  <c r="K1553" i="1"/>
  <c r="AR1553" i="1" s="1"/>
  <c r="M1553" i="1"/>
  <c r="O1553" i="1"/>
  <c r="Q1553" i="1"/>
  <c r="S1553" i="1"/>
  <c r="U1553" i="1"/>
  <c r="W1553" i="1"/>
  <c r="Y1553" i="1"/>
  <c r="AA1553" i="1"/>
  <c r="AC1553" i="1"/>
  <c r="AE1553" i="1"/>
  <c r="AG1553" i="1"/>
  <c r="AI1553" i="1"/>
  <c r="AK1553" i="1"/>
  <c r="AM1553" i="1"/>
  <c r="AO1553" i="1"/>
  <c r="AP1553" i="1"/>
  <c r="AV1553" i="1"/>
  <c r="AW1553" i="1"/>
  <c r="K1554" i="1"/>
  <c r="AR1554" i="1" s="1"/>
  <c r="M1554" i="1"/>
  <c r="O1554" i="1"/>
  <c r="Q1554" i="1"/>
  <c r="S1554" i="1"/>
  <c r="U1554" i="1"/>
  <c r="W1554" i="1"/>
  <c r="Y1554" i="1"/>
  <c r="AA1554" i="1"/>
  <c r="AC1554" i="1"/>
  <c r="AE1554" i="1"/>
  <c r="AG1554" i="1"/>
  <c r="AI1554" i="1"/>
  <c r="AK1554" i="1"/>
  <c r="AM1554" i="1"/>
  <c r="AO1554" i="1"/>
  <c r="AP1554" i="1"/>
  <c r="AV1554" i="1"/>
  <c r="AW1554" i="1" s="1"/>
  <c r="K1555" i="1"/>
  <c r="AR1555" i="1" s="1"/>
  <c r="M1555" i="1"/>
  <c r="O1555" i="1"/>
  <c r="Q1555" i="1"/>
  <c r="S1555" i="1"/>
  <c r="U1555" i="1"/>
  <c r="W1555" i="1"/>
  <c r="Y1555" i="1"/>
  <c r="AA1555" i="1"/>
  <c r="AC1555" i="1"/>
  <c r="AE1555" i="1"/>
  <c r="AG1555" i="1"/>
  <c r="AI1555" i="1"/>
  <c r="AK1555" i="1"/>
  <c r="AM1555" i="1"/>
  <c r="AO1555" i="1"/>
  <c r="AP1555" i="1"/>
  <c r="AV1555" i="1"/>
  <c r="AW1555" i="1" s="1"/>
  <c r="K1556" i="1"/>
  <c r="AR1556" i="1" s="1"/>
  <c r="M1556" i="1"/>
  <c r="O1556" i="1"/>
  <c r="Q1556" i="1"/>
  <c r="S1556" i="1"/>
  <c r="U1556" i="1"/>
  <c r="W1556" i="1"/>
  <c r="Y1556" i="1"/>
  <c r="AA1556" i="1"/>
  <c r="AC1556" i="1"/>
  <c r="AE1556" i="1"/>
  <c r="AG1556" i="1"/>
  <c r="AI1556" i="1"/>
  <c r="AK1556" i="1"/>
  <c r="AM1556" i="1"/>
  <c r="AO1556" i="1"/>
  <c r="AP1556" i="1"/>
  <c r="AV1556" i="1"/>
  <c r="AW1556" i="1" s="1"/>
  <c r="K1557" i="1"/>
  <c r="M1557" i="1"/>
  <c r="O1557" i="1"/>
  <c r="Q1557" i="1"/>
  <c r="S1557" i="1"/>
  <c r="U1557" i="1"/>
  <c r="W1557" i="1"/>
  <c r="Y1557" i="1"/>
  <c r="AQ1557" i="1" s="1"/>
  <c r="AA1557" i="1"/>
  <c r="AC1557" i="1"/>
  <c r="AE1557" i="1"/>
  <c r="AG1557" i="1"/>
  <c r="AI1557" i="1"/>
  <c r="AK1557" i="1"/>
  <c r="AM1557" i="1"/>
  <c r="AO1557" i="1"/>
  <c r="AP1557" i="1"/>
  <c r="AR1557" i="1"/>
  <c r="AV1557" i="1"/>
  <c r="AW1557" i="1"/>
  <c r="K1558" i="1"/>
  <c r="M1558" i="1"/>
  <c r="O1558" i="1"/>
  <c r="Q1558" i="1"/>
  <c r="S1558" i="1"/>
  <c r="U1558" i="1"/>
  <c r="AQ1558" i="1" s="1"/>
  <c r="AS1558" i="1" s="1"/>
  <c r="W1558" i="1"/>
  <c r="Y1558" i="1"/>
  <c r="AA1558" i="1"/>
  <c r="AC1558" i="1"/>
  <c r="AE1558" i="1"/>
  <c r="AG1558" i="1"/>
  <c r="AI1558" i="1"/>
  <c r="AK1558" i="1"/>
  <c r="AM1558" i="1"/>
  <c r="AO1558" i="1"/>
  <c r="AP1558" i="1"/>
  <c r="AV1558" i="1"/>
  <c r="AW1558" i="1" s="1"/>
  <c r="K1559" i="1"/>
  <c r="M1559" i="1"/>
  <c r="O1559" i="1"/>
  <c r="Q1559" i="1"/>
  <c r="S1559" i="1"/>
  <c r="U1559" i="1"/>
  <c r="W1559" i="1"/>
  <c r="Y1559" i="1"/>
  <c r="AA1559" i="1"/>
  <c r="AC1559" i="1"/>
  <c r="AE1559" i="1"/>
  <c r="AG1559" i="1"/>
  <c r="AI1559" i="1"/>
  <c r="AK1559" i="1"/>
  <c r="AM1559" i="1"/>
  <c r="AO1559" i="1"/>
  <c r="AP1559" i="1"/>
  <c r="AR1559" i="1"/>
  <c r="AV1559" i="1"/>
  <c r="AW1559" i="1"/>
  <c r="K1560" i="1"/>
  <c r="M1560" i="1"/>
  <c r="O1560" i="1"/>
  <c r="Q1560" i="1"/>
  <c r="S1560" i="1"/>
  <c r="U1560" i="1"/>
  <c r="W1560" i="1"/>
  <c r="Y1560" i="1"/>
  <c r="AA1560" i="1"/>
  <c r="AC1560" i="1"/>
  <c r="AE1560" i="1"/>
  <c r="AG1560" i="1"/>
  <c r="AI1560" i="1"/>
  <c r="AK1560" i="1"/>
  <c r="AM1560" i="1"/>
  <c r="AO1560" i="1"/>
  <c r="AP1560" i="1"/>
  <c r="AV1560" i="1"/>
  <c r="AW1560" i="1"/>
  <c r="K1561" i="1"/>
  <c r="AR1561" i="1" s="1"/>
  <c r="M1561" i="1"/>
  <c r="O1561" i="1"/>
  <c r="Q1561" i="1"/>
  <c r="S1561" i="1"/>
  <c r="U1561" i="1"/>
  <c r="W1561" i="1"/>
  <c r="Y1561" i="1"/>
  <c r="AA1561" i="1"/>
  <c r="AC1561" i="1"/>
  <c r="AE1561" i="1"/>
  <c r="AG1561" i="1"/>
  <c r="AI1561" i="1"/>
  <c r="AK1561" i="1"/>
  <c r="AM1561" i="1"/>
  <c r="AO1561" i="1"/>
  <c r="AP1561" i="1"/>
  <c r="AV1561" i="1"/>
  <c r="AW1561" i="1"/>
  <c r="K1562" i="1"/>
  <c r="AR1562" i="1" s="1"/>
  <c r="M1562" i="1"/>
  <c r="O1562" i="1"/>
  <c r="Q1562" i="1"/>
  <c r="S1562" i="1"/>
  <c r="AQ1562" i="1" s="1"/>
  <c r="AS1562" i="1" s="1"/>
  <c r="U1562" i="1"/>
  <c r="W1562" i="1"/>
  <c r="Y1562" i="1"/>
  <c r="AA1562" i="1"/>
  <c r="AC1562" i="1"/>
  <c r="AE1562" i="1"/>
  <c r="AG1562" i="1"/>
  <c r="AI1562" i="1"/>
  <c r="AK1562" i="1"/>
  <c r="AM1562" i="1"/>
  <c r="AO1562" i="1"/>
  <c r="AP1562" i="1"/>
  <c r="AV1562" i="1"/>
  <c r="AW1562" i="1" s="1"/>
  <c r="K1563" i="1"/>
  <c r="M1563" i="1"/>
  <c r="O1563" i="1"/>
  <c r="Q1563" i="1"/>
  <c r="S1563" i="1"/>
  <c r="U1563" i="1"/>
  <c r="W1563" i="1"/>
  <c r="Y1563" i="1"/>
  <c r="AA1563" i="1"/>
  <c r="AC1563" i="1"/>
  <c r="AE1563" i="1"/>
  <c r="AG1563" i="1"/>
  <c r="AI1563" i="1"/>
  <c r="AK1563" i="1"/>
  <c r="AM1563" i="1"/>
  <c r="AO1563" i="1"/>
  <c r="AP1563" i="1"/>
  <c r="AR1563" i="1"/>
  <c r="AV1563" i="1"/>
  <c r="AW1563" i="1"/>
  <c r="K1564" i="1"/>
  <c r="AR1564" i="1" s="1"/>
  <c r="M1564" i="1"/>
  <c r="O1564" i="1"/>
  <c r="Q1564" i="1"/>
  <c r="S1564" i="1"/>
  <c r="U1564" i="1"/>
  <c r="W1564" i="1"/>
  <c r="Y1564" i="1"/>
  <c r="AA1564" i="1"/>
  <c r="AC1564" i="1"/>
  <c r="AE1564" i="1"/>
  <c r="AG1564" i="1"/>
  <c r="AI1564" i="1"/>
  <c r="AK1564" i="1"/>
  <c r="AM1564" i="1"/>
  <c r="AO1564" i="1"/>
  <c r="AP1564" i="1"/>
  <c r="AV1564" i="1"/>
  <c r="AW1564" i="1" s="1"/>
  <c r="K1565" i="1"/>
  <c r="AR1565" i="1" s="1"/>
  <c r="M1565" i="1"/>
  <c r="O1565" i="1"/>
  <c r="Q1565" i="1"/>
  <c r="S1565" i="1"/>
  <c r="U1565" i="1"/>
  <c r="W1565" i="1"/>
  <c r="Y1565" i="1"/>
  <c r="AA1565" i="1"/>
  <c r="AC1565" i="1"/>
  <c r="AE1565" i="1"/>
  <c r="AG1565" i="1"/>
  <c r="AI1565" i="1"/>
  <c r="AK1565" i="1"/>
  <c r="AM1565" i="1"/>
  <c r="AO1565" i="1"/>
  <c r="AP1565" i="1"/>
  <c r="AV1565" i="1"/>
  <c r="AW1565" i="1"/>
  <c r="K1566" i="1"/>
  <c r="M1566" i="1"/>
  <c r="O1566" i="1"/>
  <c r="Q1566" i="1"/>
  <c r="S1566" i="1"/>
  <c r="U1566" i="1"/>
  <c r="W1566" i="1"/>
  <c r="Y1566" i="1"/>
  <c r="AA1566" i="1"/>
  <c r="AC1566" i="1"/>
  <c r="AE1566" i="1"/>
  <c r="AG1566" i="1"/>
  <c r="AI1566" i="1"/>
  <c r="AK1566" i="1"/>
  <c r="AM1566" i="1"/>
  <c r="AO1566" i="1"/>
  <c r="AP1566" i="1"/>
  <c r="AR1566" i="1"/>
  <c r="AV1566" i="1"/>
  <c r="AW1566" i="1" s="1"/>
  <c r="K1567" i="1"/>
  <c r="AR1567" i="1" s="1"/>
  <c r="M1567" i="1"/>
  <c r="O1567" i="1"/>
  <c r="AQ1567" i="1" s="1"/>
  <c r="Q1567" i="1"/>
  <c r="S1567" i="1"/>
  <c r="U1567" i="1"/>
  <c r="W1567" i="1"/>
  <c r="Y1567" i="1"/>
  <c r="AA1567" i="1"/>
  <c r="AC1567" i="1"/>
  <c r="AE1567" i="1"/>
  <c r="AG1567" i="1"/>
  <c r="AI1567" i="1"/>
  <c r="AK1567" i="1"/>
  <c r="AM1567" i="1"/>
  <c r="AO1567" i="1"/>
  <c r="AP1567" i="1"/>
  <c r="AV1567" i="1"/>
  <c r="AW1567" i="1"/>
  <c r="K1568" i="1"/>
  <c r="AR1568" i="1" s="1"/>
  <c r="M1568" i="1"/>
  <c r="O1568" i="1"/>
  <c r="Q1568" i="1"/>
  <c r="AQ1568" i="1" s="1"/>
  <c r="S1568" i="1"/>
  <c r="U1568" i="1"/>
  <c r="W1568" i="1"/>
  <c r="Y1568" i="1"/>
  <c r="AA1568" i="1"/>
  <c r="AC1568" i="1"/>
  <c r="AE1568" i="1"/>
  <c r="AG1568" i="1"/>
  <c r="AI1568" i="1"/>
  <c r="AK1568" i="1"/>
  <c r="AM1568" i="1"/>
  <c r="AO1568" i="1"/>
  <c r="AP1568" i="1"/>
  <c r="AV1568" i="1"/>
  <c r="AW1568" i="1"/>
  <c r="K1569" i="1"/>
  <c r="M1569" i="1"/>
  <c r="O1569" i="1"/>
  <c r="Q1569" i="1"/>
  <c r="S1569" i="1"/>
  <c r="U1569" i="1"/>
  <c r="W1569" i="1"/>
  <c r="Y1569" i="1"/>
  <c r="AA1569" i="1"/>
  <c r="AC1569" i="1"/>
  <c r="AE1569" i="1"/>
  <c r="AG1569" i="1"/>
  <c r="AI1569" i="1"/>
  <c r="AK1569" i="1"/>
  <c r="AM1569" i="1"/>
  <c r="AO1569" i="1"/>
  <c r="AP1569" i="1"/>
  <c r="AR1569" i="1"/>
  <c r="AV1569" i="1"/>
  <c r="AW1569" i="1"/>
  <c r="K1570" i="1"/>
  <c r="AR1570" i="1" s="1"/>
  <c r="M1570" i="1"/>
  <c r="O1570" i="1"/>
  <c r="Q1570" i="1"/>
  <c r="S1570" i="1"/>
  <c r="AQ1570" i="1" s="1"/>
  <c r="U1570" i="1"/>
  <c r="W1570" i="1"/>
  <c r="Y1570" i="1"/>
  <c r="AA1570" i="1"/>
  <c r="AC1570" i="1"/>
  <c r="AE1570" i="1"/>
  <c r="AG1570" i="1"/>
  <c r="AI1570" i="1"/>
  <c r="AK1570" i="1"/>
  <c r="AM1570" i="1"/>
  <c r="AO1570" i="1"/>
  <c r="AP1570" i="1"/>
  <c r="AV1570" i="1"/>
  <c r="AW1570" i="1"/>
  <c r="K1571" i="1"/>
  <c r="AR1571" i="1" s="1"/>
  <c r="M1571" i="1"/>
  <c r="O1571" i="1"/>
  <c r="Q1571" i="1"/>
  <c r="S1571" i="1"/>
  <c r="U1571" i="1"/>
  <c r="W1571" i="1"/>
  <c r="Y1571" i="1"/>
  <c r="AA1571" i="1"/>
  <c r="AC1571" i="1"/>
  <c r="AE1571" i="1"/>
  <c r="AG1571" i="1"/>
  <c r="AI1571" i="1"/>
  <c r="AK1571" i="1"/>
  <c r="AM1571" i="1"/>
  <c r="AO1571" i="1"/>
  <c r="AP1571" i="1"/>
  <c r="AV1571" i="1"/>
  <c r="AW1571" i="1" s="1"/>
  <c r="K1572" i="1"/>
  <c r="M1572" i="1"/>
  <c r="O1572" i="1"/>
  <c r="Q1572" i="1"/>
  <c r="S1572" i="1"/>
  <c r="U1572" i="1"/>
  <c r="W1572" i="1"/>
  <c r="Y1572" i="1"/>
  <c r="AA1572" i="1"/>
  <c r="AC1572" i="1"/>
  <c r="AE1572" i="1"/>
  <c r="AG1572" i="1"/>
  <c r="AI1572" i="1"/>
  <c r="AK1572" i="1"/>
  <c r="AM1572" i="1"/>
  <c r="AO1572" i="1"/>
  <c r="AP1572" i="1"/>
  <c r="AQ1572" i="1"/>
  <c r="AS1572" i="1" s="1"/>
  <c r="AR1572" i="1"/>
  <c r="AV1572" i="1"/>
  <c r="AW1572" i="1"/>
  <c r="K1573" i="1"/>
  <c r="M1573" i="1"/>
  <c r="O1573" i="1"/>
  <c r="Q1573" i="1"/>
  <c r="S1573" i="1"/>
  <c r="U1573" i="1"/>
  <c r="AQ1573" i="1" s="1"/>
  <c r="W1573" i="1"/>
  <c r="Y1573" i="1"/>
  <c r="AA1573" i="1"/>
  <c r="AC1573" i="1"/>
  <c r="AE1573" i="1"/>
  <c r="AG1573" i="1"/>
  <c r="AI1573" i="1"/>
  <c r="AK1573" i="1"/>
  <c r="AM1573" i="1"/>
  <c r="AO1573" i="1"/>
  <c r="AP1573" i="1"/>
  <c r="AV1573" i="1"/>
  <c r="AW1573" i="1"/>
  <c r="K1574" i="1"/>
  <c r="M1574" i="1"/>
  <c r="O1574" i="1"/>
  <c r="Q1574" i="1"/>
  <c r="S1574" i="1"/>
  <c r="U1574" i="1"/>
  <c r="W1574" i="1"/>
  <c r="Y1574" i="1"/>
  <c r="AA1574" i="1"/>
  <c r="AC1574" i="1"/>
  <c r="AE1574" i="1"/>
  <c r="AG1574" i="1"/>
  <c r="AI1574" i="1"/>
  <c r="AK1574" i="1"/>
  <c r="AM1574" i="1"/>
  <c r="AO1574" i="1"/>
  <c r="AP1574" i="1"/>
  <c r="AR1574" i="1"/>
  <c r="AV1574" i="1"/>
  <c r="AW1574" i="1" s="1"/>
  <c r="K1575" i="1"/>
  <c r="AR1575" i="1" s="1"/>
  <c r="M1575" i="1"/>
  <c r="O1575" i="1"/>
  <c r="Q1575" i="1"/>
  <c r="S1575" i="1"/>
  <c r="U1575" i="1"/>
  <c r="W1575" i="1"/>
  <c r="Y1575" i="1"/>
  <c r="AA1575" i="1"/>
  <c r="AC1575" i="1"/>
  <c r="AE1575" i="1"/>
  <c r="AG1575" i="1"/>
  <c r="AI1575" i="1"/>
  <c r="AK1575" i="1"/>
  <c r="AM1575" i="1"/>
  <c r="AO1575" i="1"/>
  <c r="AP1575" i="1"/>
  <c r="AQ1575" i="1"/>
  <c r="AV1575" i="1"/>
  <c r="AW1575" i="1"/>
  <c r="K1576" i="1"/>
  <c r="M1576" i="1"/>
  <c r="O1576" i="1"/>
  <c r="Q1576" i="1"/>
  <c r="S1576" i="1"/>
  <c r="U1576" i="1"/>
  <c r="W1576" i="1"/>
  <c r="Y1576" i="1"/>
  <c r="AA1576" i="1"/>
  <c r="AC1576" i="1"/>
  <c r="AE1576" i="1"/>
  <c r="AG1576" i="1"/>
  <c r="AI1576" i="1"/>
  <c r="AK1576" i="1"/>
  <c r="AM1576" i="1"/>
  <c r="AO1576" i="1"/>
  <c r="AP1576" i="1"/>
  <c r="AV1576" i="1"/>
  <c r="AW1576" i="1" s="1"/>
  <c r="K1577" i="1"/>
  <c r="M1577" i="1"/>
  <c r="O1577" i="1"/>
  <c r="Q1577" i="1"/>
  <c r="S1577" i="1"/>
  <c r="U1577" i="1"/>
  <c r="W1577" i="1"/>
  <c r="Y1577" i="1"/>
  <c r="AA1577" i="1"/>
  <c r="AC1577" i="1"/>
  <c r="AE1577" i="1"/>
  <c r="AG1577" i="1"/>
  <c r="AI1577" i="1"/>
  <c r="AK1577" i="1"/>
  <c r="AM1577" i="1"/>
  <c r="AO1577" i="1"/>
  <c r="AP1577" i="1"/>
  <c r="AR1577" i="1"/>
  <c r="AV1577" i="1"/>
  <c r="AW1577" i="1" s="1"/>
  <c r="K1578" i="1"/>
  <c r="M1578" i="1"/>
  <c r="O1578" i="1"/>
  <c r="Q1578" i="1"/>
  <c r="S1578" i="1"/>
  <c r="U1578" i="1"/>
  <c r="W1578" i="1"/>
  <c r="Y1578" i="1"/>
  <c r="AA1578" i="1"/>
  <c r="AC1578" i="1"/>
  <c r="AE1578" i="1"/>
  <c r="AG1578" i="1"/>
  <c r="AI1578" i="1"/>
  <c r="AK1578" i="1"/>
  <c r="AM1578" i="1"/>
  <c r="AO1578" i="1"/>
  <c r="AP1578" i="1"/>
  <c r="AQ1578" i="1"/>
  <c r="AS1578" i="1" s="1"/>
  <c r="AR1578" i="1"/>
  <c r="AV1578" i="1"/>
  <c r="AW1578" i="1" s="1"/>
  <c r="K1579" i="1"/>
  <c r="M1579" i="1"/>
  <c r="O1579" i="1"/>
  <c r="Q1579" i="1"/>
  <c r="S1579" i="1"/>
  <c r="U1579" i="1"/>
  <c r="W1579" i="1"/>
  <c r="Y1579" i="1"/>
  <c r="AA1579" i="1"/>
  <c r="AC1579" i="1"/>
  <c r="AE1579" i="1"/>
  <c r="AG1579" i="1"/>
  <c r="AI1579" i="1"/>
  <c r="AK1579" i="1"/>
  <c r="AM1579" i="1"/>
  <c r="AO1579" i="1"/>
  <c r="AP1579" i="1"/>
  <c r="AR1579" i="1" s="1"/>
  <c r="AV1579" i="1"/>
  <c r="AW1579" i="1"/>
  <c r="K1580" i="1"/>
  <c r="M1580" i="1"/>
  <c r="O1580" i="1"/>
  <c r="Q1580" i="1"/>
  <c r="S1580" i="1"/>
  <c r="U1580" i="1"/>
  <c r="W1580" i="1"/>
  <c r="Y1580" i="1"/>
  <c r="AA1580" i="1"/>
  <c r="AC1580" i="1"/>
  <c r="AE1580" i="1"/>
  <c r="AG1580" i="1"/>
  <c r="AI1580" i="1"/>
  <c r="AK1580" i="1"/>
  <c r="AM1580" i="1"/>
  <c r="AO1580" i="1"/>
  <c r="AP1580" i="1"/>
  <c r="AV1580" i="1"/>
  <c r="AW1580" i="1"/>
  <c r="K1581" i="1"/>
  <c r="AR1581" i="1" s="1"/>
  <c r="M1581" i="1"/>
  <c r="O1581" i="1"/>
  <c r="Q1581" i="1"/>
  <c r="S1581" i="1"/>
  <c r="U1581" i="1"/>
  <c r="W1581" i="1"/>
  <c r="Y1581" i="1"/>
  <c r="AA1581" i="1"/>
  <c r="AC1581" i="1"/>
  <c r="AE1581" i="1"/>
  <c r="AG1581" i="1"/>
  <c r="AI1581" i="1"/>
  <c r="AK1581" i="1"/>
  <c r="AM1581" i="1"/>
  <c r="AO1581" i="1"/>
  <c r="AP1581" i="1"/>
  <c r="AV1581" i="1"/>
  <c r="AW1581" i="1" s="1"/>
  <c r="K1582" i="1"/>
  <c r="M1582" i="1"/>
  <c r="O1582" i="1"/>
  <c r="Q1582" i="1"/>
  <c r="S1582" i="1"/>
  <c r="U1582" i="1"/>
  <c r="W1582" i="1"/>
  <c r="Y1582" i="1"/>
  <c r="AA1582" i="1"/>
  <c r="AC1582" i="1"/>
  <c r="AE1582" i="1"/>
  <c r="AG1582" i="1"/>
  <c r="AI1582" i="1"/>
  <c r="AK1582" i="1"/>
  <c r="AM1582" i="1"/>
  <c r="AO1582" i="1"/>
  <c r="AP1582" i="1"/>
  <c r="AR1582" i="1"/>
  <c r="AV1582" i="1"/>
  <c r="AW1582" i="1"/>
  <c r="K1583" i="1"/>
  <c r="M1583" i="1"/>
  <c r="O1583" i="1"/>
  <c r="AQ1583" i="1" s="1"/>
  <c r="Q1583" i="1"/>
  <c r="S1583" i="1"/>
  <c r="U1583" i="1"/>
  <c r="W1583" i="1"/>
  <c r="Y1583" i="1"/>
  <c r="AA1583" i="1"/>
  <c r="AC1583" i="1"/>
  <c r="AE1583" i="1"/>
  <c r="AG1583" i="1"/>
  <c r="AI1583" i="1"/>
  <c r="AK1583" i="1"/>
  <c r="AM1583" i="1"/>
  <c r="AO1583" i="1"/>
  <c r="AP1583" i="1"/>
  <c r="AV1583" i="1"/>
  <c r="AW1583" i="1" s="1"/>
  <c r="K1584" i="1"/>
  <c r="M1584" i="1"/>
  <c r="O1584" i="1"/>
  <c r="Q1584" i="1"/>
  <c r="S1584" i="1"/>
  <c r="U1584" i="1"/>
  <c r="W1584" i="1"/>
  <c r="Y1584" i="1"/>
  <c r="AA1584" i="1"/>
  <c r="AC1584" i="1"/>
  <c r="AE1584" i="1"/>
  <c r="AG1584" i="1"/>
  <c r="AI1584" i="1"/>
  <c r="AK1584" i="1"/>
  <c r="AM1584" i="1"/>
  <c r="AO1584" i="1"/>
  <c r="AP1584" i="1"/>
  <c r="AR1584" i="1"/>
  <c r="AV1584" i="1"/>
  <c r="AW1584" i="1" s="1"/>
  <c r="K1585" i="1"/>
  <c r="M1585" i="1"/>
  <c r="O1585" i="1"/>
  <c r="Q1585" i="1"/>
  <c r="S1585" i="1"/>
  <c r="U1585" i="1"/>
  <c r="W1585" i="1"/>
  <c r="Y1585" i="1"/>
  <c r="AA1585" i="1"/>
  <c r="AC1585" i="1"/>
  <c r="AE1585" i="1"/>
  <c r="AG1585" i="1"/>
  <c r="AI1585" i="1"/>
  <c r="AK1585" i="1"/>
  <c r="AM1585" i="1"/>
  <c r="AO1585" i="1"/>
  <c r="AP1585" i="1"/>
  <c r="AR1585" i="1"/>
  <c r="AV1585" i="1"/>
  <c r="AW1585" i="1" s="1"/>
  <c r="K1586" i="1"/>
  <c r="M1586" i="1"/>
  <c r="O1586" i="1"/>
  <c r="Q1586" i="1"/>
  <c r="S1586" i="1"/>
  <c r="U1586" i="1"/>
  <c r="W1586" i="1"/>
  <c r="Y1586" i="1"/>
  <c r="AA1586" i="1"/>
  <c r="AC1586" i="1"/>
  <c r="AE1586" i="1"/>
  <c r="AG1586" i="1"/>
  <c r="AI1586" i="1"/>
  <c r="AK1586" i="1"/>
  <c r="AM1586" i="1"/>
  <c r="AO1586" i="1"/>
  <c r="AP1586" i="1"/>
  <c r="AR1586" i="1"/>
  <c r="AV1586" i="1"/>
  <c r="AW1586" i="1"/>
  <c r="K1587" i="1"/>
  <c r="M1587" i="1"/>
  <c r="O1587" i="1"/>
  <c r="Q1587" i="1"/>
  <c r="S1587" i="1"/>
  <c r="U1587" i="1"/>
  <c r="W1587" i="1"/>
  <c r="Y1587" i="1"/>
  <c r="AA1587" i="1"/>
  <c r="AC1587" i="1"/>
  <c r="AE1587" i="1"/>
  <c r="AG1587" i="1"/>
  <c r="AI1587" i="1"/>
  <c r="AK1587" i="1"/>
  <c r="AM1587" i="1"/>
  <c r="AO1587" i="1"/>
  <c r="AP1587" i="1"/>
  <c r="AV1587" i="1"/>
  <c r="AW1587" i="1"/>
  <c r="K1588" i="1"/>
  <c r="M1588" i="1"/>
  <c r="O1588" i="1"/>
  <c r="Q1588" i="1"/>
  <c r="S1588" i="1"/>
  <c r="U1588" i="1"/>
  <c r="W1588" i="1"/>
  <c r="Y1588" i="1"/>
  <c r="AA1588" i="1"/>
  <c r="AC1588" i="1"/>
  <c r="AE1588" i="1"/>
  <c r="AG1588" i="1"/>
  <c r="AI1588" i="1"/>
  <c r="AK1588" i="1"/>
  <c r="AM1588" i="1"/>
  <c r="AO1588" i="1"/>
  <c r="AP1588" i="1"/>
  <c r="AR1588" i="1"/>
  <c r="AV1588" i="1"/>
  <c r="AW1588" i="1"/>
  <c r="K1589" i="1"/>
  <c r="M1589" i="1"/>
  <c r="O1589" i="1"/>
  <c r="Q1589" i="1"/>
  <c r="S1589" i="1"/>
  <c r="U1589" i="1"/>
  <c r="W1589" i="1"/>
  <c r="AQ1589" i="1" s="1"/>
  <c r="Y1589" i="1"/>
  <c r="AA1589" i="1"/>
  <c r="AC1589" i="1"/>
  <c r="AE1589" i="1"/>
  <c r="AG1589" i="1"/>
  <c r="AI1589" i="1"/>
  <c r="AK1589" i="1"/>
  <c r="AM1589" i="1"/>
  <c r="AO1589" i="1"/>
  <c r="AP1589" i="1"/>
  <c r="AR1589" i="1" s="1"/>
  <c r="AV1589" i="1"/>
  <c r="AW1589" i="1"/>
  <c r="K1590" i="1"/>
  <c r="AR1590" i="1" s="1"/>
  <c r="M1590" i="1"/>
  <c r="O1590" i="1"/>
  <c r="Q1590" i="1"/>
  <c r="S1590" i="1"/>
  <c r="U1590" i="1"/>
  <c r="W1590" i="1"/>
  <c r="Y1590" i="1"/>
  <c r="AA1590" i="1"/>
  <c r="AQ1590" i="1" s="1"/>
  <c r="AS1590" i="1" s="1"/>
  <c r="AC1590" i="1"/>
  <c r="AE1590" i="1"/>
  <c r="AG1590" i="1"/>
  <c r="AI1590" i="1"/>
  <c r="AK1590" i="1"/>
  <c r="AM1590" i="1"/>
  <c r="AO1590" i="1"/>
  <c r="AP1590" i="1"/>
  <c r="AV1590" i="1"/>
  <c r="AW1590" i="1"/>
  <c r="K1591" i="1"/>
  <c r="AR1591" i="1" s="1"/>
  <c r="M1591" i="1"/>
  <c r="O1591" i="1"/>
  <c r="Q1591" i="1"/>
  <c r="S1591" i="1"/>
  <c r="U1591" i="1"/>
  <c r="W1591" i="1"/>
  <c r="Y1591" i="1"/>
  <c r="AA1591" i="1"/>
  <c r="AQ1591" i="1" s="1"/>
  <c r="AS1591" i="1" s="1"/>
  <c r="AC1591" i="1"/>
  <c r="AE1591" i="1"/>
  <c r="AG1591" i="1"/>
  <c r="AI1591" i="1"/>
  <c r="AK1591" i="1"/>
  <c r="AM1591" i="1"/>
  <c r="AO1591" i="1"/>
  <c r="AP1591" i="1"/>
  <c r="AV1591" i="1"/>
  <c r="AW1591" i="1" s="1"/>
  <c r="K1592" i="1"/>
  <c r="M1592" i="1"/>
  <c r="O1592" i="1"/>
  <c r="Q1592" i="1"/>
  <c r="S1592" i="1"/>
  <c r="U1592" i="1"/>
  <c r="W1592" i="1"/>
  <c r="Y1592" i="1"/>
  <c r="AA1592" i="1"/>
  <c r="AC1592" i="1"/>
  <c r="AE1592" i="1"/>
  <c r="AG1592" i="1"/>
  <c r="AI1592" i="1"/>
  <c r="AK1592" i="1"/>
  <c r="AM1592" i="1"/>
  <c r="AO1592" i="1"/>
  <c r="AP1592" i="1"/>
  <c r="AR1592" i="1"/>
  <c r="AV1592" i="1"/>
  <c r="AW1592" i="1" s="1"/>
  <c r="K1593" i="1"/>
  <c r="AR1593" i="1" s="1"/>
  <c r="M1593" i="1"/>
  <c r="O1593" i="1"/>
  <c r="Q1593" i="1"/>
  <c r="S1593" i="1"/>
  <c r="U1593" i="1"/>
  <c r="W1593" i="1"/>
  <c r="Y1593" i="1"/>
  <c r="AA1593" i="1"/>
  <c r="AC1593" i="1"/>
  <c r="AE1593" i="1"/>
  <c r="AG1593" i="1"/>
  <c r="AI1593" i="1"/>
  <c r="AK1593" i="1"/>
  <c r="AM1593" i="1"/>
  <c r="AO1593" i="1"/>
  <c r="AP1593" i="1"/>
  <c r="AV1593" i="1"/>
  <c r="AW1593" i="1"/>
  <c r="K1594" i="1"/>
  <c r="AR1594" i="1" s="1"/>
  <c r="M1594" i="1"/>
  <c r="O1594" i="1"/>
  <c r="Q1594" i="1"/>
  <c r="S1594" i="1"/>
  <c r="U1594" i="1"/>
  <c r="W1594" i="1"/>
  <c r="Y1594" i="1"/>
  <c r="AA1594" i="1"/>
  <c r="AC1594" i="1"/>
  <c r="AE1594" i="1"/>
  <c r="AG1594" i="1"/>
  <c r="AI1594" i="1"/>
  <c r="AK1594" i="1"/>
  <c r="AM1594" i="1"/>
  <c r="AO1594" i="1"/>
  <c r="AP1594" i="1"/>
  <c r="AV1594" i="1"/>
  <c r="AW1594" i="1" s="1"/>
  <c r="K1595" i="1"/>
  <c r="AR1595" i="1" s="1"/>
  <c r="M1595" i="1"/>
  <c r="O1595" i="1"/>
  <c r="Q1595" i="1"/>
  <c r="S1595" i="1"/>
  <c r="U1595" i="1"/>
  <c r="W1595" i="1"/>
  <c r="Y1595" i="1"/>
  <c r="AA1595" i="1"/>
  <c r="AC1595" i="1"/>
  <c r="AE1595" i="1"/>
  <c r="AG1595" i="1"/>
  <c r="AI1595" i="1"/>
  <c r="AK1595" i="1"/>
  <c r="AM1595" i="1"/>
  <c r="AO1595" i="1"/>
  <c r="AP1595" i="1"/>
  <c r="AV1595" i="1"/>
  <c r="AW1595" i="1"/>
  <c r="K1596" i="1"/>
  <c r="AR1596" i="1" s="1"/>
  <c r="M1596" i="1"/>
  <c r="O1596" i="1"/>
  <c r="AQ1596" i="1" s="1"/>
  <c r="Q1596" i="1"/>
  <c r="S1596" i="1"/>
  <c r="U1596" i="1"/>
  <c r="W1596" i="1"/>
  <c r="Y1596" i="1"/>
  <c r="AA1596" i="1"/>
  <c r="AC1596" i="1"/>
  <c r="AE1596" i="1"/>
  <c r="AG1596" i="1"/>
  <c r="AI1596" i="1"/>
  <c r="AK1596" i="1"/>
  <c r="AM1596" i="1"/>
  <c r="AO1596" i="1"/>
  <c r="AP1596" i="1"/>
  <c r="AV1596" i="1"/>
  <c r="AW1596" i="1"/>
  <c r="K1597" i="1"/>
  <c r="AR1597" i="1" s="1"/>
  <c r="M1597" i="1"/>
  <c r="O1597" i="1"/>
  <c r="AQ1597" i="1" s="1"/>
  <c r="Q1597" i="1"/>
  <c r="S1597" i="1"/>
  <c r="U1597" i="1"/>
  <c r="W1597" i="1"/>
  <c r="Y1597" i="1"/>
  <c r="AA1597" i="1"/>
  <c r="AC1597" i="1"/>
  <c r="AE1597" i="1"/>
  <c r="AG1597" i="1"/>
  <c r="AI1597" i="1"/>
  <c r="AK1597" i="1"/>
  <c r="AM1597" i="1"/>
  <c r="AO1597" i="1"/>
  <c r="AP1597" i="1"/>
  <c r="AV1597" i="1"/>
  <c r="AW1597" i="1"/>
  <c r="K1598" i="1"/>
  <c r="AR1598" i="1" s="1"/>
  <c r="M1598" i="1"/>
  <c r="O1598" i="1"/>
  <c r="Q1598" i="1"/>
  <c r="S1598" i="1"/>
  <c r="U1598" i="1"/>
  <c r="W1598" i="1"/>
  <c r="Y1598" i="1"/>
  <c r="AA1598" i="1"/>
  <c r="AC1598" i="1"/>
  <c r="AE1598" i="1"/>
  <c r="AG1598" i="1"/>
  <c r="AI1598" i="1"/>
  <c r="AK1598" i="1"/>
  <c r="AM1598" i="1"/>
  <c r="AO1598" i="1"/>
  <c r="AP1598" i="1"/>
  <c r="AV1598" i="1"/>
  <c r="AW1598" i="1" s="1"/>
  <c r="K1599" i="1"/>
  <c r="M1599" i="1"/>
  <c r="O1599" i="1"/>
  <c r="Q1599" i="1"/>
  <c r="S1599" i="1"/>
  <c r="U1599" i="1"/>
  <c r="W1599" i="1"/>
  <c r="Y1599" i="1"/>
  <c r="AA1599" i="1"/>
  <c r="AQ1599" i="1" s="1"/>
  <c r="AC1599" i="1"/>
  <c r="AE1599" i="1"/>
  <c r="AG1599" i="1"/>
  <c r="AI1599" i="1"/>
  <c r="AK1599" i="1"/>
  <c r="AM1599" i="1"/>
  <c r="AO1599" i="1"/>
  <c r="AP1599" i="1"/>
  <c r="AR1599" i="1"/>
  <c r="AV1599" i="1"/>
  <c r="AW1599" i="1"/>
  <c r="K1600" i="1"/>
  <c r="M1600" i="1"/>
  <c r="O1600" i="1"/>
  <c r="Q1600" i="1"/>
  <c r="S1600" i="1"/>
  <c r="U1600" i="1"/>
  <c r="W1600" i="1"/>
  <c r="Y1600" i="1"/>
  <c r="AA1600" i="1"/>
  <c r="AC1600" i="1"/>
  <c r="AE1600" i="1"/>
  <c r="AG1600" i="1"/>
  <c r="AI1600" i="1"/>
  <c r="AK1600" i="1"/>
  <c r="AM1600" i="1"/>
  <c r="AO1600" i="1"/>
  <c r="AP1600" i="1"/>
  <c r="AV1600" i="1"/>
  <c r="AW1600" i="1"/>
  <c r="K1601" i="1"/>
  <c r="AR1601" i="1" s="1"/>
  <c r="M1601" i="1"/>
  <c r="O1601" i="1"/>
  <c r="Q1601" i="1"/>
  <c r="S1601" i="1"/>
  <c r="U1601" i="1"/>
  <c r="W1601" i="1"/>
  <c r="Y1601" i="1"/>
  <c r="AA1601" i="1"/>
  <c r="AC1601" i="1"/>
  <c r="AE1601" i="1"/>
  <c r="AG1601" i="1"/>
  <c r="AI1601" i="1"/>
  <c r="AK1601" i="1"/>
  <c r="AM1601" i="1"/>
  <c r="AO1601" i="1"/>
  <c r="AP1601" i="1"/>
  <c r="AV1601" i="1"/>
  <c r="AW1601" i="1"/>
  <c r="K1602" i="1"/>
  <c r="AR1602" i="1" s="1"/>
  <c r="M1602" i="1"/>
  <c r="O1602" i="1"/>
  <c r="Q1602" i="1"/>
  <c r="S1602" i="1"/>
  <c r="U1602" i="1"/>
  <c r="W1602" i="1"/>
  <c r="Y1602" i="1"/>
  <c r="AA1602" i="1"/>
  <c r="AQ1602" i="1" s="1"/>
  <c r="AC1602" i="1"/>
  <c r="AE1602" i="1"/>
  <c r="AG1602" i="1"/>
  <c r="AI1602" i="1"/>
  <c r="AK1602" i="1"/>
  <c r="AM1602" i="1"/>
  <c r="AO1602" i="1"/>
  <c r="AP1602" i="1"/>
  <c r="AS1602" i="1"/>
  <c r="AV1602" i="1"/>
  <c r="K1603" i="1"/>
  <c r="M1603" i="1"/>
  <c r="O1603" i="1"/>
  <c r="Q1603" i="1"/>
  <c r="S1603" i="1"/>
  <c r="U1603" i="1"/>
  <c r="W1603" i="1"/>
  <c r="Y1603" i="1"/>
  <c r="AQ1603" i="1" s="1"/>
  <c r="AA1603" i="1"/>
  <c r="AC1603" i="1"/>
  <c r="AE1603" i="1"/>
  <c r="AG1603" i="1"/>
  <c r="AI1603" i="1"/>
  <c r="AK1603" i="1"/>
  <c r="AM1603" i="1"/>
  <c r="AO1603" i="1"/>
  <c r="AP1603" i="1"/>
  <c r="AR1603" i="1"/>
  <c r="AV1603" i="1"/>
  <c r="AW1603" i="1"/>
  <c r="AW1602" i="1" s="1"/>
  <c r="K1604" i="1"/>
  <c r="M1604" i="1"/>
  <c r="O1604" i="1"/>
  <c r="Q1604" i="1"/>
  <c r="S1604" i="1"/>
  <c r="U1604" i="1"/>
  <c r="W1604" i="1"/>
  <c r="Y1604" i="1"/>
  <c r="AA1604" i="1"/>
  <c r="AC1604" i="1"/>
  <c r="AE1604" i="1"/>
  <c r="AG1604" i="1"/>
  <c r="AI1604" i="1"/>
  <c r="AK1604" i="1"/>
  <c r="AM1604" i="1"/>
  <c r="AO1604" i="1"/>
  <c r="AP1604" i="1"/>
  <c r="AV1604" i="1"/>
  <c r="AW1604" i="1" s="1"/>
  <c r="K1605" i="1"/>
  <c r="AR1605" i="1" s="1"/>
  <c r="M1605" i="1"/>
  <c r="O1605" i="1"/>
  <c r="AQ1605" i="1" s="1"/>
  <c r="Q1605" i="1"/>
  <c r="S1605" i="1"/>
  <c r="U1605" i="1"/>
  <c r="W1605" i="1"/>
  <c r="Y1605" i="1"/>
  <c r="AA1605" i="1"/>
  <c r="AC1605" i="1"/>
  <c r="AE1605" i="1"/>
  <c r="AG1605" i="1"/>
  <c r="AI1605" i="1"/>
  <c r="AK1605" i="1"/>
  <c r="AM1605" i="1"/>
  <c r="AO1605" i="1"/>
  <c r="AP1605" i="1"/>
  <c r="AV1605" i="1"/>
  <c r="AW1605" i="1"/>
  <c r="K1606" i="1"/>
  <c r="M1606" i="1"/>
  <c r="O1606" i="1"/>
  <c r="AQ1606" i="1" s="1"/>
  <c r="Q1606" i="1"/>
  <c r="S1606" i="1"/>
  <c r="U1606" i="1"/>
  <c r="W1606" i="1"/>
  <c r="Y1606" i="1"/>
  <c r="AA1606" i="1"/>
  <c r="AC1606" i="1"/>
  <c r="AE1606" i="1"/>
  <c r="AG1606" i="1"/>
  <c r="AI1606" i="1"/>
  <c r="AK1606" i="1"/>
  <c r="AM1606" i="1"/>
  <c r="AO1606" i="1"/>
  <c r="AP1606" i="1"/>
  <c r="AR1606" i="1"/>
  <c r="AV1606" i="1"/>
  <c r="AW1606" i="1" s="1"/>
  <c r="K1607" i="1"/>
  <c r="AR1607" i="1" s="1"/>
  <c r="M1607" i="1"/>
  <c r="O1607" i="1"/>
  <c r="Q1607" i="1"/>
  <c r="S1607" i="1"/>
  <c r="U1607" i="1"/>
  <c r="W1607" i="1"/>
  <c r="Y1607" i="1"/>
  <c r="AA1607" i="1"/>
  <c r="AC1607" i="1"/>
  <c r="AE1607" i="1"/>
  <c r="AG1607" i="1"/>
  <c r="AI1607" i="1"/>
  <c r="AK1607" i="1"/>
  <c r="AM1607" i="1"/>
  <c r="AO1607" i="1"/>
  <c r="AP1607" i="1"/>
  <c r="AV1607" i="1"/>
  <c r="AW1607" i="1"/>
  <c r="K1608" i="1"/>
  <c r="AR1608" i="1" s="1"/>
  <c r="M1608" i="1"/>
  <c r="O1608" i="1"/>
  <c r="Q1608" i="1"/>
  <c r="S1608" i="1"/>
  <c r="U1608" i="1"/>
  <c r="W1608" i="1"/>
  <c r="Y1608" i="1"/>
  <c r="AA1608" i="1"/>
  <c r="AC1608" i="1"/>
  <c r="AE1608" i="1"/>
  <c r="AG1608" i="1"/>
  <c r="AI1608" i="1"/>
  <c r="AK1608" i="1"/>
  <c r="AM1608" i="1"/>
  <c r="AO1608" i="1"/>
  <c r="AP1608" i="1"/>
  <c r="AV1608" i="1"/>
  <c r="AW1608" i="1"/>
  <c r="K1609" i="1"/>
  <c r="M1609" i="1"/>
  <c r="O1609" i="1"/>
  <c r="Q1609" i="1"/>
  <c r="S1609" i="1"/>
  <c r="U1609" i="1"/>
  <c r="W1609" i="1"/>
  <c r="Y1609" i="1"/>
  <c r="AA1609" i="1"/>
  <c r="AC1609" i="1"/>
  <c r="AE1609" i="1"/>
  <c r="AG1609" i="1"/>
  <c r="AI1609" i="1"/>
  <c r="AK1609" i="1"/>
  <c r="AM1609" i="1"/>
  <c r="AO1609" i="1"/>
  <c r="AP1609" i="1"/>
  <c r="AR1609" i="1"/>
  <c r="AV1609" i="1"/>
  <c r="AW1609" i="1"/>
  <c r="K1610" i="1"/>
  <c r="AR1610" i="1" s="1"/>
  <c r="M1610" i="1"/>
  <c r="O1610" i="1"/>
  <c r="Q1610" i="1"/>
  <c r="S1610" i="1"/>
  <c r="U1610" i="1"/>
  <c r="W1610" i="1"/>
  <c r="Y1610" i="1"/>
  <c r="AA1610" i="1"/>
  <c r="AC1610" i="1"/>
  <c r="AE1610" i="1"/>
  <c r="AG1610" i="1"/>
  <c r="AI1610" i="1"/>
  <c r="AK1610" i="1"/>
  <c r="AM1610" i="1"/>
  <c r="AO1610" i="1"/>
  <c r="AP1610" i="1"/>
  <c r="AV1610" i="1"/>
  <c r="AW1610" i="1"/>
  <c r="K1611" i="1"/>
  <c r="AR1611" i="1" s="1"/>
  <c r="M1611" i="1"/>
  <c r="O1611" i="1"/>
  <c r="Q1611" i="1"/>
  <c r="S1611" i="1"/>
  <c r="U1611" i="1"/>
  <c r="W1611" i="1"/>
  <c r="Y1611" i="1"/>
  <c r="AA1611" i="1"/>
  <c r="AQ1611" i="1" s="1"/>
  <c r="AS1611" i="1" s="1"/>
  <c r="AC1611" i="1"/>
  <c r="AE1611" i="1"/>
  <c r="AG1611" i="1"/>
  <c r="AI1611" i="1"/>
  <c r="AK1611" i="1"/>
  <c r="AM1611" i="1"/>
  <c r="AO1611" i="1"/>
  <c r="AP1611" i="1"/>
  <c r="AV1611" i="1"/>
  <c r="AW1611" i="1" s="1"/>
  <c r="K1612" i="1"/>
  <c r="M1612" i="1"/>
  <c r="O1612" i="1"/>
  <c r="Q1612" i="1"/>
  <c r="S1612" i="1"/>
  <c r="AQ1612" i="1" s="1"/>
  <c r="AS1612" i="1" s="1"/>
  <c r="U1612" i="1"/>
  <c r="W1612" i="1"/>
  <c r="Y1612" i="1"/>
  <c r="AA1612" i="1"/>
  <c r="AC1612" i="1"/>
  <c r="AE1612" i="1"/>
  <c r="AG1612" i="1"/>
  <c r="AI1612" i="1"/>
  <c r="AK1612" i="1"/>
  <c r="AM1612" i="1"/>
  <c r="AO1612" i="1"/>
  <c r="AP1612" i="1"/>
  <c r="AR1612" i="1"/>
  <c r="AV1612" i="1"/>
  <c r="AW1612" i="1"/>
  <c r="K1613" i="1"/>
  <c r="M1613" i="1"/>
  <c r="O1613" i="1"/>
  <c r="AQ1613" i="1" s="1"/>
  <c r="Q1613" i="1"/>
  <c r="S1613" i="1"/>
  <c r="U1613" i="1"/>
  <c r="W1613" i="1"/>
  <c r="Y1613" i="1"/>
  <c r="AA1613" i="1"/>
  <c r="AC1613" i="1"/>
  <c r="AE1613" i="1"/>
  <c r="AG1613" i="1"/>
  <c r="AI1613" i="1"/>
  <c r="AK1613" i="1"/>
  <c r="AM1613" i="1"/>
  <c r="AO1613" i="1"/>
  <c r="AP1613" i="1"/>
  <c r="AV1613" i="1"/>
  <c r="AW1613" i="1"/>
  <c r="K1614" i="1"/>
  <c r="AR1614" i="1" s="1"/>
  <c r="M1614" i="1"/>
  <c r="O1614" i="1"/>
  <c r="Q1614" i="1"/>
  <c r="S1614" i="1"/>
  <c r="U1614" i="1"/>
  <c r="W1614" i="1"/>
  <c r="Y1614" i="1"/>
  <c r="AA1614" i="1"/>
  <c r="AC1614" i="1"/>
  <c r="AE1614" i="1"/>
  <c r="AG1614" i="1"/>
  <c r="AI1614" i="1"/>
  <c r="AK1614" i="1"/>
  <c r="AM1614" i="1"/>
  <c r="AO1614" i="1"/>
  <c r="AP1614" i="1"/>
  <c r="AV1614" i="1"/>
  <c r="AW1614" i="1" s="1"/>
  <c r="K1615" i="1"/>
  <c r="AR1615" i="1" s="1"/>
  <c r="M1615" i="1"/>
  <c r="O1615" i="1"/>
  <c r="Q1615" i="1"/>
  <c r="S1615" i="1"/>
  <c r="U1615" i="1"/>
  <c r="W1615" i="1"/>
  <c r="Y1615" i="1"/>
  <c r="AA1615" i="1"/>
  <c r="AC1615" i="1"/>
  <c r="AE1615" i="1"/>
  <c r="AG1615" i="1"/>
  <c r="AI1615" i="1"/>
  <c r="AK1615" i="1"/>
  <c r="AM1615" i="1"/>
  <c r="AO1615" i="1"/>
  <c r="AP1615" i="1"/>
  <c r="AV1615" i="1"/>
  <c r="AW1615" i="1"/>
  <c r="K1616" i="1"/>
  <c r="M1616" i="1"/>
  <c r="O1616" i="1"/>
  <c r="Q1616" i="1"/>
  <c r="S1616" i="1"/>
  <c r="U1616" i="1"/>
  <c r="W1616" i="1"/>
  <c r="Y1616" i="1"/>
  <c r="AA1616" i="1"/>
  <c r="AC1616" i="1"/>
  <c r="AE1616" i="1"/>
  <c r="AG1616" i="1"/>
  <c r="AI1616" i="1"/>
  <c r="AK1616" i="1"/>
  <c r="AM1616" i="1"/>
  <c r="AO1616" i="1"/>
  <c r="AP1616" i="1"/>
  <c r="AV1616" i="1"/>
  <c r="AW1616" i="1" s="1"/>
  <c r="K1617" i="1"/>
  <c r="M1617" i="1"/>
  <c r="O1617" i="1"/>
  <c r="Q1617" i="1"/>
  <c r="S1617" i="1"/>
  <c r="U1617" i="1"/>
  <c r="W1617" i="1"/>
  <c r="Y1617" i="1"/>
  <c r="AA1617" i="1"/>
  <c r="AC1617" i="1"/>
  <c r="AE1617" i="1"/>
  <c r="AG1617" i="1"/>
  <c r="AI1617" i="1"/>
  <c r="AK1617" i="1"/>
  <c r="AM1617" i="1"/>
  <c r="AO1617" i="1"/>
  <c r="AP1617" i="1"/>
  <c r="AR1617" i="1"/>
  <c r="AV1617" i="1"/>
  <c r="AW1617" i="1" s="1"/>
  <c r="K1618" i="1"/>
  <c r="AR1618" i="1" s="1"/>
  <c r="M1618" i="1"/>
  <c r="O1618" i="1"/>
  <c r="Q1618" i="1"/>
  <c r="S1618" i="1"/>
  <c r="U1618" i="1"/>
  <c r="W1618" i="1"/>
  <c r="Y1618" i="1"/>
  <c r="AA1618" i="1"/>
  <c r="AC1618" i="1"/>
  <c r="AE1618" i="1"/>
  <c r="AG1618" i="1"/>
  <c r="AI1618" i="1"/>
  <c r="AK1618" i="1"/>
  <c r="AM1618" i="1"/>
  <c r="AO1618" i="1"/>
  <c r="AP1618" i="1"/>
  <c r="AV1618" i="1"/>
  <c r="AW1618" i="1"/>
  <c r="K1619" i="1"/>
  <c r="M1619" i="1"/>
  <c r="O1619" i="1"/>
  <c r="Q1619" i="1"/>
  <c r="S1619" i="1"/>
  <c r="U1619" i="1"/>
  <c r="W1619" i="1"/>
  <c r="Y1619" i="1"/>
  <c r="AA1619" i="1"/>
  <c r="AC1619" i="1"/>
  <c r="AE1619" i="1"/>
  <c r="AG1619" i="1"/>
  <c r="AI1619" i="1"/>
  <c r="AK1619" i="1"/>
  <c r="AM1619" i="1"/>
  <c r="AO1619" i="1"/>
  <c r="AP1619" i="1"/>
  <c r="AR1619" i="1"/>
  <c r="AV1619" i="1"/>
  <c r="AW1619" i="1"/>
  <c r="K1620" i="1"/>
  <c r="M1620" i="1"/>
  <c r="O1620" i="1"/>
  <c r="Q1620" i="1"/>
  <c r="S1620" i="1"/>
  <c r="U1620" i="1"/>
  <c r="W1620" i="1"/>
  <c r="Y1620" i="1"/>
  <c r="AA1620" i="1"/>
  <c r="AC1620" i="1"/>
  <c r="AE1620" i="1"/>
  <c r="AG1620" i="1"/>
  <c r="AI1620" i="1"/>
  <c r="AK1620" i="1"/>
  <c r="AM1620" i="1"/>
  <c r="AO1620" i="1"/>
  <c r="AP1620" i="1"/>
  <c r="AV1620" i="1"/>
  <c r="AW1620" i="1"/>
  <c r="K1621" i="1"/>
  <c r="AR1621" i="1" s="1"/>
  <c r="M1621" i="1"/>
  <c r="O1621" i="1"/>
  <c r="Q1621" i="1"/>
  <c r="S1621" i="1"/>
  <c r="U1621" i="1"/>
  <c r="W1621" i="1"/>
  <c r="Y1621" i="1"/>
  <c r="AA1621" i="1"/>
  <c r="AC1621" i="1"/>
  <c r="AE1621" i="1"/>
  <c r="AG1621" i="1"/>
  <c r="AI1621" i="1"/>
  <c r="AK1621" i="1"/>
  <c r="AM1621" i="1"/>
  <c r="AO1621" i="1"/>
  <c r="AP1621" i="1"/>
  <c r="AV1621" i="1"/>
  <c r="AW1621" i="1" s="1"/>
  <c r="K1622" i="1"/>
  <c r="M1622" i="1"/>
  <c r="O1622" i="1"/>
  <c r="Q1622" i="1"/>
  <c r="S1622" i="1"/>
  <c r="U1622" i="1"/>
  <c r="W1622" i="1"/>
  <c r="Y1622" i="1"/>
  <c r="AA1622" i="1"/>
  <c r="AC1622" i="1"/>
  <c r="AE1622" i="1"/>
  <c r="AG1622" i="1"/>
  <c r="AI1622" i="1"/>
  <c r="AK1622" i="1"/>
  <c r="AM1622" i="1"/>
  <c r="AO1622" i="1"/>
  <c r="AP1622" i="1"/>
  <c r="AR1622" i="1"/>
  <c r="AV1622" i="1"/>
  <c r="AW1622" i="1"/>
  <c r="K1623" i="1"/>
  <c r="AR1623" i="1" s="1"/>
  <c r="M1623" i="1"/>
  <c r="O1623" i="1"/>
  <c r="Q1623" i="1"/>
  <c r="S1623" i="1"/>
  <c r="U1623" i="1"/>
  <c r="W1623" i="1"/>
  <c r="Y1623" i="1"/>
  <c r="AA1623" i="1"/>
  <c r="AC1623" i="1"/>
  <c r="AE1623" i="1"/>
  <c r="AG1623" i="1"/>
  <c r="AI1623" i="1"/>
  <c r="AK1623" i="1"/>
  <c r="AM1623" i="1"/>
  <c r="AO1623" i="1"/>
  <c r="AP1623" i="1"/>
  <c r="AV1623" i="1"/>
  <c r="AW1623" i="1"/>
  <c r="K1624" i="1"/>
  <c r="AR1624" i="1" s="1"/>
  <c r="M1624" i="1"/>
  <c r="O1624" i="1"/>
  <c r="Q1624" i="1"/>
  <c r="S1624" i="1"/>
  <c r="U1624" i="1"/>
  <c r="W1624" i="1"/>
  <c r="Y1624" i="1"/>
  <c r="AA1624" i="1"/>
  <c r="AC1624" i="1"/>
  <c r="AE1624" i="1"/>
  <c r="AG1624" i="1"/>
  <c r="AI1624" i="1"/>
  <c r="AK1624" i="1"/>
  <c r="AM1624" i="1"/>
  <c r="AO1624" i="1"/>
  <c r="AP1624" i="1"/>
  <c r="AV1624" i="1"/>
  <c r="AW1624" i="1" s="1"/>
  <c r="K1625" i="1"/>
  <c r="M1625" i="1"/>
  <c r="O1625" i="1"/>
  <c r="Q1625" i="1"/>
  <c r="S1625" i="1"/>
  <c r="U1625" i="1"/>
  <c r="W1625" i="1"/>
  <c r="Y1625" i="1"/>
  <c r="AA1625" i="1"/>
  <c r="AC1625" i="1"/>
  <c r="AE1625" i="1"/>
  <c r="AG1625" i="1"/>
  <c r="AI1625" i="1"/>
  <c r="AK1625" i="1"/>
  <c r="AM1625" i="1"/>
  <c r="AO1625" i="1"/>
  <c r="AP1625" i="1"/>
  <c r="AR1625" i="1"/>
  <c r="AV1625" i="1"/>
  <c r="AW1625" i="1" s="1"/>
  <c r="K1626" i="1"/>
  <c r="M1626" i="1"/>
  <c r="O1626" i="1"/>
  <c r="AQ1626" i="1" s="1"/>
  <c r="Q1626" i="1"/>
  <c r="S1626" i="1"/>
  <c r="U1626" i="1"/>
  <c r="W1626" i="1"/>
  <c r="Y1626" i="1"/>
  <c r="AA1626" i="1"/>
  <c r="AC1626" i="1"/>
  <c r="AE1626" i="1"/>
  <c r="AG1626" i="1"/>
  <c r="AI1626" i="1"/>
  <c r="AK1626" i="1"/>
  <c r="AM1626" i="1"/>
  <c r="AO1626" i="1"/>
  <c r="AP1626" i="1"/>
  <c r="AR1626" i="1"/>
  <c r="AV1626" i="1"/>
  <c r="AW1626" i="1"/>
  <c r="K1627" i="1"/>
  <c r="AR1627" i="1" s="1"/>
  <c r="M1627" i="1"/>
  <c r="O1627" i="1"/>
  <c r="AQ1627" i="1" s="1"/>
  <c r="Q1627" i="1"/>
  <c r="S1627" i="1"/>
  <c r="U1627" i="1"/>
  <c r="W1627" i="1"/>
  <c r="Y1627" i="1"/>
  <c r="AA1627" i="1"/>
  <c r="AC1627" i="1"/>
  <c r="AE1627" i="1"/>
  <c r="AG1627" i="1"/>
  <c r="AI1627" i="1"/>
  <c r="AK1627" i="1"/>
  <c r="AM1627" i="1"/>
  <c r="AO1627" i="1"/>
  <c r="AP1627" i="1"/>
  <c r="AV1627" i="1"/>
  <c r="AW1627" i="1"/>
  <c r="K1628" i="1"/>
  <c r="AR1628" i="1" s="1"/>
  <c r="M1628" i="1"/>
  <c r="O1628" i="1"/>
  <c r="Q1628" i="1"/>
  <c r="AQ1628" i="1" s="1"/>
  <c r="S1628" i="1"/>
  <c r="U1628" i="1"/>
  <c r="W1628" i="1"/>
  <c r="Y1628" i="1"/>
  <c r="AA1628" i="1"/>
  <c r="AC1628" i="1"/>
  <c r="AE1628" i="1"/>
  <c r="AG1628" i="1"/>
  <c r="AI1628" i="1"/>
  <c r="AK1628" i="1"/>
  <c r="AM1628" i="1"/>
  <c r="AO1628" i="1"/>
  <c r="AP1628" i="1"/>
  <c r="AV1628" i="1"/>
  <c r="AW1628" i="1"/>
  <c r="K1629" i="1"/>
  <c r="M1629" i="1"/>
  <c r="O1629" i="1"/>
  <c r="Q1629" i="1"/>
  <c r="S1629" i="1"/>
  <c r="U1629" i="1"/>
  <c r="W1629" i="1"/>
  <c r="Y1629" i="1"/>
  <c r="AA1629" i="1"/>
  <c r="AC1629" i="1"/>
  <c r="AE1629" i="1"/>
  <c r="AG1629" i="1"/>
  <c r="AI1629" i="1"/>
  <c r="AK1629" i="1"/>
  <c r="AM1629" i="1"/>
  <c r="AO1629" i="1"/>
  <c r="AP1629" i="1"/>
  <c r="AR1629" i="1"/>
  <c r="AV1629" i="1"/>
  <c r="AW1629" i="1"/>
  <c r="K1630" i="1"/>
  <c r="AR1630" i="1" s="1"/>
  <c r="M1630" i="1"/>
  <c r="O1630" i="1"/>
  <c r="Q1630" i="1"/>
  <c r="S1630" i="1"/>
  <c r="U1630" i="1"/>
  <c r="W1630" i="1"/>
  <c r="Y1630" i="1"/>
  <c r="AA1630" i="1"/>
  <c r="AQ1630" i="1" s="1"/>
  <c r="AS1630" i="1" s="1"/>
  <c r="AC1630" i="1"/>
  <c r="AE1630" i="1"/>
  <c r="AG1630" i="1"/>
  <c r="AI1630" i="1"/>
  <c r="AK1630" i="1"/>
  <c r="AM1630" i="1"/>
  <c r="AO1630" i="1"/>
  <c r="AP1630" i="1"/>
  <c r="AV1630" i="1"/>
  <c r="AW1630" i="1"/>
  <c r="K1631" i="1"/>
  <c r="AR1631" i="1" s="1"/>
  <c r="M1631" i="1"/>
  <c r="O1631" i="1"/>
  <c r="Q1631" i="1"/>
  <c r="S1631" i="1"/>
  <c r="U1631" i="1"/>
  <c r="W1631" i="1"/>
  <c r="Y1631" i="1"/>
  <c r="AA1631" i="1"/>
  <c r="AQ1631" i="1" s="1"/>
  <c r="AS1631" i="1" s="1"/>
  <c r="AC1631" i="1"/>
  <c r="AE1631" i="1"/>
  <c r="AG1631" i="1"/>
  <c r="AI1631" i="1"/>
  <c r="AK1631" i="1"/>
  <c r="AM1631" i="1"/>
  <c r="AO1631" i="1"/>
  <c r="AP1631" i="1"/>
  <c r="AV1631" i="1"/>
  <c r="AW1631" i="1" s="1"/>
  <c r="K1632" i="1"/>
  <c r="M1632" i="1"/>
  <c r="O1632" i="1"/>
  <c r="Q1632" i="1"/>
  <c r="S1632" i="1"/>
  <c r="U1632" i="1"/>
  <c r="W1632" i="1"/>
  <c r="Y1632" i="1"/>
  <c r="AA1632" i="1"/>
  <c r="AC1632" i="1"/>
  <c r="AE1632" i="1"/>
  <c r="AG1632" i="1"/>
  <c r="AI1632" i="1"/>
  <c r="AK1632" i="1"/>
  <c r="AM1632" i="1"/>
  <c r="AO1632" i="1"/>
  <c r="AQ1632" i="1" s="1"/>
  <c r="AS1632" i="1" s="1"/>
  <c r="AP1632" i="1"/>
  <c r="AR1632" i="1"/>
  <c r="AV1632" i="1"/>
  <c r="K1633" i="1"/>
  <c r="AR1633" i="1" s="1"/>
  <c r="M1633" i="1"/>
  <c r="O1633" i="1"/>
  <c r="Q1633" i="1"/>
  <c r="S1633" i="1"/>
  <c r="U1633" i="1"/>
  <c r="W1633" i="1"/>
  <c r="Y1633" i="1"/>
  <c r="AA1633" i="1"/>
  <c r="AC1633" i="1"/>
  <c r="AE1633" i="1"/>
  <c r="AG1633" i="1"/>
  <c r="AI1633" i="1"/>
  <c r="AK1633" i="1"/>
  <c r="AM1633" i="1"/>
  <c r="AO1633" i="1"/>
  <c r="AQ1633" i="1" s="1"/>
  <c r="AP1633" i="1"/>
  <c r="AV1633" i="1"/>
  <c r="AW1633" i="1"/>
  <c r="K1634" i="1"/>
  <c r="AR1634" i="1" s="1"/>
  <c r="M1634" i="1"/>
  <c r="O1634" i="1"/>
  <c r="Q1634" i="1"/>
  <c r="S1634" i="1"/>
  <c r="U1634" i="1"/>
  <c r="W1634" i="1"/>
  <c r="Y1634" i="1"/>
  <c r="AA1634" i="1"/>
  <c r="AC1634" i="1"/>
  <c r="AE1634" i="1"/>
  <c r="AG1634" i="1"/>
  <c r="AI1634" i="1"/>
  <c r="AK1634" i="1"/>
  <c r="AM1634" i="1"/>
  <c r="AO1634" i="1"/>
  <c r="AP1634" i="1"/>
  <c r="AV1634" i="1"/>
  <c r="AW1634" i="1" s="1"/>
  <c r="K1635" i="1"/>
  <c r="AR1635" i="1" s="1"/>
  <c r="M1635" i="1"/>
  <c r="O1635" i="1"/>
  <c r="Q1635" i="1"/>
  <c r="S1635" i="1"/>
  <c r="U1635" i="1"/>
  <c r="W1635" i="1"/>
  <c r="Y1635" i="1"/>
  <c r="AA1635" i="1"/>
  <c r="AC1635" i="1"/>
  <c r="AE1635" i="1"/>
  <c r="AG1635" i="1"/>
  <c r="AI1635" i="1"/>
  <c r="AK1635" i="1"/>
  <c r="AM1635" i="1"/>
  <c r="AO1635" i="1"/>
  <c r="AP1635" i="1"/>
  <c r="AV1635" i="1"/>
  <c r="AW1635" i="1" s="1"/>
  <c r="K1636" i="1"/>
  <c r="AR1636" i="1" s="1"/>
  <c r="M1636" i="1"/>
  <c r="O1636" i="1"/>
  <c r="Q1636" i="1"/>
  <c r="S1636" i="1"/>
  <c r="U1636" i="1"/>
  <c r="W1636" i="1"/>
  <c r="Y1636" i="1"/>
  <c r="AA1636" i="1"/>
  <c r="AC1636" i="1"/>
  <c r="AE1636" i="1"/>
  <c r="AG1636" i="1"/>
  <c r="AI1636" i="1"/>
  <c r="AK1636" i="1"/>
  <c r="AM1636" i="1"/>
  <c r="AO1636" i="1"/>
  <c r="AP1636" i="1"/>
  <c r="AV1636" i="1"/>
  <c r="AW1636" i="1"/>
  <c r="K1637" i="1"/>
  <c r="M1637" i="1"/>
  <c r="O1637" i="1"/>
  <c r="Q1637" i="1"/>
  <c r="S1637" i="1"/>
  <c r="U1637" i="1"/>
  <c r="W1637" i="1"/>
  <c r="Y1637" i="1"/>
  <c r="AA1637" i="1"/>
  <c r="AC1637" i="1"/>
  <c r="AE1637" i="1"/>
  <c r="AG1637" i="1"/>
  <c r="AI1637" i="1"/>
  <c r="AK1637" i="1"/>
  <c r="AM1637" i="1"/>
  <c r="AO1637" i="1"/>
  <c r="AP1637" i="1"/>
  <c r="AR1637" i="1"/>
  <c r="AV1637" i="1"/>
  <c r="AW1637" i="1" s="1"/>
  <c r="K1638" i="1"/>
  <c r="M1638" i="1"/>
  <c r="O1638" i="1"/>
  <c r="Q1638" i="1"/>
  <c r="S1638" i="1"/>
  <c r="U1638" i="1"/>
  <c r="W1638" i="1"/>
  <c r="Y1638" i="1"/>
  <c r="AA1638" i="1"/>
  <c r="AC1638" i="1"/>
  <c r="AE1638" i="1"/>
  <c r="AG1638" i="1"/>
  <c r="AI1638" i="1"/>
  <c r="AK1638" i="1"/>
  <c r="AM1638" i="1"/>
  <c r="AO1638" i="1"/>
  <c r="AP1638" i="1"/>
  <c r="AR1638" i="1" s="1"/>
  <c r="AQ1638" i="1"/>
  <c r="AS1638" i="1" s="1"/>
  <c r="AV1638" i="1"/>
  <c r="AW1638" i="1" s="1"/>
  <c r="K1639" i="1"/>
  <c r="M1639" i="1"/>
  <c r="O1639" i="1"/>
  <c r="Q1639" i="1"/>
  <c r="S1639" i="1"/>
  <c r="U1639" i="1"/>
  <c r="W1639" i="1"/>
  <c r="Y1639" i="1"/>
  <c r="AA1639" i="1"/>
  <c r="AC1639" i="1"/>
  <c r="AE1639" i="1"/>
  <c r="AG1639" i="1"/>
  <c r="AI1639" i="1"/>
  <c r="AK1639" i="1"/>
  <c r="AM1639" i="1"/>
  <c r="AO1639" i="1"/>
  <c r="AP1639" i="1"/>
  <c r="AR1639" i="1" s="1"/>
  <c r="AQ1639" i="1"/>
  <c r="AV1639" i="1"/>
  <c r="AW1639" i="1"/>
  <c r="K1640" i="1"/>
  <c r="M1640" i="1"/>
  <c r="O1640" i="1"/>
  <c r="Q1640" i="1"/>
  <c r="S1640" i="1"/>
  <c r="U1640" i="1"/>
  <c r="W1640" i="1"/>
  <c r="Y1640" i="1"/>
  <c r="AA1640" i="1"/>
  <c r="AC1640" i="1"/>
  <c r="AE1640" i="1"/>
  <c r="AG1640" i="1"/>
  <c r="AI1640" i="1"/>
  <c r="AK1640" i="1"/>
  <c r="AM1640" i="1"/>
  <c r="AO1640" i="1"/>
  <c r="AP1640" i="1"/>
  <c r="AV1640" i="1"/>
  <c r="K1641" i="1"/>
  <c r="AR1641" i="1" s="1"/>
  <c r="M1641" i="1"/>
  <c r="O1641" i="1"/>
  <c r="Q1641" i="1"/>
  <c r="S1641" i="1"/>
  <c r="U1641" i="1"/>
  <c r="W1641" i="1"/>
  <c r="Y1641" i="1"/>
  <c r="AA1641" i="1"/>
  <c r="AC1641" i="1"/>
  <c r="AE1641" i="1"/>
  <c r="AG1641" i="1"/>
  <c r="AI1641" i="1"/>
  <c r="AK1641" i="1"/>
  <c r="AM1641" i="1"/>
  <c r="AO1641" i="1"/>
  <c r="AP1641" i="1"/>
  <c r="AV1641" i="1"/>
  <c r="AW1641" i="1"/>
  <c r="AW1640" i="1" s="1"/>
  <c r="K1642" i="1"/>
  <c r="AR1642" i="1" s="1"/>
  <c r="M1642" i="1"/>
  <c r="O1642" i="1"/>
  <c r="Q1642" i="1"/>
  <c r="S1642" i="1"/>
  <c r="U1642" i="1"/>
  <c r="W1642" i="1"/>
  <c r="Y1642" i="1"/>
  <c r="AA1642" i="1"/>
  <c r="AC1642" i="1"/>
  <c r="AE1642" i="1"/>
  <c r="AG1642" i="1"/>
  <c r="AI1642" i="1"/>
  <c r="AK1642" i="1"/>
  <c r="AM1642" i="1"/>
  <c r="AO1642" i="1"/>
  <c r="AP1642" i="1"/>
  <c r="AQ1642" i="1"/>
  <c r="AS1642" i="1" s="1"/>
  <c r="AV1642" i="1"/>
  <c r="AW1642" i="1" s="1"/>
  <c r="K1643" i="1"/>
  <c r="M1643" i="1"/>
  <c r="O1643" i="1"/>
  <c r="Q1643" i="1"/>
  <c r="S1643" i="1"/>
  <c r="U1643" i="1"/>
  <c r="W1643" i="1"/>
  <c r="Y1643" i="1"/>
  <c r="AA1643" i="1"/>
  <c r="AC1643" i="1"/>
  <c r="AE1643" i="1"/>
  <c r="AG1643" i="1"/>
  <c r="AI1643" i="1"/>
  <c r="AK1643" i="1"/>
  <c r="AM1643" i="1"/>
  <c r="AO1643" i="1"/>
  <c r="AP1643" i="1"/>
  <c r="AR1643" i="1" s="1"/>
  <c r="AV1643" i="1"/>
  <c r="AW1643" i="1"/>
  <c r="K1644" i="1"/>
  <c r="M1644" i="1"/>
  <c r="O1644" i="1"/>
  <c r="Q1644" i="1"/>
  <c r="S1644" i="1"/>
  <c r="U1644" i="1"/>
  <c r="W1644" i="1"/>
  <c r="Y1644" i="1"/>
  <c r="AA1644" i="1"/>
  <c r="AC1644" i="1"/>
  <c r="AE1644" i="1"/>
  <c r="AG1644" i="1"/>
  <c r="AI1644" i="1"/>
  <c r="AK1644" i="1"/>
  <c r="AM1644" i="1"/>
  <c r="AO1644" i="1"/>
  <c r="AP1644" i="1"/>
  <c r="AV1644" i="1"/>
  <c r="AW1644" i="1" s="1"/>
  <c r="K1645" i="1"/>
  <c r="AR1645" i="1" s="1"/>
  <c r="M1645" i="1"/>
  <c r="O1645" i="1"/>
  <c r="Q1645" i="1"/>
  <c r="S1645" i="1"/>
  <c r="U1645" i="1"/>
  <c r="W1645" i="1"/>
  <c r="Y1645" i="1"/>
  <c r="AA1645" i="1"/>
  <c r="AC1645" i="1"/>
  <c r="AE1645" i="1"/>
  <c r="AG1645" i="1"/>
  <c r="AI1645" i="1"/>
  <c r="AK1645" i="1"/>
  <c r="AM1645" i="1"/>
  <c r="AO1645" i="1"/>
  <c r="AP1645" i="1"/>
  <c r="AV1645" i="1"/>
  <c r="AW1645" i="1" s="1"/>
  <c r="K1646" i="1"/>
  <c r="M1646" i="1"/>
  <c r="O1646" i="1"/>
  <c r="Q1646" i="1"/>
  <c r="S1646" i="1"/>
  <c r="U1646" i="1"/>
  <c r="W1646" i="1"/>
  <c r="Y1646" i="1"/>
  <c r="AA1646" i="1"/>
  <c r="AC1646" i="1"/>
  <c r="AE1646" i="1"/>
  <c r="AG1646" i="1"/>
  <c r="AI1646" i="1"/>
  <c r="AK1646" i="1"/>
  <c r="AM1646" i="1"/>
  <c r="AO1646" i="1"/>
  <c r="AP1646" i="1"/>
  <c r="AR1646" i="1"/>
  <c r="AV1646" i="1"/>
  <c r="AW1646" i="1" s="1"/>
  <c r="K1647" i="1"/>
  <c r="M1647" i="1"/>
  <c r="O1647" i="1"/>
  <c r="Q1647" i="1"/>
  <c r="S1647" i="1"/>
  <c r="U1647" i="1"/>
  <c r="W1647" i="1"/>
  <c r="Y1647" i="1"/>
  <c r="AA1647" i="1"/>
  <c r="AC1647" i="1"/>
  <c r="AE1647" i="1"/>
  <c r="AG1647" i="1"/>
  <c r="AI1647" i="1"/>
  <c r="AK1647" i="1"/>
  <c r="AM1647" i="1"/>
  <c r="AO1647" i="1"/>
  <c r="AP1647" i="1"/>
  <c r="AR1647" i="1"/>
  <c r="AV1647" i="1"/>
  <c r="AW1647" i="1" s="1"/>
  <c r="K1648" i="1"/>
  <c r="M1648" i="1"/>
  <c r="O1648" i="1"/>
  <c r="Q1648" i="1"/>
  <c r="S1648" i="1"/>
  <c r="U1648" i="1"/>
  <c r="W1648" i="1"/>
  <c r="Y1648" i="1"/>
  <c r="AA1648" i="1"/>
  <c r="AC1648" i="1"/>
  <c r="AE1648" i="1"/>
  <c r="AG1648" i="1"/>
  <c r="AI1648" i="1"/>
  <c r="AK1648" i="1"/>
  <c r="AM1648" i="1"/>
  <c r="AO1648" i="1"/>
  <c r="AP1648" i="1"/>
  <c r="AR1648" i="1"/>
  <c r="AV1648" i="1"/>
  <c r="AW1648" i="1"/>
  <c r="K1649" i="1"/>
  <c r="M1649" i="1"/>
  <c r="O1649" i="1"/>
  <c r="Q1649" i="1"/>
  <c r="S1649" i="1"/>
  <c r="U1649" i="1"/>
  <c r="W1649" i="1"/>
  <c r="Y1649" i="1"/>
  <c r="AA1649" i="1"/>
  <c r="AC1649" i="1"/>
  <c r="AE1649" i="1"/>
  <c r="AG1649" i="1"/>
  <c r="AI1649" i="1"/>
  <c r="AK1649" i="1"/>
  <c r="AM1649" i="1"/>
  <c r="AO1649" i="1"/>
  <c r="AP1649" i="1"/>
  <c r="AR1649" i="1" s="1"/>
  <c r="AQ1649" i="1"/>
  <c r="AS1649" i="1" s="1"/>
  <c r="AV1649" i="1"/>
  <c r="AW1649" i="1"/>
  <c r="K1650" i="1"/>
  <c r="M1650" i="1"/>
  <c r="O1650" i="1"/>
  <c r="Q1650" i="1"/>
  <c r="S1650" i="1"/>
  <c r="U1650" i="1"/>
  <c r="W1650" i="1"/>
  <c r="Y1650" i="1"/>
  <c r="AA1650" i="1"/>
  <c r="AC1650" i="1"/>
  <c r="AE1650" i="1"/>
  <c r="AG1650" i="1"/>
  <c r="AI1650" i="1"/>
  <c r="AK1650" i="1"/>
  <c r="AM1650" i="1"/>
  <c r="AO1650" i="1"/>
  <c r="AP1650" i="1"/>
  <c r="AV1650" i="1"/>
  <c r="AW1650" i="1"/>
  <c r="K1651" i="1"/>
  <c r="AR1651" i="1" s="1"/>
  <c r="M1651" i="1"/>
  <c r="O1651" i="1"/>
  <c r="Q1651" i="1"/>
  <c r="S1651" i="1"/>
  <c r="U1651" i="1"/>
  <c r="W1651" i="1"/>
  <c r="Y1651" i="1"/>
  <c r="AA1651" i="1"/>
  <c r="AC1651" i="1"/>
  <c r="AE1651" i="1"/>
  <c r="AG1651" i="1"/>
  <c r="AI1651" i="1"/>
  <c r="AK1651" i="1"/>
  <c r="AM1651" i="1"/>
  <c r="AO1651" i="1"/>
  <c r="AP1651" i="1"/>
  <c r="AQ1651" i="1"/>
  <c r="AS1651" i="1" s="1"/>
  <c r="AV1651" i="1"/>
  <c r="AW1651" i="1"/>
  <c r="K1652" i="1"/>
  <c r="M1652" i="1"/>
  <c r="O1652" i="1"/>
  <c r="Q1652" i="1"/>
  <c r="S1652" i="1"/>
  <c r="U1652" i="1"/>
  <c r="W1652" i="1"/>
  <c r="Y1652" i="1"/>
  <c r="AA1652" i="1"/>
  <c r="AC1652" i="1"/>
  <c r="AE1652" i="1"/>
  <c r="AG1652" i="1"/>
  <c r="AI1652" i="1"/>
  <c r="AK1652" i="1"/>
  <c r="AM1652" i="1"/>
  <c r="AO1652" i="1"/>
  <c r="AP1652" i="1"/>
  <c r="AR1652" i="1"/>
  <c r="AV1652" i="1"/>
  <c r="AW1652" i="1"/>
  <c r="K1653" i="1"/>
  <c r="AR1653" i="1" s="1"/>
  <c r="M1653" i="1"/>
  <c r="O1653" i="1"/>
  <c r="Q1653" i="1"/>
  <c r="S1653" i="1"/>
  <c r="U1653" i="1"/>
  <c r="W1653" i="1"/>
  <c r="Y1653" i="1"/>
  <c r="AA1653" i="1"/>
  <c r="AC1653" i="1"/>
  <c r="AE1653" i="1"/>
  <c r="AG1653" i="1"/>
  <c r="AI1653" i="1"/>
  <c r="AK1653" i="1"/>
  <c r="AM1653" i="1"/>
  <c r="AO1653" i="1"/>
  <c r="AP1653" i="1"/>
  <c r="AV1653" i="1"/>
  <c r="K1654" i="1"/>
  <c r="AR1654" i="1" s="1"/>
  <c r="M1654" i="1"/>
  <c r="O1654" i="1"/>
  <c r="Q1654" i="1"/>
  <c r="S1654" i="1"/>
  <c r="U1654" i="1"/>
  <c r="W1654" i="1"/>
  <c r="Y1654" i="1"/>
  <c r="AA1654" i="1"/>
  <c r="AC1654" i="1"/>
  <c r="AE1654" i="1"/>
  <c r="AG1654" i="1"/>
  <c r="AI1654" i="1"/>
  <c r="AK1654" i="1"/>
  <c r="AM1654" i="1"/>
  <c r="AO1654" i="1"/>
  <c r="AP1654" i="1"/>
  <c r="AV1654" i="1"/>
  <c r="AW1654" i="1" s="1"/>
  <c r="K1655" i="1"/>
  <c r="AR1655" i="1" s="1"/>
  <c r="M1655" i="1"/>
  <c r="O1655" i="1"/>
  <c r="AQ1655" i="1" s="1"/>
  <c r="Q1655" i="1"/>
  <c r="S1655" i="1"/>
  <c r="U1655" i="1"/>
  <c r="W1655" i="1"/>
  <c r="Y1655" i="1"/>
  <c r="AA1655" i="1"/>
  <c r="AC1655" i="1"/>
  <c r="AE1655" i="1"/>
  <c r="AG1655" i="1"/>
  <c r="AI1655" i="1"/>
  <c r="AK1655" i="1"/>
  <c r="AM1655" i="1"/>
  <c r="AO1655" i="1"/>
  <c r="AP1655" i="1"/>
  <c r="AV1655" i="1"/>
  <c r="AW1655" i="1"/>
  <c r="K1656" i="1"/>
  <c r="M1656" i="1"/>
  <c r="O1656" i="1"/>
  <c r="Q1656" i="1"/>
  <c r="S1656" i="1"/>
  <c r="U1656" i="1"/>
  <c r="W1656" i="1"/>
  <c r="Y1656" i="1"/>
  <c r="AA1656" i="1"/>
  <c r="AC1656" i="1"/>
  <c r="AE1656" i="1"/>
  <c r="AG1656" i="1"/>
  <c r="AI1656" i="1"/>
  <c r="AK1656" i="1"/>
  <c r="AM1656" i="1"/>
  <c r="AO1656" i="1"/>
  <c r="AP1656" i="1"/>
  <c r="AV1656" i="1"/>
  <c r="AW1656" i="1"/>
  <c r="K1657" i="1"/>
  <c r="M1657" i="1"/>
  <c r="O1657" i="1"/>
  <c r="Q1657" i="1"/>
  <c r="S1657" i="1"/>
  <c r="U1657" i="1"/>
  <c r="W1657" i="1"/>
  <c r="Y1657" i="1"/>
  <c r="AA1657" i="1"/>
  <c r="AC1657" i="1"/>
  <c r="AE1657" i="1"/>
  <c r="AG1657" i="1"/>
  <c r="AI1657" i="1"/>
  <c r="AK1657" i="1"/>
  <c r="AM1657" i="1"/>
  <c r="AO1657" i="1"/>
  <c r="AP1657" i="1"/>
  <c r="AR1657" i="1"/>
  <c r="AV1657" i="1"/>
  <c r="AW1657" i="1"/>
  <c r="K1658" i="1"/>
  <c r="AR1658" i="1" s="1"/>
  <c r="M1658" i="1"/>
  <c r="O1658" i="1"/>
  <c r="Q1658" i="1"/>
  <c r="S1658" i="1"/>
  <c r="U1658" i="1"/>
  <c r="W1658" i="1"/>
  <c r="AQ1658" i="1" s="1"/>
  <c r="Y1658" i="1"/>
  <c r="AA1658" i="1"/>
  <c r="AC1658" i="1"/>
  <c r="AE1658" i="1"/>
  <c r="AG1658" i="1"/>
  <c r="AI1658" i="1"/>
  <c r="AK1658" i="1"/>
  <c r="AM1658" i="1"/>
  <c r="AO1658" i="1"/>
  <c r="AP1658" i="1"/>
  <c r="AV1658" i="1"/>
  <c r="AW1658" i="1"/>
  <c r="K1659" i="1"/>
  <c r="M1659" i="1"/>
  <c r="O1659" i="1"/>
  <c r="Q1659" i="1"/>
  <c r="S1659" i="1"/>
  <c r="U1659" i="1"/>
  <c r="W1659" i="1"/>
  <c r="Y1659" i="1"/>
  <c r="AA1659" i="1"/>
  <c r="AQ1659" i="1" s="1"/>
  <c r="AS1659" i="1" s="1"/>
  <c r="AC1659" i="1"/>
  <c r="AE1659" i="1"/>
  <c r="AG1659" i="1"/>
  <c r="AI1659" i="1"/>
  <c r="AK1659" i="1"/>
  <c r="AM1659" i="1"/>
  <c r="AO1659" i="1"/>
  <c r="AP1659" i="1"/>
  <c r="AR1659" i="1"/>
  <c r="AV1659" i="1"/>
  <c r="K1660" i="1"/>
  <c r="M1660" i="1"/>
  <c r="O1660" i="1"/>
  <c r="Q1660" i="1"/>
  <c r="S1660" i="1"/>
  <c r="U1660" i="1"/>
  <c r="W1660" i="1"/>
  <c r="Y1660" i="1"/>
  <c r="AA1660" i="1"/>
  <c r="AC1660" i="1"/>
  <c r="AE1660" i="1"/>
  <c r="AG1660" i="1"/>
  <c r="AI1660" i="1"/>
  <c r="AK1660" i="1"/>
  <c r="AM1660" i="1"/>
  <c r="AO1660" i="1"/>
  <c r="AP1660" i="1"/>
  <c r="AV1660" i="1"/>
  <c r="AW1660" i="1"/>
  <c r="AW1659" i="1" s="1"/>
  <c r="K1661" i="1"/>
  <c r="AR1661" i="1" s="1"/>
  <c r="M1661" i="1"/>
  <c r="O1661" i="1"/>
  <c r="AQ1661" i="1" s="1"/>
  <c r="AS1661" i="1" s="1"/>
  <c r="Q1661" i="1"/>
  <c r="S1661" i="1"/>
  <c r="U1661" i="1"/>
  <c r="W1661" i="1"/>
  <c r="Y1661" i="1"/>
  <c r="AA1661" i="1"/>
  <c r="AC1661" i="1"/>
  <c r="AE1661" i="1"/>
  <c r="AG1661" i="1"/>
  <c r="AI1661" i="1"/>
  <c r="AK1661" i="1"/>
  <c r="AM1661" i="1"/>
  <c r="AO1661" i="1"/>
  <c r="AP1661" i="1"/>
  <c r="AV1661" i="1"/>
  <c r="K1662" i="1"/>
  <c r="M1662" i="1"/>
  <c r="O1662" i="1"/>
  <c r="Q1662" i="1"/>
  <c r="S1662" i="1"/>
  <c r="U1662" i="1"/>
  <c r="W1662" i="1"/>
  <c r="Y1662" i="1"/>
  <c r="AA1662" i="1"/>
  <c r="AC1662" i="1"/>
  <c r="AE1662" i="1"/>
  <c r="AG1662" i="1"/>
  <c r="AI1662" i="1"/>
  <c r="AK1662" i="1"/>
  <c r="AM1662" i="1"/>
  <c r="AO1662" i="1"/>
  <c r="AP1662" i="1"/>
  <c r="AR1662" i="1"/>
  <c r="AV1662" i="1"/>
  <c r="AW1662" i="1"/>
  <c r="K1663" i="1"/>
  <c r="AR1663" i="1" s="1"/>
  <c r="M1663" i="1"/>
  <c r="O1663" i="1"/>
  <c r="Q1663" i="1"/>
  <c r="S1663" i="1"/>
  <c r="U1663" i="1"/>
  <c r="W1663" i="1"/>
  <c r="Y1663" i="1"/>
  <c r="AA1663" i="1"/>
  <c r="AC1663" i="1"/>
  <c r="AE1663" i="1"/>
  <c r="AG1663" i="1"/>
  <c r="AI1663" i="1"/>
  <c r="AK1663" i="1"/>
  <c r="AM1663" i="1"/>
  <c r="AO1663" i="1"/>
  <c r="AP1663" i="1"/>
  <c r="AV1663" i="1"/>
  <c r="AW1663" i="1"/>
  <c r="K1664" i="1"/>
  <c r="AR1664" i="1" s="1"/>
  <c r="M1664" i="1"/>
  <c r="O1664" i="1"/>
  <c r="Q1664" i="1"/>
  <c r="S1664" i="1"/>
  <c r="U1664" i="1"/>
  <c r="W1664" i="1"/>
  <c r="Y1664" i="1"/>
  <c r="AA1664" i="1"/>
  <c r="AC1664" i="1"/>
  <c r="AE1664" i="1"/>
  <c r="AG1664" i="1"/>
  <c r="AI1664" i="1"/>
  <c r="AK1664" i="1"/>
  <c r="AM1664" i="1"/>
  <c r="AO1664" i="1"/>
  <c r="AP1664" i="1"/>
  <c r="AV1664" i="1"/>
  <c r="AW1664" i="1" s="1"/>
  <c r="K1665" i="1"/>
  <c r="M1665" i="1"/>
  <c r="O1665" i="1"/>
  <c r="Q1665" i="1"/>
  <c r="S1665" i="1"/>
  <c r="U1665" i="1"/>
  <c r="W1665" i="1"/>
  <c r="Y1665" i="1"/>
  <c r="AA1665" i="1"/>
  <c r="AC1665" i="1"/>
  <c r="AE1665" i="1"/>
  <c r="AG1665" i="1"/>
  <c r="AI1665" i="1"/>
  <c r="AK1665" i="1"/>
  <c r="AM1665" i="1"/>
  <c r="AO1665" i="1"/>
  <c r="AP1665" i="1"/>
  <c r="AR1665" i="1"/>
  <c r="AV1665" i="1"/>
  <c r="AW1665" i="1" s="1"/>
  <c r="K1666" i="1"/>
  <c r="M1666" i="1"/>
  <c r="O1666" i="1"/>
  <c r="Q1666" i="1"/>
  <c r="S1666" i="1"/>
  <c r="U1666" i="1"/>
  <c r="W1666" i="1"/>
  <c r="Y1666" i="1"/>
  <c r="AA1666" i="1"/>
  <c r="AC1666" i="1"/>
  <c r="AE1666" i="1"/>
  <c r="AG1666" i="1"/>
  <c r="AI1666" i="1"/>
  <c r="AK1666" i="1"/>
  <c r="AM1666" i="1"/>
  <c r="AO1666" i="1"/>
  <c r="AP1666" i="1"/>
  <c r="AR1666" i="1"/>
  <c r="AV1666" i="1"/>
  <c r="AW1666" i="1"/>
  <c r="K1667" i="1"/>
  <c r="AR1667" i="1" s="1"/>
  <c r="M1667" i="1"/>
  <c r="O1667" i="1"/>
  <c r="Q1667" i="1"/>
  <c r="S1667" i="1"/>
  <c r="U1667" i="1"/>
  <c r="W1667" i="1"/>
  <c r="Y1667" i="1"/>
  <c r="AA1667" i="1"/>
  <c r="AC1667" i="1"/>
  <c r="AE1667" i="1"/>
  <c r="AG1667" i="1"/>
  <c r="AI1667" i="1"/>
  <c r="AK1667" i="1"/>
  <c r="AM1667" i="1"/>
  <c r="AO1667" i="1"/>
  <c r="AP1667" i="1"/>
  <c r="AV1667" i="1"/>
  <c r="AW1667" i="1" s="1"/>
  <c r="K1668" i="1"/>
  <c r="AR1668" i="1" s="1"/>
  <c r="M1668" i="1"/>
  <c r="O1668" i="1"/>
  <c r="Q1668" i="1"/>
  <c r="S1668" i="1"/>
  <c r="U1668" i="1"/>
  <c r="W1668" i="1"/>
  <c r="Y1668" i="1"/>
  <c r="AA1668" i="1"/>
  <c r="AC1668" i="1"/>
  <c r="AE1668" i="1"/>
  <c r="AG1668" i="1"/>
  <c r="AI1668" i="1"/>
  <c r="AK1668" i="1"/>
  <c r="AM1668" i="1"/>
  <c r="AO1668" i="1"/>
  <c r="AP1668" i="1"/>
  <c r="AV1668" i="1"/>
  <c r="AW1668" i="1" s="1"/>
  <c r="K1669" i="1"/>
  <c r="M1669" i="1"/>
  <c r="O1669" i="1"/>
  <c r="Q1669" i="1"/>
  <c r="S1669" i="1"/>
  <c r="U1669" i="1"/>
  <c r="W1669" i="1"/>
  <c r="Y1669" i="1"/>
  <c r="AA1669" i="1"/>
  <c r="AC1669" i="1"/>
  <c r="AE1669" i="1"/>
  <c r="AG1669" i="1"/>
  <c r="AI1669" i="1"/>
  <c r="AK1669" i="1"/>
  <c r="AM1669" i="1"/>
  <c r="AO1669" i="1"/>
  <c r="AP1669" i="1"/>
  <c r="AR1669" i="1"/>
  <c r="AV1669" i="1"/>
  <c r="AW1669" i="1"/>
  <c r="K1670" i="1"/>
  <c r="M1670" i="1"/>
  <c r="O1670" i="1"/>
  <c r="Q1670" i="1"/>
  <c r="S1670" i="1"/>
  <c r="U1670" i="1"/>
  <c r="AQ1670" i="1" s="1"/>
  <c r="AS1670" i="1" s="1"/>
  <c r="W1670" i="1"/>
  <c r="Y1670" i="1"/>
  <c r="AA1670" i="1"/>
  <c r="AC1670" i="1"/>
  <c r="AE1670" i="1"/>
  <c r="AG1670" i="1"/>
  <c r="AI1670" i="1"/>
  <c r="AK1670" i="1"/>
  <c r="AM1670" i="1"/>
  <c r="AO1670" i="1"/>
  <c r="AP1670" i="1"/>
  <c r="AV1670" i="1"/>
  <c r="K1671" i="1"/>
  <c r="AR1671" i="1" s="1"/>
  <c r="M1671" i="1"/>
  <c r="O1671" i="1"/>
  <c r="Q1671" i="1"/>
  <c r="S1671" i="1"/>
  <c r="U1671" i="1"/>
  <c r="W1671" i="1"/>
  <c r="Y1671" i="1"/>
  <c r="AA1671" i="1"/>
  <c r="AC1671" i="1"/>
  <c r="AE1671" i="1"/>
  <c r="AG1671" i="1"/>
  <c r="AI1671" i="1"/>
  <c r="AK1671" i="1"/>
  <c r="AM1671" i="1"/>
  <c r="AO1671" i="1"/>
  <c r="AP1671" i="1"/>
  <c r="AV1671" i="1"/>
  <c r="AW1671" i="1" s="1"/>
  <c r="AW1670" i="1" s="1"/>
  <c r="K1672" i="1"/>
  <c r="M1672" i="1"/>
  <c r="O1672" i="1"/>
  <c r="Q1672" i="1"/>
  <c r="S1672" i="1"/>
  <c r="U1672" i="1"/>
  <c r="W1672" i="1"/>
  <c r="Y1672" i="1"/>
  <c r="AA1672" i="1"/>
  <c r="AC1672" i="1"/>
  <c r="AE1672" i="1"/>
  <c r="AG1672" i="1"/>
  <c r="AI1672" i="1"/>
  <c r="AK1672" i="1"/>
  <c r="AM1672" i="1"/>
  <c r="AO1672" i="1"/>
  <c r="AP1672" i="1"/>
  <c r="AR1672" i="1"/>
  <c r="AV1672" i="1"/>
  <c r="K1673" i="1"/>
  <c r="M1673" i="1"/>
  <c r="O1673" i="1"/>
  <c r="Q1673" i="1"/>
  <c r="S1673" i="1"/>
  <c r="U1673" i="1"/>
  <c r="W1673" i="1"/>
  <c r="Y1673" i="1"/>
  <c r="AA1673" i="1"/>
  <c r="AC1673" i="1"/>
  <c r="AE1673" i="1"/>
  <c r="AG1673" i="1"/>
  <c r="AI1673" i="1"/>
  <c r="AK1673" i="1"/>
  <c r="AM1673" i="1"/>
  <c r="AO1673" i="1"/>
  <c r="AP1673" i="1"/>
  <c r="AV1673" i="1"/>
  <c r="K1674" i="1"/>
  <c r="M1674" i="1"/>
  <c r="O1674" i="1"/>
  <c r="Q1674" i="1"/>
  <c r="S1674" i="1"/>
  <c r="U1674" i="1"/>
  <c r="W1674" i="1"/>
  <c r="Y1674" i="1"/>
  <c r="AA1674" i="1"/>
  <c r="AC1674" i="1"/>
  <c r="AE1674" i="1"/>
  <c r="AG1674" i="1"/>
  <c r="AI1674" i="1"/>
  <c r="AK1674" i="1"/>
  <c r="AM1674" i="1"/>
  <c r="AO1674" i="1"/>
  <c r="AP1674" i="1"/>
  <c r="AV1674" i="1"/>
  <c r="AW1674" i="1" s="1"/>
  <c r="K1675" i="1"/>
  <c r="AR1675" i="1" s="1"/>
  <c r="M1675" i="1"/>
  <c r="O1675" i="1"/>
  <c r="Q1675" i="1"/>
  <c r="S1675" i="1"/>
  <c r="U1675" i="1"/>
  <c r="W1675" i="1"/>
  <c r="Y1675" i="1"/>
  <c r="AA1675" i="1"/>
  <c r="AC1675" i="1"/>
  <c r="AE1675" i="1"/>
  <c r="AG1675" i="1"/>
  <c r="AI1675" i="1"/>
  <c r="AK1675" i="1"/>
  <c r="AM1675" i="1"/>
  <c r="AO1675" i="1"/>
  <c r="AP1675" i="1"/>
  <c r="AV1675" i="1"/>
  <c r="AW1675" i="1" s="1"/>
  <c r="K1676" i="1"/>
  <c r="AR1676" i="1" s="1"/>
  <c r="M1676" i="1"/>
  <c r="O1676" i="1"/>
  <c r="Q1676" i="1"/>
  <c r="S1676" i="1"/>
  <c r="U1676" i="1"/>
  <c r="W1676" i="1"/>
  <c r="Y1676" i="1"/>
  <c r="AA1676" i="1"/>
  <c r="AC1676" i="1"/>
  <c r="AE1676" i="1"/>
  <c r="AG1676" i="1"/>
  <c r="AI1676" i="1"/>
  <c r="AK1676" i="1"/>
  <c r="AM1676" i="1"/>
  <c r="AO1676" i="1"/>
  <c r="AP1676" i="1"/>
  <c r="AV1676" i="1"/>
  <c r="AW1676" i="1" s="1"/>
  <c r="K1677" i="1"/>
  <c r="M1677" i="1"/>
  <c r="O1677" i="1"/>
  <c r="Q1677" i="1"/>
  <c r="S1677" i="1"/>
  <c r="U1677" i="1"/>
  <c r="W1677" i="1"/>
  <c r="Y1677" i="1"/>
  <c r="AQ1677" i="1" s="1"/>
  <c r="AS1677" i="1" s="1"/>
  <c r="AA1677" i="1"/>
  <c r="AC1677" i="1"/>
  <c r="AE1677" i="1"/>
  <c r="AG1677" i="1"/>
  <c r="AI1677" i="1"/>
  <c r="AK1677" i="1"/>
  <c r="AM1677" i="1"/>
  <c r="AO1677" i="1"/>
  <c r="AP1677" i="1"/>
  <c r="AR1677" i="1"/>
  <c r="AV1677" i="1"/>
  <c r="AW1677" i="1"/>
  <c r="K1678" i="1"/>
  <c r="M1678" i="1"/>
  <c r="O1678" i="1"/>
  <c r="Q1678" i="1"/>
  <c r="S1678" i="1"/>
  <c r="U1678" i="1"/>
  <c r="W1678" i="1"/>
  <c r="Y1678" i="1"/>
  <c r="AA1678" i="1"/>
  <c r="AC1678" i="1"/>
  <c r="AE1678" i="1"/>
  <c r="AG1678" i="1"/>
  <c r="AI1678" i="1"/>
  <c r="AK1678" i="1"/>
  <c r="AM1678" i="1"/>
  <c r="AO1678" i="1"/>
  <c r="AP1678" i="1"/>
  <c r="AR1678" i="1" s="1"/>
  <c r="AV1678" i="1"/>
  <c r="AW1678" i="1" s="1"/>
  <c r="K1679" i="1"/>
  <c r="M1679" i="1"/>
  <c r="O1679" i="1"/>
  <c r="Q1679" i="1"/>
  <c r="S1679" i="1"/>
  <c r="U1679" i="1"/>
  <c r="W1679" i="1"/>
  <c r="Y1679" i="1"/>
  <c r="AA1679" i="1"/>
  <c r="AC1679" i="1"/>
  <c r="AE1679" i="1"/>
  <c r="AG1679" i="1"/>
  <c r="AI1679" i="1"/>
  <c r="AK1679" i="1"/>
  <c r="AM1679" i="1"/>
  <c r="AO1679" i="1"/>
  <c r="AP1679" i="1"/>
  <c r="AR1679" i="1" s="1"/>
  <c r="AV1679" i="1"/>
  <c r="AW1679" i="1"/>
  <c r="K1680" i="1"/>
  <c r="M1680" i="1"/>
  <c r="O1680" i="1"/>
  <c r="Q1680" i="1"/>
  <c r="S1680" i="1"/>
  <c r="U1680" i="1"/>
  <c r="W1680" i="1"/>
  <c r="Y1680" i="1"/>
  <c r="AA1680" i="1"/>
  <c r="AC1680" i="1"/>
  <c r="AE1680" i="1"/>
  <c r="AG1680" i="1"/>
  <c r="AI1680" i="1"/>
  <c r="AK1680" i="1"/>
  <c r="AM1680" i="1"/>
  <c r="AO1680" i="1"/>
  <c r="AP1680" i="1"/>
  <c r="AV1680" i="1"/>
  <c r="K1681" i="1"/>
  <c r="AR1681" i="1" s="1"/>
  <c r="M1681" i="1"/>
  <c r="O1681" i="1"/>
  <c r="Q1681" i="1"/>
  <c r="S1681" i="1"/>
  <c r="U1681" i="1"/>
  <c r="W1681" i="1"/>
  <c r="Y1681" i="1"/>
  <c r="AA1681" i="1"/>
  <c r="AC1681" i="1"/>
  <c r="AE1681" i="1"/>
  <c r="AG1681" i="1"/>
  <c r="AI1681" i="1"/>
  <c r="AK1681" i="1"/>
  <c r="AM1681" i="1"/>
  <c r="AO1681" i="1"/>
  <c r="AP1681" i="1"/>
  <c r="AV1681" i="1"/>
  <c r="AW1681" i="1" s="1"/>
  <c r="AW1680" i="1" s="1"/>
  <c r="K1682" i="1"/>
  <c r="M1682" i="1"/>
  <c r="O1682" i="1"/>
  <c r="Q1682" i="1"/>
  <c r="S1682" i="1"/>
  <c r="U1682" i="1"/>
  <c r="W1682" i="1"/>
  <c r="Y1682" i="1"/>
  <c r="AA1682" i="1"/>
  <c r="AC1682" i="1"/>
  <c r="AQ1682" i="1" s="1"/>
  <c r="AS1682" i="1" s="1"/>
  <c r="AE1682" i="1"/>
  <c r="AG1682" i="1"/>
  <c r="AI1682" i="1"/>
  <c r="AK1682" i="1"/>
  <c r="AM1682" i="1"/>
  <c r="AO1682" i="1"/>
  <c r="AP1682" i="1"/>
  <c r="AR1682" i="1"/>
  <c r="AV1682" i="1"/>
  <c r="AW1682" i="1" s="1"/>
  <c r="K1683" i="1"/>
  <c r="M1683" i="1"/>
  <c r="O1683" i="1"/>
  <c r="Q1683" i="1"/>
  <c r="S1683" i="1"/>
  <c r="U1683" i="1"/>
  <c r="W1683" i="1"/>
  <c r="Y1683" i="1"/>
  <c r="AA1683" i="1"/>
  <c r="AC1683" i="1"/>
  <c r="AE1683" i="1"/>
  <c r="AG1683" i="1"/>
  <c r="AI1683" i="1"/>
  <c r="AK1683" i="1"/>
  <c r="AM1683" i="1"/>
  <c r="AO1683" i="1"/>
  <c r="AP1683" i="1"/>
  <c r="AR1683" i="1" s="1"/>
  <c r="AQ1683" i="1"/>
  <c r="AV1683" i="1"/>
  <c r="AW1683" i="1"/>
  <c r="K1684" i="1"/>
  <c r="M1684" i="1"/>
  <c r="O1684" i="1"/>
  <c r="Q1684" i="1"/>
  <c r="S1684" i="1"/>
  <c r="U1684" i="1"/>
  <c r="W1684" i="1"/>
  <c r="Y1684" i="1"/>
  <c r="AA1684" i="1"/>
  <c r="AC1684" i="1"/>
  <c r="AE1684" i="1"/>
  <c r="AG1684" i="1"/>
  <c r="AI1684" i="1"/>
  <c r="AK1684" i="1"/>
  <c r="AM1684" i="1"/>
  <c r="AO1684" i="1"/>
  <c r="AP1684" i="1"/>
  <c r="AV1684" i="1"/>
  <c r="K1685" i="1"/>
  <c r="AR1685" i="1" s="1"/>
  <c r="M1685" i="1"/>
  <c r="O1685" i="1"/>
  <c r="Q1685" i="1"/>
  <c r="S1685" i="1"/>
  <c r="U1685" i="1"/>
  <c r="W1685" i="1"/>
  <c r="Y1685" i="1"/>
  <c r="AA1685" i="1"/>
  <c r="AC1685" i="1"/>
  <c r="AE1685" i="1"/>
  <c r="AG1685" i="1"/>
  <c r="AI1685" i="1"/>
  <c r="AK1685" i="1"/>
  <c r="AM1685" i="1"/>
  <c r="AO1685" i="1"/>
  <c r="AP1685" i="1"/>
  <c r="AV1685" i="1"/>
  <c r="K1686" i="1"/>
  <c r="M1686" i="1"/>
  <c r="O1686" i="1"/>
  <c r="Q1686" i="1"/>
  <c r="S1686" i="1"/>
  <c r="U1686" i="1"/>
  <c r="W1686" i="1"/>
  <c r="Y1686" i="1"/>
  <c r="AA1686" i="1"/>
  <c r="AC1686" i="1"/>
  <c r="AE1686" i="1"/>
  <c r="AG1686" i="1"/>
  <c r="AI1686" i="1"/>
  <c r="AK1686" i="1"/>
  <c r="AM1686" i="1"/>
  <c r="AO1686" i="1"/>
  <c r="AP1686" i="1"/>
  <c r="AR1686" i="1"/>
  <c r="AV1686" i="1"/>
  <c r="AW1686" i="1" s="1"/>
  <c r="AW1685" i="1" s="1"/>
  <c r="K1687" i="1"/>
  <c r="M1687" i="1"/>
  <c r="O1687" i="1"/>
  <c r="Q1687" i="1"/>
  <c r="S1687" i="1"/>
  <c r="U1687" i="1"/>
  <c r="W1687" i="1"/>
  <c r="Y1687" i="1"/>
  <c r="AA1687" i="1"/>
  <c r="AC1687" i="1"/>
  <c r="AE1687" i="1"/>
  <c r="AG1687" i="1"/>
  <c r="AI1687" i="1"/>
  <c r="AK1687" i="1"/>
  <c r="AM1687" i="1"/>
  <c r="AO1687" i="1"/>
  <c r="AP1687" i="1"/>
  <c r="AR1687" i="1"/>
  <c r="AV1687" i="1"/>
  <c r="AW1687" i="1"/>
  <c r="K1688" i="1"/>
  <c r="M1688" i="1"/>
  <c r="O1688" i="1"/>
  <c r="Q1688" i="1"/>
  <c r="S1688" i="1"/>
  <c r="U1688" i="1"/>
  <c r="W1688" i="1"/>
  <c r="Y1688" i="1"/>
  <c r="AA1688" i="1"/>
  <c r="AC1688" i="1"/>
  <c r="AE1688" i="1"/>
  <c r="AG1688" i="1"/>
  <c r="AI1688" i="1"/>
  <c r="AK1688" i="1"/>
  <c r="AM1688" i="1"/>
  <c r="AO1688" i="1"/>
  <c r="AP1688" i="1"/>
  <c r="AR1688" i="1"/>
  <c r="AV1688" i="1"/>
  <c r="AW1688" i="1" s="1"/>
  <c r="K1689" i="1"/>
  <c r="M1689" i="1"/>
  <c r="O1689" i="1"/>
  <c r="Q1689" i="1"/>
  <c r="S1689" i="1"/>
  <c r="U1689" i="1"/>
  <c r="W1689" i="1"/>
  <c r="Y1689" i="1"/>
  <c r="AA1689" i="1"/>
  <c r="AC1689" i="1"/>
  <c r="AE1689" i="1"/>
  <c r="AG1689" i="1"/>
  <c r="AI1689" i="1"/>
  <c r="AK1689" i="1"/>
  <c r="AM1689" i="1"/>
  <c r="AO1689" i="1"/>
  <c r="AP1689" i="1"/>
  <c r="AR1689" i="1" s="1"/>
  <c r="AQ1689" i="1"/>
  <c r="AV1689" i="1"/>
  <c r="AW1689" i="1"/>
  <c r="K1690" i="1"/>
  <c r="M1690" i="1"/>
  <c r="O1690" i="1"/>
  <c r="Q1690" i="1"/>
  <c r="S1690" i="1"/>
  <c r="U1690" i="1"/>
  <c r="W1690" i="1"/>
  <c r="Y1690" i="1"/>
  <c r="AA1690" i="1"/>
  <c r="AC1690" i="1"/>
  <c r="AE1690" i="1"/>
  <c r="AG1690" i="1"/>
  <c r="AI1690" i="1"/>
  <c r="AK1690" i="1"/>
  <c r="AM1690" i="1"/>
  <c r="AO1690" i="1"/>
  <c r="AP1690" i="1"/>
  <c r="AV1690" i="1"/>
  <c r="AW1690" i="1"/>
  <c r="K1691" i="1"/>
  <c r="AR1691" i="1" s="1"/>
  <c r="M1691" i="1"/>
  <c r="O1691" i="1"/>
  <c r="Q1691" i="1"/>
  <c r="S1691" i="1"/>
  <c r="U1691" i="1"/>
  <c r="W1691" i="1"/>
  <c r="Y1691" i="1"/>
  <c r="AA1691" i="1"/>
  <c r="AC1691" i="1"/>
  <c r="AE1691" i="1"/>
  <c r="AG1691" i="1"/>
  <c r="AI1691" i="1"/>
  <c r="AK1691" i="1"/>
  <c r="AM1691" i="1"/>
  <c r="AO1691" i="1"/>
  <c r="AP1691" i="1"/>
  <c r="AV1691" i="1"/>
  <c r="AW1691" i="1"/>
  <c r="K1692" i="1"/>
  <c r="M1692" i="1"/>
  <c r="O1692" i="1"/>
  <c r="Q1692" i="1"/>
  <c r="S1692" i="1"/>
  <c r="U1692" i="1"/>
  <c r="W1692" i="1"/>
  <c r="Y1692" i="1"/>
  <c r="AA1692" i="1"/>
  <c r="AC1692" i="1"/>
  <c r="AE1692" i="1"/>
  <c r="AG1692" i="1"/>
  <c r="AI1692" i="1"/>
  <c r="AK1692" i="1"/>
  <c r="AM1692" i="1"/>
  <c r="AO1692" i="1"/>
  <c r="AP1692" i="1"/>
  <c r="AR1692" i="1"/>
  <c r="AV1692" i="1"/>
  <c r="AW1692" i="1"/>
  <c r="K1693" i="1"/>
  <c r="AR1693" i="1" s="1"/>
  <c r="M1693" i="1"/>
  <c r="O1693" i="1"/>
  <c r="Q1693" i="1"/>
  <c r="S1693" i="1"/>
  <c r="U1693" i="1"/>
  <c r="W1693" i="1"/>
  <c r="Y1693" i="1"/>
  <c r="AA1693" i="1"/>
  <c r="AC1693" i="1"/>
  <c r="AE1693" i="1"/>
  <c r="AG1693" i="1"/>
  <c r="AI1693" i="1"/>
  <c r="AK1693" i="1"/>
  <c r="AM1693" i="1"/>
  <c r="AO1693" i="1"/>
  <c r="AP1693" i="1"/>
  <c r="AV1693" i="1"/>
  <c r="AW1693" i="1"/>
  <c r="K1694" i="1"/>
  <c r="AR1694" i="1" s="1"/>
  <c r="M1694" i="1"/>
  <c r="O1694" i="1"/>
  <c r="AQ1694" i="1" s="1"/>
  <c r="AS1694" i="1" s="1"/>
  <c r="Q1694" i="1"/>
  <c r="S1694" i="1"/>
  <c r="U1694" i="1"/>
  <c r="W1694" i="1"/>
  <c r="Y1694" i="1"/>
  <c r="AA1694" i="1"/>
  <c r="AC1694" i="1"/>
  <c r="AE1694" i="1"/>
  <c r="AG1694" i="1"/>
  <c r="AI1694" i="1"/>
  <c r="AK1694" i="1"/>
  <c r="AM1694" i="1"/>
  <c r="AO1694" i="1"/>
  <c r="AP1694" i="1"/>
  <c r="AV1694" i="1"/>
  <c r="AW1694" i="1" s="1"/>
  <c r="K1695" i="1"/>
  <c r="AR1695" i="1" s="1"/>
  <c r="M1695" i="1"/>
  <c r="O1695" i="1"/>
  <c r="Q1695" i="1"/>
  <c r="S1695" i="1"/>
  <c r="U1695" i="1"/>
  <c r="W1695" i="1"/>
  <c r="Y1695" i="1"/>
  <c r="AA1695" i="1"/>
  <c r="AC1695" i="1"/>
  <c r="AE1695" i="1"/>
  <c r="AG1695" i="1"/>
  <c r="AI1695" i="1"/>
  <c r="AK1695" i="1"/>
  <c r="AM1695" i="1"/>
  <c r="AO1695" i="1"/>
  <c r="AP1695" i="1"/>
  <c r="AV1695" i="1"/>
  <c r="AW1695" i="1"/>
  <c r="K1696" i="1"/>
  <c r="AR1696" i="1" s="1"/>
  <c r="M1696" i="1"/>
  <c r="O1696" i="1"/>
  <c r="AQ1696" i="1" s="1"/>
  <c r="Q1696" i="1"/>
  <c r="S1696" i="1"/>
  <c r="U1696" i="1"/>
  <c r="W1696" i="1"/>
  <c r="Y1696" i="1"/>
  <c r="AA1696" i="1"/>
  <c r="AC1696" i="1"/>
  <c r="AE1696" i="1"/>
  <c r="AG1696" i="1"/>
  <c r="AI1696" i="1"/>
  <c r="AK1696" i="1"/>
  <c r="AM1696" i="1"/>
  <c r="AO1696" i="1"/>
  <c r="AP1696" i="1"/>
  <c r="AV1696" i="1"/>
  <c r="K1697" i="1"/>
  <c r="AR1697" i="1" s="1"/>
  <c r="M1697" i="1"/>
  <c r="O1697" i="1"/>
  <c r="Q1697" i="1"/>
  <c r="S1697" i="1"/>
  <c r="U1697" i="1"/>
  <c r="W1697" i="1"/>
  <c r="Y1697" i="1"/>
  <c r="AA1697" i="1"/>
  <c r="AC1697" i="1"/>
  <c r="AE1697" i="1"/>
  <c r="AG1697" i="1"/>
  <c r="AI1697" i="1"/>
  <c r="AK1697" i="1"/>
  <c r="AM1697" i="1"/>
  <c r="AO1697" i="1"/>
  <c r="AP1697" i="1"/>
  <c r="AV1697" i="1"/>
  <c r="AW1697" i="1"/>
  <c r="K1698" i="1"/>
  <c r="AR1698" i="1" s="1"/>
  <c r="M1698" i="1"/>
  <c r="AS1698" i="1" s="1"/>
  <c r="O1698" i="1"/>
  <c r="Q1698" i="1"/>
  <c r="S1698" i="1"/>
  <c r="U1698" i="1"/>
  <c r="W1698" i="1"/>
  <c r="Y1698" i="1"/>
  <c r="AQ1698" i="1" s="1"/>
  <c r="AA1698" i="1"/>
  <c r="AC1698" i="1"/>
  <c r="AE1698" i="1"/>
  <c r="AG1698" i="1"/>
  <c r="AI1698" i="1"/>
  <c r="AK1698" i="1"/>
  <c r="AM1698" i="1"/>
  <c r="AO1698" i="1"/>
  <c r="AP1698" i="1"/>
  <c r="AV1698" i="1"/>
  <c r="AW1698" i="1"/>
  <c r="K1699" i="1"/>
  <c r="M1699" i="1"/>
  <c r="O1699" i="1"/>
  <c r="Q1699" i="1"/>
  <c r="S1699" i="1"/>
  <c r="U1699" i="1"/>
  <c r="W1699" i="1"/>
  <c r="Y1699" i="1"/>
  <c r="AQ1699" i="1" s="1"/>
  <c r="AS1699" i="1" s="1"/>
  <c r="AA1699" i="1"/>
  <c r="AC1699" i="1"/>
  <c r="AE1699" i="1"/>
  <c r="AG1699" i="1"/>
  <c r="AI1699" i="1"/>
  <c r="AK1699" i="1"/>
  <c r="AM1699" i="1"/>
  <c r="AO1699" i="1"/>
  <c r="AP1699" i="1"/>
  <c r="AR1699" i="1"/>
  <c r="AV1699" i="1"/>
  <c r="AW1699" i="1"/>
  <c r="K1700" i="1"/>
  <c r="M1700" i="1"/>
  <c r="O1700" i="1"/>
  <c r="Q1700" i="1"/>
  <c r="S1700" i="1"/>
  <c r="U1700" i="1"/>
  <c r="W1700" i="1"/>
  <c r="AQ1700" i="1" s="1"/>
  <c r="Y1700" i="1"/>
  <c r="AA1700" i="1"/>
  <c r="AC1700" i="1"/>
  <c r="AE1700" i="1"/>
  <c r="AG1700" i="1"/>
  <c r="AI1700" i="1"/>
  <c r="AK1700" i="1"/>
  <c r="AM1700" i="1"/>
  <c r="AO1700" i="1"/>
  <c r="AP1700" i="1"/>
  <c r="AV1700" i="1"/>
  <c r="AW1700" i="1"/>
  <c r="K1701" i="1"/>
  <c r="AR1701" i="1" s="1"/>
  <c r="M1701" i="1"/>
  <c r="O1701" i="1"/>
  <c r="Q1701" i="1"/>
  <c r="S1701" i="1"/>
  <c r="U1701" i="1"/>
  <c r="W1701" i="1"/>
  <c r="Y1701" i="1"/>
  <c r="AA1701" i="1"/>
  <c r="AC1701" i="1"/>
  <c r="AE1701" i="1"/>
  <c r="AG1701" i="1"/>
  <c r="AI1701" i="1"/>
  <c r="AK1701" i="1"/>
  <c r="AM1701" i="1"/>
  <c r="AO1701" i="1"/>
  <c r="AP1701" i="1"/>
  <c r="AV1701" i="1"/>
  <c r="AW1701" i="1" s="1"/>
  <c r="K1702" i="1"/>
  <c r="M1702" i="1"/>
  <c r="O1702" i="1"/>
  <c r="Q1702" i="1"/>
  <c r="S1702" i="1"/>
  <c r="U1702" i="1"/>
  <c r="W1702" i="1"/>
  <c r="Y1702" i="1"/>
  <c r="AQ1702" i="1" s="1"/>
  <c r="AA1702" i="1"/>
  <c r="AC1702" i="1"/>
  <c r="AE1702" i="1"/>
  <c r="AG1702" i="1"/>
  <c r="AI1702" i="1"/>
  <c r="AK1702" i="1"/>
  <c r="AM1702" i="1"/>
  <c r="AO1702" i="1"/>
  <c r="AP1702" i="1"/>
  <c r="AR1702" i="1"/>
  <c r="AV1702" i="1"/>
  <c r="AW1702" i="1"/>
  <c r="K1703" i="1"/>
  <c r="M1703" i="1"/>
  <c r="O1703" i="1"/>
  <c r="Q1703" i="1"/>
  <c r="S1703" i="1"/>
  <c r="U1703" i="1"/>
  <c r="W1703" i="1"/>
  <c r="Y1703" i="1"/>
  <c r="AA1703" i="1"/>
  <c r="AC1703" i="1"/>
  <c r="AE1703" i="1"/>
  <c r="AG1703" i="1"/>
  <c r="AI1703" i="1"/>
  <c r="AK1703" i="1"/>
  <c r="AM1703" i="1"/>
  <c r="AO1703" i="1"/>
  <c r="AP1703" i="1"/>
  <c r="AV1703" i="1"/>
  <c r="AW1703" i="1"/>
  <c r="K1704" i="1"/>
  <c r="AR1704" i="1" s="1"/>
  <c r="M1704" i="1"/>
  <c r="O1704" i="1"/>
  <c r="Q1704" i="1"/>
  <c r="S1704" i="1"/>
  <c r="U1704" i="1"/>
  <c r="W1704" i="1"/>
  <c r="Y1704" i="1"/>
  <c r="AA1704" i="1"/>
  <c r="AC1704" i="1"/>
  <c r="AE1704" i="1"/>
  <c r="AG1704" i="1"/>
  <c r="AI1704" i="1"/>
  <c r="AK1704" i="1"/>
  <c r="AM1704" i="1"/>
  <c r="AO1704" i="1"/>
  <c r="AP1704" i="1"/>
  <c r="AV1704" i="1"/>
  <c r="AW1704" i="1" s="1"/>
  <c r="K1705" i="1"/>
  <c r="M1705" i="1"/>
  <c r="O1705" i="1"/>
  <c r="Q1705" i="1"/>
  <c r="S1705" i="1"/>
  <c r="U1705" i="1"/>
  <c r="W1705" i="1"/>
  <c r="Y1705" i="1"/>
  <c r="AQ1705" i="1" s="1"/>
  <c r="AA1705" i="1"/>
  <c r="AC1705" i="1"/>
  <c r="AE1705" i="1"/>
  <c r="AG1705" i="1"/>
  <c r="AI1705" i="1"/>
  <c r="AK1705" i="1"/>
  <c r="AM1705" i="1"/>
  <c r="AO1705" i="1"/>
  <c r="AP1705" i="1"/>
  <c r="AR1705" i="1"/>
  <c r="AV1705" i="1"/>
  <c r="AW1705" i="1" s="1"/>
  <c r="K1706" i="1"/>
  <c r="M1706" i="1"/>
  <c r="O1706" i="1"/>
  <c r="Q1706" i="1"/>
  <c r="S1706" i="1"/>
  <c r="U1706" i="1"/>
  <c r="W1706" i="1"/>
  <c r="Y1706" i="1"/>
  <c r="AA1706" i="1"/>
  <c r="AC1706" i="1"/>
  <c r="AE1706" i="1"/>
  <c r="AG1706" i="1"/>
  <c r="AI1706" i="1"/>
  <c r="AK1706" i="1"/>
  <c r="AM1706" i="1"/>
  <c r="AO1706" i="1"/>
  <c r="AP1706" i="1"/>
  <c r="AR1706" i="1"/>
  <c r="AV1706" i="1"/>
  <c r="AW1706" i="1"/>
  <c r="K1707" i="1"/>
  <c r="M1707" i="1"/>
  <c r="O1707" i="1"/>
  <c r="Q1707" i="1"/>
  <c r="S1707" i="1"/>
  <c r="U1707" i="1"/>
  <c r="W1707" i="1"/>
  <c r="Y1707" i="1"/>
  <c r="AA1707" i="1"/>
  <c r="AC1707" i="1"/>
  <c r="AE1707" i="1"/>
  <c r="AG1707" i="1"/>
  <c r="AI1707" i="1"/>
  <c r="AK1707" i="1"/>
  <c r="AM1707" i="1"/>
  <c r="AO1707" i="1"/>
  <c r="AP1707" i="1"/>
  <c r="AQ1707" i="1"/>
  <c r="AV1707" i="1"/>
  <c r="AW1707" i="1"/>
  <c r="K1708" i="1"/>
  <c r="M1708" i="1"/>
  <c r="O1708" i="1"/>
  <c r="Q1708" i="1"/>
  <c r="S1708" i="1"/>
  <c r="U1708" i="1"/>
  <c r="W1708" i="1"/>
  <c r="Y1708" i="1"/>
  <c r="AA1708" i="1"/>
  <c r="AC1708" i="1"/>
  <c r="AE1708" i="1"/>
  <c r="AG1708" i="1"/>
  <c r="AI1708" i="1"/>
  <c r="AK1708" i="1"/>
  <c r="AM1708" i="1"/>
  <c r="AO1708" i="1"/>
  <c r="AP1708" i="1"/>
  <c r="AR1708" i="1"/>
  <c r="AV1708" i="1"/>
  <c r="AW1708" i="1" s="1"/>
  <c r="K1709" i="1"/>
  <c r="M1709" i="1"/>
  <c r="O1709" i="1"/>
  <c r="Q1709" i="1"/>
  <c r="S1709" i="1"/>
  <c r="U1709" i="1"/>
  <c r="W1709" i="1"/>
  <c r="Y1709" i="1"/>
  <c r="AA1709" i="1"/>
  <c r="AC1709" i="1"/>
  <c r="AE1709" i="1"/>
  <c r="AG1709" i="1"/>
  <c r="AI1709" i="1"/>
  <c r="AK1709" i="1"/>
  <c r="AM1709" i="1"/>
  <c r="AO1709" i="1"/>
  <c r="AP1709" i="1"/>
  <c r="AQ1709" i="1"/>
  <c r="AS1709" i="1" s="1"/>
  <c r="AR1709" i="1"/>
  <c r="AV1709" i="1"/>
  <c r="K1710" i="1"/>
  <c r="M1710" i="1"/>
  <c r="O1710" i="1"/>
  <c r="Q1710" i="1"/>
  <c r="S1710" i="1"/>
  <c r="U1710" i="1"/>
  <c r="W1710" i="1"/>
  <c r="Y1710" i="1"/>
  <c r="AA1710" i="1"/>
  <c r="AC1710" i="1"/>
  <c r="AE1710" i="1"/>
  <c r="AG1710" i="1"/>
  <c r="AI1710" i="1"/>
  <c r="AK1710" i="1"/>
  <c r="AM1710" i="1"/>
  <c r="AO1710" i="1"/>
  <c r="AP1710" i="1"/>
  <c r="AQ1710" i="1"/>
  <c r="AS1710" i="1" s="1"/>
  <c r="AV1710" i="1"/>
  <c r="AW1710" i="1"/>
  <c r="AW1709" i="1" s="1"/>
  <c r="K1711" i="1"/>
  <c r="AR1711" i="1" s="1"/>
  <c r="M1711" i="1"/>
  <c r="O1711" i="1"/>
  <c r="Q1711" i="1"/>
  <c r="AQ1711" i="1" s="1"/>
  <c r="AS1711" i="1" s="1"/>
  <c r="S1711" i="1"/>
  <c r="U1711" i="1"/>
  <c r="W1711" i="1"/>
  <c r="Y1711" i="1"/>
  <c r="AA1711" i="1"/>
  <c r="AC1711" i="1"/>
  <c r="AE1711" i="1"/>
  <c r="AG1711" i="1"/>
  <c r="AI1711" i="1"/>
  <c r="AK1711" i="1"/>
  <c r="AM1711" i="1"/>
  <c r="AO1711" i="1"/>
  <c r="AP1711" i="1"/>
  <c r="AV1711" i="1"/>
  <c r="AW1711" i="1" s="1"/>
  <c r="K1712" i="1"/>
  <c r="M1712" i="1"/>
  <c r="O1712" i="1"/>
  <c r="Q1712" i="1"/>
  <c r="S1712" i="1"/>
  <c r="U1712" i="1"/>
  <c r="W1712" i="1"/>
  <c r="Y1712" i="1"/>
  <c r="AA1712" i="1"/>
  <c r="AC1712" i="1"/>
  <c r="AE1712" i="1"/>
  <c r="AG1712" i="1"/>
  <c r="AI1712" i="1"/>
  <c r="AK1712" i="1"/>
  <c r="AM1712" i="1"/>
  <c r="AO1712" i="1"/>
  <c r="AP1712" i="1"/>
  <c r="AR1712" i="1"/>
  <c r="AV1712" i="1"/>
  <c r="AW1712" i="1" s="1"/>
  <c r="K1713" i="1"/>
  <c r="M1713" i="1"/>
  <c r="O1713" i="1"/>
  <c r="Q1713" i="1"/>
  <c r="S1713" i="1"/>
  <c r="U1713" i="1"/>
  <c r="W1713" i="1"/>
  <c r="Y1713" i="1"/>
  <c r="AA1713" i="1"/>
  <c r="AC1713" i="1"/>
  <c r="AE1713" i="1"/>
  <c r="AG1713" i="1"/>
  <c r="AI1713" i="1"/>
  <c r="AK1713" i="1"/>
  <c r="AM1713" i="1"/>
  <c r="AO1713" i="1"/>
  <c r="AP1713" i="1"/>
  <c r="AV1713" i="1"/>
  <c r="AW1713" i="1"/>
  <c r="K1714" i="1"/>
  <c r="M1714" i="1"/>
  <c r="O1714" i="1"/>
  <c r="Q1714" i="1"/>
  <c r="S1714" i="1"/>
  <c r="U1714" i="1"/>
  <c r="W1714" i="1"/>
  <c r="Y1714" i="1"/>
  <c r="AA1714" i="1"/>
  <c r="AC1714" i="1"/>
  <c r="AE1714" i="1"/>
  <c r="AG1714" i="1"/>
  <c r="AI1714" i="1"/>
  <c r="AK1714" i="1"/>
  <c r="AM1714" i="1"/>
  <c r="AO1714" i="1"/>
  <c r="AP1714" i="1"/>
  <c r="AV1714" i="1"/>
  <c r="AW1714" i="1" s="1"/>
  <c r="K1715" i="1"/>
  <c r="AR1715" i="1" s="1"/>
  <c r="M1715" i="1"/>
  <c r="O1715" i="1"/>
  <c r="Q1715" i="1"/>
  <c r="S1715" i="1"/>
  <c r="U1715" i="1"/>
  <c r="W1715" i="1"/>
  <c r="Y1715" i="1"/>
  <c r="AA1715" i="1"/>
  <c r="AC1715" i="1"/>
  <c r="AE1715" i="1"/>
  <c r="AG1715" i="1"/>
  <c r="AI1715" i="1"/>
  <c r="AK1715" i="1"/>
  <c r="AM1715" i="1"/>
  <c r="AO1715" i="1"/>
  <c r="AP1715" i="1"/>
  <c r="AV1715" i="1"/>
  <c r="K1716" i="1"/>
  <c r="AR1716" i="1" s="1"/>
  <c r="M1716" i="1"/>
  <c r="O1716" i="1"/>
  <c r="Q1716" i="1"/>
  <c r="S1716" i="1"/>
  <c r="U1716" i="1"/>
  <c r="W1716" i="1"/>
  <c r="Y1716" i="1"/>
  <c r="AA1716" i="1"/>
  <c r="AC1716" i="1"/>
  <c r="AE1716" i="1"/>
  <c r="AG1716" i="1"/>
  <c r="AI1716" i="1"/>
  <c r="AK1716" i="1"/>
  <c r="AM1716" i="1"/>
  <c r="AO1716" i="1"/>
  <c r="AP1716" i="1"/>
  <c r="AV1716" i="1"/>
  <c r="AW1716" i="1"/>
  <c r="AW1715" i="1" s="1"/>
  <c r="K1717" i="1"/>
  <c r="M1717" i="1"/>
  <c r="O1717" i="1"/>
  <c r="Q1717" i="1"/>
  <c r="S1717" i="1"/>
  <c r="U1717" i="1"/>
  <c r="W1717" i="1"/>
  <c r="Y1717" i="1"/>
  <c r="AA1717" i="1"/>
  <c r="AC1717" i="1"/>
  <c r="AE1717" i="1"/>
  <c r="AG1717" i="1"/>
  <c r="AI1717" i="1"/>
  <c r="AK1717" i="1"/>
  <c r="AM1717" i="1"/>
  <c r="AO1717" i="1"/>
  <c r="AP1717" i="1"/>
  <c r="AQ1717" i="1"/>
  <c r="AS1717" i="1" s="1"/>
  <c r="AR1717" i="1"/>
  <c r="AV1717" i="1"/>
  <c r="AW1717" i="1"/>
  <c r="K1718" i="1"/>
  <c r="AR1718" i="1" s="1"/>
  <c r="M1718" i="1"/>
  <c r="O1718" i="1"/>
  <c r="Q1718" i="1"/>
  <c r="S1718" i="1"/>
  <c r="U1718" i="1"/>
  <c r="AQ1718" i="1" s="1"/>
  <c r="AS1718" i="1" s="1"/>
  <c r="W1718" i="1"/>
  <c r="Y1718" i="1"/>
  <c r="AA1718" i="1"/>
  <c r="AC1718" i="1"/>
  <c r="AE1718" i="1"/>
  <c r="AG1718" i="1"/>
  <c r="AI1718" i="1"/>
  <c r="AK1718" i="1"/>
  <c r="AM1718" i="1"/>
  <c r="AO1718" i="1"/>
  <c r="AP1718" i="1"/>
  <c r="AV1718" i="1"/>
  <c r="AW1718" i="1" s="1"/>
  <c r="K1719" i="1"/>
  <c r="M1719" i="1"/>
  <c r="O1719" i="1"/>
  <c r="Q1719" i="1"/>
  <c r="S1719" i="1"/>
  <c r="U1719" i="1"/>
  <c r="W1719" i="1"/>
  <c r="Y1719" i="1"/>
  <c r="AA1719" i="1"/>
  <c r="AC1719" i="1"/>
  <c r="AE1719" i="1"/>
  <c r="AG1719" i="1"/>
  <c r="AI1719" i="1"/>
  <c r="AK1719" i="1"/>
  <c r="AM1719" i="1"/>
  <c r="AO1719" i="1"/>
  <c r="AP1719" i="1"/>
  <c r="AR1719" i="1" s="1"/>
  <c r="AV1719" i="1"/>
  <c r="K1720" i="1"/>
  <c r="M1720" i="1"/>
  <c r="O1720" i="1"/>
  <c r="Q1720" i="1"/>
  <c r="S1720" i="1"/>
  <c r="U1720" i="1"/>
  <c r="W1720" i="1"/>
  <c r="Y1720" i="1"/>
  <c r="AA1720" i="1"/>
  <c r="AC1720" i="1"/>
  <c r="AE1720" i="1"/>
  <c r="AG1720" i="1"/>
  <c r="AI1720" i="1"/>
  <c r="AK1720" i="1"/>
  <c r="AM1720" i="1"/>
  <c r="AO1720" i="1"/>
  <c r="AP1720" i="1"/>
  <c r="AV1720" i="1"/>
  <c r="AW1720" i="1"/>
  <c r="K1721" i="1"/>
  <c r="AR1721" i="1" s="1"/>
  <c r="M1721" i="1"/>
  <c r="O1721" i="1"/>
  <c r="Q1721" i="1"/>
  <c r="S1721" i="1"/>
  <c r="U1721" i="1"/>
  <c r="W1721" i="1"/>
  <c r="Y1721" i="1"/>
  <c r="AA1721" i="1"/>
  <c r="AC1721" i="1"/>
  <c r="AE1721" i="1"/>
  <c r="AG1721" i="1"/>
  <c r="AI1721" i="1"/>
  <c r="AK1721" i="1"/>
  <c r="AM1721" i="1"/>
  <c r="AO1721" i="1"/>
  <c r="AP1721" i="1"/>
  <c r="AV1721" i="1"/>
  <c r="AW1721" i="1"/>
  <c r="K1722" i="1"/>
  <c r="AR1722" i="1" s="1"/>
  <c r="M1722" i="1"/>
  <c r="O1722" i="1"/>
  <c r="Q1722" i="1"/>
  <c r="S1722" i="1"/>
  <c r="U1722" i="1"/>
  <c r="W1722" i="1"/>
  <c r="Y1722" i="1"/>
  <c r="AA1722" i="1"/>
  <c r="AC1722" i="1"/>
  <c r="AE1722" i="1"/>
  <c r="AG1722" i="1"/>
  <c r="AI1722" i="1"/>
  <c r="AK1722" i="1"/>
  <c r="AM1722" i="1"/>
  <c r="AO1722" i="1"/>
  <c r="AP1722" i="1"/>
  <c r="AV1722" i="1"/>
  <c r="AW1722" i="1" s="1"/>
  <c r="AW1719" i="1" s="1"/>
  <c r="K1723" i="1"/>
  <c r="M1723" i="1"/>
  <c r="O1723" i="1"/>
  <c r="AQ1723" i="1" s="1"/>
  <c r="Q1723" i="1"/>
  <c r="S1723" i="1"/>
  <c r="U1723" i="1"/>
  <c r="W1723" i="1"/>
  <c r="Y1723" i="1"/>
  <c r="AA1723" i="1"/>
  <c r="AC1723" i="1"/>
  <c r="AE1723" i="1"/>
  <c r="AG1723" i="1"/>
  <c r="AI1723" i="1"/>
  <c r="AK1723" i="1"/>
  <c r="AM1723" i="1"/>
  <c r="AO1723" i="1"/>
  <c r="AP1723" i="1"/>
  <c r="AR1723" i="1"/>
  <c r="AV1723" i="1"/>
  <c r="AW1723" i="1"/>
  <c r="K1724" i="1"/>
  <c r="AR1724" i="1" s="1"/>
  <c r="M1724" i="1"/>
  <c r="O1724" i="1"/>
  <c r="Q1724" i="1"/>
  <c r="S1724" i="1"/>
  <c r="U1724" i="1"/>
  <c r="W1724" i="1"/>
  <c r="Y1724" i="1"/>
  <c r="AA1724" i="1"/>
  <c r="AC1724" i="1"/>
  <c r="AE1724" i="1"/>
  <c r="AG1724" i="1"/>
  <c r="AI1724" i="1"/>
  <c r="AK1724" i="1"/>
  <c r="AM1724" i="1"/>
  <c r="AO1724" i="1"/>
  <c r="AP1724" i="1"/>
  <c r="AV1724" i="1"/>
  <c r="AW1724" i="1" s="1"/>
  <c r="K1725" i="1"/>
  <c r="AR1725" i="1" s="1"/>
  <c r="M1725" i="1"/>
  <c r="O1725" i="1"/>
  <c r="Q1725" i="1"/>
  <c r="S1725" i="1"/>
  <c r="U1725" i="1"/>
  <c r="W1725" i="1"/>
  <c r="Y1725" i="1"/>
  <c r="AA1725" i="1"/>
  <c r="AC1725" i="1"/>
  <c r="AE1725" i="1"/>
  <c r="AG1725" i="1"/>
  <c r="AI1725" i="1"/>
  <c r="AK1725" i="1"/>
  <c r="AM1725" i="1"/>
  <c r="AO1725" i="1"/>
  <c r="AP1725" i="1"/>
  <c r="AV1725" i="1"/>
  <c r="AW1725" i="1"/>
  <c r="K1726" i="1"/>
  <c r="M1726" i="1"/>
  <c r="O1726" i="1"/>
  <c r="Q1726" i="1"/>
  <c r="S1726" i="1"/>
  <c r="U1726" i="1"/>
  <c r="W1726" i="1"/>
  <c r="Y1726" i="1"/>
  <c r="AA1726" i="1"/>
  <c r="AC1726" i="1"/>
  <c r="AE1726" i="1"/>
  <c r="AG1726" i="1"/>
  <c r="AI1726" i="1"/>
  <c r="AK1726" i="1"/>
  <c r="AM1726" i="1"/>
  <c r="AO1726" i="1"/>
  <c r="AP1726" i="1"/>
  <c r="AR1726" i="1"/>
  <c r="AV1726" i="1"/>
  <c r="AW1726" i="1" s="1"/>
  <c r="K1727" i="1"/>
  <c r="M1727" i="1"/>
  <c r="O1727" i="1"/>
  <c r="Q1727" i="1"/>
  <c r="S1727" i="1"/>
  <c r="U1727" i="1"/>
  <c r="W1727" i="1"/>
  <c r="Y1727" i="1"/>
  <c r="AA1727" i="1"/>
  <c r="AC1727" i="1"/>
  <c r="AE1727" i="1"/>
  <c r="AG1727" i="1"/>
  <c r="AI1727" i="1"/>
  <c r="AK1727" i="1"/>
  <c r="AM1727" i="1"/>
  <c r="AO1727" i="1"/>
  <c r="AP1727" i="1"/>
  <c r="AR1727" i="1"/>
  <c r="AV1727" i="1"/>
  <c r="AW1727" i="1"/>
  <c r="K1728" i="1"/>
  <c r="M1728" i="1"/>
  <c r="O1728" i="1"/>
  <c r="Q1728" i="1"/>
  <c r="S1728" i="1"/>
  <c r="U1728" i="1"/>
  <c r="W1728" i="1"/>
  <c r="Y1728" i="1"/>
  <c r="AA1728" i="1"/>
  <c r="AC1728" i="1"/>
  <c r="AE1728" i="1"/>
  <c r="AG1728" i="1"/>
  <c r="AI1728" i="1"/>
  <c r="AK1728" i="1"/>
  <c r="AM1728" i="1"/>
  <c r="AO1728" i="1"/>
  <c r="AP1728" i="1"/>
  <c r="AR1728" i="1"/>
  <c r="AV1728" i="1"/>
  <c r="K1729" i="1"/>
  <c r="M1729" i="1"/>
  <c r="O1729" i="1"/>
  <c r="Q1729" i="1"/>
  <c r="S1729" i="1"/>
  <c r="U1729" i="1"/>
  <c r="W1729" i="1"/>
  <c r="Y1729" i="1"/>
  <c r="AA1729" i="1"/>
  <c r="AC1729" i="1"/>
  <c r="AE1729" i="1"/>
  <c r="AG1729" i="1"/>
  <c r="AI1729" i="1"/>
  <c r="AK1729" i="1"/>
  <c r="AM1729" i="1"/>
  <c r="AO1729" i="1"/>
  <c r="AP1729" i="1"/>
  <c r="AR1729" i="1" s="1"/>
  <c r="AV1729" i="1"/>
  <c r="AW1729" i="1"/>
  <c r="AW1728" i="1" s="1"/>
  <c r="K1730" i="1"/>
  <c r="AR1730" i="1" s="1"/>
  <c r="M1730" i="1"/>
  <c r="O1730" i="1"/>
  <c r="Q1730" i="1"/>
  <c r="S1730" i="1"/>
  <c r="U1730" i="1"/>
  <c r="W1730" i="1"/>
  <c r="Y1730" i="1"/>
  <c r="AA1730" i="1"/>
  <c r="AQ1730" i="1" s="1"/>
  <c r="AC1730" i="1"/>
  <c r="AE1730" i="1"/>
  <c r="AG1730" i="1"/>
  <c r="AI1730" i="1"/>
  <c r="AK1730" i="1"/>
  <c r="AM1730" i="1"/>
  <c r="AO1730" i="1"/>
  <c r="AP1730" i="1"/>
  <c r="AV1730" i="1"/>
  <c r="AW1730" i="1"/>
  <c r="K1731" i="1"/>
  <c r="AR1731" i="1" s="1"/>
  <c r="M1731" i="1"/>
  <c r="O1731" i="1"/>
  <c r="Q1731" i="1"/>
  <c r="S1731" i="1"/>
  <c r="U1731" i="1"/>
  <c r="W1731" i="1"/>
  <c r="Y1731" i="1"/>
  <c r="AA1731" i="1"/>
  <c r="AC1731" i="1"/>
  <c r="AE1731" i="1"/>
  <c r="AG1731" i="1"/>
  <c r="AI1731" i="1"/>
  <c r="AK1731" i="1"/>
  <c r="AM1731" i="1"/>
  <c r="AO1731" i="1"/>
  <c r="AP1731" i="1"/>
  <c r="AV1731" i="1"/>
  <c r="AW1731" i="1"/>
  <c r="K1732" i="1"/>
  <c r="M1732" i="1"/>
  <c r="O1732" i="1"/>
  <c r="Q1732" i="1"/>
  <c r="S1732" i="1"/>
  <c r="U1732" i="1"/>
  <c r="W1732" i="1"/>
  <c r="Y1732" i="1"/>
  <c r="AA1732" i="1"/>
  <c r="AQ1732" i="1" s="1"/>
  <c r="AS1732" i="1" s="1"/>
  <c r="AC1732" i="1"/>
  <c r="AE1732" i="1"/>
  <c r="AG1732" i="1"/>
  <c r="AI1732" i="1"/>
  <c r="AK1732" i="1"/>
  <c r="AM1732" i="1"/>
  <c r="AO1732" i="1"/>
  <c r="AP1732" i="1"/>
  <c r="AR1732" i="1"/>
  <c r="AV1732" i="1"/>
  <c r="AW1732" i="1"/>
  <c r="K1733" i="1"/>
  <c r="M1733" i="1"/>
  <c r="O1733" i="1"/>
  <c r="Q1733" i="1"/>
  <c r="S1733" i="1"/>
  <c r="U1733" i="1"/>
  <c r="W1733" i="1"/>
  <c r="Y1733" i="1"/>
  <c r="AA1733" i="1"/>
  <c r="AC1733" i="1"/>
  <c r="AE1733" i="1"/>
  <c r="AG1733" i="1"/>
  <c r="AI1733" i="1"/>
  <c r="AK1733" i="1"/>
  <c r="AM1733" i="1"/>
  <c r="AO1733" i="1"/>
  <c r="AP1733" i="1"/>
  <c r="AQ1733" i="1"/>
  <c r="AV1733" i="1"/>
  <c r="AW1733" i="1"/>
  <c r="K1734" i="1"/>
  <c r="M1734" i="1"/>
  <c r="O1734" i="1"/>
  <c r="Q1734" i="1"/>
  <c r="S1734" i="1"/>
  <c r="U1734" i="1"/>
  <c r="W1734" i="1"/>
  <c r="Y1734" i="1"/>
  <c r="AA1734" i="1"/>
  <c r="AC1734" i="1"/>
  <c r="AE1734" i="1"/>
  <c r="AG1734" i="1"/>
  <c r="AI1734" i="1"/>
  <c r="AK1734" i="1"/>
  <c r="AM1734" i="1"/>
  <c r="AO1734" i="1"/>
  <c r="AP1734" i="1"/>
  <c r="AR1734" i="1"/>
  <c r="AV1734" i="1"/>
  <c r="AW1734" i="1" s="1"/>
  <c r="K1735" i="1"/>
  <c r="AR1735" i="1" s="1"/>
  <c r="M1735" i="1"/>
  <c r="O1735" i="1"/>
  <c r="Q1735" i="1"/>
  <c r="S1735" i="1"/>
  <c r="U1735" i="1"/>
  <c r="W1735" i="1"/>
  <c r="Y1735" i="1"/>
  <c r="AA1735" i="1"/>
  <c r="AC1735" i="1"/>
  <c r="AE1735" i="1"/>
  <c r="AG1735" i="1"/>
  <c r="AI1735" i="1"/>
  <c r="AK1735" i="1"/>
  <c r="AM1735" i="1"/>
  <c r="AO1735" i="1"/>
  <c r="AP1735" i="1"/>
  <c r="AQ1735" i="1"/>
  <c r="AV1735" i="1"/>
  <c r="AW1735" i="1"/>
  <c r="K1736" i="1"/>
  <c r="AR1736" i="1" s="1"/>
  <c r="M1736" i="1"/>
  <c r="O1736" i="1"/>
  <c r="Q1736" i="1"/>
  <c r="S1736" i="1"/>
  <c r="U1736" i="1"/>
  <c r="W1736" i="1"/>
  <c r="Y1736" i="1"/>
  <c r="AA1736" i="1"/>
  <c r="AC1736" i="1"/>
  <c r="AE1736" i="1"/>
  <c r="AG1736" i="1"/>
  <c r="AI1736" i="1"/>
  <c r="AK1736" i="1"/>
  <c r="AM1736" i="1"/>
  <c r="AO1736" i="1"/>
  <c r="AP1736" i="1"/>
  <c r="AV1736" i="1"/>
  <c r="AW1736" i="1"/>
  <c r="K1737" i="1"/>
  <c r="AR1737" i="1" s="1"/>
  <c r="M1737" i="1"/>
  <c r="O1737" i="1"/>
  <c r="Q1737" i="1"/>
  <c r="S1737" i="1"/>
  <c r="U1737" i="1"/>
  <c r="W1737" i="1"/>
  <c r="Y1737" i="1"/>
  <c r="AA1737" i="1"/>
  <c r="AC1737" i="1"/>
  <c r="AE1737" i="1"/>
  <c r="AG1737" i="1"/>
  <c r="AI1737" i="1"/>
  <c r="AK1737" i="1"/>
  <c r="AM1737" i="1"/>
  <c r="AO1737" i="1"/>
  <c r="AP1737" i="1"/>
  <c r="AV1737" i="1"/>
  <c r="K1738" i="1"/>
  <c r="AR1738" i="1" s="1"/>
  <c r="M1738" i="1"/>
  <c r="O1738" i="1"/>
  <c r="Q1738" i="1"/>
  <c r="S1738" i="1"/>
  <c r="U1738" i="1"/>
  <c r="W1738" i="1"/>
  <c r="Y1738" i="1"/>
  <c r="AA1738" i="1"/>
  <c r="AQ1738" i="1" s="1"/>
  <c r="AS1738" i="1" s="1"/>
  <c r="AC1738" i="1"/>
  <c r="AE1738" i="1"/>
  <c r="AG1738" i="1"/>
  <c r="AI1738" i="1"/>
  <c r="AK1738" i="1"/>
  <c r="AM1738" i="1"/>
  <c r="AO1738" i="1"/>
  <c r="AP1738" i="1"/>
  <c r="AV1738" i="1"/>
  <c r="AW1738" i="1" s="1"/>
  <c r="AW1737" i="1" s="1"/>
  <c r="K1739" i="1"/>
  <c r="M1739" i="1"/>
  <c r="O1739" i="1"/>
  <c r="Q1739" i="1"/>
  <c r="S1739" i="1"/>
  <c r="U1739" i="1"/>
  <c r="W1739" i="1"/>
  <c r="Y1739" i="1"/>
  <c r="AQ1739" i="1" s="1"/>
  <c r="AS1739" i="1" s="1"/>
  <c r="AA1739" i="1"/>
  <c r="AC1739" i="1"/>
  <c r="AE1739" i="1"/>
  <c r="AG1739" i="1"/>
  <c r="AI1739" i="1"/>
  <c r="AK1739" i="1"/>
  <c r="AM1739" i="1"/>
  <c r="AO1739" i="1"/>
  <c r="AP1739" i="1"/>
  <c r="AR1739" i="1"/>
  <c r="AV1739" i="1"/>
  <c r="AW1739" i="1"/>
  <c r="K1740" i="1"/>
  <c r="M1740" i="1"/>
  <c r="O1740" i="1"/>
  <c r="Q1740" i="1"/>
  <c r="S1740" i="1"/>
  <c r="U1740" i="1"/>
  <c r="W1740" i="1"/>
  <c r="Y1740" i="1"/>
  <c r="AA1740" i="1"/>
  <c r="AC1740" i="1"/>
  <c r="AE1740" i="1"/>
  <c r="AG1740" i="1"/>
  <c r="AI1740" i="1"/>
  <c r="AK1740" i="1"/>
  <c r="AM1740" i="1"/>
  <c r="AO1740" i="1"/>
  <c r="AP1740" i="1"/>
  <c r="AV1740" i="1"/>
  <c r="AW1740" i="1"/>
  <c r="K1741" i="1"/>
  <c r="AR1741" i="1" s="1"/>
  <c r="M1741" i="1"/>
  <c r="O1741" i="1"/>
  <c r="Q1741" i="1"/>
  <c r="S1741" i="1"/>
  <c r="U1741" i="1"/>
  <c r="W1741" i="1"/>
  <c r="Y1741" i="1"/>
  <c r="AA1741" i="1"/>
  <c r="AC1741" i="1"/>
  <c r="AE1741" i="1"/>
  <c r="AG1741" i="1"/>
  <c r="AI1741" i="1"/>
  <c r="AK1741" i="1"/>
  <c r="AM1741" i="1"/>
  <c r="AO1741" i="1"/>
  <c r="AP1741" i="1"/>
  <c r="AV1741" i="1"/>
  <c r="AW1741" i="1" s="1"/>
  <c r="K1742" i="1"/>
  <c r="M1742" i="1"/>
  <c r="O1742" i="1"/>
  <c r="Q1742" i="1"/>
  <c r="AQ1742" i="1" s="1"/>
  <c r="S1742" i="1"/>
  <c r="U1742" i="1"/>
  <c r="W1742" i="1"/>
  <c r="Y1742" i="1"/>
  <c r="AA1742" i="1"/>
  <c r="AC1742" i="1"/>
  <c r="AE1742" i="1"/>
  <c r="AG1742" i="1"/>
  <c r="AI1742" i="1"/>
  <c r="AK1742" i="1"/>
  <c r="AM1742" i="1"/>
  <c r="AO1742" i="1"/>
  <c r="AP1742" i="1"/>
  <c r="AR1742" i="1"/>
  <c r="AV1742" i="1"/>
  <c r="AW1742" i="1"/>
  <c r="K1743" i="1"/>
  <c r="M1743" i="1"/>
  <c r="O1743" i="1"/>
  <c r="AQ1743" i="1" s="1"/>
  <c r="Q1743" i="1"/>
  <c r="S1743" i="1"/>
  <c r="U1743" i="1"/>
  <c r="W1743" i="1"/>
  <c r="Y1743" i="1"/>
  <c r="AA1743" i="1"/>
  <c r="AC1743" i="1"/>
  <c r="AE1743" i="1"/>
  <c r="AG1743" i="1"/>
  <c r="AI1743" i="1"/>
  <c r="AK1743" i="1"/>
  <c r="AM1743" i="1"/>
  <c r="AO1743" i="1"/>
  <c r="AP1743" i="1"/>
  <c r="AV1743" i="1"/>
  <c r="AW1743" i="1" s="1"/>
  <c r="K1744" i="1"/>
  <c r="M1744" i="1"/>
  <c r="O1744" i="1"/>
  <c r="Q1744" i="1"/>
  <c r="S1744" i="1"/>
  <c r="U1744" i="1"/>
  <c r="W1744" i="1"/>
  <c r="Y1744" i="1"/>
  <c r="AA1744" i="1"/>
  <c r="AC1744" i="1"/>
  <c r="AE1744" i="1"/>
  <c r="AG1744" i="1"/>
  <c r="AI1744" i="1"/>
  <c r="AK1744" i="1"/>
  <c r="AM1744" i="1"/>
  <c r="AO1744" i="1"/>
  <c r="AP1744" i="1"/>
  <c r="AR1744" i="1"/>
  <c r="AV1744" i="1"/>
  <c r="AW1744" i="1" s="1"/>
  <c r="K1745" i="1"/>
  <c r="M1745" i="1"/>
  <c r="O1745" i="1"/>
  <c r="Q1745" i="1"/>
  <c r="AQ1745" i="1" s="1"/>
  <c r="S1745" i="1"/>
  <c r="U1745" i="1"/>
  <c r="W1745" i="1"/>
  <c r="Y1745" i="1"/>
  <c r="AA1745" i="1"/>
  <c r="AC1745" i="1"/>
  <c r="AE1745" i="1"/>
  <c r="AG1745" i="1"/>
  <c r="AI1745" i="1"/>
  <c r="AK1745" i="1"/>
  <c r="AM1745" i="1"/>
  <c r="AO1745" i="1"/>
  <c r="AP1745" i="1"/>
  <c r="AR1745" i="1"/>
  <c r="AV1745" i="1"/>
  <c r="K1746" i="1"/>
  <c r="M1746" i="1"/>
  <c r="O1746" i="1"/>
  <c r="Q1746" i="1"/>
  <c r="S1746" i="1"/>
  <c r="U1746" i="1"/>
  <c r="W1746" i="1"/>
  <c r="Y1746" i="1"/>
  <c r="AA1746" i="1"/>
  <c r="AC1746" i="1"/>
  <c r="AE1746" i="1"/>
  <c r="AG1746" i="1"/>
  <c r="AI1746" i="1"/>
  <c r="AK1746" i="1"/>
  <c r="AM1746" i="1"/>
  <c r="AO1746" i="1"/>
  <c r="AP1746" i="1"/>
  <c r="AR1746" i="1"/>
  <c r="AV1746" i="1"/>
  <c r="K1747" i="1"/>
  <c r="AR1747" i="1" s="1"/>
  <c r="M1747" i="1"/>
  <c r="O1747" i="1"/>
  <c r="Q1747" i="1"/>
  <c r="AQ1747" i="1" s="1"/>
  <c r="S1747" i="1"/>
  <c r="U1747" i="1"/>
  <c r="W1747" i="1"/>
  <c r="Y1747" i="1"/>
  <c r="AA1747" i="1"/>
  <c r="AC1747" i="1"/>
  <c r="AE1747" i="1"/>
  <c r="AG1747" i="1"/>
  <c r="AI1747" i="1"/>
  <c r="AK1747" i="1"/>
  <c r="AM1747" i="1"/>
  <c r="AO1747" i="1"/>
  <c r="AP1747" i="1"/>
  <c r="AV1747" i="1"/>
  <c r="AW1747" i="1" s="1"/>
  <c r="AW1746" i="1" s="1"/>
  <c r="AW1745" i="1" s="1"/>
  <c r="AW1684" i="1" l="1"/>
  <c r="AS14" i="1"/>
  <c r="AS1730" i="1"/>
  <c r="O1748" i="1"/>
  <c r="AS1696" i="1"/>
  <c r="AQ1656" i="1"/>
  <c r="AS1656" i="1" s="1"/>
  <c r="AQ1608" i="1"/>
  <c r="AS1608" i="1" s="1"/>
  <c r="AQ1511" i="1"/>
  <c r="AS1511" i="1" s="1"/>
  <c r="AS1308" i="1"/>
  <c r="AQ1678" i="1"/>
  <c r="AS1678" i="1" s="1"/>
  <c r="AQ1585" i="1"/>
  <c r="AQ1529" i="1"/>
  <c r="AS1529" i="1" s="1"/>
  <c r="AQ606" i="1"/>
  <c r="AQ30" i="1"/>
  <c r="AS30" i="1" s="1"/>
  <c r="AQ1650" i="1"/>
  <c r="AS1650" i="1" s="1"/>
  <c r="AS1609" i="1"/>
  <c r="AQ1588" i="1"/>
  <c r="AQ1513" i="1"/>
  <c r="AS1513" i="1" s="1"/>
  <c r="AS1469" i="1"/>
  <c r="AS1216" i="1"/>
  <c r="AQ1489" i="1"/>
  <c r="AS1489" i="1" s="1"/>
  <c r="AQ1364" i="1"/>
  <c r="AS1335" i="1"/>
  <c r="AQ936" i="1"/>
  <c r="AS936" i="1" s="1"/>
  <c r="AQ25" i="1"/>
  <c r="AS25" i="1" s="1"/>
  <c r="AW1696" i="1"/>
  <c r="AQ1663" i="1"/>
  <c r="AQ1530" i="1"/>
  <c r="AQ1417" i="1"/>
  <c r="AS1417" i="1" s="1"/>
  <c r="AQ1350" i="1"/>
  <c r="AS1350" i="1" s="1"/>
  <c r="AQ1315" i="1"/>
  <c r="AS1265" i="1"/>
  <c r="AQ1042" i="1"/>
  <c r="AS1042" i="1" s="1"/>
  <c r="AQ887" i="1"/>
  <c r="AS887" i="1" s="1"/>
  <c r="AQ20" i="1"/>
  <c r="AS1746" i="1"/>
  <c r="AS1663" i="1"/>
  <c r="AQ1126" i="1"/>
  <c r="AS1126" i="1" s="1"/>
  <c r="AQ1044" i="1"/>
  <c r="AS1044" i="1" s="1"/>
  <c r="AQ1684" i="1"/>
  <c r="AS1684" i="1" s="1"/>
  <c r="AS1667" i="1"/>
  <c r="AQ1621" i="1"/>
  <c r="AS1621" i="1" s="1"/>
  <c r="AQ1565" i="1"/>
  <c r="AQ1534" i="1"/>
  <c r="AS1534" i="1" s="1"/>
  <c r="AQ1446" i="1"/>
  <c r="AS1403" i="1"/>
  <c r="AR1402" i="1"/>
  <c r="AQ1211" i="1"/>
  <c r="AS1211" i="1" s="1"/>
  <c r="AQ1201" i="1"/>
  <c r="AS1201" i="1" s="1"/>
  <c r="AS1200" i="1"/>
  <c r="AS1112" i="1"/>
  <c r="AQ1008" i="1"/>
  <c r="AS1008" i="1" s="1"/>
  <c r="AR960" i="1"/>
  <c r="AQ923" i="1"/>
  <c r="AS923" i="1" s="1"/>
  <c r="AS917" i="1"/>
  <c r="AQ707" i="1"/>
  <c r="AS707" i="1" s="1"/>
  <c r="AQ614" i="1"/>
  <c r="AS614" i="1" s="1"/>
  <c r="AS612" i="1"/>
  <c r="AQ1724" i="1"/>
  <c r="AS1724" i="1" s="1"/>
  <c r="AQ1595" i="1"/>
  <c r="AQ1566" i="1"/>
  <c r="AQ1550" i="1"/>
  <c r="AS1550" i="1" s="1"/>
  <c r="AQ1519" i="1"/>
  <c r="AQ1405" i="1"/>
  <c r="AS1405" i="1" s="1"/>
  <c r="AR1403" i="1"/>
  <c r="AQ1387" i="1"/>
  <c r="AS1387" i="1" s="1"/>
  <c r="AQ1325" i="1"/>
  <c r="AS1325" i="1" s="1"/>
  <c r="AQ1318" i="1"/>
  <c r="AS1318" i="1" s="1"/>
  <c r="AQ1248" i="1"/>
  <c r="AQ1115" i="1"/>
  <c r="AS1115" i="1" s="1"/>
  <c r="AQ1005" i="1"/>
  <c r="AS1005" i="1" s="1"/>
  <c r="AQ981" i="1"/>
  <c r="AS981" i="1" s="1"/>
  <c r="AQ896" i="1"/>
  <c r="AS896" i="1" s="1"/>
  <c r="AS741" i="1"/>
  <c r="AQ714" i="1"/>
  <c r="AS714" i="1" s="1"/>
  <c r="AQ631" i="1"/>
  <c r="AS631" i="1" s="1"/>
  <c r="AQ621" i="1"/>
  <c r="AQ615" i="1"/>
  <c r="AQ584" i="1"/>
  <c r="AS775" i="1"/>
  <c r="AS615" i="1"/>
  <c r="AW14" i="1"/>
  <c r="AQ1671" i="1"/>
  <c r="AS1671" i="1" s="1"/>
  <c r="AS1596" i="1"/>
  <c r="AQ1579" i="1"/>
  <c r="AS1579" i="1" s="1"/>
  <c r="AQ1449" i="1"/>
  <c r="AS1449" i="1" s="1"/>
  <c r="AS1388" i="1"/>
  <c r="AQ1329" i="1"/>
  <c r="AS1329" i="1" s="1"/>
  <c r="AQ1321" i="1"/>
  <c r="AQ1320" i="1"/>
  <c r="AS1320" i="1" s="1"/>
  <c r="AQ1256" i="1"/>
  <c r="AQ1025" i="1"/>
  <c r="AQ968" i="1"/>
  <c r="AQ856" i="1"/>
  <c r="AS856" i="1" s="1"/>
  <c r="AW799" i="1"/>
  <c r="AQ716" i="1"/>
  <c r="AS716" i="1" s="1"/>
  <c r="AS1597" i="1"/>
  <c r="AQ1523" i="1"/>
  <c r="AS1523" i="1" s="1"/>
  <c r="AQ1500" i="1"/>
  <c r="AS1500" i="1" s="1"/>
  <c r="AQ1450" i="1"/>
  <c r="AS1450" i="1" s="1"/>
  <c r="AQ1414" i="1"/>
  <c r="AS1414" i="1" s="1"/>
  <c r="AQ1389" i="1"/>
  <c r="AS1180" i="1"/>
  <c r="AS1025" i="1"/>
  <c r="AQ897" i="1"/>
  <c r="AQ857" i="1"/>
  <c r="AS784" i="1"/>
  <c r="AQ575" i="1"/>
  <c r="AS575" i="1" s="1"/>
  <c r="AQ138" i="1"/>
  <c r="AS138" i="1" s="1"/>
  <c r="AQ28" i="1"/>
  <c r="AS28" i="1" s="1"/>
  <c r="AQ1672" i="1"/>
  <c r="AS1672" i="1" s="1"/>
  <c r="AQ1504" i="1"/>
  <c r="AS1504" i="1" s="1"/>
  <c r="AQ1502" i="1"/>
  <c r="AS1502" i="1" s="1"/>
  <c r="AQ1501" i="1"/>
  <c r="AQ1291" i="1"/>
  <c r="AS1291" i="1" s="1"/>
  <c r="AS1273" i="1"/>
  <c r="AS846" i="1"/>
  <c r="AS776" i="1"/>
  <c r="AQ576" i="1"/>
  <c r="AS576" i="1" s="1"/>
  <c r="AS526" i="1"/>
  <c r="AQ1673" i="1"/>
  <c r="AS1673" i="1" s="1"/>
  <c r="AS1647" i="1"/>
  <c r="AQ1580" i="1"/>
  <c r="AS1503" i="1"/>
  <c r="AQ1357" i="1"/>
  <c r="AS1356" i="1"/>
  <c r="AS1247" i="1"/>
  <c r="AS1181" i="1"/>
  <c r="AQ1060" i="1"/>
  <c r="AW866" i="1"/>
  <c r="AQ788" i="1"/>
  <c r="AS788" i="1" s="1"/>
  <c r="AS786" i="1"/>
  <c r="AS696" i="1"/>
  <c r="AW582" i="1"/>
  <c r="AW576" i="1" s="1"/>
  <c r="AQ577" i="1"/>
  <c r="AS577" i="1" s="1"/>
  <c r="AQ241" i="1"/>
  <c r="AS241" i="1" s="1"/>
  <c r="AQ167" i="1"/>
  <c r="AS167" i="1" s="1"/>
  <c r="AQ1654" i="1"/>
  <c r="AS1654" i="1" s="1"/>
  <c r="AS1627" i="1"/>
  <c r="AS1626" i="1"/>
  <c r="AQ1610" i="1"/>
  <c r="AS1610" i="1" s="1"/>
  <c r="AQ1581" i="1"/>
  <c r="AS1581" i="1" s="1"/>
  <c r="AQ1524" i="1"/>
  <c r="AS1524" i="1" s="1"/>
  <c r="AQ1470" i="1"/>
  <c r="AS1470" i="1" s="1"/>
  <c r="AR1426" i="1"/>
  <c r="AQ1365" i="1"/>
  <c r="AS1365" i="1" s="1"/>
  <c r="AS1357" i="1"/>
  <c r="AQ1183" i="1"/>
  <c r="AQ1182" i="1"/>
  <c r="AS1182" i="1" s="1"/>
  <c r="AS756" i="1"/>
  <c r="AS470" i="1"/>
  <c r="AW464" i="1"/>
  <c r="AS272" i="1"/>
  <c r="AS42" i="1"/>
  <c r="AS1729" i="1"/>
  <c r="AQ1695" i="1"/>
  <c r="AS1628" i="1"/>
  <c r="AR1604" i="1"/>
  <c r="AS1603" i="1"/>
  <c r="AQ1582" i="1"/>
  <c r="AQ1554" i="1"/>
  <c r="AS1554" i="1" s="1"/>
  <c r="AQ1510" i="1"/>
  <c r="AS1510" i="1" s="1"/>
  <c r="AQ1505" i="1"/>
  <c r="AQ1429" i="1"/>
  <c r="AS1429" i="1" s="1"/>
  <c r="AQ1360" i="1"/>
  <c r="AS1360" i="1" s="1"/>
  <c r="AQ1359" i="1"/>
  <c r="AQ1358" i="1"/>
  <c r="AS1358" i="1" s="1"/>
  <c r="AQ1335" i="1"/>
  <c r="AS1248" i="1"/>
  <c r="AQ1061" i="1"/>
  <c r="AS1061" i="1" s="1"/>
  <c r="AS748" i="1"/>
  <c r="AS475" i="1"/>
  <c r="AS474" i="1"/>
  <c r="AS412" i="1"/>
  <c r="AQ259" i="1"/>
  <c r="AQ44" i="1"/>
  <c r="AS44" i="1" s="1"/>
  <c r="AS1359" i="1"/>
  <c r="AS1606" i="1"/>
  <c r="AQ1584" i="1"/>
  <c r="AS1584" i="1" s="1"/>
  <c r="AQ1309" i="1"/>
  <c r="AS1309" i="1" s="1"/>
  <c r="AS1290" i="1"/>
  <c r="AQ741" i="1"/>
  <c r="AS498" i="1"/>
  <c r="AQ246" i="1"/>
  <c r="AS246" i="1" s="1"/>
  <c r="AC1748" i="1"/>
  <c r="AQ1712" i="1"/>
  <c r="AS1712" i="1" s="1"/>
  <c r="AQ1512" i="1"/>
  <c r="AS1512" i="1" s="1"/>
  <c r="AQ1349" i="1"/>
  <c r="S1748" i="1"/>
  <c r="AQ1713" i="1"/>
  <c r="AS1713" i="1" s="1"/>
  <c r="AQ994" i="1"/>
  <c r="AS994" i="1" s="1"/>
  <c r="AW25" i="1"/>
  <c r="AW24" i="1" s="1"/>
  <c r="AQ1618" i="1"/>
  <c r="AS1618" i="1" s="1"/>
  <c r="AS1488" i="1"/>
  <c r="AS1363" i="1"/>
  <c r="AQ1312" i="1"/>
  <c r="AS1312" i="1" s="1"/>
  <c r="AQ1189" i="1"/>
  <c r="AS1189" i="1" s="1"/>
  <c r="AS933" i="1"/>
  <c r="AQ1664" i="1"/>
  <c r="AS1664" i="1" s="1"/>
  <c r="AW1632" i="1"/>
  <c r="AS1588" i="1"/>
  <c r="AS1364" i="1"/>
  <c r="AS1311" i="1"/>
  <c r="AS1124" i="1"/>
  <c r="AQ1048" i="1"/>
  <c r="AS1048" i="1" s="1"/>
  <c r="AQ1369" i="1"/>
  <c r="AS1369" i="1" s="1"/>
  <c r="AQ1219" i="1"/>
  <c r="AS50" i="1"/>
  <c r="AQ1637" i="1"/>
  <c r="AS1637" i="1" s="1"/>
  <c r="AQ1564" i="1"/>
  <c r="AS1564" i="1" s="1"/>
  <c r="AS1219" i="1"/>
  <c r="AS265" i="1"/>
  <c r="AQ1563" i="1"/>
  <c r="AS1563" i="1" s="1"/>
  <c r="AS1530" i="1"/>
  <c r="AQ1518" i="1"/>
  <c r="AS1518" i="1" s="1"/>
  <c r="AQ1492" i="1"/>
  <c r="AS1492" i="1" s="1"/>
  <c r="AS1491" i="1"/>
  <c r="AQ1443" i="1"/>
  <c r="AS1443" i="1" s="1"/>
  <c r="AQ1402" i="1"/>
  <c r="AS1402" i="1" s="1"/>
  <c r="AQ1370" i="1"/>
  <c r="AS1370" i="1" s="1"/>
  <c r="AQ1127" i="1"/>
  <c r="AS1127" i="1" s="1"/>
  <c r="AQ1114" i="1"/>
  <c r="AS1114" i="1" s="1"/>
  <c r="AQ58" i="1"/>
  <c r="AS58" i="1" s="1"/>
  <c r="AS1668" i="1"/>
  <c r="AS1595" i="1"/>
  <c r="AS1566" i="1"/>
  <c r="AS1446" i="1"/>
  <c r="AS1695" i="1"/>
  <c r="AS1165" i="1"/>
  <c r="AS789" i="1"/>
  <c r="AS713" i="1"/>
  <c r="AS1655" i="1"/>
  <c r="AQ1607" i="1"/>
  <c r="AS1607" i="1" s="1"/>
  <c r="AS1233" i="1"/>
  <c r="AS770" i="1"/>
  <c r="AQ605" i="1"/>
  <c r="AS605" i="1" s="1"/>
  <c r="AE1748" i="1"/>
  <c r="AQ1697" i="1"/>
  <c r="AS1697" i="1" s="1"/>
  <c r="AQ1657" i="1"/>
  <c r="AS1411" i="1"/>
  <c r="AS1260" i="1"/>
  <c r="AW492" i="1"/>
  <c r="AQ1614" i="1"/>
  <c r="AS1614" i="1" s="1"/>
  <c r="AQ1559" i="1"/>
  <c r="AS1559" i="1" s="1"/>
  <c r="AQ1469" i="1"/>
  <c r="AQ1439" i="1"/>
  <c r="AS1439" i="1" s="1"/>
  <c r="AQ1310" i="1"/>
  <c r="AS1310" i="1" s="1"/>
  <c r="AW1294" i="1"/>
  <c r="AS1261" i="1"/>
  <c r="AQ751" i="1"/>
  <c r="AS751" i="1" s="1"/>
  <c r="AA1748" i="1"/>
  <c r="AQ1744" i="1"/>
  <c r="AS1744" i="1" s="1"/>
  <c r="AQ1615" i="1"/>
  <c r="AS1615" i="1" s="1"/>
  <c r="AQ1587" i="1"/>
  <c r="AS1587" i="1" s="1"/>
  <c r="AS1334" i="1"/>
  <c r="AS953" i="1"/>
  <c r="AQ771" i="1"/>
  <c r="AS771" i="1" s="1"/>
  <c r="AS515" i="1"/>
  <c r="AQ299" i="1"/>
  <c r="AQ247" i="1"/>
  <c r="AS247" i="1" s="1"/>
  <c r="Y1748" i="1"/>
  <c r="AQ1679" i="1"/>
  <c r="AQ1635" i="1"/>
  <c r="AS1635" i="1" s="1"/>
  <c r="AQ1311" i="1"/>
  <c r="AS1217" i="1"/>
  <c r="AQ977" i="1"/>
  <c r="AS977" i="1" s="1"/>
  <c r="AR847" i="1"/>
  <c r="AQ1662" i="1"/>
  <c r="AS1662" i="1" s="1"/>
  <c r="AS1589" i="1"/>
  <c r="AQ1490" i="1"/>
  <c r="AS1490" i="1" s="1"/>
  <c r="AQ1418" i="1"/>
  <c r="AS1418" i="1" s="1"/>
  <c r="AQ1368" i="1"/>
  <c r="AS1368" i="1" s="1"/>
  <c r="AQ1266" i="1"/>
  <c r="AS1266" i="1" s="1"/>
  <c r="AS1190" i="1"/>
  <c r="AQ937" i="1"/>
  <c r="AS937" i="1" s="1"/>
  <c r="AQ1636" i="1"/>
  <c r="AS1636" i="1" s="1"/>
  <c r="AQ1491" i="1"/>
  <c r="AQ1220" i="1"/>
  <c r="AS1220" i="1" s="1"/>
  <c r="AQ1113" i="1"/>
  <c r="AS1113" i="1" s="1"/>
  <c r="AQ889" i="1"/>
  <c r="AS889" i="1" s="1"/>
  <c r="AQ1643" i="1"/>
  <c r="AQ1619" i="1"/>
  <c r="AS1619" i="1" s="1"/>
  <c r="AQ1531" i="1"/>
  <c r="AS1531" i="1" s="1"/>
  <c r="AQ1227" i="1"/>
  <c r="AS1227" i="1" s="1"/>
  <c r="AS957" i="1"/>
  <c r="AS938" i="1"/>
  <c r="AQ1722" i="1"/>
  <c r="AS1722" i="1" s="1"/>
  <c r="AQ1669" i="1"/>
  <c r="AS1669" i="1" s="1"/>
  <c r="AQ1665" i="1"/>
  <c r="AS1665" i="1" s="1"/>
  <c r="AW1661" i="1"/>
  <c r="AQ1667" i="1"/>
  <c r="AQ1666" i="1"/>
  <c r="AS1666" i="1" s="1"/>
  <c r="AQ1620" i="1"/>
  <c r="AQ1538" i="1"/>
  <c r="AS1538" i="1" s="1"/>
  <c r="AQ1533" i="1"/>
  <c r="AS1533" i="1" s="1"/>
  <c r="AQ1532" i="1"/>
  <c r="AS1532" i="1" s="1"/>
  <c r="AQ1445" i="1"/>
  <c r="AS1445" i="1" s="1"/>
  <c r="AQ1202" i="1"/>
  <c r="AQ1200" i="1"/>
  <c r="AS740" i="1"/>
  <c r="AW681" i="1"/>
  <c r="AW657" i="1"/>
  <c r="AQ613" i="1"/>
  <c r="AS613" i="1" s="1"/>
  <c r="AQ583" i="1"/>
  <c r="AS583" i="1" s="1"/>
  <c r="AS581" i="1"/>
  <c r="AQ462" i="1"/>
  <c r="AQ309" i="1"/>
  <c r="AQ39" i="1"/>
  <c r="AS39" i="1" s="1"/>
  <c r="AQ955" i="1"/>
  <c r="AS955" i="1" s="1"/>
  <c r="AQ880" i="1"/>
  <c r="AS880" i="1" s="1"/>
  <c r="AS855" i="1"/>
  <c r="AQ463" i="1"/>
  <c r="AS463" i="1" s="1"/>
  <c r="AS203" i="1"/>
  <c r="AQ1740" i="1"/>
  <c r="AS1740" i="1" s="1"/>
  <c r="AQ1729" i="1"/>
  <c r="AQ1727" i="1"/>
  <c r="AS1690" i="1"/>
  <c r="AW1673" i="1"/>
  <c r="AW1672" i="1" s="1"/>
  <c r="AQ1594" i="1"/>
  <c r="AS1594" i="1" s="1"/>
  <c r="AS1593" i="1"/>
  <c r="AR1576" i="1"/>
  <c r="AQ1552" i="1"/>
  <c r="AS1552" i="1" s="1"/>
  <c r="AS1537" i="1"/>
  <c r="AQ1487" i="1"/>
  <c r="AS1487" i="1" s="1"/>
  <c r="AW1450" i="1"/>
  <c r="AQ1377" i="1"/>
  <c r="AQ1355" i="1"/>
  <c r="AS1355" i="1" s="1"/>
  <c r="AS1346" i="1"/>
  <c r="AQ1344" i="1"/>
  <c r="AS1344" i="1" s="1"/>
  <c r="AS1315" i="1"/>
  <c r="AQ1269" i="1"/>
  <c r="AQ1240" i="1"/>
  <c r="AS1240" i="1" s="1"/>
  <c r="AS1239" i="1"/>
  <c r="AW1211" i="1"/>
  <c r="AQ1176" i="1"/>
  <c r="AS1176" i="1" s="1"/>
  <c r="AQ1175" i="1"/>
  <c r="AS1175" i="1" s="1"/>
  <c r="AS1174" i="1"/>
  <c r="AS1094" i="1"/>
  <c r="AQ952" i="1"/>
  <c r="AQ951" i="1"/>
  <c r="AS951" i="1" s="1"/>
  <c r="AS759" i="1"/>
  <c r="AQ706" i="1"/>
  <c r="AS706" i="1" s="1"/>
  <c r="AQ600" i="1"/>
  <c r="AS600" i="1" s="1"/>
  <c r="AQ420" i="1"/>
  <c r="AS420" i="1" s="1"/>
  <c r="AQ1741" i="1"/>
  <c r="AS1741" i="1" s="1"/>
  <c r="AQ1693" i="1"/>
  <c r="AS1693" i="1" s="1"/>
  <c r="AQ1692" i="1"/>
  <c r="AS1692" i="1" s="1"/>
  <c r="AS1689" i="1"/>
  <c r="AQ1653" i="1"/>
  <c r="AS1653" i="1" s="1"/>
  <c r="AQ1652" i="1"/>
  <c r="AS1652" i="1" s="1"/>
  <c r="AQ1644" i="1"/>
  <c r="AS1644" i="1" s="1"/>
  <c r="AQ1625" i="1"/>
  <c r="AS1625" i="1" s="1"/>
  <c r="AQ1553" i="1"/>
  <c r="AS1553" i="1" s="1"/>
  <c r="AQ1488" i="1"/>
  <c r="AS1485" i="1"/>
  <c r="AQ1468" i="1"/>
  <c r="AS1468" i="1" s="1"/>
  <c r="AQ1467" i="1"/>
  <c r="AS1467" i="1" s="1"/>
  <c r="AQ1421" i="1"/>
  <c r="AS1421" i="1" s="1"/>
  <c r="AQ1378" i="1"/>
  <c r="AS1378" i="1" s="1"/>
  <c r="AS1377" i="1"/>
  <c r="AS1343" i="1"/>
  <c r="AQ1275" i="1"/>
  <c r="AS1275" i="1" s="1"/>
  <c r="AS1269" i="1"/>
  <c r="AQ1179" i="1"/>
  <c r="AS1179" i="1" s="1"/>
  <c r="AS1095" i="1"/>
  <c r="AQ1072" i="1"/>
  <c r="AS1072" i="1" s="1"/>
  <c r="AQ1019" i="1"/>
  <c r="AS1019" i="1" s="1"/>
  <c r="AQ993" i="1"/>
  <c r="AS993" i="1" s="1"/>
  <c r="AQ976" i="1"/>
  <c r="AS976" i="1" s="1"/>
  <c r="AS952" i="1"/>
  <c r="AS853" i="1"/>
  <c r="AQ611" i="1"/>
  <c r="AS611" i="1" s="1"/>
  <c r="AQ288" i="1"/>
  <c r="AS288" i="1" s="1"/>
  <c r="AW282" i="1"/>
  <c r="AQ139" i="1"/>
  <c r="AQ43" i="1"/>
  <c r="AS43" i="1" s="1"/>
  <c r="AQ41" i="1"/>
  <c r="AQ1609" i="1"/>
  <c r="AQ1493" i="1"/>
  <c r="AS1493" i="1" s="1"/>
  <c r="AQ1416" i="1"/>
  <c r="AS1416" i="1" s="1"/>
  <c r="AQ1406" i="1"/>
  <c r="AS1406" i="1" s="1"/>
  <c r="AQ1333" i="1"/>
  <c r="AS1333" i="1" s="1"/>
  <c r="AQ1330" i="1"/>
  <c r="AS1330" i="1" s="1"/>
  <c r="AS1274" i="1"/>
  <c r="AQ1245" i="1"/>
  <c r="AS1245" i="1" s="1"/>
  <c r="AS1244" i="1"/>
  <c r="AQ1228" i="1"/>
  <c r="AQ1196" i="1"/>
  <c r="AS1196" i="1" s="1"/>
  <c r="AQ1164" i="1"/>
  <c r="AQ1074" i="1"/>
  <c r="AS1074" i="1" s="1"/>
  <c r="AS959" i="1"/>
  <c r="AS859" i="1"/>
  <c r="AS821" i="1"/>
  <c r="AQ777" i="1"/>
  <c r="AS655" i="1"/>
  <c r="AQ569" i="1"/>
  <c r="AS569" i="1" s="1"/>
  <c r="AQ560" i="1"/>
  <c r="AS560" i="1" s="1"/>
  <c r="AQ522" i="1"/>
  <c r="AS522" i="1" s="1"/>
  <c r="AQ322" i="1"/>
  <c r="AS322" i="1" s="1"/>
  <c r="AQ298" i="1"/>
  <c r="AS298" i="1" s="1"/>
  <c r="AQ1719" i="1"/>
  <c r="AS1719" i="1" s="1"/>
  <c r="AQ1714" i="1"/>
  <c r="AS1714" i="1" s="1"/>
  <c r="AR1707" i="1"/>
  <c r="AR1703" i="1"/>
  <c r="AS1702" i="1"/>
  <c r="AQ1660" i="1"/>
  <c r="AS1658" i="1"/>
  <c r="AS1657" i="1"/>
  <c r="AR1558" i="1"/>
  <c r="AS1557" i="1"/>
  <c r="AS1494" i="1"/>
  <c r="AQ1442" i="1"/>
  <c r="AS1442" i="1" s="1"/>
  <c r="AR1438" i="1"/>
  <c r="AQ1384" i="1"/>
  <c r="AS1384" i="1" s="1"/>
  <c r="AS1383" i="1"/>
  <c r="AQ1361" i="1"/>
  <c r="AS1361" i="1" s="1"/>
  <c r="AQ1288" i="1"/>
  <c r="AS1288" i="1" s="1"/>
  <c r="AS1287" i="1"/>
  <c r="AR1279" i="1"/>
  <c r="AS1246" i="1"/>
  <c r="AQ1165" i="1"/>
  <c r="AS1164" i="1"/>
  <c r="AS960" i="1"/>
  <c r="AQ940" i="1"/>
  <c r="AS940" i="1" s="1"/>
  <c r="AW935" i="1"/>
  <c r="AQ888" i="1"/>
  <c r="AS888" i="1" s="1"/>
  <c r="AQ865" i="1"/>
  <c r="AS865" i="1" s="1"/>
  <c r="AQ862" i="1"/>
  <c r="AS862" i="1" s="1"/>
  <c r="AQ791" i="1"/>
  <c r="AS791" i="1" s="1"/>
  <c r="AQ790" i="1"/>
  <c r="AS790" i="1" s="1"/>
  <c r="AQ789" i="1"/>
  <c r="AQ715" i="1"/>
  <c r="AS715" i="1" s="1"/>
  <c r="AS695" i="1"/>
  <c r="AS689" i="1"/>
  <c r="AQ568" i="1"/>
  <c r="AS568" i="1" s="1"/>
  <c r="AQ375" i="1"/>
  <c r="AS375" i="1" s="1"/>
  <c r="AS370" i="1"/>
  <c r="AQ357" i="1"/>
  <c r="AS357" i="1" s="1"/>
  <c r="M1748" i="1"/>
  <c r="AQ1690" i="1"/>
  <c r="AQ1508" i="1"/>
  <c r="AS1508" i="1" s="1"/>
  <c r="AQ1479" i="1"/>
  <c r="AQ1452" i="1"/>
  <c r="AS1452" i="1" s="1"/>
  <c r="AQ1419" i="1"/>
  <c r="AS1419" i="1" s="1"/>
  <c r="AQ1375" i="1"/>
  <c r="AS1375" i="1" s="1"/>
  <c r="AQ1338" i="1"/>
  <c r="AQ1173" i="1"/>
  <c r="AQ1623" i="1"/>
  <c r="AQ1592" i="1"/>
  <c r="AS1592" i="1" s="1"/>
  <c r="AQ1571" i="1"/>
  <c r="AS1571" i="1" s="1"/>
  <c r="AQ1536" i="1"/>
  <c r="AS1536" i="1" s="1"/>
  <c r="AQ1516" i="1"/>
  <c r="AS1516" i="1" s="1"/>
  <c r="AS1515" i="1"/>
  <c r="AR1510" i="1"/>
  <c r="AS1507" i="1"/>
  <c r="AQ1486" i="1"/>
  <c r="AS1486" i="1" s="1"/>
  <c r="AS1451" i="1"/>
  <c r="AQ1404" i="1"/>
  <c r="AS1404" i="1" s="1"/>
  <c r="AQ1395" i="1"/>
  <c r="AS1395" i="1" s="1"/>
  <c r="AS1392" i="1"/>
  <c r="AS1374" i="1"/>
  <c r="AQ1343" i="1"/>
  <c r="AS1339" i="1"/>
  <c r="AS1338" i="1"/>
  <c r="AQ1267" i="1"/>
  <c r="AQ1205" i="1"/>
  <c r="AS1205" i="1" s="1"/>
  <c r="AS1173" i="1"/>
  <c r="AS1172" i="1"/>
  <c r="AS1141" i="1"/>
  <c r="AS1065" i="1"/>
  <c r="AQ950" i="1"/>
  <c r="AS950" i="1" s="1"/>
  <c r="AQ948" i="1"/>
  <c r="AS948" i="1" s="1"/>
  <c r="AQ939" i="1"/>
  <c r="AS939" i="1" s="1"/>
  <c r="AQ872" i="1"/>
  <c r="AS872" i="1" s="1"/>
  <c r="AQ555" i="1"/>
  <c r="AS555" i="1" s="1"/>
  <c r="AQ333" i="1"/>
  <c r="AQ108" i="1"/>
  <c r="AQ1064" i="1"/>
  <c r="AS1064" i="1" s="1"/>
  <c r="AQ938" i="1"/>
  <c r="AS733" i="1"/>
  <c r="AQ464" i="1"/>
  <c r="AS464" i="1" s="1"/>
  <c r="AS125" i="1"/>
  <c r="AQ1731" i="1"/>
  <c r="AS1731" i="1" s="1"/>
  <c r="AS1723" i="1"/>
  <c r="AQ1569" i="1"/>
  <c r="AS1569" i="1" s="1"/>
  <c r="AQ1551" i="1"/>
  <c r="AS1551" i="1" s="1"/>
  <c r="AQ1535" i="1"/>
  <c r="AS1535" i="1" s="1"/>
  <c r="AQ1507" i="1"/>
  <c r="AQ1506" i="1"/>
  <c r="AS1506" i="1" s="1"/>
  <c r="AQ1394" i="1"/>
  <c r="AS1394" i="1" s="1"/>
  <c r="AQ1374" i="1"/>
  <c r="AQ1340" i="1"/>
  <c r="AQ1339" i="1"/>
  <c r="AQ1314" i="1"/>
  <c r="AS1314" i="1" s="1"/>
  <c r="AQ1313" i="1"/>
  <c r="AS1313" i="1" s="1"/>
  <c r="AQ1238" i="1"/>
  <c r="AS1238" i="1" s="1"/>
  <c r="AQ1204" i="1"/>
  <c r="AS1204" i="1" s="1"/>
  <c r="AQ1203" i="1"/>
  <c r="AS1203" i="1" s="1"/>
  <c r="AS1202" i="1"/>
  <c r="AQ1172" i="1"/>
  <c r="AQ1141" i="1"/>
  <c r="AS1090" i="1"/>
  <c r="AQ1065" i="1"/>
  <c r="AS866" i="1"/>
  <c r="AQ781" i="1"/>
  <c r="AS781" i="1" s="1"/>
  <c r="AS717" i="1"/>
  <c r="AW643" i="1"/>
  <c r="AW642" i="1" s="1"/>
  <c r="AQ633" i="1"/>
  <c r="AS633" i="1" s="1"/>
  <c r="AQ598" i="1"/>
  <c r="AS598" i="1" s="1"/>
  <c r="AS529" i="1"/>
  <c r="AQ404" i="1"/>
  <c r="AS404" i="1" s="1"/>
  <c r="AQ317" i="1"/>
  <c r="AS317" i="1" s="1"/>
  <c r="AQ107" i="1"/>
  <c r="AS107" i="1" s="1"/>
  <c r="AQ1725" i="1"/>
  <c r="AQ1624" i="1"/>
  <c r="AS1624" i="1" s="1"/>
  <c r="AQ1622" i="1"/>
  <c r="AS1568" i="1"/>
  <c r="AQ1728" i="1"/>
  <c r="AS1728" i="1" s="1"/>
  <c r="AQ1726" i="1"/>
  <c r="AS1726" i="1" s="1"/>
  <c r="AQ1691" i="1"/>
  <c r="AS1691" i="1" s="1"/>
  <c r="AQ1629" i="1"/>
  <c r="AS1629" i="1" s="1"/>
  <c r="AS1623" i="1"/>
  <c r="AS1622" i="1"/>
  <c r="AQ1598" i="1"/>
  <c r="AS1598" i="1" s="1"/>
  <c r="AQ1593" i="1"/>
  <c r="AQ1577" i="1"/>
  <c r="AS1577" i="1" s="1"/>
  <c r="AS1575" i="1"/>
  <c r="AR1573" i="1"/>
  <c r="AS1570" i="1"/>
  <c r="AS1549" i="1"/>
  <c r="AQ1537" i="1"/>
  <c r="AQ1420" i="1"/>
  <c r="AS1420" i="1" s="1"/>
  <c r="AW1416" i="1"/>
  <c r="AQ1376" i="1"/>
  <c r="AS1376" i="1" s="1"/>
  <c r="AQ1342" i="1"/>
  <c r="AS1342" i="1" s="1"/>
  <c r="AQ1341" i="1"/>
  <c r="AS1341" i="1" s="1"/>
  <c r="AS1340" i="1"/>
  <c r="AQ1317" i="1"/>
  <c r="AS1317" i="1" s="1"/>
  <c r="AQ1268" i="1"/>
  <c r="AS1268" i="1" s="1"/>
  <c r="AS1267" i="1"/>
  <c r="AQ1206" i="1"/>
  <c r="AS1206" i="1" s="1"/>
  <c r="AQ1174" i="1"/>
  <c r="Y1157" i="1"/>
  <c r="AQ1157" i="1" s="1"/>
  <c r="AP1157" i="1"/>
  <c r="AQ1094" i="1"/>
  <c r="AS1093" i="1"/>
  <c r="AQ1015" i="1"/>
  <c r="AQ973" i="1"/>
  <c r="AS973" i="1" s="1"/>
  <c r="AQ949" i="1"/>
  <c r="AS949" i="1" s="1"/>
  <c r="AS947" i="1"/>
  <c r="AQ919" i="1"/>
  <c r="AS919" i="1" s="1"/>
  <c r="AW756" i="1"/>
  <c r="AQ556" i="1"/>
  <c r="AS556" i="1" s="1"/>
  <c r="AS364" i="1"/>
  <c r="AS1727" i="1"/>
  <c r="AQ1715" i="1"/>
  <c r="AS1715" i="1" s="1"/>
  <c r="AR1714" i="1"/>
  <c r="AR1713" i="1"/>
  <c r="AR1656" i="1"/>
  <c r="AQ1586" i="1"/>
  <c r="AS1586" i="1" s="1"/>
  <c r="AS1583" i="1"/>
  <c r="AS1431" i="1"/>
  <c r="AS1430" i="1"/>
  <c r="AR1409" i="1"/>
  <c r="AQ1398" i="1"/>
  <c r="AS1398" i="1" s="1"/>
  <c r="AR1396" i="1"/>
  <c r="AQ1390" i="1"/>
  <c r="AS1389" i="1"/>
  <c r="AQ1352" i="1"/>
  <c r="AS1352" i="1" s="1"/>
  <c r="AQ1285" i="1"/>
  <c r="AW1266" i="1"/>
  <c r="AW1258" i="1" s="1"/>
  <c r="AQ1221" i="1"/>
  <c r="AS1221" i="1" s="1"/>
  <c r="AQ1128" i="1"/>
  <c r="AS1128" i="1" s="1"/>
  <c r="AQ1079" i="1"/>
  <c r="AS1079" i="1" s="1"/>
  <c r="AQ1052" i="1"/>
  <c r="AQ1051" i="1"/>
  <c r="AS1051" i="1" s="1"/>
  <c r="AQ1050" i="1"/>
  <c r="AR1043" i="1"/>
  <c r="AQ1010" i="1"/>
  <c r="AS1010" i="1" s="1"/>
  <c r="AQ850" i="1"/>
  <c r="AQ805" i="1"/>
  <c r="AQ708" i="1"/>
  <c r="AQ688" i="1"/>
  <c r="AS688" i="1" s="1"/>
  <c r="AS678" i="1"/>
  <c r="AQ672" i="1"/>
  <c r="AS672" i="1" s="1"/>
  <c r="AQ651" i="1"/>
  <c r="AQ607" i="1"/>
  <c r="AS607" i="1" s="1"/>
  <c r="AS531" i="1"/>
  <c r="AQ318" i="1"/>
  <c r="AS318" i="1" s="1"/>
  <c r="AS316" i="1"/>
  <c r="AQ1716" i="1"/>
  <c r="AS1716" i="1" s="1"/>
  <c r="AR1710" i="1"/>
  <c r="AQ1708" i="1"/>
  <c r="AS1708" i="1" s="1"/>
  <c r="AW1653" i="1"/>
  <c r="AR1587" i="1"/>
  <c r="AR1583" i="1"/>
  <c r="AS1582" i="1"/>
  <c r="AR1530" i="1"/>
  <c r="AQ1528" i="1"/>
  <c r="AS1528" i="1" s="1"/>
  <c r="AQ1525" i="1"/>
  <c r="AS1525" i="1" s="1"/>
  <c r="AR1524" i="1"/>
  <c r="AQ1514" i="1"/>
  <c r="AS1514" i="1" s="1"/>
  <c r="AR1434" i="1"/>
  <c r="AS1433" i="1"/>
  <c r="AR1431" i="1"/>
  <c r="AQ1399" i="1"/>
  <c r="AS1399" i="1" s="1"/>
  <c r="AQ1391" i="1"/>
  <c r="AS1391" i="1" s="1"/>
  <c r="AS1390" i="1"/>
  <c r="AQ1371" i="1"/>
  <c r="AS1371" i="1" s="1"/>
  <c r="AS1349" i="1"/>
  <c r="AQ1307" i="1"/>
  <c r="AQ1306" i="1"/>
  <c r="AS1306" i="1" s="1"/>
  <c r="AQ1222" i="1"/>
  <c r="AQ1171" i="1"/>
  <c r="AS1171" i="1" s="1"/>
  <c r="AS1170" i="1"/>
  <c r="AQ1058" i="1"/>
  <c r="AS1058" i="1" s="1"/>
  <c r="AQ1011" i="1"/>
  <c r="AS1011" i="1" s="1"/>
  <c r="AQ985" i="1"/>
  <c r="AS968" i="1"/>
  <c r="AS850" i="1"/>
  <c r="AQ840" i="1"/>
  <c r="AS840" i="1" s="1"/>
  <c r="AQ806" i="1"/>
  <c r="AS806" i="1" s="1"/>
  <c r="AS805" i="1"/>
  <c r="AQ742" i="1"/>
  <c r="AS742" i="1" s="1"/>
  <c r="AQ709" i="1"/>
  <c r="AS709" i="1" s="1"/>
  <c r="AS679" i="1"/>
  <c r="AQ636" i="1"/>
  <c r="AS636" i="1" s="1"/>
  <c r="AQ441" i="1"/>
  <c r="AS414" i="1"/>
  <c r="AQ358" i="1"/>
  <c r="AS336" i="1"/>
  <c r="AS335" i="1"/>
  <c r="AS334" i="1"/>
  <c r="AQ221" i="1"/>
  <c r="AS221" i="1" s="1"/>
  <c r="AQ109" i="1"/>
  <c r="AS109" i="1" s="1"/>
  <c r="AQ56" i="1"/>
  <c r="AS55" i="1"/>
  <c r="AQ1704" i="1"/>
  <c r="AS1704" i="1" s="1"/>
  <c r="AQ1703" i="1"/>
  <c r="AQ1701" i="1"/>
  <c r="AS1701" i="1" s="1"/>
  <c r="AR1650" i="1"/>
  <c r="AQ1648" i="1"/>
  <c r="AS1648" i="1" s="1"/>
  <c r="AQ1645" i="1"/>
  <c r="AS1645" i="1" s="1"/>
  <c r="AR1644" i="1"/>
  <c r="AS1643" i="1"/>
  <c r="AQ1634" i="1"/>
  <c r="AS1634" i="1" s="1"/>
  <c r="AQ1574" i="1"/>
  <c r="AS1574" i="1" s="1"/>
  <c r="AQ1527" i="1"/>
  <c r="AQ1526" i="1"/>
  <c r="AS1526" i="1" s="1"/>
  <c r="AQ1373" i="1"/>
  <c r="AS1373" i="1" s="1"/>
  <c r="AQ1372" i="1"/>
  <c r="AQ1353" i="1"/>
  <c r="AS1353" i="1" s="1"/>
  <c r="AQ1302" i="1"/>
  <c r="AS1302" i="1" s="1"/>
  <c r="AQ1294" i="1"/>
  <c r="AS1294" i="1" s="1"/>
  <c r="AS1272" i="1"/>
  <c r="AS1222" i="1"/>
  <c r="AQ1129" i="1"/>
  <c r="AS1129" i="1" s="1"/>
  <c r="AQ1066" i="1"/>
  <c r="AS1066" i="1" s="1"/>
  <c r="AS1047" i="1"/>
  <c r="AS985" i="1"/>
  <c r="AQ926" i="1"/>
  <c r="AS926" i="1" s="1"/>
  <c r="AQ925" i="1"/>
  <c r="AR880" i="1"/>
  <c r="AQ691" i="1"/>
  <c r="AQ637" i="1"/>
  <c r="AS587" i="1"/>
  <c r="AQ565" i="1"/>
  <c r="AS441" i="1"/>
  <c r="AQ359" i="1"/>
  <c r="AS359" i="1" s="1"/>
  <c r="AQ337" i="1"/>
  <c r="AS337" i="1" s="1"/>
  <c r="AS135" i="1"/>
  <c r="AS56" i="1"/>
  <c r="AS35" i="1"/>
  <c r="AR33" i="1"/>
  <c r="AS1707" i="1"/>
  <c r="AQ1706" i="1"/>
  <c r="AS1706" i="1" s="1"/>
  <c r="AS1703" i="1"/>
  <c r="AQ1647" i="1"/>
  <c r="AQ1646" i="1"/>
  <c r="AS1646" i="1" s="1"/>
  <c r="AS1633" i="1"/>
  <c r="AQ1576" i="1"/>
  <c r="AS1576" i="1" s="1"/>
  <c r="AS1573" i="1"/>
  <c r="AS1527" i="1"/>
  <c r="AQ1515" i="1"/>
  <c r="AR1514" i="1"/>
  <c r="AR1513" i="1"/>
  <c r="AS1426" i="1"/>
  <c r="AQ1424" i="1"/>
  <c r="AS1424" i="1" s="1"/>
  <c r="AS1372" i="1"/>
  <c r="AQ1354" i="1"/>
  <c r="AS1354" i="1" s="1"/>
  <c r="AR1351" i="1"/>
  <c r="AW1348" i="1"/>
  <c r="AS1307" i="1"/>
  <c r="AS1303" i="1"/>
  <c r="AQ1286" i="1"/>
  <c r="AS1286" i="1" s="1"/>
  <c r="AS1285" i="1"/>
  <c r="AR1284" i="1"/>
  <c r="AQ1273" i="1"/>
  <c r="AQ1237" i="1"/>
  <c r="AS1237" i="1" s="1"/>
  <c r="AQ1224" i="1"/>
  <c r="AS1224" i="1" s="1"/>
  <c r="AS1223" i="1"/>
  <c r="AQ1068" i="1"/>
  <c r="AQ1055" i="1"/>
  <c r="AQ972" i="1"/>
  <c r="AS972" i="1" s="1"/>
  <c r="AS864" i="1"/>
  <c r="AQ841" i="1"/>
  <c r="AS841" i="1" s="1"/>
  <c r="AQ807" i="1"/>
  <c r="AS807" i="1" s="1"/>
  <c r="AR806" i="1"/>
  <c r="AQ748" i="1"/>
  <c r="AQ692" i="1"/>
  <c r="AS692" i="1" s="1"/>
  <c r="AQ654" i="1"/>
  <c r="AS654" i="1" s="1"/>
  <c r="AQ612" i="1"/>
  <c r="AQ610" i="1"/>
  <c r="AS610" i="1" s="1"/>
  <c r="AQ566" i="1"/>
  <c r="AS566" i="1" s="1"/>
  <c r="AW553" i="1"/>
  <c r="AW521" i="1" s="1"/>
  <c r="AQ444" i="1"/>
  <c r="AS444" i="1" s="1"/>
  <c r="AS442" i="1"/>
  <c r="AQ361" i="1"/>
  <c r="AS361" i="1" s="1"/>
  <c r="AQ360" i="1"/>
  <c r="AS360" i="1" s="1"/>
  <c r="AQ222" i="1"/>
  <c r="AS222" i="1" s="1"/>
  <c r="AQ165" i="1"/>
  <c r="AS165" i="1" s="1"/>
  <c r="AQ64" i="1"/>
  <c r="AS64" i="1" s="1"/>
  <c r="AQ292" i="1"/>
  <c r="AS292" i="1" s="1"/>
  <c r="AS273" i="1"/>
  <c r="AS163" i="1"/>
  <c r="AQ45" i="1"/>
  <c r="AS45" i="1" s="1"/>
  <c r="AQ1746" i="1"/>
  <c r="AQ1616" i="1"/>
  <c r="AS1613" i="1"/>
  <c r="AS1567" i="1"/>
  <c r="AQ1555" i="1"/>
  <c r="AS1555" i="1" s="1"/>
  <c r="AQ1381" i="1"/>
  <c r="AQ1332" i="1"/>
  <c r="AS1332" i="1" s="1"/>
  <c r="AQ1322" i="1"/>
  <c r="AS1322" i="1" s="1"/>
  <c r="AQ1145" i="1"/>
  <c r="AQ1144" i="1"/>
  <c r="AQ1143" i="1"/>
  <c r="AS1143" i="1" s="1"/>
  <c r="AQ1142" i="1"/>
  <c r="AS1107" i="1"/>
  <c r="AQ1026" i="1"/>
  <c r="AS1026" i="1" s="1"/>
  <c r="AQ1020" i="1"/>
  <c r="AS1020" i="1" s="1"/>
  <c r="AQ944" i="1"/>
  <c r="AS944" i="1" s="1"/>
  <c r="AQ903" i="1"/>
  <c r="AS903" i="1" s="1"/>
  <c r="AQ867" i="1"/>
  <c r="AS867" i="1" s="1"/>
  <c r="AQ800" i="1"/>
  <c r="AS800" i="1" s="1"/>
  <c r="AS796" i="1"/>
  <c r="AS794" i="1"/>
  <c r="AS792" i="1"/>
  <c r="AS777" i="1"/>
  <c r="AQ745" i="1"/>
  <c r="AS745" i="1" s="1"/>
  <c r="AS641" i="1"/>
  <c r="AQ619" i="1"/>
  <c r="AS619" i="1" s="1"/>
  <c r="AS616" i="1"/>
  <c r="AQ524" i="1"/>
  <c r="AS524" i="1" s="1"/>
  <c r="AS365" i="1"/>
  <c r="AQ346" i="1"/>
  <c r="AS346" i="1" s="1"/>
  <c r="AQ66" i="1"/>
  <c r="AS66" i="1" s="1"/>
  <c r="U1748" i="1"/>
  <c r="AS1742" i="1"/>
  <c r="AQ1688" i="1"/>
  <c r="AS1688" i="1" s="1"/>
  <c r="AR1684" i="1"/>
  <c r="AQ1674" i="1"/>
  <c r="AS1674" i="1" s="1"/>
  <c r="AQ1617" i="1"/>
  <c r="AS1617" i="1" s="1"/>
  <c r="AR1613" i="1"/>
  <c r="AQ1556" i="1"/>
  <c r="AS1556" i="1" s="1"/>
  <c r="AR1550" i="1"/>
  <c r="AQ1484" i="1"/>
  <c r="AS1484" i="1" s="1"/>
  <c r="AQ1482" i="1"/>
  <c r="AS1482" i="1" s="1"/>
  <c r="AS1379" i="1"/>
  <c r="AQ1255" i="1"/>
  <c r="AS1255" i="1" s="1"/>
  <c r="AQ1252" i="1"/>
  <c r="AQ1241" i="1"/>
  <c r="AQ1210" i="1"/>
  <c r="AS1210" i="1" s="1"/>
  <c r="AQ1185" i="1"/>
  <c r="AQ1184" i="1"/>
  <c r="AS1184" i="1" s="1"/>
  <c r="AQ1160" i="1"/>
  <c r="AS1160" i="1" s="1"/>
  <c r="AQ1109" i="1"/>
  <c r="AS1109" i="1" s="1"/>
  <c r="AQ1039" i="1"/>
  <c r="AS1039" i="1" s="1"/>
  <c r="AQ811" i="1"/>
  <c r="AS811" i="1" s="1"/>
  <c r="AQ801" i="1"/>
  <c r="AS801" i="1" s="1"/>
  <c r="AQ798" i="1"/>
  <c r="AS798" i="1" s="1"/>
  <c r="AQ683" i="1"/>
  <c r="AS683" i="1" s="1"/>
  <c r="AQ547" i="1"/>
  <c r="AS547" i="1" s="1"/>
  <c r="AQ347" i="1"/>
  <c r="AS347" i="1" s="1"/>
  <c r="AQ324" i="1"/>
  <c r="AS324" i="1" s="1"/>
  <c r="AQ228" i="1"/>
  <c r="AS228" i="1" s="1"/>
  <c r="AS226" i="1"/>
  <c r="AQ1734" i="1"/>
  <c r="AS1734" i="1" s="1"/>
  <c r="AQ1687" i="1"/>
  <c r="AQ1686" i="1"/>
  <c r="AS1686" i="1" s="1"/>
  <c r="AR1616" i="1"/>
  <c r="AQ1604" i="1"/>
  <c r="AS1604" i="1" s="1"/>
  <c r="AQ1544" i="1"/>
  <c r="AS1544" i="1" s="1"/>
  <c r="AQ1543" i="1"/>
  <c r="AS1543" i="1" s="1"/>
  <c r="AQ1541" i="1"/>
  <c r="AS1541" i="1" s="1"/>
  <c r="AW1490" i="1"/>
  <c r="AQ1480" i="1"/>
  <c r="AS1480" i="1" s="1"/>
  <c r="AS1479" i="1"/>
  <c r="AQ1464" i="1"/>
  <c r="AS1464" i="1" s="1"/>
  <c r="AS1381" i="1"/>
  <c r="AR1327" i="1"/>
  <c r="AS1326" i="1"/>
  <c r="AS1324" i="1"/>
  <c r="AQ1253" i="1"/>
  <c r="AS1252" i="1"/>
  <c r="AQ1213" i="1"/>
  <c r="AS1213" i="1" s="1"/>
  <c r="AQ1187" i="1"/>
  <c r="AS1187" i="1" s="1"/>
  <c r="AQ1186" i="1"/>
  <c r="AS1185" i="1"/>
  <c r="AQ1146" i="1"/>
  <c r="AS1146" i="1" s="1"/>
  <c r="AS1145" i="1"/>
  <c r="AS1144" i="1"/>
  <c r="AQ1110" i="1"/>
  <c r="AQ1007" i="1"/>
  <c r="AS1007" i="1" s="1"/>
  <c r="AQ1002" i="1"/>
  <c r="AS1002" i="1" s="1"/>
  <c r="AQ978" i="1"/>
  <c r="AS978" i="1" s="1"/>
  <c r="AQ963" i="1"/>
  <c r="AS963" i="1" s="1"/>
  <c r="AQ904" i="1"/>
  <c r="AS904" i="1" s="1"/>
  <c r="AR894" i="1"/>
  <c r="AS893" i="1"/>
  <c r="AQ778" i="1"/>
  <c r="AS778" i="1" s="1"/>
  <c r="AQ755" i="1"/>
  <c r="AS755" i="1" s="1"/>
  <c r="AQ701" i="1"/>
  <c r="AS701" i="1" s="1"/>
  <c r="AP686" i="1"/>
  <c r="AR686" i="1" s="1"/>
  <c r="W686" i="1"/>
  <c r="W1748" i="1" s="1"/>
  <c r="AQ675" i="1"/>
  <c r="AS675" i="1" s="1"/>
  <c r="AQ668" i="1"/>
  <c r="AQ648" i="1"/>
  <c r="AQ646" i="1"/>
  <c r="AR546" i="1"/>
  <c r="AS545" i="1"/>
  <c r="AR427" i="1"/>
  <c r="AQ327" i="1"/>
  <c r="AS325" i="1"/>
  <c r="AQ211" i="1"/>
  <c r="AS211" i="1" s="1"/>
  <c r="AQ1736" i="1"/>
  <c r="AS1733" i="1"/>
  <c r="AS1687" i="1"/>
  <c r="AQ1675" i="1"/>
  <c r="AS1675" i="1" s="1"/>
  <c r="AR1674" i="1"/>
  <c r="AR1673" i="1"/>
  <c r="AS1547" i="1"/>
  <c r="AQ1546" i="1"/>
  <c r="AS1546" i="1" s="1"/>
  <c r="AS1481" i="1"/>
  <c r="AR1479" i="1"/>
  <c r="AS1478" i="1"/>
  <c r="AQ1466" i="1"/>
  <c r="AS1466" i="1" s="1"/>
  <c r="AQ1465" i="1"/>
  <c r="AS1465" i="1" s="1"/>
  <c r="AS1463" i="1"/>
  <c r="AQ1457" i="1"/>
  <c r="AS1457" i="1" s="1"/>
  <c r="AQ1455" i="1"/>
  <c r="AS1455" i="1" s="1"/>
  <c r="AQ1272" i="1"/>
  <c r="AS1253" i="1"/>
  <c r="AQ1214" i="1"/>
  <c r="AS1214" i="1" s="1"/>
  <c r="AS1197" i="1"/>
  <c r="AS1186" i="1"/>
  <c r="AQ1162" i="1"/>
  <c r="AQ1161" i="1"/>
  <c r="AS1161" i="1" s="1"/>
  <c r="AQ1148" i="1"/>
  <c r="AS1148" i="1" s="1"/>
  <c r="AQ1147" i="1"/>
  <c r="AS1147" i="1" s="1"/>
  <c r="AQ1111" i="1"/>
  <c r="AS1111" i="1" s="1"/>
  <c r="AS1110" i="1"/>
  <c r="AQ1073" i="1"/>
  <c r="AQ1036" i="1"/>
  <c r="AQ816" i="1"/>
  <c r="AS816" i="1" s="1"/>
  <c r="AQ812" i="1"/>
  <c r="AQ804" i="1"/>
  <c r="AS804" i="1" s="1"/>
  <c r="AQ799" i="1"/>
  <c r="AS799" i="1" s="1"/>
  <c r="AQ723" i="1"/>
  <c r="AS723" i="1" s="1"/>
  <c r="AQ702" i="1"/>
  <c r="AK639" i="1"/>
  <c r="AK1748" i="1" s="1"/>
  <c r="AP639" i="1"/>
  <c r="AR639" i="1" s="1"/>
  <c r="AV639" i="1"/>
  <c r="AW639" i="1" s="1"/>
  <c r="AW632" i="1" s="1"/>
  <c r="AQ625" i="1"/>
  <c r="AQ624" i="1"/>
  <c r="AS624" i="1" s="1"/>
  <c r="AQ349" i="1"/>
  <c r="AS349" i="1" s="1"/>
  <c r="AQ348" i="1"/>
  <c r="AS348" i="1" s="1"/>
  <c r="AS327" i="1"/>
  <c r="AS326" i="1"/>
  <c r="AS1743" i="1"/>
  <c r="AQ1473" i="1"/>
  <c r="AS1321" i="1"/>
  <c r="AQ1261" i="1"/>
  <c r="AS1747" i="1"/>
  <c r="AR1743" i="1"/>
  <c r="AR1690" i="1"/>
  <c r="AQ1685" i="1"/>
  <c r="AS1683" i="1"/>
  <c r="AS1616" i="1"/>
  <c r="AQ1548" i="1"/>
  <c r="AS1548" i="1" s="1"/>
  <c r="AQ1483" i="1"/>
  <c r="AS1483" i="1" s="1"/>
  <c r="AR1380" i="1"/>
  <c r="AQ1323" i="1"/>
  <c r="AS1323" i="1" s="1"/>
  <c r="AQ1737" i="1"/>
  <c r="AS1737" i="1" s="1"/>
  <c r="AS1736" i="1"/>
  <c r="AS1735" i="1"/>
  <c r="AR1733" i="1"/>
  <c r="AQ1676" i="1"/>
  <c r="AS1676" i="1" s="1"/>
  <c r="AR1670" i="1"/>
  <c r="AQ1668" i="1"/>
  <c r="AR1547" i="1"/>
  <c r="AR1543" i="1"/>
  <c r="AS1542" i="1"/>
  <c r="AQ1460" i="1"/>
  <c r="AS1460" i="1" s="1"/>
  <c r="AQ1459" i="1"/>
  <c r="AQ1432" i="1"/>
  <c r="AS1432" i="1" s="1"/>
  <c r="AS1382" i="1"/>
  <c r="AQ1271" i="1"/>
  <c r="AS1271" i="1" s="1"/>
  <c r="AS1254" i="1"/>
  <c r="AQ1199" i="1"/>
  <c r="AS1199" i="1" s="1"/>
  <c r="AS1198" i="1"/>
  <c r="AQ1163" i="1"/>
  <c r="AS1163" i="1" s="1"/>
  <c r="AS1162" i="1"/>
  <c r="AQ1112" i="1"/>
  <c r="AS1073" i="1"/>
  <c r="AQ1038" i="1"/>
  <c r="AS1038" i="1" s="1"/>
  <c r="AQ1037" i="1"/>
  <c r="AQ1004" i="1"/>
  <c r="AQ1003" i="1"/>
  <c r="AQ986" i="1"/>
  <c r="AS986" i="1" s="1"/>
  <c r="AQ980" i="1"/>
  <c r="AQ964" i="1"/>
  <c r="AS964" i="1" s="1"/>
  <c r="AQ912" i="1"/>
  <c r="AS912" i="1" s="1"/>
  <c r="AR849" i="1"/>
  <c r="AR769" i="1"/>
  <c r="AQ703" i="1"/>
  <c r="AS703" i="1" s="1"/>
  <c r="AQ562" i="1"/>
  <c r="AS562" i="1" s="1"/>
  <c r="AQ409" i="1"/>
  <c r="AS409" i="1" s="1"/>
  <c r="AS408" i="1"/>
  <c r="AR393" i="1"/>
  <c r="AS392" i="1"/>
  <c r="AS48" i="1"/>
  <c r="AQ1093" i="1"/>
  <c r="AQ1092" i="1"/>
  <c r="AS1092" i="1" s="1"/>
  <c r="AR1029" i="1"/>
  <c r="AS1028" i="1"/>
  <c r="AQ1024" i="1"/>
  <c r="AS1024" i="1" s="1"/>
  <c r="AQ1023" i="1"/>
  <c r="AS1023" i="1" s="1"/>
  <c r="AQ941" i="1"/>
  <c r="AS941" i="1" s="1"/>
  <c r="AQ882" i="1"/>
  <c r="AS882" i="1" s="1"/>
  <c r="AQ860" i="1"/>
  <c r="AS860" i="1" s="1"/>
  <c r="AQ849" i="1"/>
  <c r="AS849" i="1" s="1"/>
  <c r="AQ770" i="1"/>
  <c r="AW767" i="1"/>
  <c r="AQ763" i="1"/>
  <c r="AS763" i="1" s="1"/>
  <c r="AQ744" i="1"/>
  <c r="AS744" i="1" s="1"/>
  <c r="AQ719" i="1"/>
  <c r="AS719" i="1" s="1"/>
  <c r="AQ717" i="1"/>
  <c r="AQ694" i="1"/>
  <c r="AS694" i="1" s="1"/>
  <c r="AQ678" i="1"/>
  <c r="AQ666" i="1"/>
  <c r="AS447" i="1"/>
  <c r="AW444" i="1"/>
  <c r="AQ419" i="1"/>
  <c r="AS419" i="1" s="1"/>
  <c r="AR418" i="1"/>
  <c r="AQ340" i="1"/>
  <c r="AS340" i="1" s="1"/>
  <c r="AQ314" i="1"/>
  <c r="AQ282" i="1"/>
  <c r="AS282" i="1" s="1"/>
  <c r="AQ264" i="1"/>
  <c r="AS264" i="1" s="1"/>
  <c r="AQ42" i="1"/>
  <c r="AS41" i="1"/>
  <c r="AR26" i="1"/>
  <c r="AR23" i="1"/>
  <c r="AW526" i="1"/>
  <c r="AQ467" i="1"/>
  <c r="AQ466" i="1"/>
  <c r="AS466" i="1" s="1"/>
  <c r="AS465" i="1"/>
  <c r="AS338" i="1"/>
  <c r="AQ239" i="1"/>
  <c r="AS239" i="1" s="1"/>
  <c r="AQ235" i="1"/>
  <c r="AQ234" i="1"/>
  <c r="AS233" i="1"/>
  <c r="AQ193" i="1"/>
  <c r="AS193" i="1" s="1"/>
  <c r="AQ53" i="1"/>
  <c r="AS53" i="1" s="1"/>
  <c r="AM1748" i="1"/>
  <c r="AR1462" i="1"/>
  <c r="AS1459" i="1"/>
  <c r="AS1458" i="1"/>
  <c r="AQ1427" i="1"/>
  <c r="AS1427" i="1" s="1"/>
  <c r="AQ1422" i="1"/>
  <c r="AS1422" i="1" s="1"/>
  <c r="AQ1409" i="1"/>
  <c r="AS1409" i="1" s="1"/>
  <c r="AQ1408" i="1"/>
  <c r="AS1408" i="1" s="1"/>
  <c r="AS1301" i="1"/>
  <c r="AQ1296" i="1"/>
  <c r="AS1296" i="1" s="1"/>
  <c r="AS1293" i="1"/>
  <c r="AQ1265" i="1"/>
  <c r="AR1212" i="1"/>
  <c r="AQ1197" i="1"/>
  <c r="AQ1194" i="1"/>
  <c r="AS1194" i="1" s="1"/>
  <c r="AQ1139" i="1"/>
  <c r="AS1139" i="1" s="1"/>
  <c r="AQ1138" i="1"/>
  <c r="AS1138" i="1" s="1"/>
  <c r="AQ1130" i="1"/>
  <c r="AQ1067" i="1"/>
  <c r="AS1067" i="1" s="1"/>
  <c r="AQ987" i="1"/>
  <c r="AS987" i="1" s="1"/>
  <c r="AR942" i="1"/>
  <c r="AS932" i="1"/>
  <c r="AQ930" i="1"/>
  <c r="AS930" i="1" s="1"/>
  <c r="AS929" i="1"/>
  <c r="AQ916" i="1"/>
  <c r="AS916" i="1" s="1"/>
  <c r="AQ915" i="1"/>
  <c r="AS915" i="1" s="1"/>
  <c r="AQ914" i="1"/>
  <c r="AR906" i="1"/>
  <c r="AQ894" i="1"/>
  <c r="AS894" i="1" s="1"/>
  <c r="AQ892" i="1"/>
  <c r="AS892" i="1" s="1"/>
  <c r="AQ891" i="1"/>
  <c r="AQ890" i="1"/>
  <c r="AQ861" i="1"/>
  <c r="AS861" i="1" s="1"/>
  <c r="AS858" i="1"/>
  <c r="AQ813" i="1"/>
  <c r="AS813" i="1" s="1"/>
  <c r="AS812" i="1"/>
  <c r="AQ783" i="1"/>
  <c r="AS783" i="1" s="1"/>
  <c r="AS782" i="1"/>
  <c r="AQ724" i="1"/>
  <c r="AS724" i="1" s="1"/>
  <c r="AQ700" i="1"/>
  <c r="AS700" i="1" s="1"/>
  <c r="AQ639" i="1"/>
  <c r="AS639" i="1" s="1"/>
  <c r="AQ638" i="1"/>
  <c r="AS638" i="1" s="1"/>
  <c r="AS637" i="1"/>
  <c r="AQ609" i="1"/>
  <c r="AS609" i="1" s="1"/>
  <c r="AQ552" i="1"/>
  <c r="AS552" i="1" s="1"/>
  <c r="AS551" i="1"/>
  <c r="AQ468" i="1"/>
  <c r="AS467" i="1"/>
  <c r="AQ395" i="1"/>
  <c r="AS395" i="1" s="1"/>
  <c r="AQ383" i="1"/>
  <c r="AQ367" i="1"/>
  <c r="AS339" i="1"/>
  <c r="AQ269" i="1"/>
  <c r="AQ217" i="1"/>
  <c r="AS217" i="1" s="1"/>
  <c r="AQ105" i="1"/>
  <c r="AR1459" i="1"/>
  <c r="AR1458" i="1"/>
  <c r="AQ1423" i="1"/>
  <c r="AS1423" i="1" s="1"/>
  <c r="AR1406" i="1"/>
  <c r="AQ1396" i="1"/>
  <c r="AS1396" i="1" s="1"/>
  <c r="AS1295" i="1"/>
  <c r="AQ1278" i="1"/>
  <c r="AS1278" i="1" s="1"/>
  <c r="AQ1235" i="1"/>
  <c r="AS1235" i="1" s="1"/>
  <c r="AQ1218" i="1"/>
  <c r="AS1218" i="1" s="1"/>
  <c r="AQ1198" i="1"/>
  <c r="AS1195" i="1"/>
  <c r="AS1137" i="1"/>
  <c r="AS1134" i="1"/>
  <c r="AR1133" i="1"/>
  <c r="AQ1131" i="1"/>
  <c r="AS1131" i="1" s="1"/>
  <c r="AS1130" i="1"/>
  <c r="AQ992" i="1"/>
  <c r="AS992" i="1" s="1"/>
  <c r="AQ965" i="1"/>
  <c r="AS965" i="1" s="1"/>
  <c r="AQ956" i="1"/>
  <c r="AR943" i="1"/>
  <c r="AR918" i="1"/>
  <c r="AS914" i="1"/>
  <c r="AW910" i="1"/>
  <c r="AS891" i="1"/>
  <c r="AS890" i="1"/>
  <c r="AR827" i="1"/>
  <c r="AQ820" i="1"/>
  <c r="AS820" i="1" s="1"/>
  <c r="AQ814" i="1"/>
  <c r="AS814" i="1" s="1"/>
  <c r="AQ785" i="1"/>
  <c r="AS785" i="1" s="1"/>
  <c r="AQ739" i="1"/>
  <c r="AS739" i="1" s="1"/>
  <c r="AQ738" i="1"/>
  <c r="AS738" i="1" s="1"/>
  <c r="AQ725" i="1"/>
  <c r="AS725" i="1" s="1"/>
  <c r="AQ643" i="1"/>
  <c r="AS643" i="1" s="1"/>
  <c r="AS595" i="1"/>
  <c r="AQ594" i="1"/>
  <c r="AS594" i="1" s="1"/>
  <c r="AS593" i="1"/>
  <c r="AS591" i="1"/>
  <c r="AQ590" i="1"/>
  <c r="AS590" i="1" s="1"/>
  <c r="AQ586" i="1"/>
  <c r="AS586" i="1" s="1"/>
  <c r="AS553" i="1"/>
  <c r="AR501" i="1"/>
  <c r="AQ497" i="1"/>
  <c r="AS497" i="1" s="1"/>
  <c r="AS496" i="1"/>
  <c r="AW485" i="1"/>
  <c r="AQ470" i="1"/>
  <c r="AS468" i="1"/>
  <c r="AQ390" i="1"/>
  <c r="AS383" i="1"/>
  <c r="AS363" i="1"/>
  <c r="AQ1680" i="1"/>
  <c r="AS1680" i="1" s="1"/>
  <c r="AS1540" i="1"/>
  <c r="AS1473" i="1"/>
  <c r="AQ1440" i="1"/>
  <c r="AS1440" i="1" s="1"/>
  <c r="AQ1243" i="1"/>
  <c r="AQ1090" i="1"/>
  <c r="AS1086" i="1"/>
  <c r="AQ1082" i="1"/>
  <c r="AS1082" i="1" s="1"/>
  <c r="AQ1080" i="1"/>
  <c r="AS1080" i="1" s="1"/>
  <c r="AQ1075" i="1"/>
  <c r="AS1075" i="1" s="1"/>
  <c r="AQ996" i="1"/>
  <c r="AS996" i="1" s="1"/>
  <c r="AQ310" i="1"/>
  <c r="AS310" i="1" s="1"/>
  <c r="AQ302" i="1"/>
  <c r="AS302" i="1" s="1"/>
  <c r="AQ274" i="1"/>
  <c r="AQ260" i="1"/>
  <c r="AQ175" i="1"/>
  <c r="AQ173" i="1"/>
  <c r="AS172" i="1"/>
  <c r="AS162" i="1"/>
  <c r="AS111" i="1"/>
  <c r="AS57" i="1"/>
  <c r="Q1748" i="1"/>
  <c r="AQ1720" i="1"/>
  <c r="AS1720" i="1" s="1"/>
  <c r="AS1700" i="1"/>
  <c r="AS1660" i="1"/>
  <c r="AQ1640" i="1"/>
  <c r="AS1640" i="1" s="1"/>
  <c r="AS1620" i="1"/>
  <c r="AQ1600" i="1"/>
  <c r="AS1600" i="1" s="1"/>
  <c r="AS1580" i="1"/>
  <c r="AQ1560" i="1"/>
  <c r="AS1560" i="1" s="1"/>
  <c r="AQ1520" i="1"/>
  <c r="AS1520" i="1" s="1"/>
  <c r="AS1501" i="1"/>
  <c r="AS1499" i="1"/>
  <c r="AS1498" i="1"/>
  <c r="AQ1477" i="1"/>
  <c r="AS1477" i="1" s="1"/>
  <c r="AQ1476" i="1"/>
  <c r="AQ1474" i="1"/>
  <c r="AS1474" i="1" s="1"/>
  <c r="AQ1244" i="1"/>
  <c r="AQ1125" i="1"/>
  <c r="AS1125" i="1" s="1"/>
  <c r="AQ1116" i="1"/>
  <c r="AQ1089" i="1"/>
  <c r="AS1089" i="1" s="1"/>
  <c r="AS1088" i="1"/>
  <c r="AQ1084" i="1"/>
  <c r="AS1084" i="1" s="1"/>
  <c r="AQ1081" i="1"/>
  <c r="AS1081" i="1" s="1"/>
  <c r="AS1078" i="1"/>
  <c r="AR1074" i="1"/>
  <c r="AQ1045" i="1"/>
  <c r="AS1045" i="1" s="1"/>
  <c r="AS1037" i="1"/>
  <c r="AS1036" i="1"/>
  <c r="AQ1035" i="1"/>
  <c r="AS1035" i="1" s="1"/>
  <c r="AQ995" i="1"/>
  <c r="AS995" i="1" s="1"/>
  <c r="AR974" i="1"/>
  <c r="AS842" i="1"/>
  <c r="AQ713" i="1"/>
  <c r="AQ710" i="1"/>
  <c r="AQ695" i="1"/>
  <c r="AR682" i="1"/>
  <c r="AS668" i="1"/>
  <c r="AQ659" i="1"/>
  <c r="AS659" i="1" s="1"/>
  <c r="AQ657" i="1"/>
  <c r="AR656" i="1"/>
  <c r="AQ634" i="1"/>
  <c r="AS634" i="1" s="1"/>
  <c r="AS523" i="1"/>
  <c r="AS443" i="1"/>
  <c r="AS274" i="1"/>
  <c r="AQ1721" i="1"/>
  <c r="AS1721" i="1" s="1"/>
  <c r="AQ1681" i="1"/>
  <c r="AS1681" i="1" s="1"/>
  <c r="AQ1641" i="1"/>
  <c r="AS1641" i="1" s="1"/>
  <c r="AQ1561" i="1"/>
  <c r="AS1561" i="1" s="1"/>
  <c r="AS1496" i="1"/>
  <c r="AS1476" i="1"/>
  <c r="AS1472" i="1"/>
  <c r="AQ1441" i="1"/>
  <c r="AS1441" i="1" s="1"/>
  <c r="AR1369" i="1"/>
  <c r="AQ1366" i="1"/>
  <c r="AS1366" i="1" s="1"/>
  <c r="AQ1331" i="1"/>
  <c r="AQ1319" i="1"/>
  <c r="AS1319" i="1" s="1"/>
  <c r="AS1243" i="1"/>
  <c r="AQ1122" i="1"/>
  <c r="AS1122" i="1" s="1"/>
  <c r="AR1119" i="1"/>
  <c r="AQ1117" i="1"/>
  <c r="AS1117" i="1" s="1"/>
  <c r="AS1116" i="1"/>
  <c r="AQ1104" i="1"/>
  <c r="AS1104" i="1" s="1"/>
  <c r="AS1083" i="1"/>
  <c r="AR1038" i="1"/>
  <c r="AS1034" i="1"/>
  <c r="AQ1021" i="1"/>
  <c r="AS1021" i="1" s="1"/>
  <c r="AR1019" i="1"/>
  <c r="AQ997" i="1"/>
  <c r="AQ881" i="1"/>
  <c r="AS881" i="1" s="1"/>
  <c r="AQ866" i="1"/>
  <c r="AQ808" i="1"/>
  <c r="AR778" i="1"/>
  <c r="AS743" i="1"/>
  <c r="AQ686" i="1"/>
  <c r="AS686" i="1" s="1"/>
  <c r="AQ685" i="1"/>
  <c r="AS685" i="1" s="1"/>
  <c r="AS657" i="1"/>
  <c r="AQ574" i="1"/>
  <c r="AS574" i="1" s="1"/>
  <c r="AQ573" i="1"/>
  <c r="AR572" i="1"/>
  <c r="AQ525" i="1"/>
  <c r="AS525" i="1" s="1"/>
  <c r="AQ446" i="1"/>
  <c r="AS446" i="1" s="1"/>
  <c r="AQ445" i="1"/>
  <c r="AR444" i="1"/>
  <c r="AQ417" i="1"/>
  <c r="AQ402" i="1"/>
  <c r="AQ373" i="1"/>
  <c r="AS373" i="1" s="1"/>
  <c r="AQ372" i="1"/>
  <c r="AS372" i="1" s="1"/>
  <c r="AW368" i="1"/>
  <c r="AW367" i="1" s="1"/>
  <c r="AR330" i="1"/>
  <c r="AS329" i="1"/>
  <c r="AQ115" i="1"/>
  <c r="AQ174" i="1"/>
  <c r="AS174" i="1" s="1"/>
  <c r="AS173" i="1"/>
  <c r="AQ114" i="1"/>
  <c r="AS114" i="1" s="1"/>
  <c r="AS62" i="1"/>
  <c r="AR1740" i="1"/>
  <c r="AR1700" i="1"/>
  <c r="AR1660" i="1"/>
  <c r="AR1620" i="1"/>
  <c r="AQ1601" i="1"/>
  <c r="AS1601" i="1" s="1"/>
  <c r="AR1580" i="1"/>
  <c r="AR1540" i="1"/>
  <c r="AQ1521" i="1"/>
  <c r="AS1521" i="1" s="1"/>
  <c r="AR1720" i="1"/>
  <c r="AR1680" i="1"/>
  <c r="AS1679" i="1"/>
  <c r="AR1640" i="1"/>
  <c r="AS1639" i="1"/>
  <c r="AR1600" i="1"/>
  <c r="AS1599" i="1"/>
  <c r="AR1560" i="1"/>
  <c r="AR1520" i="1"/>
  <c r="AS1519" i="1"/>
  <c r="AQ1367" i="1"/>
  <c r="AS1367" i="1" s="1"/>
  <c r="AQ1334" i="1"/>
  <c r="AR1250" i="1"/>
  <c r="AQ1022" i="1"/>
  <c r="AS1022" i="1" s="1"/>
  <c r="AQ998" i="1"/>
  <c r="AS998" i="1" s="1"/>
  <c r="AS997" i="1"/>
  <c r="AS878" i="1"/>
  <c r="AQ846" i="1"/>
  <c r="AS843" i="1"/>
  <c r="AS808" i="1"/>
  <c r="AS769" i="1"/>
  <c r="AQ762" i="1"/>
  <c r="AS762" i="1" s="1"/>
  <c r="AW748" i="1"/>
  <c r="AQ697" i="1"/>
  <c r="AS697" i="1" s="1"/>
  <c r="AQ677" i="1"/>
  <c r="AS677" i="1" s="1"/>
  <c r="AQ660" i="1"/>
  <c r="AS660" i="1" s="1"/>
  <c r="AQ557" i="1"/>
  <c r="AQ538" i="1"/>
  <c r="AS538" i="1" s="1"/>
  <c r="AQ526" i="1"/>
  <c r="AS445" i="1"/>
  <c r="AS416" i="1"/>
  <c r="AQ332" i="1"/>
  <c r="AS332" i="1" s="1"/>
  <c r="AS309" i="1"/>
  <c r="AQ308" i="1"/>
  <c r="AS308" i="1" s="1"/>
  <c r="AQ304" i="1"/>
  <c r="AS304" i="1" s="1"/>
  <c r="AS299" i="1"/>
  <c r="AQ296" i="1"/>
  <c r="AS296" i="1" s="1"/>
  <c r="AQ295" i="1"/>
  <c r="AS295" i="1" s="1"/>
  <c r="AW194" i="1"/>
  <c r="AW34" i="1" s="1"/>
  <c r="AQ176" i="1"/>
  <c r="AS176" i="1" s="1"/>
  <c r="AS175" i="1"/>
  <c r="AS63" i="1"/>
  <c r="AQ1327" i="1"/>
  <c r="AS1327" i="1" s="1"/>
  <c r="AS1282" i="1"/>
  <c r="AQ1279" i="1"/>
  <c r="AS1277" i="1"/>
  <c r="AR1210" i="1"/>
  <c r="AS1209" i="1"/>
  <c r="AS1142" i="1"/>
  <c r="AR1116" i="1"/>
  <c r="AQ1105" i="1"/>
  <c r="AS1105" i="1" s="1"/>
  <c r="AS1102" i="1"/>
  <c r="AQ1101" i="1"/>
  <c r="AS1101" i="1" s="1"/>
  <c r="AQ982" i="1"/>
  <c r="AS982" i="1" s="1"/>
  <c r="AS980" i="1"/>
  <c r="AQ971" i="1"/>
  <c r="AS971" i="1" s="1"/>
  <c r="AS969" i="1"/>
  <c r="AQ946" i="1"/>
  <c r="AS946" i="1" s="1"/>
  <c r="AR938" i="1"/>
  <c r="AQ935" i="1"/>
  <c r="AS935" i="1" s="1"/>
  <c r="AQ913" i="1"/>
  <c r="AS913" i="1" s="1"/>
  <c r="AS735" i="1"/>
  <c r="AQ726" i="1"/>
  <c r="AQ661" i="1"/>
  <c r="AQ563" i="1"/>
  <c r="AS563" i="1" s="1"/>
  <c r="AS390" i="1"/>
  <c r="AS389" i="1"/>
  <c r="AQ384" i="1"/>
  <c r="AS384" i="1" s="1"/>
  <c r="AQ362" i="1"/>
  <c r="AS362" i="1" s="1"/>
  <c r="AS333" i="1"/>
  <c r="AQ294" i="1"/>
  <c r="AS294" i="1" s="1"/>
  <c r="AQ275" i="1"/>
  <c r="AS275" i="1" s="1"/>
  <c r="AQ254" i="1"/>
  <c r="AS254" i="1" s="1"/>
  <c r="AS234" i="1"/>
  <c r="AS108" i="1"/>
  <c r="AQ95" i="1"/>
  <c r="AS95" i="1" s="1"/>
  <c r="AS1725" i="1"/>
  <c r="AS1685" i="1"/>
  <c r="AS1605" i="1"/>
  <c r="AS1565" i="1"/>
  <c r="AR1429" i="1"/>
  <c r="AQ1403" i="1"/>
  <c r="AQ1383" i="1"/>
  <c r="AQ1382" i="1"/>
  <c r="AR1344" i="1"/>
  <c r="AQ1280" i="1"/>
  <c r="AS1280" i="1" s="1"/>
  <c r="AS1279" i="1"/>
  <c r="AR1178" i="1"/>
  <c r="AQ1108" i="1"/>
  <c r="AS1108" i="1" s="1"/>
  <c r="AQ1106" i="1"/>
  <c r="AS1106" i="1" s="1"/>
  <c r="AR1102" i="1"/>
  <c r="AQ1087" i="1"/>
  <c r="AS1087" i="1" s="1"/>
  <c r="AS983" i="1"/>
  <c r="AR981" i="1"/>
  <c r="AQ974" i="1"/>
  <c r="AS974" i="1" s="1"/>
  <c r="AQ970" i="1"/>
  <c r="AQ945" i="1"/>
  <c r="AS945" i="1" s="1"/>
  <c r="AQ933" i="1"/>
  <c r="AQ929" i="1"/>
  <c r="AQ928" i="1"/>
  <c r="AS928" i="1" s="1"/>
  <c r="AQ927" i="1"/>
  <c r="AS927" i="1" s="1"/>
  <c r="AR912" i="1"/>
  <c r="AQ743" i="1"/>
  <c r="AQ727" i="1"/>
  <c r="AS727" i="1" s="1"/>
  <c r="AS726" i="1"/>
  <c r="AW722" i="1"/>
  <c r="AQ680" i="1"/>
  <c r="AS680" i="1" s="1"/>
  <c r="AR672" i="1"/>
  <c r="AR561" i="1"/>
  <c r="AQ549" i="1"/>
  <c r="AS549" i="1" s="1"/>
  <c r="AQ539" i="1"/>
  <c r="AS539" i="1" s="1"/>
  <c r="AQ532" i="1"/>
  <c r="AS532" i="1" s="1"/>
  <c r="AQ398" i="1"/>
  <c r="AS398" i="1" s="1"/>
  <c r="AQ366" i="1"/>
  <c r="AS366" i="1" s="1"/>
  <c r="AQ363" i="1"/>
  <c r="AQ336" i="1"/>
  <c r="AQ335" i="1"/>
  <c r="AQ334" i="1"/>
  <c r="AW321" i="1"/>
  <c r="AQ311" i="1"/>
  <c r="AS311" i="1" s="1"/>
  <c r="AQ297" i="1"/>
  <c r="AS297" i="1" s="1"/>
  <c r="AQ270" i="1"/>
  <c r="AS270" i="1" s="1"/>
  <c r="AQ215" i="1"/>
  <c r="AS215" i="1" s="1"/>
  <c r="AQ192" i="1"/>
  <c r="AS192" i="1" s="1"/>
  <c r="AQ188" i="1"/>
  <c r="AQ112" i="1"/>
  <c r="AS112" i="1" s="1"/>
  <c r="AQ110" i="1"/>
  <c r="AS110" i="1" s="1"/>
  <c r="AR1194" i="1"/>
  <c r="AQ1062" i="1"/>
  <c r="AS1062" i="1" s="1"/>
  <c r="AQ1054" i="1"/>
  <c r="AS1054" i="1" s="1"/>
  <c r="AR1006" i="1"/>
  <c r="AS1004" i="1"/>
  <c r="AS1745" i="1"/>
  <c r="AS1454" i="1"/>
  <c r="AQ1316" i="1"/>
  <c r="AS1316" i="1" s="1"/>
  <c r="AQ1260" i="1"/>
  <c r="AQ1259" i="1"/>
  <c r="AS1258" i="1"/>
  <c r="AQ1230" i="1"/>
  <c r="AS1230" i="1" s="1"/>
  <c r="AQ1229" i="1"/>
  <c r="AS1229" i="1" s="1"/>
  <c r="AR1157" i="1"/>
  <c r="AS1152" i="1"/>
  <c r="AQ1151" i="1"/>
  <c r="AS1151" i="1" s="1"/>
  <c r="AS1063" i="1"/>
  <c r="AR1061" i="1"/>
  <c r="AR1003" i="1"/>
  <c r="AQ1001" i="1"/>
  <c r="AS1001" i="1" s="1"/>
  <c r="AQ875" i="1"/>
  <c r="AS875" i="1" s="1"/>
  <c r="AS874" i="1"/>
  <c r="AS873" i="1"/>
  <c r="AS836" i="1"/>
  <c r="AQ832" i="1"/>
  <c r="AS832" i="1" s="1"/>
  <c r="AQ810" i="1"/>
  <c r="AS810" i="1" s="1"/>
  <c r="AQ711" i="1"/>
  <c r="AQ658" i="1"/>
  <c r="AS658" i="1" s="1"/>
  <c r="AQ647" i="1"/>
  <c r="AS647" i="1" s="1"/>
  <c r="AR619" i="1"/>
  <c r="AW601" i="1"/>
  <c r="AQ571" i="1"/>
  <c r="AS571" i="1" s="1"/>
  <c r="AS570" i="1"/>
  <c r="AS487" i="1"/>
  <c r="AQ455" i="1"/>
  <c r="AS455" i="1" s="1"/>
  <c r="AQ378" i="1"/>
  <c r="AS378" i="1" s="1"/>
  <c r="AS374" i="1"/>
  <c r="AQ351" i="1"/>
  <c r="AS351" i="1" s="1"/>
  <c r="AW272" i="1"/>
  <c r="AQ224" i="1"/>
  <c r="AS224" i="1" s="1"/>
  <c r="AR160" i="1"/>
  <c r="AQ131" i="1"/>
  <c r="AS131" i="1" s="1"/>
  <c r="AQ73" i="1"/>
  <c r="AS73" i="1" s="1"/>
  <c r="AQ69" i="1"/>
  <c r="AQ68" i="1"/>
  <c r="AQ1415" i="1"/>
  <c r="AS1415" i="1" s="1"/>
  <c r="AR1394" i="1"/>
  <c r="AR1293" i="1"/>
  <c r="AQ1263" i="1"/>
  <c r="AS1263" i="1" s="1"/>
  <c r="AQ1257" i="1"/>
  <c r="AS1257" i="1" s="1"/>
  <c r="AS1193" i="1"/>
  <c r="AR1078" i="1"/>
  <c r="AS1060" i="1"/>
  <c r="AQ1056" i="1"/>
  <c r="AS1056" i="1" s="1"/>
  <c r="AQ1053" i="1"/>
  <c r="AS1053" i="1" s="1"/>
  <c r="AS1003" i="1"/>
  <c r="AS885" i="1"/>
  <c r="AQ874" i="1"/>
  <c r="AQ871" i="1"/>
  <c r="AS871" i="1" s="1"/>
  <c r="AQ854" i="1"/>
  <c r="AS854" i="1" s="1"/>
  <c r="AQ837" i="1"/>
  <c r="AS837" i="1" s="1"/>
  <c r="AQ836" i="1"/>
  <c r="AQ831" i="1"/>
  <c r="AS831" i="1" s="1"/>
  <c r="AQ757" i="1"/>
  <c r="AS757" i="1" s="1"/>
  <c r="AS693" i="1"/>
  <c r="AS691" i="1"/>
  <c r="AQ671" i="1"/>
  <c r="AS671" i="1" s="1"/>
  <c r="AQ618" i="1"/>
  <c r="AS618" i="1" s="1"/>
  <c r="AS617" i="1"/>
  <c r="AQ572" i="1"/>
  <c r="AS572" i="1" s="1"/>
  <c r="AQ512" i="1"/>
  <c r="AQ506" i="1"/>
  <c r="AS506" i="1" s="1"/>
  <c r="AQ488" i="1"/>
  <c r="AS488" i="1" s="1"/>
  <c r="AQ486" i="1"/>
  <c r="AS486" i="1" s="1"/>
  <c r="AS438" i="1"/>
  <c r="AQ380" i="1"/>
  <c r="AS380" i="1" s="1"/>
  <c r="AQ376" i="1"/>
  <c r="AS376" i="1" s="1"/>
  <c r="AQ374" i="1"/>
  <c r="AQ279" i="1"/>
  <c r="AS279" i="1" s="1"/>
  <c r="AQ229" i="1"/>
  <c r="AS229" i="1" s="1"/>
  <c r="AQ223" i="1"/>
  <c r="AS223" i="1" s="1"/>
  <c r="AS127" i="1"/>
  <c r="AS122" i="1"/>
  <c r="AQ67" i="1"/>
  <c r="AS67" i="1" s="1"/>
  <c r="AS1705" i="1"/>
  <c r="AS1585" i="1"/>
  <c r="AS1545" i="1"/>
  <c r="AS1505" i="1"/>
  <c r="AR1487" i="1"/>
  <c r="AQ1437" i="1"/>
  <c r="AS1437" i="1" s="1"/>
  <c r="AQ1436" i="1"/>
  <c r="AS1436" i="1" s="1"/>
  <c r="AQ1434" i="1"/>
  <c r="AS1434" i="1" s="1"/>
  <c r="AR1350" i="1"/>
  <c r="AR1337" i="1"/>
  <c r="AR1317" i="1"/>
  <c r="AR1262" i="1"/>
  <c r="AS1259" i="1"/>
  <c r="AS1228" i="1"/>
  <c r="AR1152" i="1"/>
  <c r="AR1056" i="1"/>
  <c r="AS1055" i="1"/>
  <c r="AR1053" i="1"/>
  <c r="AQ1043" i="1"/>
  <c r="AS1043" i="1" s="1"/>
  <c r="AQ1041" i="1"/>
  <c r="AS1041" i="1" s="1"/>
  <c r="AQ838" i="1"/>
  <c r="AS838" i="1" s="1"/>
  <c r="AR837" i="1"/>
  <c r="AQ822" i="1"/>
  <c r="AS822" i="1" s="1"/>
  <c r="AQ766" i="1"/>
  <c r="AS766" i="1" s="1"/>
  <c r="AQ746" i="1"/>
  <c r="AS746" i="1" s="1"/>
  <c r="AQ712" i="1"/>
  <c r="AS712" i="1" s="1"/>
  <c r="AQ689" i="1"/>
  <c r="AQ640" i="1"/>
  <c r="AS640" i="1" s="1"/>
  <c r="AR599" i="1"/>
  <c r="AQ588" i="1"/>
  <c r="AS588" i="1" s="1"/>
  <c r="AQ517" i="1"/>
  <c r="AS517" i="1" s="1"/>
  <c r="AQ496" i="1"/>
  <c r="AS495" i="1"/>
  <c r="AS485" i="1"/>
  <c r="AQ483" i="1"/>
  <c r="AS483" i="1" s="1"/>
  <c r="AQ481" i="1"/>
  <c r="AS481" i="1" s="1"/>
  <c r="AQ480" i="1"/>
  <c r="AS480" i="1" s="1"/>
  <c r="AS440" i="1"/>
  <c r="AW436" i="1"/>
  <c r="AW435" i="1" s="1"/>
  <c r="AQ226" i="1"/>
  <c r="AS225" i="1"/>
  <c r="AR165" i="1"/>
  <c r="AQ136" i="1"/>
  <c r="AS136" i="1" s="1"/>
  <c r="AQ134" i="1"/>
  <c r="AS134" i="1" s="1"/>
  <c r="AS132" i="1"/>
  <c r="AQ104" i="1"/>
  <c r="AS104" i="1" s="1"/>
  <c r="AQ85" i="1"/>
  <c r="AS68" i="1"/>
  <c r="AQ191" i="1"/>
  <c r="AS191" i="1" s="1"/>
  <c r="AS177" i="1"/>
  <c r="AQ98" i="1"/>
  <c r="AS98" i="1" s="1"/>
  <c r="AQ63" i="1"/>
  <c r="AQ47" i="1"/>
  <c r="AS47" i="1" s="1"/>
  <c r="AS46" i="1"/>
  <c r="AQ1400" i="1"/>
  <c r="AS1400" i="1" s="1"/>
  <c r="AR1388" i="1"/>
  <c r="AS1386" i="1"/>
  <c r="AQ1298" i="1"/>
  <c r="AS1298" i="1" s="1"/>
  <c r="AQ1283" i="1"/>
  <c r="AS1283" i="1" s="1"/>
  <c r="AW1227" i="1"/>
  <c r="AS1225" i="1"/>
  <c r="AS1188" i="1"/>
  <c r="AS1167" i="1"/>
  <c r="AR1146" i="1"/>
  <c r="AS1140" i="1"/>
  <c r="AQ1057" i="1"/>
  <c r="AS1057" i="1" s="1"/>
  <c r="AS1052" i="1"/>
  <c r="AQ975" i="1"/>
  <c r="AS975" i="1" s="1"/>
  <c r="AR973" i="1"/>
  <c r="AS970" i="1"/>
  <c r="AQ957" i="1"/>
  <c r="AS956" i="1"/>
  <c r="AR955" i="1"/>
  <c r="AR931" i="1"/>
  <c r="AS920" i="1"/>
  <c r="AQ886" i="1"/>
  <c r="AS886" i="1" s="1"/>
  <c r="AQ884" i="1"/>
  <c r="AS884" i="1" s="1"/>
  <c r="AS883" i="1"/>
  <c r="AQ858" i="1"/>
  <c r="AQ855" i="1"/>
  <c r="AQ844" i="1"/>
  <c r="AS844" i="1" s="1"/>
  <c r="AQ843" i="1"/>
  <c r="AR842" i="1"/>
  <c r="AQ818" i="1"/>
  <c r="AS818" i="1" s="1"/>
  <c r="AQ803" i="1"/>
  <c r="AS803" i="1" s="1"/>
  <c r="AQ775" i="1"/>
  <c r="AS737" i="1"/>
  <c r="AQ736" i="1"/>
  <c r="AS736" i="1" s="1"/>
  <c r="AQ718" i="1"/>
  <c r="AS718" i="1" s="1"/>
  <c r="AQ656" i="1"/>
  <c r="AS656" i="1" s="1"/>
  <c r="AR602" i="1"/>
  <c r="AR553" i="1"/>
  <c r="AS534" i="1"/>
  <c r="AQ530" i="1"/>
  <c r="AS530" i="1" s="1"/>
  <c r="AQ529" i="1"/>
  <c r="AQ528" i="1"/>
  <c r="AS528" i="1" s="1"/>
  <c r="AQ461" i="1"/>
  <c r="AS461" i="1" s="1"/>
  <c r="AQ430" i="1"/>
  <c r="AQ414" i="1"/>
  <c r="AQ364" i="1"/>
  <c r="AQ291" i="1"/>
  <c r="AS291" i="1" s="1"/>
  <c r="AQ262" i="1"/>
  <c r="AQ206" i="1"/>
  <c r="AS206" i="1" s="1"/>
  <c r="AS205" i="1"/>
  <c r="AS179" i="1"/>
  <c r="AQ248" i="1"/>
  <c r="AS248" i="1" s="1"/>
  <c r="AQ237" i="1"/>
  <c r="AS237" i="1" s="1"/>
  <c r="AQ236" i="1"/>
  <c r="AS236" i="1" s="1"/>
  <c r="AS235" i="1"/>
  <c r="AQ143" i="1"/>
  <c r="AS143" i="1" s="1"/>
  <c r="AQ140" i="1"/>
  <c r="AS140" i="1" s="1"/>
  <c r="AS115" i="1"/>
  <c r="AR113" i="1"/>
  <c r="AQ89" i="1"/>
  <c r="AS89" i="1" s="1"/>
  <c r="AQ78" i="1"/>
  <c r="AS78" i="1" s="1"/>
  <c r="AQ71" i="1"/>
  <c r="AS71" i="1" s="1"/>
  <c r="AQ70" i="1"/>
  <c r="AS69" i="1"/>
  <c r="AQ17" i="1"/>
  <c r="AQ1447" i="1"/>
  <c r="AS1447" i="1" s="1"/>
  <c r="AQ1407" i="1"/>
  <c r="AS1407" i="1" s="1"/>
  <c r="AR1277" i="1"/>
  <c r="AQ1215" i="1"/>
  <c r="AS1215" i="1" s="1"/>
  <c r="AR1180" i="1"/>
  <c r="AQ1156" i="1"/>
  <c r="AS1156" i="1" s="1"/>
  <c r="AQ1099" i="1"/>
  <c r="AS1099" i="1" s="1"/>
  <c r="AQ1076" i="1"/>
  <c r="AS1076" i="1" s="1"/>
  <c r="AS1070" i="1"/>
  <c r="AR1069" i="1"/>
  <c r="AS1068" i="1"/>
  <c r="AQ1016" i="1"/>
  <c r="AS1016" i="1" s="1"/>
  <c r="AQ1014" i="1"/>
  <c r="AS1014" i="1" s="1"/>
  <c r="AQ1013" i="1"/>
  <c r="AR989" i="1"/>
  <c r="AS988" i="1"/>
  <c r="AQ906" i="1"/>
  <c r="AQ905" i="1"/>
  <c r="AR873" i="1"/>
  <c r="AR796" i="1"/>
  <c r="AR794" i="1"/>
  <c r="AQ779" i="1"/>
  <c r="AS768" i="1"/>
  <c r="AQ704" i="1"/>
  <c r="AS704" i="1" s="1"/>
  <c r="AS702" i="1"/>
  <c r="W687" i="1"/>
  <c r="AQ687" i="1" s="1"/>
  <c r="AS687" i="1" s="1"/>
  <c r="AR629" i="1"/>
  <c r="AQ627" i="1"/>
  <c r="AS627" i="1" s="1"/>
  <c r="AS625" i="1"/>
  <c r="AQ585" i="1"/>
  <c r="AS585" i="1" s="1"/>
  <c r="AS573" i="1"/>
  <c r="AQ381" i="1"/>
  <c r="AS381" i="1" s="1"/>
  <c r="AQ350" i="1"/>
  <c r="AS307" i="1"/>
  <c r="AR302" i="1"/>
  <c r="AR299" i="1"/>
  <c r="AQ197" i="1"/>
  <c r="AQ159" i="1"/>
  <c r="AS159" i="1" s="1"/>
  <c r="AQ151" i="1"/>
  <c r="AS151" i="1" s="1"/>
  <c r="AQ142" i="1"/>
  <c r="AS142" i="1" s="1"/>
  <c r="AS139" i="1"/>
  <c r="AQ123" i="1"/>
  <c r="AS123" i="1" s="1"/>
  <c r="AQ116" i="1"/>
  <c r="AQ86" i="1"/>
  <c r="AS86" i="1" s="1"/>
  <c r="AS1331" i="1"/>
  <c r="AQ1236" i="1"/>
  <c r="AS1236" i="1" s="1"/>
  <c r="AR1160" i="1"/>
  <c r="AQ1158" i="1"/>
  <c r="AS1158" i="1" s="1"/>
  <c r="AS1155" i="1"/>
  <c r="AQ1123" i="1"/>
  <c r="AS1100" i="1"/>
  <c r="AQ1017" i="1"/>
  <c r="AS1017" i="1" s="1"/>
  <c r="AS1013" i="1"/>
  <c r="AS1012" i="1"/>
  <c r="AQ966" i="1"/>
  <c r="AS966" i="1" s="1"/>
  <c r="AS905" i="1"/>
  <c r="AQ869" i="1"/>
  <c r="AS869" i="1" s="1"/>
  <c r="AQ868" i="1"/>
  <c r="AS868" i="1" s="1"/>
  <c r="AS779" i="1"/>
  <c r="AQ758" i="1"/>
  <c r="AS758" i="1" s="1"/>
  <c r="AR745" i="1"/>
  <c r="AQ705" i="1"/>
  <c r="AS705" i="1" s="1"/>
  <c r="AR625" i="1"/>
  <c r="AQ622" i="1"/>
  <c r="AS622" i="1" s="1"/>
  <c r="AS584" i="1"/>
  <c r="AQ580" i="1"/>
  <c r="AQ558" i="1"/>
  <c r="AS558" i="1" s="1"/>
  <c r="AQ510" i="1"/>
  <c r="AS510" i="1" s="1"/>
  <c r="AQ423" i="1"/>
  <c r="AS423" i="1" s="1"/>
  <c r="AQ405" i="1"/>
  <c r="AS405" i="1" s="1"/>
  <c r="AQ382" i="1"/>
  <c r="AS382" i="1" s="1"/>
  <c r="AR375" i="1"/>
  <c r="AS305" i="1"/>
  <c r="AQ255" i="1"/>
  <c r="AS255" i="1" s="1"/>
  <c r="AR237" i="1"/>
  <c r="AQ117" i="1"/>
  <c r="AS117" i="1" s="1"/>
  <c r="AS116" i="1"/>
  <c r="AQ93" i="1"/>
  <c r="AS93" i="1" s="1"/>
  <c r="AR1447" i="1"/>
  <c r="AR1446" i="1"/>
  <c r="AQ1217" i="1"/>
  <c r="AQ1216" i="1"/>
  <c r="AR1215" i="1"/>
  <c r="AS1157" i="1"/>
  <c r="AQ1124" i="1"/>
  <c r="AS1123" i="1"/>
  <c r="AQ1121" i="1"/>
  <c r="AS1121" i="1" s="1"/>
  <c r="AS1098" i="1"/>
  <c r="AR1016" i="1"/>
  <c r="AS1015" i="1"/>
  <c r="AR1013" i="1"/>
  <c r="AR910" i="1"/>
  <c r="AQ908" i="1"/>
  <c r="AS908" i="1" s="1"/>
  <c r="AQ907" i="1"/>
  <c r="AS907" i="1" s="1"/>
  <c r="AS906" i="1"/>
  <c r="AQ900" i="1"/>
  <c r="AS900" i="1" s="1"/>
  <c r="AR871" i="1"/>
  <c r="AS870" i="1"/>
  <c r="AQ769" i="1"/>
  <c r="AR704" i="1"/>
  <c r="AR703" i="1"/>
  <c r="AQ696" i="1"/>
  <c r="W688" i="1"/>
  <c r="AP688" i="1"/>
  <c r="AR688" i="1" s="1"/>
  <c r="AQ684" i="1"/>
  <c r="AS684" i="1" s="1"/>
  <c r="AR585" i="1"/>
  <c r="AR584" i="1"/>
  <c r="AQ581" i="1"/>
  <c r="AS580" i="1"/>
  <c r="AW572" i="1"/>
  <c r="AW567" i="1" s="1"/>
  <c r="AR559" i="1"/>
  <c r="AQ426" i="1"/>
  <c r="AS426" i="1" s="1"/>
  <c r="AW294" i="1"/>
  <c r="AS253" i="1"/>
  <c r="AQ171" i="1"/>
  <c r="AS171" i="1" s="1"/>
  <c r="AQ163" i="1"/>
  <c r="AS160" i="1"/>
  <c r="AR159" i="1"/>
  <c r="AS158" i="1"/>
  <c r="AQ129" i="1"/>
  <c r="AQ125" i="1"/>
  <c r="AQ90" i="1"/>
  <c r="AS90" i="1" s="1"/>
  <c r="AS88" i="1"/>
  <c r="AS87" i="1"/>
  <c r="AS1297" i="1"/>
  <c r="AR1257" i="1"/>
  <c r="AS1256" i="1"/>
  <c r="AQ1242" i="1"/>
  <c r="AS1242" i="1" s="1"/>
  <c r="AS1183" i="1"/>
  <c r="AR1170" i="1"/>
  <c r="AQ1168" i="1"/>
  <c r="AS1168" i="1" s="1"/>
  <c r="AS1050" i="1"/>
  <c r="AQ1029" i="1"/>
  <c r="AS1029" i="1" s="1"/>
  <c r="AQ989" i="1"/>
  <c r="AS989" i="1" s="1"/>
  <c r="AQ898" i="1"/>
  <c r="AS857" i="1"/>
  <c r="AR838" i="1"/>
  <c r="AQ772" i="1"/>
  <c r="AS772" i="1" s="1"/>
  <c r="AQ760" i="1"/>
  <c r="AS760" i="1" s="1"/>
  <c r="AQ665" i="1"/>
  <c r="AS665" i="1" s="1"/>
  <c r="AQ664" i="1"/>
  <c r="AS664" i="1" s="1"/>
  <c r="AQ662" i="1"/>
  <c r="AS662" i="1" s="1"/>
  <c r="AS661" i="1"/>
  <c r="AR654" i="1"/>
  <c r="AQ645" i="1"/>
  <c r="AS645" i="1" s="1"/>
  <c r="AQ635" i="1"/>
  <c r="AS635" i="1" s="1"/>
  <c r="AQ608" i="1"/>
  <c r="AS608" i="1" s="1"/>
  <c r="AQ599" i="1"/>
  <c r="AS599" i="1" s="1"/>
  <c r="AQ518" i="1"/>
  <c r="AS518" i="1" s="1"/>
  <c r="AS509" i="1"/>
  <c r="AW391" i="1"/>
  <c r="AW390" i="1" s="1"/>
  <c r="AR389" i="1"/>
  <c r="AW362" i="1"/>
  <c r="AQ339" i="1"/>
  <c r="AS260" i="1"/>
  <c r="AQ101" i="1"/>
  <c r="AQ99" i="1"/>
  <c r="AW94" i="1"/>
  <c r="AQ79" i="1"/>
  <c r="AS79" i="1" s="1"/>
  <c r="AS70" i="1"/>
  <c r="AS1120" i="1"/>
  <c r="AR1105" i="1"/>
  <c r="AQ1069" i="1"/>
  <c r="AS1069" i="1" s="1"/>
  <c r="AR1049" i="1"/>
  <c r="AR1009" i="1"/>
  <c r="AQ943" i="1"/>
  <c r="AS943" i="1" s="1"/>
  <c r="AQ942" i="1"/>
  <c r="AS942" i="1" s="1"/>
  <c r="AQ922" i="1"/>
  <c r="AS922" i="1" s="1"/>
  <c r="AQ921" i="1"/>
  <c r="AS921" i="1" s="1"/>
  <c r="AS898" i="1"/>
  <c r="AR857" i="1"/>
  <c r="AR803" i="1"/>
  <c r="AS802" i="1"/>
  <c r="AQ773" i="1"/>
  <c r="AS773" i="1" s="1"/>
  <c r="AQ761" i="1"/>
  <c r="AS761" i="1" s="1"/>
  <c r="AS747" i="1"/>
  <c r="AS666" i="1"/>
  <c r="AS646" i="1"/>
  <c r="AS606" i="1"/>
  <c r="AQ603" i="1"/>
  <c r="AS603" i="1" s="1"/>
  <c r="AR522" i="1"/>
  <c r="AQ520" i="1"/>
  <c r="AS520" i="1" s="1"/>
  <c r="AQ519" i="1"/>
  <c r="AS519" i="1" s="1"/>
  <c r="AQ514" i="1"/>
  <c r="AS514" i="1" s="1"/>
  <c r="AS513" i="1"/>
  <c r="AR508" i="1"/>
  <c r="AS507" i="1"/>
  <c r="AS385" i="1"/>
  <c r="AQ261" i="1"/>
  <c r="AQ202" i="1"/>
  <c r="AS202" i="1" s="1"/>
  <c r="AQ198" i="1"/>
  <c r="AQ100" i="1"/>
  <c r="AS99" i="1"/>
  <c r="AS81" i="1"/>
  <c r="AQ80" i="1"/>
  <c r="AS80" i="1" s="1"/>
  <c r="AS77" i="1"/>
  <c r="AQ76" i="1"/>
  <c r="AS76" i="1" s="1"/>
  <c r="AS75" i="1"/>
  <c r="AS1456" i="1"/>
  <c r="AQ1397" i="1"/>
  <c r="AS1397" i="1" s="1"/>
  <c r="AQ1308" i="1"/>
  <c r="AS1241" i="1"/>
  <c r="AQ1226" i="1"/>
  <c r="AS1226" i="1" s="1"/>
  <c r="AQ1153" i="1"/>
  <c r="AS1153" i="1" s="1"/>
  <c r="AQ1135" i="1"/>
  <c r="AS1135" i="1" s="1"/>
  <c r="AR1087" i="1"/>
  <c r="AQ1071" i="1"/>
  <c r="AS1071" i="1" s="1"/>
  <c r="AQ1070" i="1"/>
  <c r="AQ1031" i="1"/>
  <c r="AS1031" i="1" s="1"/>
  <c r="AQ1030" i="1"/>
  <c r="AS1030" i="1" s="1"/>
  <c r="AQ991" i="1"/>
  <c r="AS991" i="1" s="1"/>
  <c r="AQ990" i="1"/>
  <c r="AS990" i="1" s="1"/>
  <c r="AQ899" i="1"/>
  <c r="AS899" i="1" s="1"/>
  <c r="AS897" i="1"/>
  <c r="AQ879" i="1"/>
  <c r="AS879" i="1" s="1"/>
  <c r="AQ830" i="1"/>
  <c r="AS830" i="1" s="1"/>
  <c r="AQ829" i="1"/>
  <c r="AS829" i="1" s="1"/>
  <c r="AR747" i="1"/>
  <c r="AR714" i="1"/>
  <c r="AQ681" i="1"/>
  <c r="AS681" i="1" s="1"/>
  <c r="AS673" i="1"/>
  <c r="AR665" i="1"/>
  <c r="AS663" i="1"/>
  <c r="AS651" i="1"/>
  <c r="AR607" i="1"/>
  <c r="AS561" i="1"/>
  <c r="AR518" i="1"/>
  <c r="AQ515" i="1"/>
  <c r="AQ495" i="1"/>
  <c r="AQ408" i="1"/>
  <c r="AQ386" i="1"/>
  <c r="AS386" i="1" s="1"/>
  <c r="AW382" i="1"/>
  <c r="AQ328" i="1"/>
  <c r="AS328" i="1" s="1"/>
  <c r="AS261" i="1"/>
  <c r="AQ199" i="1"/>
  <c r="AS199" i="1" s="1"/>
  <c r="AS198" i="1"/>
  <c r="AQ103" i="1"/>
  <c r="AS103" i="1" s="1"/>
  <c r="AS100" i="1"/>
  <c r="AR77" i="1"/>
  <c r="AR75" i="1"/>
  <c r="AR1240" i="1"/>
  <c r="AQ979" i="1"/>
  <c r="AS979" i="1" s="1"/>
  <c r="AQ947" i="1"/>
  <c r="AR904" i="1"/>
  <c r="AQ864" i="1"/>
  <c r="AQ809" i="1"/>
  <c r="AS809" i="1" s="1"/>
  <c r="AQ759" i="1"/>
  <c r="AQ733" i="1"/>
  <c r="AQ732" i="1"/>
  <c r="AS732" i="1" s="1"/>
  <c r="AQ731" i="1"/>
  <c r="AS731" i="1" s="1"/>
  <c r="AS730" i="1"/>
  <c r="AS711" i="1"/>
  <c r="AS710" i="1"/>
  <c r="AS708" i="1"/>
  <c r="AR691" i="1"/>
  <c r="AS644" i="1"/>
  <c r="AS621" i="1"/>
  <c r="AS602" i="1"/>
  <c r="AQ579" i="1"/>
  <c r="AS579" i="1" s="1"/>
  <c r="AR577" i="1"/>
  <c r="AQ475" i="1"/>
  <c r="AQ435" i="1"/>
  <c r="AS435" i="1" s="1"/>
  <c r="AS434" i="1"/>
  <c r="AS433" i="1"/>
  <c r="AQ425" i="1"/>
  <c r="AS422" i="1"/>
  <c r="AS417" i="1"/>
  <c r="AQ415" i="1"/>
  <c r="AS415" i="1" s="1"/>
  <c r="AR336" i="1"/>
  <c r="AQ320" i="1"/>
  <c r="AQ316" i="1"/>
  <c r="AS314" i="1"/>
  <c r="AQ313" i="1"/>
  <c r="AS313" i="1" s="1"/>
  <c r="AS312" i="1"/>
  <c r="AQ256" i="1"/>
  <c r="AS256" i="1" s="1"/>
  <c r="AR250" i="1"/>
  <c r="AW247" i="1"/>
  <c r="AQ233" i="1"/>
  <c r="AR231" i="1"/>
  <c r="AR229" i="1"/>
  <c r="AQ214" i="1"/>
  <c r="AS214" i="1" s="1"/>
  <c r="AS212" i="1"/>
  <c r="AQ169" i="1"/>
  <c r="AQ154" i="1"/>
  <c r="AS154" i="1" s="1"/>
  <c r="AS153" i="1"/>
  <c r="AQ150" i="1"/>
  <c r="AS141" i="1"/>
  <c r="AQ97" i="1"/>
  <c r="AS97" i="1" s="1"/>
  <c r="AQ92" i="1"/>
  <c r="AS92" i="1" s="1"/>
  <c r="AS1150" i="1"/>
  <c r="AQ1091" i="1"/>
  <c r="AS1091" i="1" s="1"/>
  <c r="AS925" i="1"/>
  <c r="AS835" i="1"/>
  <c r="AQ819" i="1"/>
  <c r="AS819" i="1" s="1"/>
  <c r="AR817" i="1"/>
  <c r="AQ780" i="1"/>
  <c r="AS780" i="1" s="1"/>
  <c r="AQ767" i="1"/>
  <c r="AS767" i="1" s="1"/>
  <c r="AQ750" i="1"/>
  <c r="AS667" i="1"/>
  <c r="AQ632" i="1"/>
  <c r="AS632" i="1" s="1"/>
  <c r="AR591" i="1"/>
  <c r="AS565" i="1"/>
  <c r="AS557" i="1"/>
  <c r="AS505" i="1"/>
  <c r="AQ503" i="1"/>
  <c r="AS503" i="1" s="1"/>
  <c r="AR457" i="1"/>
  <c r="AQ406" i="1"/>
  <c r="AS406" i="1" s="1"/>
  <c r="AQ391" i="1"/>
  <c r="AS391" i="1" s="1"/>
  <c r="AQ379" i="1"/>
  <c r="AS379" i="1" s="1"/>
  <c r="AQ285" i="1"/>
  <c r="AR265" i="1"/>
  <c r="AQ203" i="1"/>
  <c r="AQ201" i="1"/>
  <c r="AS201" i="1" s="1"/>
  <c r="AS200" i="1"/>
  <c r="AR199" i="1"/>
  <c r="AS119" i="1"/>
  <c r="AQ106" i="1"/>
  <c r="AS106" i="1" s="1"/>
  <c r="AS105" i="1"/>
  <c r="AR73" i="1"/>
  <c r="AS72" i="1"/>
  <c r="AR1041" i="1"/>
  <c r="AS1040" i="1"/>
  <c r="AR1001" i="1"/>
  <c r="AS1000" i="1"/>
  <c r="AQ969" i="1"/>
  <c r="AR925" i="1"/>
  <c r="AR867" i="1"/>
  <c r="AQ852" i="1"/>
  <c r="AS852" i="1" s="1"/>
  <c r="AR818" i="1"/>
  <c r="AR801" i="1"/>
  <c r="AQ782" i="1"/>
  <c r="AQ753" i="1"/>
  <c r="AS753" i="1" s="1"/>
  <c r="AQ752" i="1"/>
  <c r="AS752" i="1" s="1"/>
  <c r="AS750" i="1"/>
  <c r="AR667" i="1"/>
  <c r="AQ655" i="1"/>
  <c r="AQ630" i="1"/>
  <c r="AS630" i="1" s="1"/>
  <c r="AR566" i="1"/>
  <c r="AQ544" i="1"/>
  <c r="AS544" i="1" s="1"/>
  <c r="AQ543" i="1"/>
  <c r="AS543" i="1" s="1"/>
  <c r="AQ541" i="1"/>
  <c r="AS541" i="1" s="1"/>
  <c r="AS537" i="1"/>
  <c r="AS450" i="1"/>
  <c r="AS396" i="1"/>
  <c r="AQ393" i="1"/>
  <c r="AS393" i="1" s="1"/>
  <c r="AR378" i="1"/>
  <c r="AS377" i="1"/>
  <c r="AQ342" i="1"/>
  <c r="AR296" i="1"/>
  <c r="AQ286" i="1"/>
  <c r="AS286" i="1" s="1"/>
  <c r="AS285" i="1"/>
  <c r="AS284" i="1"/>
  <c r="AQ268" i="1"/>
  <c r="AS268" i="1" s="1"/>
  <c r="AQ267" i="1"/>
  <c r="AR898" i="1"/>
  <c r="AQ774" i="1"/>
  <c r="AS774" i="1" s="1"/>
  <c r="AQ754" i="1"/>
  <c r="AS754" i="1" s="1"/>
  <c r="AR749" i="1"/>
  <c r="AQ642" i="1"/>
  <c r="AS642" i="1" s="1"/>
  <c r="AQ626" i="1"/>
  <c r="AS626" i="1" s="1"/>
  <c r="AQ578" i="1"/>
  <c r="AS578" i="1" s="1"/>
  <c r="AR529" i="1"/>
  <c r="AR526" i="1"/>
  <c r="AR504" i="1"/>
  <c r="AQ440" i="1"/>
  <c r="AQ385" i="1"/>
  <c r="AQ371" i="1"/>
  <c r="AS371" i="1" s="1"/>
  <c r="AQ370" i="1"/>
  <c r="AR368" i="1"/>
  <c r="AS367" i="1"/>
  <c r="AR325" i="1"/>
  <c r="AQ323" i="1"/>
  <c r="AS323" i="1" s="1"/>
  <c r="AQ321" i="1"/>
  <c r="AS321" i="1" s="1"/>
  <c r="AQ315" i="1"/>
  <c r="AS315" i="1" s="1"/>
  <c r="AQ277" i="1"/>
  <c r="AS277" i="1" s="1"/>
  <c r="AS197" i="1"/>
  <c r="AQ182" i="1"/>
  <c r="AS182" i="1" s="1"/>
  <c r="AS181" i="1"/>
  <c r="AQ166" i="1"/>
  <c r="AS166" i="1" s="1"/>
  <c r="AQ119" i="1"/>
  <c r="AQ118" i="1"/>
  <c r="AS118" i="1" s="1"/>
  <c r="AR111" i="1"/>
  <c r="AQ102" i="1"/>
  <c r="AS102" i="1" s="1"/>
  <c r="AS101" i="1"/>
  <c r="AQ82" i="1"/>
  <c r="AS82" i="1" s="1"/>
  <c r="AQ62" i="1"/>
  <c r="AS61" i="1"/>
  <c r="AQ51" i="1"/>
  <c r="AS51" i="1" s="1"/>
  <c r="AQ49" i="1"/>
  <c r="AS49" i="1" s="1"/>
  <c r="AS828" i="1"/>
  <c r="AQ764" i="1"/>
  <c r="AS764" i="1" s="1"/>
  <c r="AQ722" i="1"/>
  <c r="AS722" i="1" s="1"/>
  <c r="AQ721" i="1"/>
  <c r="AS721" i="1" s="1"/>
  <c r="AQ652" i="1"/>
  <c r="AS652" i="1" s="1"/>
  <c r="AQ649" i="1"/>
  <c r="AS649" i="1" s="1"/>
  <c r="AS512" i="1"/>
  <c r="AS511" i="1"/>
  <c r="AS462" i="1"/>
  <c r="AR461" i="1"/>
  <c r="AS460" i="1"/>
  <c r="AQ458" i="1"/>
  <c r="AS458" i="1" s="1"/>
  <c r="AQ407" i="1"/>
  <c r="AQ353" i="1"/>
  <c r="AS353" i="1" s="1"/>
  <c r="AQ352" i="1"/>
  <c r="AS352" i="1" s="1"/>
  <c r="AS350" i="1"/>
  <c r="AR348" i="1"/>
  <c r="AQ300" i="1"/>
  <c r="AS300" i="1" s="1"/>
  <c r="AW266" i="1"/>
  <c r="AQ213" i="1"/>
  <c r="AS213" i="1" s="1"/>
  <c r="AQ209" i="1"/>
  <c r="AQ208" i="1"/>
  <c r="AS208" i="1" s="1"/>
  <c r="AS207" i="1"/>
  <c r="AQ156" i="1"/>
  <c r="AS156" i="1" s="1"/>
  <c r="AS155" i="1"/>
  <c r="AR153" i="1"/>
  <c r="AS150" i="1"/>
  <c r="AS149" i="1"/>
  <c r="AQ144" i="1"/>
  <c r="AS144" i="1" s="1"/>
  <c r="AQ40" i="1"/>
  <c r="AS40" i="1" s="1"/>
  <c r="AS38" i="1"/>
  <c r="AQ839" i="1"/>
  <c r="AS839" i="1" s="1"/>
  <c r="AQ765" i="1"/>
  <c r="AS765" i="1" s="1"/>
  <c r="AS720" i="1"/>
  <c r="AQ650" i="1"/>
  <c r="AS650" i="1" s="1"/>
  <c r="AS648" i="1"/>
  <c r="AQ535" i="1"/>
  <c r="AS535" i="1" s="1"/>
  <c r="AQ513" i="1"/>
  <c r="AS457" i="1"/>
  <c r="AQ456" i="1"/>
  <c r="AS456" i="1" s="1"/>
  <c r="AS407" i="1"/>
  <c r="AS399" i="1"/>
  <c r="AQ354" i="1"/>
  <c r="AS354" i="1" s="1"/>
  <c r="AW347" i="1"/>
  <c r="AW344" i="1" s="1"/>
  <c r="AQ331" i="1"/>
  <c r="AS331" i="1" s="1"/>
  <c r="AQ330" i="1"/>
  <c r="AS330" i="1" s="1"/>
  <c r="AQ303" i="1"/>
  <c r="AS303" i="1" s="1"/>
  <c r="AS219" i="1"/>
  <c r="AR157" i="1"/>
  <c r="AQ146" i="1"/>
  <c r="AS146" i="1" s="1"/>
  <c r="AS145" i="1"/>
  <c r="AR143" i="1"/>
  <c r="AQ94" i="1"/>
  <c r="AS94" i="1" s="1"/>
  <c r="AR39" i="1"/>
  <c r="AS589" i="1"/>
  <c r="AQ564" i="1"/>
  <c r="AS564" i="1" s="1"/>
  <c r="AR556" i="1"/>
  <c r="AS540" i="1"/>
  <c r="AR455" i="1"/>
  <c r="AS454" i="1"/>
  <c r="AQ410" i="1"/>
  <c r="AS410" i="1" s="1"/>
  <c r="AR408" i="1"/>
  <c r="AS345" i="1"/>
  <c r="AQ343" i="1"/>
  <c r="AS343" i="1" s="1"/>
  <c r="AR314" i="1"/>
  <c r="AQ263" i="1"/>
  <c r="AS263" i="1" s="1"/>
  <c r="AS262" i="1"/>
  <c r="AQ249" i="1"/>
  <c r="AQ189" i="1"/>
  <c r="AS189" i="1" s="1"/>
  <c r="AS188" i="1"/>
  <c r="AS187" i="1"/>
  <c r="AR139" i="1"/>
  <c r="AQ133" i="1"/>
  <c r="AS133" i="1" s="1"/>
  <c r="AS91" i="1"/>
  <c r="AQ31" i="1"/>
  <c r="AS31" i="1" s="1"/>
  <c r="AR30" i="1"/>
  <c r="AS29" i="1"/>
  <c r="AR589" i="1"/>
  <c r="AR540" i="1"/>
  <c r="AS492" i="1"/>
  <c r="AQ431" i="1"/>
  <c r="AS431" i="1" s="1"/>
  <c r="AQ429" i="1"/>
  <c r="AS429" i="1" s="1"/>
  <c r="AR409" i="1"/>
  <c r="AR403" i="1"/>
  <c r="AS402" i="1"/>
  <c r="AQ368" i="1"/>
  <c r="AS368" i="1" s="1"/>
  <c r="AS342" i="1"/>
  <c r="AQ293" i="1"/>
  <c r="AS293" i="1" s="1"/>
  <c r="AQ250" i="1"/>
  <c r="AS249" i="1"/>
  <c r="AR247" i="1"/>
  <c r="AQ245" i="1"/>
  <c r="AS245" i="1" s="1"/>
  <c r="AQ243" i="1"/>
  <c r="AS243" i="1" s="1"/>
  <c r="AQ210" i="1"/>
  <c r="AS210" i="1" s="1"/>
  <c r="AS209" i="1"/>
  <c r="AQ190" i="1"/>
  <c r="AS190" i="1" s="1"/>
  <c r="AR91" i="1"/>
  <c r="AQ34" i="1"/>
  <c r="AS34" i="1" s="1"/>
  <c r="AQ33" i="1"/>
  <c r="AS33" i="1" s="1"/>
  <c r="AR524" i="1"/>
  <c r="AQ508" i="1"/>
  <c r="AS508" i="1" s="1"/>
  <c r="AQ451" i="1"/>
  <c r="AS451" i="1" s="1"/>
  <c r="AQ448" i="1"/>
  <c r="AS448" i="1" s="1"/>
  <c r="AS430" i="1"/>
  <c r="AS428" i="1"/>
  <c r="AQ400" i="1"/>
  <c r="AS400" i="1" s="1"/>
  <c r="AQ369" i="1"/>
  <c r="AS369" i="1" s="1"/>
  <c r="AR341" i="1"/>
  <c r="AR292" i="1"/>
  <c r="AQ251" i="1"/>
  <c r="AS251" i="1" s="1"/>
  <c r="AS250" i="1"/>
  <c r="AR249" i="1"/>
  <c r="AQ242" i="1"/>
  <c r="AS242" i="1" s="1"/>
  <c r="AR211" i="1"/>
  <c r="AR189" i="1"/>
  <c r="AQ128" i="1"/>
  <c r="AS128" i="1" s="1"/>
  <c r="AQ88" i="1"/>
  <c r="AQ36" i="1"/>
  <c r="AS36" i="1" s="1"/>
  <c r="AR32" i="1"/>
  <c r="AR512" i="1"/>
  <c r="AQ397" i="1"/>
  <c r="AS397" i="1" s="1"/>
  <c r="AQ396" i="1"/>
  <c r="AS358" i="1"/>
  <c r="AR323" i="1"/>
  <c r="AS320" i="1"/>
  <c r="AS319" i="1"/>
  <c r="AS269" i="1"/>
  <c r="AR268" i="1"/>
  <c r="AS267" i="1"/>
  <c r="AR245" i="1"/>
  <c r="AS244" i="1"/>
  <c r="AQ205" i="1"/>
  <c r="AQ204" i="1"/>
  <c r="AS204" i="1" s="1"/>
  <c r="AR150" i="1"/>
  <c r="AR125" i="1"/>
  <c r="AQ46" i="1"/>
  <c r="AR479" i="1"/>
  <c r="AS425" i="1"/>
  <c r="AW333" i="1"/>
  <c r="AW326" i="1" s="1"/>
  <c r="AR312" i="1"/>
  <c r="AQ281" i="1"/>
  <c r="AS281" i="1" s="1"/>
  <c r="AQ280" i="1"/>
  <c r="AS280" i="1" s="1"/>
  <c r="AQ278" i="1"/>
  <c r="AS278" i="1" s="1"/>
  <c r="AQ194" i="1"/>
  <c r="AS194" i="1" s="1"/>
  <c r="AS85" i="1"/>
  <c r="AQ22" i="1"/>
  <c r="AS22" i="1" s="1"/>
  <c r="AS20" i="1"/>
  <c r="AR609" i="1"/>
  <c r="AQ493" i="1"/>
  <c r="AS493" i="1" s="1"/>
  <c r="AW479" i="1"/>
  <c r="AW478" i="1" s="1"/>
  <c r="AQ421" i="1"/>
  <c r="AS421" i="1" s="1"/>
  <c r="AQ403" i="1"/>
  <c r="AS403" i="1" s="1"/>
  <c r="AS276" i="1"/>
  <c r="AQ230" i="1"/>
  <c r="AS230" i="1" s="1"/>
  <c r="AQ227" i="1"/>
  <c r="AS227" i="1" s="1"/>
  <c r="AR109" i="1"/>
  <c r="AR85" i="1"/>
  <c r="AR59" i="1"/>
  <c r="AQ26" i="1"/>
  <c r="AS26" i="1" s="1"/>
  <c r="AQ24" i="1"/>
  <c r="AS24" i="1" s="1"/>
  <c r="AQ23" i="1"/>
  <c r="AS23" i="1" s="1"/>
  <c r="AR20" i="1"/>
  <c r="AQ240" i="1"/>
  <c r="AS240" i="1" s="1"/>
  <c r="AR225" i="1"/>
  <c r="AR187" i="1"/>
  <c r="AQ170" i="1"/>
  <c r="AS170" i="1" s="1"/>
  <c r="AQ168" i="1"/>
  <c r="AS168" i="1" s="1"/>
  <c r="AR41" i="1"/>
  <c r="AS21" i="1"/>
  <c r="AQ18" i="1"/>
  <c r="AS18" i="1" s="1"/>
  <c r="AS17" i="1"/>
  <c r="AS169" i="1"/>
  <c r="AQ130" i="1"/>
  <c r="AS130" i="1" s="1"/>
  <c r="AQ96" i="1"/>
  <c r="AS96" i="1" s="1"/>
  <c r="AR79" i="1"/>
  <c r="AW19" i="1"/>
  <c r="AR17" i="1"/>
  <c r="AS16" i="1"/>
  <c r="AR491" i="1"/>
  <c r="AS490" i="1"/>
  <c r="AR440" i="1"/>
  <c r="AQ220" i="1"/>
  <c r="AS220" i="1" s="1"/>
  <c r="AQ218" i="1"/>
  <c r="AS218" i="1" s="1"/>
  <c r="AR185" i="1"/>
  <c r="AR169" i="1"/>
  <c r="AS129" i="1"/>
  <c r="AR97" i="1"/>
  <c r="AR95" i="1"/>
  <c r="AS259" i="1"/>
  <c r="AS65" i="1"/>
  <c r="AQ290" i="1"/>
  <c r="AS290" i="1" s="1"/>
  <c r="AR217" i="1"/>
  <c r="AR167" i="1"/>
  <c r="AR115" i="1"/>
  <c r="AR65" i="1"/>
  <c r="AS15" i="1"/>
  <c r="AU15" i="1" s="1"/>
  <c r="AR15" i="1"/>
  <c r="AW13" i="1" l="1"/>
  <c r="AW271" i="1"/>
  <c r="AS1748" i="1"/>
  <c r="AQ174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Cristiane Barbosa Felipe</author>
    <author>Sandro da Silva Duarte</author>
  </authors>
  <commentList>
    <comment ref="V684" authorId="0" shapeId="0" xr:uid="{0F461BE4-4BED-4948-AB7B-64BCB657DBAD}">
      <text>
        <r>
          <rPr>
            <b/>
            <sz val="9"/>
            <color indexed="81"/>
            <rFont val="Segoe UI"/>
            <family val="2"/>
          </rPr>
          <t>Cristiane Barbosa Felipe:</t>
        </r>
        <r>
          <rPr>
            <sz val="9"/>
            <color indexed="81"/>
            <rFont val="Segoe UI"/>
            <family val="2"/>
          </rPr>
          <t xml:space="preserve">
02 memórias
João Batista - 91,55</t>
        </r>
      </text>
    </comment>
    <comment ref="V686" authorId="0" shapeId="0" xr:uid="{06421D99-EC7E-4B4F-B2F9-233E23430A72}">
      <text>
        <r>
          <rPr>
            <b/>
            <sz val="9"/>
            <color indexed="81"/>
            <rFont val="Segoe UI"/>
            <family val="2"/>
          </rPr>
          <t>Cristiane Barbosa Felipe:</t>
        </r>
        <r>
          <rPr>
            <sz val="9"/>
            <color indexed="81"/>
            <rFont val="Segoe UI"/>
            <family val="2"/>
          </rPr>
          <t xml:space="preserve">
02 memórias
João Batista - 62,20</t>
        </r>
      </text>
    </comment>
    <comment ref="V687" authorId="0" shapeId="0" xr:uid="{C5B5C35C-7487-4D03-9F70-106E0E0B8A81}">
      <text>
        <r>
          <rPr>
            <b/>
            <sz val="9"/>
            <color indexed="81"/>
            <rFont val="Segoe UI"/>
            <family val="2"/>
          </rPr>
          <t>Cristiane Barbosa Felipe:</t>
        </r>
        <r>
          <rPr>
            <sz val="9"/>
            <color indexed="81"/>
            <rFont val="Segoe UI"/>
            <family val="2"/>
          </rPr>
          <t xml:space="preserve">
02 memórias
João Batista - 40,41</t>
        </r>
      </text>
    </comment>
    <comment ref="V688" authorId="0" shapeId="0" xr:uid="{C04074CC-F151-4BDC-9C1E-6D3DD3A295F0}">
      <text>
        <r>
          <rPr>
            <b/>
            <sz val="9"/>
            <color indexed="81"/>
            <rFont val="Segoe UI"/>
            <family val="2"/>
          </rPr>
          <t>Cristiane Barbosa Felipe:</t>
        </r>
        <r>
          <rPr>
            <sz val="9"/>
            <color indexed="81"/>
            <rFont val="Segoe UI"/>
            <family val="2"/>
          </rPr>
          <t xml:space="preserve">
02 memórias
João Batista - 6,35</t>
        </r>
      </text>
    </comment>
    <comment ref="V689" authorId="0" shapeId="0" xr:uid="{EE326389-3266-44EB-9AF8-0A23C71D9D52}">
      <text>
        <r>
          <rPr>
            <b/>
            <sz val="9"/>
            <color indexed="81"/>
            <rFont val="Segoe UI"/>
            <family val="2"/>
          </rPr>
          <t>Cristiane Barbosa Felipe:</t>
        </r>
        <r>
          <rPr>
            <sz val="9"/>
            <color indexed="81"/>
            <rFont val="Segoe UI"/>
            <family val="2"/>
          </rPr>
          <t xml:space="preserve">
João Batista - 22,08</t>
        </r>
      </text>
    </comment>
    <comment ref="V690" authorId="0" shapeId="0" xr:uid="{22EBF7A8-8068-4832-B31D-998AA7C7935E}">
      <text>
        <r>
          <rPr>
            <b/>
            <sz val="9"/>
            <color indexed="81"/>
            <rFont val="Segoe UI"/>
            <family val="2"/>
          </rPr>
          <t>Cristiane Barbosa Felipe:</t>
        </r>
        <r>
          <rPr>
            <sz val="9"/>
            <color indexed="81"/>
            <rFont val="Segoe UI"/>
            <family val="2"/>
          </rPr>
          <t xml:space="preserve">
02 memórias
João Batista - 14,84</t>
        </r>
      </text>
    </comment>
    <comment ref="AD876" authorId="1" shapeId="0" xr:uid="{1B38E40F-5490-480B-B0CD-18A926BC0EBF}">
      <text>
        <r>
          <rPr>
            <b/>
            <sz val="9"/>
            <color indexed="81"/>
            <rFont val="Segoe UI"/>
            <family val="2"/>
          </rPr>
          <t>Sandro da Silva Duarte:</t>
        </r>
        <r>
          <rPr>
            <sz val="9"/>
            <color indexed="81"/>
            <rFont val="Segoe UI"/>
            <family val="2"/>
          </rPr>
          <t xml:space="preserve">
2 memorias</t>
        </r>
      </text>
    </comment>
    <comment ref="X1157" authorId="0" shapeId="0" xr:uid="{2F303055-6E1A-44AC-94E6-76F921311964}">
      <text>
        <r>
          <rPr>
            <b/>
            <sz val="9"/>
            <color indexed="81"/>
            <rFont val="Segoe UI"/>
            <family val="2"/>
          </rPr>
          <t>Cristiane Barbosa Felipe:</t>
        </r>
        <r>
          <rPr>
            <sz val="9"/>
            <color indexed="81"/>
            <rFont val="Segoe UI"/>
            <family val="2"/>
          </rPr>
          <t xml:space="preserve">
Wendel - 12,00</t>
        </r>
      </text>
    </comment>
    <comment ref="AF1351" authorId="1" shapeId="0" xr:uid="{B7906753-E39D-43C1-BCAE-4516CA0DA7B6}">
      <text>
        <r>
          <rPr>
            <b/>
            <sz val="9"/>
            <color indexed="81"/>
            <rFont val="Segoe UI"/>
            <family val="2"/>
          </rPr>
          <t>Sandro da Silva Duarte:</t>
        </r>
        <r>
          <rPr>
            <sz val="9"/>
            <color indexed="81"/>
            <rFont val="Segoe UI"/>
            <family val="2"/>
          </rPr>
          <t xml:space="preserve">
BATISTA 10,10+ 43,90
</t>
        </r>
      </text>
    </comment>
  </commentList>
</comments>
</file>

<file path=xl/sharedStrings.xml><?xml version="1.0" encoding="utf-8"?>
<sst xmlns="http://schemas.openxmlformats.org/spreadsheetml/2006/main" count="6829" uniqueCount="2931">
  <si>
    <t>19ª MEDIÇÃO</t>
  </si>
  <si>
    <t>18ª MEDIÇÃO</t>
  </si>
  <si>
    <t>17ª MEDIÇÃO</t>
  </si>
  <si>
    <t>16ª MEDIÇÃO</t>
  </si>
  <si>
    <t>15ª MEDIÇÃO</t>
  </si>
  <si>
    <t>14ª MEDIÇÃO</t>
  </si>
  <si>
    <t>13ª MEDIÇÃO</t>
  </si>
  <si>
    <t>12ª MEDIÇÃO</t>
  </si>
  <si>
    <t>11ª MEDIÇÃO COMPLEMENTAR</t>
  </si>
  <si>
    <t>11ª MEDIÇÃO</t>
  </si>
  <si>
    <t>10ª MEDIÇÃO</t>
  </si>
  <si>
    <t>9ª MEDIÇÃO</t>
  </si>
  <si>
    <t>8ª MEDIÇÃO</t>
  </si>
  <si>
    <t>7ª MEDIÇÃO</t>
  </si>
  <si>
    <t>6ª MEDIÇÃO</t>
  </si>
  <si>
    <t>5ª MEDIÇÃO</t>
  </si>
  <si>
    <t>4ª MEDIÇÃO</t>
  </si>
  <si>
    <t>3ª MEDIÇÃO</t>
  </si>
  <si>
    <t>2ª MEDIÇÃO</t>
  </si>
  <si>
    <t>1ª MEDIÇÃO</t>
  </si>
  <si>
    <t>VALIDAÇÃO DE DADOS</t>
  </si>
  <si>
    <t>TJERJ - SGLOG - DEENG - DIFOB (DIVISÃO DE FISCALIZAÇÃO DE OBRAS)</t>
  </si>
  <si>
    <t>medido</t>
  </si>
  <si>
    <t>NÃO PLANILHADOS C/ DESCONTO</t>
  </si>
  <si>
    <t xml:space="preserve">ITENS PLANILHADOS </t>
  </si>
  <si>
    <t>LEGENDA</t>
  </si>
  <si>
    <t>R$ 0,00</t>
  </si>
  <si>
    <t>R$ 161.063,05</t>
  </si>
  <si>
    <t xml:space="preserve">                                                                                                                                                     VALOR DE REDUÇÃO  </t>
  </si>
  <si>
    <t xml:space="preserve">VALOR A REALIZAR </t>
  </si>
  <si>
    <t xml:space="preserve">VALOR ACUMULADO </t>
  </si>
  <si>
    <t xml:space="preserve">VALOR MEDIDO </t>
  </si>
  <si>
    <t>TOTAL DO CONTRATO</t>
  </si>
  <si>
    <t>R$ 825.110,68</t>
  </si>
  <si>
    <t>R$ 851.719,75</t>
  </si>
  <si>
    <t xml:space="preserve">                                                                                                                                                  VALOR DE ACRÉSCIMO</t>
  </si>
  <si>
    <t>M2</t>
  </si>
  <si>
    <t>Limpeza geral da edificação</t>
  </si>
  <si>
    <t>23.102.00020.SER-U</t>
  </si>
  <si>
    <t>Planilhado</t>
  </si>
  <si>
    <t>LIMPEZA FINAL</t>
  </si>
  <si>
    <t>Família</t>
  </si>
  <si>
    <t>LIMPEZA DE OBRA</t>
  </si>
  <si>
    <t>UN</t>
  </si>
  <si>
    <t>Letra ou número em aço inox preto fosco H=12cm, incl. acento, conf. Detalhe</t>
  </si>
  <si>
    <t>32.108.000910.SER-U</t>
  </si>
  <si>
    <t>Ñ Plan c/desconto</t>
  </si>
  <si>
    <t>Letra ou número em aço inox escovado H=15cm, incl. acento, conf. Detalhe</t>
  </si>
  <si>
    <t>32.108.000901.SER-U</t>
  </si>
  <si>
    <t>Letra ou número em aço inox preto fosco H=18cm, incl. acento, conf. detalhe</t>
  </si>
  <si>
    <t>32.108.00092.SER-U</t>
  </si>
  <si>
    <t>Letra ou número em aço inox preto fosco H=15cm, incl. acento, conf. detalhe</t>
  </si>
  <si>
    <t>32.108.00091.SER-U</t>
  </si>
  <si>
    <t>Letra ou número em aço inox escovado H=17,5cm, incl. acento, conf. detalhe</t>
  </si>
  <si>
    <t>32.108.00090.SER-U</t>
  </si>
  <si>
    <t>Recolocação das placas metálicas existentes de inaugurações e/ou de homenagens, conforme indicação</t>
  </si>
  <si>
    <t>32.108.00070.SER-U</t>
  </si>
  <si>
    <t>Placa de inauguração em latão, 0,60x0,40m, conforme especificação e indicação em projeto - colocada</t>
  </si>
  <si>
    <t>32.108.00060.SER-U</t>
  </si>
  <si>
    <t>DIVERSOS</t>
  </si>
  <si>
    <t>Armário para sanitário público, com estrutura em MDF, revestido em laminado melamínico texturizado, frente com espelho, fechamento no sistema fecho-toque e fechadura, fundo com abertura para colocação de papeleira, conf. projeto - fornecimento e instalação</t>
  </si>
  <si>
    <t>33.150.00017.SER-U</t>
  </si>
  <si>
    <t>Púlpito (M6), com estrutura em MDF, tampo e frente em laminado melamínico, com frisos em alum. anod., rodízios giratórios, conf. projeto - fornecimento e instalação</t>
  </si>
  <si>
    <t>33.150.00016.SER-U</t>
  </si>
  <si>
    <t>Mesa (M5) com estrutura em MDF, laterais e tampo revestidos com laminado melamínico, frente com frisos em alum.anod., rodízios giratórios, conf. projeto - fornecimento e instalação</t>
  </si>
  <si>
    <t>33.150.00015.SER-U</t>
  </si>
  <si>
    <t>Mesa (M4) com estrutura em MDF, laterais e tampo revestidos com laminado melamínico, frente com frisos em alum.anod., rodízios giratórios, conf. projeto - fornecimento e instalação</t>
  </si>
  <si>
    <t>33.150.00014.SER-U</t>
  </si>
  <si>
    <t>Bancada (M3) em MDF, revestida laminado melamínico, conf. projeto - fornecimento e instalação</t>
  </si>
  <si>
    <t>33.150.00013.SER-U</t>
  </si>
  <si>
    <t>Bancada (M2) em MDF, revestida laminado melamínico, conf. projeto - fornecimento e instalação</t>
  </si>
  <si>
    <t>33.150.00012.SER-U</t>
  </si>
  <si>
    <t>Bancada (M1) em MDF, revestida laminado melamínico, conf. projeto - fornecimento e instalação</t>
  </si>
  <si>
    <t>33.150.00011.SER-U</t>
  </si>
  <si>
    <t>Balcão de atendimento em MDF, revestido em laminado melamínico texturizado, acabamento externo composto por réguas em MDF, revestidas na face exposta com laminado melamínico, incl. arremates com fita de borda, perfil em "U" em alum.anod., nichos, e tampo em vidro temperado Incolor fixado por prolongador metálico, conf. projeto - fornecimento e instalação</t>
  </si>
  <si>
    <t>33.150.00010.SER-U</t>
  </si>
  <si>
    <t>MOBILIÁRIO</t>
  </si>
  <si>
    <t>Plantio de herbácia Bromélia Imperial, ALCANTAREA IMPERIALIS</t>
  </si>
  <si>
    <t>30.147.00264.SER-U</t>
  </si>
  <si>
    <t>Plantio de trepadeira Costela de Adão, MONSTERA DELICIOSA</t>
  </si>
  <si>
    <t>30.147.00263.SER-U</t>
  </si>
  <si>
    <t>Plantio de arbusto Dracena Vermelha, CORDYLINE TERMINALIS</t>
  </si>
  <si>
    <t>30.147.00262.SER-U</t>
  </si>
  <si>
    <t>Plantio de Palmeira Veitchia, VEITCHIA MERRILLII</t>
  </si>
  <si>
    <t>30.147.00261.SER-U</t>
  </si>
  <si>
    <t>Plantio de folhagem Bananeira ornamental, MUSA ORNATA</t>
  </si>
  <si>
    <t>30.147.00260.SER-U</t>
  </si>
  <si>
    <t>M3</t>
  </si>
  <si>
    <t>Seixo rolado ornamental - Fornecimento e colocação</t>
  </si>
  <si>
    <t>30.147.00089.SER-U</t>
  </si>
  <si>
    <t>Plantio de herbácia Filodendro Xanadu - THAUMATOPHYLLUM XANADU</t>
  </si>
  <si>
    <t>30.147.000640.SER-U</t>
  </si>
  <si>
    <t>Preparo e substituição de terra para plantio</t>
  </si>
  <si>
    <t>30.147.000055.SER</t>
  </si>
  <si>
    <t>PAISAGISMO</t>
  </si>
  <si>
    <t>Piso de pedra portuguesa - preta e branca, inclus.acerto do terreno - Fornecimento e colocação (13.410.0010-0 EMOP)</t>
  </si>
  <si>
    <t>09635.8.8.12U</t>
  </si>
  <si>
    <t>Recolocação de piso em pedra portuguesa, inclus.acerto do terreno, c/aproveitamento da pedra</t>
  </si>
  <si>
    <t>09635.8.8.11U</t>
  </si>
  <si>
    <t>PAVIMENTAÇÃO</t>
  </si>
  <si>
    <t>SERVIÇOS COMPLEMENTARES</t>
  </si>
  <si>
    <t>Bancada em aço inox 90x60cm, sem cuba, conf. projeto - Fornecimento</t>
  </si>
  <si>
    <t>26.102.00061.SER-U</t>
  </si>
  <si>
    <t>Bancada em aço inox 120x70cm, sem cuba, conf. projeto - Fornecimento</t>
  </si>
  <si>
    <t>26.102.00060.SER-U</t>
  </si>
  <si>
    <t>Bancada em aço inox 215x60cm, sem cuba, conf. projeto - Fornecimento</t>
  </si>
  <si>
    <t>26.102.00059.SER-U</t>
  </si>
  <si>
    <t>Bancada em aço inox 215x60cm , com cuba, espelho, apoio em pés de aço, conf. projeto.</t>
  </si>
  <si>
    <t>26.102.00057.SER-U</t>
  </si>
  <si>
    <t>Prateleira em aço inox 107x45cm, com mãos francesas, incl.parafusos, conf. projeto.</t>
  </si>
  <si>
    <t>26.102.00053.SER-U</t>
  </si>
  <si>
    <t>OUTROS</t>
  </si>
  <si>
    <t>Torneira de uso geral, acabamento cromado, conforme projeto</t>
  </si>
  <si>
    <t>26.120.00228.SER-U</t>
  </si>
  <si>
    <t>Torneira cromada de pia de cozinha, conforme projeto</t>
  </si>
  <si>
    <t>26.120.00224.SER-U</t>
  </si>
  <si>
    <t>Cabide antivandálico em aço inox acabamento escovado, conf.projeto - Fornecimento e colocação</t>
  </si>
  <si>
    <t>26.108.00102.SER-U</t>
  </si>
  <si>
    <t>Cabide em metal cromado, conf.projeto - Fornecimento e colocação</t>
  </si>
  <si>
    <t>26.108.00100.SER-U</t>
  </si>
  <si>
    <t>Ducha manual, com registro de pressão cromado, rabicho cromado, suporte e pistola</t>
  </si>
  <si>
    <t>26.108.00091.SER-U</t>
  </si>
  <si>
    <t>Chuveiro elétrico 110/220V, 3 temperaturas com cano de ligação em PVC, na cor branca.</t>
  </si>
  <si>
    <t>26.108.00080.SER-U</t>
  </si>
  <si>
    <t>Barra de apoio em aço inoxidável 80cm, diâm.1 1/4", inclusive fixação - conf.detalhe</t>
  </si>
  <si>
    <t>26.104.00094.SER-U</t>
  </si>
  <si>
    <t>Barra de apoio em aço inoxidável 70cm, diâm.1 1/4", inclusive fixação - conf.detalhe</t>
  </si>
  <si>
    <t>26.104.00093.SER-U</t>
  </si>
  <si>
    <t>Barra de apoio em aço inoxidável 40cm, diâm.1 1/4", inclusive fixação - conf.detalhe</t>
  </si>
  <si>
    <t>26.104.00090.SER-U</t>
  </si>
  <si>
    <t>Ralo linear em aço inox 80cm, conforme projeto</t>
  </si>
  <si>
    <t>13.121.00601.SER-U</t>
  </si>
  <si>
    <t>Válvula de descarga para vaso sanitário com acabamento cromado, conforme projeto</t>
  </si>
  <si>
    <t>13.117.00256.SER-U</t>
  </si>
  <si>
    <t>Válvula de descarga com fechamento automático para mictório, conforme projeto</t>
  </si>
  <si>
    <t>13.117.00255.SER-U</t>
  </si>
  <si>
    <t>METAIS E ACESSÓRIOS</t>
  </si>
  <si>
    <t>Tanque de louça sem coluna, 22L, na cor branca.</t>
  </si>
  <si>
    <t>26.119.00700.SER-U</t>
  </si>
  <si>
    <t>Saboneteira de louça 15 x 15 cm sem alça</t>
  </si>
  <si>
    <t>26.118.000100.SER</t>
  </si>
  <si>
    <t>Cabide em louça na cor branca, conforme projeto - Fornecimento e colocação</t>
  </si>
  <si>
    <t>26.115.00110.SER-U</t>
  </si>
  <si>
    <t>Mictório de louça individual</t>
  </si>
  <si>
    <t>26.111.00210.SER-U</t>
  </si>
  <si>
    <t>Lavatório de semi encaixe, linha quadrada, cor branca, com torneira de parede, fechamento automático e acessórios</t>
  </si>
  <si>
    <t>26.110.00666.SER-U</t>
  </si>
  <si>
    <t>Lavatório de louça de embutir (cuba quadrada) com torneira de parede, fechamento automático e acessórios</t>
  </si>
  <si>
    <t>26.110.00665.SER-U</t>
  </si>
  <si>
    <t>Lavatório de louça branca com coluna suspensa, incl. torneira e acessórios, conforme projeto</t>
  </si>
  <si>
    <t>26.110.000641.SER-U</t>
  </si>
  <si>
    <t>Bacia sanitária de louça sem abertura frontal para PNE/PCR, na cor branca, assento e acessórios, conforme projeto</t>
  </si>
  <si>
    <t>26.101.00519.SER-U</t>
  </si>
  <si>
    <t>Bacia sanitária de louça convencional saída vertical, na cor branca, assento e acessórios, conforme projeto</t>
  </si>
  <si>
    <t>26.101.00517.SER-U</t>
  </si>
  <si>
    <t>Bacia sanitária com caixa acoplada, acionamento duo, na cor branca, parafusos de fixação e instalação do assento,exclusive este, conf projeto.</t>
  </si>
  <si>
    <t>26.101.00509.SER-U</t>
  </si>
  <si>
    <t>LOUÇAS</t>
  </si>
  <si>
    <t>LOUÇAS, METAIS E OUTROS</t>
  </si>
  <si>
    <t>Película de controle solar, cinza, com 70% de transparência, antirreflexo, para janela dim.2,12x0,69m, conforme projeto - fornecimento e instalação</t>
  </si>
  <si>
    <t>27.104.00203.SER-U</t>
  </si>
  <si>
    <t>Película de controle solar, cinza, com 70% de transparência, antirreflexo, para janela dim.1,80x0,60m, conforme projeto - fornecimento e instalação</t>
  </si>
  <si>
    <t>27.104.00202.SER-U</t>
  </si>
  <si>
    <t>Película de controle solar, cinza, com 70% de transparência, antirreflexo, para janela dim.2,00x0,60m, conforme projeto - fornecimento e instalação</t>
  </si>
  <si>
    <t>27.104.00201.SER-U</t>
  </si>
  <si>
    <t>OUTROS ELEMENTOS</t>
  </si>
  <si>
    <t>Vidro incolor laminado # 8 mm - fornecimento e instalação</t>
  </si>
  <si>
    <t>27.104.00103.SER-U</t>
  </si>
  <si>
    <t>Vidro incolor laminado # 6 mm - fornecimento e instalação</t>
  </si>
  <si>
    <t>27.104.00100.SER-U</t>
  </si>
  <si>
    <t>VIDRO CRISTAL LAMINADO E TEMPERADO</t>
  </si>
  <si>
    <t>Espelho de cristal (70x150cm) c/moldura em alumínio</t>
  </si>
  <si>
    <t>27.107.00022.SER-U</t>
  </si>
  <si>
    <t>Espelho de cristal (50x70cm) c/moldura em alumínio</t>
  </si>
  <si>
    <t>27.107.00021.SER-U</t>
  </si>
  <si>
    <t>Espelho de cristal (40x60cm) c/moldura em alumínio</t>
  </si>
  <si>
    <t>27.107.00020.SER-U</t>
  </si>
  <si>
    <t>VIDRO CRISTAL COMUM</t>
  </si>
  <si>
    <t>VIDROS</t>
  </si>
  <si>
    <t>Pintura impermeabilizante/ hidrofugante com silicone, aplicação manual 2 demãos</t>
  </si>
  <si>
    <t>10.104.00459.SER-U</t>
  </si>
  <si>
    <t>PINTURAS DIVERSAS - CIVIL</t>
  </si>
  <si>
    <t>M</t>
  </si>
  <si>
    <t>Pintura c/tinta esmalte, na cor preta, duas demãos em eletrocalha perfurada 50x50mm pré-galv.à quente 18MSG</t>
  </si>
  <si>
    <t>24.107.002020.02.SER-U</t>
  </si>
  <si>
    <t>Pintura de tubulação metálica ou PVC Ø até 2 1/4” a 4", em duas demãos de tinta esmalte a base d'água, inclusa limpeza para remoção de impurezas da superfície.</t>
  </si>
  <si>
    <t>24.107.001021.02.SER-U</t>
  </si>
  <si>
    <t>Pintura c/tinta spray, duas aplicações, cor preto fosco</t>
  </si>
  <si>
    <t>24.107.001020.09.SER-U</t>
  </si>
  <si>
    <t>Pintura de tubulação metálica ou PVC Ø até 2”, em duas demãos de tinta esmalte a base d'água, inclusa limpeza para remoção de impurezas da superfície.</t>
  </si>
  <si>
    <t>24.107.001020.02.SER-U</t>
  </si>
  <si>
    <t>Pintura de tubulação metálica de instalações especiais Ø até 2”, em duas demãos de tinta epóxi a base d'água, cor cinza escuro N3.5 Munsell, inclusa limpeza para remoção de impurezas da superfície.</t>
  </si>
  <si>
    <t>24.107.001006.02.SER-U</t>
  </si>
  <si>
    <t>Pintura de tubulação metálica de incêndio Ø 2.1/4” a 4", duas demãos de tinta epóxi a base d'água, inclusa limpeza para remoção de impurezas da superfície.</t>
  </si>
  <si>
    <t>24.107.001002.02.SER-U</t>
  </si>
  <si>
    <t>Pintura de tubulação metálica de incêndio Ø até 2”, em duas demãos de tinta epóxi a base d'água, inclusa limpeza para remoção de impurezas da superfície.</t>
  </si>
  <si>
    <t>24.107.001001.02.SER-U</t>
  </si>
  <si>
    <t>Pintura com tinta esmalte sintético sobre madeira, com duas demãos, inclusive lixamento</t>
  </si>
  <si>
    <t>24.101.000701.SER-U</t>
  </si>
  <si>
    <t>PINTURAS DIVERSAS - INSTALAÇÕES</t>
  </si>
  <si>
    <t>Pintura com tinta esmalte em esquadria de ferro, com duas demãos</t>
  </si>
  <si>
    <t>24.102.00055.SER-U</t>
  </si>
  <si>
    <t>PINTURA DE ESQUADRIAS METÁLICAS</t>
  </si>
  <si>
    <t>Pintura com verniz a base dágua em rodapé, rodameio e peças de madeira, c/3 demãos</t>
  </si>
  <si>
    <t>24.101.00991.SER-U</t>
  </si>
  <si>
    <t>Pintura com verniz à base d`água, em esquadria de madeira, com três demãos</t>
  </si>
  <si>
    <t>24.101.00990.SER-U</t>
  </si>
  <si>
    <t>Pintura imunizante à base dágua uma demão em peças de madeira</t>
  </si>
  <si>
    <t>24.100.00204.SER-U</t>
  </si>
  <si>
    <t>Pintura imunizante à base d`água, uma demão em peças/esquadria de madeira</t>
  </si>
  <si>
    <t>24.100.00203.SER-U</t>
  </si>
  <si>
    <t>PINTURA DE ESQUADRIAS DE MADEIRA</t>
  </si>
  <si>
    <t>Pintura com tinta acrílica fosca, na cor Burgos Máximo ou equivalente, inclus.lixamento, uma demão de fundo preparador acrílico e duas demãos de acabamento</t>
  </si>
  <si>
    <t>09115.8.11.92U</t>
  </si>
  <si>
    <t>PINTURA EM PAREDES EXTERNAS</t>
  </si>
  <si>
    <t>Emassamento com massa látex, aplicação em parede, com uma demão, lixamento manual (SINAPI 88495)</t>
  </si>
  <si>
    <t>24.103.00176.SER-U</t>
  </si>
  <si>
    <t>Emassamento com massa látex, aplicação em parede, com duas demãos, lixamento manual (SINAPI 88497)</t>
  </si>
  <si>
    <t>24.103.00175.SER-U</t>
  </si>
  <si>
    <t>Pintura com tinta látex acrílica em parede e teto, com uma demão, sem massa corrida</t>
  </si>
  <si>
    <t>24.103.00150.SER-U</t>
  </si>
  <si>
    <t>Emassamento com massa látex, aplicação em teto, com uma demão, lixamento manual (SINAPI 88494)</t>
  </si>
  <si>
    <t>24.103.00076.SER-U</t>
  </si>
  <si>
    <t>Emassamento com massa látex, aplicação em teto, com duas demãos, lixamento manual (SINAPI 88496)</t>
  </si>
  <si>
    <t>24.103.00075.SER-U</t>
  </si>
  <si>
    <t>Pintura com tinta látex acrílica de faixa preta e amarela com duas demãos, sem massa corrida</t>
  </si>
  <si>
    <t>24.103.00059.SER-U</t>
  </si>
  <si>
    <t>Pintura com tinta acrílica fosca, cor cinza crômio, com duas demãos, sem massa corrida</t>
  </si>
  <si>
    <t>24.103.00052.SER-U</t>
  </si>
  <si>
    <t>Pintura com tinta látex acrílica em parede e tetos, com duas demãos, sem massa corrida</t>
  </si>
  <si>
    <t>24.103.00050.SER-U</t>
  </si>
  <si>
    <t>Pintura intumescente a base de água, 2 demãos, conforme projeto</t>
  </si>
  <si>
    <t>10.104.00451.SER-U</t>
  </si>
  <si>
    <t>Preparo de superfície para aplicação de pintura intumescente</t>
  </si>
  <si>
    <t>10.104.00440.SER-U</t>
  </si>
  <si>
    <t>PINTURA DE FORROS E PAREDES INTERNAS</t>
  </si>
  <si>
    <t>Primer convertedor de ferrugem em fundo de proteção, com duas demãos</t>
  </si>
  <si>
    <t>24.102.009551.SER-U</t>
  </si>
  <si>
    <t>Pintura com poliuretano em estrutura de aço, com duas demãos com espessura de 60micras cada (medida com a película seca), a revólver na cor especificada</t>
  </si>
  <si>
    <t>24.102.000960.SER-U</t>
  </si>
  <si>
    <t>Aplicação de primer epóxi em estrutura de aço, com duas demãos com espessura de 60micras cada (medida com a película seca), a revólver na cor especificada</t>
  </si>
  <si>
    <t>24.102.000955.SER-U</t>
  </si>
  <si>
    <t>Pintura com esmalte sintético acetinado aplicado a rolo ou pincel sobre superfícies metálicas, com duas demãos</t>
  </si>
  <si>
    <t>09115.8.9.11U</t>
  </si>
  <si>
    <t>Lixamento mecânico p/ limpeza ou preparação de estruturas metalicas, utilizando lixadeira elétrica, considerando a área efetivamente lixada</t>
  </si>
  <si>
    <t>05.108.0004301.SER-U</t>
  </si>
  <si>
    <t>Limpeza do substrato com jato de ar comprimido</t>
  </si>
  <si>
    <t>05.108.000420.SER</t>
  </si>
  <si>
    <t>PINTURA DE ESTRUTURAS METÁLICAS</t>
  </si>
  <si>
    <t>PINTURA</t>
  </si>
  <si>
    <t>Suspensão simples p/eletrocalha 50x50mm pré-galv.à quente 18MSG</t>
  </si>
  <si>
    <t>1732644U</t>
  </si>
  <si>
    <t>Septo divisor para eletrocalha perfurada, h= 50mm, em chapa pré galvanizada à quente #18MSG, incluindo conexões e fixações.</t>
  </si>
  <si>
    <t>16.113.001000.01.SER-U</t>
  </si>
  <si>
    <t>Perfilado perfurado em chapa de aço 38x19mm incl.aces.e fixações</t>
  </si>
  <si>
    <t>16.113.000996.10.SER-U</t>
  </si>
  <si>
    <t>Perfilado perfurado, nas dimensões de 38x38mm, com pré-galvanização à quente, #18MSG, incluindo acessórios e fixações</t>
  </si>
  <si>
    <t>16.113.000993.10.SER-U</t>
  </si>
  <si>
    <t>Redução concêntrica perf.200x100x50mm pré-galv.à quente 18MSG</t>
  </si>
  <si>
    <t>16.113.000581.50.SER-U</t>
  </si>
  <si>
    <t>Tê horizontal 90 para eletrocalha perf.200x50mm pré-galv.à quente 18MSG</t>
  </si>
  <si>
    <t>16.113.000581.40.SER-U</t>
  </si>
  <si>
    <t>Curva horizontal 90 perf.200x50mm pré-galv.à quente 18MSG</t>
  </si>
  <si>
    <t>16.113.000581.30.SER-U</t>
  </si>
  <si>
    <t>Curva vertical externa 90 perf.200x50mm pré-galv.à quente 18MSG</t>
  </si>
  <si>
    <t>16.113.000581.24.SER-U</t>
  </si>
  <si>
    <t>Curva vertical interna 90 perf.200x50mm pré-galv.à quente 18MSG</t>
  </si>
  <si>
    <t>16.113.000581.22.SER-U</t>
  </si>
  <si>
    <t>Terminal de fechamento 200x50mm,em chapa pré-galvanizada à quente, #18MSG</t>
  </si>
  <si>
    <t>16.113.000581.12.SER-U</t>
  </si>
  <si>
    <t>Tampa 200mm p/eletrocalha c/galvanização à quente (NBR 6323)</t>
  </si>
  <si>
    <t>16.113.000581.11.SER-U</t>
  </si>
  <si>
    <t>Eletrocalha perfurada 200x50mm #18MSG pré-galvanizada para uso interno , sem tampa inclusive acessórios e fixações</t>
  </si>
  <si>
    <t>16.113.000581.10.SER-U</t>
  </si>
  <si>
    <t>Redução à direita/esquerda perf.100x50x50mm pré-galv.à quente 18MSG</t>
  </si>
  <si>
    <t>16.113.000575.50.SER-U</t>
  </si>
  <si>
    <t>Tê horizontal 90º para eletrocalha, nas dimensões de 100x50mm, com pré galvanização à quente, #18MSG</t>
  </si>
  <si>
    <t>16.113.000575.40.SER-U</t>
  </si>
  <si>
    <t>Curva horizontal 90º para eletrocalha, nas dimensões de 100x50mm em chapa pré galvanizada, #18MSG</t>
  </si>
  <si>
    <t>16.113.000575.20.SER-U</t>
  </si>
  <si>
    <t>Terminal de fechamento 100x50mm,em chapa pré-galvanizada à quente, #18MSG</t>
  </si>
  <si>
    <t>16.113.000575.12.SER-U</t>
  </si>
  <si>
    <t>Eletrocalha perfurada 100x50mm #18MSG pré-galvanizada para uso interno , sem tampa inclusive inclusive acessórios e fixações</t>
  </si>
  <si>
    <t>16.113.000575.10.SER-U</t>
  </si>
  <si>
    <t>Redução à direita/esquerda perf.400x200x50mm pré-galv.à quente 18MSG</t>
  </si>
  <si>
    <t>16.113.000542.51.SER-U</t>
  </si>
  <si>
    <t>Redução concêntrica perf.400x200x50mm pré-galv.à quente 18MSG</t>
  </si>
  <si>
    <t>16.113.000542.50.SER-U</t>
  </si>
  <si>
    <t>Tê horizontal 90 para eletrocalha perf.400x50mm pré-galv.à quente 18MSG</t>
  </si>
  <si>
    <t>16.113.000542.40.SER-U</t>
  </si>
  <si>
    <t>Cruzeta horizontal 90 perf.400x50mm pré-galv.à quente 18MSG</t>
  </si>
  <si>
    <t>16.113.000542.30.SER-U</t>
  </si>
  <si>
    <t>Curva de inversão 90 perf.400x50mm pré-galv.à quente 18MSG</t>
  </si>
  <si>
    <t>16.113.000542.26.SER-U</t>
  </si>
  <si>
    <t>"</t>
  </si>
  <si>
    <t>Curva vertical externa 90 perf.400x50mm pré-galv.à quente 18MSG</t>
  </si>
  <si>
    <t>16.113.000542.24.SER-U</t>
  </si>
  <si>
    <t>Curva vertical interna 90 perf.400x50mm pré-galv.à quente 18MSG</t>
  </si>
  <si>
    <t>16.113.000542.22.SER-U</t>
  </si>
  <si>
    <t>Tampa 400mm para eletrocalha, em chapa pré-galvanizada à quente padrão C.S.N., #18MSG</t>
  </si>
  <si>
    <t>16.113.000542.11.SER-U</t>
  </si>
  <si>
    <t>Eletrocalha perfurada 400x50mm pré-galv.à quente 18MSG incl.aces.e fixações</t>
  </si>
  <si>
    <t>16.113.000542.10.SER-U</t>
  </si>
  <si>
    <t>Eletrocalha perfurada 50x50mm pré-galv.à quente 18MSG incl.aces.e fixações</t>
  </si>
  <si>
    <t>16.113.000524.10.SER-U</t>
  </si>
  <si>
    <t>Tirante de aço 1/4" rosqueado, incl.fixações</t>
  </si>
  <si>
    <t>05060.8.11.0199U</t>
  </si>
  <si>
    <t>Chumbador tipo parabolt 1/4x2 1/4"</t>
  </si>
  <si>
    <t>05060.8.10.01U</t>
  </si>
  <si>
    <t>OUTROS SERVIÇOS</t>
  </si>
  <si>
    <t>Painel de Led tipo indoor incluso, controladora e subestrutura em metalon. Fornecimento e instalação - Conf. especificação</t>
  </si>
  <si>
    <t>17.101.0000101.SER-U</t>
  </si>
  <si>
    <t>No break senoidal 2,0kVA - autonomia min. 9min, conf.especif.- Fornecimento</t>
  </si>
  <si>
    <t>18001.8.1.019UE</t>
  </si>
  <si>
    <t>Switch de produção de vídeo profissional 4K entradas: 2 x XLR 3 pinos / 1/4” (6.3mm) combo soquete, 1 x estéreo RCA SET (L/R), saídas: 1 x estéreo RCA SET (L/R), 1 x estéreo fone de ouvido (mini plug c/controle de volume), suporte de áudio digital incorporado. Conf. especificação - Fornecimento</t>
  </si>
  <si>
    <t>19202340UE</t>
  </si>
  <si>
    <t>Câmera 4K PTZ, sensor de imagem: sensor CMOS 1-CHIP 1 /2.5”; resolução do sensor: efetivo 8.51 MEGAPIXEL. Conf. especificação - Fornecimento</t>
  </si>
  <si>
    <t>19202338UE</t>
  </si>
  <si>
    <t>Switch de produção de vídeo profissional 4K de 8 canais. Conf. especificação - Fornecimento</t>
  </si>
  <si>
    <t>19202337UE</t>
  </si>
  <si>
    <t>Placa de captura externa 4K entrada e saída HDMI, gravação de fontes de vídeo: 480p, 576p, 720p, 1080p 1920 x 1080, a 30 Fps ou 60 Fps; resolução: 2160p 3840 x 2160, A 30 Fps ou 60 Fps. Conf. especificação. Fornecimento</t>
  </si>
  <si>
    <t>19202336UE</t>
  </si>
  <si>
    <t>Filmadora profissional 4K comp. focal equivalente de 35mm: 29,6mm a 355mm, relação de zoom óptico:12x, zoom digital máximo:24x, abertura máxima F/1.2 a 3,5 conf. especificação - Fornecimento</t>
  </si>
  <si>
    <t>19202335UE</t>
  </si>
  <si>
    <t>Rack de Piso fechado 44U (Padrão 19") conforme especificação. Fornecimento</t>
  </si>
  <si>
    <t>19156888UE</t>
  </si>
  <si>
    <t>Misturador áudio c/ 32 canais, conf.especif. - Fornecimento</t>
  </si>
  <si>
    <t>19124444UE</t>
  </si>
  <si>
    <t>Amplificador de áudio estéreo.conf.especif. - Fornecimento</t>
  </si>
  <si>
    <t>19050222UE</t>
  </si>
  <si>
    <t>Smart TV 55" conf.especif. - Fornecimento</t>
  </si>
  <si>
    <t>1912456UE</t>
  </si>
  <si>
    <t>Smart TV 85" conf.especif. - Fornecimento</t>
  </si>
  <si>
    <t>1912455UE</t>
  </si>
  <si>
    <t>Caixa acústica tipo monitor conf.especif. - Fornecimento</t>
  </si>
  <si>
    <t>1905255UE</t>
  </si>
  <si>
    <t>Microfone tipo goose neck e base de mesa portátil com plug XLR conf.especif. - Fornecimento</t>
  </si>
  <si>
    <t>192001UE</t>
  </si>
  <si>
    <t>Caixa acústica para fixação em parede conf.especif. - Fornecimento</t>
  </si>
  <si>
    <t>190527UE</t>
  </si>
  <si>
    <t>Painel de Compensado Naval de 18mm</t>
  </si>
  <si>
    <t>23.105.0001455.SER-U</t>
  </si>
  <si>
    <t>Cabo HDMI 2.0 conectorizado - 20 metros</t>
  </si>
  <si>
    <t>192027U</t>
  </si>
  <si>
    <t>Cabo RGB dupla blindagem, para montar</t>
  </si>
  <si>
    <t>1920277U</t>
  </si>
  <si>
    <t>Cabo HDMI 2.0 conectorizado - 10 metros</t>
  </si>
  <si>
    <t>192026U</t>
  </si>
  <si>
    <t>Cabo HDMI 2.0 conectorizado - 15 metros</t>
  </si>
  <si>
    <t>192025U</t>
  </si>
  <si>
    <t>Cabo HDMI 2.0 conectorizado - 5 metros</t>
  </si>
  <si>
    <t>192024U</t>
  </si>
  <si>
    <t>Cabo HDMI 2.0 conectorizado - 1,5 metros</t>
  </si>
  <si>
    <t>192023U</t>
  </si>
  <si>
    <t>Switch de produção de vídeo profissional 4K entradas: 2 x XLR 3 pinos / 1/4” (6.3mm) combo soquete, 1 x estéreo RCA SET (L/R), saídas: 1 x estéreo RCA SET (L/R), 1 x estéreo fone de ouvido (mini plug c/controle de volume), suporte de áudio digital incorporado. Conf. especificação - Instalação</t>
  </si>
  <si>
    <t>19202340UI</t>
  </si>
  <si>
    <t>Suporte de parede profissional para câmera 4K PTZ. Conf. especificação</t>
  </si>
  <si>
    <t>19202339U</t>
  </si>
  <si>
    <t>Câmera 4K PTZ, sensor de imagem: sensor CMOS 1-CHIP 1 /2.5”; resolução do sensor: efetivo 8.51 MEGAPIXEL. Conf. especificação - Instalação</t>
  </si>
  <si>
    <t>19202338UI</t>
  </si>
  <si>
    <t>Switch de produção de vídeo profissional 4K de 8 canais. Conf. especificação - Instalação</t>
  </si>
  <si>
    <t>19202337UI</t>
  </si>
  <si>
    <t>Placa de captura externa 4K entrada e saída HDMI, gravação de fontes de vídeo: 480p, 576p, 720p, 1080p 1920 x 1080, a 30 Fps ou 60 Fps; resolução: 2160p 3840 x 2160, A 30 Fps ou 60 Fps. Conf. especificação - Instalação</t>
  </si>
  <si>
    <t>19202336UI</t>
  </si>
  <si>
    <t>Filmadora profissional 4K comp. focal equivalente de 35mm: 29,6mm a 355mm, relação de zoom óptico:12x, zoom digital máximo:24x, abertura máxima F/1.2 a 3,5 conf. especificação - Instalação</t>
  </si>
  <si>
    <t>19202335UI</t>
  </si>
  <si>
    <t>Extensor de HDMI - 4K conforme caderno de especificação</t>
  </si>
  <si>
    <t>192013U</t>
  </si>
  <si>
    <t>Extensor do suporte de teto fixo para TV, conforme caderno de especificação</t>
  </si>
  <si>
    <t>1920133U</t>
  </si>
  <si>
    <t>Extensor de HDMI - 60 metros conforme caderno de especificação</t>
  </si>
  <si>
    <t>19201334U</t>
  </si>
  <si>
    <t>Conector P-10 macho stéreo</t>
  </si>
  <si>
    <t>192010U</t>
  </si>
  <si>
    <t>Conector P-10 macho mono</t>
  </si>
  <si>
    <t>192009U</t>
  </si>
  <si>
    <t>Medusa (caixa de conexão) c/20 conectores fêmea, tipo canon XLR-3 pinos conf.especif.</t>
  </si>
  <si>
    <t>192002U</t>
  </si>
  <si>
    <t>Microfone tipo goose neck e base de mesa portátil com plug XLR conf.especif. - Instalação</t>
  </si>
  <si>
    <t>192001UI</t>
  </si>
  <si>
    <t>Rack de Piso fechado 44U (Padrão 19") conforme especificação. - Instalação</t>
  </si>
  <si>
    <t>19156888UI</t>
  </si>
  <si>
    <t>Patch cord U/UTP categoria 6, 4 pares x 24AWG, classe de flamabilidade LSZH, cinza (c/1,50m), conf.especif.</t>
  </si>
  <si>
    <t>191557912U</t>
  </si>
  <si>
    <t>Régua de tomadas para Rack 19" - 8 tomadas. conf. especif.</t>
  </si>
  <si>
    <t>19151111U</t>
  </si>
  <si>
    <t>Fio paralelo polarizado (cristal) 1,5mm² conf. especif.</t>
  </si>
  <si>
    <t>19132611U</t>
  </si>
  <si>
    <t>Fio paralelo polarizado (preto/vermelho) 1,5mm² conf. especif.</t>
  </si>
  <si>
    <t>19132600U</t>
  </si>
  <si>
    <t>Cabo multivias balanceado 20 pares D=24AWG c/blindagem alum.indiv.p/cada par conf.especif.</t>
  </si>
  <si>
    <t>1912511U</t>
  </si>
  <si>
    <t>Suporte de teto fixo para TV c/regulagem mínima: 950mm e máxima: 1400mm- conf. especif.</t>
  </si>
  <si>
    <t>19124556U</t>
  </si>
  <si>
    <t>Suporte de parede articulado c/inclinação p/televisores de 43 até 86 polegadas - conf. especif.</t>
  </si>
  <si>
    <t>19124555U</t>
  </si>
  <si>
    <t>Misturador áudio c/ 32 canais, conf.especif., - Instalação</t>
  </si>
  <si>
    <t>19124444UI</t>
  </si>
  <si>
    <t>Splitter HDMI com 1 entrada e 4 saídas conf. especificação</t>
  </si>
  <si>
    <t>191237U</t>
  </si>
  <si>
    <t>Plug RCA - macho (VERMELHO)</t>
  </si>
  <si>
    <t>191231U</t>
  </si>
  <si>
    <t>Plug RCA - macho (BRANCO)</t>
  </si>
  <si>
    <t>191230U</t>
  </si>
  <si>
    <t>Cabo coaxial RGC-6, 95% de malha</t>
  </si>
  <si>
    <t>190930U</t>
  </si>
  <si>
    <t>Tampão de vedação para condulete múltiplo em liga de alumínio tipo "X" (Ø 2")</t>
  </si>
  <si>
    <t>19088824U</t>
  </si>
  <si>
    <t>Tampão de vedação para condulete múltiplo em liga de alumínio tipo "X" (Ø 1")</t>
  </si>
  <si>
    <t>19088823U</t>
  </si>
  <si>
    <t>Conector em alumínio p/ condulete múltiplo IP 54 de 2",c/ rosca BSP e parafuso-Forn. e Inst.</t>
  </si>
  <si>
    <t>19079998U</t>
  </si>
  <si>
    <t>Conector, Unidut, em aluminio com rosca BSP para condulete múltiplo IP 54 ( Ø1"), fornecido com um parafuso para fixação de eletroduto.</t>
  </si>
  <si>
    <t>19079995U</t>
  </si>
  <si>
    <t>Conector tipo F p/crimpar, para cabo RGC 6</t>
  </si>
  <si>
    <t>190729U</t>
  </si>
  <si>
    <t>Conector BNC fêmea p/cabo RG6, p/crimpar</t>
  </si>
  <si>
    <t>190728U</t>
  </si>
  <si>
    <t>Conector BNC macho p/cabo RG6, p/crimpar</t>
  </si>
  <si>
    <t>190727U</t>
  </si>
  <si>
    <t>Painel de conexão p/áudio e vídeo (testeira), c/01 conector HDB 15 fêmea e 01 conector RJ-45 CAT 6 fêmea, ambos p/painel</t>
  </si>
  <si>
    <t>1905903U</t>
  </si>
  <si>
    <t>Painel conexão p/áudio (testeira), 02 conectores XLR-3 pinos fêmea e 02 conectores RCA, ambos p/painel</t>
  </si>
  <si>
    <t>1905902U</t>
  </si>
  <si>
    <t>Conector HDB-15 fêmea</t>
  </si>
  <si>
    <t>190570U</t>
  </si>
  <si>
    <t>Conector HDB-15 macho</t>
  </si>
  <si>
    <t>190569U</t>
  </si>
  <si>
    <t>Conector canon, XLR 3 pinos, macho.</t>
  </si>
  <si>
    <t>190549U</t>
  </si>
  <si>
    <t>Conector canon, XLR 3 pinos,fêmea.</t>
  </si>
  <si>
    <t>1905499U</t>
  </si>
  <si>
    <t>Cabo para áudio stereo philips 2x0,20mm² (+/- 10%)</t>
  </si>
  <si>
    <t>190536U</t>
  </si>
  <si>
    <t>Cabo P2 para XLR macho - 2 metros</t>
  </si>
  <si>
    <t>1905367U</t>
  </si>
  <si>
    <t>Cabo coaxial tipo AF-sonorização, 1Px22AWG.</t>
  </si>
  <si>
    <t>1905355U</t>
  </si>
  <si>
    <t>Caixa acústica para fixação em parede conf.especif. - Instalação</t>
  </si>
  <si>
    <t>190527UI</t>
  </si>
  <si>
    <t>Caixa acústica tipo arandela conf.especif.</t>
  </si>
  <si>
    <t>190526U</t>
  </si>
  <si>
    <t>Caixa acústica tipo monitor conf.especif. - Instalação</t>
  </si>
  <si>
    <t>1905255UI</t>
  </si>
  <si>
    <t>Amplificador de áudio estéreo.conf.especif. - Instalação</t>
  </si>
  <si>
    <t>19050222UI</t>
  </si>
  <si>
    <t>No break senoidal 2,0kVA - autonomia min. 9min, conf.especif.- Instalação</t>
  </si>
  <si>
    <t>18001.8.1.019UI</t>
  </si>
  <si>
    <t>Saída vertical eletrocalha/leito p/eletroduto 2" pré-galv.à quente 18MSG</t>
  </si>
  <si>
    <t>173351U</t>
  </si>
  <si>
    <t>Saída vertical eletrocalha/leito p/eletroduto 1" pré-galv.à quente 18MSG</t>
  </si>
  <si>
    <t>173173U</t>
  </si>
  <si>
    <t>Saída horizontal de eletrocalha em chapa de aço galv. p/ eletroduto de Ø 2"</t>
  </si>
  <si>
    <t>1717322U</t>
  </si>
  <si>
    <t>Saída horizontal de eletrocalha em chapa de aço galv. p/ eletroduto de Ø 1".</t>
  </si>
  <si>
    <t>1717056U</t>
  </si>
  <si>
    <t>Conector RJ45 macho CAT.6</t>
  </si>
  <si>
    <t>17.140.000050.01.SER-U</t>
  </si>
  <si>
    <t>Kit de montagem em parede para caixa acústica tipo monitor conf.especif.</t>
  </si>
  <si>
    <t>17.122.0000001.SER-U</t>
  </si>
  <si>
    <t>Caixa de telefone de embutir em chapa de aço padrão Telebras, dimensões internas 600 x 600 x 120 mm</t>
  </si>
  <si>
    <t>17.102.000009.SER-U</t>
  </si>
  <si>
    <t>Cabo par trançado U/UTP tipo "LSZH", rígido, vermelho, CAT 6, 4 pares x 23/24 AWG não blindado, conf. especificação.</t>
  </si>
  <si>
    <t>17.101.10004.SER-U</t>
  </si>
  <si>
    <t>Suporte fixação p/espelho/placa 4x2" p/3 módulos, tipo Pialplus ou equivalente</t>
  </si>
  <si>
    <t>16143.8.5.7U</t>
  </si>
  <si>
    <t>Suporte fixação para espelho/placa 4x4" para 6 módulos, tipo Pialplus ou equivalente</t>
  </si>
  <si>
    <t>16143.8.5.221U</t>
  </si>
  <si>
    <t>Módulo cego para sistema tipo modular, 1 módulo, cor preto, tipo Pialplus+ ou equivalente</t>
  </si>
  <si>
    <t>16143.8.2.312U</t>
  </si>
  <si>
    <t>Módulo saída de fio, cor preto, tipo Pialplus+ ou equivalente</t>
  </si>
  <si>
    <t>16143.8.2.311U</t>
  </si>
  <si>
    <t>Box reto em alumínio fundido 2"</t>
  </si>
  <si>
    <t>16135.8.4.066U</t>
  </si>
  <si>
    <t>Box reto em alumínio fundido Ø 1"</t>
  </si>
  <si>
    <t>16135.8.4.033U</t>
  </si>
  <si>
    <t>Caixa de embutir em PVC 4x4" - Fornecimento e Colocação (15.018.0130-0 EMOP)</t>
  </si>
  <si>
    <t>16132.8.16.24U</t>
  </si>
  <si>
    <t>Caixa de embutir em chapa de aço 4x4", profundidade dupla, dimensões mínimas 100x100x75mm e máximas de 110x110x85mm, com orelhas em aço com tratamento especial anticorrosivo - Fornecimento e Colocação</t>
  </si>
  <si>
    <t>16132.8.16.244U</t>
  </si>
  <si>
    <t>Caixa de embutir em PVC 4x2" - Fornecimento e Colocação (15.018.0120-0 EMOP)</t>
  </si>
  <si>
    <t>16132.8.16.23U</t>
  </si>
  <si>
    <t>Conector prensa-cabo de alumínio 1", completo</t>
  </si>
  <si>
    <t>16120.8.8.04U</t>
  </si>
  <si>
    <t>Conector macho giratório de alumínio, rosca BSP, para eletroduto metálico flexivel Ø 1"</t>
  </si>
  <si>
    <t>16.125.01001.01.SER-U</t>
  </si>
  <si>
    <t>KG</t>
  </si>
  <si>
    <t>Arame galvanizado 18 BWG, Ø 1,25mm, 0,010kg/m, para guia.</t>
  </si>
  <si>
    <t>16.125.001204.01.SER-U</t>
  </si>
  <si>
    <t>Arame galvanizado 16 BWG, Ø 1,60mm, 0,016kg/m, para guia.</t>
  </si>
  <si>
    <t>16.125.001203.01.SER-U</t>
  </si>
  <si>
    <t>Abraçadeira tipo D de 2" em aço galvanizado, com parafuso de fixação.</t>
  </si>
  <si>
    <t>16.125.000116.02.SER-U</t>
  </si>
  <si>
    <t>Abraçadeira tipo D de 1" em aço galvanizado, com parafuso de fixação.</t>
  </si>
  <si>
    <t>16.125.000113.02.SER-U</t>
  </si>
  <si>
    <t>Conjunto colarinho, tampa e régua/ suporte/ porta equipamentos, para 04 (quatro) módulos, fornecida com 01 (um) conector xlr-fêmea e 01 (um) conector bnc fêmea, em abs ou alumínio, cor preta, para instalação em marcenaria.</t>
  </si>
  <si>
    <t>16.121.0000901.SER-U</t>
  </si>
  <si>
    <t>Placa (Espelho) em material isolante, acabamento metalizado, para caixa 4x2", em sistema tipo modular - 1 posto horizontal, cor preto ônix, conforme especificação.</t>
  </si>
  <si>
    <t>16.121.000054.SER-U</t>
  </si>
  <si>
    <t>Placa (Espelho) em material isolante, acabamento metalizado, para caixa 4x4", em sistema tipo modular - 1+1 posto, cor preto ônix, conforme especificação.</t>
  </si>
  <si>
    <t>16.121.000053.SER-U</t>
  </si>
  <si>
    <t>Placa (Espelho) cega em material isolante, acabamento metalizado, para caixa 4x4", em sistema tipo modular, cor preto ônix, conforme especificação.</t>
  </si>
  <si>
    <t>16.121.000052.SER-U</t>
  </si>
  <si>
    <t>Condulete múltiplo em liga de aluminio tipo "X" com tampa cega IP 54 ( Ø2"), fornecido com 2 tampões de vedação roscados.</t>
  </si>
  <si>
    <t>16.115.000114.11.SER-U</t>
  </si>
  <si>
    <t>Condulete múltiplo em liga de aluminio tipo "X" com tampa cega IP 54 ( Ø1"), fornecido com 2 tampões de vedação roscados.</t>
  </si>
  <si>
    <t>16.115.000111.11.SER-U</t>
  </si>
  <si>
    <t>Caixa de passagem 600x600x150mm em chapa de aço com tampa parafusada.</t>
  </si>
  <si>
    <t>16.115.000058.SER-U</t>
  </si>
  <si>
    <t>Caixa de passagem sobrepor em alumínio com tampa 20x20x10cm</t>
  </si>
  <si>
    <t>16.115.000052.05.SER-U</t>
  </si>
  <si>
    <t>Caixa de passagem em chapa de aço com tampa parafusada 102 x 102 x 82 mm</t>
  </si>
  <si>
    <t>16.115.000050.SER</t>
  </si>
  <si>
    <t>Eletroduto PVC rígido roscável inclusive conexões Ø 60 mm 2"</t>
  </si>
  <si>
    <t>16.111.001505.SER</t>
  </si>
  <si>
    <t>Eletroduto metálico flexível c/revestimento em polietileno tipo SEALTUBO 2"</t>
  </si>
  <si>
    <t>16.111.001505.01.SER-U</t>
  </si>
  <si>
    <t>Eletroduto PVC rígido roscável inclusive conexões Ø 32 mm 1"</t>
  </si>
  <si>
    <t>16.111.001502.SER</t>
  </si>
  <si>
    <t>Eletroduto metálico flexível c/revestimento em polietileno tipo SEALTUBO 25mm (1")</t>
  </si>
  <si>
    <t>16.111.001502.01.SER-U</t>
  </si>
  <si>
    <t>Eletroduto de aço carbono com costura galvanização eletrolítica inclusive conexões Ø 50 mm 2"</t>
  </si>
  <si>
    <t>16.111.001105.SER</t>
  </si>
  <si>
    <t>Eletroduto de aço carbono com costura galvanização eletrolítica inclusive conexões Ø 25 mm 1"</t>
  </si>
  <si>
    <t>16.111.001102.SER</t>
  </si>
  <si>
    <t>Eletroduto de aço carbono com costura galvanização a fogo inclusive conexões Ø 50 mm 2"</t>
  </si>
  <si>
    <t>16.111.000905.SER</t>
  </si>
  <si>
    <t>Fita perfurada 3/4 (19mmx30m)</t>
  </si>
  <si>
    <t>05060.8.12.011U</t>
  </si>
  <si>
    <t>ÁUDIO E VÍDEOCONFERÊNCIA</t>
  </si>
  <si>
    <t>Caixa para bateria auxiliar, conforme especificação - Fornecimento</t>
  </si>
  <si>
    <t>16.127.000100.01.SER-UE</t>
  </si>
  <si>
    <t>Painel repetidor de painel de detecção e alarme de incêndio, conforme especificação - Fornecimento</t>
  </si>
  <si>
    <t>15.101.000250.01.SER-UE</t>
  </si>
  <si>
    <t>Painel de alarme de incêndio, 4 laços, conforme especificação - Fornecimento</t>
  </si>
  <si>
    <t>15.101.000201.01.SER-UE</t>
  </si>
  <si>
    <t>Conversor de rede serial / ethernet com 1 porta serial e 1 porta ethernet, conforme especificação</t>
  </si>
  <si>
    <t>17.150.000001.01.SER-U</t>
  </si>
  <si>
    <t>Caixa para bateria auxiliar, conforme especificação. - Instalação</t>
  </si>
  <si>
    <t>16.127.000100.01.SER-UI</t>
  </si>
  <si>
    <t>Bateria estacionária 12V, capacidade nominal de 33Ah, conforme especificação</t>
  </si>
  <si>
    <t>16.127.000005.01.SER-U</t>
  </si>
  <si>
    <t>Terminal pré-isolado encaixe macho 1,5-2,5mm²</t>
  </si>
  <si>
    <t>16.125.002006.01.SER-U</t>
  </si>
  <si>
    <t>Terminal pré-isolado tipo garfo/forquilha para cabo 1,5mm²</t>
  </si>
  <si>
    <t>16.125.002001.01.SER-U</t>
  </si>
  <si>
    <t>Conector (box) reto de alumínio Ø 1"</t>
  </si>
  <si>
    <t>16.125.001502.01.SER-U</t>
  </si>
  <si>
    <t>Etiqueta para identificação, interior/ exterior, nas dimensões minímas de 40x10mm, em vinil interno/externo, adesivo permanente, resistente a líquidos e poeira/sujeira impressa c/ fundo branco e letras na cor preta</t>
  </si>
  <si>
    <t>16.125.001010.01.SER-U</t>
  </si>
  <si>
    <t>Anilha de identificação por letras, PVC, tipo MHG1/3, para cabos 0,3 a 1,5mm². Fornecimento e colocação</t>
  </si>
  <si>
    <t>16.125.001001.02.SER-U</t>
  </si>
  <si>
    <t>Anilha de identificação por números, PVC, tipo MHG1/3, para cabos 0,3 a 1,5mm². Fornecimento e colocação</t>
  </si>
  <si>
    <t>16.125.001001.01.SER-U</t>
  </si>
  <si>
    <t>Abraçadeira tipo U simples de 1" fabricada em aço e com acabamento galvanizado eletrolítico (zincado). Indicada tanto para fixações elétricas, quanto para hidráulicas aparentes.</t>
  </si>
  <si>
    <t>16.125.000103.01.SER-U</t>
  </si>
  <si>
    <t>Placa (espelho) cega PVC p/caixa 4x2".</t>
  </si>
  <si>
    <t>16.121.000061.01.SER-U</t>
  </si>
  <si>
    <t>Chapa de aço galvanizada #19 (1,1mm) nas dimensões 200x 200mm para suporte da caixa de ligação, conforme projeto</t>
  </si>
  <si>
    <t>16.115.001016.01.SER-U</t>
  </si>
  <si>
    <t>Condulete alumínio múltiplo tipo "L" Ø 1", com tampa cega e kit de vedação IP 54</t>
  </si>
  <si>
    <t>16.115.000091.11.SER-U</t>
  </si>
  <si>
    <t>Caixa de piso baixa 4x4" em alumínio com anel de regulagem (SBC)</t>
  </si>
  <si>
    <t>16.115.000020.01.SER-U</t>
  </si>
  <si>
    <t>Caixa de ligação 1" em alumínio redonda, com tampa e pintura</t>
  </si>
  <si>
    <t>16.115.000016.01.SER-U</t>
  </si>
  <si>
    <t>Resistor de fim de linha 3,6K Ohms - 1/4W</t>
  </si>
  <si>
    <t>16.109.000400.01.SER-U</t>
  </si>
  <si>
    <t>Cabo trançado e blindado para rede RS-485, em condutor de cobre, 2 pares, biltola 24AWG, conforme especificação.</t>
  </si>
  <si>
    <t>15.101.001050.01.SER-U</t>
  </si>
  <si>
    <t>Cabo PP 2x1,5mm², 70°C, 300/500V flexível isolado</t>
  </si>
  <si>
    <t>15.101.001025.01.SER-U</t>
  </si>
  <si>
    <t>Cabo 1P-2x1,5mm², 70°C, 600V flexível, blindado, antichama com isolamento em polietileno e capa externa pvc vermelho</t>
  </si>
  <si>
    <t>15.101.001000.01.SER-U</t>
  </si>
  <si>
    <t>Detector óptico endereçável com base, conforme especificação.</t>
  </si>
  <si>
    <t>15.101.000605.01.SER-U</t>
  </si>
  <si>
    <t>Detector térmico/termovelocimétrico endereçável com base, conforme especificação.</t>
  </si>
  <si>
    <t>15.101.000600.01.SER-U</t>
  </si>
  <si>
    <t>Sirene audiovisual endereçável para alarme de incêndio, uso interno, conforme especificação</t>
  </si>
  <si>
    <t>15.101.000500.01.SER-U</t>
  </si>
  <si>
    <t>Módulo isolador de curto-circuito, conforme especificação de referências</t>
  </si>
  <si>
    <t>15.101.000350.01.SER-U</t>
  </si>
  <si>
    <t>Módulo de supervisão/monitor endereçável de contato seco, conforme especificação</t>
  </si>
  <si>
    <t>15.101.000300.01.SER-U</t>
  </si>
  <si>
    <t>Painel repetidor de painel de detecção e alarme de incêndio, conforme especificação - Instalação</t>
  </si>
  <si>
    <t>15.101.000250.01.SER-UI</t>
  </si>
  <si>
    <t>Painel de alarme de incêndio, 4 laços, conforme especificação - Instalação</t>
  </si>
  <si>
    <t>15.101.000201.01.SER-UI</t>
  </si>
  <si>
    <t>Acionador manual completo com módulo endereçável, conforme especificação</t>
  </si>
  <si>
    <t>15.101.000051.01.SER-U</t>
  </si>
  <si>
    <t>Mão francesa simples 150mm em aço carbono, conforme referência, fixação por solda.</t>
  </si>
  <si>
    <t>13.160.001380.03.SER-U</t>
  </si>
  <si>
    <t>DETECÇÃO DE INCÊNDIO</t>
  </si>
  <si>
    <t>Amplificador de potência p/CATV, faixa de frequência de 54 a 1000MHZ - 127/220V AC-75HZ, conectores tipo "F" femêa</t>
  </si>
  <si>
    <t>1914144U</t>
  </si>
  <si>
    <t>Cabo coaxial RGC-11, 67% de malha</t>
  </si>
  <si>
    <t>190940U</t>
  </si>
  <si>
    <t>Cabo coaxial RGC-6, 67% de malha</t>
  </si>
  <si>
    <t>190929U</t>
  </si>
  <si>
    <t>Tap - 20 Decibéis para CATV</t>
  </si>
  <si>
    <t>1909226U</t>
  </si>
  <si>
    <t>Tap - 16 Decibéis para CATV</t>
  </si>
  <si>
    <t>1909225U</t>
  </si>
  <si>
    <t>Tap - 12 Decibéis para CATV</t>
  </si>
  <si>
    <t>1909224U</t>
  </si>
  <si>
    <t>Tap - 9 Decibéis para CATV</t>
  </si>
  <si>
    <t>1909223U</t>
  </si>
  <si>
    <t>Tap - 6 Decibéis para CATV</t>
  </si>
  <si>
    <t>1909222U</t>
  </si>
  <si>
    <t>Divisor blindado 1x3 p/CATV conf.especif.</t>
  </si>
  <si>
    <t>190918U</t>
  </si>
  <si>
    <t>Conector tipo "F" de compressão p/crimpar, p/cabo RGC-6</t>
  </si>
  <si>
    <t>1909049U</t>
  </si>
  <si>
    <t>Emenda p/conector tipo "F"</t>
  </si>
  <si>
    <t>190903U</t>
  </si>
  <si>
    <t>Carga de 75 ohms em conector tipo "F"</t>
  </si>
  <si>
    <t>190902U</t>
  </si>
  <si>
    <t>Divisor blindado 1x2 p/CATV conf.especif.</t>
  </si>
  <si>
    <t>190901U</t>
  </si>
  <si>
    <t>Conector em alumínio p/ condulete múltiplo IP 54 de 3/4", c/ rosca BSP e parafuso - Forn. e Inst.</t>
  </si>
  <si>
    <t>19079994U</t>
  </si>
  <si>
    <t>Saída horizontal de eletrocalha em chapa de aço galv. p/ eletroduto de Ø 1.1/4"</t>
  </si>
  <si>
    <t>1717377U</t>
  </si>
  <si>
    <t>Saída horizontal eletrocalha/leito para eletroduto Ø 3/4" pré-galvanizada à quente 18MSG</t>
  </si>
  <si>
    <t>1717055U</t>
  </si>
  <si>
    <t>Tomada para antena de tv, cabo coaxial de 9mm, conjunto montado para embutir 4 x 2"</t>
  </si>
  <si>
    <t>16143.8.7.122U</t>
  </si>
  <si>
    <t>Placa (espelho) em material isolante p/caixa 4x2" em sist.modular - 1 posto, branca</t>
  </si>
  <si>
    <t>16143.8.5.18U</t>
  </si>
  <si>
    <t>Caixa de passagem em aço, de embutir, padrão TELEBRAS, medindo (40x40x13,5) cm</t>
  </si>
  <si>
    <t>16136.8.4.2U</t>
  </si>
  <si>
    <t>Box reto em alumínio fundido 1 1/4"</t>
  </si>
  <si>
    <t>16135.8.4.044U</t>
  </si>
  <si>
    <t>Box reto em alumínio fundido 3/4"</t>
  </si>
  <si>
    <t>16135.8.4.022U</t>
  </si>
  <si>
    <t>Conector prensa-cabo de alumínio 3/4", completo</t>
  </si>
  <si>
    <t>16120.8.8.03U</t>
  </si>
  <si>
    <t>Abraçadeira tipo D de 1 1/4" em aço galvanizado, com parafuso de fixação</t>
  </si>
  <si>
    <t>16.125.000114.02.SER-U</t>
  </si>
  <si>
    <t>Placa (espelho) cega em material isolante p/caixa 4x2" em sist.modular branca, conforme especificação</t>
  </si>
  <si>
    <t>16.121.00050.SER-U</t>
  </si>
  <si>
    <t>Condulete múltiplo em liga de aluminio tipo "X" com tampa cega IP 54 ( Ø3/4"), fornecido com 2 tampões de vedação roscados.</t>
  </si>
  <si>
    <t>16.115.000110.11.SER-U</t>
  </si>
  <si>
    <t>Eletroduto de aço carbono com costura galvanização eletrolítica inclusive conexões Ø 32 mm 1 1/4"</t>
  </si>
  <si>
    <t>16.111.001103.SER</t>
  </si>
  <si>
    <t>Eletroduto de aço carbono com costura galvanização eletrolítica inclusive conexões Ø 20 mm 3/4"</t>
  </si>
  <si>
    <t>16.111.001101.SER</t>
  </si>
  <si>
    <t>Braçadeira do tipo "D" em chapa galvanizado Ø 3/4" completa</t>
  </si>
  <si>
    <t>15141.8.30.22U</t>
  </si>
  <si>
    <t>CATV</t>
  </si>
  <si>
    <t>Rack fechado 19" - 36U conf.especif. - Fornecimento</t>
  </si>
  <si>
    <t>17.301.10012.SER-UE</t>
  </si>
  <si>
    <t>Nobreak online dupla conversão de 3kva - para instalação em rack 19"- Conforme carderno de especificações - Fornecimento</t>
  </si>
  <si>
    <t>18001.8.1.0191UE</t>
  </si>
  <si>
    <t>Cordão óptico multimodo 50x125um OM3, tipo "tight", conec.SFF (Small Form Factor) LCxLC - UPC c/2,50m, conf.especif.</t>
  </si>
  <si>
    <t>191588U</t>
  </si>
  <si>
    <t>Guia de cabos fechado horizontal metálico p/passagem até 24 cabos, alt.=44mm (mín.), prof.=68mm (útil), esp.chapa=1,2mm (mín.), conf. especif.</t>
  </si>
  <si>
    <t>1915533U</t>
  </si>
  <si>
    <t>Patch panel descarregado modular 24P 19" x 1U, conf.especif.</t>
  </si>
  <si>
    <t>1915500U</t>
  </si>
  <si>
    <t>Serviço de fusão de fibra óptica e certificação com OTDR</t>
  </si>
  <si>
    <t>190829U</t>
  </si>
  <si>
    <t>Abraçadeira de velcro para amarração de cabos - Cor vermelha ou preta; (L):12mm a 15mm; (C):150mm a 230mm</t>
  </si>
  <si>
    <t>18002.8.1.011U</t>
  </si>
  <si>
    <t>Nobreak online dupla conversão de 3kva - para instalação em rack 19"- Conforme carderno de especificações - Instalação</t>
  </si>
  <si>
    <t>18001.8.1.0191UI</t>
  </si>
  <si>
    <t>Rack fechado 19" - 36U conf.especif. - Instalação</t>
  </si>
  <si>
    <t>17.301.10012.SER-UI</t>
  </si>
  <si>
    <t>Distribuidor interno óptico (DIOxLC) - 19" 12 fibras 1U de alt.e emenda LC-UPC, conf.especificação</t>
  </si>
  <si>
    <t>17.103.10203.SER-U</t>
  </si>
  <si>
    <t>Plaqueta plástica de identificação "CUIDADO CABO ÓPTICO", amarrada c/fita</t>
  </si>
  <si>
    <t>17.101.10306.SER-U</t>
  </si>
  <si>
    <t>Conector frontal RJ-45 fêmea CAT 6</t>
  </si>
  <si>
    <t>17.101.10102.SER-U</t>
  </si>
  <si>
    <t>Patch cord pré-conectorizado flexível CAT 6 4 pares x 24AWG (c/3,00m), na cor branca, conf.especif.</t>
  </si>
  <si>
    <t>17.101.10031.SER-U</t>
  </si>
  <si>
    <t>Patch cord pré-conectorizado flexível CAT 6 4 pares x 24AWG (c/3,00m), na cor cinza, conf.especif.</t>
  </si>
  <si>
    <t>17.101.10030.SER-U</t>
  </si>
  <si>
    <t>Caixa de tomada para embutir em mobiliário, conforme especificação</t>
  </si>
  <si>
    <t>16.133.8.12.071U</t>
  </si>
  <si>
    <t>Anilha de identificação HO85 - Letras (A, R e T)</t>
  </si>
  <si>
    <t>16.125.001020.02.SER-U</t>
  </si>
  <si>
    <t>Anilha de identificação HO85 - Números (0 à 9)</t>
  </si>
  <si>
    <t>16.125.001020.01.SER-U</t>
  </si>
  <si>
    <t>Módulo com conector RJ-45 cat. 6 fêmea para sistema tipo modular, cor preto, tipo pialplus+ ou equivalente</t>
  </si>
  <si>
    <t>16.121.000101.42.SER-U</t>
  </si>
  <si>
    <t>Módulo com conector RJ-45 cat. 6 fêmea para sistema tipo modular, cor branca, tipo pialplus+ ou equivalente</t>
  </si>
  <si>
    <t>16.121.000101.40.SER-U</t>
  </si>
  <si>
    <t>Placa (Espelho) em material isolante, acabamento metalizado, p/caixa 4x2" em sist.modular - 1 posto vertical, cor preta ônix, tipo pialplus+ ou equivalente</t>
  </si>
  <si>
    <t>16.121.0000541.SER-U</t>
  </si>
  <si>
    <t>Placa (Espelho) em material isolante, acabamento metalizado, p/caixa 4x2" em sist.modular - 1 posto vertical, cor pérola, tipo pialplus+ ou equivalente</t>
  </si>
  <si>
    <t>16.121.000051.22.SER-U</t>
  </si>
  <si>
    <t>Caixa de passagem em chapa de aço com tampa parafusada 202 x 202 x 102 mm</t>
  </si>
  <si>
    <t>16.115.000052.01.SER-U</t>
  </si>
  <si>
    <t>Divisor para eletrocalha perfurada, nas dimensões de 50x25mm, em chapa pré-galvanizada à quente padrão C.S.N., #18MSG</t>
  </si>
  <si>
    <t>16.113.001000.03.SER-U</t>
  </si>
  <si>
    <t>Tê horizontal 90º perfurada, nas dimensões de 300X50mm, com pré-galvanização à quente, #18MSG.</t>
  </si>
  <si>
    <t>16.113.000584.40.SER-U</t>
  </si>
  <si>
    <t>Curva horizontal 90º, perfurada, nas dimensões de 300X50mm, em chapa pré-galvanizada à quente padrão C.S.N., #18MSG, sem tampa.</t>
  </si>
  <si>
    <t>16.113.000584.20.SER-U</t>
  </si>
  <si>
    <t>Eletrocalha perfurada, nas dimensões de 300x50mm, em chapa pré-galvanizada à quente padrão C.S.N., #18MSG, sem tampa, incluindo conexões e fixações</t>
  </si>
  <si>
    <t>16.113.000584.10.SER-U</t>
  </si>
  <si>
    <t>Redução à direita/esquerda perfurada, nas dimensões de 200X50X50mm, com pré-galvanização à quente, #18MSG.</t>
  </si>
  <si>
    <t>16.113.000581.51.SER-U</t>
  </si>
  <si>
    <t>Curva horizontal 90º, perfurada, nas dimensões de 200X50mm, em chapa pré-galvanizada à quente padrão C.S.N., #18MSG, sem tampa.</t>
  </si>
  <si>
    <t>16.113.000581.20.SER-U</t>
  </si>
  <si>
    <t>Cotovelo reto, perfurado, nas dimensões de 400X50mm, em chapa pré-galvanizada à quente padrão C.S.N., #18MSG, sem tampa.</t>
  </si>
  <si>
    <t>16.113.000542.70.SER-U</t>
  </si>
  <si>
    <t>Tê horizontal reto 90º perfurada, nas dimensões de 400X50mm, com pré-galvanização à quente, #18MSG.</t>
  </si>
  <si>
    <t>16.113.000542.42.SER-U</t>
  </si>
  <si>
    <t>Curva horizontal 90º, perfurada, nas dimensões de 400X50mm, em chapa pré-galvanizada à quente padrão C.S.N., #18MSG, sem tampa.</t>
  </si>
  <si>
    <t>16.113.000542.20.SER-U</t>
  </si>
  <si>
    <t>REDE LÓGICA</t>
  </si>
  <si>
    <t>Detector de metal tipo portal, fornecido e instalado - conforme especificação</t>
  </si>
  <si>
    <t>17.108.000001.01.SER-U</t>
  </si>
  <si>
    <t>Rack de Piso 24U (Padrão 19") conforme especificação - Fornecimento</t>
  </si>
  <si>
    <t>19156887UE</t>
  </si>
  <si>
    <t>Switch de rede de 24 portas para alimentação das câmeras IP - Conforme carderno de especificações - Fornecimento</t>
  </si>
  <si>
    <t>19113110UE</t>
  </si>
  <si>
    <t>Scanner de Raios-X túnel inspeção: 600 a 650 x 400 a 450mm, zoom mín.16 vezes. Fornecido e Instalado - Conf. especificação</t>
  </si>
  <si>
    <t>190752U</t>
  </si>
  <si>
    <t>Rack de Piso 24U (Padrão 19") conforme especificação. - Instalação</t>
  </si>
  <si>
    <t>19156887UI</t>
  </si>
  <si>
    <t>Cabo óptico multimodo 8 fibras interno/externo 50x125um tipo "tight", baixo nível emissão fumaça (CM) LSZH, conf.especif.</t>
  </si>
  <si>
    <t>191562U</t>
  </si>
  <si>
    <t>Switch de rede de 24 portas para alimentação das câmeras IP - Conforme carderno de especificações - Instalação</t>
  </si>
  <si>
    <t>19113110UI</t>
  </si>
  <si>
    <t>UM</t>
  </si>
  <si>
    <t>Conector em alumínio p/ condulete múltiplo IP 54 de 1 1/4”, c/ rosca BSP e parafuso - Forn. e Inst.</t>
  </si>
  <si>
    <t>19079996U</t>
  </si>
  <si>
    <t>Câmera de vídeo full HD tipo minidome, resolução 1080p, fornecida com fonte de alimentação, conforme especificação.</t>
  </si>
  <si>
    <t>19074333U</t>
  </si>
  <si>
    <t>Suporte p/1 ou 2 conectores RJ 11/45 p/condulete em alumínio 1"</t>
  </si>
  <si>
    <t>171920U</t>
  </si>
  <si>
    <t>Câmera IP Bullet, conf.especificação</t>
  </si>
  <si>
    <t>17.106.0021.01.SER-U</t>
  </si>
  <si>
    <t>Placa (espelho) cega em material isolante p/caixa 4x4" em sist.modular branca, conforme especificação</t>
  </si>
  <si>
    <t>16.121.00051.SER-U</t>
  </si>
  <si>
    <t>Tampa com abertura para 1 conector RJ11/45 para condulete</t>
  </si>
  <si>
    <t>16.115.000501.01.SER-U</t>
  </si>
  <si>
    <t>Condulete múltiplo em liga de aluminio tipo "X" com tampa cega IP 54 ( Ø 1. 1/4"), fornecido com 2 tampões de vedação roscados.</t>
  </si>
  <si>
    <t>16.115.000112.01.SER-U</t>
  </si>
  <si>
    <t>CFTV E VIDEO-VIGILÂNCIA</t>
  </si>
  <si>
    <t>Tampão de vedação para condulete múltiplo em liga de alumínio tipo "X" (Ø 3/4")</t>
  </si>
  <si>
    <t>19088822U</t>
  </si>
  <si>
    <t>Alto-falante tipo full-range, diâmetro de 8”, potência de 30 watts (rms), impedância de 4 ou 8 ohms, peso máximo de 800 gramas, montado em arandela de plástico abs na cor branca com transformador de áudio para linha de 70 volts, primário: 8k, 4k, 3k, 2k ohms, secundário: 4 e 8 ohms. conf.especif. - FORNECIMENTO DE MATERIAL</t>
  </si>
  <si>
    <t>19057999U</t>
  </si>
  <si>
    <t>Potenciômetro de fio simples 15Kohms 4W c/knob - FORNECIMENTO DE MATERIAL</t>
  </si>
  <si>
    <t>1905377U</t>
  </si>
  <si>
    <t>Saída vertical eletrocalha/leito p/ eletroduto 3/4 pré-galvanizado à quente 18MSG</t>
  </si>
  <si>
    <t>17170550U</t>
  </si>
  <si>
    <t>Placa (Espelho) cega em material isolante, acabamento metalizado, para caixa 4x2", em sistema tipo modular, cor preto ônix, tipo Pialplus+ ou equivalente</t>
  </si>
  <si>
    <t>16.121.000057.SER-U</t>
  </si>
  <si>
    <t>Placa (Espelho) cega em material isolante, acabamento metalizado, para caixa 4x2", em sistema tipo modular, cor pérola, tipo Pialplus+ ou equivalente</t>
  </si>
  <si>
    <t>16.121.000056.SER-U</t>
  </si>
  <si>
    <t>Placa (Espelho) cega em material isolante, acabamento acetinado, para caixa 4x2", em sistema tipo modular, cor branca, tipo Pialplus+ ou equivalente.</t>
  </si>
  <si>
    <t>16.121.000055.SER-U</t>
  </si>
  <si>
    <t>Cabo com tensão de isolamento de 0,45/0,75kV-70º PVC, dupla camada, termoplastico, antichama 2,5mm² de acordo com a norma NBR-13248 com baixa emisão de fumaça e gases tóxicos.</t>
  </si>
  <si>
    <t>16.119.000011.01.SER-U</t>
  </si>
  <si>
    <t>Eletroduto PVC rígido roscável inclusive conexões Ø 25 mm 3/4"</t>
  </si>
  <si>
    <t>16.111.001501.SER</t>
  </si>
  <si>
    <t>SONORIZAÇÃO</t>
  </si>
  <si>
    <t>Abertura e fechamento manual de rasgo em alvenaria, p/passagem de tubos e dutos, c/Ø 32mm (11/4") a 50mm (2") - (15.045.0115-0 EMOP)</t>
  </si>
  <si>
    <t>06.103.000865.SER-U</t>
  </si>
  <si>
    <t>Abertura e fechamento manual de rasgo em concreto, p/passagem de tubos e dutos, c/Ø 15mm (1/2") a 25mm (1") - (15.045.0111-0 EMOP)</t>
  </si>
  <si>
    <t>06.103.000856.SER-U</t>
  </si>
  <si>
    <t>Abertura e fechamento manual de rasgo em alvenaria, p/passagem de tubos e dutos, c/Ø 15mm (1/2") a 25mm (1") - (15.045.0110-0 EMOP)</t>
  </si>
  <si>
    <t>06.103.000855.SER-U</t>
  </si>
  <si>
    <t>NÃO MEDIDO</t>
  </si>
  <si>
    <t>Furo em concreto com broca de widia, utilizando martele elétrico Ø 1" profundidade 15 cm</t>
  </si>
  <si>
    <t>05.109.000155.SER</t>
  </si>
  <si>
    <t>FURO, RASGO, ENCHIMENTO EM ALVENARIA OU CONCRETO E ENVELOPAMENTO</t>
  </si>
  <si>
    <t>Fornecimento e instalação de Elevador de passageiros completo nas caixas de corridas existentes da Lâmina I, para acesso aos Auditórios da EMERJ, tipo elétrico de tração "sem casa de máquinas", capacidade mínima para 11 passageiros (825kg), 5 (cinco) paradas, velocidade de 1,0m/s - 220V / trifásico / 60Hz, incluindo chaves de proteções gerais, quadros elétricos de força e comandos em geral para alimentação dos elevadores e seus circuitos de iluminação das caixas de corridas, dos poços dos elevadores e da iluminação completa (infraestrutura, luminárias e cabos elétricos) para as caixas de corridas, poços e áreas de maquinarias dos elevadores, com as demais características conforme indicado no caderno de especificação, incluindo a desmontagem, retirada e remoção completa do elevador existente do tipo hidráulico (cabina, guias, estruturas fixas, marcos, sinalizações e demais instalações elétricas/mecânicas do poço, caixa de corrida e da casa de máquinas localizada no pavimento Térreo</t>
  </si>
  <si>
    <t>31.105.003011.SER-U</t>
  </si>
  <si>
    <t>APARELHOS E EQUIPAMENTOS ESPECIAIS</t>
  </si>
  <si>
    <t>INSTALAÇÕES ESPECIAIS</t>
  </si>
  <si>
    <t>Nitrogênio para limpeza das tubulações</t>
  </si>
  <si>
    <t>19.105.0016021.SER-U</t>
  </si>
  <si>
    <t>Gás refrigerante R410</t>
  </si>
  <si>
    <t>19.105.001600.SER-U</t>
  </si>
  <si>
    <t>Elemento de apoio para tubo Ø1 5/8" isolado em borracha elastomérica, com revestimento metálico e reforço interno - fornec.e instal.</t>
  </si>
  <si>
    <t>17031.8.2.87U</t>
  </si>
  <si>
    <t>Elemento de apoio para tubo Ø1 3/8" isolado em borracha elastomérica, com revestimento metálico e reforço interno - fornec.e instal.</t>
  </si>
  <si>
    <t>17031.8.2.85U</t>
  </si>
  <si>
    <t>Elemento de apoio para tubo Ø5/8" isolado em borracha elastomérica, com revestimento metálico e reforço interno - fornec.e instal.</t>
  </si>
  <si>
    <t>17031.8.2.79U</t>
  </si>
  <si>
    <t>Isolamento térmico p/tubo de água gelada c/borracha elastomérica incl.cola e fita p/tubo D=1 5/8"</t>
  </si>
  <si>
    <t>17001.8.13.061U</t>
  </si>
  <si>
    <t>Isolamento térmico p/tubo de água gelada c/borracha elastomérica incl.cola e fita p/tubo D=1 3/8"</t>
  </si>
  <si>
    <t>17001.8.13.051U</t>
  </si>
  <si>
    <t>Isolamento térmico p/tubo de água gelada c/borracha elastomérica incl.cola e fita p/tubo D=1 1/8"</t>
  </si>
  <si>
    <t>17001.8.13.041U</t>
  </si>
  <si>
    <t>Isolamento térmico para tubo de cobre ø 5/8" em borracha elastomérica, incluindo fita adesiva e cola</t>
  </si>
  <si>
    <t>17001.8.13.029U</t>
  </si>
  <si>
    <t>Isolamento térmico p/tubo de água gelada c/borracha elastomérica incl.cola e fita p/tubo D=1/2"</t>
  </si>
  <si>
    <t>17001.8.13.028U</t>
  </si>
  <si>
    <t>Isolamento térmico de espuma em polietileno expandido 10mm incl.cola e fita p/tubo Ø 5/8"</t>
  </si>
  <si>
    <t>17001.8.11.04U</t>
  </si>
  <si>
    <t>Isolamento térmico de espuma em polietileno expandido 10mm incl.cola e fita p/tubo Ø 3/8"</t>
  </si>
  <si>
    <t>17001.8.11.02U</t>
  </si>
  <si>
    <t>Isolamento térmico de espuma em polietileno expandido 10mm incl.cola e fita p/tubo Ø 1/4"</t>
  </si>
  <si>
    <t>17001.8.11.01U</t>
  </si>
  <si>
    <t>Perfilado perfurado com pré-galvanização à quente, #18MSG, para fixação das tubulações de cobre e eletroduto, nas dimensões de 38x38mm, incluindo conexões e fixações.</t>
  </si>
  <si>
    <t>16.113.000960.SER-U</t>
  </si>
  <si>
    <t>Abraçadeira Tipo U Perfil - ø Interno 4" com Parafuso e porca sextavada, para tubo isolado com diâmetro externo entre ø110 e ø117mm.</t>
  </si>
  <si>
    <t>15141.8.32.2122U</t>
  </si>
  <si>
    <t>Abraçadeira Tipo U Perfil - ø Interno 3" com Parafuso e porca sextavada, para tubo isolado com diâmetro externo entre ø81 e ø88mm</t>
  </si>
  <si>
    <t>15141.8.32.2111U</t>
  </si>
  <si>
    <t>Abraçadeira Tipo U Perfil - ø Interno 2 1/2" com Parafuso e porca sextavada, para tubo isolado com diâmentro externo entre ø61 e ø73mm</t>
  </si>
  <si>
    <t>15141.8.32.184U</t>
  </si>
  <si>
    <t>Abraçadeira Tipo U Perfil - ø Interno 2" com Parafuso e porca sextavada, para tubo isolado com diâmentro externo entre ø51 e ø58mm</t>
  </si>
  <si>
    <t>15141.8.32.144U</t>
  </si>
  <si>
    <t>Tubo de cobre rígido sem costura ø1 5/8", espessura mínima de 1,59mm, incluindo todas as conexões.</t>
  </si>
  <si>
    <t>13.111.001144.SER-U</t>
  </si>
  <si>
    <t>Tubo de cobre rígido sem costura ø1 3/8", espessura mínima de 1,59mm, incluindo todas as conexões.</t>
  </si>
  <si>
    <t>13.111.001135.SER-U</t>
  </si>
  <si>
    <t>Tubo de cobre rígido sem costura ø1 1/8", espessura mínima de 1,59mm, incluindo todas as conexões</t>
  </si>
  <si>
    <t>13.111.001125.SER-U</t>
  </si>
  <si>
    <t>Tubo de cobre rígido sem costura ø 5/8", espessura mínima de 1,0mm (Classe I), incluindo todas as conexões.</t>
  </si>
  <si>
    <t>13.111.001100.SER-U</t>
  </si>
  <si>
    <t>Tubo de cobre flexível sem costura ø 5/8", espessura mínima de 0,79mm, incluindo todas as conexões.</t>
  </si>
  <si>
    <t>13.111.000011.SER-U</t>
  </si>
  <si>
    <t>Tubo de cobre flexível sem costura ø 1/2", espessura mínima de 0,79mm, incluindo todas as conexões.</t>
  </si>
  <si>
    <t>13.111.000010.SER-U</t>
  </si>
  <si>
    <t>Tubo de cobre flexível sem costura ø 3/8", espessura mínima de 0,79mm, incluindo todas as conexões.</t>
  </si>
  <si>
    <t>13.111.000009.SER-U</t>
  </si>
  <si>
    <t>Tubo de cobre flexível sem costura ø 1/4", espessura mínima de 0,79mm, incluindo todas as conexões.</t>
  </si>
  <si>
    <t>13.111.000008.SER-U</t>
  </si>
  <si>
    <t>Fita perfurada de 3/4 (19mm), incluindo suporte Y, cursor e fixação</t>
  </si>
  <si>
    <t>05060.8.12.012U</t>
  </si>
  <si>
    <t>Tirante de aço 3/8" rosqueado, incl.fixações</t>
  </si>
  <si>
    <t>05060.8.11.0299U</t>
  </si>
  <si>
    <t>Tirante de aço 1/4" rosqueado para suporte e fixação dos micro ventiladores "IN LINE", incluindo, perfilado, conexões e fixações</t>
  </si>
  <si>
    <t>05.102.0000102.SER-U</t>
  </si>
  <si>
    <t>Suporte para unidade evaporadora tipo cassete ou embutido para dutos, incluindo elementos de fixação</t>
  </si>
  <si>
    <t>05.102.0000101.SER-U</t>
  </si>
  <si>
    <t>TUBULAÇÃO DE GÁS REFRIGERANTE</t>
  </si>
  <si>
    <t>Quadro de força/proteção para 01 (um) Condicionador de ar, tipo Splitão, pot. total=28 Kw - Fornecimento</t>
  </si>
  <si>
    <t>16.107.0000202.SER-UE</t>
  </si>
  <si>
    <t>Quadro de força/proteção para 01 (um) Condicionador de ar, tipo Splitão, pot. total=34 Kw - Fornecimento</t>
  </si>
  <si>
    <t>16.107.0000201.SER-UE</t>
  </si>
  <si>
    <t>Plug corpo monobloco termo-plástico 10A 250V-2P+T em linha pinos cilíndricos 4mm - fêmea</t>
  </si>
  <si>
    <t>171361U</t>
  </si>
  <si>
    <t>Plug corpo monobloco termo-plástico 10A 250V-2P+T em linha pinos cilíndricos 4mm - macho</t>
  </si>
  <si>
    <t>171360U</t>
  </si>
  <si>
    <t>m</t>
  </si>
  <si>
    <t>Cabo PP 300/500V 5x2,5mm².</t>
  </si>
  <si>
    <t>16.119.0004032.SER-U</t>
  </si>
  <si>
    <t>Cabo de comunicação, tipo cabo par trançado com blindagem, acima de 0,75mm², 4 vias.</t>
  </si>
  <si>
    <t>16.119.0004031.SER-U</t>
  </si>
  <si>
    <t>Cabo isolado em termoplástico não halogenado 4,00 mm² - 450/750 V - 70°C - flexível</t>
  </si>
  <si>
    <t>16.119.000402.SER</t>
  </si>
  <si>
    <t>Cabo isolado em EPR não halogenado 25,00 mm² - 0,6/1 KV - 90°C - flexível</t>
  </si>
  <si>
    <t>16.119.000306.SER</t>
  </si>
  <si>
    <t>Cabo isolado em EPR não halogenado 16,00 mm² - 0,6/1 KV - 90°C - flexível</t>
  </si>
  <si>
    <t>16.119.000305.SER</t>
  </si>
  <si>
    <t>Sapata quadrada externa para Perfilado Galvanizado de 38x38mm, incluindo conexões e fixações</t>
  </si>
  <si>
    <t>16.113.10015.SER-U</t>
  </si>
  <si>
    <t>Chave de partida direta trifásicas para manobras e proteção de motores em caixas termoplásticas, de sobrepor, para 1 motor de 0,75CV - 220V-3Ø-60Hz, conforme especificação.</t>
  </si>
  <si>
    <t>16.109.0002053.SER-U</t>
  </si>
  <si>
    <t>Chave de partida direta trifásicas para manobras e proteção de Chave de partida direta trifásicas para manobras e proteção de motores em caixas termoplásticas, de sobrepor, para 1 motor de 1,0CV - 220V-3Ø-60Hz, conforme especificação.</t>
  </si>
  <si>
    <t>16.109.0002052.SER-U</t>
  </si>
  <si>
    <t>Chave de partida direta trifásicas para manobras e proteção de motores em caixas termoplásticas, de sobrepor, para 1 motor de 2,0CV - 220V-3Ø-60Hz, conforme especificação.</t>
  </si>
  <si>
    <t>16.109.0002051.SER-U</t>
  </si>
  <si>
    <t>Quadro de força/proteção para 01 (um) Condicionador de ar, tipo Splitão, pot. total=28 Kw - Instalação</t>
  </si>
  <si>
    <t>16.107.0000202.SER-UI</t>
  </si>
  <si>
    <t>Quadro de força/proteção para 01 (um) Condicionador de ar, tipo Splitão, pot. total=34 Kw - Instalação</t>
  </si>
  <si>
    <t>16.107.0000201.SER-UI</t>
  </si>
  <si>
    <t>QUADROS E CHAVES</t>
  </si>
  <si>
    <t>Difusor de 4 saídas nas dimensões de 15"x15", com registro.</t>
  </si>
  <si>
    <t>19.105.0016040.SER-U</t>
  </si>
  <si>
    <t>Difusor de 4 saídas nas dimensões de 12"x12", com caixa plenum e registro, colarinho para flexível Ø200.</t>
  </si>
  <si>
    <t>19.105.0016039.SER-U</t>
  </si>
  <si>
    <t>Difusor de 4 saídas nas dimensões de 15"x15", com caixa plenum e registro, colarinho Ø250.</t>
  </si>
  <si>
    <t>19.105.0016038.SER-U</t>
  </si>
  <si>
    <t>Difusor de 4 saídas nas dimensões de 15"x15", com caixa plenum e registro, colarinho Ø300.</t>
  </si>
  <si>
    <t>19.105.0016037.SER-U</t>
  </si>
  <si>
    <t>Difusor de 2 saídas nas dimensões de 15"x15", com caixa plenum e registro, colarinho Ø300.</t>
  </si>
  <si>
    <t>19.105.0016036.SER-U</t>
  </si>
  <si>
    <t>Difusor de 2 saídas nas dimensões de 9"x9", com registro.</t>
  </si>
  <si>
    <t>19.105.0016035.SER-U</t>
  </si>
  <si>
    <t>Difusor de 1 saída nas dimensões de 9"x9", com registro.</t>
  </si>
  <si>
    <t>19.105.0016034.SER-U</t>
  </si>
  <si>
    <t>Difusor de 1 saída nas dimensões de 9"x6", com registro.</t>
  </si>
  <si>
    <t>19.105.0016033.SER-U</t>
  </si>
  <si>
    <t>Difusor de 1 saída nas dimensões de 6"x6", com registro.</t>
  </si>
  <si>
    <t>19.105.0016032.SER-U</t>
  </si>
  <si>
    <t>Difusor de 1 saída nas dimensões de 12"x9", com registro.</t>
  </si>
  <si>
    <t>19.105.0016031.SER-U</t>
  </si>
  <si>
    <t>Difusor de 1 saída nas dimensões de 12"x9", com caixa plenum e registro, colarinho Ø200.</t>
  </si>
  <si>
    <t>19.105.0016030.SER-U</t>
  </si>
  <si>
    <t>Difusor de alta indução 4 saídas de 600 x 600mm, com caixa plenum e registro borboleta, saída Ø300mm</t>
  </si>
  <si>
    <t>19.105.0016029.SER-U</t>
  </si>
  <si>
    <t>Duto flexível Ø8" com isolamento térmico, incluindo suportes e fixações.</t>
  </si>
  <si>
    <t>19.105.0016028.SER-U</t>
  </si>
  <si>
    <t>Duto flexível Ø10" com isolamento térmico, incluindo suportes e fixações.</t>
  </si>
  <si>
    <t>19.105.0016027.SER-U</t>
  </si>
  <si>
    <t>Duto flexível Ø12" com isolamento térmico, incluindo suportes e fixações.</t>
  </si>
  <si>
    <t>19.105.0016026.SER-U</t>
  </si>
  <si>
    <t>Duto flexível Ø8" sem isolamento, incluindo suportes e fixações</t>
  </si>
  <si>
    <t>19.105.0016025.SER-U</t>
  </si>
  <si>
    <t>Colarinho ovalizado para duto flexível de Ø8" sem registro</t>
  </si>
  <si>
    <t>19.105.0016024.SER-U</t>
  </si>
  <si>
    <t>Colarinho ovalizado para duto flexível de Ø10" sem registro.</t>
  </si>
  <si>
    <t>19.105.0016023.SER-U</t>
  </si>
  <si>
    <t>Porta de inspeção em chapa de aço galvanizada para duto de ar de 400x200mm de abertura livre isolada termicamente com vedação em borracha e fixação em manoplas em rosca ou trincas, incluindo mão de obra e materiais para conexão.</t>
  </si>
  <si>
    <t>19.105.0016022.SER-U</t>
  </si>
  <si>
    <t>Damper Controlador de Vazão nas dimensões de 750x350mm.</t>
  </si>
  <si>
    <t>19.104.0012146.SER-U</t>
  </si>
  <si>
    <t>Damper Controlador de Vazão nas dimensões de 500x300mm.</t>
  </si>
  <si>
    <t>19.104.0012145.SER-U</t>
  </si>
  <si>
    <t>Damper Controlador de Vazão nas dimensões de 450x350mm.</t>
  </si>
  <si>
    <t>19.104.0012144.SER-U</t>
  </si>
  <si>
    <t>Damper Controlador de Vazão nas dimensões de 400x200mm.</t>
  </si>
  <si>
    <t>19.104.0012143.SER-U</t>
  </si>
  <si>
    <t>Damper Controlador de Vazão nas dimensões de 350x250mm.</t>
  </si>
  <si>
    <t>19.104.0012142.SER-U</t>
  </si>
  <si>
    <t>Damper Controlador de Vazão nas dimensões de 200x100mm.</t>
  </si>
  <si>
    <t>19.104.0012141.SER-U</t>
  </si>
  <si>
    <t>Damper Controlador de Vazão nas dimensões de 150x150mm.</t>
  </si>
  <si>
    <t>19.104.0012140.SER-U</t>
  </si>
  <si>
    <t>Damper (ou Veneziana) sobre pressão nas dimensões de 800x400mm.</t>
  </si>
  <si>
    <t>19.104.0012139.SER-U</t>
  </si>
  <si>
    <t>Veneziana para retorno de ar, de 1400x800mm, aleta fixa, com moldura sem tela de proteção.</t>
  </si>
  <si>
    <t>19.104.0012138.SER-U</t>
  </si>
  <si>
    <t>Grelha simples com aletas fixas para retorno de ar, dimensões de 500x250mm, com registro.</t>
  </si>
  <si>
    <t>19.104.0012137.SER-U</t>
  </si>
  <si>
    <t>Grelha simples com aletas fixas para retorno de ar, dimensões de 500x200mm, com registro.</t>
  </si>
  <si>
    <t>19.104.0012136.SER-U</t>
  </si>
  <si>
    <t>Grelha simples com aletas fixas para retorno de ar, dimensões de 400x200mm, com registro.</t>
  </si>
  <si>
    <t>19.104.0012135.SER-U</t>
  </si>
  <si>
    <t>Grelha simples com aletas fixas para retorno de ar, dimensões de 300x200mm, com registro.</t>
  </si>
  <si>
    <t>19.104.0012134.SER-U</t>
  </si>
  <si>
    <t>Grelha de simples deflexão para exaustão de ar, dimensões de 250x200mm, com registro.</t>
  </si>
  <si>
    <t>19.104.0012133.SER-U</t>
  </si>
  <si>
    <t>Grelha de simples deflexão para exaustão de ar, dimensões de 200x200mm, com registro.</t>
  </si>
  <si>
    <t>19.104.0012132.SER-U</t>
  </si>
  <si>
    <t>Grelha de dupla deflexão para insuflamento de ar, dimensões de 500x300mm, com registro.</t>
  </si>
  <si>
    <t>19.104.0012131.SER-U</t>
  </si>
  <si>
    <t>Tomada de ar exterior completa (veneziana, damper de lâminas opostas e filtro "G4") de 600x800mm.</t>
  </si>
  <si>
    <t>19.104.0008004.SER-U</t>
  </si>
  <si>
    <t>Veneziana de dupla moldura para porta de 450x450mm.</t>
  </si>
  <si>
    <t>19.104.0008003.SER-U</t>
  </si>
  <si>
    <t>Veneziana de dupla moldura para porta de 300x300mm.</t>
  </si>
  <si>
    <t>19.104.0008002.SER-U</t>
  </si>
  <si>
    <t>Veneziana de dupla moldura para porta de 200x200mm.</t>
  </si>
  <si>
    <t>19.104.0008001.SER-U</t>
  </si>
  <si>
    <t>Veneziana para descarga de ar, de 800x800mm, aleta fixa, com moldura e tela de proteção.</t>
  </si>
  <si>
    <t>19.104.0005020.SER-U</t>
  </si>
  <si>
    <t>Veneziana para descarga de ar, de 600x200mm, aleta fixa, com moldura e tela de proteção</t>
  </si>
  <si>
    <t>19.104.0005019.SER-U</t>
  </si>
  <si>
    <t>Veneziana para descarga de ar, de 500x300mm, aleta fixa, com moldura e tela de proteção.</t>
  </si>
  <si>
    <t>19.104.0005018.SER-U</t>
  </si>
  <si>
    <t>Veneziana para descarga de ar, de 500x200mm, aleta fixa, com moldura e tela de proteção.</t>
  </si>
  <si>
    <t>19.104.0005017.SER-U</t>
  </si>
  <si>
    <t>Veneziana para descarga de ar, de 200x200mm, aleta fixa, com moldura e tela de proteção.</t>
  </si>
  <si>
    <t>19.104.0005016.SER-U</t>
  </si>
  <si>
    <t>Veneziana para captação de ar, de 600x200mm, aleta fixa, com moldura e tela de proteção.</t>
  </si>
  <si>
    <t>19.104.0005015.SER-U</t>
  </si>
  <si>
    <t>Veneziana para captação de ar, de 1000x1000mm, aleta fixa, com moldura e tela de proteção.</t>
  </si>
  <si>
    <t>19.104.0005014.SER-U</t>
  </si>
  <si>
    <t>Veneziana para captação de ar, de 600x500mm, aleta fixa, com moldura e tela de proteção.</t>
  </si>
  <si>
    <t>19.104.0005013.SER-U</t>
  </si>
  <si>
    <t>Veneziana para captação de ar, de 400x300mm, aleta fixa, com moldura e tela de proteção</t>
  </si>
  <si>
    <t>19.104.0005012.SER-U</t>
  </si>
  <si>
    <t>Veneziana para captação de ar, de 300x800mm, aleta fixa, com moldura e tela de proteção.</t>
  </si>
  <si>
    <t>19.104.0005011.SER-U</t>
  </si>
  <si>
    <t>Veneziana para captação de ar, de 200x200mm, aleta fixa, com moldura e tela de proteção.</t>
  </si>
  <si>
    <t>19.104.0005010.SER-U</t>
  </si>
  <si>
    <t>Colarinho p/duto flexível de Ø12" s/registro</t>
  </si>
  <si>
    <t>17003.8.8.99U</t>
  </si>
  <si>
    <t>Porta de inspeção em chapa de aço galvanizada para duto de ar de 250x150mm de abertura livre isolada termicamente com vedação em borracha e fixação em manoplas em rosca ou trincas, incluindo mão de obra e materiais para conexão.</t>
  </si>
  <si>
    <t>17001.8.6.970U</t>
  </si>
  <si>
    <t>Suporte para dutos com/sem isolamento acima de 90cm, em laje, conforme detalhe.</t>
  </si>
  <si>
    <t>17001.8.3.12U</t>
  </si>
  <si>
    <t>Suporte para dutos com/sem isolamento até 90cm, em laje, conforme detalhe.</t>
  </si>
  <si>
    <t>17001.8.3.10U</t>
  </si>
  <si>
    <t>Duto em chapa de aço galvanizada #26 incluindo juntas</t>
  </si>
  <si>
    <t>17001.8.2.26U</t>
  </si>
  <si>
    <t>Duto em chapa de aço galvanizada #24 incluindo juntas</t>
  </si>
  <si>
    <t>17001.8.2.25U</t>
  </si>
  <si>
    <t>Duto em chapa de aço galvanizada #22 incluindo juntas</t>
  </si>
  <si>
    <t>17001.8.2.24U</t>
  </si>
  <si>
    <t>Duto em chapa de aço galvanizada #20 incluindo juntas</t>
  </si>
  <si>
    <t>17001.8.2.23U</t>
  </si>
  <si>
    <t>Junta flexível em lona industrial para conexão duto/equipamento, com largura de 10cm, em vinil pvc cor preto e espessura de 0,50mm, conectada às chapas de aço galvanizada de 07cm de largura, em ambos os lados.</t>
  </si>
  <si>
    <t>17001.8.2.229U</t>
  </si>
  <si>
    <t>Isolamento em manta de lã de rocha aluminizada de e= 25mm; incluindo cola, fita de nylon e selo.</t>
  </si>
  <si>
    <t>17001.8.10.01U</t>
  </si>
  <si>
    <t>Veneziana em alumínio com anodização preta, 100x40cm, linha 25, tela alumínio malha 13x13mm, mód. fixo, c/contramarco, conf. projeto - fornecimento e instalação</t>
  </si>
  <si>
    <t>12.103.00535.SER-U</t>
  </si>
  <si>
    <t>Apoio sobre a laje, incluindo fixações, para dutos de captação de ar dotados de boca de lobo (conforme detalhe SD2 do projeto).</t>
  </si>
  <si>
    <t>05.102.0000112.SER-U</t>
  </si>
  <si>
    <t>Suportação tipo "mão-francesa", incluindo fixações, para dutos de captação de ar dotados de boca de lobo (conforme detalhe SD1 do projeto)</t>
  </si>
  <si>
    <t>05.102.0000111.SER-U</t>
  </si>
  <si>
    <t>REDE DE DISTRIBUIÇÃO DE AR</t>
  </si>
  <si>
    <t>Caixa Ventiladora com filtros M5 para vazão=1.060m³/h - PE.=40mmca - Motor=0,75CV - 220V/3Ø-60Hz - Fornecimento</t>
  </si>
  <si>
    <t>19.104.00030014.SER-UE</t>
  </si>
  <si>
    <t>Caixa Ventiladora com filtros M5 para vazão=1.830m³/h - PE.=30mmca - Motor=0,75CV - 220V/3Ø-60Hz, arranjo 3 - Fornecimento</t>
  </si>
  <si>
    <t>19.104.00030013.SER-UE</t>
  </si>
  <si>
    <t>Caixa Ventiladora com filtros M5 para vazão=5.950m³/h - PE.=25mmca - Motor=2,00CV - 220V/3Ø-60Hz, arranjo 3 - Fornecimento</t>
  </si>
  <si>
    <t>19.104.00030012.SER-UE</t>
  </si>
  <si>
    <t>Condicionador de ar de janela capacidade de 10.000BTU/h - 220V/monofásico/60Hz, selo Procel "A" - Fornecimento</t>
  </si>
  <si>
    <t>19.104.00030010.SER-UE</t>
  </si>
  <si>
    <t>Condicionador de ar de janela capacidade de 18.000BTU/h - 220V/monofásico/60Hz, selo Procel "A". Fornecimento</t>
  </si>
  <si>
    <t>19.104.0003009.SER-UE</t>
  </si>
  <si>
    <t>Condicionador de ar tipo Split Cassete c/gab. e kit Painel / Grelha de acabamento. Cap. Nom. 46.000Btu/h - 220V/monofásico/60Hz, Tecnologia Inverter - Fornecimento</t>
  </si>
  <si>
    <t>19.104.0003008.SER-UE</t>
  </si>
  <si>
    <t>Condicionador de ar tipo Split embutido "para dutos" c/gab. Cap. Nom. 48.000Btu/h - 220V/monofásico/60Hz, Tecnologia Inverter - Fornecimento</t>
  </si>
  <si>
    <t>19.104.0003007.SER-UE</t>
  </si>
  <si>
    <t>Condicionador de ar tipo Split de parede c/gab. Cap. Nom. 30.000Btu/h - 220V/monofásico/60Hz, Tecnologia Inverter, selo Procel "A"- Fornecimento</t>
  </si>
  <si>
    <t>19.104.0003006.SER-UE</t>
  </si>
  <si>
    <t>Condicionador de ar tipo Split de parede c/gab. Cap. Nom. 24.000Btu/h - 220V/monofásico/60Hz, Tecnologia Inverter, selo Procel "A" - Fornecimento</t>
  </si>
  <si>
    <t>19.104.0003005.SER-UE</t>
  </si>
  <si>
    <t>Condicionador de ar tipo Split de parede c/gab. Cap. Nom. 18.000Btu/h - 220V/monofásico/60Hz, Tecnologia Inverter, selo Procel "A" - Fornecimento</t>
  </si>
  <si>
    <t>19.104.0003004.SER-UE</t>
  </si>
  <si>
    <t>Condicionador de ar tipo Splitão de 15TR e Filtros M5 + G4 - 220V/3F/ 60 Hz, com termostato eletrônico - Fornecimento</t>
  </si>
  <si>
    <t>19.104.0003002.SER-UE</t>
  </si>
  <si>
    <t>Condicionador de ar tipo Splitão de 20TR e Filtros M5 + G4 - 220V/3F/ 60 Hz, com termostato eletrônico - Fornecimento</t>
  </si>
  <si>
    <t>19.104.0003001.SER-UE</t>
  </si>
  <si>
    <t>Condicionador de ar de janela capacidade de 18.000BTU/h - 220V/monofásico/60Hz, selo Procel "A". - Instalação</t>
  </si>
  <si>
    <t>19.104.0003009.SER-U</t>
  </si>
  <si>
    <t>Condicionador de ar tipo Split Cassete c/gab. e kit Painel / Grelha de acabamento. Cap. Nom. 46.000Btu/h - 220V/monofásico/60Hz, Tecnologia Inverter. - Instalação</t>
  </si>
  <si>
    <t>19.104.0003008.SER-UI</t>
  </si>
  <si>
    <t>Condicionador de ar tipo Split embutido "para dutos" c/gab. Cap. Nom. 48.000Btu/h - 220V/monofásico/60Hz, Tecnologia Inverter. - Instalação</t>
  </si>
  <si>
    <t>19.104.0003007.SER-UI</t>
  </si>
  <si>
    <t>Condicionador de ar tipo Split de parede c/gab. Cap. Nom. 30.000Btu/h - 220V/monofásico/60Hz, Tecnologia Inverter, selo Procel "A". - Instalação</t>
  </si>
  <si>
    <t>19.104.0003006.SER-UI</t>
  </si>
  <si>
    <t>Condicionador de ar tipo Split de parede c/gab. Cap. Nom. 24.000Btu/h - 220V/monofásico/60Hz, Tecnologia Inverter, selo Procel "A". - Instalação</t>
  </si>
  <si>
    <t>19.104.0003005.SER-UI</t>
  </si>
  <si>
    <t>Condicionador de ar tipo Split de parede c/gab. Cap. Nom. 18.000Btu/h - 220V/monofásico/60Hz, Tecnologia Inverter, selo Procel "A". - Instalação.</t>
  </si>
  <si>
    <t>19.104.0003004.SER-UI</t>
  </si>
  <si>
    <t>Isolador de vibração elastomérico, em borracha natural, para carga de 12 a 20Kg.Para apoio e isolação de máquinas com frequência de trabalho acima de 1200rpm.</t>
  </si>
  <si>
    <t>19.104.00030032.SER-U</t>
  </si>
  <si>
    <t>Kit para exaustão com grelha, duto flexível, veneziana e exaustor para vazão de 95m³/h x 5mmca - P=75W - 220V/1Ø/60Hz. Fornecido e instalado.</t>
  </si>
  <si>
    <t>19.104.00030031.SER-U</t>
  </si>
  <si>
    <t>Kit para exaustão com grelha, duto flexível, veneziana e exaustor para vazão de 175m³/h x 6mmca - P=100W - 220V/1Ø/60Hz. Fornecido e instalado.</t>
  </si>
  <si>
    <t>19.104.00030030.SER-U</t>
  </si>
  <si>
    <t>Condicionador de ar tipo Split de parede c/gab. Cap. Nom. 12.000Btu/h - 220V/monofásico/60Hz, Tecnologia Inverter, selo Procel "A". Fornecido e instalado.</t>
  </si>
  <si>
    <t>19.104.0003003.SER-U</t>
  </si>
  <si>
    <t>Kit para exaustão com grelha, duto flexível, veneziana e exaustor para vazão de 185m³/h x 6mmca - P=100W - 220V/1Ø/60Hz. Fornecido e instalado.</t>
  </si>
  <si>
    <t>19.104.00030029.SER-U</t>
  </si>
  <si>
    <t>Amortecedor de vibração de mola simples, constituido de mola helicoidal de aço, com interior de elastômero, para carga de 25 a 44Kg. Para apoio e isolação de máquinas com frequência de trabalho acima de 10Hz (600rpm). Fornecido e instalado.</t>
  </si>
  <si>
    <t>19.104.00030028.SER-U</t>
  </si>
  <si>
    <t>Amortecedor de vibração de mola simples, constituido de mola helicoidal de aço, com interior de elastômero, para carga de 42 a 74Kg. Para apoio e isolação de máquinas com frequência de trabalho acima de 10Hz (600rpm). Fornecido e instalado.</t>
  </si>
  <si>
    <t>19.104.00030027.SER-U</t>
  </si>
  <si>
    <t>Mini exaustor compacto com grelha, para vazão de 175m³/h x 6mmca - P=100W - 220V/1Ø/60Hz. Fornecido e instalado.</t>
  </si>
  <si>
    <t>19.104.00030026.SER-U</t>
  </si>
  <si>
    <t>Mini exaustor compacto com grelha, para vazão de 155m³/h x 6mmca - P=100W - 220V/1Ø/60Hz. Fornecido e instalado.</t>
  </si>
  <si>
    <t>19.104.00030025.SER-U</t>
  </si>
  <si>
    <t>Micro Caixa de filtragem "IN LINE", dotada de filtros G4/M5, com conexão para duto flexível em ambos os lados, bocal Ø 2000mm. Fornecido e instalado</t>
  </si>
  <si>
    <t>19.104.00030024.SER-U</t>
  </si>
  <si>
    <t>Micro Caixa de filtragem "IN LINE", dotada de filtros G4/M5, com conexão para duto flexível em ambos os lados, bocal Ø 150mm. Fornecido e instalado</t>
  </si>
  <si>
    <t>19.104.00030023.SER-U</t>
  </si>
  <si>
    <t>Micro Ventilador "IN LINE", tipo "Helicocentrifugo", vazão =520m³/h - PE.=25mmca - P=125W - 220V/1Ø/60Hz. Fornecido e instalado</t>
  </si>
  <si>
    <t>19.104.00030022.SER-U</t>
  </si>
  <si>
    <t>Micro Ventilador "IN LINE", tipo "Helicocentrifugo", vazão =410m³/h - PE.=25mmca - P=150W - 220V/1Ø/60Hz. Fornecido e instalado</t>
  </si>
  <si>
    <t>19.104.00030021.SER-U</t>
  </si>
  <si>
    <t>Micro Ventilador "IN LINE", tipo "Helicocentrifugo", vazão =380m³/h - PE.=25mmca - P=150W - 220V/1Ø/60Hz. Fornecido e instalado</t>
  </si>
  <si>
    <t>19.104.00030020.SER-U</t>
  </si>
  <si>
    <t>Condicionador de ar tipo Splitão de 15TR e Filtros M5 + G4 - 220V/3F/ 60 Hz, com termostato eletrônico - Instalação</t>
  </si>
  <si>
    <t>19.104.0003002.SER-UI</t>
  </si>
  <si>
    <t>Micro Ventilador "IN LINE", tipo "Helicocentrifugo", vazão=230m³/h, PE(disponível) = 20mmca - Pot= 90W - 220V/1Ø-60Hz. Fornecido e instalado</t>
  </si>
  <si>
    <t>19.104.00030019.SER-U</t>
  </si>
  <si>
    <t>Micro Ventilador helicocentrífugo "IN LINE", vazão=190m³/h, PE(disponível) = 20mmca - Pot= 90W - 220V/1Ø-60Hz. Fornecido e instalado</t>
  </si>
  <si>
    <t>19.104.00030018.SER-U</t>
  </si>
  <si>
    <t>Micro Exaustor "IN LINE", tipo "Helicocentrifugo", vazão=670m³/h - PE.=20mmca - P=230W - 220V/1Ø/60Hz. Fornecido e instalado</t>
  </si>
  <si>
    <t>19.104.00030017.SER-U</t>
  </si>
  <si>
    <t>Micro Exaustor "IN LINE", tipo "Helicocentrifugo", vazão=780m³/h - PE.=20mmca - P=230W - 220V/1Ø/60Hz. Fornecido e instalado.</t>
  </si>
  <si>
    <t>19.104.00030016.SER-U</t>
  </si>
  <si>
    <t>Micro Exaustor "IN LINE", tipo "Helicocentrifugo", vazão=840m³/h - PE.=20mmca - P=230W - 220V/1Ø/60Hz. Fornecido e instalado</t>
  </si>
  <si>
    <t>19.104.00030015.SER-U</t>
  </si>
  <si>
    <t>Caixa Ventiladora com filtros M5 para vazão=1.060m³/h - PE.=40mmca - Motor=0,75CV - 220V/3Ø-60Hz. - Instalação</t>
  </si>
  <si>
    <t>19.104.00030014.SER-UI</t>
  </si>
  <si>
    <t>Caixa Ventiladora com filtros M5 para vazão=1.830m³/h - PE.=30mmca - Motor=0,75CV - 220V/3Ø-60Hz, arranjo 3. - Instalação</t>
  </si>
  <si>
    <t>19.104.00030013.SER-UI</t>
  </si>
  <si>
    <t>Caixa Ventiladora com filtros M5 para vazão=5.950m³/h - PE.=25mmca - Motor=2,00CV - 220V/3Ø-60Hz, arranjo 3. - Instalação</t>
  </si>
  <si>
    <t>19.104.00030012.SER-UI</t>
  </si>
  <si>
    <t>Cortina de ar com controle remoto sem fio, dimensões máximas de 1500x230x200mm (L x A x P) - Pot=350W - 220V/1Ø/60Hz. Fornecidas e instaladas</t>
  </si>
  <si>
    <t>19.104.00030011.SER-U</t>
  </si>
  <si>
    <t>Condicionador de ar de janela capacidade de 10.000BTU/h - 220V/monofásico/60Hz, selo Procel "A". - Instalação</t>
  </si>
  <si>
    <t>19.104.00030010.SER-UI</t>
  </si>
  <si>
    <t>Condicionador de ar tipo Splitão de 20TR e Filtros M5 + G4 - 220V/3F/ 60 Hz, com termostato eletrônico - Instalação</t>
  </si>
  <si>
    <t>19.104.0003001.SER-UI</t>
  </si>
  <si>
    <t>Calço de borracha maciço 10x10x2,5cm (neoprene)</t>
  </si>
  <si>
    <t>17009.8.12.022U</t>
  </si>
  <si>
    <t>Sustentação para caixa ventiladora (CV4-03/04) presa a parede, incluindo conexões e fixações, conforme detalhe do projeto.</t>
  </si>
  <si>
    <t>05.102.0000105.SER-U</t>
  </si>
  <si>
    <t>Sustentação para caixa ventiladora (CV4-02) presa a parede, incluindo conexões e fixações, conforme detalhe do projeto.</t>
  </si>
  <si>
    <t>05.102.0000104.SER-U</t>
  </si>
  <si>
    <t>Sustentação para caixa ventiladora (CV4-01) presa a parede, incluindo conexões e fixações, conforme detalhe do projeto.</t>
  </si>
  <si>
    <t>05.102.0000103.SER-U</t>
  </si>
  <si>
    <t>EQUIPAMENTOS</t>
  </si>
  <si>
    <t>INSTALAÇÕES MECÂNICAS DE REFRIGERAÇÃO, VENTILAÇÃO E EXAUSTÃO</t>
  </si>
  <si>
    <t>Cabo telefônico tipo "CM" CCI 02 pares (Branco e Azul/ Branco e Laranja) 0,5mm estanhado com certificação ANATEL.</t>
  </si>
  <si>
    <t>1719688U</t>
  </si>
  <si>
    <t>Conector RJ 11-6/4 fêmea p/caixa piso/rodapé metálico/condulete</t>
  </si>
  <si>
    <t>171917U</t>
  </si>
  <si>
    <t>Aparelho Telefônico tipo Gôndola, conf.especif.</t>
  </si>
  <si>
    <t>16715.8.10.02U</t>
  </si>
  <si>
    <t>Módulo com conector RJ-11 (4 fios) fêmea, para sistema tipo modular, cor preto ônix, conf. especif.</t>
  </si>
  <si>
    <t>16.121.000101.31.SER-U</t>
  </si>
  <si>
    <t>Módulo com conector RJ-11 (4 fios) fêmea, para sistema tipo modular, cor branca, conf. especif.</t>
  </si>
  <si>
    <t>16.121.000101.30.SER-U</t>
  </si>
  <si>
    <t>Placa (Espelho) em material isolante, acabamento acetinado, p/ caixa 4x2" em sistema tipo modular - 1 posto horizontal, cor branca, tipo Pialplus+ ou equivalente</t>
  </si>
  <si>
    <t>16.121.000051.18.SER-U</t>
  </si>
  <si>
    <t>Placa (espelho) em material isolante, acabamento metalizado, p/caixa 4x2" em sist.modular - 1 posto horizontal, cor pérola, tipo pialplus+ ou equivalente.</t>
  </si>
  <si>
    <t>16.121.000051.11.SER-U</t>
  </si>
  <si>
    <t>Eletroduto metálico flexível c/revestimento em polietileno tipo SEALTUBO Ø 3/4"</t>
  </si>
  <si>
    <t>16.111.001501.01.SER-U</t>
  </si>
  <si>
    <t>TELEFONIA</t>
  </si>
  <si>
    <t>Suporte horizontal tipo mão francesa reforçada de 300mm, com pré galvanização à quente, #18MSG, para apoio de eletrocalha 200x100mm, incluindo conexões e fixações ((CHUMBADOR TIPO OVER-HEAD 1/4X33mm, ARRUELA LISA 1/4)</t>
  </si>
  <si>
    <t>1730033U</t>
  </si>
  <si>
    <t>Suporte horizontal tipo mão francesa reforçada de 200mm, com pré galvanização à quente, #18MSG, para eletrocalha 100x100mm, incluindo conexões e fixações ((CHUMBADOR TIPO OVER-HEAD 1/4X33mm, ARRUELA LISA 1/4)</t>
  </si>
  <si>
    <t>1730032U</t>
  </si>
  <si>
    <t>Saída horizontal de eletrocalha em chapa de aço galv. p/ eletroduto de Ø 2.1/2".</t>
  </si>
  <si>
    <t>1717323U</t>
  </si>
  <si>
    <t>Saída horizontal de eletrocalha em chapa de aço galv. p/ perfilado".</t>
  </si>
  <si>
    <t>17173231U</t>
  </si>
  <si>
    <t>Saída horizontal de perfilado em chapa de aço galv. p/ eletroduto de 3/4"</t>
  </si>
  <si>
    <t>171705510U</t>
  </si>
  <si>
    <t>Septo divisor para eletrocalha perfurada, h= 100mm, em chapa pré galvanizada à quente #18MSG, incluindo conexões e fixações</t>
  </si>
  <si>
    <t>16.113.001000.02.SER-U</t>
  </si>
  <si>
    <t>Emenda interna em "L" para perfilado perfurado, nas dimensões de 38x38mm, com pré-galvanização à quente, #18MSG, incluindo acessórios e fixações</t>
  </si>
  <si>
    <t>16.113.000993.14.SER-U</t>
  </si>
  <si>
    <t>Emenda interna em "X" para perfilado perfurado, nas dimensões de 38x38mm, com pré-galvanização à quente, #18MSG, incluindo acessórios e fixações</t>
  </si>
  <si>
    <t>16.113.000993.13.SER-U</t>
  </si>
  <si>
    <t>Emenda interna em "T" para perfilado perfurado, nas dimensões de 38x38mm, com pré-galvanização à quente, #18MSG, incluindo acessórios e fixações</t>
  </si>
  <si>
    <t>16.113.000993.12.SER-U</t>
  </si>
  <si>
    <t>Emenda interna em "I" para perfilado perfurado, nas dimensões de 38x38mm, com pré-galvanização à quente, #18MSG, incluindo acessórios e fixações</t>
  </si>
  <si>
    <t>16.113.000993.11.SER-U</t>
  </si>
  <si>
    <t>Curva de Inversão 90º para leito, nas dimensões de 400x100mm, com pré galvanização, #18MSG</t>
  </si>
  <si>
    <t>16.113.000812.26.SER-U</t>
  </si>
  <si>
    <t>Curva horizontal 90º para leito, nas dimensões de 400x100mm, com pré galvanização, #18MSG</t>
  </si>
  <si>
    <t>16.113.000812.20.SER-U</t>
  </si>
  <si>
    <t>Acoplamento em painel para leito, nas dimensões de 400x100mm, com pré galvanização à quente, #18MSG. Obs: considerar quatro parafusos tipo lentilha com trava 1/4x1/2, quatro arruelas lisas 1/4, quatro porcas sextavada de 1/4x7/16, todas zincadas, por unidade</t>
  </si>
  <si>
    <t>16.113.000812.13.SER-U</t>
  </si>
  <si>
    <t>Leito para cabos, tipo pesado, L=400mm, aba=100mm, em chapa pré-galvanizada padrão C.S.N.,inclusive inclusive acessórios e fixações.</t>
  </si>
  <si>
    <t>16.113.000812.10.SER-U</t>
  </si>
  <si>
    <t>Tampa lisa para Tê horizontal 90º para eletrocalha, nas dimensões de 100x100mm, com pré galvanização à quente, #18MSG. Obs: considerar quatro parafusos tipo lentilha com trava 1/4x1/2, quatro arruelas lisas 1/4, quatro porcas sextavada de 1/4x7/16, todas zincadas, por unidade</t>
  </si>
  <si>
    <t>16.113.000722.41.SER-U</t>
  </si>
  <si>
    <t>Tê horizontal 90º para eletrocalha, nas dimensões de 100x100mm, com pré galvanização à quente, #18MSG</t>
  </si>
  <si>
    <t>16.113.000722.40.SER-U</t>
  </si>
  <si>
    <t>Cruzeta Horizontal 90° para eletrocalha, nas dimensões de 100x100mm, com pré galvanização, #18MSG</t>
  </si>
  <si>
    <t>16.113.000722.30.SER-U</t>
  </si>
  <si>
    <t>Curva de Inversão 90º para eletrocalha, nas dimensões de 100x100mm, com pré galvanização, #18MSG</t>
  </si>
  <si>
    <t>16.113.000722.26.SER-U</t>
  </si>
  <si>
    <t>Curva vertical externa 90º para eletrocalha, nas dimensões de 100x100mm em chapa pré galvanizada, #18MSG</t>
  </si>
  <si>
    <t>16.113.000722.24.SER-U</t>
  </si>
  <si>
    <t>Tampa lisa para curva horizontal 90º para eletrocalha, nas dimensões de 100x100mm em chapa pré galvanizada, #18MSG. Obs: considerar quatro parafusos tipo lentilha com trava 1/4x1/2, quatro arruelas lisas 1/4, quatro porcas sextavada de 1/4x7/16, todas zincadas, por unidade</t>
  </si>
  <si>
    <t>16.113.000722.21.SER-U</t>
  </si>
  <si>
    <t>Curva horizontal 90º para eletrocalha, nas dimensões de 100x100mm em chapa pré galvanizada, #18MSG</t>
  </si>
  <si>
    <t>16.113.000722.20.SER-U</t>
  </si>
  <si>
    <t>Gotejador para eletrocalha, nas dimensões de 100x100mm, com pré galvanização à quente, #18MSG</t>
  </si>
  <si>
    <t>16.113.000722.14.SER-U</t>
  </si>
  <si>
    <t>Acoplamento em painel, para eletrocalha nas dimensões de 100x100mm, com pré galvanização à quente, #18MSG</t>
  </si>
  <si>
    <t>16.113.000722.13.SER-U</t>
  </si>
  <si>
    <t>Terminal de fechamento 100x100mm,em chapa pré-galvanizada à quente, #18MSG</t>
  </si>
  <si>
    <t>16.113.000722.12.SER-U</t>
  </si>
  <si>
    <t>Tampa normal lisa, nas dimensões de 100x100mm, em chapa pré-galvanizada à quente padrão C.S.N., #18MSG, incluindo conexões e fixações.</t>
  </si>
  <si>
    <t>16.113.000722.11.SER-U</t>
  </si>
  <si>
    <t>Eletrocalha perfurada 100x100mm #18MSG pré-galvanizada para uso interno , sem tampa inclusive acessórios e fixações</t>
  </si>
  <si>
    <t>16.113.000722.10.SER-U</t>
  </si>
  <si>
    <t>Redução concentrica, para eletrocalha 150x100mm para 100x100mm em chapa pré-galvanizada à quente, incluindo conexões e fixações, #18MSG</t>
  </si>
  <si>
    <t>16.113.000716.50.SER-U</t>
  </si>
  <si>
    <t>Tê Vertical descida lateral para eletrocalha 150x100mm, com pré galvanização à quente, #18MSG</t>
  </si>
  <si>
    <t>16.113.000716.42.SER-U</t>
  </si>
  <si>
    <t>Tê horizontal 90º para eletrocalha, nas dimensões de 150x100mm, com pré galvanização à quente, #18MSG</t>
  </si>
  <si>
    <t>16.113.000716.40.SER-U</t>
  </si>
  <si>
    <t>Curva de Inversão 90º para eletrocalha, nas dimensões de 150x100mm, com pré galvanização, #18MSG</t>
  </si>
  <si>
    <t>16.113.000716.26.SER-U</t>
  </si>
  <si>
    <t>Curva horizontal 90º para eletrocalha, nas dimensões de 150x100mm em chapa pré galvanizada, #18MSG. Obs: considerar quatro parafusos tipo lentilha com trava 1/4x1/2, quatro arruelas lisas 1/4, quatro porcas sextavada de 1/4x7/16, todas zincadas, por unidade</t>
  </si>
  <si>
    <t>16.113.000716.20.SER-U</t>
  </si>
  <si>
    <t>Acoplamento em painel, para eletrocalha nas dimensões de 150x100mm, com pré galvanização à quente, #18MSG</t>
  </si>
  <si>
    <t>16.113.000716.13.SER-U</t>
  </si>
  <si>
    <t>Terminal de fechamento 150x100mm,em chapa pré-galvanizada à quente, #18MSG</t>
  </si>
  <si>
    <t>16.113.000716.12.SER-U</t>
  </si>
  <si>
    <t>Eletrocalha perfurada 150x100mm #18MSG pré-galvanizada para uso interno , sem tampa inclusive acessórios e fixações</t>
  </si>
  <si>
    <t>16.113.000716.10.SER-U</t>
  </si>
  <si>
    <t>Redução a direita, para eletrocalha 300x100mm para 200x100mm em chapa pré-galvanizada à quente, incluindo conexões e fixações, #18MSG</t>
  </si>
  <si>
    <t>16.113.000605.61.SER-U</t>
  </si>
  <si>
    <t>Redução a direita, para eletrocalha 300x100mm para 100x100mm em chapa pré-galvanizada à quente, incluindo conexões e fixações, #18MSG</t>
  </si>
  <si>
    <t>16.113.000605.60.SER-U</t>
  </si>
  <si>
    <t>Tampa lisa para Tê horizontal 90º para eletrocalha, nas dimensões de 300x100mm, com pré galvanização à quente, #18MSG. Obs: considerar quatro parafusos tipo lentilha com trava 1/4x1/2, quatro arruelas lisas 1/4, quatro porcas sextavada de 1/4x7/16, todas zincadas, por unidade</t>
  </si>
  <si>
    <t>16.113.000605.41.SER-U</t>
  </si>
  <si>
    <t>Tê horizontal 90º para eletrocalha, nas dimensões de 300x100mm, com pré galvanização à quente, #18MSG</t>
  </si>
  <si>
    <t>16.113.000605.40.SER-U</t>
  </si>
  <si>
    <t>Curva de Inversão 90º para eletrocalha, nas dimensões de 300x100mm, com pré galvanização, #18MSG</t>
  </si>
  <si>
    <t>16.113.000605.26.SER-U</t>
  </si>
  <si>
    <t>16.113.000605.21.SER-U</t>
  </si>
  <si>
    <t>Curva horizontal 90º para eletrocalha, nas dimensões de 300x100mm em chapa pré galvanizada, #18MSG.</t>
  </si>
  <si>
    <t>16.113.000605.20.SER-U</t>
  </si>
  <si>
    <t>Acoplamento em painel, para eletrocalha nas dimensões de 300x100mm, com pré galvanização à quente, #18MSG</t>
  </si>
  <si>
    <t>16.113.000605.13.SER-U</t>
  </si>
  <si>
    <t>Tampa normal lisa, nas dimensões de 300x100mm, em chapa pré-galvanizada à quente padrão C.S.N., #18MSG, incluindo conexões e fixações</t>
  </si>
  <si>
    <t>16.113.000605.11.SER-U</t>
  </si>
  <si>
    <t>Eletrocalha perfurada 300x100mm #18MSG pré-galvanizada para uso interno , sem tampa inclusive acessórios e fixações</t>
  </si>
  <si>
    <t>16.113.000605.10.SER-U</t>
  </si>
  <si>
    <t>Redução a esquerda, para eletrocalha 200x100mm para 100x100mm em chapa pré-galvanizada à quente, incluindo conexões e fixações, #18MSG</t>
  </si>
  <si>
    <t>16.113.000602.51.SER-U</t>
  </si>
  <si>
    <t>Redução concentrica, para eletrocalha 200x100mm para 100x100mm em chapa pré-galvanizada à quente, incluindo conexões e fixações, #18MSG</t>
  </si>
  <si>
    <t>16.113.000602.50.SER-U</t>
  </si>
  <si>
    <t>Tê horizontal 90º para eletrocalha, nas dimensões de 200x100mm, com pré galvanização à quente, #18MSG</t>
  </si>
  <si>
    <t>16.113.000602.40.SER-U</t>
  </si>
  <si>
    <t>Cruzeta Horizontal 90° para eletrocalha, nas dimensões de 200x100mm, com pré galvanização, #18MSG</t>
  </si>
  <si>
    <t>16.113.000602.30.SER-U</t>
  </si>
  <si>
    <t>Curva de Inversão 90º para eletrocalha, nas dimensões de 200x100mm, com pré galvanização, #18MSG</t>
  </si>
  <si>
    <t>16.113.000602.26.SER-U</t>
  </si>
  <si>
    <t>Curva horizontal 90º para eletrocalha, nas dimensões de 200x100mm em chapa pré galvanizada, #18MSG.</t>
  </si>
  <si>
    <t>16.113.000602.20.SER-U</t>
  </si>
  <si>
    <t>Acoplamento em painel, para eletrocalha nas dimensões de 200x100mm, com pré galvanização à quente, #18MSG</t>
  </si>
  <si>
    <t>16.113.000602.13.SER-U</t>
  </si>
  <si>
    <t>Terminal de fechamento 200x100mm,em chapa pré-galvanizada à quente, #18MSG</t>
  </si>
  <si>
    <t>16.113.000602.12.SER-U</t>
  </si>
  <si>
    <t>Tampa normal lisa, nas dimensões de 200x100mm, em chapa pré-galvanizada à quente padrão C.S.N., #18MSG, incluindo conexões e fixações ncluindo acessórios e fixações. (PARAFUSO TIPO LENTILHA COM TRAVA 1/4x1/2, ARRUELA LISA 1/4 E PORCA DE 1/4x7/16)</t>
  </si>
  <si>
    <t>16.113.000602.11.SER-U</t>
  </si>
  <si>
    <t>Eletrocalha perfurada 200x100mm #18MSG pré-galvanizada para uso interno , sem tampa inclusive acessórios e fixações</t>
  </si>
  <si>
    <t>16.113.000602.10.SER-U</t>
  </si>
  <si>
    <t>Curva vertical externa 45º para eletrocalha, nas dimensões de 200x50mm em chapa pré galvanizada, #18MSG</t>
  </si>
  <si>
    <t>16.113.000581.25.SER-U</t>
  </si>
  <si>
    <t>Curva vertical interna 45º para eletrocalha, nas dimensões de 200x50mm em chapa pré galvanizada, #18MSG</t>
  </si>
  <si>
    <t>16.113.000581.23.SER-U</t>
  </si>
  <si>
    <t>Curva de Inversão 90º para eletrocalha, nas dimensões de 150x50mm, com pré galvanização, #18MSG</t>
  </si>
  <si>
    <t>16.113.000578.26.SER-U</t>
  </si>
  <si>
    <t>Curva vertical externa 45º para eletrocalha, nas dimensões de 150x50mm em chapa pré galvanizada, #18MSG</t>
  </si>
  <si>
    <t>16.113.000578.25.SER-U</t>
  </si>
  <si>
    <t>Curva vertical externa 90º para eletrocalha, nas dimensões de 150x50mm em chapa pré galvanizada, #18MSG. Obs: considerar quatro parafusos tipo lentilha com trava 1/4x1/2, quatro arruelas lisas 1/4, quatro porcas sextavada de 1/4x7/16, todas zincadas, por unidade</t>
  </si>
  <si>
    <t>16.113.000578.24.SER-U</t>
  </si>
  <si>
    <t>Curva vertical interna 45º para eletrocalha, nas dimensões de 150x50mm em chapa pré galvanizada, #18MSG</t>
  </si>
  <si>
    <t>16.113.000578.23.SER-U</t>
  </si>
  <si>
    <t>Curva horizontal 90º para eletrocalha, nas dimensões de 150x50mm em chapa pré galvanizada, #18MSG</t>
  </si>
  <si>
    <t>16.113.000578.20.SER-U</t>
  </si>
  <si>
    <t>Acoplamento em painel, para eletrocalha nas dimensões de 150x50mm, com pré galvanização à quente, #18MSG</t>
  </si>
  <si>
    <t>16.113.000578.13.SER-U</t>
  </si>
  <si>
    <t>Terminal de fechamento 150x50mm,em chapa pré-galvanizada à quente, #18MSG</t>
  </si>
  <si>
    <t>16.113.000578.12.SER-U</t>
  </si>
  <si>
    <t>Tampa normal lisa, nas dimensões de 150x100mm, em chapa pré-galvanizada à quente padrão C.S.N., #18MSG, incluindo conexões e fixações.</t>
  </si>
  <si>
    <t>16.113.000578.11.SER-U</t>
  </si>
  <si>
    <t>Eletrocalha perfurada 150x50mm #18MSG pré-galvanizada para uso interno , sem tampa inclusive acessórios e fixações</t>
  </si>
  <si>
    <t>16.113.000578.10.SER-U</t>
  </si>
  <si>
    <t>Tampa lisa para Tê horizontal 90º para eletrocalha, nas dimensões de 100x50mm, com pré galvanização à quente, #18MSG. Obs: considerar quatro parafusos tipo lentilha com trava 1/4x1/2, quatro arruelas lisas 1/4, quatro porcas sextavada de 1/4x7/16, todas zincadas, por unidade</t>
  </si>
  <si>
    <t>16.113.000575.41.SER-U</t>
  </si>
  <si>
    <t>Curva vertical interna 90º para eletrocalha, nas dimensões de 100x50mm em chapa pré galvanizada, #18MSG</t>
  </si>
  <si>
    <t>16.113.000575.22.SER-U</t>
  </si>
  <si>
    <t>Tampa lisa para curva horizontal 90º para eletrocalha, nas dimensões de 100x50mm em chapa pré galvanizada, #18MSG</t>
  </si>
  <si>
    <t>16.113.000575.21.SER-U</t>
  </si>
  <si>
    <t>Acoplamento em painel, para eletrocalha nas dimensões de 100x50mm, com pré galvanização à quente, #18MSG</t>
  </si>
  <si>
    <t>16.113.000575.13.SER-U</t>
  </si>
  <si>
    <t>Tampa normal lisa, nas dimensões de 100x50mm, em chapa pré-galvanizada à quente padrão C.S.N., #18MSG, incluindo conexões e fixações.</t>
  </si>
  <si>
    <t>16.113.000575.11.SER-U</t>
  </si>
  <si>
    <t>Suspensão tipo haste curta p/ perfilado 38x38mm, incluindo conexões e fixações. Obs: Conexões e fixações indicadas no tirante</t>
  </si>
  <si>
    <t>16.113.000150.01.SER-U</t>
  </si>
  <si>
    <t>Cantoneira tipo "ZZ" baixa 19x38mm, com pré galvanização à quente, #16MSG, incluindo fixações. Obs: Considerar dois pontos de solda de eletrodo para cada unidade de cantoneira</t>
  </si>
  <si>
    <t>05060.8.11.02992U</t>
  </si>
  <si>
    <t>Tirante de aço 3/8" rosqueado, incluindo conexões e fixações. (CHUMBADOR TIPO OVER-HEAD 3/8X45mm, ARRUELA LISA 3/8 E PORCA SEXTAVADA DE 3/8X9/16). Obs: Considerar que cada peça de tirante terá 70cm, composto de: um chumbador, três arruelas e três porcas</t>
  </si>
  <si>
    <t>05060.8.11.02991U</t>
  </si>
  <si>
    <t>Tirante de aço 1/4" rosqueado, incluindo conexões e fixações (CHUMBADOR TIPO OVER-HEAD 1/4X33mm, ARRUELA LISA 1/4 E PORCA SEXTAVADA DE 1/4x7/16). Obs: Considerar que cada peça de tirante terá 70cm, composto de: um chumbador, três arruelas e três porcas</t>
  </si>
  <si>
    <t>05060.8.11.01991U</t>
  </si>
  <si>
    <t>SISTEMA APARENTE PARA LUMINÁRIAS, TOMADAS E INTERRUPTORES</t>
  </si>
  <si>
    <t>Kit completo de Sinalização Visual e Sonora (Central de Alarme (uma) e Comando Remoto (dois) p/ banheiros de portadores de necessidades especiais, conforme especificação</t>
  </si>
  <si>
    <t>16.107.002246.SER-U</t>
  </si>
  <si>
    <t>APARELHOS E EQUIPAMENTOS ELÉTRICOS</t>
  </si>
  <si>
    <t>Driver para fita led 24Vcc, com entrada de energia Bivolt, com potência de 300W</t>
  </si>
  <si>
    <t>16.123.000725.SER-U</t>
  </si>
  <si>
    <t>Driver para fita led 24Vcc, com entrada de energia Bivolt, com potência de 200W</t>
  </si>
  <si>
    <t>16.123.000724.SER-U</t>
  </si>
  <si>
    <t>Driver para fita led 24Vcc, com entrada de energia Bivolt, com potência de 100W</t>
  </si>
  <si>
    <t>16.123.000723.SER-U</t>
  </si>
  <si>
    <t>Luminária de sobrepor arandela tipo tartaruga, para soquete E-27, corpo e grade frontal em alumínio fundido com pintura eletrostática branca, difusor em vidro transparente frisado, com lâmpada LED 13,5W/13W inclusa</t>
  </si>
  <si>
    <t>16.123.000722.SER-U</t>
  </si>
  <si>
    <t>Luminária LED tipo Spot de Embutir, com facho orientável orbital, ângulo facho 20°. Corpo em alumínio pintado na cor branca microtexturizada. Refletor em alumínio anodizado de alta pureza e refletância para controle de facho, com Drive incorporado, nas dimensões de Ø164x155mm, com as seguintes características técnicas: Lâmpada igual ou superior 9W, fluxo luminoso igual ou superior a 1095lumens, índice de reprodução de cor (IRC) &gt; 80%, temperatura da cor de 4.000K - quente, tensão de trabalho: 220 V</t>
  </si>
  <si>
    <t>16.123.000721.SER-U</t>
  </si>
  <si>
    <t>Luminária LED tipo Balizador, corpo em aço inox blindado, para solo, IP65, com acabamento preto, com Drive incorporado, nas dimensões mínimas de Ø110mm, com as seguintes características técnicas: Lâmpada igual ou superior 15W, fluxo luminoso igual ou superior a 1200lumens, índice de reprodução de cor (IRC) &gt; 80%, temperatura da cor de 3.000K - quente, tensão de trabalho: 220 V</t>
  </si>
  <si>
    <t>16.123.000720.SER-U</t>
  </si>
  <si>
    <t>Luminária LED tipo Spot, corpo em aço inox blindado, para solo, IP66, com acabamento preto, com Drive incorporado, nas dimensões mínimas de Ø110mm, com as seguintes características técnicas: Lâmpada igual ou superior 2W, fluxo luminoso igual ou superior a 160lumens, índice de reprodução de cor (IRC) &gt; 80%, temperatura da cor de 3.000K - quente, tensão de trabalho: 220 V</t>
  </si>
  <si>
    <t>16.123.000719.SER-U</t>
  </si>
  <si>
    <t>Andarela de luz geral quadrada stl 21700 br/40 7,5w ice</t>
  </si>
  <si>
    <t>16.123.000718.SER-U</t>
  </si>
  <si>
    <t>Luminária de Embutir tipo Painel LED, moldura em alumínio extrutado com acabamento na cor branca microtexturizada e difusor translucido (leitoso), com Drive incor-porado, nas dimensões mínimas de 225x225x30mm, com as seguintes características técnicas: Lâmpada igual ou superior 18W, fluxo luminoso igual ou superior a 3600lumens, óndice de reprodução de cor (IRC) &gt; 80%, temperatura da cor de 4.000K - quente;,tensão de trabalho 220V</t>
  </si>
  <si>
    <t>16.123.000717.SER-U</t>
  </si>
  <si>
    <t>Luminária de Embutir tipo Painel LED, moldura em alumínio extrutado com acaba-mento na cor branca microtexturizada e difusor translucido, com Drive incorporado, nas dimensões mínimas de 620x620x35mm, com as seguintes características técnicas: Lâmpada igual ou superior 30W, fluxo luminoso igual ou superior a 3600lumens, índice de reprodução de cor (IRC) &gt; 80%, temperatura da cor de 4.000K - quente ,tensão de trabalho: 220 V</t>
  </si>
  <si>
    <t>16.123.000716.SER-U</t>
  </si>
  <si>
    <t>Luminária de Embutir tipo Painel LED, moldura em alumínio extrutado com acaba-mento na cor branca microtexturizada e difusor translucido, com Drive incorporado, nas dimensões mínimas de 1243x210x90mm, com as seguintes características técnicas :Lâmpada igual ou superior 30W, fluxo luminoso igual ou superior a 4000lumens, índice de reprodução de cor (IRC) &gt; 80%, temperatura da cor de 4.000K - quente, tensão de trabalho: 220 V</t>
  </si>
  <si>
    <t>16.123.000715.SER-U</t>
  </si>
  <si>
    <t>Luminária tipo Projetor em LED, com corpo em alumínio injetado na cor preta, ângulo de iluminação 120°, com suporte de montagem, IP 65, difusor em vidro para iluminação uniforme, com Drive incorporado, nas dimensões de 113x129x30mm, com as seguintes características técnicas: Lâmpada igual ou superior 30W, fluxo luminoso igual ou superior a 2250lumens, Índice de reprodução de cor (IRC) &gt; 80%, Temperatura da cor de 3.000K - quente, tensão de trabalho: 220 V</t>
  </si>
  <si>
    <t>16.123.000714.SER-U</t>
  </si>
  <si>
    <t>Luminária tipo Industrial High Bay em LED, com corpo em alumínio injetado na cor preta, cabo de ligação e difusor translúcido, ângulo de iluminação de 60° a 90°, IP 65, com Drive incorporado, nas dimensões de 300x104mm, com as seguintes características técnicas: Lâmpada igual ou superior 100W, fluxo luminoso igual ou superior a 160lumens/W, índice de reprodução de cor (IRC) &gt; 80%, temperatura da cor de 4.000K - quente, tensão de trabalho: 220 V</t>
  </si>
  <si>
    <t>16.123.000713.SER-U</t>
  </si>
  <si>
    <t>Luminária LED tipo Spot de embutir, com facho orientável orbital, ângulo facho 64°. Corpo injeto em Nylon na cor branca, com Drive incorporado, nas dimensões de Ø110x104mm, com as seguintes características técnicas: Lâmpada igual ou superior 23W, fluxo luminoso igual ou superior a 2140lumens, índice de reprodução de cor (IRC) &gt; 80%, temperatura da cor de 4.000K - quente, tensão de trabalho: 220 V</t>
  </si>
  <si>
    <t>16.123.000712.SER-U</t>
  </si>
  <si>
    <t>Luminária LED tipo Spot de embutir com 01 (um) módulo, com facho orientável orbi-tal, ângulo facho 64°. Corpo em alumínio pintado na cor branca microtexturizada. Refletor em alumínio anodizado de alta pureza e refletância para controle de facho, com Drive incorporado, nas dimensões de 125x108x125mm, com as seguintes características técnicas: Lâmpada igual ou superior 23W, fluxo luminoso igual ou superior a 2140lumens, índice de reprodução de cor (IRC) &gt; 80%, temperatura da cor de 4.000K - quente, tensão de trabalho: 220 V</t>
  </si>
  <si>
    <t>16.123.000711.SER-U</t>
  </si>
  <si>
    <t>Luminária LED tipo Spot de Embutir com 02 (dois) módulos, com facho orientável or-bital, ângulo facho 64°. Corpo em alumínio pintado na cor branca microtexturizada. Refletor em alumínio anodizado de alta pureza e refletância para controle de facho, com Drive incorporado, nas dimensões de 225x108x125mm, com as seguintes características técnicas: Lâmpada igual ou superior 47 W, fluxo luminoso igual ou superior a 2x2140lumens, índice de reprodução de cor (IRC) &gt; 80%, temperatura da cor de 4.000K - quente, tensão de trabalho: 220 V</t>
  </si>
  <si>
    <t>16.123.000710.SER-U</t>
  </si>
  <si>
    <t>Luminária LED de Embutir, corpo em chapa de aço fosfatizada pintada na cor branca microtexturizada e difusor translúcido, com Drive incorporado, nas dimensões de 617x617x34mm, com as seguintes características técnicas: Lâmpada igual ou superior 36 W, fluxo luminoso igual ou superior a 3685lumens, índice de reprodução de cor (IRC) &gt; 80%, temperatura da cor de 4.000K - quente, tensão de trabalho: 220 V</t>
  </si>
  <si>
    <t>16.123.000709.SER-U</t>
  </si>
  <si>
    <t>Luminária LED Linear de Embutir, corpo em alumínio extrudado na cor branca microtexturizada e difusor em acrílico leitoso, com Drive incorporado, nas dimensões de 1115x77x90mm, com as seguintes características técnicas: Lâmpada igual ou superior 35 W, fluxo luminoso igual ou superior a 2985lumens, índice de reprodução de cor (IRC) &gt; 80%, temperatura da cor de 3.000K - quente, tensão de trabalho: 220 V</t>
  </si>
  <si>
    <t>16.123.000708.SER-U</t>
  </si>
  <si>
    <t>Luminária LED Linear Pendente, corpo em alumínio extrudado na cor branca micro-texturizada e difusor em acrílico leitoso, com Drive incorporado, nas dimensões de 560x60x90mm, com as seguintes características técnicas: Lâmpada igual ou superior 17 W, fluxo luminoso igual ou superior a 1495lumens, índice de reprodução de cor (IRC) &gt; 80% temperatura da cor de 3.000K - quente, tensão de trabalho: 220 V</t>
  </si>
  <si>
    <t>16.123.000707.SER-U</t>
  </si>
  <si>
    <t>Luminária LED Linear Pendente, corpo em alumínio extrudado na cor branca micro-texturizada e difusor em acrílico leitoso, com Drive incorporado, nas dimensões de 1627x60x90mm, com as seguintes características técnicas :Lâmpada igual ou superior 26 W, fluxo luminoso igual ou superior a 2385lumens, índice de reprodução de cor (IRC) &gt; 80%, temperatura da cor de 4.000K - quente, tensão de trabalho: 220 V</t>
  </si>
  <si>
    <t>16.123.000706.SER-U</t>
  </si>
  <si>
    <t>Perfil LED de Embutir em piso e fachada, em alumínio, com difusor acrílico leitoso na cor branca, IP 65, contento a tampa final (par), nas dimensões mínimas 23x51mm (largura e altura)</t>
  </si>
  <si>
    <t>16.123.000705.SER-U</t>
  </si>
  <si>
    <t>Perfil LED de Embutir no forro ou gesso, com acabamento na cor branca, difusor acrílico leitoso na cor branca, IP 20, contendo a tampa final (par) e presilha mola (par), nas dimensões mínimas 25x25x15mm (largura com aba de apoio, largura sem aba e altura)</t>
  </si>
  <si>
    <t>16.123.000704.SER-U</t>
  </si>
  <si>
    <t>Perfil LED de Embutir no forro ou gesso, com acabamento na cor preta, difusor acrílico leitoso na cor branca, IP 20, contendo a tampa final (par) e presilha mola (par), nas dimensões mínimas 25x25x15mm (largura com aba de apoio, largura sem aba e altura)</t>
  </si>
  <si>
    <t>16.123.000703.SER-U</t>
  </si>
  <si>
    <t>Fita LED flexível, autocolante e cortável, com 25W por metro, IP 20, nas dimensões mínimas de 8x1,5mm, com as seguintes características técnicas: LEDS igual ou superior 25W/m, fluxo luminoso igual ou superior a 2700 lumens/m, índice de reprodução de cor (IRC) &gt; 80%, temperatura da cor de 4.000K - quente, tensão de trabalho: 24Vcc</t>
  </si>
  <si>
    <t>16.123.000702.SER-U</t>
  </si>
  <si>
    <t>Fita LED flexível Ecoflex, autocolante e cortável, com 4,8W por metro, IP 20, nas dimensões mínimas de 8x1,5mm, com as seguintes características técnicas: LEDS igual ou superior 4,8W/m, fluxo luminoso igual ou superior a 400 lumens/m, índice de reprodução de cor (IRC) &gt; 80%, temperatura da cor de 4.000K - quente, tensão de trabalho: 24Vcc</t>
  </si>
  <si>
    <t>16.123.000701.SER-U</t>
  </si>
  <si>
    <t>LUMINÁRIAS</t>
  </si>
  <si>
    <t>Caixa retangular ou quadrada com dimensões 200x282x75mm ou 200x200x75mm (ou dimensões semelhantes), para contrapiso, com corpo e suportes em chapas de aço galvanizadas a quente padrão CSN, e pintura eletrostática na cor cinza munsell, com tampa retangular ou quadrada, do tipo basculante, em alumínio natural ou preto, com moldura em aço inoxidável, com suporte para quatro tomadas elétricas (Padrão Brasileiro) com 3 tomadas 10A-250V , 2P+T em linha na cor vermelha, 1 tomada 20A-250V , 2P+T na cor branca (ou preta) e suporte para 4 tomadas de dados/telefone com adaptador tipo keystone com no mínimo 4 entradas para tubos de 3/4", com área de passagem para os cabos elétricos e de telecomunicações, incluindo parafusos e fixações, conforme caderno de especificações técnicas.</t>
  </si>
  <si>
    <t>174171U</t>
  </si>
  <si>
    <t>Interruptor bipolar paralelo (three-way) uma seção 10A - 250V p/condulete 3/4"</t>
  </si>
  <si>
    <t>16143.8.2.300U</t>
  </si>
  <si>
    <t>Interruptor bipolar de uma seção, 10A - 250V, tipo modular, cor preta (1 módulo, 1 vez), tipo pialplus+ ou equivalente</t>
  </si>
  <si>
    <t>16143.8.2.261U</t>
  </si>
  <si>
    <t>Interruptor bipolar uma seção 10A - 250V tipo modular (1 módulo) branco, conforme especificação</t>
  </si>
  <si>
    <t>16143.8.2.260U</t>
  </si>
  <si>
    <t>Caixa quadra ou retangular para contrapiso em alumínio, contento: 01 Guia injetada em termoplástico ABS; 01 Espelho para duas tomadas elétricas, com corpo em alumínio e tampa basculhante tipo "Unha" em alumínio injetado com acabamento pintado na cor alumínio; 02 modulos de tomada redonda 2P+T (padrão brasileiro), 20A, na cor vermelha.</t>
  </si>
  <si>
    <t>16133.8.12.091U</t>
  </si>
  <si>
    <t>Caixa retangular com 150x250x60mm (ou dimensões semelhante) em nylon para tomadas, para piso elevado com suporte para quatro tomadas elétricas (Padrão Brasileiro) com 3 tomadas 10A-250V , 2P+T em linha na cor vermelha, 1 tomada 20A-250V , 2P+T na cor branca (ou preta) e suporte para 4 tomadas de dados/telefone com adaptador tipo keystone com no mínimo 4 entradas para tubos de 3/4", com área de passagem para os cabos elétricos e de telecomunicações. Corpo e suportes em nylon 66 com fibra de vidro e anel com tampa rotativa lisa preta para acabamento, incluindo parafusos e fixações, conforme caderno de especificações técnicas.</t>
  </si>
  <si>
    <t>16133.8.12.081U</t>
  </si>
  <si>
    <t>Tampa metálica p/condulete 3/4", c/1 seção</t>
  </si>
  <si>
    <t>16132.8.7.099U</t>
  </si>
  <si>
    <t>Tampa metálica p/condulete 3/4", c/2 seções</t>
  </si>
  <si>
    <t>16132.8.7.066U</t>
  </si>
  <si>
    <t>Tomada universal dois polos 10 A - 250 V</t>
  </si>
  <si>
    <t>16.121.000101.SER</t>
  </si>
  <si>
    <t>Módulo tomada 2P+T - 10A - 250V, cor preta, para conjunto colarinho, tampa e régua/ suporte/ porta equipamentos, para instalação em marcenaria</t>
  </si>
  <si>
    <t>16.121.000101.20.SER-U</t>
  </si>
  <si>
    <t>Módulo tomada 2P+T - 10A - 250V, tipo modular, para caixa 4x2, cor branca, tipo pialplus+ ou equivalente, conforme padrão brasileiro.</t>
  </si>
  <si>
    <t>16.121.000101.11.SER-U</t>
  </si>
  <si>
    <t>Módulo tomada 2P+T - 10A - 250V, tipo modular, para caixa 4x2, cor preta, tipo pialplus+ ou equivalente, conforme padrão brasileiro.</t>
  </si>
  <si>
    <t>16.121.000101.10.SER-U</t>
  </si>
  <si>
    <t>Tomada dois polos mais terra 20 A - 250 V</t>
  </si>
  <si>
    <t>16.121.000100.SER</t>
  </si>
  <si>
    <t>Tomada 2P+T - 20A - 250V, tipo haste curta - para caixa de piso, cor preta</t>
  </si>
  <si>
    <t>16.121.000100.01.SER-U</t>
  </si>
  <si>
    <t>Placa (espelho) em material isolante, acabamento metalizado, p/caixa 4x2" em sist.modular - 2 postos horizontais, cor branca, tipo pialplus+ ou equivalente.</t>
  </si>
  <si>
    <t>16.121.000051.17.SER-U</t>
  </si>
  <si>
    <t>Placa (espelho) em material isolante, acabamento metalizado, p/caixa 4x2" em sist.modular - 1 posto horizontal, cor branca, tipo pialplus+ ou equivalente.</t>
  </si>
  <si>
    <t>16.121.000051.16.SER-U</t>
  </si>
  <si>
    <t>Placa (espelho) em material isolante, acabamento metalizado, p/caixa 4x2" em sist.modular - 2 postos horizontais, cor preta ônix, tipo pialplus+ ou equivalente.</t>
  </si>
  <si>
    <t>16.121.000051.15.SER-U</t>
  </si>
  <si>
    <t>Placa (espelho) em material isolante, acabamento metalizado, p/caixa 4x2" em sist.modular - 3 postos horizontais, cor pérola, tipo pialplus+ ou equivalente.</t>
  </si>
  <si>
    <t>16.121.000051.13.SER-U</t>
  </si>
  <si>
    <t>Placa (espelho) em material isolante, acabamento metalizado, p/caixa 4x2" em sist.modular - 2 postos horizontais, cor pérola, tipo pialplus+ ou equivalente.</t>
  </si>
  <si>
    <t>16.121.000051.12.SER-U</t>
  </si>
  <si>
    <t>Caixa de passagem 300x300x120mm em alúminio com tampa parafusada</t>
  </si>
  <si>
    <t>16.115.000054.01.SER-U</t>
  </si>
  <si>
    <t>TOMADAS E INTERRUPTORES</t>
  </si>
  <si>
    <t>Cabo flexível isolado PVC 450/750V tipo PP 3x1,5mm²</t>
  </si>
  <si>
    <t>16120.8.11.02U</t>
  </si>
  <si>
    <t>Conector para emenda 2P, 6mm, 20A</t>
  </si>
  <si>
    <t>17191701U</t>
  </si>
  <si>
    <t>Abraçadeira para porta marcador 15,0cm</t>
  </si>
  <si>
    <t>17150499U</t>
  </si>
  <si>
    <t>Anilha HO-50 para uso em porta anilhas em PVC</t>
  </si>
  <si>
    <t>1715048U</t>
  </si>
  <si>
    <t>Porta marcador para até 7 caracteres tipo AT-2 para cabo de 95,0mm até 300 mm²</t>
  </si>
  <si>
    <t>17150455U</t>
  </si>
  <si>
    <t>Anilha plástica de identificação em PVC (0 a 9) para cabos 10,0mm² até 16,0mm², tipo MHG 4/9</t>
  </si>
  <si>
    <t>17150446U</t>
  </si>
  <si>
    <t>Anilha plástica de identificação em PVC (0 a 9) para cabos até 6,0mm², tipo MHG 2/5</t>
  </si>
  <si>
    <t>17150445U</t>
  </si>
  <si>
    <t>Anilha plástica de identificação em PVC (letras A, V, P, R, T, C e X) para cabos de 10,0mm² até 16,0mm², tipo MHG 4/9</t>
  </si>
  <si>
    <t>1708423U</t>
  </si>
  <si>
    <t>Anilha plástica de identificação em PVC (letras) para cabos até 6,0mm² , tipo MHG 2/5</t>
  </si>
  <si>
    <t>1708422U</t>
  </si>
  <si>
    <t>Cabo de cobre nu 16mm²</t>
  </si>
  <si>
    <t>16120.8.4.96U</t>
  </si>
  <si>
    <t>Terminais tipo pino pré-isoladas - 6mm²</t>
  </si>
  <si>
    <t>16110.8.1.122U</t>
  </si>
  <si>
    <t>Terminais tipo pino pré-isoladas - 4mm²</t>
  </si>
  <si>
    <t>16110.8.1.111U</t>
  </si>
  <si>
    <t>Terminais tipo pino pré-isoladas - 2,5mm²</t>
  </si>
  <si>
    <t>16110.8.1.100U</t>
  </si>
  <si>
    <t>Anilha de identificação por letras, PVC, tipo MHG8/16, para cabos 25,0 a 70,0mm². Fornecimento e colocação</t>
  </si>
  <si>
    <t>16.125.001006.02.SER-U</t>
  </si>
  <si>
    <t>Anilha de identificação por números, PVC, tipo MHG8/16, para cabos 25,0 a 70,0mm². Fornecimento e colocação</t>
  </si>
  <si>
    <t>16.125.001006.01.SER-U</t>
  </si>
  <si>
    <t>Isolamento de cabos c/fita isolante de borracha autofusão para cabos, emendas e terminais c/classe de tensão até 69kV temperatura de até 140ºC em emergência, recoberta com fita isolante para fios e cabos até 750V</t>
  </si>
  <si>
    <t>16.120.100011.SER-U</t>
  </si>
  <si>
    <t>Cabo isolado em EPR não halogenado 300,00 mm² - 0,6/1 KV - 90°C - flexível</t>
  </si>
  <si>
    <t>16.119.000315.SER</t>
  </si>
  <si>
    <t>Cabo isolado em EPR não halogenado 185,00 mm² - 0,6/1 KV - 90°C - flexível</t>
  </si>
  <si>
    <t>16.119.000313.SER</t>
  </si>
  <si>
    <t>Cabo isolado em EPR não halogenado 150,00 mm² - 0,6/1 KV - 90°C - flexível</t>
  </si>
  <si>
    <t>16.119.000312.SER</t>
  </si>
  <si>
    <t>Cabo isolado em EPR não halogenado 95,00 mm² - 0,6/1 KV - 90°C - flexível</t>
  </si>
  <si>
    <t>16.119.000310.SER</t>
  </si>
  <si>
    <t>Cabo isolado em EPR não halogenado 50,00 mm² - 0,6/1 KV - 90°C - flexível</t>
  </si>
  <si>
    <t>16.119.000308.SER</t>
  </si>
  <si>
    <t>Cabo isolado em EPR não halogenado 35,00 mm² - 0,6/1 KV - 90°C - flexível</t>
  </si>
  <si>
    <t>16.119.000307.SER</t>
  </si>
  <si>
    <t>Cabo isolado em EPR não halogenado 10,00 mm² - 0,6/1 KV - 90°C - flexível</t>
  </si>
  <si>
    <t>16.119.000304.SER</t>
  </si>
  <si>
    <t>Cabo isolado em EPR não halogenado 6,00 mm² - 0,6/1 KV - 90°C - flexível</t>
  </si>
  <si>
    <t>16.119.000303.SER</t>
  </si>
  <si>
    <t>Cabo isolado em EPR não halogenado 4,00 mm² - 0,6/1 KV - 90°C - flexível</t>
  </si>
  <si>
    <t>16.119.000302.SER</t>
  </si>
  <si>
    <t>Cabo flexível isolado PVC 300/500V tipo PP 3x2,5mm²</t>
  </si>
  <si>
    <t>16.119.000104.11.SER-U</t>
  </si>
  <si>
    <t>Cabo com tensão de isolamento de 0,45/0,75kV-70º PVC, dupla camada, termoplastico, antichama 10,0mm² de acordo com a norma NBR-13248 com baixa emisão de fumaça e gases tóxicos</t>
  </si>
  <si>
    <t>16.119.000014.01.SER-U</t>
  </si>
  <si>
    <t>Cabo com tensão de isolamento de 0,45/0,75kV-70º PVC, dupla camada, termoplastico, antichama 6,0mm² de acordo com a norma NBR-13248 com baixa emisão de fumaça e gases tóxicos</t>
  </si>
  <si>
    <t>16.119.000013.01.SER-U</t>
  </si>
  <si>
    <t>Cabo com tensão de isolamento de 0,45/0,75kV-70º PVC, dupla camada, termoplastico, antichama 4,0mm² de acordo com a norma NBR-13248 com baixa emisão de fumaça e gases tóxicos</t>
  </si>
  <si>
    <t>16.119.000012.01.SER-U</t>
  </si>
  <si>
    <t>Terminal de compressão fabricado em cobre e estanhado - 95mm²</t>
  </si>
  <si>
    <t>13106.8.1.988U</t>
  </si>
  <si>
    <t>Terminal de compressão fabricado em cobre e estanhado - 150mm²</t>
  </si>
  <si>
    <t>13106.8.1.13U</t>
  </si>
  <si>
    <t>Terminal de compressão fabricado em cobre e estanhado - 300mm²</t>
  </si>
  <si>
    <t>13106.8.1.135U</t>
  </si>
  <si>
    <t>Terminal de compressão fabricado em cobre e estanhado - 185mm²</t>
  </si>
  <si>
    <t>13106.8.1.133U</t>
  </si>
  <si>
    <t>Terminal de compressão fabricado em cobre e estanhado - 50mm²</t>
  </si>
  <si>
    <t>13106.8.1.099U</t>
  </si>
  <si>
    <t>Terminal de compressão fabricado em cobre e estanhado - 35mm²</t>
  </si>
  <si>
    <t>13106.8.1.080U</t>
  </si>
  <si>
    <t>Terminal de compressão fabricado em cobre e estanhado - 25mm²</t>
  </si>
  <si>
    <t>13106.8.1.077U</t>
  </si>
  <si>
    <t>Terminal de compressão fabricado em cobre e estanhado -16mm²</t>
  </si>
  <si>
    <t>13106.8.1.066U</t>
  </si>
  <si>
    <t>Terminal de compressão fabricado em cobre e estanhado - 10mm²</t>
  </si>
  <si>
    <t>13106.8.1.055U</t>
  </si>
  <si>
    <t>REDE DE BAIXA TENSÃO - FIOS E CABOS</t>
  </si>
  <si>
    <t>Painel de distribuição de baixa tensão, Conjuntos de manobra e comando de baixa tensão (ABNT NBR IEC 61439-2:2017), QDLT-NE-1.T (220/127V) , conforme diagrama EL16-4100-PDIA-UNI-QDG-NE-1.T e especificação técnica - Fornecimento</t>
  </si>
  <si>
    <t>170088722UE</t>
  </si>
  <si>
    <t>Painel de distribuição de baixa tensão, Conjuntos de manobra e comando de baixa tensão (ABNT NBR IEC 61439-2:2017), QDG-NE-1.T (220/127V) , conforme diagrama EL16-4100-PDIA-UNI-QDG-NE-1.T e especificação técnica - Fornecimento</t>
  </si>
  <si>
    <t>170088721UE</t>
  </si>
  <si>
    <t>Painel de distribuição de baixa tensão, Conjuntos de manobra e comando de baixa tensão (ABNT NBR IEC 61439-2:2017), QDFAC-1.T (220/127V) , conforme diagrama EL15-4100-PDIA-UNI-QDG-1.T e especificação técnica - Fornecimento</t>
  </si>
  <si>
    <t>170088720UE</t>
  </si>
  <si>
    <t>Painel de distribuição de baixa tensão, Conjuntos de manobra e comando de baixa tensão (ABNT NBR IEC 61439-2:2017), QDLT-1.T (220/127V) , conforme diagrama EL15-4100-PDIA-UNI-QDG-1.T e especificação técnica - Fornecimento</t>
  </si>
  <si>
    <t>170088719UE</t>
  </si>
  <si>
    <t>Painel de distribuição de baixa tensão, Conjuntos de manobra e comando de baixa tensão (ABNT NBR IEC 61439-2:2017), QDG-1.T (220/127V) , conforme diagrama EL15-4100-PDIA-UNI-QDG-1.T e especificação técnica - Fornecimento</t>
  </si>
  <si>
    <t>170088718UE</t>
  </si>
  <si>
    <t>Painel de distribuição de baixa tensão, Conjuntos de manobra e comando de baixa tensão (ABNT NBR IEC 61439-2:2017), QDLNE-3.4 (220/127V) , conforme diagrama EL09-4100-PDIA-UNI-QDG-NE-1.4 e especificação técnica - Fornecimento</t>
  </si>
  <si>
    <t>170088715UE</t>
  </si>
  <si>
    <t>Painel de distribuição de baixa tensão, Conjuntos de manobra e comando de baixa tensão (ABNT NBR IEC 61439-2:2017), QDLNE-2.4 (220/127V) , conforme diagrama EL09-4100-PDIA-UNI-QDG-NE-1.4 e especificação técnica - Fornecimento</t>
  </si>
  <si>
    <t>170088714UE</t>
  </si>
  <si>
    <t>Painel de distribuição de baixa tensão, Conjuntos de manobra e comando de baixa tensão (ABNT NBR IEC 61439-2:2017), QDLNE-1.4 (220/127V) , conforme diagrama EL09-4100-PDIA-UNI-QDG-NE-1.4 e especificação técnica - Fornecimento</t>
  </si>
  <si>
    <t>170088713UE</t>
  </si>
  <si>
    <t>Painel de distribuição de baixa tensão, Conjuntos de manobra e comando de baixa tensão (ABNT NBR IEC 61439-2:2017), QDG-NE-1.4 (220/127V) , conforme diagrama EL09-4100PDIA-UNI-QDG-NE-1.4 e especificação técnica - Fornecimento</t>
  </si>
  <si>
    <t>170088712UE</t>
  </si>
  <si>
    <t>Painel de distribuição de baixa tensão, Conjuntos de manobra e comando de baixa tensão (ABNT NBR IEC 61439-2:2017), QDFAC-3.4 (220/127V) , conforme diagrama EL08-4100-PDIA-UNI-QDG-1.4 e especificação técnica - Fornecimento</t>
  </si>
  <si>
    <t>170088711UE</t>
  </si>
  <si>
    <t>Painel de distribuição de baixa tensão, Conjuntos de manobra e comando de baixa tensão (ABNT NBR IEC 61439-2:2017), QDFAC-2.4 (220/127V) , conforme diagrama EL08-4100-PDIA-UNI-QDG-1.4 e especificação técnica - Fornecimento</t>
  </si>
  <si>
    <t>170088710UE</t>
  </si>
  <si>
    <t>Painel de distribuição de baixa tensão, Conjuntos de manobra e comando de baixa tensão (ABNT NBR IEC 61439-2:2017), QDFAC-1.4 (220/127V) , conforme diagrama EL08-4100-PDIA-UNI-QDG-1.4 e especificação técnica - Fornecimento</t>
  </si>
  <si>
    <t>170088709UE</t>
  </si>
  <si>
    <t>Painel de distribuição de baixa tensão, Conjuntos de manobra e comando de baixa tensão (ABNT NBR IEC 61439-2:2017), DR-1.4 (220/127V) , conforme diagrama EL08-4100-PDIA-UNI-QDG-NE-1.4 e especificação técnica - Fornecimento</t>
  </si>
  <si>
    <t>170088708UE</t>
  </si>
  <si>
    <t>Painel de distribuição de baixa tensão, Conjuntos de manobra e comando de baixa tensão (ABNT NBR IEC 61439-2:2017), QDT-3.4 (220/127V) , conforme diagrama EL08-4100-PDIA-UNI-QDG-1.4 e especificação técnica - Fornecimento</t>
  </si>
  <si>
    <t>170088707UE</t>
  </si>
  <si>
    <t>Painel de distribuição de baixa tensão, Conjuntos de manobra e comando de baixa tensão (ABNT NBR IEC 61439-2:2017), QDT-2.4 (220/127V) , conforme diagrama EL08-4100-PDIA-UNI-QDG-1.4 e especificação técnica - Fornecimento</t>
  </si>
  <si>
    <t>170088706UE</t>
  </si>
  <si>
    <t>Painel de distribuição de baixa tensão, Conjuntos de manobra e comando de baixa tensão (ABNT NBR IEC 61439-2:2017), QDT-1.4 (220/127V) , conforme diagrama EL08-4100-PDIA-UNI-QDG-1.4 e especificação técnica - Fornecimento</t>
  </si>
  <si>
    <t>170088705UE</t>
  </si>
  <si>
    <t>Painel de distribuição de baixa tensão, Conjuntos de manobra e comando de baixa tensão (ABNT NBR IEC 61439-2:2017), QDL-2.4 (220/127V) , conforme diagrama EL08-4100-PDIA-UNI-QDG-1.4 e especificação técnica - Fornecimento</t>
  </si>
  <si>
    <t>170088704UE</t>
  </si>
  <si>
    <t>Painel de distribuição de baixa tensão, Conjuntos de manobra e comando de baixa tensão (ABNT NBR IEC 61439-2:2017), QDL-1.4 (220/127V) , conforme diagrama EL08-4100-PDIA-UNI-QDG-1.4 e especificação técnica - Fornecimento</t>
  </si>
  <si>
    <t>170088703UE</t>
  </si>
  <si>
    <t>Painel de distribuição de baixa tensão, Conjuntos de manobra e comando de baixa tensão (ABNT NBR IEC 61439-2:2017), QDLT-1.4 (220/127V) , conforme diagrama EL08-4100-PDIA-UNI-QDG-1.4 e especificação técnica - Fornecimento</t>
  </si>
  <si>
    <t>170088702UE</t>
  </si>
  <si>
    <t>Painel de distribuição de baixa tensão, Conjuntos de manobra e comando de baixa tensão (ABNT NBR IEC 61439-2:2017), QDG-1.4 (220/127V) , conforme diagrama EL08-4100-PDIA-UNI-QDG-1.4 e especificação técnica - Fornecimento</t>
  </si>
  <si>
    <t>170088701UE</t>
  </si>
  <si>
    <t>Painel de distribuição de baixa tensão, Conjuntos de manobra e comando de baixa tensão (ABNT NBR IEC 61439-2:2017), CENTRAL ILUMINAÇÃO EMERGÊNCIA 2.4 (24Vcc) , conforme especificação técnica - Fornecimento</t>
  </si>
  <si>
    <t>170088717UE</t>
  </si>
  <si>
    <t>Painel de distribuição de baixa tensão, Conjuntos de manobra e comando de baixa tensão (ABNT NBR IEC 61439-2:2017), CENTRAL ILUMINAÇÃO EMERGÊNCIA 1.4 (24Vcc) , conforme especificação técnica - Fornecimento</t>
  </si>
  <si>
    <t>170088716UE</t>
  </si>
  <si>
    <t>Quadro de comando sobrepor, fabricado em chapa de aço carbono, tratamento anticorrosivo com pintura eletrostática, gabinete e porta em chapa #18 (1,2mm), placa de montagem elétrica em chapa #16 (1,5mm), dobradiça reforçada, borracha de vedação na porta, fechamento tipo fenda, com grau de proteção IP65, com medidas de 1200x800x300mm.</t>
  </si>
  <si>
    <t>170088723U</t>
  </si>
  <si>
    <t>Painel de distribuição de baixa tensão, Conjuntos de manobra e comando de baixa tensão (ABNT NBR IEC 61439-2:2017), QDLT-NE-1.T (220/127V) , conforme diagrama EL16-4100-PDIA-UNI-QDG-NE-1.T e especificação técnica. Totalmente montado e pronto para funcionar.</t>
  </si>
  <si>
    <t>170088722U</t>
  </si>
  <si>
    <t>Painel de distribuição de baixa tensão, Conjuntos de manobra e comando de baixa tensão (ABNT NBR IEC 61439-2:2017), QDG-NE-1.T (220/127V) , conforme diagrama EL16-4100-PDIA-UNI-QDG-NE-1.T e especificação técnica. Totalmente montado e pronto para funcionar.</t>
  </si>
  <si>
    <t>170088721U</t>
  </si>
  <si>
    <t>Painel de distribuição de baixa tensão, Conjuntos de manobra e comando de baixa tensão (ABNT NBR IEC 61439-2:2017), QDFAC-1.T (220/127V) , conforme diagrama EL15-4100-PDIA-UNI-QDG-1.T e especificação técnica. Totalmente montado e pronto para funcionar.</t>
  </si>
  <si>
    <t>170088720U</t>
  </si>
  <si>
    <t>Painel de distribuição de baixa tensão, Conjuntos de manobra e comando de baixa tensão (ABNT NBR IEC 61439-2:2017), QDLT-1.T (220/127V) , conforme diagrama EL15-4100-PDIA-UNI-QDG-1.T e especificação técnica. Totalmente montado e pronto para funcionar.</t>
  </si>
  <si>
    <t>170088719U</t>
  </si>
  <si>
    <t>Painel de distribuição de baixa tensão, Conjuntos de manobra e comando de baixa tensão (ABNT NBR IEC 61439-2:2017), QDG-1.T (220/127V) , conforme diagrama EL15-4100-PDIA-UNI-QDG-1.T e especificação técnica. Totalmente montado e pronto para funcionar.</t>
  </si>
  <si>
    <t>170088718U</t>
  </si>
  <si>
    <t>Painel de distribuição de baixa tensão, Conjuntos de manobra e comando de baixa tensão (ABNT NBR IEC 61439-2:2017), CENTRAL ILUMINAÇÃO EMERGÊNCIA 2.4 (24Vcc) , conforme especificação técnica.</t>
  </si>
  <si>
    <t>170088717U</t>
  </si>
  <si>
    <t>Painel de distribuição de baixa tensão, Conjuntos de manobra e comando de baixa tensão (ABNT NBR IEC 61439-2:2017), CENTRAL ILUMINAÇÃO EMERGÊNCIA 1.4 (24Vcc) , conforme especificação técnica.</t>
  </si>
  <si>
    <t>170088716U</t>
  </si>
  <si>
    <t>Painel de distribuição de baixa tensão, Conjuntos de manobra e comando de baixa tensão (ABNT NBR IEC 61439-2:2017), QDLNE-3.4 (220/127V) , conforme diagrama EL09-4100-PDIA-UNI-QDG-NE-1.4 e especificação técnica. Totalmente montado e pronto para funcionar.</t>
  </si>
  <si>
    <t>170088715U</t>
  </si>
  <si>
    <t>Painel de distribuição de baixa tensão, Conjuntos de manobra e comando de baixa tensão (ABNT NBR IEC 61439-2:2017), QDLNE-2.4 (220/127V) , conforme diagrama EL09-4100-PDIA-UNI-QDG-NE-1.4 e especificação técnica. Totalmente montado e pronto para funcionar.</t>
  </si>
  <si>
    <t>170088714U</t>
  </si>
  <si>
    <t>Painel de distribuição de baixa tensão, Conjuntos de manobra e comando de baixa tensão (ABNT NBR IEC 61439-2:2017), QDLNE-1.4 (220/127V) , conforme diagrama EL09-4100-PDIA-UNI-QDG-NE-1.4 e especificação técnica. Totalmente montado e pronto para funcionar.</t>
  </si>
  <si>
    <t>170088713U</t>
  </si>
  <si>
    <t>Painel de distribuição de baixa tensão, Conjuntos de manobra e comando de baixa tensão (ABNT NBR IEC 61439-2:2017), QDG-NE-1.4 (220/127V) , conforme diagrama EL09-4100PDIA-UNI-QDG-NE-1.4 e especificação técnica. Totalmente montado e pronto para funcionar.</t>
  </si>
  <si>
    <t>170088712U</t>
  </si>
  <si>
    <t>Painel de distribuição de baixa tensão, Conjuntos de manobra e comando de baixa tensão (ABNT NBR IEC 61439-2:2017), QDFAC-3.4 (220/127V) , conforme diagrama EL08-4100-PDIA-UNI-QDG-1.4 e especificação técnica. Totalmente montado e pronto para funcionar.</t>
  </si>
  <si>
    <t>170088711U</t>
  </si>
  <si>
    <t>Painel de distribuição de baixa tensão, Conjuntos de manobra e comando de baixa tensão (ABNT NBR IEC 61439-2:2017), QDFAC-2.4 (220/127V) , conforme diagrama EL08-4100-PDIA-UNI-QDG-1.4 e especificação técnica. Totalmente montado e pronto para funcionar.</t>
  </si>
  <si>
    <t>170088710U</t>
  </si>
  <si>
    <t>Painel de distribuição de baixa tensão, Conjuntos de manobra e comando de baixa tensão (ABNT NBR IEC 61439-2:2017), QDFAC-1.4 (220/127V) , conforme diagrama EL08-4100-PDIA-UNI-QDG-1.4 e especificação técnica. Totalmente montado e pronto para funcionar.</t>
  </si>
  <si>
    <t>170088709U</t>
  </si>
  <si>
    <t>Painel de distribuição de baixa tensão, Conjuntos de manobra e comando de baixa tensão (ABNT NBR IEC 61439-2:2017), DR-1.4 (220/127V) , conforme diagrama EL08-4100-PDIA-UNI-QDG-NE-1.4 e especificação técnica. Totalmente montado e pronto para funcionar.</t>
  </si>
  <si>
    <t>170088708U</t>
  </si>
  <si>
    <t>Painel de distribuição de baixa tensão, Conjuntos de manobra e comando de baixa tensão (ABNT NBR IEC 61439-2:2017), QDT-3.4 (220/127V) , conforme diagrama EL08-4100-PDIA-UNI-QDG-1.4 e especificação técnica. Totalmente montado e pronto para funcionar.</t>
  </si>
  <si>
    <t>170088707U</t>
  </si>
  <si>
    <t>Painel de distribuição de baixa tensão, Conjuntos de manobra e comando de baixa tensão (ABNT NBR IEC 61439-2:2017), QDT-2.4 (220/127V) , conforme diagrama EL08-4100-PDIA-UNI-QDG-1.4 e especificação técnica. Totalmente montado e pronto para funcionar.</t>
  </si>
  <si>
    <t>170088706U</t>
  </si>
  <si>
    <t>Painel de distribuição de baixa tensão, Conjuntos de manobra e comando de baixa tensão (ABNT NBR IEC 61439-2:2017), QDT-1.4 (220/127V) , conforme diagrama EL08-4100-PDIA-UNI-QDG-1.4 e especificação técnica. Totalmente montado e pronto para funcionar.</t>
  </si>
  <si>
    <t>170088705U</t>
  </si>
  <si>
    <t>Painel de distribuição de baixa tensão, Conjuntos de manobra e comando de baixa tensão (ABNT NBR IEC 61439-2:2017), QDL-2.4 (220/127V) , conforme diagrama EL08-4100-PDIA-UNI-QDG-1.4 e especificação técnica. Totalmente montado e pronto para funcionar.</t>
  </si>
  <si>
    <t>170088704U</t>
  </si>
  <si>
    <t>Painel de distribuição de baixa tensão, Conjuntos de manobra e comando de baixa tensão (ABNT NBR IEC 61439-2:2017), QDL-1.4 (220/127V) , conforme diagrama EL08-4100-PDIA-UNI-QDG-1.4 e especificação técnica. Totalmente montado e pronto para funcionar.</t>
  </si>
  <si>
    <t>170088703U</t>
  </si>
  <si>
    <t>Painel de distribuição de baixa tensão, Conjuntos de manobra e comando de baixa tensão (ABNT NBR IEC 61439-2:2017), QDG-1.4 (220/127V) , conforme diagrama EL08-4100-PDIA-UNI-QDG-1.4 e especificação técnica. Totalmente montado e pronto para funcionar.</t>
  </si>
  <si>
    <t>170088702U</t>
  </si>
  <si>
    <t>170088701U</t>
  </si>
  <si>
    <t>REDE DE BAIXA TENSÃO - QUADROS E CAIXAS</t>
  </si>
  <si>
    <t>Box reto em alumínio fundido Ø 2.1/2"</t>
  </si>
  <si>
    <t>16135.8.4.077U</t>
  </si>
  <si>
    <t>Caixa de ligação PVC rígido para eletroduto roscável, quadrada 4 x 4"</t>
  </si>
  <si>
    <t>16.115.000156.SER</t>
  </si>
  <si>
    <t>Caixa de ligação PVC rígido para eletroduto roscável, retangular 4 x 2"</t>
  </si>
  <si>
    <t>16.115.000155.SER</t>
  </si>
  <si>
    <t>Eletroduto metálico flexível c/revestimento em polietileno tipo SEALTUBO Ø 2.1/2"</t>
  </si>
  <si>
    <t>16.111.001506.01.SER-U</t>
  </si>
  <si>
    <t>Eletroduto metálico flexível c/revestimento em polietileno tipo SEALTUBO Ø 1.1/4".</t>
  </si>
  <si>
    <t>16.111.001503.01.SER-U</t>
  </si>
  <si>
    <t>Eletroduto de aço carbono com costura galvanização eletrolítica inclusive conexões Ø 65 mm 2 1/2"</t>
  </si>
  <si>
    <t>16.111.001106.SER</t>
  </si>
  <si>
    <t>Eletroduto de aço carbono com costura galvanização a fogo inclusive conexões Ø 25 mm 1"</t>
  </si>
  <si>
    <t>16.111.000902.SER</t>
  </si>
  <si>
    <t>Braçadeira do tipo D, com cunha em chapa galvanizada Ø 2.1/2", completa</t>
  </si>
  <si>
    <t>15141.8.30.770U</t>
  </si>
  <si>
    <t>Braçadeira do tipo D, com cunha em chapa galvanizada Ø 2", completa</t>
  </si>
  <si>
    <t>15141.8.30.660U</t>
  </si>
  <si>
    <t>Braçadeira do tipo D, com cunha em chapa galvanizada Ø 1.1/4", completa</t>
  </si>
  <si>
    <t>15141.8.30.440U</t>
  </si>
  <si>
    <t>Braçadeira do tipo D, com cunha em chapa galvanizada Ø 1", completa</t>
  </si>
  <si>
    <t>15141.8.30.330U</t>
  </si>
  <si>
    <t>Braçadeira do tipo D, com cunha em chapa galvanizada Ø 3/4", completa</t>
  </si>
  <si>
    <t>15141.8.30.220U</t>
  </si>
  <si>
    <t>REDE DE BAIXA TENSÃO - ELETRODUTOS E CONEXÕES</t>
  </si>
  <si>
    <t>Adequação nos cofres dos barramentos blindados existentes (Bus-Way) no pavimento Térreo, para instalação de infraestrutura de interligação entre o cofre existente e a eletrocalha a ser instalada, conforme detalhe na prancha. EL01-4100-PBTE-ALI;</t>
  </si>
  <si>
    <t>1705355U</t>
  </si>
  <si>
    <t>BARRAMENTO BLINDADO (BUS WAY)</t>
  </si>
  <si>
    <t>INSTALAÇÕES ELÉTRICAS E TELEFONIA</t>
  </si>
  <si>
    <t>Suporte para tubulação horizontal de Ø 100 mm tipo meia cana moldado "in loco" em argamassa colante tipo ACIII, altura até 10cm.</t>
  </si>
  <si>
    <t>13.160.001452.01.SER-U</t>
  </si>
  <si>
    <t>Suporte para tubulação horizontal até Ø 75 mm tipo meia cana moldado "in loco" em argamassa colante tipo ACIII, altura até 10cm.</t>
  </si>
  <si>
    <t>13.160.001450.01.SER-U</t>
  </si>
  <si>
    <t>Suporte com 2 chumbadores, para fixação de tubulações Ø interno de 4" e 6" (EMOP)</t>
  </si>
  <si>
    <t>13.160.001203.01.SER-U</t>
  </si>
  <si>
    <t>Fixacao atraves de pino cravado com pistola e fita metalica recartilhada, de tubulacoes c/diametros internos variaveis de 1/2" a 4", compondo-se de fita de 17mm de largura e 0,50m de comprimento e conjunto c/cursor e suporte "y" em caixa de 25 pecas (sistema de suspensao leve, carga de ruptura 120kg). Utilizacao: instalacoes aparentes de agua, esgoto e eletricidade (EMOP)</t>
  </si>
  <si>
    <t>13.160.001100.01.SER-U</t>
  </si>
  <si>
    <t>Prolongamento PVC para caixa sifonada, 150 mm x 200 mm (NBR 5688)</t>
  </si>
  <si>
    <t>13.121.001050.01.SER-U</t>
  </si>
  <si>
    <t>Tampa cega PVC redonda 100 mm (SBC)</t>
  </si>
  <si>
    <t>13.121.001002.01.SER-U</t>
  </si>
  <si>
    <t>Ralo sifonado PVC rígido 100 x 53 x 40 mm</t>
  </si>
  <si>
    <t>13.121.000555.SER</t>
  </si>
  <si>
    <t>Caixa sifonada PVC 150x185x75mm com tampa cega redonda em inox 15x15cm</t>
  </si>
  <si>
    <t>13.121.000401.02.SER-U</t>
  </si>
  <si>
    <t>Caixa sifonada PVC 250x172x50mm c/tampa cega PVC</t>
  </si>
  <si>
    <t>13.121.000400.01.SER-U</t>
  </si>
  <si>
    <t>Caixa sifonada PVC com grelha de alumínio 150 x 185 x 75 mm</t>
  </si>
  <si>
    <t>13.121.000352.SER</t>
  </si>
  <si>
    <t>REDE DE ESGOTO - OUTROS SERVIÇOS</t>
  </si>
  <si>
    <t>Isolamento térmico de espuma em polietileno expandido 10mm incl.cola e fita p/tubo Ø 1 1/2" (42mm)</t>
  </si>
  <si>
    <t>13.160.000901.01.SER-U</t>
  </si>
  <si>
    <t>Adaptador de saída para vaso/bacia sanitária 100mm</t>
  </si>
  <si>
    <t>13.102.010001.01.SER-U</t>
  </si>
  <si>
    <t>Cap (tampão) PVC PBV Ø 100 mm (PINI)</t>
  </si>
  <si>
    <t>13.102.000972.00.SER-U</t>
  </si>
  <si>
    <t>Tubo PVC PBV Ø 100 mm inclusive conexões.</t>
  </si>
  <si>
    <t>13.102.000803.10.SER-U</t>
  </si>
  <si>
    <t>Tubo PVC PBV Ø 75 mm inclusive conexões.</t>
  </si>
  <si>
    <t>13.102.000802.10.SER-U</t>
  </si>
  <si>
    <t>Tubo PVC PBV Ø 50 mm inclusive conexões.</t>
  </si>
  <si>
    <t>13.102.000801.10.SER-U</t>
  </si>
  <si>
    <t>Tubo PVC PB Ø 40 mm inclusive conexões.</t>
  </si>
  <si>
    <t>13.102.000800.10.SER-U</t>
  </si>
  <si>
    <t>REDE DE ESGOTO - TUBOS E CONEXÕES</t>
  </si>
  <si>
    <t>Luminária autônoma de emergência, sinalização, com difusor duplaface, padrão NBR 10898, bivolt, com Led de alta intensidade, Fluxo Luminoso mínimo 30lm, gabinete resistente a 70º por 2h, autonomia 2h e IP 20 (mínimo). REF.: Sinalização de segurança contra incêndio, Pictograma ""SAÍDA DE EMERGÊNCIA-DIREITA/ESQUERDA, na cor verde.</t>
  </si>
  <si>
    <t>16.123.001712.04.SER-U</t>
  </si>
  <si>
    <t>Luminária autônoma de emergência, sinalização, com difusor monoface, padrão NBR 10898, bivolt, com Led de alta intensidade, Fluxo Luminoso mínimo 30lm, gabinete resistente a 70º por 2h, autonomia 2h e IP 20 (mínimo). REF.: Sinalização de segurança contra incêndio, Pictograma+Texto ""PROIBIDO FUMAR"", na cor vermelha.</t>
  </si>
  <si>
    <t>16.123.001702.05.SER-U</t>
  </si>
  <si>
    <t>Luminária autônoma de emergência, sinalização, com difusor monoface padrão NBR 10898, bivolt, com Led de alta intensidade, Fluxo Luminoso mínimo 30lm, gabinete resistente a 70º por 2h, autonomia 2h e IP 20 (mínimo). REF.: Sinalização de segurança contra incêndio, Pictograma "SAÍDA DE EMERGÊNCIA-DIREITA", na cor verde.</t>
  </si>
  <si>
    <t>16.123.001702.03.SER-U</t>
  </si>
  <si>
    <t>Luminária autônoma de emergência, sinalização, com difusor monoface, padrão NBR 10898, bivolt, com Led de alta intensidade, Fluxo Luminoso mínimo 30lm, gabinete resistente a 70º por 2h, autonomia 2h e IP 20 (mínimo). REF.: Sinalização de segurança contra incêndio, Pictograma ""SAÍDA DE EMERGÊNCIA-ESQUERDA"", na cor verde."</t>
  </si>
  <si>
    <t>16.123.001702.02.SER-U</t>
  </si>
  <si>
    <t>Luminária autônoma de emergência, balizamento, padrão NBR 10898, bivolt, LED 400lm, gabinete resistente a 70° por 1h, com difusor, chave teste e autonomia 2h, IP43, com sinalização de segurança contra incêndio, anti-chamas e pictograma "SAÍDA DE EMERGÊNCIA - EM FRENTE"</t>
  </si>
  <si>
    <t>16.123.001601.01.SER-U</t>
  </si>
  <si>
    <t>Luminária autônoma de emergência, aclaramento, SE, padrão NBR 10898, bivolt, LED 500lm, gabinete resistente a 70° por 1h, com difusor, chave teste e autonomia 2h</t>
  </si>
  <si>
    <t>16.123.001501.02.SER-U</t>
  </si>
  <si>
    <t>Perfil para sinalização de piso e degraus, antiderrapante, fotoluminescente, formato laminar, PVC 2mm antichama.</t>
  </si>
  <si>
    <t>15.106.002001.01.SER-U</t>
  </si>
  <si>
    <t>Placa de sinalização de segurança contra incêndio, fotoluminescente, 20x20cm, PVC 2mm anti-chamas, com símbolo, cores, pictograma e texto conforme NBR 16820. Fornecimento e colocação (SINAPI/EMOP)</t>
  </si>
  <si>
    <t>15.106.001002.01.SER-U</t>
  </si>
  <si>
    <t>Placa de sinalização de segurança contra incêndio, fotoluminescente, 13x26cm, PVC 2mm anti-chamas, com símbolo, cores, pictograma e texto conforme NBR 16820. Fornecimento e colocação (SINAPI/EMOP)</t>
  </si>
  <si>
    <t>15.106.001001.01.SER-U</t>
  </si>
  <si>
    <t>REDE DE INCÊNDIO - OUTROS SERVIÇOS</t>
  </si>
  <si>
    <t>Visor de fluxo em bronze Ø 40 mm (1 1/2")</t>
  </si>
  <si>
    <t>15110.8.8.15U</t>
  </si>
  <si>
    <t>Sprinkler tipo up-right, bulbo vermelho de resposta rápida, 68° Celsius, Ø15mm (1/2"), fator K=5.6, acabamento natural.</t>
  </si>
  <si>
    <t>15.104.001101.11.SER-U</t>
  </si>
  <si>
    <t>Sprinkler tipo pendente oculto, bulbo vermelho de resposta rápida, 68° Celsius, Ø15mm (1/2"), fator K=5.6, inclui canopla branca e espelho plano em acabamento branco para instalação sob forro.</t>
  </si>
  <si>
    <t>15.104.001051.11.SER-U</t>
  </si>
  <si>
    <t>Sprinkler tipo pendente, bulbo vermelho de resposta rápida, 68° Celsius, acabamento natural, Ø15mm (1/2"), fator K=5.6, sem canopla acabamento cromado.</t>
  </si>
  <si>
    <t>15.104.001001.02.SER-U</t>
  </si>
  <si>
    <t>Sprinkler tipo pendente, bulbo vermelho de resposta rápida, 68° Celsius, acabamento natural, Ø15mm (1/2"), fator K=5.6, com canopla acabamento cromado.</t>
  </si>
  <si>
    <t>15.104.001001.01.SER-U</t>
  </si>
  <si>
    <t>Chave de fluxo, tipo palheta, com retardo, pressão até 400PSI (28Kgf/cm²), tensão até 220V, montagem vertical ou horizontal, para tubulação de Ø100mm (4")</t>
  </si>
  <si>
    <t>15.104.000101.01.SER-U</t>
  </si>
  <si>
    <t>Suporte de parede universal para extintor de incêndio PQS/AP/CO2 Ø até 200mm, incluso buchas e parafusos para fixação</t>
  </si>
  <si>
    <t>15.103.000505.01.SER-U</t>
  </si>
  <si>
    <t>Extintor de pó químico seco PQS-ABC, 6kg, conforme NBR 15808, capacidade extintora mínima 2A:20B:C, validade de carga 5 anos.</t>
  </si>
  <si>
    <t>15.103.000202.02.SER-U</t>
  </si>
  <si>
    <t>Esguicho regulável Elkhart engate rápido Ø 1 1/2"</t>
  </si>
  <si>
    <t>15.102.000900.01.SER-U</t>
  </si>
  <si>
    <t>Mangueira de incêndio, tipo 2, de 1 1/2", 15m, tecido em fio de poliester e tubo interno em borracha sintética, com uniões engate rápido (SINAPI)</t>
  </si>
  <si>
    <t>15.102.000850.01.SER-U</t>
  </si>
  <si>
    <t>Chave dupla para conexões tipo Storz, engate rápido 1 1/2" x 2 1/2", em latão, para instalação predial de combate a incêndio</t>
  </si>
  <si>
    <t>15.102.000800.01.SER-U</t>
  </si>
  <si>
    <t>Tampão com corrente, em latão, engate rápido 1 1/2", para instalação predial de combate a incêndio.</t>
  </si>
  <si>
    <t>15.102.000750.01.SER-U</t>
  </si>
  <si>
    <t>Adaptador em latão, engate rápido 1 1/2" X rosca interna 5 fios 2 1/2", para instalação predial de combate a incêndio</t>
  </si>
  <si>
    <t>15.102.000700.01.SER-U</t>
  </si>
  <si>
    <t>Abrigo para hidrante, 75x45x17cm, com registro globo angular 45° 2 1/2", adaptador Storz 2 1/2" x 1 1/2", tampão com corrente engate rápido 1 1/2”, chave dupla tipo Storz 1 1 /2” x 2 1/2”, duas mangueiras de incêndio 15m tipo 2 de 1 1/2” e esguicho jato regulável de 1 1/2" - fornecimento e instalação (SINAPI)</t>
  </si>
  <si>
    <t>15.102.000020.02.SER-U</t>
  </si>
  <si>
    <t>Manômetro classe B conforme ABNT NBR 14105-1:2011, rosca 1/2" BSP, escala de até 300 psi x 20kgf/cm², mostrador 62mm (medidas aproximadas), c/glicerina, conforme especificação.</t>
  </si>
  <si>
    <t>13.200.000101.01.SER-U</t>
  </si>
  <si>
    <t>REDE DE INCÊNDIO - EQUIPAMENTOS</t>
  </si>
  <si>
    <t>Válvula borboleta flangeada Ø 100mm (4")</t>
  </si>
  <si>
    <t>17020.8.1.48U</t>
  </si>
  <si>
    <t>Registro ou válvula globo angular Ø 2 1/2", em latão, para hidrantes em instalação predial de incêndio, 45 graus, pressão de até 200PS</t>
  </si>
  <si>
    <t>15.102.000650.01.SER-U</t>
  </si>
  <si>
    <t>Válvula esfera tripartida, passagem plena, classe 300, rosca BSP, Ø 100 (4") equipada com trava de cadeado, conforme especificação</t>
  </si>
  <si>
    <t>13.117.X01218.01.SER-U</t>
  </si>
  <si>
    <t>Válvula de esfera bruta em bronze, Ø 1 1/2", ref. 1552-B</t>
  </si>
  <si>
    <t>13.117.000254.01.SER-U</t>
  </si>
  <si>
    <t>Válvula de esfera bruta em bronze, Ø 1 1/4", ref. 1552-B</t>
  </si>
  <si>
    <t>13.117.000253.01.SER-U</t>
  </si>
  <si>
    <t>REDE DE INCÊNDIO - REGISTRO E VÁLVULAS</t>
  </si>
  <si>
    <t>Contra-flange aço carbono forjado - 4"</t>
  </si>
  <si>
    <t>17019.3.1.03U</t>
  </si>
  <si>
    <t>Solda para fixação de perfilado de aço 38x38mm em estrutura metálica</t>
  </si>
  <si>
    <t>16.125.001050.01.SER-U</t>
  </si>
  <si>
    <t>Abraçadeira tipo D de 4" em aço galvanizado, com parafuso de fixação.</t>
  </si>
  <si>
    <t>16.125.000120.01.SER-U</t>
  </si>
  <si>
    <t>Abraçadeira tipo D de 3" em aço galvanizado, com parafuso de fixação.</t>
  </si>
  <si>
    <t>16.125.000118.02.SER-U</t>
  </si>
  <si>
    <t>Abraçadeira tipo D de 2 1/2" em aço galvanizado, com parafuso de fixação.</t>
  </si>
  <si>
    <t>16.125.000117.02.SER-U</t>
  </si>
  <si>
    <t>Abraçadeira tipo D de 1 1/2" em aço galvanizado, com parafuso de fixação.</t>
  </si>
  <si>
    <t>16.125.000115.02.SER-U</t>
  </si>
  <si>
    <t>Luva alongada MF (macho/fêmea), galvanizada, rosca BSP 15mm (1/2"), conforme referência.</t>
  </si>
  <si>
    <t>16.117.000500.01.SER-U</t>
  </si>
  <si>
    <t>Ligação da nova tubulação de extensão da prumada de dreno de sprinkler Ø 40mm e Ø 150mm da VGA no 3º pavimento (serviço a ser executado fora do horário de atendimento forense).</t>
  </si>
  <si>
    <t>15.104.100101.01.SER-U</t>
  </si>
  <si>
    <t>Kit mangueira flexível para sprinkler com suporte 1,5m (SBC)</t>
  </si>
  <si>
    <t>15.104.000301.01.SER-U</t>
  </si>
  <si>
    <t>Suporte tubular "L" para suportação de tubulação em aço carbono, dimensões conforme referência e indicação de projeto.</t>
  </si>
  <si>
    <t>13.160.001401.01.SER-U</t>
  </si>
  <si>
    <t>Mão francesa dupla em aço carbono, composta por 2 perfilados perfurados de 38x38x250mm, 1 barra chata de 38x190mm perfurada, conforme referência, fixação por solda</t>
  </si>
  <si>
    <t>13.160.001381.04.SER-U</t>
  </si>
  <si>
    <t>Suporte tipo mão francesa, para fixação de tubulação no sentido vertical, composto por 2 cantoneiras (abas iguais) de aço carbono de 1 1/2"mm x 1/8" (LxE), 1 grampo tipo "U" pesado, em aço carbono, DN 100mm (4"), esp= 3/8", 2 porcas sextavadas 3/8", 2 arruelas lisas 3/8", conforme detalhe em projeto</t>
  </si>
  <si>
    <t>13.160.001308.02.SER-U</t>
  </si>
  <si>
    <t>Suporte tipo mão francesa, para fixação de tubulação no sentido vertical, composto por 2 cantoneiras (abas iguais) de aço carbono de 1 1/2"mm x 1/8" (LxE), 1 grampo tipo "U" pesado, em aço carbono, DN 65mm (2 1/2"), esp= 3/8", 2 porcas sextavadas 3/8", 2 arruelas lisas 3/8", 2 parafusos tipo chumbador parabolt 3/8", conforme detalhe em projeto</t>
  </si>
  <si>
    <t>13.160.001306.02.SER-U</t>
  </si>
  <si>
    <t>Suporte tipo mão francesa, para fixação de tubulação no sentido horizontal, composto por 2 cantoneiras (abas iguais) de aço carbono de 1 1/2"mm x 1/8" (LxE), 1 grampo tipo "U" pesado, em aço carbono, DN 65mm (2 1/2"), esp= 3/8", 2 porcas sextavadas 3/8", 2 arruelas lisas 3/8", 2 parafusos tipo chumbador parabolt 3/8", conforme detalhe em projeto</t>
  </si>
  <si>
    <t>13.160.001306.01.SER-U</t>
  </si>
  <si>
    <t>Suporte tipo mão francesa, para fixação de tubulação no sentido horizontal, composto por 2 cantoneiras (abas iguais) de aço carbono de 1 1/2"mm x 1/8" (LxE), 1 grampo tipo "U" pesado, em aço carbono, DN 50mm (2"), esp= 3/8", 2 porcas sextavadas 3/8", 2 arruelas lisas 3/8", conforme detalhe em projeto</t>
  </si>
  <si>
    <t>13.160.001305.01.SER-U</t>
  </si>
  <si>
    <t>Suporte tipo mão francesa, para fixação de tubulação no sentido horizontal, composto por 2 cantoneiras (abas iguais) de aço carbono de 1 1/2"mm x 1/8" (LxE), 1 grampo tipo "U" pesado, em aço carbono, DN 40mm (1 1/2"), esp= 5/16", 2 porcas sextavadas 5/16", 2 arruelas lisas 5/16", conforme detalhe em projeto</t>
  </si>
  <si>
    <t>13.160.001304.01.SER-U</t>
  </si>
  <si>
    <t>Suporte tipo mão francesa, para fixação de tubulação no sentido horizontal, composto por 2 cantoneiras (abas iguais) de aço carbono de 1 1/2"mm x 1/8" (LxE), 1 grampo tipo "U" pesado, em aço carbono, DN 25mm (1"), esp= 5/16", 2 porcas sextavadas 5/16", 2 arruelas lisas 5/16", conforme detalhe em projeto</t>
  </si>
  <si>
    <t>13.160.001303.01.SER-U</t>
  </si>
  <si>
    <t>Suporte para fixação de tubulações com Ø 5" a 6", conjunto composto por abraçadeira metálica econômica variável de 5" a 6", tirante rosqueado de 3/8”, 2 porcas sextavadas 3/8", 2 arruelas lisa 3/8", 2 arruelas de pressão 3/8", chumbador over head 3/8"x33mm, conforme detalhe em projeto.</t>
  </si>
  <si>
    <t>13.160.001161.01.SER-U</t>
  </si>
  <si>
    <t>Suporte para fixação de tubulações com Ø 1/2" a 4", conjunto composto por abraçadeira metálica econômica variável de 1/2" a 4", tirante rosqueado de 3/8”, 2 porcas sextavadas 3/8", 2 arruelas lisa 3/8", 2 arruelas de pressão 3/8", chumbador over head 3/8x33mm, conforme detalhe em projeto.</t>
  </si>
  <si>
    <t>13.160.001160.01.SER-U</t>
  </si>
  <si>
    <t>Tubo de aço carbono (preto) soldável s/costura SCH40 NBR 5590 Ø 150mm (6") incl.conexões</t>
  </si>
  <si>
    <t>13.150.000133.01.SER-U</t>
  </si>
  <si>
    <t>Tubo de aço carbono (preto) soldável s/costura SCH40 NBR 5590 Ø 100mm (4") incl.conexões</t>
  </si>
  <si>
    <t>13.150.000131.01.SER-U</t>
  </si>
  <si>
    <t>Tubo de aço carbono (preto) soldável s/costura SCH40 NBR 5590 Ø 80mm (3") incl.conexões</t>
  </si>
  <si>
    <t>13.150.000130.01.SER-U</t>
  </si>
  <si>
    <t>Tubo de aço carbono (preto) soldável s/costura SCH40 NBR 5590 Ø 65mm (2 1/2") incl.conexões</t>
  </si>
  <si>
    <t>13.150.000129.01.SER-U</t>
  </si>
  <si>
    <t>Tubo de aço carbono (preto) rosc.s/costura SCH40 NBR 5590 Ø 50mm (2") incl.conexões</t>
  </si>
  <si>
    <t>13.150.000108.01.SER-U</t>
  </si>
  <si>
    <t>Tubo de aço carbono (preto) rosc.s/costura SCH40 NBR 5590 Ø 40mm (1 1/2") incl.conexões</t>
  </si>
  <si>
    <t>13.150.000107.01.SER-U</t>
  </si>
  <si>
    <t>Tubo de aço carbono (preto) rosc.s/costura SCH40 NBR 5590 Ø 32mm (1 1/4") incl.conexões</t>
  </si>
  <si>
    <t>13.150.000106.01.SER-U</t>
  </si>
  <si>
    <t>Tubo de aço carbono (preto) rosc.s/costura SCH40 NBR 5590 Ø 25mm (1") incl.conexões</t>
  </si>
  <si>
    <t>13.150.000105.01.SER-U</t>
  </si>
  <si>
    <t>Bujão (plug de ferro galvanizado Ø 65 mm - 2 1/2")</t>
  </si>
  <si>
    <t>13.109.000422.00.SER-U</t>
  </si>
  <si>
    <t>Tubo de aço galvanizado rosqueado, com costura, classe média, Ø 65 mm - 2 1/2" inclusive conexões (PINI/SINAPI)</t>
  </si>
  <si>
    <t>13.109.000016.01.SER-U</t>
  </si>
  <si>
    <t>REDE DE INCÊNDIO - TUBOS E CONEXÕES</t>
  </si>
  <si>
    <t>Registro de esfera em PVC soldável Ø 60 mm</t>
  </si>
  <si>
    <t>13.119.000040.SER</t>
  </si>
  <si>
    <t>Registro de esfera em PVC soldável Ø 50 mm</t>
  </si>
  <si>
    <t>13.119.000038.SER</t>
  </si>
  <si>
    <t>Registro de gaveta Ø 25 mm - 1" com acabamento cromado, conforme projeto</t>
  </si>
  <si>
    <t>13.119.000063.01.SER-U</t>
  </si>
  <si>
    <t>Registro de gaveta Ø 20 mm - 3/4" com acabamento cromado, conforme projeto</t>
  </si>
  <si>
    <t>13.119.000062.01.SER-U</t>
  </si>
  <si>
    <t>Adaptador universal para filtro, com rosca 1/2", bica lateral, registro e canopla, conforme especificação</t>
  </si>
  <si>
    <t>13.119.000055.10.SER-U</t>
  </si>
  <si>
    <t>REDE DE ÁGUA FRIA - REGISTROS E VÁLVULAS</t>
  </si>
  <si>
    <t>160300</t>
  </si>
  <si>
    <t>Tê 90° soldável PVC Ø 60 mm - Fornecimento</t>
  </si>
  <si>
    <t>13.102.000405.SER-U</t>
  </si>
  <si>
    <t>Cap (tampão) soldável PVC Ø 60 mm - Fornecimento</t>
  </si>
  <si>
    <t>13.102.000225.SER-U</t>
  </si>
  <si>
    <t>Cap (tampão) soldável PVC Ø 50 mm - Fornecimento</t>
  </si>
  <si>
    <t>13.102.000224.SER-U</t>
  </si>
  <si>
    <t>Bucha de redução soldável PVC longa Ø 60 mm x 40 mm - Fornecimento</t>
  </si>
  <si>
    <t>13.102.000208.SER-U</t>
  </si>
  <si>
    <t>Bucha de redução soldável PVC longa Ø 60 mm x 32 mm - Fornecimento</t>
  </si>
  <si>
    <t>13.102.000207.SER-U</t>
  </si>
  <si>
    <t>Bucha de redução soldável PVC longa Ø 60 mm x 25 mm - Fornecimento</t>
  </si>
  <si>
    <t>13.102.000206.SER-U</t>
  </si>
  <si>
    <t>Bucha de redução soldável PVC longa Ø 60 mm x 50 mm - Fornecimento</t>
  </si>
  <si>
    <t>13.102.000184.SER-U</t>
  </si>
  <si>
    <t>Tubo PVC soldável inclusive conexões Ø 60 mm</t>
  </si>
  <si>
    <t>13.102.000015.SER</t>
  </si>
  <si>
    <t>Tubo PVC soldável inclusive conexões Ø 50 mm</t>
  </si>
  <si>
    <t>13.102.000014.SER</t>
  </si>
  <si>
    <t>Adaptador soldável PVC curto para registro Ø 32 mm x 1"</t>
  </si>
  <si>
    <t>13.102.000152.00.SER-U</t>
  </si>
  <si>
    <t>Adaptador soldável PVC curto para registro Ø 25 mm x 3/4"</t>
  </si>
  <si>
    <t>13.102.000151.00.SER-U</t>
  </si>
  <si>
    <t>Tê 90° soldável PVC com rosca metálica Ø 25 mm x 25 mm x 1/2"</t>
  </si>
  <si>
    <t>13.102.000071.00.SER-U</t>
  </si>
  <si>
    <t>Joelho 90° soldável PVC com rosca metálica Ø 25 mm x 1/2"</t>
  </si>
  <si>
    <t>13.102.000052.00.SER-U</t>
  </si>
  <si>
    <t>Tubo PVC soldável inclusive conexões Ø 40 mm</t>
  </si>
  <si>
    <t>13.102.000013.SER</t>
  </si>
  <si>
    <t>Tubo PVC soldável inclusive conexões Ø 32 mm</t>
  </si>
  <si>
    <t>13.102.000012.SER</t>
  </si>
  <si>
    <t>Tubo PVC soldável inclusive conexões Ø 25 mm</t>
  </si>
  <si>
    <t>13.102.000011.SER</t>
  </si>
  <si>
    <t>REDE DE ÁGUA FRIA - TUBOS E CONEXÕES</t>
  </si>
  <si>
    <t>Enchimento de rasgo em alvenaria com argamassa mista de cal hidratada e areia traço 1:4 com adição de 150 kg de cimento, para tubulação Ø 32 mm - 1 1/4" a 50 mm - 2"</t>
  </si>
  <si>
    <t>06.103.000450.SER</t>
  </si>
  <si>
    <t>Enchimento de rasgo em concreto com argamassa mista traço 1:4, com adição de 150 kg de cimento com Ø 15 mm a 25 mm</t>
  </si>
  <si>
    <t>06.103.000445.SER</t>
  </si>
  <si>
    <t>Execução de rasgo em alvenaria para passagem de tubulação Ø 32 mm - 1 ¼" a 50 mm - 2"</t>
  </si>
  <si>
    <t>06.103.000435.SER</t>
  </si>
  <si>
    <t>Execução de rasgo em alvenaria para passagem de tubulação Ø 15 mm - 1/2" a 25 mm - 1"</t>
  </si>
  <si>
    <t>06.103.000430.SER</t>
  </si>
  <si>
    <t>Furo em concreto com coroas diamantadas, utilizando perfuratriz elétrica Ø 8" a 8 1/4" profundidade 40 cm</t>
  </si>
  <si>
    <t>05.109.000195.SER</t>
  </si>
  <si>
    <t>Furo em concreto com coroas diamantadas, utilizando perfuratriz elétrica Ø 6" a 6 1/4" profundidade 40 cm</t>
  </si>
  <si>
    <t>05.109.000190.SER</t>
  </si>
  <si>
    <t>Furo em concreto com coroas diamantadas, utilizando perfuratriz elétrica Ø 5" a 5 1/4" profundidade 40 cm</t>
  </si>
  <si>
    <t>05.109.000185.SER</t>
  </si>
  <si>
    <t>Furo em concreto com coroas diamantadas, utilizando perfuratriz elétrica Ø 4" a 4 1/4" profundidade 40 cm</t>
  </si>
  <si>
    <t>05.109.000180.SER</t>
  </si>
  <si>
    <t>Furo em concreto com coroas diamantadas, utilizando perfuratriz elétrica Ø 3" a 3 1/4" profundidade 40 cm</t>
  </si>
  <si>
    <t>05.109.000175.SER</t>
  </si>
  <si>
    <t>Furo em concreto com coroas diamantadas, utilizando perfuratriz elétrica Ø 2" a 2 1/4" profundidade 40 cm</t>
  </si>
  <si>
    <t>05.109.000170.SER</t>
  </si>
  <si>
    <t>Enchimento de rasgo em concreto com argamassa mista traço 1:4, para tubulação com Ø 65 mm a 100 mm</t>
  </si>
  <si>
    <t>05.109.000060.SER</t>
  </si>
  <si>
    <t>Enchimento de rasgo em concreto com argamassa mista traço 1:4, para tubulação com Ø 32 mm a 50 mm</t>
  </si>
  <si>
    <t>05.109.000055.SER</t>
  </si>
  <si>
    <t>Corte em concreto de pisos e lajes, com discos diamantados, utilizando cortadora de piso espessura do corte 13 cm</t>
  </si>
  <si>
    <t>05.109.000005.SER</t>
  </si>
  <si>
    <t>INSTALAÇÕES HIDRÁULICAS, SANITÁRIAS, INCÊNDIO E GÁS</t>
  </si>
  <si>
    <t>Piso podotátil alerta/direcional 40 x 40 
cm, e = 2,5 cm, assentado com 
argamassa de cimento e areia, 
conforme projeto</t>
  </si>
  <si>
    <t>22.139.00236.SER-U</t>
  </si>
  <si>
    <t>Placa podotátil alerta de borracha 25 x 25 cm, e = 5 mm assentada com cola</t>
  </si>
  <si>
    <t>22.139.00225.SER-U</t>
  </si>
  <si>
    <t>Placa podotátil direcional de borracha 25 x 25 cm, e = 5 mm assentada com cola</t>
  </si>
  <si>
    <t>22.139.00215.SER-U</t>
  </si>
  <si>
    <t>Piso tátil alerta em aço inox aplicado com auxílio de gabarito no tamanho de 25 X 25 cm, esp. 5mm, incl. garra fixação carpete, conforme projeto</t>
  </si>
  <si>
    <t>22.139.00032.SER-U</t>
  </si>
  <si>
    <t>Piso tátil alerta em PVC preto aplicado com auxílio de gabarito no tamanho de 25 X 25 cm, esp. 5mm, incl. garra fixação carpete, conforme projeto</t>
  </si>
  <si>
    <t>22.139.00031.SER-U</t>
  </si>
  <si>
    <t>Moldura e pictograma confeccionado em carpete, conforme detalhe em projeto - Fornecimento e instalação</t>
  </si>
  <si>
    <t>22.900.00990.SER-U</t>
  </si>
  <si>
    <t>Elemento tátil alerta em aço inox frisado, incl.parafuso e bucha, conforme projeto, fornecimento e instalação</t>
  </si>
  <si>
    <t>22.139.00030.SER-U</t>
  </si>
  <si>
    <t>Sinalizador fotoluminescente autoadesivo para escadas, amarelo, dim.20x3cm, conforme projeto - fornecimento e colocação (05.021.0112-0-EMOP)</t>
  </si>
  <si>
    <t>22.139.00025.SER-U</t>
  </si>
  <si>
    <t>Faixa para sinalização de degrau, com características fotoluminescente e antiderrapante, larg. de aproximadamente 5cm, em rolo,autocolante, conforme projeto</t>
  </si>
  <si>
    <t>22.139.00020.SER-U</t>
  </si>
  <si>
    <t>150500</t>
  </si>
  <si>
    <t>Espelho em granito preto São Gabriel polido peça inteira c/ espessura de 2 cm, H= 20cm, conforme projeto</t>
  </si>
  <si>
    <t>22.136.01203.SER-U</t>
  </si>
  <si>
    <t>Espelho/acabamento em granito cinza andorinha polido c/ espessura de 2 cm, conforme projeto</t>
  </si>
  <si>
    <t>22.136.01202.SER-U</t>
  </si>
  <si>
    <t>Tratamento de rodapé em granito, contemplando a substituição de rejunte, polimento, lavagem, lustro e impermeabilização, incl.horário extraordinário</t>
  </si>
  <si>
    <t>22.136.00902.SER-U</t>
  </si>
  <si>
    <t>Rodapé invertido negativo, 5x2cm, em alumínio anodizado preto com espessura de 3mm, conforme projeto</t>
  </si>
  <si>
    <t>22.136.00504.SER-U</t>
  </si>
  <si>
    <t>Rodapé invertido em perfil em alumínio extrudado na cor preta, IP65, com LED integrado de 10W, 2700K</t>
  </si>
  <si>
    <t>22.136.00503.SER-U</t>
  </si>
  <si>
    <t>Batente em granito cinza andorinha 5x2cm</t>
  </si>
  <si>
    <t>22.136.00366.SER-U</t>
  </si>
  <si>
    <t>Soleira / Tabeira em granito cinza andorinha polido E=2cm, L=acima de 20 a 25cm</t>
  </si>
  <si>
    <t>22.136.00362.SER-U</t>
  </si>
  <si>
    <t>Soleira / Tabeira em granito cinza andorinha polido E=2cm, L=10 a 20cm</t>
  </si>
  <si>
    <t>22.136.00361.SER-U</t>
  </si>
  <si>
    <t>Filete (soleira) em granito Blanco Leblon levigado E=2cm, L= 8 a 12cm</t>
  </si>
  <si>
    <t>22.136.00360.SER-U</t>
  </si>
  <si>
    <t>Soleira / Tabeira em granito Blanco Leblon levigado E=2cm, L=15 a 20cm</t>
  </si>
  <si>
    <t>22.136.00358.SER-U</t>
  </si>
  <si>
    <t>Soleira / Tabeira em granito preto São Gabriel polido E=2cm, L= 28 a 38cm</t>
  </si>
  <si>
    <t>22.136.00357.SER-U</t>
  </si>
  <si>
    <t>Soleira /Tabeira em granito preto São Gabriel polido E=2cm, L= acima de 20 a 25cm</t>
  </si>
  <si>
    <t>22.136.00356.SER-U</t>
  </si>
  <si>
    <t>Soleira /Tabeira em granito preto São Gabriel polido E=2cm, L=12 a 20cm</t>
  </si>
  <si>
    <t>22.136.00355.SER-U</t>
  </si>
  <si>
    <t>Rodapé em granito preto São Gabriel, polido, 12x2cm, com arremate superior de 2,5x2cm, conforme projeto</t>
  </si>
  <si>
    <t>22.136.00302.SER-U</t>
  </si>
  <si>
    <t>Rodapé em granito preto São Gabriel, polido, 12x2cm</t>
  </si>
  <si>
    <t>22.136.00301.SER-U</t>
  </si>
  <si>
    <t>Rodapé em granito preto São Gabriel, polido, 10x1,5cm</t>
  </si>
  <si>
    <t>22.136.00300.SER-U</t>
  </si>
  <si>
    <t>Tabeira em granito preto São Gabriel polido E=2cm, com acabamento frontal vertical, L= 30cm, conforme projeto</t>
  </si>
  <si>
    <t>22.136.00210.SER-U</t>
  </si>
  <si>
    <t>Acabamento frontal do palco em granito preto São Gabriel polido, com argamassa pré-fabricada de cimento colante e rejunte - conforme projeto</t>
  </si>
  <si>
    <t>22.136.00209.SER-U</t>
  </si>
  <si>
    <t>Acabamento lateral de escada em granito preto São Gabriel polido, com argamassa pré-fabricada de cimento colante e rejunte - conforme projeto</t>
  </si>
  <si>
    <t>22.136.00207.SER-U</t>
  </si>
  <si>
    <t>Espelho em granito Blanco Leblon levigado peça inteira c/ espessura de 2 cm, H= 16 a 18 cm, conforme projeto</t>
  </si>
  <si>
    <t>22.136.00204.SER-U</t>
  </si>
  <si>
    <t>Espelho em granito preto São Gabriel polido peça inteira c/ espessura de 2 cm, H= 16 a 18 cm, conforme projeto</t>
  </si>
  <si>
    <t>22.136.00203.SER-U</t>
  </si>
  <si>
    <t>Degraus em granito Blanco Leblon levigado peça inteira c/ espessura de 3 cm, L= 28 a 32 cm, conforme projeto</t>
  </si>
  <si>
    <t>22.136.00202.SER-U</t>
  </si>
  <si>
    <t>Degraus em granito preto São Gabriel polido peça inteira c/ espessura de 2 cm, L= 28 a 32 cm, conforme projeto</t>
  </si>
  <si>
    <t>22.136.00201.SER-U</t>
  </si>
  <si>
    <t>Friso antiderrapante executado no próprio granito em faixa com largura aproximada de 5 cm, para piso dos degraus, conforme detalhe.</t>
  </si>
  <si>
    <t>22.136.00150.SER-U</t>
  </si>
  <si>
    <t>Tento em granito cinza andorinha 7x3cm</t>
  </si>
  <si>
    <t>22.136.00142.SER-U</t>
  </si>
  <si>
    <t>Chapim / peitoril em granito Blanco Leblon levigado, E=2cm</t>
  </si>
  <si>
    <t>22.136.00130.SER-U</t>
  </si>
  <si>
    <t>Chapim / peitoril em granito maracujá polido E=2cm</t>
  </si>
  <si>
    <t>22.136.00129.SER-U</t>
  </si>
  <si>
    <t>Peitoril em granito cinza andorinha polido E=2cm</t>
  </si>
  <si>
    <t>22.136.00125.SER-U</t>
  </si>
  <si>
    <t>Remoção e recolocação de rodapé de madeira, conforme projeto</t>
  </si>
  <si>
    <t>22.130.00210.SER-U</t>
  </si>
  <si>
    <t>Rodapé em angelim 7x2cm acabamento boleado</t>
  </si>
  <si>
    <t>22.130.00090.SER-U</t>
  </si>
  <si>
    <t>DEGRAUS, RODAPÉS, SOLEIRAS, CHAPINS, PEITORIS E OUTROS</t>
  </si>
  <si>
    <t>Tratamento de pisos em granito existentes, contemplando a substituição de rejunte, polimento, lavagem, lustro e impermeabilização, conforme projeto - Horário finais de semana</t>
  </si>
  <si>
    <t>22.300.00801.SER-U</t>
  </si>
  <si>
    <t>Tratamento de pisos em granito existentes, contemplando a substituição de rejunte, polimento, lavagem, lustro e impermeabilização, conforme projeto</t>
  </si>
  <si>
    <t>22.300.00800.SER-U</t>
  </si>
  <si>
    <t>Tratamento de assoalho em tábuas corrida, raspagem, calafetação e aplicação de verniz resistente a riscos. Horário finais de semana</t>
  </si>
  <si>
    <t>22.201.00901.SER-U</t>
  </si>
  <si>
    <t>Tratamento de assoalho em tábuas corrida, raspagem, calafetação e aplicação de verniz resistente a riscos.</t>
  </si>
  <si>
    <t>22.201.00900.SER-U</t>
  </si>
  <si>
    <t>Carpete em rolo aplicado com adesivo de contato sobre base limpa, lisa e nivelada, para revestimento de piso, Piccadilly ou equivalente, conf. projeto - Fornecimento e instalação, incl.horário extraordinário</t>
  </si>
  <si>
    <t>22.200.00971.SER-U</t>
  </si>
  <si>
    <t>Carpete em rolo aplicado com adesivo de contato sobre base limpa, lisa e nivelada, para revestimento de piso, Paddington ou equivalente, conf. projeto - Fornecimento e instalação, incl.horário extraordinário</t>
  </si>
  <si>
    <t>22.200.00970.SER-U</t>
  </si>
  <si>
    <t>Piso vinílico, em manta de 2mm, cinza escuro aplicado com adesivos, conf. projeto - Fornecimento e instalação, incl.horário extraordinário</t>
  </si>
  <si>
    <t>22.148.00980.SER-U</t>
  </si>
  <si>
    <t>Piso em granito Blanco Leblon levigado 40x40x2cm com rejunte</t>
  </si>
  <si>
    <t>22.136.00145.SER-U</t>
  </si>
  <si>
    <t>Piso em granito São Gabriel 40x40x2cm com rejunte</t>
  </si>
  <si>
    <t>22.136.00144.SER-U</t>
  </si>
  <si>
    <t>Barrotes trapezoidais de madeira (granzepes) com espaçamento de 35 cm, assentados em argamassa de cimento e areia traço 1:3</t>
  </si>
  <si>
    <t>22.130.00152.SER-U</t>
  </si>
  <si>
    <t>Assoalho - Tabeira/espelho de madeira, cumaru ou ipê extra, largura *30 cm, fixada sobre barrotes trapezoidais de madeira com espaçamento de 35cm, exclusive estes, conforme projeto</t>
  </si>
  <si>
    <t>22.130.00151.SER-U</t>
  </si>
  <si>
    <t>Assoalho - Tábuas de madeira, cumaru ou ipê extra, largura 15x2cm, fixadas sobre barrotes trapezoidais de madeira com espaçamento de 35cm, exclusive estes, conforme projeto</t>
  </si>
  <si>
    <t>22.130.00150.SER-U</t>
  </si>
  <si>
    <t>Piso elevado, em placas de aço padrão 60x60cm, apoiado sobre suportes telescópicos, com acabamento em piso vinílico aplicado com adesivos, conf. projeto - Fornecimento e instalação.</t>
  </si>
  <si>
    <t>22.118.00990.SER-U</t>
  </si>
  <si>
    <t>Piso cimentado liso com argamassa de cimento e areia traço 1:3 # 1,5 cm</t>
  </si>
  <si>
    <t>22.112.00050.SER-U</t>
  </si>
  <si>
    <t>Cerâmica 45x45cm, cor branco, superfície brilhante, assentada com cimento colante e rejunte flexível, conforme projeto</t>
  </si>
  <si>
    <t>22.109.00902.SER-U</t>
  </si>
  <si>
    <t>Porcelanato polido 60x60cm, cor bege, assentado com argamassa pré-fabricada de cimento colante</t>
  </si>
  <si>
    <t>22.109.00802.SER-U</t>
  </si>
  <si>
    <t>Porcelanato polido 60x120cm, cor preta, assentado com argamassa pré-fabricada de cimento colante</t>
  </si>
  <si>
    <t>22.109.00801.SER-U</t>
  </si>
  <si>
    <t>Porcelanato polido 60x120cm, cor marrom, assentado com argamassa pré-fabricada de cimento colante</t>
  </si>
  <si>
    <t>22.109.00800.SER-U</t>
  </si>
  <si>
    <t>ACABAMENTOS</t>
  </si>
  <si>
    <t>Regularização sarrafeada de base para revestimento de piso com argamassa de cimento e areia # 3 cm / traço: 1:3</t>
  </si>
  <si>
    <t>22.150.000075.SER</t>
  </si>
  <si>
    <t>Concreto leve CL10 S50, com argila expandida Ø 22 mm, para enchimento de piso, controle "C"</t>
  </si>
  <si>
    <t>05.104.01250.SER-U</t>
  </si>
  <si>
    <t>REGULARIZAÇÃO DE BASES</t>
  </si>
  <si>
    <t>Lastro de concreto, incluindo preparo e lançamento, exclusive betoneira</t>
  </si>
  <si>
    <t>04.110.00048.SER-U</t>
  </si>
  <si>
    <t>LASTRO DE CONCRETO</t>
  </si>
  <si>
    <t>PISOS</t>
  </si>
  <si>
    <t>Revestimento granito maracujá, com argamassa pré-fabricada de cimento colante e rejunte - conforme projeto</t>
  </si>
  <si>
    <t>22.136.00559.SER-U</t>
  </si>
  <si>
    <t>Placas em granito maracujá polido com espessura de 2cm e largura variando entre 10cm e 77cm, altura de 33cm com recortes e fixações , conf. detalhe - Fornecimento e instalação.</t>
  </si>
  <si>
    <t>22.136.00500.SER-U</t>
  </si>
  <si>
    <t>Recolocação de revestimento de fachada em granito em placas, reaproveitamento - colocação conforme existente.</t>
  </si>
  <si>
    <t>09750.8.2.0889U</t>
  </si>
  <si>
    <t>Emboço externo c/argamassa única pré-fabricada</t>
  </si>
  <si>
    <t>20.102.10014.SER-U</t>
  </si>
  <si>
    <t>EMBOÇO</t>
  </si>
  <si>
    <t>Chapisco para parede interna ou externa com argamassa de cimento e areia traço 1:3</t>
  </si>
  <si>
    <t>20.101.000010.SER</t>
  </si>
  <si>
    <t>CHAPISCO</t>
  </si>
  <si>
    <t>REVESTIMENTOS DE PAREDES EXTERNAS</t>
  </si>
  <si>
    <t>Abertura e colagem para cuba em bancada de mármore, granito e outro tipo de pedra natural</t>
  </si>
  <si>
    <t>26.102.0098.SER-U</t>
  </si>
  <si>
    <t>Banca de granito Blanco Leblon polido, prof.aprox.= 0,50m, esp.= 2cm, com abertura para 02 cubas (exclusive estas), conf.projeto</t>
  </si>
  <si>
    <t>26.102.0097.SER-U</t>
  </si>
  <si>
    <t>Banca de granito Blanco Leblon polido, prof.aprox.= 0,50m, esp.= 2cm, com abertura para 01 cuba (exclusive esta), conf.projeto</t>
  </si>
  <si>
    <t>26.102.0096.SER-U</t>
  </si>
  <si>
    <t>Banca de granito Blanco Leblon polido, prof.aprox.= 0,36m, esp.= 2cm, com abertura para 01 cuba (exclusive esta), conf.projeto</t>
  </si>
  <si>
    <t>26.102.0095.SER-U</t>
  </si>
  <si>
    <t>Suporte mão-francesa em aço, abas iguais 30cm, capacidade mín.60Kg, branco - fornec. e instalação (100861 SINAPI)</t>
  </si>
  <si>
    <t>26.102.00100.SER-U</t>
  </si>
  <si>
    <t>Frontaria em granito Blanco Leblon 20x2cm</t>
  </si>
  <si>
    <t>22.136.00046.SER-U</t>
  </si>
  <si>
    <t>Frontaria em granito Blanco Leblon 11x2cm</t>
  </si>
  <si>
    <t>22.136.00045.SER-U</t>
  </si>
  <si>
    <t>Frontispício em granito Blanco Leblon 8x2cm</t>
  </si>
  <si>
    <t>22.136.00044.SER-U</t>
  </si>
  <si>
    <t>BANCAS E OUTROS</t>
  </si>
  <si>
    <t>Estrutura auxiliar em perfis metálicos do tipo metalon, conforme especificações e detalhes - fornecimento e instalação</t>
  </si>
  <si>
    <t>13030.8.7.999.SER-U</t>
  </si>
  <si>
    <t>Painel de lã de vidro, esp=50mm, densidade 40 kg/m³, conf. especificação - fornecimento e instalação</t>
  </si>
  <si>
    <t>13030.8.7.998.SER-U</t>
  </si>
  <si>
    <t>Cantoneira de alumínio para proteção de quinas de superfície revestida com azulejo</t>
  </si>
  <si>
    <t>23.101.000080.SER</t>
  </si>
  <si>
    <t>Perfil linear de sobrepor, preto, fit 15 sistema linear, conforme projeto</t>
  </si>
  <si>
    <t>22.136.00502.SER-U</t>
  </si>
  <si>
    <t>ELEMENTOS COMPLEMENTARES</t>
  </si>
  <si>
    <t>130400</t>
  </si>
  <si>
    <t>Assentamento de mármore bege bahia (exclusive este), com argamassa colante e rejunte</t>
  </si>
  <si>
    <t>22.136.091555.SER-U</t>
  </si>
  <si>
    <t>23.150.00016.SER-U</t>
  </si>
  <si>
    <t>Revestimento em laminado melamínico estrutural TS, fixado sobre parede com encaixe "mão-amiga" de sarrafo ou similar , conf. detalhe. Fornecimento e instalação.</t>
  </si>
  <si>
    <t>23.104.00900.SER-U</t>
  </si>
  <si>
    <t>Cerâmica 30x40cm, cor branco, assentada com cimento colante e rejunte flexível, conforme projeto</t>
  </si>
  <si>
    <t>23.102.00903.SER-U</t>
  </si>
  <si>
    <t>Cerâmica 45x45cm, cor branco, superfície acetinada, assentada com cimento colante e rejunte flexível, conforme projeto</t>
  </si>
  <si>
    <t>23.102.00902.SER-U</t>
  </si>
  <si>
    <t>Cerâmica 10x20cm, cor branco, assentada com cimento colante e rejunte flexível, conforme projeto</t>
  </si>
  <si>
    <t>23.102.00901.SER-U</t>
  </si>
  <si>
    <t>Cerâmica 10x20cm, cor cinza, assentada com cimento colante e rejunte flexível, conforme projeto</t>
  </si>
  <si>
    <t>23.102.00900.SER-U</t>
  </si>
  <si>
    <t>Tratamento de mármore/granito sem polimento (em paredes), contemplando lavagem e impermeabilização, conforme projeto - Horário finais de semana</t>
  </si>
  <si>
    <t>22.136.00906.SER-U</t>
  </si>
  <si>
    <t>Tratamento de mármore/granito sem polimento (em paredes), contemplando lavagem e impermeabilização, conforme projeto</t>
  </si>
  <si>
    <t>22.136.00905.SER-U</t>
  </si>
  <si>
    <t>Tratamento de mármore bege Bahia existente (em paredes), contemplando a substituição de rejunte, polimento, lavagem, lustro e impermeabilização, conforme projeto - Horário finais de semana</t>
  </si>
  <si>
    <t>22.136.00896.SER-U</t>
  </si>
  <si>
    <t>Tratamento de mármore bege Bahia existente (em paredes), contemplando a substituição de rejunte, polimento, lavagem, lustro e impermeabilização, conforme projeto</t>
  </si>
  <si>
    <t>22.136.00895.SER-U</t>
  </si>
  <si>
    <t>Revestimento granito Blanco Leblon levigado, com argamassa pré-fabricada de cimento colante e rejunte - conforme projeto</t>
  </si>
  <si>
    <t>22.136.00558.SER-U</t>
  </si>
  <si>
    <t>Aduela / Acabamento em mármore bege Bahia espessura de 2cm, largura variada, conforme projeto</t>
  </si>
  <si>
    <t>22.136.00557.SER-U</t>
  </si>
  <si>
    <t>Revestimento mármore bege Bahia, com argamassa pré-fabricada de cimento colante e rejunte - conforme projeto</t>
  </si>
  <si>
    <t>22.136.00555.SER-U</t>
  </si>
  <si>
    <t>Aduela / Acabamento em granito São Gabriel polido, espessura de 2cm, largura acima de 25 a 30cm, conforme projeto</t>
  </si>
  <si>
    <t>22.136.00213.SER-U</t>
  </si>
  <si>
    <t>Aduela / Acabamento em granito São Gabriel polido, espessura de 2cm, largura de 20 a 25cm, conforme projeto</t>
  </si>
  <si>
    <t>22.136.00212.SER-U</t>
  </si>
  <si>
    <t>Carpete em rolo aplicado com adesivo de contato sobre base limpa, lisa e nivelada, para revestimento de parede, Piccadilly ou equivalente, conf. projeto - Fornecimento e instalação - Horário Extraordinário</t>
  </si>
  <si>
    <t>20.106.00093.SER-U</t>
  </si>
  <si>
    <t>Carpete em rolo aplicado com adesivo de contato sobre base limpa, lisa e nivelada, para revestimento de parede, Paddington ou equivalente, conf. projeto - Fornecimento e instalação - Horário Extraordinário</t>
  </si>
  <si>
    <t>20.106.00092.SER-U</t>
  </si>
  <si>
    <t>Carpete em rolo aplicado com adesivo de contato sobre base limpa, lisa e nivelada, para revestimento de parede, Piccadilly ou equivalente, conf. projeto - Fornecimento e instalação</t>
  </si>
  <si>
    <t>20.106.00091.SER-U</t>
  </si>
  <si>
    <t>Carpete em rolo aplicado com adesivo de contato sobre base limpa, lisa e nivelada, para revestimento de parede, Paddington ou equivalente, conf. projeto - Fornecimento e instalação</t>
  </si>
  <si>
    <t>20.106.00090.SER-U</t>
  </si>
  <si>
    <t>Painel liso e ripado em MDF, larg=3cm, esp=2,5cm, com espaçamento de 1cm, revestido com laminado melamínico, conf. detalhe. Fornecimento e instalação - Horário extraordinário</t>
  </si>
  <si>
    <t>12.700.00802.SER-U</t>
  </si>
  <si>
    <t>Painel liso e ripado em MDF, larg=3cm, esp=2,5cm, com espaçamento de 1cm, revestido com laminado melamínico, conf. detalhe. Fornecimento e instalação</t>
  </si>
  <si>
    <t>12.700.00800.SER-U</t>
  </si>
  <si>
    <t>Painel acústico com absorvedor acústico, fixado com clipe intermediário para perfil metálico e espaçador, conf. projeto - Fornecimento e instalação. Horário extraordinário</t>
  </si>
  <si>
    <t>12.700.00103.SER-U</t>
  </si>
  <si>
    <t>Painel acústico com refletor acústico, fixado com clipe intermediário para perfil metálico e espaçador, incl.porta, conf. projeto - Fornecimento e instalação. Horário extraordinário.</t>
  </si>
  <si>
    <t>12.700.00102.SER-U</t>
  </si>
  <si>
    <t>Painel acústico com absorvedor acústico, fixado com clipe intermediário para perfil metálico e espaçador, conf. projeto - Fornecimento e instalação</t>
  </si>
  <si>
    <t>12.700.00101.SER-U</t>
  </si>
  <si>
    <t>Painel acústico com refletor acústico, fixado com clipe intermediário para perfil metálico e espaçador, incl. porta, conf. projeto - Fornecimento e instalação</t>
  </si>
  <si>
    <t>12.700.00100.SER-U</t>
  </si>
  <si>
    <t>Emboço interno c/argamassa única pré-fabricada</t>
  </si>
  <si>
    <t>20.102.10013.SER-U</t>
  </si>
  <si>
    <t>REVESTIMENTOS DE PAREDES INTERNAS</t>
  </si>
  <si>
    <t>Fechamento (viga falsa) em chapa de gesso acartonado com 15mm(RF) + 15mm(RF) + perfil 70mm + 15mm(RUF-externo) com tratamento acústico em lã de rocha no meio, largura de 28cm e altura de 75cm e comprimento aprox. 3,57m, conf. detalhe - Fornecimento e instalação.</t>
  </si>
  <si>
    <t>21.102.00910.SER-U</t>
  </si>
  <si>
    <t>Tabica conforme indicado no detalhe - Fornecimento e instalação. Horário extraordinário.</t>
  </si>
  <si>
    <t>21.102.00909.SER-U</t>
  </si>
  <si>
    <t>Fechamento vertical / lateral com placa de gesso acartonado, esp. 12,5mm, com tratamento de juntas para uniformização da superfície, aparafusada em estrutura de aço galvanizado, conf. detalhe - Fornecimento e instalação. Horário extraordinário</t>
  </si>
  <si>
    <t>21.102.00908.SER-U</t>
  </si>
  <si>
    <t>Tabeira com placa de gesso acartonado, esp. 12,5mm, com tratamento de juntas para uniformização da superfície, aparafusada em estrutura de aço galvanizado, suspensa por meio de pendurais, conf. detalhe - Fornecimento e instalação. Horário extraordinário.</t>
  </si>
  <si>
    <t>21.102.00906.SER-U</t>
  </si>
  <si>
    <t>Tabica conforme indicado no detalhe - Fornecimento e instalação</t>
  </si>
  <si>
    <t>21.102.00904.SER-U</t>
  </si>
  <si>
    <t>Fechamento vertical / lateral com placa de gesso acartonado, esp. 12,5mm, com tratamento de juntas para uniformização da superfície, aparafusada em estrutura de aço galvanizado, conf. detalhe - Fornecimento e instalação</t>
  </si>
  <si>
    <t>21.102.00903.SER-U</t>
  </si>
  <si>
    <t>Tabeira com placa de gesso acartonado, esp. 12,5mm, com tratamento de juntas para uniformização da superfície, aparafusada em estrutura de aço galvanizado, suspensa por meio de pendurais, conf. detalhe - Fornecimento e instalação</t>
  </si>
  <si>
    <t>21.102.00901.SER-U</t>
  </si>
  <si>
    <t>OUTROS ACABAMENTOS</t>
  </si>
  <si>
    <t>Nuvens acústicas dispostas de forma horizontal com painéis (refletor acústico) de MDF ignífugo, inclusive véu preto no verso para ocultar o sistema de fixação, conf. projeto - Fornecimento e instalação. Horário extraordinário</t>
  </si>
  <si>
    <t>21.102.00985.SER-U</t>
  </si>
  <si>
    <t>Painel modular (refletor acústico) com lâminas de MDF ignífugo,na dimensões de 2,40x0,40m, inclusive véu no verso para ocultar o sistema de fixação, conf. projeto - Fornecimento e instalação. Horário extraordinário.</t>
  </si>
  <si>
    <t>21.102.00983.SER-U</t>
  </si>
  <si>
    <t>Nuvens acústicas dispostas de forma horizontal com painéis (refletor acústico) de MDF ignífugo, inclusive véu preto no verso para ocultar o sistema de fixação, conf. projeto - Fornecimento e instalação.</t>
  </si>
  <si>
    <t>21.102.00982.SER-U</t>
  </si>
  <si>
    <t>Painel modular (refletor acústico) com lâminas de MDF ignífugo,na dimensões de 1,20x0,40m, inclusive véu no verso para ocultar o sistema de fixação, conf. projeto - Fornecimento e instalação</t>
  </si>
  <si>
    <t>21.102.00981.SER-U</t>
  </si>
  <si>
    <t>Painel modular (refletor acústico) com lâminas de MDF ignífugo,na dimensões de 2,40x0,40m, inclusive véu no verso para ocultar o sistema de fixação, conf. projeto - Fornecimento e instalação</t>
  </si>
  <si>
    <t>21.102.00980.SER-U</t>
  </si>
  <si>
    <t>Forro com placa de gesso acartonado, esp. 12,5mm, com tratamento de juntas para uniformização da superfície, aparafusada em estrutura de aço galvanizado, suspensa por meio de pendurais, conf. detalhe - Fornecimento e instalação. Horário extraordinário</t>
  </si>
  <si>
    <t>21.102.00905.SER-U</t>
  </si>
  <si>
    <t>Forro com placa de gesso acartonado, esp. 12,5mm, com tratamento de juntas para uniformização da superfície, aparafusada em estrutura de aço galvanizado, suspensa por meio de pendurais, conf. detalhe - Fornecimento e instalação</t>
  </si>
  <si>
    <t>21.102.00900.SER-U</t>
  </si>
  <si>
    <t>Forro removível preto fosco no formado 625x625mm, espessura 15mm, classe IIA, borda "lay in" na cor preta, estruturado em perfil travessa "T" em alumínio preto, corforme projeto - Fornecimento e instalação</t>
  </si>
  <si>
    <t>21.101.00992.SER-U</t>
  </si>
  <si>
    <t>Forro removível em placas de fibra mineral, 625x625mm, espessura aproximada de 13mm, com absorsão acústica, estruturado em perfis tipo "T" em aço galvanizado, alumínio ou ligas de alumíno com pintura eletrostática, fixação em estrutura superior por meio de pendurais - colocado (13.196.0102-0 EMOP)</t>
  </si>
  <si>
    <t>21.101.00922.SER-U</t>
  </si>
  <si>
    <t>FORROS</t>
  </si>
  <si>
    <t>REVESTIMENTOS DE TETOS</t>
  </si>
  <si>
    <t>Isolamento com manta de lã de vidro</t>
  </si>
  <si>
    <t>11.102.00021.SER-U</t>
  </si>
  <si>
    <t>Isolamento termo-acústico com madeira mineralizada E=25mm</t>
  </si>
  <si>
    <t>11.102.00060.SER-U</t>
  </si>
  <si>
    <t>Retirada e recolocação de painéis de isolamento acústico existentes no entreforro do auditório, conforme projeto</t>
  </si>
  <si>
    <t>07320.8.5.221U</t>
  </si>
  <si>
    <t>ISOLAMENTOS</t>
  </si>
  <si>
    <t>Impermeabilização com manta asfáltica à base de asfalto modificado com polímeros, estruturada com armadura não tecida de filamentos de poliéster, c/primer a base água (10.104.000010.SER - PINI)</t>
  </si>
  <si>
    <t>10.104.0910.SER-U</t>
  </si>
  <si>
    <t>Proteção mecânica de superfície, c/arg.de cimento e areia peneirada, traço 1:3, e=3cm</t>
  </si>
  <si>
    <t>10.104.00595.SER-U</t>
  </si>
  <si>
    <t>Impermeabilização com aplicação de pintura/revestimento epóxi poliamida, isenta de solvente, bicomponente, com elevada resistência química, impermeável à água e ao vapor</t>
  </si>
  <si>
    <t>10.104.00390.SER-U</t>
  </si>
  <si>
    <t>Impermeabilização de piso com três demãos de emulsão asfáltica</t>
  </si>
  <si>
    <t>10.104.000085.SER</t>
  </si>
  <si>
    <t>IMPERMEABILIZAÇÃO</t>
  </si>
  <si>
    <t>TRATAMENTOS</t>
  </si>
  <si>
    <t>Recuperação de cobertura em estrutura metálica existente, incluindo placa de policarbonato na cor verde, tratamento dos tirantes e da estrutura, pintura, vedação dos pontos de emenda da calha, conforme projeto</t>
  </si>
  <si>
    <t>09.105.00799.SER-U</t>
  </si>
  <si>
    <t>Contra rufo liso em galvalume, c/1face na cor branca, com espessura aproximada de 0,65mm, para telha trapezoidal, conforme especificação - Fornecimento e colocação</t>
  </si>
  <si>
    <t>09.105.00798.SER-U</t>
  </si>
  <si>
    <t>Rufo em galvalume de parede dentado, c/1face na cor branca, c/espessura aproximada 0,65 mm, para telha trapezoidal, conforme especificaçãp - Fornecimento e colocação</t>
  </si>
  <si>
    <t>09.105.00797.SER-U</t>
  </si>
  <si>
    <t>Acabamento de topo lateral liso, em galvalume, c/1face na cor branca, com espessura aproximada de 0,65mm, para telha trapezoidal, conforme especificação - Fornecimento e colocação</t>
  </si>
  <si>
    <t>09.105.00794.SER-U</t>
  </si>
  <si>
    <t>Acabamento frontal em galvalume, na cor branca, com espessura aproximada de 0,65mm, para telha trapezoidal, conforme especificação - Fornecimento e colocação</t>
  </si>
  <si>
    <t>09.105.00785.SER-U</t>
  </si>
  <si>
    <t>Perfil metálico para fixação do rufo/contra rufo, conforme especificação - Fornecimento e colocação</t>
  </si>
  <si>
    <t>07620.8.3.787U</t>
  </si>
  <si>
    <t>ELEMENTOS DIVERSOS</t>
  </si>
  <si>
    <t>100400</t>
  </si>
  <si>
    <t>Cobertura telha trapezoidal em galvalume, tipo sanduíche, com núcleo para resistência ao fogo, classe IIA, em poliisocianurato(PIR) + lã de rocha, e= 50 mm, modelo TP40 e/ou equivalente, na cor branca, espessura da chapa =0,65mm, largura 980mm - conforme especificação</t>
  </si>
  <si>
    <t>09.105.00779.SER-U</t>
  </si>
  <si>
    <t>TELHAS</t>
  </si>
  <si>
    <t>Pintura imunizante anti-cupim, a base de água p/madeiramento de telhado</t>
  </si>
  <si>
    <t>24.100.00201.SER-U</t>
  </si>
  <si>
    <t>Estrutura de madeira para telha trapezoidal, ondulada, ancorada em laje ou parede</t>
  </si>
  <si>
    <t>09.103.000167.SER-U</t>
  </si>
  <si>
    <t>ESTRUTURA DE MADEIRA</t>
  </si>
  <si>
    <t>COBERTURA</t>
  </si>
  <si>
    <t>Substituição da chapa de rufo exterior por chapa de alumínio anodizada natural fosca, conforme projeto</t>
  </si>
  <si>
    <t>08525.8.1.901U</t>
  </si>
  <si>
    <t>Fornecimento e instalação de ACM na cor SILVER METALIC para sobrepor em esquadria de alumínio existente, incl.limpeza de perfis,retirada e recolocação de vidro, fixação de folhas e vedação com selante, conforme projeto.</t>
  </si>
  <si>
    <t>08525.8.1.110U</t>
  </si>
  <si>
    <t>Placa de alumínio em Braille para sinalização de corrimão, dim. 10x3cm, conf.projeto - fornecimento e fixação</t>
  </si>
  <si>
    <t>22.139.00314.SER-U</t>
  </si>
  <si>
    <t>Remoção e reassentamento de esquadria de ferro</t>
  </si>
  <si>
    <t>12.103.00590.SER-U</t>
  </si>
  <si>
    <t>Corrimão duplo intermediário em tubo de aço inox, D=1 1/2", com montante fixado no piso, conf. detalhe. Fornecimento e instalação.</t>
  </si>
  <si>
    <t>12.102.00803.SER-U</t>
  </si>
  <si>
    <t>Guarda corpo e corrimão duplo em tubo de aço inox, D=1 1/2", conf. detalhe. Fornecimento e instalação.</t>
  </si>
  <si>
    <t>12.102.00802.SER-U</t>
  </si>
  <si>
    <t>Corrimão duplo em tubo de aço inox, D=1 1/2", com montante fixado no piso, conf. detalhe. Fornecimento e instalação.</t>
  </si>
  <si>
    <t>12.102.00801.SER-U</t>
  </si>
  <si>
    <t>Corrimão duplo em tubo de aço inox, D=1 1/2", com fixação em alvenaria, conf. detalhe. Fornecimento e instalação.</t>
  </si>
  <si>
    <t>12.102.00800.SER-U</t>
  </si>
  <si>
    <t>Escada de marinheiro (escada 4), degraus e barramentos em barra chata de ferro, fixação na alvenaria, incl. tratamento antiferrugem e pintura, conf. det. - Fornecimento e Instalação</t>
  </si>
  <si>
    <t>12.102.00068.SER-U</t>
  </si>
  <si>
    <t>Escada de marinheiro (escada 3), com gaiola, degraus, montantes e barramentos em barra chata de ferro, fixação no piso com sapata em chapa de aço, incl. tratamento antiferrugem e pintura, conf. det. - Fornecimento e Instalação</t>
  </si>
  <si>
    <t>12.102.00067.SER-U</t>
  </si>
  <si>
    <t>Escada de marinheiro (escada 2), degraus, barramentos e corrimão de proteção em barra chata de ferro, fixação no piso com sapata em chapa de aço, incl. tratamento antiferrugem e pintura, conf. det. - Fornecimento e Instalação</t>
  </si>
  <si>
    <t>12.102.00066.SER-U</t>
  </si>
  <si>
    <t>Escada de marinheiro (escada 1), degraus, barramentos e corrimão de proteção em barra chata de ferro, fixação no piso com sapata em chapa de aço, incl. tratamento antiferrugem e pintura, conf. det. - Fornecimento e Instalação</t>
  </si>
  <si>
    <t>12.102.00065.SER-U</t>
  </si>
  <si>
    <t>Grade de ferro, com requadro em barra chata de # 1.1/4", barramento e travessa de 1/ 2", nas dim.de 1,37x0,95m, incl. tratamento antiferrugem e pintura, conf. det. - Fornecimento e Instalação</t>
  </si>
  <si>
    <t>12.102.00060.SER-U</t>
  </si>
  <si>
    <t>Substituição dos fechos punho com bucha de repuxo para maximar, na cor preta. ( MÓDULO COM FECHO DIFERENTE DO PADRÃO)</t>
  </si>
  <si>
    <t>12.103.00909.SER-U</t>
  </si>
  <si>
    <t>Substituição dos fechos punho com bucha de repuxo para maximar, na cor preta. ( MÓDULO COM FECHO SOLTO)</t>
  </si>
  <si>
    <t>12.103.00908.SER-U</t>
  </si>
  <si>
    <t>Substituição dos fechos punho com bucha de repuxo para maximar, na cor preta. (MÓDULO SEM FECHO)</t>
  </si>
  <si>
    <t>12.103.00907.SER-U</t>
  </si>
  <si>
    <t>Tratamento com produto de retoque em spray nas partes de alumínio natural aparente. (MÓDULO COM PERFIL ARRANHADO, SEM PINTURA OU COM AVARIA)</t>
  </si>
  <si>
    <t>12.103.00906.SER-U</t>
  </si>
  <si>
    <t>Substituição do vidro por laminado 6mm incolor com película "tipo insulfilm" G5. (MÓDULO COM VIDRO TRINCADO OU RACHADO)</t>
  </si>
  <si>
    <t>12.103.00905.SER-U</t>
  </si>
  <si>
    <t>Tratamento com produto de retoque em spray nas partes de alumínio natural aparente. (MÓDULO COM GUARNIÇÃO COM ALGUMA AVARIA)</t>
  </si>
  <si>
    <t>12.103.00904.SER-U</t>
  </si>
  <si>
    <t>Revisão geral dos braços articulados com aplicação de lubrificante. (MÓDULO ABRE COM RUÍDO)</t>
  </si>
  <si>
    <t>12.103.00903.SER-U</t>
  </si>
  <si>
    <t>Substituição de todas as gaxetas de vedação. (MÓDULO FROUXO)</t>
  </si>
  <si>
    <t>12.103.00902.SER-U</t>
  </si>
  <si>
    <t>Revisão geral dos braços articulados com aplicação de lubrificante. (MÓDULO ABRE COM DIFICULDADE)</t>
  </si>
  <si>
    <t>12.103.00901.SER-U</t>
  </si>
  <si>
    <t>Revisão geral dos braços articulados com aplicação de lubrificante. (MÓDULO NÃO ABRE TOTALMENTE)</t>
  </si>
  <si>
    <t>12.103.00900.SER-U</t>
  </si>
  <si>
    <t>Caixilho fixo em alumínio com anodizado preto, para vidro - Fornecimento e instalação (EMOP 14.003.0164-0)</t>
  </si>
  <si>
    <t>12.103.00545.SER-U</t>
  </si>
  <si>
    <t>Esquadria (janela) em alumínio com anodização preta, linha 25, 4 mód.(2 deslizantes e 2 fixos) - 2,12 x 0,69m, c/contramarco, exclusive o vidro, conf. projeto - fornecimento e instalação</t>
  </si>
  <si>
    <t>12.103.00543.SER-U</t>
  </si>
  <si>
    <t>Esquadria (janela) em alumínio com anodização preta, linha 25, 4 mód.(2 deslizantes e 2 fixos) - 2,00 x 0,60m, c/contramarco, exclusive o vidro, conf. projeto - fornecimento e instalação</t>
  </si>
  <si>
    <t>12.103.00542.SER-U</t>
  </si>
  <si>
    <t>Esquadria (janela) em alumínio com anodização preta, linha 25, 1 mód. fixo - 1,80 x 0,60m, c/contramarco, exclusive o vidro, conf. projeto - fornecimento e instalação</t>
  </si>
  <si>
    <t>12.103.00540.SER-U</t>
  </si>
  <si>
    <t>Esquadria (janela) tipo veneziana em alumínio com anodização preta, linha 25, tela alumínio malha 13x13mm, mód. fixo - 1,25 x 1,25m, c/contramarco, conf. projeto - fornecimento e instalação</t>
  </si>
  <si>
    <t>12.103.00534.SER-U</t>
  </si>
  <si>
    <t>Esquadria (janela) tipo veneziana em alumínio com anodização preta, linha 25, tela alumínio malha 13x13mm, mód. fixo - 2,00 x 1,30m, c/contramarco, conf. projeto - fornecimento e instalação</t>
  </si>
  <si>
    <t>12.103.00533.SER-U</t>
  </si>
  <si>
    <t>Esquadria (janela) tipo veneziana em alumínio com anodização preta, linha 25, tela alumínio malha 13x13mm, mód. fixo - 0,60 x 0,80m, c/contramarco, conf. projeto - fornecimento e instalação</t>
  </si>
  <si>
    <t>12.103.00532.SER-U</t>
  </si>
  <si>
    <t>Esquadria (janela) tipo veneziana em alumínio com anodização preta, linha 25, tela alumínio malha 13x13mm, mód. fixo - 0,60 x 0,50m, c/contramarco, conf. projeto - fornecimento e instalação</t>
  </si>
  <si>
    <t>12.103.00531.SER-U</t>
  </si>
  <si>
    <t>Esquadria (janela) tipo veneziana em alumínio com anodização preta, linha 25, tela alumínio malha 13x13mm, mód. fixo - 0,80 x 1,40m, c/contramarco, conf. projeto - fornecimento e instalação</t>
  </si>
  <si>
    <t>12.103.00530.SER-U</t>
  </si>
  <si>
    <t>JANELAS</t>
  </si>
  <si>
    <t>Porta de enrolar com abertura automática e manual,e pintura eletrostática conforme especificado em projeto - Fornecimento e instalação</t>
  </si>
  <si>
    <t>12.103.00800.SER-U</t>
  </si>
  <si>
    <t>Porta em alumínio anodizado natural, na linha 45, dim. 4,13x2,12m, com 02 folhas de correr e 02 fixas, exclusive vidro, com sensor de presença de abertura de alto fluxo, conf. projeto - fornecimento e instalação</t>
  </si>
  <si>
    <t>12.103.00557.SER-U</t>
  </si>
  <si>
    <t>Conjunto em alumínio anodizado preto, série 42mm ou superior, nas dim. 2,20 x 2,10m, composto de perfis de 100mm, 01 porta de abrir, 02 módulos fixos, ferragens, inclusive barra antipânico e fechadura externa sem chave, exclusive vidro, conf. projeto - fornecimento e instalação</t>
  </si>
  <si>
    <t>12.103.00555.SER-U</t>
  </si>
  <si>
    <t>Conjunto em alumínio anodizado preto, série 42mm ou superior, nas dim. 1,98 x 2,10m, composto de perfis de 100mm, 01 porta de abrir, 01 módulo fixo, ferragens, inclusive barra antipânico e fechadura externa sem chave, exclusive vidro, conf. projeto - fornecimento e instalação</t>
  </si>
  <si>
    <t>12.103.00554.SER-U</t>
  </si>
  <si>
    <t>Conjunto em alumínio anodizado preto, série 42mm ou superior, nas dim. 3,20 x 2,10m, composto de perfis de 100mm, 02 portas de abrir, ferragens, inclusive barra antipânico e fechadura externa com chave, exclusive vidro, conf. projeto - fornecimento e instalação</t>
  </si>
  <si>
    <t>12.103.00553.SER-U</t>
  </si>
  <si>
    <t>Porta veneziana em alumínio anodizado natural, linha 25, 01 folha de abrir 0,90x2,10m, com ventilação, incl. contramarco e ferragens, conf. projeto - fornecimento e instalação</t>
  </si>
  <si>
    <t>12.103.00551.SER-U</t>
  </si>
  <si>
    <t>Porta veneziana em alumínio anodizado natural, linha 25, 02 folhas de abrir 1,20x2,10m, sem ventilação, incl. contramarco e ferragens, conf. projeto - fornecimento e instalação</t>
  </si>
  <si>
    <t>12.103.00550.SER-U</t>
  </si>
  <si>
    <t>PORTAS E PORTÕES</t>
  </si>
  <si>
    <t>ESQUADRIAS METÁLICAS</t>
  </si>
  <si>
    <t>Caixa porta chave com martelinho quebra o vidro - fornecimento e colocação</t>
  </si>
  <si>
    <t>12.104.00530.SER-U</t>
  </si>
  <si>
    <t>Mola de embutir, ref. 5234 para tráfego intenso e acabamento prata 065-PPT ou equivalente - conf. projeto - fornecimento</t>
  </si>
  <si>
    <t>12.104.00350.SER-U</t>
  </si>
  <si>
    <t>Barra antipânico, acabamento em Inox Lixado INL-040, com máxima resistência a corrosão e tempo de resistência ao fogo de 180 minutos para duas folhas com mata junta, trava vertical e fechadura externa ou equivalente - conf. projeto - fornecimento</t>
  </si>
  <si>
    <t>12.104.00340.SER-U</t>
  </si>
  <si>
    <t>Fecho de embutir superior ou inferior tipo alavanca em latão, 20cm, acabamento cromado acetinado ou equivalente - conf. projeto - fornecimento</t>
  </si>
  <si>
    <t>12.104.00330.SER-U</t>
  </si>
  <si>
    <t>Dobradiça em latão com acabamento cromado acetinado - CRA 2.1/2"x3" ou equivalente - conf. projeto - fornecimento</t>
  </si>
  <si>
    <t>12.104.00320.SER-U</t>
  </si>
  <si>
    <t>Conjunto de fechadura do tipo tranqueta, maçaneta tipo alavanca reta com acabamento cromado acetinado - CRA (ref. 703-wc ) ou equivalente - conf. projeto - fornecimento</t>
  </si>
  <si>
    <t>12.104.00310.SER-U</t>
  </si>
  <si>
    <t>Conjunto de fechadura, maçaneta tipo alavanca reta com acabamento cromado acetinado - CRA (ref. 703) ou equivalente - conf. projeto - fornecimento</t>
  </si>
  <si>
    <t>12.104.00300.SER-U</t>
  </si>
  <si>
    <t>Porta lisa em angelim, 2fhs. 2x1,20x2,10x0,035m revest.em laminado melamínico em ambas as faces, alizar dos dois lados, ferragens e fechadura, exclusive estas, incluindo somente mão de obra para instalação - conf.projeto.</t>
  </si>
  <si>
    <t>12.104.01997.SER-U</t>
  </si>
  <si>
    <t>Porta lisa em angelim. 2x0,65x2,10x0,035m revest.em laminado melamínico em ambas as faces, alizar dos dois lados, ferragens e fechadura, exclusive estas, incluindo somente mão de obra para instalação - conf.projeto.</t>
  </si>
  <si>
    <t>12.104.01996.SER-U</t>
  </si>
  <si>
    <t>Porta lisa em angelim, 2fhs. 2x0,60x2,10x0,035m revest.em laminado melamínico em ambas as faces, alizar dos dois lados, exclusive as ferragens (exceto trinco/fecho embutir) e fechadura, incluindo somente mão de obra para instalação ferragens e fechadura - conf.projeto</t>
  </si>
  <si>
    <t>12.104.01987.SER-U</t>
  </si>
  <si>
    <t>Porta lisa em angelim 0,80x2,10x0,035m revest.em laminado melamínico em ambas as faces, com recorte para grelha 30x30cm, alizar dos dois lados,ferragens e fechadura, exclusive estas, incluindo somente mão de obra para instalação - conf.projeto</t>
  </si>
  <si>
    <t>12.104.01986.SER-U</t>
  </si>
  <si>
    <t>Porta lisa em angelim 0,60x2,10x0,035m revest.em laminado melamínico em ambas as faces, alizar dos dois lados, ferragens e fechadura, exclusive estas, incluindo somente mão de obra para instalação - conf.projeto</t>
  </si>
  <si>
    <t>12.104.01983.SER-U</t>
  </si>
  <si>
    <t>Porta em painel liso e ripado, 1 fl. 0,40x2,10m, aduela em freijó ou angelim, aplicação de verniz e ferragens - conf. detalhe. Fornecimento e instalação, incl. em horário extaordinário</t>
  </si>
  <si>
    <t>12.700.00895.SER-U</t>
  </si>
  <si>
    <t>Porta em painel liso e ripado, 2 fls 1,25x2,10m, aduela em freijó ou angelim, aplicação de verniz e ferragens - conf. detalhe. Fornecimento e instalação, incl. em horário extaordinário</t>
  </si>
  <si>
    <t>12.700.00894.SER-U</t>
  </si>
  <si>
    <t>Porta em painel liso e ripado, 2 fls 1,35x1,98m, aduela em freijó ou angelim, aplicação de verniz e ferragens - conf. detalhe. Fornecimento e instalação, incl. em horário extaordinário</t>
  </si>
  <si>
    <t>12.700.00893.SER-U</t>
  </si>
  <si>
    <t>Porta em painel liso e ripado, 1 fl 0,51x0,70m, aduela em freijó ou angelim, aplicação de verniz, vidro com inscrição incêndio e ferragens - conf. detalhe. Fornecimento e instalação, incl. em horário extaordinário</t>
  </si>
  <si>
    <t>12.700.00892.SER-U</t>
  </si>
  <si>
    <t>Porta em painel liso e ripado, 2 fls 2,02x2,10m, aduela em freijó ou angelim, aplicação de verniz e ferragens - conf. detalhe. Fornecimento e instalação, incl. em horário extaordinário</t>
  </si>
  <si>
    <t>12.700.00891.SER-U</t>
  </si>
  <si>
    <t>Porta em painel liso e ripado, 2 fls 1,16x2,10m, aduela em freijó ou angelim, aplicação de verniz e ferragens - conf. detalhe - Fornecimento e instalação, incl. em horário extaordinário</t>
  </si>
  <si>
    <t>12.700.00890.SER-U</t>
  </si>
  <si>
    <t>Porta lisa em angelim, 1,10x2,10m,revest. em laminado melamínico em ambas as faces, incl. parede fundo interno - 1 módulo de correr, incl. ferragens, batentes - conf. detalhes. Fornecimento e instalação.</t>
  </si>
  <si>
    <t>12.104.00993.SER-U</t>
  </si>
  <si>
    <t>Porta lisa em angelim, 1,00x2,10m, revest. em laminado melamínico em ambas as faces, incl. parede fundo interno - 1 módulo de correr, incl. ferragens, batentes e guarnições - conf. detalhes. Fornecimento e instalação.</t>
  </si>
  <si>
    <t>12.104.00992.SER-U</t>
  </si>
  <si>
    <t>Porta lisa em angelim 0,90x2,10x0,035m revest.em laminado melamínico em uma face, outro lado em painel acústico a ser executado conf. revest.interno do auditório, alizar só um lado, incl. ferragens - conf.projeto</t>
  </si>
  <si>
    <t>12.104.00991.SER-U</t>
  </si>
  <si>
    <t>Porta lisa em angelim 0,70x2,10x0,035m, revest. em laminado melamínico, incl.alizar em ambas as faces e ferragens - conf.projeto</t>
  </si>
  <si>
    <t>12.104.00990.SER-U</t>
  </si>
  <si>
    <t>Porta lisa em angelim 0,80x2,10x0,035m, acabamento em verniz acetinado, incl.alizar em ambas as faces e ferragens - conf.projeto</t>
  </si>
  <si>
    <t>12.104.00989.SER-U</t>
  </si>
  <si>
    <t>Porta lisa em angelim, 2fhs. 2x0,55x2,10x0,035m, acabamento em verniz em ambas as faces, alizar dos dois lados, incl. ferragens e fita vedação - conf.projeto</t>
  </si>
  <si>
    <t>12.104.00988.SER-U</t>
  </si>
  <si>
    <t>Porta lisa em angelim, 2fhs. 2x0,55x2,10x0,035m revest.em laminado melamínico em ambas as faces, alizar dos dois lados, incl. ferragens - conf.projeto</t>
  </si>
  <si>
    <t>12.104.00987.SER-U</t>
  </si>
  <si>
    <t>Porta lisa em angelim 0,60x2,10x0,035m revest.em laminado melamínico em ambas as faces, com recorte para grelha 20x20cm, alizar dos dois lados, incl. ferragens - conf.projeto</t>
  </si>
  <si>
    <t>12.104.00986.SER-U</t>
  </si>
  <si>
    <t>Porta lisa em angelim 0,70x2,10x0,035m revest.em laminado melamínico em ambas as faces, com recorte para grelha 20x20cm, alizar dos dois lados, incl. ferragens - conf.projeto</t>
  </si>
  <si>
    <t>12.104.00985.SER-U</t>
  </si>
  <si>
    <t>Porta lisa em angelim 0,80x2,10x0,035m revest.em laminado melamínico em ambas as faces, alizar dos dois lados, incl. ferragens - conf.projeto</t>
  </si>
  <si>
    <t>12.104.00984.SER-U</t>
  </si>
  <si>
    <t>Porta lisa em angelim 0,80x2,10x0,035m revest.em laminado melamínico em ambas as faces, com recorte para grelha 45x45cm, alizar dos dois lados, incl. ferragens - conf.projeto</t>
  </si>
  <si>
    <t>12.104.00983.SER-U</t>
  </si>
  <si>
    <t>Porta lisa em angelim 0,90x2,10x0,035m revest.em laminado melamínico em ambas as faces, com recorte para grelha 20x20cm, chapa aço inox, alizar dos dois lados, incl. ferragens (tranqueta), p/sanitário PCR - conf.projeto</t>
  </si>
  <si>
    <t>12.104.00982.SER-U</t>
  </si>
  <si>
    <t>Porta lisa em angelim 0,90x2,10x0,035m, revest.em laminado melamínico em ambas as faces, alizar dos dois lados, incl. ferragens - conf.projeto</t>
  </si>
  <si>
    <t>12.104.00981.SER-U</t>
  </si>
  <si>
    <t>Porta lisa em angelim 0,80x2,10x0,035m, revest. em laminado melamínico, incl. aduela/alizar em ambas as faces, dobradiças, (mola aérea+barra antipânico, c/mata junta, trava vertical, e fech. externa) - conf.projeto</t>
  </si>
  <si>
    <t>12.104.00980.SER-U</t>
  </si>
  <si>
    <t>Porta veneziana em angelim 4flhs. 4x0,49x2,10x0,035m incl.alizar em um lado e ferragens, tipo camarão - conf.projeto</t>
  </si>
  <si>
    <t>12.104.00979.SER-U</t>
  </si>
  <si>
    <t>Porta veneziana em angelim 2flhs. 2x0,40x2,10x0,035m, acabamento em verniz acetinado, incl.alizar e ferragens - conf.projeto</t>
  </si>
  <si>
    <t>12.104.00978.SER-U</t>
  </si>
  <si>
    <t>Porta veneziana em angelim 0,80x2,10x0,035m, acabamento em verniz acetinado, incl.alizar e ferragens - conf.projeto</t>
  </si>
  <si>
    <t>12.104.00975.SER-U</t>
  </si>
  <si>
    <t>Porta veneziana em angelim 0,40x2,10x0,035m incl.alizar em um lado e ferragens - conf.projeto</t>
  </si>
  <si>
    <t>12.104.00970.SER-U</t>
  </si>
  <si>
    <t>Porta veneziana em angelim 4fhs. 4x0,80x2,10x0,035m, acabamento em verniz acetinado, incl.alizar um lado e ferragens - conf.projeto</t>
  </si>
  <si>
    <t>12.104.00969.SER-U</t>
  </si>
  <si>
    <t>Aduela/marco em madeira angelim de 11cm, c/rebaixo p/porta de 3,5cm espessura.</t>
  </si>
  <si>
    <t>12.104.00053.SER-U</t>
  </si>
  <si>
    <t>Aduela em madeira angelim de 15cm, c/rebaixo p/porta de 3,5cm de espessura.</t>
  </si>
  <si>
    <t>12.104.00052.SER-U</t>
  </si>
  <si>
    <t>Aduela em madeira angelim de 19cm, c/rebaixo p/porta de 3,5cm de espessura</t>
  </si>
  <si>
    <t>12.104.00051.SER-U</t>
  </si>
  <si>
    <t>Aduela em madeira angelim de 30cm, c/rebaixo p/porta de 3,5cm de espessura.</t>
  </si>
  <si>
    <t>12.104.00050.SER-U</t>
  </si>
  <si>
    <t>Aduela/marco em madeira angelim de 7cm - c/rebaixo p/porta de 3,5cm espessura.</t>
  </si>
  <si>
    <t>12.104.00049.SER-U</t>
  </si>
  <si>
    <t>PORTAS</t>
  </si>
  <si>
    <t>ESQUADRIAS E ELEMENTOS DE MADEIRA</t>
  </si>
  <si>
    <t>Tapa-vista e anteparo em painel laminado melamínico estrutural TS - conf.projeto</t>
  </si>
  <si>
    <t>06.102.00203.SER-U</t>
  </si>
  <si>
    <t>Divisória em laminado melamínico estrutural TS, 10mm, com perfis de alumínio, incluido portas e ferragens - conf.projeto</t>
  </si>
  <si>
    <t>06.102.00202.SER-U</t>
  </si>
  <si>
    <t>DIVISÓRIAS ESPECIAIS</t>
  </si>
  <si>
    <t>Boneca em gesso acartonado com chapa RF, inclusive tratamento de juntas, conforme projeto - Fornecimento e instalação</t>
  </si>
  <si>
    <t>06.502.00110.SER-U</t>
  </si>
  <si>
    <t>Parede em gesso acartonado (DRYWALL), com uma face simples(RU), estrutura metálica com guias simples</t>
  </si>
  <si>
    <t>06.502.00108.SER-U</t>
  </si>
  <si>
    <t>Parede em gesso acartonado (DRYWALL), esp.=108mm, com duas faces duplas (2RF/2RF), estrutura em montantes autoportantes de 48mm, espaçados de 40cm, guias horinzontais de 48mm, inclusive tratamento de juntas, conforme projeto - Fornecimento e instalação</t>
  </si>
  <si>
    <t>06.502.00107.SER-U</t>
  </si>
  <si>
    <t>Parede em gesso acartonado (DRYWALL), esp.=108mm, com duas faces duplas (2RF/2RF), estrutura em montantes autoportantes de 48mm, espaçados de 40cm, guias horinzontais de 48mm, preenchida com lã de rocha, inclusive tratamento de juntas, conforme projeto - Fornecimento e instalação</t>
  </si>
  <si>
    <t>06.502.00105.SER-U</t>
  </si>
  <si>
    <t>PAINÉIS PRÉ-FABRICADOS</t>
  </si>
  <si>
    <t>Verga/contra-verga reta moldada no local com forma de madeira considerando 5 reaproveitamentos, concreto C20 S50 armado</t>
  </si>
  <si>
    <t>06.103.000995.SER-U</t>
  </si>
  <si>
    <t>VERGAS</t>
  </si>
  <si>
    <t>Tela soldada para prevenção de trincas em alvenaria/estrutura, largura 17,5 cm</t>
  </si>
  <si>
    <t>06.103.000490.SER-U</t>
  </si>
  <si>
    <t>Tela soldada para prevenção de trincas em alvenaria/estrutura, largura 7,5 cm</t>
  </si>
  <si>
    <t>06.103.000475.SER-U</t>
  </si>
  <si>
    <t>Entelamento preventivo de superfície sujeita a trinca, largura da tela adesiva 25 cm</t>
  </si>
  <si>
    <t>06.103.000465.SER</t>
  </si>
  <si>
    <t>Alvenaria com blocos de concreto 9 x 19 x 39 cm, classe C (resistência = 3 MPa), parede # 9 cm, juntas com 10 mm, com argamassa de cimento e areia sem peneirar traço 1:6</t>
  </si>
  <si>
    <t>06.101.00335.SER-U</t>
  </si>
  <si>
    <t>Alvenaria com blocos de concreto 11,5 x 19 x 39 cm, classe C (resistência = 3 MPa), parede # 11,5 cm, juntas com 10 mm, com argamassa de cimento e areia traço 1:6</t>
  </si>
  <si>
    <t>06.101.00305.SER-U</t>
  </si>
  <si>
    <t>Alvenaria com blocos de concreto 14 x 19 x 39 cm, classe C (resistência = 3 MPa), parede # 14 cm, juntas com 10 mm, com argamassa de cimento e areia sem peneirar traço 1:6</t>
  </si>
  <si>
    <t>06.101.00295.SER-U</t>
  </si>
  <si>
    <t>Alvenaria de vedação com blocos cerâmicos furados 19 x 19 x 39 cm, espessura da parede 19 cm, juntas de 10 mm, assentado com argamassa de cimento e areia traço 1:6</t>
  </si>
  <si>
    <t>06.101.00195.SER-U</t>
  </si>
  <si>
    <t>Alvenaria de vedação com blocos cerâmicos furados 9 x 19 x 39 cm, espessura da parede 9 cm, juntas de 10 mm, assentado com argamassa de cimento e areia traço 1:6</t>
  </si>
  <si>
    <t>06.101.00185.SER-U</t>
  </si>
  <si>
    <t>Preenchimento com concreto, p/bloco de concreto 14x19x39 cm, em paredes, medido pela área real</t>
  </si>
  <si>
    <t>05.109.000945.SER-U</t>
  </si>
  <si>
    <t>Preenchimento com concreto, p/bloco de concreto 9x19x39 cm, em paredes, medido pela área real</t>
  </si>
  <si>
    <t>05.109.000940.SER-U</t>
  </si>
  <si>
    <t>Aperto de alvenaria c/argamassa de encunhamento c/expansor</t>
  </si>
  <si>
    <t>04270.8.2.1U</t>
  </si>
  <si>
    <t>ALVENARIA DE VEDAÇÃO</t>
  </si>
  <si>
    <t>PAREDES E PAINÉIS</t>
  </si>
  <si>
    <t>Jateamento Abrasivo em perfis metálicos</t>
  </si>
  <si>
    <t>24.105.00922.SER-U</t>
  </si>
  <si>
    <t>Estrutura metálica para fechamento de Hall Sala de Projeção - conforme projeto</t>
  </si>
  <si>
    <t>05.108.001907.SER-U</t>
  </si>
  <si>
    <t>Estrutura metálica para fechamento da Casa de Máq. Ar Condicionado - conforme projeto</t>
  </si>
  <si>
    <t>05.108.001906.SER-U</t>
  </si>
  <si>
    <t>Estrutura metálica para fechamento da Casa de Máq. de Exaustão, inclusive grade de piso - conforme projeto</t>
  </si>
  <si>
    <t>05.108.001905.SER-U</t>
  </si>
  <si>
    <t>ESTRUTURAS METÁLICAS</t>
  </si>
  <si>
    <t>Recuperação de estrutura, cavidades e arestas em concreto armado, com argamassa polimérica tixotrópica de alto desempenho - fornecimento e mão de obra</t>
  </si>
  <si>
    <t>11.090.0600-0</t>
  </si>
  <si>
    <t>Furo em concreto com broca de widia, utilizando martele elétrico, Ø 3/8" profundidade 10 cm</t>
  </si>
  <si>
    <t>05.109.000110.SER</t>
  </si>
  <si>
    <t>Furo em concreto com broca de widia, utilizando martele elétrico Ø 3/8" profundidade 15 cm</t>
  </si>
  <si>
    <t>05.109.000065.SER</t>
  </si>
  <si>
    <t>Preparação do substrato para reparo em estrutura de concreto por apicoamento manual da superfície</t>
  </si>
  <si>
    <t>05.108.000200.SER</t>
  </si>
  <si>
    <t>DM3</t>
  </si>
  <si>
    <t>Ancoragem de barras de aço, com adesivo à base de resina epoxídica</t>
  </si>
  <si>
    <t>05.101.000400.SER-U</t>
  </si>
  <si>
    <t>Aplicação de mástique elástico à base de poliuretano, monocomponente e tixotrópico, incl.limpeza, fornec.e colocação - conforme especificações.</t>
  </si>
  <si>
    <t>03931.8.1.99U</t>
  </si>
  <si>
    <t>OUTROS ELEMENTOS ESTRUTURAIS E DIVERSOS</t>
  </si>
  <si>
    <t>Forma para concreto em perfil de aço, tipo "steel deck", espessura de 0,80 mm, inclusive acessórios e exclusive tela de aço e concreto. Fornecimento e colocação.</t>
  </si>
  <si>
    <t>11.035.0010-0.SER-U</t>
  </si>
  <si>
    <t>LAJES E PAINÉIS PRÉ-FABRICADOS</t>
  </si>
  <si>
    <t>Concreto preparado na obra C30 S50, controle "A", brita 1, exclusive betoneira</t>
  </si>
  <si>
    <t>04.102.000165.SER</t>
  </si>
  <si>
    <t>Transporte, lançamento, adensamento e acabamento do concreto em estrutura</t>
  </si>
  <si>
    <t>03310.8.13.1U</t>
  </si>
  <si>
    <t>CONCRETO</t>
  </si>
  <si>
    <t>Armadura de aço CA-50 para estruturas de concreto armado, Ø até 12,5 mm, corte, dobra e montagem</t>
  </si>
  <si>
    <t>04.101.000020.SER</t>
  </si>
  <si>
    <t>Armadura de tela de aço CA-60, tipo Q-196 - malha 10x10cm e D=5mm</t>
  </si>
  <si>
    <t>03220.8.1.94U</t>
  </si>
  <si>
    <t>ARMADURAS</t>
  </si>
  <si>
    <t>Forma de madeira para peças de concreto armado, servindo a madeira 1 vez, incl.desmoldagem</t>
  </si>
  <si>
    <t>04.107.00090.SER-U</t>
  </si>
  <si>
    <t>FORMAS</t>
  </si>
  <si>
    <t>SUPERESTRUTURA</t>
  </si>
  <si>
    <t>Concreto dosado em central C30 S50</t>
  </si>
  <si>
    <t>04.102.000035.SER</t>
  </si>
  <si>
    <t>Armadura de tela de aço CA-60 Ø 4,20 mm, Q138, malha de 10 x 10 cm</t>
  </si>
  <si>
    <t>04.101.000050.SER</t>
  </si>
  <si>
    <t>Armadura de aço CA-50 para estruturas de concreto armado, Ø &gt;12,5 mm até 25,0 mm, corte, dobra e montagem</t>
  </si>
  <si>
    <t>04.101.000021.SER</t>
  </si>
  <si>
    <t>Escoramento de forma de parâmentos verticais, para altura até 1,50m, com aproveitamento de 2 vezes da madeira, inclusive retirada</t>
  </si>
  <si>
    <t>05.106.000102.SER-U</t>
  </si>
  <si>
    <t>Saibro - fornecimento do material</t>
  </si>
  <si>
    <t>30.200.00803.SER-U</t>
  </si>
  <si>
    <t>H</t>
  </si>
  <si>
    <t>Esgotamento água de subsolo, de infiltração ou alagamento, c/bomba elétrica 3,0HP, excl.energia elétrica</t>
  </si>
  <si>
    <t>04.104.00040.SER-U</t>
  </si>
  <si>
    <t>Reaterro e compactação manual de vala por apiloamento com soquete</t>
  </si>
  <si>
    <t>02.105.000073.SER</t>
  </si>
  <si>
    <t>Regularização de fundo de vala com soquete</t>
  </si>
  <si>
    <t>02.105.000070.SER</t>
  </si>
  <si>
    <t>Escavação manual de vala em solo de 1ª categoria profundidade até 2 m</t>
  </si>
  <si>
    <t>02.105.000060.SER</t>
  </si>
  <si>
    <t>SERVIÇOS GERAIS DE FUNDAÇÃO</t>
  </si>
  <si>
    <t>INFRA-ESTRUTURA</t>
  </si>
  <si>
    <t>Pintura com tinta acrílica, em tapume/fechamento de compensado interno</t>
  </si>
  <si>
    <t>09115.8.11.25U</t>
  </si>
  <si>
    <t>Colocação cuidadosa parcial de esquadria metálica da fachada (Rua Dom Manuel), que serviu de acesso o 4ºpav., conforme indicado em projeto.</t>
  </si>
  <si>
    <t>02.102.0980.SER-U</t>
  </si>
  <si>
    <t>Retirada cuidadosa parcial de esquadria metálica da fachada (Rua Dom Manuel), p/acessar o 4ºpav., conforme indicado em projeto.</t>
  </si>
  <si>
    <t>02.102.0975.SER-U</t>
  </si>
  <si>
    <t>SERVIÇOS DIVERSOS (CIVIL)</t>
  </si>
  <si>
    <t>T</t>
  </si>
  <si>
    <t>Disposição final de materiais e resíduos de obras em locais de operação e disposição final apropriados, autorizados e/ou licenciados pelos órgãos de licenciamento e de controle ambiental, medida por tonelada transportada, sendo comprovada conforme legislação pertinente (TC 09.05.0700 SCO/FGV)</t>
  </si>
  <si>
    <t>14515.8.1.93U</t>
  </si>
  <si>
    <t>Tarifa p/descarga de resíduos da construção civil, Classe I/Classe D, em vazadouros credenciados, transporte em caminhão, exclusive este.</t>
  </si>
  <si>
    <t>02.101.00303.SER-U</t>
  </si>
  <si>
    <t>Retirada de resíduos da construção civil(Classe I/Classe D), em caçamba de aço(cap.5m³), inclusive carregamento do contêiner, transporte e descarga.</t>
  </si>
  <si>
    <t>02.101.00302.SER-U</t>
  </si>
  <si>
    <t>Retirada de entulho de obra com caçamba de aço tipo container com 5m³ de capacidade, inclusive carregamento, transporte e descarregamento. Custo por unidade de caçamba e inclui a taxa para descarga em locais autorizados (04.014.0095-0 EMOP)</t>
  </si>
  <si>
    <t>02.101.00301.SER-U</t>
  </si>
  <si>
    <t>SEGREGAÇÃO DE RESÍDUOS DA CONSTRUÇÃO CIVIL</t>
  </si>
  <si>
    <t>Frete p/transporte de andaime multidirecional ou do tipo tubo roll, metálico, com todos os materiais necessários para montagem/desmontagem - por viagem</t>
  </si>
  <si>
    <t>01544.8.8.345U</t>
  </si>
  <si>
    <t>M2XKM</t>
  </si>
  <si>
    <t>Transporte de andaime tubular, cons.área de proj.vert.do andaime, excl.carga, descarga e tempo de espera do caminhão (04.020.0122-0 EMOP)</t>
  </si>
  <si>
    <t>01544.8.8.340U</t>
  </si>
  <si>
    <t>Montagem e desmontagem de andaime multidirecional (SINAPI - 97065) - p/auditório Nelson Ribeiro Alves</t>
  </si>
  <si>
    <t>01544.8.7.395U</t>
  </si>
  <si>
    <t>Montagem e desmontagem de andaime multidirecional (SINAPI - 97065) - p/auditório Antônio Carlos Amorim</t>
  </si>
  <si>
    <t>01544.8.7.390U</t>
  </si>
  <si>
    <t>Montagem e desmontagem de andaime modular fachadeiro, inclusive sapatas, escadas, rodapé metálico, piso metálico, guarda-corpo e fixações necessárias.</t>
  </si>
  <si>
    <t>01544.8.7.130U</t>
  </si>
  <si>
    <t>Montagem e desmontagem de andaime tubular tipo torre</t>
  </si>
  <si>
    <t>01544.8.7.100U</t>
  </si>
  <si>
    <t>Plataformas em tábuas de pinho, inclus.movimentação (util.6x)</t>
  </si>
  <si>
    <t>01544.8.6.1U</t>
  </si>
  <si>
    <t>M3XMES</t>
  </si>
  <si>
    <t>Locação de andaime multidirecional ou do tipo tubo roll, metálico, p/auditório Nelson Ribeiro Alves, sendo em único nível, terá forração metálica ou madeira total na sua área de projeção, inclusive sapatas, escadas e fixações necessárias para a montagem do andaime.</t>
  </si>
  <si>
    <t>01544.8.5.350U</t>
  </si>
  <si>
    <t>Locação de andaime multidirecional ou do tipo tubo roll, metálico, p/auditório Antônio Carlos Amorim, sendo em 2 níveis; o 1º nível, terá piso metálico em todo o seu perímetro e 2º nível, terá forração metálica ou madeira total na sua área de projeção, inclusive sapatas, escadas e fixações necessárias para a montagem do andaime.</t>
  </si>
  <si>
    <t>01544.8.5.330U</t>
  </si>
  <si>
    <t>M2XMES</t>
  </si>
  <si>
    <t>Locação de andaime metálico de encaixe, do tipo modular fachadeiro, inclusive sapatas, escadas, rodapé metálico, piso metálico, guarda corpo e fixações necessárias para a montagem do andaime, considerando-se a área da projeção vertical do andaime e pago pelo tempo necessário a sua utilização.</t>
  </si>
  <si>
    <t>01544.8.5.200U</t>
  </si>
  <si>
    <t>UNXMES</t>
  </si>
  <si>
    <t>Torre de andaime metálico tubular de encaixe s/ ou c/rodízio de borracha H=4,00m - locação</t>
  </si>
  <si>
    <t>01544.8.5.12U</t>
  </si>
  <si>
    <t>Torre de andaime metálico tubular de encaixe s/ ou c/rodízio de borracha H=2,00m - locação</t>
  </si>
  <si>
    <t>01544.8.5.11U</t>
  </si>
  <si>
    <t>ANDAIMES E OUTROS</t>
  </si>
  <si>
    <t>Proteção de tubulação, em chapa compensada naval e estruturada com peças de madeira maciça</t>
  </si>
  <si>
    <t>02.101.0900.SER-U</t>
  </si>
  <si>
    <t>Porta para tapume em chapa de madeira compensada resinada # 6 mm, 2 folhas de abrir</t>
  </si>
  <si>
    <t>02.101.00096.SER-U</t>
  </si>
  <si>
    <t>Tapume de vedação ou proteção, executado c/chapas de madeira compensada, resinada, a prova dágua, com 6mm de espessura, pregadas em peças de madeira de 3"x3" horizontais e verticais a cada 1,22m, exclusive pintura (02.001.0001-0 - EMOP)</t>
  </si>
  <si>
    <t>02.101.00075.SER-U</t>
  </si>
  <si>
    <t>Proteção das estátuas em chapa de madeira compensada naval # 10 mm</t>
  </si>
  <si>
    <t>02.101.000005.SER-U</t>
  </si>
  <si>
    <t>Tela polipropileno para proteção de fachadas, amarradas em andaime, exclusive este. fornecimento e colocação, c/aproveitamento 2 vezes</t>
  </si>
  <si>
    <t>01560.8.1.91U</t>
  </si>
  <si>
    <t>Proteção p/piso em carpete e=3mm - fornecimento e colocação</t>
  </si>
  <si>
    <t>01560.8.1.87U</t>
  </si>
  <si>
    <t>Plástico bolha, largura de 1,30m, c/3 camadas de proteção - fornecimento e colocação</t>
  </si>
  <si>
    <t>01560.8.1.51U</t>
  </si>
  <si>
    <t>Plástico na cor preta p/proteção de telhados, móveis e pisos, E=0,15mm, reutilizado 5 vezes, inclus.retirada - fornecimento e colocação (05.058.0010-0 EMOP)</t>
  </si>
  <si>
    <t>01560.8.1.11U</t>
  </si>
  <si>
    <t>INSTALAÇÃO DE PROTEÇÕES</t>
  </si>
  <si>
    <t>H IMP</t>
  </si>
  <si>
    <t>Talha manual, cabo de aço, guincho para 3 t</t>
  </si>
  <si>
    <t>33.134.000030.EQI</t>
  </si>
  <si>
    <t>H PROD</t>
  </si>
  <si>
    <t>33.134.000030.EQH</t>
  </si>
  <si>
    <t>Plataforma elevatória p/trabalhos aéreos, elétrica, sobre rodas - locação</t>
  </si>
  <si>
    <t>14510.8.17.90U</t>
  </si>
  <si>
    <t>Frete p/transporte de plataforma elevatória p/trabalhos aéreos, sobre rodas - volta por viagem (2 unidades ao mesmo tempo)</t>
  </si>
  <si>
    <t>14210.8.4.92U</t>
  </si>
  <si>
    <t>Frete p/transporte de plataforma elevatória p/trabalhos aéreos, sobre rodas - ida por viagem (2 unidades ao mesmo tempo)</t>
  </si>
  <si>
    <t>14210.8.4.90U</t>
  </si>
  <si>
    <t>Frete p/transporte de elevador de obra sistema de pinhão, inclusive acessórios e outros necessários p/seu funcionamento (cremalheira) - por viagem</t>
  </si>
  <si>
    <t>14210.8.4.2U</t>
  </si>
  <si>
    <t>Desmontagem de elevador de obra sistema de pinhão (cremalheira)</t>
  </si>
  <si>
    <t>14210.8.3.5U</t>
  </si>
  <si>
    <t>Montagem de elevador de obra, sistema de pinhão (cremalheira), incl. ART e todos os materiais e equipamentos necessários e fixações</t>
  </si>
  <si>
    <t>14210.8.2.4U</t>
  </si>
  <si>
    <t>MÊS</t>
  </si>
  <si>
    <t>Manutenção preventiva de elevador de obra sistema de pinhão (cremalheira)</t>
  </si>
  <si>
    <t>14210.8.2.1U</t>
  </si>
  <si>
    <t>Locação de elevador de obra, sistema de pinhão (cremalheira), p/transporte de pessoas ou cargas, c/todos os materiais necessários à instalação da torre e seu funcionamento, incl.operador</t>
  </si>
  <si>
    <t>14210.8.1.94U</t>
  </si>
  <si>
    <t>Rampa de madeira para acessar o elevador de obra e outros necessários</t>
  </si>
  <si>
    <t>02.101.00975.SER-U</t>
  </si>
  <si>
    <t>EQUIPAMENTOS DE OBRA</t>
  </si>
  <si>
    <t>M3XKM</t>
  </si>
  <si>
    <t>Transporte de entulho e outros p/bota-fora</t>
  </si>
  <si>
    <t>040250U</t>
  </si>
  <si>
    <t>CARGA E TRANSPORTE MECANIZADO</t>
  </si>
  <si>
    <t>Carga manual de entulho e outros</t>
  </si>
  <si>
    <t>32.109.00117.SER-U</t>
  </si>
  <si>
    <t>Descida de materiais de demolições e outros(escombros) por calhas fechadas de tábuas ou dutos de pvc</t>
  </si>
  <si>
    <t>32.109.00116.SER-U</t>
  </si>
  <si>
    <t>Duto em pvc para descida de escombros, Ø 40 cm</t>
  </si>
  <si>
    <t>32.109.000115.SER-U</t>
  </si>
  <si>
    <t>Transporte horizontal de material de 1ª cat.ou entulho, em carrinhos, a 100m de distância, inclusive carga a pá (05.001.0177-0 EMOP)</t>
  </si>
  <si>
    <t>31.101.00306.SER-U</t>
  </si>
  <si>
    <t>Transporte horizontal de material de 1ª cat.ou entulho, em carrinhos, a 60m de distância, inclusive carga a pá (05.001.0173-0 EMOP)</t>
  </si>
  <si>
    <t>31.101.00305.SER-U</t>
  </si>
  <si>
    <t>Transporte horizontal de material de 1ª cat.ou entulho, em carrinhos, a 30m de distância, inclusive carga a pá (05.001.0172-0 EMOP)</t>
  </si>
  <si>
    <t>31.101.00304.SER-U</t>
  </si>
  <si>
    <t>Ensacamento e transporte de escombros em sacos plásticos, desde um pavimento elevado até o térreo, utilizando elevador de obra (05.001.0310-0 EMOP)</t>
  </si>
  <si>
    <t>14515.8.1.155U</t>
  </si>
  <si>
    <t>CARGA E TRANSPORTE MANUAL</t>
  </si>
  <si>
    <t>SERVIÇOS GERAIS</t>
  </si>
  <si>
    <t>Placa de sinalização em PVC 2mm, com impressão digital, com fundo amarelo, letras em preto, dimensão 35x25cm, conforme projeto - Fornecimento e colocação.</t>
  </si>
  <si>
    <t>36.090.00091.SER-U</t>
  </si>
  <si>
    <t>Placa de sinalização em PVC 2mm, com impressão digital, com fundo amarelo, letras em preto, dimensão 17x11cm, conforme projeto. Fornecimento e colocação.</t>
  </si>
  <si>
    <t>36.090.00090.SER-U</t>
  </si>
  <si>
    <t>Placa de identificação de obra, inclusive pintura e suportes de madeira</t>
  </si>
  <si>
    <t>02.101.00131.SER-U</t>
  </si>
  <si>
    <t>Placa de sinalização p/obra em chapa galvanizada nº 22, nas dimensões 1,00x0,80m, inclusive pintura</t>
  </si>
  <si>
    <t>02.101.00130.SER-U</t>
  </si>
  <si>
    <t>LOCAÇÃO DA OBRA</t>
  </si>
  <si>
    <t>UNXKM</t>
  </si>
  <si>
    <t>Transporte de container (04.005.0300-0 EMOP)</t>
  </si>
  <si>
    <t>31.101.00040.SER-U</t>
  </si>
  <si>
    <t>Tanque de louça branca, com coluna e medidas aproximadas de 56x48cmn, inclusive metais e acessórios</t>
  </si>
  <si>
    <t>26.119.00710.SER-U</t>
  </si>
  <si>
    <t>Porta 2 flhs.2x0,60x2,43m de divisória painel cego revest.chapa laminada c/miolo em colmeia e montantes de aço preto, exclus.ferragens, E=35mm</t>
  </si>
  <si>
    <t>10640.8.9.905-U</t>
  </si>
  <si>
    <t>Ferragens p/divisória (conjunto p/2 folhas)</t>
  </si>
  <si>
    <t>070644U</t>
  </si>
  <si>
    <t>Barreira de proteção, tipo concertina, com diâmetro de espiral 300mm, modelo simples, em aço galvanizado. Fornecimento e colocação.</t>
  </si>
  <si>
    <t>05.060.8.1.290U</t>
  </si>
  <si>
    <t>Forma de madeira, para confecção das bases da rampa, dos apoios dos containers provisóriose e da escada de acesso, c/tábuas e sarrafos, 3 aproveitamentos</t>
  </si>
  <si>
    <t>03110.8.1.8U</t>
  </si>
  <si>
    <t>Carga e descarga de container (04.013.0015-0 EMOP)</t>
  </si>
  <si>
    <t>02.105.00150.SER-U</t>
  </si>
  <si>
    <t>Degraus em chapa compensada naval e=10 mm, sobre base de peça de madeira, acesso ao container</t>
  </si>
  <si>
    <t>02.101.00980.SER-U</t>
  </si>
  <si>
    <t>Escada de madeira para acessar o abrigo provisório</t>
  </si>
  <si>
    <t>02.101.00970.SER-U</t>
  </si>
  <si>
    <t>Galpão aberto p/oficina e outros de canteiro de obras, estruturado em madeira, cobertura de telhas de fibrocimento onduladas, piso cimentado e preparo do terreno</t>
  </si>
  <si>
    <t>02.101.00031.SER-U</t>
  </si>
  <si>
    <t>Portão para tapume com telha trapezoidal em galvalume # 0,43 mm, c/pintura, em estrutura de madeira, incl. montagem e desmontagem</t>
  </si>
  <si>
    <t>02.101.0000295.MAT-U</t>
  </si>
  <si>
    <t>Tapume de proteção com telha trapezoidal em galvalume # 0,43 mm, c/pintura, em estrutura de madeira, incl. montagem e desmontagem</t>
  </si>
  <si>
    <t>02.101.0000290.SER-U</t>
  </si>
  <si>
    <t>Aluguel de banheiro químico, incluindo transporte de ida e volta, manutenção e higienização 3 vezes por semana. Modelo Luxo, dimensões 2,31 x 1,15 x 1,15m. (AD 20.05.0500 SCO/FGV)</t>
  </si>
  <si>
    <t>01520.8.3.01U</t>
  </si>
  <si>
    <t>Concreto simples, para confecção das bases da rampa, dos apoios dos containers provisóriose e da escada de acesso, conforme a alturas previstas</t>
  </si>
  <si>
    <t>01520.8.2.900U</t>
  </si>
  <si>
    <t>Abrigo provisório metálico tipo contêiner (6,20x2,20x2,50m) constituído por um módulo tipo vestiário com WC (4 chuveiros, 3 vasos, 2 lavat. e 1 mictório) - aluguel mensal (02.006.0035-0 EMOP)</t>
  </si>
  <si>
    <t>01520.8.2.852U</t>
  </si>
  <si>
    <t>Abrigo provisório metálico tipo contêiner (6,00x2,40x2,55m) constituído por um módulo tipo escritório com WC (com pia, vaso sanitario e chuveiro) - aluguel mensal (AD 19.15.0050-SCO)</t>
  </si>
  <si>
    <t>01520.8.2.801U</t>
  </si>
  <si>
    <t>Abrigo provisório metálico tipo contêiner (6,00x2,40x2,55m) constituído por um módulo tipo escritório, vestiário ou depósito - aluguel mensal (AD 20.15.0100 SCO/FGV)</t>
  </si>
  <si>
    <t>01520.8.2.10U</t>
  </si>
  <si>
    <t>Barracão p/ guarita, depósito e outros, incl.montagem e desmontagem</t>
  </si>
  <si>
    <t>01520.8.1.56U</t>
  </si>
  <si>
    <t>TAPUMES E ALOJAMENTOS</t>
  </si>
  <si>
    <t>Unidade combinada (QDTO) montada sobre caixa fabricada em material termoplástico, autoextinguível, com grau de proteção IP55 fornecida com tomada de entrada 3P/N/T(5P)-32A, 01 (uma) tomada de saída de 3P/N/T(5P)-32A, 01 (uma) tomada de saída de 3P/T(4P)-32A, 01 (uma) tomada de saída 3P/N/T(5P)-32A e 03 (tres) tomadas saída 2P/T-20A padrão ABNT todas em material termoplástico, autoextinguível, com grau de proteção mínimo IP44, montada conforme diagrama na prqancha EL01-4100-PB04-AIT-PO-R00 - Fornecimento</t>
  </si>
  <si>
    <t>170088804UE</t>
  </si>
  <si>
    <t>Quadro de distribuição de baixa tensão sobrepor, fabricado em chapa de aço carbono, tratamento anticorrosivo com pintura eletrostática, gabinete e porta em chapa #18 (1,2mm), placa de montagem elétrica em chapa #16 (1,5mm), dobradiça reforçada, borracha de vedação na porta, fechamento tipo fenda, com grau de proteção IP66, QDLT-BAR (220/127V), conforme diagrama na prancha EL01-4100-PB04-AIT-PO-R00 - Fornecimento</t>
  </si>
  <si>
    <t>170088803UE</t>
  </si>
  <si>
    <t>Unidade combinada (QDTO) montada sobre caixa fabricada em material termoplástico, autoextinguível, com grau de proteção IP55 fornecida com tomada de entrada 3P/N/T(5P)-32A, 01 (uma) tomada de saída de 3P/N/T(5P)-32A, 01 (uma) tomada de saída de 3P/T(4P)-32A, 01 (uma) tomada de saída 3P/N/T(5P)-32A e 03 (tres) tomadas saída 2P/T-20A padrão ABNT todas em material termoplástico, autoextinguível, com grau de proteção mínimo IP44, montada conforme diagrama na prqancha EL00-4100-PBTE-AIT-PO-R00 - Fornecimento</t>
  </si>
  <si>
    <t>170088802UE</t>
  </si>
  <si>
    <t>Quadro de distribuição de baixa tensão sobrepor, fabricado em chapa de aço carbono, tratamento anticorrosivo com pintura eletrostática, gabinete e porta em chapa #18 (1,2mm), placa de montagem elétrica em chapa #16 (1,5mm), dobradiça reforçada, borracha de vedação na porta, fechamento tipo fenda, com grau de proteção IP66, QDLT-BAR (220/127V), conforme diagrama na prancha EL00-4100-PBTE-AIT-PO-R00 - Fornecimento</t>
  </si>
  <si>
    <t>170088801UE</t>
  </si>
  <si>
    <t>Conector em aluminio com rosca BSP para condulete múltiplo IP 54 ( Ø 4"), fornecido com um parafuso para fixação de eletroduto</t>
  </si>
  <si>
    <t>19079999U</t>
  </si>
  <si>
    <t>Saída horizontal de eletrocalha em chapa de aço galv. p/ eletroduto de Ø 4"</t>
  </si>
  <si>
    <t>17173255U</t>
  </si>
  <si>
    <t>Unidade combinada (QDTO) montada sobre caixa fabricada em material termoplástico, autoextinguível, com grau de proteção IP55 fornecida com tomada de entrada 3P/N/T(5P)-32A, 01 (uma) tomada de saída de 3P/N/T(5P)-32A, 01 (uma) tomada de saída de 3P/T(4P)-32A, 01 (uma) tomada de saída 3P/N/T(5P)-32A e 03 (tres) tomadas saída 2P/T-20A padrão ABNT todas em material termoplástico, autoextinguível, com grau de proteção mínimo IP44, montada conforme diagrama na prqancha EL01-4100-PB04-AIT-PO-R00. Totalmente montado e pronto para funcionar. - Instalação</t>
  </si>
  <si>
    <t>170088804UI</t>
  </si>
  <si>
    <t>Quadro de distribuição de baixa tensão sobrepor, fabricado em chapa de aço carbono, tratamento anticorrosivo com pintura eletrostática, gabinete e porta em chapa #18 (1,2mm), placa de montagem elétrica em chapa #16 (1,5mm), dobradiça reforçada, borracha de vedação na porta, fechamento tipo fenda, com grau de proteção IP66, QDLT-BAR (220/127V), conforme diagrama na prancha EL01-4100-PB04-AIT-PO-R00. Totalmente montado e pronto para funcionar. - Instalação</t>
  </si>
  <si>
    <t>170088803UI</t>
  </si>
  <si>
    <t>Unidade combinada (QDTO) montada sobre caixa fabricada em material termoplástico, autoextinguível, com grau de proteção IP55 fornecida com tomada de entrada 3P/N/T(5P)-32A, 01 (uma) tomada de saída de 3P/N/T(5P)-32A, 01 (uma) tomada de saída de 3P/T(4P)-32A, 01 (uma) tomada de saída 3P/N/T(5P)-32A e 03 (tres) tomadas saída 2P/T-20A padrão ABNT todas em material termoplástico, autoextinguível, com grau de proteção mínimo IP44, montada conforme diagrama na prqancha EL00-4100-PBTE-AIT-PO-R00. Totalmente montado e pronto para funcionar. - Instalação</t>
  </si>
  <si>
    <t>170088802UI</t>
  </si>
  <si>
    <t>Quadro de distribuição de baixa tensão sobrepor, fabricado em chapa de aço carbono, tratamento anticorrosivo com pintura eletrostática, gabinete e porta em chapa #18 (1,2mm), placa de montagem elétrica em chapa #16 (1,5mm), dobradiça reforçada, borracha de vedação na porta, fechamento tipo fenda, com grau de proteção IP66, QDLT-BAR (220/127V), conforme diagrama na prancha EL00-4100-PBTE-AIT-PO-R00. Totalmente montado e pronto para funcionar. - Instalação</t>
  </si>
  <si>
    <t>170088801UI</t>
  </si>
  <si>
    <t>Caixa de inspeção, com tampa, para aterramento com diâmetro = 300mm e profundidade mínima = 300mm em PVC ou Polipropileno</t>
  </si>
  <si>
    <t>16300.8.1.1022U</t>
  </si>
  <si>
    <t>Box reto em alumínio fundido Ø 4"</t>
  </si>
  <si>
    <t>16135.8.4.996U</t>
  </si>
  <si>
    <t>Cabo de cobre nu 35mm² têmpera meio dura enterrado</t>
  </si>
  <si>
    <t>16120.8.4.98U</t>
  </si>
  <si>
    <t>Terminais pré-isolados tipo pino e emendas pré-isoladas - 6mm²</t>
  </si>
  <si>
    <t>16110.8.1.1221U</t>
  </si>
  <si>
    <t>Terminais pré-isolados tipo pino e emendas pré-isoladas - 2,5mm²</t>
  </si>
  <si>
    <t>16110.8.1.1001U</t>
  </si>
  <si>
    <t>Refletores de LED 100W, super holofote 6500K, luz branco frio, uso externo a prova d'água, bilvolt 100-240V.</t>
  </si>
  <si>
    <t>16.123.0023U</t>
  </si>
  <si>
    <t>Tomada 2P+T - 20A - 250V incluindo condulete múltiplo em liga de aluminio tipo "X" Ø 3/4" IP 54, fornecido com 2 tampões de vedação roscados e tampa metálica de 1 seção</t>
  </si>
  <si>
    <t>16.121.000100.11.SER-U</t>
  </si>
  <si>
    <t>Cabo flexível isolado PVC 450/750V-70° tipo PP 5# 10,0mm²</t>
  </si>
  <si>
    <t>16.119.000108.15.SER-U</t>
  </si>
  <si>
    <t>Cabo com tensão de isolamento de 0,45/0,75kV-70º PVC, dupla camada, termoplastico, antichama 35,0mm² de acordo com a norma NBR-13248 com baixa emisão de fumaça e gases tóxicos</t>
  </si>
  <si>
    <t>16.119.000017.01.SER-U</t>
  </si>
  <si>
    <t>Cabo com tensão de isolamento de 0,45/0,75kV-70º PVC, dupla camada, termoplastico, antichama 16,0mm² de acordo com a norma NBR-13248 com baixa emissão de fumaça e gases tóxicos</t>
  </si>
  <si>
    <t>16.119.000015.01.SER-U</t>
  </si>
  <si>
    <t>Condulete múltiplo em liga de aluminio tipo "X" com tampa cega IP 54 ( Ø 4"), fornecido com 2 tampões de vedação roscados.</t>
  </si>
  <si>
    <t>16.115.000118.11.SER-U</t>
  </si>
  <si>
    <t>Eletroduto PVC rígido roscável inclusive conexões Ø 110 mm 4"</t>
  </si>
  <si>
    <t>16.111.001508.SER</t>
  </si>
  <si>
    <t>Eletroduto de aço carbono com costura galvanização a fogo inclusive conexões Ø 20 mm 3/4"</t>
  </si>
  <si>
    <t>16.111.000901.SER</t>
  </si>
  <si>
    <t>Disjuntor termomagnético trifásico de 300A 20KA Caixa Moldada</t>
  </si>
  <si>
    <t>16.109.000095.01.SER-U</t>
  </si>
  <si>
    <t>Disjuntor termomagnético trifásico de 100A, Icc=20kA-220V</t>
  </si>
  <si>
    <t>16.109.000090.01.SER-U</t>
  </si>
  <si>
    <t>Célula Fotoelétrica completa (c/ base e diafragma) - 1000W - 127/220V</t>
  </si>
  <si>
    <t>13105.8.9.021U</t>
  </si>
  <si>
    <t>Haste de aterramento copperweld com comprimento de 2,40m com bitola de 3/4"</t>
  </si>
  <si>
    <t>13105.8.8.055U</t>
  </si>
  <si>
    <t>Plug 3P/N/T(5P)-32A, fabricado em material termoplástico, autoextinguível, c/grau de proteção IP67, prever montagem em cabo flexível, isolado PVC, 450/750V-70º, tipo PP, 5#10,0 mm²</t>
  </si>
  <si>
    <t>13105.8.5.1598U</t>
  </si>
  <si>
    <t>Grampo duplo de aterramento em bronze (tipo abraçadeira) para fixação de cabo 35 mm² a haste de Ø 3/4"</t>
  </si>
  <si>
    <t>13105.8.5.1333U</t>
  </si>
  <si>
    <t>INSTALAÇÃO PROVISÓRIA - QUADROS PARCIAIS E DISTRIBUIÇÃO</t>
  </si>
  <si>
    <t>Tampa de concreto # 5 cm para caixa de inspeção</t>
  </si>
  <si>
    <t>30.107.000200.SER</t>
  </si>
  <si>
    <t>Calço em madeira roliça para apoio de tubulações de Hidraulica</t>
  </si>
  <si>
    <t>13.160.002000.02.SER-U</t>
  </si>
  <si>
    <t>Calço em madeira roliça para apoio de tubulações de esgoto</t>
  </si>
  <si>
    <t>13.160.002000.01.SER-U</t>
  </si>
  <si>
    <t>Reservatório para água em polietileno, 500 litros com tampa, exclusos complementos</t>
  </si>
  <si>
    <t>13.123.000099.01.SER-U</t>
  </si>
  <si>
    <t>Reservatório para água em polietileno, 1.000 litros com tampa</t>
  </si>
  <si>
    <t>13.123.000090.01.SER-U</t>
  </si>
  <si>
    <t>Caixa sifonada PVC 150x185x75mm com tampa cega PVC redonda branca</t>
  </si>
  <si>
    <t>13.121.000401.01.SER-U</t>
  </si>
  <si>
    <t>Torneira de bóia Ø 20 mm - 3/4"</t>
  </si>
  <si>
    <t>13.119.000182.SER</t>
  </si>
  <si>
    <t>Filtro completo para purificação de água. Composto por filtro na cor branca e elemento filtrante (refil).</t>
  </si>
  <si>
    <t>13.119.000050.10.SER-U</t>
  </si>
  <si>
    <t>Registro de esfera em PVC soldável Ø 32 mm</t>
  </si>
  <si>
    <t>13.119.000034.SER</t>
  </si>
  <si>
    <t>Registro de esfera em PVC soldável Ø 25 mm</t>
  </si>
  <si>
    <t>13.119.000032.SER</t>
  </si>
  <si>
    <t>Cap (tampão) PVC PBV Ø 40 mm</t>
  </si>
  <si>
    <t>13.102.000969.01.SER-U</t>
  </si>
  <si>
    <t>Terminal de ventilação, 50 mm, série normal, esgoto predial (104348 SINAPI)</t>
  </si>
  <si>
    <t>13.102.000821.10.SER-U</t>
  </si>
  <si>
    <t>União soldável PVC Ø 32 mm</t>
  </si>
  <si>
    <t>13.102.000472.00.SER-U</t>
  </si>
  <si>
    <t>União soldável PVC Ø 25 mm</t>
  </si>
  <si>
    <t>13.102.000471.00.SER-U</t>
  </si>
  <si>
    <t>Luva de redução soldável PVC Ø 32 x 25 mm</t>
  </si>
  <si>
    <t>13.102.000321.00.SER-U</t>
  </si>
  <si>
    <t>Cap (tampão) soldável PVC Ø 25 mm</t>
  </si>
  <si>
    <t>13.102.000221.00.SER-U</t>
  </si>
  <si>
    <t>Adaptador soldável PVC com flanges e anel para caixa dágua Ø 32 mm x 1"</t>
  </si>
  <si>
    <t>13.102.000104.00.SER-U</t>
  </si>
  <si>
    <t>Adaptador soldável PVC com flanges e anel para caixa dágua Ø 25 mm x 3/4"</t>
  </si>
  <si>
    <t>13.102.000102.00.SER-U</t>
  </si>
  <si>
    <t>INSTALAÇÃO PROVISÓRIA - HIDROSSANITÁRIA E INCÊNDIO</t>
  </si>
  <si>
    <t>Retirada de equipamento de tradução simultânea (aparente/sobrepor) h=5,50m a 6,50m</t>
  </si>
  <si>
    <t>02228.8.08.04U</t>
  </si>
  <si>
    <t>Retirada de caixa de conexões (medusa) metálica (aparente/sobrepor)</t>
  </si>
  <si>
    <t>02228.8.08.044U</t>
  </si>
  <si>
    <t>Retirada cuidadosa de tela de projeção (aparente/sobrepor)</t>
  </si>
  <si>
    <t>02228.8.08.03U</t>
  </si>
  <si>
    <t>Retirada cuidadosa de projetor multimídia (aparente/sobrepor)</t>
  </si>
  <si>
    <t>02228.8.08.02U</t>
  </si>
  <si>
    <t>Retirada cuidadosa de caixa acústica (aparente/sobrepor)</t>
  </si>
  <si>
    <t>02228.8.08.01U</t>
  </si>
  <si>
    <t>Retirada de Rack de Rede Lógica</t>
  </si>
  <si>
    <t>02228.8.04.01U</t>
  </si>
  <si>
    <t>Retirada de quadro de iluminação com até 30 chaves rotativas</t>
  </si>
  <si>
    <t>02226.8.4.10U</t>
  </si>
  <si>
    <t>Retirada cuidadosa de aparelho de interfone</t>
  </si>
  <si>
    <t>02226.8.4.05U</t>
  </si>
  <si>
    <t>Retirada de caixas de passagem de 600x600mm até 800x800mm em PVC ou em ferro, embutida/aparente</t>
  </si>
  <si>
    <t>02226.8.3.03U</t>
  </si>
  <si>
    <t>Retirada de caixas de passagem até 502x502mm em PVC ou em ferro, embutida/aparente</t>
  </si>
  <si>
    <t>02226.8.3.02U</t>
  </si>
  <si>
    <t>Retirada de quadro de embutir e sobrepor com todos os componestes internos</t>
  </si>
  <si>
    <t>02226.8.3.0222U</t>
  </si>
  <si>
    <t>Retirada de disjuntor de 500A a 1250A</t>
  </si>
  <si>
    <t>02226.8.2.05U</t>
  </si>
  <si>
    <t>Retirada de disjuntor de 250 a 400A</t>
  </si>
  <si>
    <t>02226.8.2.041U</t>
  </si>
  <si>
    <t>Retirada de disjuntor de 110 a 225A</t>
  </si>
  <si>
    <t>02226.8.2.03U</t>
  </si>
  <si>
    <t>Retirada de disjuntor 80 a 100A</t>
  </si>
  <si>
    <t>02226.8.2.02U</t>
  </si>
  <si>
    <t>Retirada de disjuntor até 70A</t>
  </si>
  <si>
    <t>02226.8.2.01U</t>
  </si>
  <si>
    <t>Retirada de tê reto/vertical/horizontal p/eletrocalha/leito até 600mm</t>
  </si>
  <si>
    <t>02226.8.1.07U</t>
  </si>
  <si>
    <t>Retirada cuidadosa de eletrocalha/leito de 150 a 600mm incl.aces.e fixações</t>
  </si>
  <si>
    <t>02226.8.1.028U</t>
  </si>
  <si>
    <t>Retirada de eletrocalha/leito até 100mm incl.aces.e fixações</t>
  </si>
  <si>
    <t>02226.8.1.01U</t>
  </si>
  <si>
    <t>Retirada de eletroduto/duto de qualquer tipo (embutido) diâmetro de 2 1/2" até 4"</t>
  </si>
  <si>
    <t>020682U</t>
  </si>
  <si>
    <t>Retirada de eletroduto/duto de qualquer tipo (embutido) diâmetro de 1 1/4" até 2"</t>
  </si>
  <si>
    <t>020681U</t>
  </si>
  <si>
    <t>Retirada de eletroduto/duto de qualquer tipo (embutido) diâmetro até 1"</t>
  </si>
  <si>
    <t>020680U</t>
  </si>
  <si>
    <t>Retirada de conector/tomada RJ-11/45</t>
  </si>
  <si>
    <t>0206740U</t>
  </si>
  <si>
    <t>Retirada de caixa de telefone de embutir até 120x80cm</t>
  </si>
  <si>
    <t>020663U</t>
  </si>
  <si>
    <t>Retirada de potenciômetro</t>
  </si>
  <si>
    <t>020662U</t>
  </si>
  <si>
    <t>Retirada de tirante de aço rosqueado</t>
  </si>
  <si>
    <t>020651U</t>
  </si>
  <si>
    <t>Retirada de eletroduto/duto de qualquer tipo (aparente) diâmetro de 2 1/2" até 4"</t>
  </si>
  <si>
    <t>020632U</t>
  </si>
  <si>
    <t>Retirada de eletroduto/duto de qualquer tipo (aparente) diâmetro de 1 1/4" até 2"</t>
  </si>
  <si>
    <t>020631U</t>
  </si>
  <si>
    <t>Retirada de eletroduto de aço com costura com galvanização a fogo do tipo eletrolítica com diâmetro de 3/4" a 2", incluindo conexões</t>
  </si>
  <si>
    <t>0206311U</t>
  </si>
  <si>
    <t>Retirada de eletroduto/duto de qualquer tipo (aparente) diâmetro até 1"</t>
  </si>
  <si>
    <t>020630U</t>
  </si>
  <si>
    <t>Retirada de alto-falante (sonofletor)</t>
  </si>
  <si>
    <t>020629U</t>
  </si>
  <si>
    <t>Retirada de cabo de fibra óptica de qualquer tipo até 8 pares</t>
  </si>
  <si>
    <t>020627U</t>
  </si>
  <si>
    <t>Retirada de cabo telefônico de qualquer tipo acima de 20 (exclusive) até 50 pares</t>
  </si>
  <si>
    <t>020623U</t>
  </si>
  <si>
    <t>Retirada de cabo telefônico de qualquer tipo até 20 pares</t>
  </si>
  <si>
    <t>020622U</t>
  </si>
  <si>
    <t>Retirada de fios e cabos em eletroduto/eletrocalha e cabo cobre nu seção de 240 até 300mm²</t>
  </si>
  <si>
    <t>020620U</t>
  </si>
  <si>
    <t>Retirada de fios e cabos em eletroduto/eletrocalha e cabo cobre nu seção de 150 até 185mm²</t>
  </si>
  <si>
    <t>020619U</t>
  </si>
  <si>
    <t>Retirada de fios e cabos em eletroduto/eletrocalha e cabo cobre nu seção de 95 até 120mm²</t>
  </si>
  <si>
    <t>020618U</t>
  </si>
  <si>
    <t>Retirada de fios e cabos em eletroduto/eletrocalha e cabo cobre nu seção de 50 até 70mm²</t>
  </si>
  <si>
    <t>020617U</t>
  </si>
  <si>
    <t>Retirada de perfilado liso/perfurado em chapa de aço até 38x38mm, sem tampa</t>
  </si>
  <si>
    <t>0206171U</t>
  </si>
  <si>
    <t>Retirada de fios e cabos em eletroduto/eletrocalha e cabo cobre nu seção de 16 até 35mm²</t>
  </si>
  <si>
    <t>020616U</t>
  </si>
  <si>
    <t>Retirada de fios e cabos em eletroduto/eletrocalha e cabo cobre nu seção até 10mm²</t>
  </si>
  <si>
    <t>020615U</t>
  </si>
  <si>
    <t>Retirada de caixa PVC p/sistema "X"</t>
  </si>
  <si>
    <t>020612U</t>
  </si>
  <si>
    <t>Retirada de interruptores e tomadas</t>
  </si>
  <si>
    <t>020192U</t>
  </si>
  <si>
    <t>Retirada de condulete de PVC e alumínio de ø1/2'' a ø4'' e fixações</t>
  </si>
  <si>
    <t>0201690U</t>
  </si>
  <si>
    <t>Retirada de caixa c/tomada e disjuntor</t>
  </si>
  <si>
    <t>020168U</t>
  </si>
  <si>
    <t>Retirada de eletrodutos metál.flex.incl.fix.</t>
  </si>
  <si>
    <t>020160U</t>
  </si>
  <si>
    <t>Retirada de perfilado ou canaleta incl.conex., fix.e tomadas</t>
  </si>
  <si>
    <t>020159U</t>
  </si>
  <si>
    <t>Retirada de rodapé metálico.</t>
  </si>
  <si>
    <t>020104U</t>
  </si>
  <si>
    <t>Retirada de caixas 4x2", 4x4", 15x15cm, octogonal - embutidas e aparentes</t>
  </si>
  <si>
    <t>020103U</t>
  </si>
  <si>
    <t>Retirada de refletores projetores 1x100W, completas, de embutir e sobrepor.</t>
  </si>
  <si>
    <t>02.102.161231.14.SER-U</t>
  </si>
  <si>
    <t>Remoção de luminárias, de forma manual, sem reaproveitamento</t>
  </si>
  <si>
    <t>02.102.161231.01.SER-U</t>
  </si>
  <si>
    <t>Retirada de trecho de rede de dutos de suprimento de ar condicionado em chapa de aço galvanizado, incluindo isolamento, juntas, chavetas e suportes, dos Auditórios e ambientes de apoio no 4º pavimento, mezanino e cobertura.</t>
  </si>
  <si>
    <t>02.102.151019.20.SER-U</t>
  </si>
  <si>
    <t>Retirada de tubos de cobre, inclusive isolamento térmico, leito e suportes, do entre-forro dos Auditórios e ambientes de apoio no 4º pavimento, mezanino e cobertura e do Hall dos elevadores no pavimento Térreo.</t>
  </si>
  <si>
    <t>02.102.151019.19.SER-U</t>
  </si>
  <si>
    <t>Retirada de grelha de exaustão / retorno de ar, dos Auditórios e ambientes de apoio no 4º pavimento mezanino.</t>
  </si>
  <si>
    <t>02.102.151019.18.SER-U</t>
  </si>
  <si>
    <t>Retirada de condicionador de ar tipo "janela" do depósito e salas de manutenção, no mezanino do 4º pavimento, capacidade nominal de 10.000Btu/h.</t>
  </si>
  <si>
    <t>02.102.151019.17.SER-U</t>
  </si>
  <si>
    <t>Retirada de difusor de insuflamento dos Auditórios e ambientes de apoio no 4º pavimento e mezanino.</t>
  </si>
  <si>
    <t>02.102.151019.16.SER-U</t>
  </si>
  <si>
    <t>Retirada de trecho de dutos flexíveis isolados, dos Auditórios e ambientes de apoio no 4º pavimento, mezanino e cobertura.</t>
  </si>
  <si>
    <t>02.102.151019.15.SER-U</t>
  </si>
  <si>
    <t>Retirada de trecho de rede de dutos de exaustão de ar em chapa de aço galvanizado, incluindo juntas, chavetas e suportes, dos Auditórios e ambientes de apoio no 4º pavimento, mezanino e cobertura.</t>
  </si>
  <si>
    <t>02.102.151019.14.SER-U</t>
  </si>
  <si>
    <t>Retirada de unidade Split de parede (Condensadora e evaporadora) capacidade nominal de 24.000Btu/h a 30.000Btu/h, incluindo fechamentos, suportes e ligações elétricas</t>
  </si>
  <si>
    <t>02.102.151019.13.SER-U</t>
  </si>
  <si>
    <t>Retirada de unidade Split de teto (Condensadora e evaporadora) capacidade nominal de 18.000Btu/h a 80.000Btu/h, incluindo fechamentos, suportes e ligações elétricas</t>
  </si>
  <si>
    <t>02.102.151019.12.SER-U</t>
  </si>
  <si>
    <t>Retirada de unidade condicionadora tipo Self com condensação a ar remota (01 evaporadora e 02 condensadoras) dos Auditórios da EMERJ, no 4º pavimento e em área externa na Cobertura, com capacidade nominal de 180.000Btu/h, incluindo fechamentos, suportes e ligações elétricas</t>
  </si>
  <si>
    <t>02.102.151019.11.SER-U</t>
  </si>
  <si>
    <t>Retirada de unidade condicionadora tipo Self com condensação a ar remota (01 evaporadora e 02 condensadoras) dos Auditórios da EMERJ, no 4º pavimento e em área externa na Cobertura, com capacidade nominal de 240.000Btu/h, incluindo fechamentos, suportes e ligações elétricas</t>
  </si>
  <si>
    <t>02.102.151019.10.SER-U</t>
  </si>
  <si>
    <t>Retirada e remoção de eletrodutos, cabos e conduletes</t>
  </si>
  <si>
    <t>02.102.151019.01.SER-U</t>
  </si>
  <si>
    <t>Retirada de acionador manual e sirene</t>
  </si>
  <si>
    <t>02.102.151012.01.SER-U</t>
  </si>
  <si>
    <t>Retirada de detector óptico de fumaça com base</t>
  </si>
  <si>
    <t>02.102.151011.02.SER-U</t>
  </si>
  <si>
    <t>Retirada de detector termovelocimétrico com base</t>
  </si>
  <si>
    <t>02.102.151011.01.SER-U</t>
  </si>
  <si>
    <t>Retirada de fio de sonorização/alarme/CFTV/CATV/áudio e vídeo/rede lógica de qualquer tipo (Paralelo, PP, RG, RGC, RGB, UTP)</t>
  </si>
  <si>
    <t>02.102.10011.SER-U</t>
  </si>
  <si>
    <t>Remoção de tubulação de ferro fundido com Ø 50 a 300mm, exclusive escavação e reaterro. Observação: 3% desgaste de ferramentas e EPI (EMOP)</t>
  </si>
  <si>
    <t>02.102.000060.01.SER-U</t>
  </si>
  <si>
    <t>Remoção de tubulações (tubos e conexões) de água fria, de forma manual, sem reaproveitamento.</t>
  </si>
  <si>
    <t>02.102.000050.01.SER-U</t>
  </si>
  <si>
    <t>Demolição de alvenaria sem reaproveitamento (02.102.000002.SER-PINI)</t>
  </si>
  <si>
    <t>02.102.000002.SER-U</t>
  </si>
  <si>
    <t>DEMOLIÇÕES E RETIRADAS - INSTALAÇÕES</t>
  </si>
  <si>
    <t>Remoção manual de piso de pedra portuguesa, incl.base de assentamento (05.001.0059-0 EMOP)</t>
  </si>
  <si>
    <t>02220.8.5.12U</t>
  </si>
  <si>
    <t>Desmontagem e remoção de tapumes de madeira provisórios</t>
  </si>
  <si>
    <t>02.102.10083.SER-U</t>
  </si>
  <si>
    <t>Desmontagem de escada, plataforma, passadiço, proteção e guarda-corpo de madeira para acessar os abrigos provisórios e outros</t>
  </si>
  <si>
    <t>02.102.10003.SER-U</t>
  </si>
  <si>
    <t>Demolição de concreto com utilização de Martelo demolidor elétrico, c/potência de 2.000w, frequência de 1.000 impactos/min. força impacto 60 e 65 J, peso de 30 Kg</t>
  </si>
  <si>
    <t>02.102.01968.SER-U</t>
  </si>
  <si>
    <t>Retirada cuidadosa das placas metálicas existentes de inaugurações e/ou de homenagens, p/reutilização</t>
  </si>
  <si>
    <t>02.102.00980.SER-U</t>
  </si>
  <si>
    <t>Retirada de guarda-corpo</t>
  </si>
  <si>
    <t>02.102.00970.SER-U</t>
  </si>
  <si>
    <t>Retirada de cantoneira</t>
  </si>
  <si>
    <t>02.102.00968.SER-U</t>
  </si>
  <si>
    <t>Retirada de compensado na parede</t>
  </si>
  <si>
    <t>02.102.00967.SER-U</t>
  </si>
  <si>
    <t>Retirada de espelho c/moldura solto</t>
  </si>
  <si>
    <t>02.102.00966.SER-U</t>
  </si>
  <si>
    <t>Retirada de espelho colado</t>
  </si>
  <si>
    <t>02.102.00965.SER-U</t>
  </si>
  <si>
    <t>Remoção de isolamento termo-acústico c/madeira mineralizada</t>
  </si>
  <si>
    <t>02.102.00964.SER-U</t>
  </si>
  <si>
    <t>Retirada de persiana</t>
  </si>
  <si>
    <t>02.102.00962.SER-U</t>
  </si>
  <si>
    <t>Retirada de letras em aço inox.</t>
  </si>
  <si>
    <t>02.102.00961.SER-U</t>
  </si>
  <si>
    <t>Demolição de contrapiso</t>
  </si>
  <si>
    <t>02.102.00960.SER-U</t>
  </si>
  <si>
    <t>Remoção de vidro</t>
  </si>
  <si>
    <t>02.102.00953.SER-U</t>
  </si>
  <si>
    <t>Remoção de tijolo de vidro</t>
  </si>
  <si>
    <t>02.102.00951.SER-U</t>
  </si>
  <si>
    <t>Remoção de testeira metálica e perfil metálico</t>
  </si>
  <si>
    <t>02.102.00230.SER-U</t>
  </si>
  <si>
    <t>Remoção de rodameio, rodateto, moldura, arremate, acabamento vertical de madeira e outros</t>
  </si>
  <si>
    <t>02.102.00220.SER-U</t>
  </si>
  <si>
    <t>Remoção de caixa metálica, sobre porta automática</t>
  </si>
  <si>
    <t>02.102.00216.SER-U</t>
  </si>
  <si>
    <t>Remoção de bandeja de ar condicionado, inclusive suportes</t>
  </si>
  <si>
    <t>02.102.00215.SER-U</t>
  </si>
  <si>
    <t>Remoção de rodapé de madeira, cerâmica ou semelhante (05.001.0078-0-EMOP)</t>
  </si>
  <si>
    <t>02.102.00210.SER-U</t>
  </si>
  <si>
    <t>Retirada de mictório metálico</t>
  </si>
  <si>
    <t>02.102.00209.SER-U</t>
  </si>
  <si>
    <t>Remoção manual de chapas e perfis de drywall, sem aproveitamento (97638-SINAPI)</t>
  </si>
  <si>
    <t>02.102.00208.SER-U</t>
  </si>
  <si>
    <t>Remoção de porta em vidro temperado</t>
  </si>
  <si>
    <t>02.102.00206.SER-U</t>
  </si>
  <si>
    <t>Remoção de armários, balcões em compensado de madeira (SC 05.05.1750-SCO)</t>
  </si>
  <si>
    <t>02.102.00204.SER-U</t>
  </si>
  <si>
    <t>Remoção de acessórios (97664-SINAPI)</t>
  </si>
  <si>
    <t>02.102.00203.SER-U</t>
  </si>
  <si>
    <t>Remoção de metais sanitários (97666-SINAPI)</t>
  </si>
  <si>
    <t>02.102.00202.SER-U</t>
  </si>
  <si>
    <t>Arrancamento de bancada de pia ou lavatório, banca seca, tampo e prateleira</t>
  </si>
  <si>
    <t>02.102.00201.SER-U</t>
  </si>
  <si>
    <t>Arrancamento de aparelhos sanitários (05.001.0145-0-EMOP)</t>
  </si>
  <si>
    <t>02.102.00200.SER-U</t>
  </si>
  <si>
    <t>Remoção de caixonete, requadro, caixa e outros em madeira</t>
  </si>
  <si>
    <t>02.102.00199.SER-U</t>
  </si>
  <si>
    <t>Remoção de rodapé em granito ou mármore</t>
  </si>
  <si>
    <t>02.102.00198.SER-U</t>
  </si>
  <si>
    <t>Remoção manual de forros em drywall, PVC e fibromineral, sem aproveitamento (97640-SINAPI)</t>
  </si>
  <si>
    <t>02.102.00192.SER-U</t>
  </si>
  <si>
    <t>Remoção de divisória em granito ou mármore</t>
  </si>
  <si>
    <t>02.102.00191.SER-U</t>
  </si>
  <si>
    <t>Remoção de prateleira e tampo em madeira</t>
  </si>
  <si>
    <t>02.102.00190.SER-U</t>
  </si>
  <si>
    <t>Remoção rodapé e revestimento em chapa sintética, tipo lambri</t>
  </si>
  <si>
    <t>02.102.00186.SER-U</t>
  </si>
  <si>
    <t>Remoção de revestimento de placa acústica de espuma flexível</t>
  </si>
  <si>
    <t>02.102.00185.SER-U</t>
  </si>
  <si>
    <t>Remoção de laminado melamínico em paredes, inclusive retirada da cola (05.001.0089-0-EMOP)</t>
  </si>
  <si>
    <t>02.102.00183.SER-U</t>
  </si>
  <si>
    <t>Remoção de carpete ou tapete colado no piso, inclusive limpeza de resíduo de cola (05.001.0080-0-EMOP)</t>
  </si>
  <si>
    <t>02.102.00182.SER-U</t>
  </si>
  <si>
    <t>Remoção de placas de piso vinílico ou de borracha sintética (05.001.0073-0-EMOP)</t>
  </si>
  <si>
    <t>02.102.00181.SER-U</t>
  </si>
  <si>
    <t>Retirada de corrimão metálico</t>
  </si>
  <si>
    <t>02.102.00163.SER-U</t>
  </si>
  <si>
    <t>Demolição de revestimento em azulejos, ceramicas, porcelanatos ou mármores</t>
  </si>
  <si>
    <t>02.102.00146.SER-U</t>
  </si>
  <si>
    <t>Remoção de manta acústica</t>
  </si>
  <si>
    <t>02.102.00144.SER-U</t>
  </si>
  <si>
    <t>Remoção de revestimento de carpete ou tapete em paredes e tetos</t>
  </si>
  <si>
    <t>02.102.00143.SER-U</t>
  </si>
  <si>
    <t>Remoção cuidadosa de revestimento em placa de mármore ou granito</t>
  </si>
  <si>
    <t>02.102.00142.SER-U</t>
  </si>
  <si>
    <t>Demolição de piso, soleiras, peitoris, requadro, aduela e degraus de mármore ou granito, inclusive empilhamento lateral dentro do canteiro</t>
  </si>
  <si>
    <t>02.102.00141.SER-U</t>
  </si>
  <si>
    <t>Remoção de pintura a látex</t>
  </si>
  <si>
    <t>02.102.00135.SER-U</t>
  </si>
  <si>
    <t>Remoção de divisórias de madeira, inclusive bancada, pré-moldadas, prensadas ou semelhantes</t>
  </si>
  <si>
    <t>02.102.001205.SER-U</t>
  </si>
  <si>
    <t>Demolição de revestimento de pastilha, a ponteiro, com respectiva camada de argamassa de assentamento, inclusive empilhamento lateral dentro do canteiro de serviço (05.001.0011-0 EMOP)</t>
  </si>
  <si>
    <t>02.102.00098.SER-U</t>
  </si>
  <si>
    <t>Remoção de forro metálico</t>
  </si>
  <si>
    <t>02.102.00091.SER-U</t>
  </si>
  <si>
    <t>Demolição de piso de alta resistência (05.001.0031-0-EMOP)</t>
  </si>
  <si>
    <t>02.102.00081.SER-U</t>
  </si>
  <si>
    <t>Remoção de esquadria, inclusive batentes, caixilhos e outros em madeira</t>
  </si>
  <si>
    <t>02.102.00032.SER-U</t>
  </si>
  <si>
    <t>Demolição de revestimento com argamassa</t>
  </si>
  <si>
    <t>02.102.000045.SER</t>
  </si>
  <si>
    <t>Remoção de pintura a óleo ou esmalte</t>
  </si>
  <si>
    <t>02.102.000037.SER</t>
  </si>
  <si>
    <t>Remoção de esquadria metálica sem reaproveitamento</t>
  </si>
  <si>
    <t>02.102.000031.SER</t>
  </si>
  <si>
    <t>Demolição de piso cimentado sobre lastro de concreto</t>
  </si>
  <si>
    <t>02.102.000024.SER</t>
  </si>
  <si>
    <t>Demolição de assoalho de madeira</t>
  </si>
  <si>
    <t>02.102.000018.SER</t>
  </si>
  <si>
    <t>Demolição de concreto e outros com ferramentas manuais</t>
  </si>
  <si>
    <t>02.102.000007.SER</t>
  </si>
  <si>
    <t>DEMOLIÇÕES E RETIRADAS - CIVIL</t>
  </si>
  <si>
    <t>INSTALAÇÃO DO CANTEIRO DE OBRA</t>
  </si>
  <si>
    <t>Despesa c/ serviços de legalizações e aprovações junto aos órgãos públicos e concessionárias.</t>
  </si>
  <si>
    <t>02.107.00010.SER-U</t>
  </si>
  <si>
    <t>DESPESAS DIVERSAS</t>
  </si>
  <si>
    <t>Impressão de projetos tamanho A4</t>
  </si>
  <si>
    <t>02.107.00074.SER-U</t>
  </si>
  <si>
    <t>Impressão de projetos tamanho A3</t>
  </si>
  <si>
    <t>02.107.00073.SER-U</t>
  </si>
  <si>
    <t>Impressão de projetos tamanho A2</t>
  </si>
  <si>
    <t>02.107.00072.SER-U</t>
  </si>
  <si>
    <t>Impressão de projetos tamanho A1</t>
  </si>
  <si>
    <t>02.107.00071.SER-U</t>
  </si>
  <si>
    <t>Impressão de projetos tamanho A0</t>
  </si>
  <si>
    <t>02.107.00070.SER-U</t>
  </si>
  <si>
    <t>Projeto de "as built"</t>
  </si>
  <si>
    <t>02.107.00002.SER-U</t>
  </si>
  <si>
    <t>SERVIÇOS TÉCNICOS</t>
  </si>
  <si>
    <t>SERVIÇOS INICIAIS</t>
  </si>
  <si>
    <t>MES</t>
  </si>
  <si>
    <t>Carga, descarga, remoção e transporte manual de material, c/mais de 1 servente</t>
  </si>
  <si>
    <t>14515.8.10.900U</t>
  </si>
  <si>
    <t>DIA</t>
  </si>
  <si>
    <t>Equipe de topografia para serviços de locação e medição em obras, inclusive equipamentos</t>
  </si>
  <si>
    <t>02595.8.1.100U</t>
  </si>
  <si>
    <t>Controle tecnológico de obras em concreto armado, considerando coleta, moldagem e capeamento, transporte até 100km, medido por m³ de concreto colocado nas formas (01.001.0151-0 EMOP)</t>
  </si>
  <si>
    <t>03310.8.15.5U</t>
  </si>
  <si>
    <t>Limpeza permanente da obra, barracão, vestiário e outros, incl.seleção de resíduos</t>
  </si>
  <si>
    <t>01730.8.1.10U</t>
  </si>
  <si>
    <t>ADMINISTRAÇÃO COMPLEMENTAR</t>
  </si>
  <si>
    <t>ADMINISTRAÇÃO - máquinas e ferramentas</t>
  </si>
  <si>
    <t>01010.8.3.05U</t>
  </si>
  <si>
    <t>ADMINISTRAÇÃO - equipamentos de proteção individual</t>
  </si>
  <si>
    <t>01010.8.3.04U</t>
  </si>
  <si>
    <t>ADMINISTRAÇÃO - transportes, refeições e prêmio assiduidade</t>
  </si>
  <si>
    <t>01010.8.3.02U</t>
  </si>
  <si>
    <t>ADMINISTRAÇÃO - mão de obra mensalista</t>
  </si>
  <si>
    <t>01010.8.3.01U</t>
  </si>
  <si>
    <t>ADMINISTRAÇÃO LOCAL DA OBRA</t>
  </si>
  <si>
    <t>ADMINISTRAÇÃO</t>
  </si>
  <si>
    <t>0</t>
  </si>
  <si>
    <t>FILTRO</t>
  </si>
  <si>
    <t>VALOR A REALIZAR</t>
  </si>
  <si>
    <t>QUANTIDADE A REALIZAR</t>
  </si>
  <si>
    <t>VALOR ACUMULADO</t>
  </si>
  <si>
    <t>QUANTIDADE ACUMULADA</t>
  </si>
  <si>
    <t>VALOR MEDIDO</t>
  </si>
  <si>
    <t>QUANTIDADE</t>
  </si>
  <si>
    <t xml:space="preserve">PERÍODO: </t>
  </si>
  <si>
    <t>PERÍODO: 15/10/2024 A 13/11/2024</t>
  </si>
  <si>
    <t>PERÍODO: 15/09/2024 A 14/10/2024</t>
  </si>
  <si>
    <t>PERÍODO: 16/08/2024 A 14/09/2024</t>
  </si>
  <si>
    <t>PERÍODO: 17/07/2024 A 15/08/2024</t>
  </si>
  <si>
    <t>PERÍODO: 17/06/2024 A 16/07/2024</t>
  </si>
  <si>
    <t>PERÍODO: 18/05/2024 A 16/06/2024</t>
  </si>
  <si>
    <t>PERÍODO: 18/04/2024 A 17/05/2024</t>
  </si>
  <si>
    <t>PERÍODO: 19/03/2024 A 17/04/2024</t>
  </si>
  <si>
    <t>PERÍODO: 18/02/2024 A 18/03/2024</t>
  </si>
  <si>
    <t>PERÍODO: 19/01/2024 A 17/02/2024</t>
  </si>
  <si>
    <t>PERÍODO: 20/12/2023 A 18/01/2024</t>
  </si>
  <si>
    <t>TOTAL (R$)</t>
  </si>
  <si>
    <t>PREÇO UNITÁRIO</t>
  </si>
  <si>
    <t>QUANTIDADE FINAL</t>
  </si>
  <si>
    <t>ACRÉSCIMO IV
REDUÇÃO II</t>
  </si>
  <si>
    <t xml:space="preserve">ACRÉSCIMO III
</t>
  </si>
  <si>
    <t>ACRÉSCIMO II
REDUÇÃO I</t>
  </si>
  <si>
    <t xml:space="preserve">ACRÉSCIMO I
</t>
  </si>
  <si>
    <t>UNID.</t>
  </si>
  <si>
    <t>DESCRIÇÃO DO SERVIÇO</t>
  </si>
  <si>
    <t>CÓDIGO DO SERVIÇO</t>
  </si>
  <si>
    <t xml:space="preserve">CLAUDIO MANOEL BORGES DE MENEZES (GERENTE DE OBRAS - CREA RJ 1982103052) / KELI REGINA BARRETO DA MATA (GERENTE DE OBRAS - CREA RJ: 2002100975) / LUCIANA FIGUEREDO GOMES LIMA (ENGENHEIRA CIVIL - CREA 2019100439) / RAFAEL JOSÉ ANIBOLETI MACHADO (ENG. MECÂNICO - CREA: 2011112989) /  BARTOLOMEU NEVES CORDEIRO FILHO (ENGENHEIRO ELETRICISTA - CREA: 2009128669) </t>
  </si>
  <si>
    <t>ASSISTENTE(S) DO FISCAL:</t>
  </si>
  <si>
    <t>FREDERICO HENRIQUE DE OLIVEIRA GONÇALVES (TÉCNICO DE ATIVIDADE JUDICIÁRIA - MATRÍCULA: 01/22691)</t>
  </si>
  <si>
    <t xml:space="preserve">FISCAL SUBSTITUTO:            </t>
  </si>
  <si>
    <t>SERGIO BRANDÃO DA SILVA (TÉCNICO DE ATIVIDADE JUDICIÁRIA - MATRÍCULA: 10/28033)</t>
  </si>
  <si>
    <t>FISCAL:</t>
  </si>
  <si>
    <t>CONTRATO 003/0795/2023: R$ 13.302.861,61 + 1º TERMO 003/0563/2024: ACRÉSCIMO R$ 851.719,75 + 2º TERMO 003/0684/2024: ACRÉSCIMO R$ 664.047,63 + 3º TERMO 003/0868/2024: ACRÉSCIMO R$ 667.306,87 + 4ª TERMO 003/1053/2024: ACRÉSCIMO R$ 385.913,35 = R$ 15.871.849,21</t>
  </si>
  <si>
    <t>REFORMA DOS AUDITÓRIOS ANTÔNIO CARLOS AMORIM E NELSON RIBEIRO ALVES, DOS ELEVADORES E DO HALL DE ACESSO AOS ELEVADORES DA ESCOLA DE MAGISTRATURA DO ESTADO DO RIO DE JANEIRO – EMERJ</t>
  </si>
  <si>
    <t xml:space="preserve">OBRA:   </t>
  </si>
  <si>
    <t>PLANILHA DE MEDIÇÃO DOS SERVIÇOS EXECUTADOS</t>
  </si>
  <si>
    <t>CONTRATADA:              CÂMARA COSTA ENGENHARIA INTEGRADA E PROJETOS LTDA</t>
  </si>
  <si>
    <t>DATA DE CONCLUSÃO DO CONTRATO:</t>
  </si>
  <si>
    <t>DATA DA ELABORAÇÃO DA PLANILHA: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</si>
</sst>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0;[Red]#,##0.00"/>
    <numFmt numFmtId="165" formatCode="_(* #,##0.00_);_(* \(#,##0.00\);_(* &quot;-&quot;??_);_(@_)"/>
    <numFmt numFmtId="166" formatCode="&quot;R$&quot;\ #,##0.00;[Red]&quot;R$&quot;\ #,##0.00"/>
    <numFmt numFmtId="167" formatCode="&quot;R$&quot;\ #,##0.00"/>
    <numFmt numFmtId="168" formatCode="#,##0.00_ ;[Red]\-#,##0.00\ "/>
    <numFmt numFmtId="169" formatCode="#,##0.00000000_ ;[Red]\-#,##0.00000000\ "/>
    <numFmt numFmtId="170" formatCode="0.00_);[Red]\(0.00\)"/>
    <numFmt numFmtId="171" formatCode="0.00;[Red]0.00"/>
    <numFmt numFmtId="172" formatCode="0.0000000000%"/>
    <numFmt numFmtId="173" formatCode="0.0000000000000%"/>
  </numFmts>
  <fonts count="19" x14ac:knownFonts="1">
    <font>
      <sz val="10"/>
      <name val="Arial"/>
      <family val="2"/>
    </font>
    <font>
      <sz val="10"/>
      <name val="Arial"/>
      <family val="2"/>
    </font>
    <font>
      <sz val="9"/>
      <color indexed="8"/>
      <name val="Calibri"/>
      <family val="2"/>
      <scheme val="minor"/>
    </font>
    <font>
      <b/>
      <sz val="9"/>
      <color indexed="8"/>
      <name val="Calibri"/>
      <family val="2"/>
      <scheme val="minor"/>
    </font>
    <font>
      <sz val="10"/>
      <name val="Calibri"/>
      <family val="2"/>
      <scheme val="minor"/>
    </font>
    <font>
      <sz val="10"/>
      <color indexed="8"/>
      <name val="Calibri"/>
      <family val="2"/>
      <scheme val="minor"/>
    </font>
    <font>
      <sz val="9"/>
      <name val="Calibri"/>
      <family val="2"/>
      <scheme val="minor"/>
    </font>
    <font>
      <sz val="11"/>
      <color indexed="8"/>
      <name val="Calibri"/>
      <family val="2"/>
    </font>
    <font>
      <sz val="11"/>
      <name val="Calibri"/>
      <family val="2"/>
      <scheme val="minor"/>
    </font>
    <font>
      <b/>
      <sz val="11"/>
      <color indexed="8"/>
      <name val="Calibri"/>
      <family val="2"/>
      <scheme val="minor"/>
    </font>
    <font>
      <b/>
      <sz val="12"/>
      <color indexed="8"/>
      <name val="Calibri"/>
      <family val="2"/>
      <scheme val="minor"/>
    </font>
    <font>
      <b/>
      <sz val="10"/>
      <color indexed="8"/>
      <name val="Calibri"/>
      <family val="2"/>
      <scheme val="minor"/>
    </font>
    <font>
      <b/>
      <sz val="10"/>
      <color rgb="FFFF0000"/>
      <name val="Calibri"/>
      <family val="2"/>
      <scheme val="minor"/>
    </font>
    <font>
      <b/>
      <sz val="12"/>
      <name val="Calibri"/>
      <family val="2"/>
      <scheme val="minor"/>
    </font>
    <font>
      <b/>
      <sz val="9"/>
      <name val="Calibri"/>
      <family val="2"/>
      <scheme val="minor"/>
    </font>
    <font>
      <b/>
      <sz val="9"/>
      <color theme="4" tint="-0.249977111117893"/>
      <name val="Calibri"/>
      <family val="2"/>
      <scheme val="minor"/>
    </font>
    <font>
      <b/>
      <sz val="11"/>
      <name val="Calibri"/>
      <family val="2"/>
      <scheme val="minor"/>
    </font>
    <font>
      <b/>
      <sz val="9"/>
      <color indexed="81"/>
      <name val="Segoe UI"/>
      <family val="2"/>
    </font>
    <font>
      <sz val="9"/>
      <color indexed="81"/>
      <name val="Segoe UI"/>
      <family val="2"/>
    </font>
  </fonts>
  <fills count="7">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FF00"/>
        <bgColor indexed="64"/>
      </patternFill>
    </fill>
    <fill>
      <patternFill patternType="gray0625"/>
    </fill>
  </fills>
  <borders count="29">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thin">
        <color indexed="64"/>
      </left>
      <right style="medium">
        <color indexed="64"/>
      </right>
      <top/>
      <bottom style="medium">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right/>
      <top/>
      <bottom style="medium">
        <color indexed="64"/>
      </bottom>
      <diagonal/>
    </border>
  </borders>
  <cellStyleXfs count="5">
    <xf numFmtId="0" fontId="0" fillId="0" borderId="0"/>
    <xf numFmtId="165" fontId="1" fillId="0" borderId="0" applyFont="0" applyFill="0" applyBorder="0" applyAlignment="0" applyProtection="0"/>
    <xf numFmtId="0" fontId="1" fillId="0" borderId="0"/>
    <xf numFmtId="0" fontId="7" fillId="0" borderId="0"/>
    <xf numFmtId="0" fontId="1" fillId="0" borderId="0"/>
  </cellStyleXfs>
  <cellXfs count="192">
    <xf numFmtId="0" fontId="0" fillId="0" borderId="0" xfId="0"/>
    <xf numFmtId="0" fontId="2" fillId="0" borderId="0" xfId="0" applyFont="1" applyAlignment="1">
      <alignment vertical="center" wrapText="1"/>
    </xf>
    <xf numFmtId="164" fontId="2" fillId="0" borderId="0" xfId="0" applyNumberFormat="1" applyFont="1" applyAlignment="1">
      <alignment horizontal="right" vertical="center" wrapText="1"/>
    </xf>
    <xf numFmtId="164" fontId="2" fillId="0" borderId="0" xfId="0" applyNumberFormat="1" applyFont="1" applyAlignment="1">
      <alignment horizontal="center" vertical="center" wrapText="1"/>
    </xf>
    <xf numFmtId="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wrapText="1"/>
    </xf>
    <xf numFmtId="164" fontId="2" fillId="2" borderId="0" xfId="0" applyNumberFormat="1" applyFont="1" applyFill="1" applyAlignment="1">
      <alignment horizontal="center" vertical="center" wrapText="1"/>
    </xf>
    <xf numFmtId="0" fontId="2" fillId="2" borderId="0" xfId="0" applyFont="1" applyFill="1" applyAlignment="1">
      <alignment vertical="center" wrapText="1"/>
    </xf>
    <xf numFmtId="0" fontId="2" fillId="2" borderId="0" xfId="0" applyFont="1" applyFill="1" applyAlignment="1">
      <alignment horizontal="center" vertical="center" wrapText="1"/>
    </xf>
    <xf numFmtId="4" fontId="2" fillId="2" borderId="0" xfId="0" applyNumberFormat="1" applyFont="1" applyFill="1" applyAlignment="1">
      <alignment horizontal="center" vertical="center" wrapText="1"/>
    </xf>
    <xf numFmtId="164" fontId="2" fillId="2" borderId="0" xfId="0" applyNumberFormat="1" applyFont="1" applyFill="1" applyAlignment="1">
      <alignment horizontal="right" vertical="center" wrapText="1"/>
    </xf>
    <xf numFmtId="0" fontId="2" fillId="2" borderId="0" xfId="0" applyFont="1" applyFill="1" applyAlignment="1">
      <alignment horizontal="left" vertical="center" wrapText="1"/>
    </xf>
    <xf numFmtId="0" fontId="3" fillId="2" borderId="0" xfId="0" applyFont="1" applyFill="1" applyAlignment="1">
      <alignment horizontal="left" vertical="center" wrapText="1"/>
    </xf>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4" fillId="0" borderId="0" xfId="0" applyFont="1"/>
    <xf numFmtId="4" fontId="5" fillId="2" borderId="0" xfId="2" applyNumberFormat="1" applyFont="1" applyFill="1" applyAlignment="1">
      <alignment horizontal="center" vertical="center" wrapText="1"/>
    </xf>
    <xf numFmtId="4" fontId="5" fillId="2" borderId="0" xfId="2" applyNumberFormat="1" applyFont="1" applyFill="1" applyAlignment="1">
      <alignment vertical="center" wrapText="1"/>
    </xf>
    <xf numFmtId="0" fontId="4" fillId="2" borderId="0" xfId="0" applyFont="1" applyFill="1"/>
    <xf numFmtId="0" fontId="4" fillId="0" borderId="0" xfId="0" applyFont="1" applyAlignment="1">
      <alignment horizontal="center" vertical="center"/>
    </xf>
    <xf numFmtId="0" fontId="6" fillId="2" borderId="4" xfId="0" applyFont="1" applyFill="1" applyBorder="1" applyAlignment="1">
      <alignment horizontal="center" vertical="center"/>
    </xf>
    <xf numFmtId="164" fontId="6" fillId="2" borderId="5" xfId="1" applyNumberFormat="1" applyFont="1" applyFill="1" applyBorder="1" applyAlignment="1">
      <alignment horizontal="center" vertical="center"/>
    </xf>
    <xf numFmtId="164" fontId="6" fillId="2" borderId="0" xfId="1" applyNumberFormat="1" applyFont="1" applyFill="1" applyBorder="1" applyAlignment="1">
      <alignment horizontal="center" vertical="center"/>
    </xf>
    <xf numFmtId="4" fontId="6" fillId="2" borderId="0" xfId="0" applyNumberFormat="1" applyFont="1" applyFill="1" applyAlignment="1">
      <alignment horizontal="center" vertical="center"/>
    </xf>
    <xf numFmtId="14" fontId="8" fillId="2" borderId="0" xfId="3" applyNumberFormat="1" applyFont="1" applyFill="1" applyAlignment="1">
      <alignment horizontal="center" vertical="center"/>
    </xf>
    <xf numFmtId="0" fontId="8" fillId="0" borderId="0" xfId="4" applyFont="1" applyAlignment="1">
      <alignment horizontal="center" vertical="center" wrapText="1"/>
    </xf>
    <xf numFmtId="0" fontId="8" fillId="0" borderId="0" xfId="4" applyFont="1" applyAlignment="1">
      <alignment horizontal="center" vertical="center"/>
    </xf>
    <xf numFmtId="0" fontId="2" fillId="2" borderId="0" xfId="0" applyFont="1" applyFill="1" applyAlignment="1">
      <alignment horizontal="center" vertical="distributed" wrapText="1"/>
    </xf>
    <xf numFmtId="0" fontId="3" fillId="2" borderId="0" xfId="0" applyFont="1" applyFill="1" applyAlignment="1">
      <alignment vertical="center" wrapText="1"/>
    </xf>
    <xf numFmtId="0" fontId="9" fillId="2" borderId="6"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4" fontId="6" fillId="2" borderId="0" xfId="1" applyNumberFormat="1" applyFont="1" applyFill="1" applyBorder="1" applyAlignment="1">
      <alignment horizontal="center" vertical="center"/>
    </xf>
    <xf numFmtId="0" fontId="2" fillId="2" borderId="9" xfId="0" applyFont="1" applyFill="1" applyBorder="1" applyAlignment="1">
      <alignment horizontal="left" vertical="center" wrapText="1"/>
    </xf>
    <xf numFmtId="0" fontId="2" fillId="2" borderId="10" xfId="0" applyFont="1" applyFill="1" applyBorder="1" applyAlignment="1">
      <alignment horizontal="center" vertical="center" wrapText="1"/>
    </xf>
    <xf numFmtId="4" fontId="10" fillId="2" borderId="0" xfId="0" applyNumberFormat="1" applyFont="1" applyFill="1" applyAlignment="1">
      <alignment horizontal="center" vertical="center"/>
    </xf>
    <xf numFmtId="166" fontId="11" fillId="2" borderId="11" xfId="0" applyNumberFormat="1" applyFont="1" applyFill="1" applyBorder="1" applyAlignment="1">
      <alignment horizontal="center" vertical="center" wrapText="1"/>
    </xf>
    <xf numFmtId="49" fontId="12" fillId="2" borderId="11" xfId="0" applyNumberFormat="1" applyFont="1" applyFill="1" applyBorder="1" applyAlignment="1">
      <alignment horizontal="center" vertical="center" wrapText="1"/>
    </xf>
    <xf numFmtId="0" fontId="2" fillId="2" borderId="0" xfId="0" applyFont="1" applyFill="1" applyAlignment="1">
      <alignment vertical="center"/>
    </xf>
    <xf numFmtId="167" fontId="11" fillId="2" borderId="11" xfId="0" applyNumberFormat="1" applyFont="1" applyFill="1" applyBorder="1" applyAlignment="1">
      <alignment horizontal="center" vertical="center" wrapText="1"/>
    </xf>
    <xf numFmtId="49" fontId="11" fillId="2" borderId="11" xfId="0" applyNumberFormat="1" applyFont="1" applyFill="1" applyBorder="1" applyAlignment="1">
      <alignment horizontal="center" vertical="center" wrapText="1"/>
    </xf>
    <xf numFmtId="0" fontId="2" fillId="2" borderId="15" xfId="0" applyFont="1" applyFill="1" applyBorder="1" applyAlignment="1">
      <alignment vertical="center"/>
    </xf>
    <xf numFmtId="0" fontId="14" fillId="2" borderId="0" xfId="0" applyFont="1" applyFill="1" applyAlignment="1">
      <alignment horizontal="center" vertical="center"/>
    </xf>
    <xf numFmtId="164" fontId="14" fillId="2" borderId="0" xfId="1" applyNumberFormat="1" applyFont="1" applyFill="1" applyBorder="1" applyAlignment="1">
      <alignment horizontal="right" vertical="center"/>
    </xf>
    <xf numFmtId="168" fontId="6" fillId="0" borderId="0" xfId="1" applyNumberFormat="1" applyFont="1" applyFill="1" applyBorder="1" applyAlignment="1">
      <alignment horizontal="center" vertical="center"/>
    </xf>
    <xf numFmtId="168" fontId="6" fillId="0" borderId="16" xfId="1" applyNumberFormat="1" applyFont="1" applyFill="1" applyBorder="1" applyAlignment="1">
      <alignment horizontal="center" vertical="center"/>
    </xf>
    <xf numFmtId="168" fontId="6" fillId="0" borderId="5" xfId="1" applyNumberFormat="1" applyFont="1" applyFill="1" applyBorder="1" applyAlignment="1">
      <alignment horizontal="center" vertical="center"/>
    </xf>
    <xf numFmtId="168" fontId="6" fillId="0" borderId="5" xfId="0" applyNumberFormat="1" applyFont="1" applyBorder="1" applyAlignment="1">
      <alignment horizontal="center" vertical="center"/>
    </xf>
    <xf numFmtId="4" fontId="2" fillId="0" borderId="17" xfId="0" applyNumberFormat="1" applyFont="1" applyBorder="1" applyAlignment="1">
      <alignment horizontal="center" vertical="center" wrapText="1"/>
    </xf>
    <xf numFmtId="4" fontId="2" fillId="0" borderId="5" xfId="0" applyNumberFormat="1" applyFont="1" applyBorder="1" applyAlignment="1">
      <alignment horizontal="center" vertical="center" wrapText="1"/>
    </xf>
    <xf numFmtId="168" fontId="2" fillId="0" borderId="5" xfId="0" applyNumberFormat="1" applyFont="1" applyBorder="1" applyAlignment="1">
      <alignment horizontal="center" vertical="center" wrapText="1"/>
    </xf>
    <xf numFmtId="168" fontId="2" fillId="0" borderId="17"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left" vertical="center" wrapText="1"/>
    </xf>
    <xf numFmtId="49" fontId="2" fillId="0" borderId="18" xfId="0" applyNumberFormat="1" applyFont="1" applyBorder="1" applyAlignment="1">
      <alignment horizontal="center" vertical="center" wrapText="1"/>
    </xf>
    <xf numFmtId="168" fontId="6" fillId="0" borderId="19" xfId="1" applyNumberFormat="1" applyFont="1" applyFill="1" applyBorder="1" applyAlignment="1">
      <alignment horizontal="center" vertical="center"/>
    </xf>
    <xf numFmtId="0" fontId="2" fillId="0" borderId="15" xfId="0" applyFont="1" applyBorder="1" applyAlignment="1">
      <alignment vertical="center"/>
    </xf>
    <xf numFmtId="0" fontId="2" fillId="0" borderId="0" xfId="0" applyFont="1" applyAlignment="1">
      <alignment vertical="center"/>
    </xf>
    <xf numFmtId="0" fontId="2" fillId="0" borderId="0" xfId="0" applyFont="1" applyFill="1" applyAlignment="1">
      <alignment vertical="center"/>
    </xf>
    <xf numFmtId="0" fontId="14" fillId="0" borderId="0" xfId="0" applyFont="1" applyFill="1" applyAlignment="1">
      <alignment horizontal="center" vertical="center"/>
    </xf>
    <xf numFmtId="0" fontId="6" fillId="0" borderId="4" xfId="0" applyFont="1" applyFill="1" applyBorder="1" applyAlignment="1">
      <alignment horizontal="center" vertical="center"/>
    </xf>
    <xf numFmtId="164" fontId="14" fillId="0" borderId="0" xfId="1" applyNumberFormat="1" applyFont="1" applyFill="1" applyBorder="1" applyAlignment="1">
      <alignment horizontal="right" vertical="center"/>
    </xf>
    <xf numFmtId="168" fontId="6" fillId="0" borderId="5" xfId="0" applyNumberFormat="1" applyFont="1" applyFill="1" applyBorder="1" applyAlignment="1">
      <alignment horizontal="center" vertical="center"/>
    </xf>
    <xf numFmtId="4" fontId="2" fillId="0" borderId="17" xfId="0" applyNumberFormat="1" applyFont="1" applyFill="1" applyBorder="1" applyAlignment="1">
      <alignment horizontal="center" vertical="center" wrapText="1"/>
    </xf>
    <xf numFmtId="4" fontId="2" fillId="0" borderId="5" xfId="0" applyNumberFormat="1" applyFont="1" applyFill="1" applyBorder="1" applyAlignment="1">
      <alignment horizontal="center" vertical="center" wrapText="1"/>
    </xf>
    <xf numFmtId="168" fontId="2" fillId="0" borderId="5" xfId="0" applyNumberFormat="1" applyFont="1" applyFill="1" applyBorder="1" applyAlignment="1">
      <alignment horizontal="center" vertical="center" wrapText="1"/>
    </xf>
    <xf numFmtId="168" fontId="2" fillId="0" borderId="17"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left" vertical="center" wrapText="1"/>
    </xf>
    <xf numFmtId="49" fontId="2" fillId="0" borderId="18" xfId="0" applyNumberFormat="1" applyFont="1" applyFill="1" applyBorder="1" applyAlignment="1">
      <alignment horizontal="center" vertical="center" wrapText="1"/>
    </xf>
    <xf numFmtId="168" fontId="6" fillId="2" borderId="0" xfId="1" applyNumberFormat="1" applyFont="1" applyFill="1" applyBorder="1" applyAlignment="1">
      <alignment horizontal="center" vertical="center"/>
    </xf>
    <xf numFmtId="168" fontId="6" fillId="2" borderId="19" xfId="1" applyNumberFormat="1" applyFont="1" applyFill="1" applyBorder="1" applyAlignment="1">
      <alignment horizontal="center" vertical="center"/>
    </xf>
    <xf numFmtId="168" fontId="6" fillId="2" borderId="5" xfId="1" applyNumberFormat="1" applyFont="1" applyFill="1" applyBorder="1" applyAlignment="1">
      <alignment horizontal="center" vertical="center"/>
    </xf>
    <xf numFmtId="168" fontId="6" fillId="2" borderId="5" xfId="0" applyNumberFormat="1" applyFont="1" applyFill="1" applyBorder="1" applyAlignment="1">
      <alignment horizontal="center" vertical="center"/>
    </xf>
    <xf numFmtId="4" fontId="2" fillId="2" borderId="17" xfId="0" applyNumberFormat="1" applyFont="1" applyFill="1" applyBorder="1" applyAlignment="1">
      <alignment horizontal="center" vertical="center" wrapText="1"/>
    </xf>
    <xf numFmtId="4" fontId="2" fillId="2" borderId="5" xfId="0" applyNumberFormat="1" applyFont="1" applyFill="1" applyBorder="1" applyAlignment="1">
      <alignment horizontal="center" vertical="center" wrapText="1"/>
    </xf>
    <xf numFmtId="168" fontId="2" fillId="2" borderId="5" xfId="0" applyNumberFormat="1" applyFont="1" applyFill="1" applyBorder="1" applyAlignment="1">
      <alignment horizontal="center" vertical="center" wrapText="1"/>
    </xf>
    <xf numFmtId="168" fontId="2" fillId="2" borderId="17"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49" fontId="2" fillId="2" borderId="18" xfId="0" applyNumberFormat="1" applyFont="1" applyFill="1" applyBorder="1" applyAlignment="1">
      <alignment horizontal="center" vertical="center" wrapText="1"/>
    </xf>
    <xf numFmtId="0" fontId="2" fillId="0" borderId="18" xfId="0" applyFont="1" applyBorder="1" applyAlignment="1">
      <alignment horizontal="center" vertical="center" wrapText="1"/>
    </xf>
    <xf numFmtId="0" fontId="6" fillId="5" borderId="4" xfId="0" applyFont="1" applyFill="1" applyBorder="1" applyAlignment="1">
      <alignment horizontal="center" vertical="center"/>
    </xf>
    <xf numFmtId="169" fontId="6" fillId="0" borderId="5" xfId="1" applyNumberFormat="1" applyFont="1" applyFill="1" applyBorder="1" applyAlignment="1">
      <alignment horizontal="center" vertical="center"/>
    </xf>
    <xf numFmtId="169" fontId="6" fillId="0" borderId="5" xfId="0" applyNumberFormat="1" applyFont="1" applyBorder="1" applyAlignment="1">
      <alignment horizontal="center" vertical="center"/>
    </xf>
    <xf numFmtId="164" fontId="14" fillId="2" borderId="0" xfId="1" applyNumberFormat="1" applyFont="1" applyFill="1" applyBorder="1" applyAlignment="1">
      <alignment horizontal="center" vertical="center"/>
    </xf>
    <xf numFmtId="0" fontId="6" fillId="0" borderId="5" xfId="1" applyNumberFormat="1" applyFont="1" applyFill="1" applyBorder="1" applyAlignment="1">
      <alignment horizontal="center" vertical="center"/>
    </xf>
    <xf numFmtId="168" fontId="3" fillId="0" borderId="17" xfId="0" applyNumberFormat="1" applyFont="1" applyBorder="1" applyAlignment="1">
      <alignment horizontal="center" vertical="center" wrapText="1"/>
    </xf>
    <xf numFmtId="168" fontId="3" fillId="0" borderId="5" xfId="0" applyNumberFormat="1" applyFont="1" applyBorder="1" applyAlignment="1">
      <alignment horizontal="center" vertical="center" wrapText="1"/>
    </xf>
    <xf numFmtId="0" fontId="14" fillId="0" borderId="0" xfId="0" applyFont="1" applyAlignment="1">
      <alignment horizontal="center" vertical="center"/>
    </xf>
    <xf numFmtId="0" fontId="3" fillId="6" borderId="4" xfId="0" applyFont="1" applyFill="1" applyBorder="1" applyAlignment="1">
      <alignment horizontal="center" vertical="center"/>
    </xf>
    <xf numFmtId="164" fontId="3" fillId="6" borderId="5" xfId="0" applyNumberFormat="1" applyFont="1" applyFill="1" applyBorder="1" applyAlignment="1">
      <alignment vertical="center" wrapText="1"/>
    </xf>
    <xf numFmtId="164" fontId="14" fillId="0" borderId="0" xfId="1" applyNumberFormat="1" applyFont="1" applyFill="1" applyBorder="1" applyAlignment="1">
      <alignment horizontal="center" vertical="center"/>
    </xf>
    <xf numFmtId="164" fontId="14" fillId="0" borderId="21" xfId="1" applyNumberFormat="1" applyFont="1" applyFill="1" applyBorder="1" applyAlignment="1">
      <alignment horizontal="center" vertical="center"/>
    </xf>
    <xf numFmtId="165" fontId="14" fillId="0" borderId="21" xfId="1" applyFont="1" applyFill="1" applyBorder="1" applyAlignment="1">
      <alignment horizontal="center" vertical="center"/>
    </xf>
    <xf numFmtId="0" fontId="14" fillId="0" borderId="21" xfId="0" applyFont="1" applyBorder="1" applyAlignment="1">
      <alignment horizontal="center" vertical="center"/>
    </xf>
    <xf numFmtId="4" fontId="2" fillId="0" borderId="21" xfId="0" applyNumberFormat="1" applyFont="1" applyBorder="1" applyAlignment="1">
      <alignment horizontal="center" vertical="center" wrapText="1"/>
    </xf>
    <xf numFmtId="170" fontId="3" fillId="0" borderId="21" xfId="0" applyNumberFormat="1" applyFont="1" applyBorder="1" applyAlignment="1">
      <alignment horizontal="center" vertical="center" wrapText="1"/>
    </xf>
    <xf numFmtId="0" fontId="2" fillId="0" borderId="21" xfId="0" applyFont="1" applyBorder="1" applyAlignment="1">
      <alignment horizontal="center" vertical="center" wrapText="1"/>
    </xf>
    <xf numFmtId="0" fontId="3" fillId="0" borderId="21" xfId="0" applyFont="1" applyBorder="1" applyAlignment="1">
      <alignment horizontal="left" vertical="center" wrapText="1"/>
    </xf>
    <xf numFmtId="0" fontId="3" fillId="0" borderId="22" xfId="0" applyFont="1" applyBorder="1" applyAlignment="1">
      <alignment horizontal="center" vertical="center" wrapText="1"/>
    </xf>
    <xf numFmtId="0" fontId="14" fillId="0" borderId="0" xfId="0" applyFont="1" applyAlignment="1">
      <alignment horizontal="center" vertical="center" wrapText="1"/>
    </xf>
    <xf numFmtId="171" fontId="3" fillId="0" borderId="0" xfId="0" applyNumberFormat="1" applyFont="1" applyAlignment="1">
      <alignment horizontal="center" vertical="center"/>
    </xf>
    <xf numFmtId="0" fontId="9" fillId="4" borderId="11" xfId="0" applyFont="1" applyFill="1" applyBorder="1" applyAlignment="1">
      <alignment horizontal="center" vertical="center" wrapText="1"/>
    </xf>
    <xf numFmtId="164" fontId="3" fillId="0" borderId="0" xfId="0" applyNumberFormat="1" applyFont="1" applyAlignment="1">
      <alignment horizontal="right" vertical="center" wrapText="1"/>
    </xf>
    <xf numFmtId="164" fontId="3"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0" fontId="14" fillId="0" borderId="0" xfId="0" applyFont="1"/>
    <xf numFmtId="172" fontId="9" fillId="0" borderId="0" xfId="0" applyNumberFormat="1" applyFont="1" applyAlignment="1">
      <alignment horizontal="center" vertical="center"/>
    </xf>
    <xf numFmtId="172" fontId="9" fillId="0" borderId="11" xfId="0" applyNumberFormat="1" applyFont="1" applyBorder="1" applyAlignment="1">
      <alignment horizontal="center" vertical="center"/>
    </xf>
    <xf numFmtId="0" fontId="9" fillId="0" borderId="12" xfId="0" applyFont="1" applyBorder="1" applyAlignment="1">
      <alignment vertical="center"/>
    </xf>
    <xf numFmtId="0" fontId="16" fillId="0" borderId="12" xfId="0" applyFont="1" applyBorder="1"/>
    <xf numFmtId="171" fontId="3" fillId="0" borderId="0" xfId="0" applyNumberFormat="1" applyFont="1" applyAlignment="1">
      <alignment horizontal="center" vertical="center" wrapText="1"/>
    </xf>
    <xf numFmtId="173" fontId="14" fillId="0" borderId="0" xfId="0" applyNumberFormat="1" applyFont="1" applyAlignment="1">
      <alignment horizontal="center" vertical="center"/>
    </xf>
    <xf numFmtId="0" fontId="3" fillId="0" borderId="0" xfId="0" applyFont="1" applyAlignment="1">
      <alignment vertical="center"/>
    </xf>
    <xf numFmtId="0" fontId="16" fillId="0" borderId="0" xfId="0" applyFont="1" applyAlignment="1">
      <alignment horizontal="left" vertical="center" wrapText="1"/>
    </xf>
    <xf numFmtId="0" fontId="16" fillId="0" borderId="11" xfId="0" applyFont="1" applyBorder="1" applyAlignment="1">
      <alignment vertical="center" wrapText="1"/>
    </xf>
    <xf numFmtId="0" fontId="16" fillId="0" borderId="12" xfId="0" applyFont="1" applyBorder="1" applyAlignment="1">
      <alignment vertical="center" wrapText="1"/>
    </xf>
    <xf numFmtId="0" fontId="16" fillId="0" borderId="13" xfId="0" applyFont="1" applyBorder="1" applyAlignment="1">
      <alignment vertical="center" wrapText="1"/>
    </xf>
    <xf numFmtId="0" fontId="9" fillId="0" borderId="0" xfId="0" applyFont="1" applyAlignment="1">
      <alignment vertical="center"/>
    </xf>
    <xf numFmtId="0" fontId="9" fillId="0" borderId="11" xfId="0" applyFont="1" applyBorder="1" applyAlignment="1">
      <alignment vertical="center"/>
    </xf>
    <xf numFmtId="0" fontId="9" fillId="0" borderId="28" xfId="0" applyFont="1" applyBorder="1" applyAlignment="1">
      <alignment vertical="center"/>
    </xf>
    <xf numFmtId="0" fontId="9" fillId="0" borderId="25" xfId="0" applyFont="1" applyBorder="1" applyAlignment="1">
      <alignment vertical="center"/>
    </xf>
    <xf numFmtId="0" fontId="16" fillId="0" borderId="13" xfId="0" applyFont="1" applyBorder="1" applyAlignment="1">
      <alignment horizontal="left" vertical="center"/>
    </xf>
    <xf numFmtId="164" fontId="3" fillId="0" borderId="0" xfId="0" applyNumberFormat="1" applyFont="1" applyAlignment="1">
      <alignment horizontal="right" vertical="center"/>
    </xf>
    <xf numFmtId="0" fontId="14" fillId="0" borderId="0" xfId="0" applyFont="1" applyAlignment="1">
      <alignment vertical="center"/>
    </xf>
    <xf numFmtId="0" fontId="16" fillId="0" borderId="0" xfId="0" applyFont="1" applyAlignment="1">
      <alignment horizontal="center" vertical="center" wrapText="1"/>
    </xf>
    <xf numFmtId="0" fontId="16" fillId="0" borderId="12" xfId="0" applyFont="1" applyBorder="1" applyAlignment="1">
      <alignment vertical="center"/>
    </xf>
    <xf numFmtId="0" fontId="16" fillId="0" borderId="13" xfId="0" applyFont="1" applyBorder="1" applyAlignment="1">
      <alignment horizontal="left" vertical="center" wrapText="1"/>
    </xf>
    <xf numFmtId="14" fontId="9" fillId="0" borderId="28" xfId="0" applyNumberFormat="1" applyFont="1" applyBorder="1" applyAlignment="1">
      <alignment horizontal="left" vertical="center"/>
    </xf>
    <xf numFmtId="14" fontId="9" fillId="0" borderId="12" xfId="0" applyNumberFormat="1" applyFont="1" applyBorder="1" applyAlignment="1">
      <alignment horizontal="left" vertical="center"/>
    </xf>
    <xf numFmtId="0" fontId="4" fillId="0" borderId="0" xfId="0" applyFont="1" applyAlignment="1">
      <alignment horizontal="center" vertical="center"/>
    </xf>
    <xf numFmtId="0" fontId="16" fillId="0" borderId="14"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 xfId="0" applyFont="1" applyBorder="1" applyAlignment="1">
      <alignment horizontal="center" vertical="center" wrapText="1"/>
    </xf>
    <xf numFmtId="0" fontId="10" fillId="4" borderId="8" xfId="0" applyFont="1" applyFill="1" applyBorder="1" applyAlignment="1">
      <alignment horizontal="center" vertical="center" wrapText="1"/>
    </xf>
    <xf numFmtId="0" fontId="10" fillId="4" borderId="7" xfId="0" applyFont="1" applyFill="1" applyBorder="1" applyAlignment="1">
      <alignment horizontal="center" vertical="center" wrapText="1"/>
    </xf>
    <xf numFmtId="165" fontId="10" fillId="2" borderId="14" xfId="1" applyFont="1" applyFill="1" applyBorder="1" applyAlignment="1">
      <alignment horizontal="center" vertical="center" wrapText="1"/>
    </xf>
    <xf numFmtId="165" fontId="10" fillId="2" borderId="1" xfId="1" applyFont="1" applyFill="1" applyBorder="1" applyAlignment="1">
      <alignment horizontal="center" vertical="center" wrapText="1"/>
    </xf>
    <xf numFmtId="4" fontId="10" fillId="2" borderId="14" xfId="0" applyNumberFormat="1" applyFont="1" applyFill="1" applyBorder="1" applyAlignment="1">
      <alignment horizontal="center" vertical="center"/>
    </xf>
    <xf numFmtId="4" fontId="10" fillId="2" borderId="1" xfId="0" applyNumberFormat="1" applyFont="1" applyFill="1" applyBorder="1" applyAlignment="1">
      <alignment horizontal="center" vertical="center"/>
    </xf>
    <xf numFmtId="164" fontId="10" fillId="2" borderId="14" xfId="1" applyNumberFormat="1" applyFont="1" applyFill="1" applyBorder="1" applyAlignment="1">
      <alignment horizontal="center" vertical="center" wrapText="1"/>
    </xf>
    <xf numFmtId="164" fontId="10" fillId="2" borderId="1" xfId="1" applyNumberFormat="1" applyFont="1" applyFill="1" applyBorder="1" applyAlignment="1">
      <alignment horizontal="center" vertical="center" wrapText="1"/>
    </xf>
    <xf numFmtId="0" fontId="13" fillId="0" borderId="13" xfId="0" applyFont="1" applyBorder="1" applyAlignment="1">
      <alignment horizontal="right" vertical="center"/>
    </xf>
    <xf numFmtId="0" fontId="13" fillId="0" borderId="12" xfId="0" applyFont="1" applyBorder="1" applyAlignment="1">
      <alignment horizontal="right" vertical="center"/>
    </xf>
    <xf numFmtId="0" fontId="13" fillId="0" borderId="11" xfId="0" applyFont="1" applyBorder="1" applyAlignment="1">
      <alignment horizontal="right" vertical="center"/>
    </xf>
    <xf numFmtId="0" fontId="6" fillId="2" borderId="14" xfId="3" applyFont="1" applyFill="1" applyBorder="1" applyAlignment="1">
      <alignment horizontal="center" vertical="center"/>
    </xf>
    <xf numFmtId="0" fontId="6" fillId="2" borderId="1" xfId="3" applyFont="1" applyFill="1" applyBorder="1" applyAlignment="1">
      <alignment horizontal="center" vertical="center"/>
    </xf>
    <xf numFmtId="0" fontId="10" fillId="2" borderId="1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4" borderId="3" xfId="0" applyFont="1" applyFill="1" applyBorder="1" applyAlignment="1">
      <alignment horizontal="center" vertical="center" wrapText="1"/>
    </xf>
    <xf numFmtId="164" fontId="15" fillId="6" borderId="24" xfId="0" applyNumberFormat="1" applyFont="1" applyFill="1" applyBorder="1" applyAlignment="1">
      <alignment horizontal="center" vertical="center" wrapText="1"/>
    </xf>
    <xf numFmtId="164" fontId="15" fillId="6" borderId="5" xfId="0" applyNumberFormat="1" applyFont="1" applyFill="1" applyBorder="1" applyAlignment="1">
      <alignment horizontal="center" vertical="center" wrapText="1"/>
    </xf>
    <xf numFmtId="164" fontId="15" fillId="6" borderId="20" xfId="0" applyNumberFormat="1" applyFont="1" applyFill="1" applyBorder="1" applyAlignment="1">
      <alignment horizontal="center" vertical="center" wrapText="1"/>
    </xf>
    <xf numFmtId="0" fontId="3" fillId="6" borderId="24" xfId="0" applyFont="1" applyFill="1" applyBorder="1" applyAlignment="1">
      <alignment horizontal="center" vertical="center"/>
    </xf>
    <xf numFmtId="0" fontId="3" fillId="6" borderId="5" xfId="0" applyFont="1" applyFill="1" applyBorder="1" applyAlignment="1">
      <alignment horizontal="center" vertical="center"/>
    </xf>
    <xf numFmtId="0" fontId="3" fillId="6" borderId="20" xfId="0" applyFont="1" applyFill="1" applyBorder="1" applyAlignment="1">
      <alignment horizontal="center" vertical="center"/>
    </xf>
    <xf numFmtId="164" fontId="9" fillId="4" borderId="14" xfId="0" applyNumberFormat="1" applyFont="1" applyFill="1" applyBorder="1" applyAlignment="1">
      <alignment horizontal="center" vertical="center" wrapText="1"/>
    </xf>
    <xf numFmtId="164" fontId="9" fillId="4" borderId="2" xfId="0" applyNumberFormat="1" applyFont="1" applyFill="1" applyBorder="1" applyAlignment="1">
      <alignment horizontal="center" vertical="center" wrapText="1"/>
    </xf>
    <xf numFmtId="164" fontId="9" fillId="4" borderId="1" xfId="0" applyNumberFormat="1"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4" borderId="13" xfId="0" applyFont="1" applyFill="1" applyBorder="1" applyAlignment="1">
      <alignment horizontal="center" vertical="center"/>
    </xf>
    <xf numFmtId="0" fontId="10" fillId="4" borderId="12" xfId="0" applyFont="1" applyFill="1" applyBorder="1" applyAlignment="1">
      <alignment horizontal="center" vertical="center"/>
    </xf>
    <xf numFmtId="0" fontId="10" fillId="4" borderId="11" xfId="0" applyFont="1" applyFill="1" applyBorder="1" applyAlignment="1">
      <alignment horizontal="center" vertical="center"/>
    </xf>
    <xf numFmtId="0" fontId="16" fillId="0" borderId="12" xfId="0" applyFont="1" applyBorder="1" applyAlignment="1">
      <alignment horizontal="left" vertical="center" wrapText="1"/>
    </xf>
    <xf numFmtId="0" fontId="16" fillId="0" borderId="11" xfId="0" applyFont="1" applyBorder="1" applyAlignment="1">
      <alignment horizontal="left" vertical="center" wrapText="1"/>
    </xf>
    <xf numFmtId="0" fontId="16" fillId="0" borderId="12" xfId="0" applyFont="1" applyBorder="1" applyAlignment="1">
      <alignment horizontal="left" vertical="center"/>
    </xf>
    <xf numFmtId="0" fontId="9" fillId="4" borderId="13" xfId="0" applyFont="1" applyFill="1" applyBorder="1" applyAlignment="1">
      <alignment horizontal="center" vertical="center" wrapText="1"/>
    </xf>
    <xf numFmtId="0" fontId="9" fillId="4" borderId="11" xfId="0" applyFont="1" applyFill="1" applyBorder="1" applyAlignment="1">
      <alignment horizontal="center" vertical="center" wrapText="1"/>
    </xf>
    <xf numFmtId="40" fontId="16" fillId="0" borderId="27" xfId="0" applyNumberFormat="1" applyFont="1" applyBorder="1" applyAlignment="1">
      <alignment horizontal="center" vertical="center" wrapText="1"/>
    </xf>
    <xf numFmtId="40" fontId="16" fillId="0" borderId="26" xfId="0" applyNumberFormat="1" applyFont="1" applyBorder="1" applyAlignment="1">
      <alignment horizontal="center" vertical="center" wrapText="1"/>
    </xf>
    <xf numFmtId="40" fontId="16" fillId="0" borderId="23" xfId="0" applyNumberFormat="1" applyFont="1" applyBorder="1" applyAlignment="1">
      <alignment horizontal="center" vertical="center" wrapText="1"/>
    </xf>
    <xf numFmtId="40" fontId="16" fillId="0" borderId="14" xfId="0" applyNumberFormat="1" applyFont="1" applyBorder="1" applyAlignment="1">
      <alignment horizontal="center" vertical="center"/>
    </xf>
    <xf numFmtId="40" fontId="16" fillId="0" borderId="2" xfId="0" applyNumberFormat="1" applyFont="1" applyBorder="1" applyAlignment="1">
      <alignment horizontal="center" vertical="center"/>
    </xf>
    <xf numFmtId="40" fontId="16" fillId="0" borderId="1" xfId="0" applyNumberFormat="1" applyFont="1" applyBorder="1" applyAlignment="1">
      <alignment horizontal="center" vertical="center"/>
    </xf>
    <xf numFmtId="0" fontId="16" fillId="0" borderId="3" xfId="0" applyFont="1" applyBorder="1" applyAlignment="1">
      <alignment horizontal="center" vertical="center" wrapText="1"/>
    </xf>
    <xf numFmtId="0" fontId="9" fillId="4" borderId="25" xfId="0" applyFont="1" applyFill="1" applyBorder="1" applyAlignment="1">
      <alignment horizontal="center" vertical="center" wrapText="1"/>
    </xf>
    <xf numFmtId="0" fontId="16" fillId="0" borderId="13" xfId="0" applyFont="1" applyBorder="1" applyAlignment="1">
      <alignment horizontal="left" vertical="center"/>
    </xf>
    <xf numFmtId="0" fontId="9" fillId="0" borderId="12" xfId="0" applyFont="1" applyBorder="1" applyAlignment="1">
      <alignment horizontal="right" vertical="center"/>
    </xf>
    <xf numFmtId="0" fontId="16" fillId="0" borderId="27"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7" xfId="0" applyFont="1" applyBorder="1" applyAlignment="1">
      <alignment horizontal="center" vertical="center"/>
    </xf>
    <xf numFmtId="0" fontId="16" fillId="0" borderId="26" xfId="0" applyFont="1" applyBorder="1" applyAlignment="1">
      <alignment horizontal="center" vertical="center"/>
    </xf>
    <xf numFmtId="0" fontId="16" fillId="0" borderId="23" xfId="0" applyFont="1" applyBorder="1" applyAlignment="1">
      <alignment horizontal="center" vertical="center"/>
    </xf>
    <xf numFmtId="0" fontId="9" fillId="4" borderId="13" xfId="0" applyFont="1" applyFill="1" applyBorder="1" applyAlignment="1">
      <alignment horizontal="center" vertical="center"/>
    </xf>
    <xf numFmtId="0" fontId="9" fillId="4" borderId="11" xfId="0" applyFont="1" applyFill="1" applyBorder="1" applyAlignment="1">
      <alignment horizontal="center" vertical="center"/>
    </xf>
  </cellXfs>
  <cellStyles count="5">
    <cellStyle name="Normal" xfId="0" builtinId="0"/>
    <cellStyle name="Normal 2" xfId="4" xr:uid="{BD3481E0-4C34-4F3A-93A5-CB0D89DEB8D5}"/>
    <cellStyle name="Normal 4" xfId="2" xr:uid="{74FD8CA0-2467-4728-9414-19D22B8D0F56}"/>
    <cellStyle name="Normal_ORÇAMENTO SINTÉTICO LÂMINA CENTRAL" xfId="3" xr:uid="{57201F20-B7D8-4E3D-AA3D-E38B3A57C7AD}"/>
    <cellStyle name="Vírgula" xfId="1" builtinId="3"/>
  </cellStyles>
  <dxfs count="3784">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font>
    </dxf>
    <dxf>
      <fill>
        <patternFill>
          <bgColor rgb="FFCCFFCC"/>
        </patternFill>
      </fill>
    </dxf>
    <dxf>
      <fill>
        <patternFill>
          <bgColor rgb="FFFFFFCC"/>
        </patternFill>
      </fill>
    </dxf>
    <dxf>
      <fill>
        <patternFill>
          <bgColor rgb="FFFCD5B4"/>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font>
    </dxf>
    <dxf>
      <fill>
        <patternFill>
          <bgColor rgb="FFCCFFCC"/>
        </patternFill>
      </fill>
    </dxf>
    <dxf>
      <fill>
        <patternFill>
          <bgColor rgb="FFFFFFCC"/>
        </patternFill>
      </fill>
    </dxf>
    <dxf>
      <fill>
        <patternFill>
          <bgColor rgb="FFFCD5B4"/>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font>
    </dxf>
    <dxf>
      <fill>
        <patternFill>
          <bgColor rgb="FFCCFFCC"/>
        </patternFill>
      </fill>
    </dxf>
    <dxf>
      <fill>
        <patternFill>
          <bgColor rgb="FFFFFFCC"/>
        </patternFill>
      </fill>
    </dxf>
    <dxf>
      <fill>
        <patternFill>
          <bgColor rgb="FFFCD5B4"/>
        </patternFill>
      </fill>
    </dxf>
    <dxf>
      <font>
        <b/>
        <i val="0"/>
        <color rgb="FFFF0000"/>
      </font>
      <fill>
        <patternFill patternType="none">
          <bgColor auto="1"/>
        </patternFill>
      </fill>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1Otimiza\IPIRANGA\MATRIZ\TIOZICO\ORCAM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geng-seproco\defob-semro\Documents%20and%20Settings\NILSONSA\Configura&#231;&#245;es%20locais\Temporary%20Internet%20Files\OLK7B\LISTAS%20PARA%20CONTROLE%20DE%20OBR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1Otimiza\IPIRANGA\MACROS\2000\Previa%205.5.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1Otimiza\banco%20dados%20otimiza\PIN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amento (op 4)  (2)"/>
      <sheetName val="Resumo (op4)"/>
      <sheetName val="Resumo (op3)"/>
      <sheetName val="orçamento (op 3)"/>
      <sheetName val="pavimentação"/>
      <sheetName val="fundação"/>
      <sheetName val="estrut.metalica"/>
      <sheetName val="acabamentos"/>
      <sheetName val="instalações"/>
      <sheetName val="instalação externa"/>
      <sheetName val="alvenarias"/>
      <sheetName val="esquadrias"/>
      <sheetName val="fachad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ARCAS NURCS"/>
      <sheetName val="pavimentação"/>
    </sheetNames>
    <sheetDataSet>
      <sheetData sheetId="0" refreshError="1">
        <row r="2">
          <cell r="D2" t="str">
            <v>Angra dos Reis</v>
          </cell>
        </row>
        <row r="3">
          <cell r="D3" t="str">
            <v>Araruama</v>
          </cell>
        </row>
        <row r="4">
          <cell r="D4" t="str">
            <v>Areal</v>
          </cell>
        </row>
        <row r="5">
          <cell r="D5" t="str">
            <v>Armação de Búzios</v>
          </cell>
        </row>
        <row r="6">
          <cell r="D6" t="str">
            <v>Arraial do Cabo</v>
          </cell>
        </row>
        <row r="7">
          <cell r="D7" t="str">
            <v>Barra do Piraí</v>
          </cell>
        </row>
        <row r="8">
          <cell r="D8" t="str">
            <v>Barra Mansa</v>
          </cell>
        </row>
        <row r="9">
          <cell r="D9" t="str">
            <v>Belford Roxo</v>
          </cell>
        </row>
        <row r="10">
          <cell r="D10" t="str">
            <v>Bom Jardim</v>
          </cell>
        </row>
        <row r="11">
          <cell r="D11" t="str">
            <v>Bom Jesus do Itabapoana</v>
          </cell>
        </row>
        <row r="12">
          <cell r="D12" t="str">
            <v>Cabo Frio</v>
          </cell>
        </row>
        <row r="13">
          <cell r="D13" t="str">
            <v>Cachoeira de Macacu</v>
          </cell>
        </row>
        <row r="14">
          <cell r="D14" t="str">
            <v>Cambuci</v>
          </cell>
        </row>
        <row r="15">
          <cell r="D15" t="str">
            <v>Campos dos Goytacazes</v>
          </cell>
        </row>
        <row r="16">
          <cell r="D16" t="str">
            <v>Cantagalo</v>
          </cell>
        </row>
        <row r="17">
          <cell r="D17" t="str">
            <v>CAPITAL</v>
          </cell>
        </row>
        <row r="18">
          <cell r="D18" t="str">
            <v>Carapebus</v>
          </cell>
        </row>
        <row r="19">
          <cell r="D19" t="str">
            <v>Cardoso Moreira</v>
          </cell>
        </row>
        <row r="20">
          <cell r="D20" t="str">
            <v>Carmo</v>
          </cell>
        </row>
        <row r="21">
          <cell r="D21" t="str">
            <v>Casemiro de Abreu</v>
          </cell>
        </row>
        <row r="22">
          <cell r="D22" t="str">
            <v>Com. Levy Gasparian</v>
          </cell>
        </row>
        <row r="23">
          <cell r="D23" t="str">
            <v>Conceição de Macabu</v>
          </cell>
        </row>
        <row r="24">
          <cell r="D24" t="str">
            <v>Cordeiro</v>
          </cell>
        </row>
        <row r="25">
          <cell r="D25" t="str">
            <v>Duas Barras</v>
          </cell>
        </row>
        <row r="26">
          <cell r="D26" t="str">
            <v>Duque de Caxias</v>
          </cell>
        </row>
        <row r="27">
          <cell r="D27" t="str">
            <v>Engenheiro Paulo de Frontin</v>
          </cell>
        </row>
        <row r="28">
          <cell r="D28" t="str">
            <v>Guapimirim</v>
          </cell>
        </row>
        <row r="29">
          <cell r="D29" t="str">
            <v>Iguaba Grande</v>
          </cell>
        </row>
        <row r="30">
          <cell r="D30" t="str">
            <v>Itaboraí</v>
          </cell>
        </row>
        <row r="31">
          <cell r="D31" t="str">
            <v>Itaguaí</v>
          </cell>
        </row>
        <row r="32">
          <cell r="D32" t="str">
            <v>Italva</v>
          </cell>
        </row>
        <row r="33">
          <cell r="D33" t="str">
            <v>Itaocara</v>
          </cell>
        </row>
        <row r="34">
          <cell r="D34" t="str">
            <v>Itaperuna</v>
          </cell>
        </row>
        <row r="35">
          <cell r="D35" t="str">
            <v>Itatiaia</v>
          </cell>
        </row>
        <row r="36">
          <cell r="D36" t="str">
            <v>Japeri</v>
          </cell>
        </row>
        <row r="37">
          <cell r="D37" t="str">
            <v>Laje do Muriaé</v>
          </cell>
        </row>
        <row r="38">
          <cell r="D38" t="str">
            <v>Macaé</v>
          </cell>
        </row>
        <row r="39">
          <cell r="D39" t="str">
            <v>Macuco</v>
          </cell>
        </row>
        <row r="40">
          <cell r="D40" t="str">
            <v>Magé</v>
          </cell>
        </row>
        <row r="41">
          <cell r="D41" t="str">
            <v>Mangaratiba</v>
          </cell>
        </row>
        <row r="42">
          <cell r="D42" t="str">
            <v>Maricá</v>
          </cell>
        </row>
        <row r="43">
          <cell r="D43" t="str">
            <v>Mendes</v>
          </cell>
        </row>
        <row r="44">
          <cell r="D44" t="str">
            <v>Mesquita</v>
          </cell>
        </row>
        <row r="45">
          <cell r="D45" t="str">
            <v>Miguel Pereira</v>
          </cell>
        </row>
        <row r="46">
          <cell r="D46" t="str">
            <v>Miracema</v>
          </cell>
        </row>
        <row r="47">
          <cell r="D47" t="str">
            <v>Natividade</v>
          </cell>
        </row>
        <row r="48">
          <cell r="D48" t="str">
            <v>Nilópolis</v>
          </cell>
        </row>
        <row r="49">
          <cell r="D49" t="str">
            <v>Niterói</v>
          </cell>
        </row>
        <row r="50">
          <cell r="D50" t="str">
            <v>Nova Friburgo</v>
          </cell>
        </row>
        <row r="51">
          <cell r="D51" t="str">
            <v>Nova Iguaçu</v>
          </cell>
        </row>
        <row r="52">
          <cell r="D52" t="str">
            <v>Paracambi</v>
          </cell>
        </row>
        <row r="53">
          <cell r="D53" t="str">
            <v>Paraíba do Sul</v>
          </cell>
        </row>
        <row r="54">
          <cell r="D54" t="str">
            <v>Parati</v>
          </cell>
        </row>
        <row r="55">
          <cell r="D55" t="str">
            <v>Paty do Alferes</v>
          </cell>
        </row>
        <row r="56">
          <cell r="D56" t="str">
            <v>Petrópolis</v>
          </cell>
        </row>
        <row r="57">
          <cell r="D57" t="str">
            <v>Pinheiral</v>
          </cell>
        </row>
        <row r="58">
          <cell r="D58" t="str">
            <v>Piraí</v>
          </cell>
        </row>
        <row r="59">
          <cell r="D59" t="str">
            <v>Porciúncula</v>
          </cell>
        </row>
        <row r="60">
          <cell r="D60" t="str">
            <v>Porto Real</v>
          </cell>
        </row>
        <row r="61">
          <cell r="D61" t="str">
            <v>Quatis</v>
          </cell>
        </row>
        <row r="62">
          <cell r="D62" t="str">
            <v>Queimados</v>
          </cell>
        </row>
        <row r="63">
          <cell r="D63" t="str">
            <v>Quissamã</v>
          </cell>
        </row>
        <row r="64">
          <cell r="D64" t="str">
            <v>Regional da Barra da Tijuca</v>
          </cell>
        </row>
        <row r="65">
          <cell r="D65" t="str">
            <v>Regional da Pavuna</v>
          </cell>
        </row>
        <row r="66">
          <cell r="D66" t="str">
            <v>Regional de Bangu</v>
          </cell>
        </row>
        <row r="67">
          <cell r="D67" t="str">
            <v>Regional de Campo Grande</v>
          </cell>
        </row>
        <row r="68">
          <cell r="D68" t="str">
            <v>Regional de Ilha do Governador</v>
          </cell>
        </row>
        <row r="69">
          <cell r="D69" t="str">
            <v>Regional de Jacarepagua</v>
          </cell>
        </row>
        <row r="70">
          <cell r="D70" t="str">
            <v>Regional de Madureira</v>
          </cell>
        </row>
        <row r="71">
          <cell r="D71" t="str">
            <v>Regional de Santa Cruz</v>
          </cell>
        </row>
        <row r="72">
          <cell r="D72" t="str">
            <v>Regional do Méier</v>
          </cell>
        </row>
        <row r="73">
          <cell r="D73" t="str">
            <v>Resende</v>
          </cell>
        </row>
        <row r="74">
          <cell r="D74" t="str">
            <v>Rio Bonito</v>
          </cell>
        </row>
        <row r="75">
          <cell r="D75" t="str">
            <v>Rio Claro</v>
          </cell>
        </row>
        <row r="76">
          <cell r="D76" t="str">
            <v>Rio das Flores</v>
          </cell>
        </row>
        <row r="77">
          <cell r="D77" t="str">
            <v>Rio das Ostras</v>
          </cell>
        </row>
        <row r="78">
          <cell r="D78" t="str">
            <v>Santa Maria Madalena</v>
          </cell>
        </row>
        <row r="79">
          <cell r="D79" t="str">
            <v>Santo Antonio de Pádua</v>
          </cell>
        </row>
        <row r="80">
          <cell r="D80" t="str">
            <v>São Fidelis</v>
          </cell>
        </row>
        <row r="81">
          <cell r="D81" t="str">
            <v>São Francisco do Itabapoana</v>
          </cell>
        </row>
        <row r="82">
          <cell r="D82" t="str">
            <v>São Gonçalo</v>
          </cell>
        </row>
        <row r="83">
          <cell r="D83" t="str">
            <v>São João da Barra</v>
          </cell>
        </row>
        <row r="84">
          <cell r="D84" t="str">
            <v>São João de Meriti</v>
          </cell>
        </row>
        <row r="85">
          <cell r="D85" t="str">
            <v>São José do Vale do Rio Preto</v>
          </cell>
        </row>
        <row r="86">
          <cell r="D86" t="str">
            <v>São Pedro da Aldeia</v>
          </cell>
        </row>
        <row r="87">
          <cell r="D87" t="str">
            <v>São Sebastião do Alto</v>
          </cell>
        </row>
        <row r="88">
          <cell r="D88" t="str">
            <v>Sapucaia</v>
          </cell>
        </row>
        <row r="89">
          <cell r="D89" t="str">
            <v>Saquarema</v>
          </cell>
        </row>
        <row r="90">
          <cell r="D90" t="str">
            <v>Seropédica</v>
          </cell>
        </row>
        <row r="91">
          <cell r="D91" t="str">
            <v>Silva Jardim</v>
          </cell>
        </row>
        <row r="92">
          <cell r="D92" t="str">
            <v>Sumidoro</v>
          </cell>
        </row>
        <row r="93">
          <cell r="D93" t="str">
            <v>Tanguá</v>
          </cell>
        </row>
        <row r="94">
          <cell r="D94" t="str">
            <v>Teresópolis</v>
          </cell>
        </row>
        <row r="95">
          <cell r="D95" t="str">
            <v>Trajano de Morais</v>
          </cell>
        </row>
        <row r="96">
          <cell r="D96" t="str">
            <v>Três Rios</v>
          </cell>
        </row>
        <row r="97">
          <cell r="D97" t="str">
            <v>Valença</v>
          </cell>
        </row>
        <row r="98">
          <cell r="D98" t="str">
            <v>Vassouras</v>
          </cell>
        </row>
        <row r="99">
          <cell r="D99" t="str">
            <v>Volta Redonda</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érios"/>
      <sheetName val="Novo orçam"/>
      <sheetName val="preços praticados civil"/>
      <sheetName val="CIVIL"/>
      <sheetName val="Rodovia"/>
      <sheetName val="Reforma"/>
      <sheetName val="Infra - Gás"/>
      <sheetName val="Composições Gás"/>
      <sheetName val="composições"/>
      <sheetName val="PREÇOS"/>
      <sheetName val="Materiais fornecidos pela CBPI"/>
      <sheetName val="FORNEC. DE EQUIP"/>
      <sheetName val="I160"/>
      <sheetName val="INSTAL. DE EQUIP."/>
      <sheetName val="FORNEC. DE  N.I."/>
      <sheetName val="INSTAL. DE N.I."/>
      <sheetName val="Equipamentos"/>
      <sheetName val="I13a"/>
      <sheetName val="I13b"/>
      <sheetName val="I13c"/>
      <sheetName val="I13d"/>
      <sheetName val="I13e"/>
      <sheetName val="serviços pini"/>
      <sheetName val="Zeppini"/>
      <sheetName val="ELEM. N.I."/>
      <sheetName val="movprec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OS"/>
      <sheetName val="Grupos de serviços"/>
      <sheetName val="SERVICOS"/>
      <sheetName val="analitico"/>
      <sheetName val="pavimentação"/>
      <sheetName val="COMARCAS NURCS"/>
    </sheetNames>
    <sheetDataSet>
      <sheetData sheetId="0" refreshError="1"/>
      <sheetData sheetId="1" refreshError="1"/>
      <sheetData sheetId="2" refreshError="1"/>
      <sheetData sheetId="3" refreshError="1">
        <row r="3">
          <cell r="B3" t="str">
            <v>Seviço</v>
          </cell>
          <cell r="C3" t="str">
            <v>Insumo</v>
          </cell>
          <cell r="D3" t="str">
            <v>Descrição do insumo</v>
          </cell>
          <cell r="E3" t="str">
            <v>Unid</v>
          </cell>
          <cell r="F3" t="str">
            <v>Coeficiente</v>
          </cell>
        </row>
        <row r="5">
          <cell r="B5" t="str">
            <v>010201</v>
          </cell>
          <cell r="C5" t="str">
            <v>028015</v>
          </cell>
          <cell r="D5" t="str">
            <v>Servico de sondagem</v>
          </cell>
          <cell r="E5" t="str">
            <v>m</v>
          </cell>
          <cell r="F5">
            <v>1</v>
          </cell>
        </row>
        <row r="6">
          <cell r="B6" t="str">
            <v>020101</v>
          </cell>
          <cell r="C6" t="str">
            <v>010139</v>
          </cell>
          <cell r="D6" t="str">
            <v>Pedreiro</v>
          </cell>
          <cell r="E6" t="str">
            <v>h</v>
          </cell>
          <cell r="F6">
            <v>0.06</v>
          </cell>
        </row>
        <row r="7">
          <cell r="B7" t="str">
            <v>020101</v>
          </cell>
          <cell r="C7" t="str">
            <v>010146</v>
          </cell>
          <cell r="D7" t="str">
            <v>Servente</v>
          </cell>
          <cell r="E7" t="str">
            <v>h</v>
          </cell>
          <cell r="F7">
            <v>0.6</v>
          </cell>
        </row>
        <row r="8">
          <cell r="B8" t="str">
            <v>020102</v>
          </cell>
          <cell r="C8" t="str">
            <v>010146</v>
          </cell>
          <cell r="D8" t="str">
            <v>Servente</v>
          </cell>
          <cell r="E8" t="str">
            <v>h</v>
          </cell>
          <cell r="F8">
            <v>0.25</v>
          </cell>
        </row>
        <row r="9">
          <cell r="B9" t="str">
            <v>020102</v>
          </cell>
          <cell r="C9" t="str">
            <v>010150</v>
          </cell>
          <cell r="D9" t="str">
            <v>Telhadista</v>
          </cell>
          <cell r="E9" t="str">
            <v>h</v>
          </cell>
          <cell r="F9">
            <v>2.5000000000000001E-2</v>
          </cell>
        </row>
        <row r="10">
          <cell r="B10" t="str">
            <v>020103</v>
          </cell>
          <cell r="C10" t="str">
            <v>010111</v>
          </cell>
          <cell r="D10" t="str">
            <v>Carpinteiro</v>
          </cell>
          <cell r="E10" t="str">
            <v>h</v>
          </cell>
          <cell r="F10">
            <v>0.13</v>
          </cell>
        </row>
        <row r="11">
          <cell r="B11" t="str">
            <v>020103</v>
          </cell>
          <cell r="C11" t="str">
            <v>010112</v>
          </cell>
          <cell r="D11" t="str">
            <v>Ajudante de carpinteiro</v>
          </cell>
          <cell r="E11" t="str">
            <v>h</v>
          </cell>
          <cell r="F11">
            <v>1.3</v>
          </cell>
        </row>
        <row r="12">
          <cell r="B12" t="str">
            <v>020104</v>
          </cell>
          <cell r="C12" t="str">
            <v>010111</v>
          </cell>
          <cell r="D12" t="str">
            <v>Carpinteiro</v>
          </cell>
          <cell r="E12" t="str">
            <v>h</v>
          </cell>
          <cell r="F12">
            <v>0.04</v>
          </cell>
        </row>
        <row r="13">
          <cell r="B13" t="str">
            <v>020104</v>
          </cell>
          <cell r="C13" t="str">
            <v>010112</v>
          </cell>
          <cell r="D13" t="str">
            <v>Ajudante de carpinteiro</v>
          </cell>
          <cell r="E13" t="str">
            <v>h</v>
          </cell>
          <cell r="F13">
            <v>0.4</v>
          </cell>
        </row>
        <row r="14">
          <cell r="B14" t="str">
            <v>020105</v>
          </cell>
          <cell r="C14" t="str">
            <v>010111</v>
          </cell>
          <cell r="D14" t="str">
            <v>Carpinteiro</v>
          </cell>
          <cell r="E14" t="str">
            <v>h</v>
          </cell>
          <cell r="F14">
            <v>0.03</v>
          </cell>
        </row>
        <row r="15">
          <cell r="B15" t="str">
            <v>020105</v>
          </cell>
          <cell r="C15" t="str">
            <v>010112</v>
          </cell>
          <cell r="D15" t="str">
            <v>Ajudante de carpinteiro</v>
          </cell>
          <cell r="E15" t="str">
            <v>h</v>
          </cell>
          <cell r="F15">
            <v>0.3</v>
          </cell>
        </row>
        <row r="16">
          <cell r="B16" t="str">
            <v>020106</v>
          </cell>
          <cell r="C16" t="str">
            <v>010139</v>
          </cell>
          <cell r="D16" t="str">
            <v>Pedreiro</v>
          </cell>
          <cell r="E16" t="str">
            <v>h</v>
          </cell>
          <cell r="F16">
            <v>2E-3</v>
          </cell>
        </row>
        <row r="17">
          <cell r="B17" t="str">
            <v>020106</v>
          </cell>
          <cell r="C17" t="str">
            <v>010146</v>
          </cell>
          <cell r="D17" t="str">
            <v>Servente</v>
          </cell>
          <cell r="E17" t="str">
            <v>h</v>
          </cell>
          <cell r="F17">
            <v>1.4999999999999999E-2</v>
          </cell>
        </row>
        <row r="18">
          <cell r="B18" t="str">
            <v>020107</v>
          </cell>
          <cell r="C18" t="str">
            <v>010111</v>
          </cell>
          <cell r="D18" t="str">
            <v>Carpinteiro</v>
          </cell>
          <cell r="E18" t="str">
            <v>h</v>
          </cell>
          <cell r="F18">
            <v>0.12</v>
          </cell>
        </row>
        <row r="19">
          <cell r="B19" t="str">
            <v>020107</v>
          </cell>
          <cell r="C19" t="str">
            <v>010112</v>
          </cell>
          <cell r="D19" t="str">
            <v>Ajudante de carpinteiro</v>
          </cell>
          <cell r="E19" t="str">
            <v>h</v>
          </cell>
          <cell r="F19">
            <v>1.2</v>
          </cell>
        </row>
        <row r="20">
          <cell r="B20" t="str">
            <v>020108</v>
          </cell>
          <cell r="C20" t="str">
            <v>010139</v>
          </cell>
          <cell r="D20" t="str">
            <v>Pedreiro</v>
          </cell>
          <cell r="E20" t="str">
            <v>h</v>
          </cell>
          <cell r="F20">
            <v>0.13</v>
          </cell>
        </row>
        <row r="21">
          <cell r="B21" t="str">
            <v>020108</v>
          </cell>
          <cell r="C21" t="str">
            <v>010146</v>
          </cell>
          <cell r="D21" t="str">
            <v>Servente</v>
          </cell>
          <cell r="E21" t="str">
            <v>h</v>
          </cell>
          <cell r="F21">
            <v>1.3</v>
          </cell>
        </row>
        <row r="22">
          <cell r="B22" t="str">
            <v>020109</v>
          </cell>
          <cell r="C22" t="str">
            <v>010139</v>
          </cell>
          <cell r="D22" t="str">
            <v>Pedreiro</v>
          </cell>
          <cell r="E22" t="str">
            <v>h</v>
          </cell>
          <cell r="F22">
            <v>7.0000000000000007E-2</v>
          </cell>
        </row>
        <row r="23">
          <cell r="B23" t="str">
            <v>020109</v>
          </cell>
          <cell r="C23" t="str">
            <v>010146</v>
          </cell>
          <cell r="D23" t="str">
            <v>Servente</v>
          </cell>
          <cell r="E23" t="str">
            <v>h</v>
          </cell>
          <cell r="F23">
            <v>0.7</v>
          </cell>
        </row>
        <row r="24">
          <cell r="B24" t="str">
            <v>020110</v>
          </cell>
          <cell r="C24" t="str">
            <v>010139</v>
          </cell>
          <cell r="D24" t="str">
            <v>Pedreiro</v>
          </cell>
          <cell r="E24" t="str">
            <v>h</v>
          </cell>
          <cell r="F24">
            <v>0.14000000000000001</v>
          </cell>
        </row>
        <row r="25">
          <cell r="B25" t="str">
            <v>020110</v>
          </cell>
          <cell r="C25" t="str">
            <v>010146</v>
          </cell>
          <cell r="D25" t="str">
            <v>Servente</v>
          </cell>
          <cell r="E25" t="str">
            <v>h</v>
          </cell>
          <cell r="F25">
            <v>1.4</v>
          </cell>
        </row>
        <row r="26">
          <cell r="B26" t="str">
            <v>020111</v>
          </cell>
          <cell r="C26" t="str">
            <v>010111</v>
          </cell>
          <cell r="D26" t="str">
            <v>Carpinteiro</v>
          </cell>
          <cell r="E26" t="str">
            <v>h</v>
          </cell>
          <cell r="F26">
            <v>0.1</v>
          </cell>
        </row>
        <row r="27">
          <cell r="B27" t="str">
            <v>020111</v>
          </cell>
          <cell r="C27" t="str">
            <v>010112</v>
          </cell>
          <cell r="D27" t="str">
            <v>Ajudante de carpinteiro</v>
          </cell>
          <cell r="E27" t="str">
            <v>h</v>
          </cell>
          <cell r="F27">
            <v>1</v>
          </cell>
        </row>
        <row r="28">
          <cell r="B28" t="str">
            <v>020112</v>
          </cell>
          <cell r="C28" t="str">
            <v>010111</v>
          </cell>
          <cell r="D28" t="str">
            <v>Carpinteiro</v>
          </cell>
          <cell r="E28" t="str">
            <v>h</v>
          </cell>
          <cell r="F28">
            <v>0.09</v>
          </cell>
        </row>
        <row r="29">
          <cell r="B29" t="str">
            <v>020112</v>
          </cell>
          <cell r="C29" t="str">
            <v>010112</v>
          </cell>
          <cell r="D29" t="str">
            <v>Ajudante de carpinteiro</v>
          </cell>
          <cell r="E29" t="str">
            <v>h</v>
          </cell>
          <cell r="F29">
            <v>0.9</v>
          </cell>
        </row>
        <row r="30">
          <cell r="B30" t="str">
            <v>020113</v>
          </cell>
          <cell r="C30" t="str">
            <v>010139</v>
          </cell>
          <cell r="D30" t="str">
            <v>Pedreiro</v>
          </cell>
          <cell r="E30" t="str">
            <v>h</v>
          </cell>
          <cell r="F30">
            <v>0.16</v>
          </cell>
        </row>
        <row r="31">
          <cell r="B31" t="str">
            <v>020113</v>
          </cell>
          <cell r="C31" t="str">
            <v>010146</v>
          </cell>
          <cell r="D31" t="str">
            <v>Servente</v>
          </cell>
          <cell r="E31" t="str">
            <v>h</v>
          </cell>
          <cell r="F31">
            <v>1.6</v>
          </cell>
        </row>
        <row r="32">
          <cell r="B32" t="str">
            <v>020114</v>
          </cell>
          <cell r="C32" t="str">
            <v>010139</v>
          </cell>
          <cell r="D32" t="str">
            <v>Pedreiro</v>
          </cell>
          <cell r="E32" t="str">
            <v>h</v>
          </cell>
          <cell r="F32">
            <v>0.25</v>
          </cell>
        </row>
        <row r="33">
          <cell r="B33" t="str">
            <v>020114</v>
          </cell>
          <cell r="C33" t="str">
            <v>010146</v>
          </cell>
          <cell r="D33" t="str">
            <v>Servente</v>
          </cell>
          <cell r="E33" t="str">
            <v>h</v>
          </cell>
          <cell r="F33">
            <v>2.5</v>
          </cell>
        </row>
        <row r="34">
          <cell r="B34" t="str">
            <v>020115</v>
          </cell>
          <cell r="C34" t="str">
            <v>010139</v>
          </cell>
          <cell r="D34" t="str">
            <v>Pedreiro</v>
          </cell>
          <cell r="E34" t="str">
            <v>h</v>
          </cell>
          <cell r="F34">
            <v>0.25</v>
          </cell>
        </row>
        <row r="35">
          <cell r="B35" t="str">
            <v>020115</v>
          </cell>
          <cell r="C35" t="str">
            <v>010146</v>
          </cell>
          <cell r="D35" t="str">
            <v>Servente</v>
          </cell>
          <cell r="E35" t="str">
            <v>h</v>
          </cell>
          <cell r="F35">
            <v>2.5</v>
          </cell>
        </row>
        <row r="36">
          <cell r="B36" t="str">
            <v>020116</v>
          </cell>
          <cell r="C36" t="str">
            <v>010139</v>
          </cell>
          <cell r="D36" t="str">
            <v>Pedreiro</v>
          </cell>
          <cell r="E36" t="str">
            <v>h</v>
          </cell>
          <cell r="F36">
            <v>0.05</v>
          </cell>
        </row>
        <row r="37">
          <cell r="B37" t="str">
            <v>020116</v>
          </cell>
          <cell r="C37" t="str">
            <v>010146</v>
          </cell>
          <cell r="D37" t="str">
            <v>Servente</v>
          </cell>
          <cell r="E37" t="str">
            <v>h</v>
          </cell>
          <cell r="F37">
            <v>0.5</v>
          </cell>
        </row>
        <row r="38">
          <cell r="B38" t="str">
            <v>020117</v>
          </cell>
          <cell r="C38" t="str">
            <v>010139</v>
          </cell>
          <cell r="D38" t="str">
            <v>Pedreiro</v>
          </cell>
          <cell r="E38" t="str">
            <v>h</v>
          </cell>
          <cell r="F38">
            <v>0.3</v>
          </cell>
        </row>
        <row r="39">
          <cell r="B39" t="str">
            <v>020117</v>
          </cell>
          <cell r="C39" t="str">
            <v>010146</v>
          </cell>
          <cell r="D39" t="str">
            <v>Servente</v>
          </cell>
          <cell r="E39" t="str">
            <v>h</v>
          </cell>
          <cell r="F39">
            <v>3</v>
          </cell>
        </row>
        <row r="40">
          <cell r="B40" t="str">
            <v>020118</v>
          </cell>
          <cell r="C40" t="str">
            <v>010139</v>
          </cell>
          <cell r="D40" t="str">
            <v>Pedreiro</v>
          </cell>
          <cell r="E40" t="str">
            <v>h</v>
          </cell>
          <cell r="F40">
            <v>0.6</v>
          </cell>
        </row>
        <row r="41">
          <cell r="B41" t="str">
            <v>020118</v>
          </cell>
          <cell r="C41" t="str">
            <v>010146</v>
          </cell>
          <cell r="D41" t="str">
            <v>Servente</v>
          </cell>
          <cell r="E41" t="str">
            <v>h</v>
          </cell>
          <cell r="F41">
            <v>6</v>
          </cell>
        </row>
        <row r="42">
          <cell r="B42" t="str">
            <v>020119</v>
          </cell>
          <cell r="C42" t="str">
            <v>010139</v>
          </cell>
          <cell r="D42" t="str">
            <v>Pedreiro</v>
          </cell>
          <cell r="E42" t="str">
            <v>h</v>
          </cell>
          <cell r="F42">
            <v>1.3</v>
          </cell>
        </row>
        <row r="43">
          <cell r="B43" t="str">
            <v>020119</v>
          </cell>
          <cell r="C43" t="str">
            <v>010146</v>
          </cell>
          <cell r="D43" t="str">
            <v>Servente</v>
          </cell>
          <cell r="E43" t="str">
            <v>h</v>
          </cell>
          <cell r="F43">
            <v>13</v>
          </cell>
        </row>
        <row r="44">
          <cell r="B44" t="str">
            <v>020120</v>
          </cell>
          <cell r="C44" t="str">
            <v>010139</v>
          </cell>
          <cell r="D44" t="str">
            <v>Pedreiro</v>
          </cell>
          <cell r="E44" t="str">
            <v>h</v>
          </cell>
          <cell r="F44">
            <v>1.5</v>
          </cell>
        </row>
        <row r="45">
          <cell r="B45" t="str">
            <v>020120</v>
          </cell>
          <cell r="C45" t="str">
            <v>080129</v>
          </cell>
          <cell r="D45" t="str">
            <v>Compressor de ar 81 a 86hp</v>
          </cell>
          <cell r="E45" t="str">
            <v>h</v>
          </cell>
          <cell r="F45">
            <v>5</v>
          </cell>
        </row>
        <row r="46">
          <cell r="B46" t="str">
            <v>020120</v>
          </cell>
          <cell r="C46" t="str">
            <v>080135</v>
          </cell>
          <cell r="D46" t="str">
            <v>Martelete pneumatico</v>
          </cell>
          <cell r="E46" t="str">
            <v>h</v>
          </cell>
          <cell r="F46">
            <v>15</v>
          </cell>
        </row>
        <row r="47">
          <cell r="B47" t="str">
            <v>020121</v>
          </cell>
          <cell r="C47" t="str">
            <v>010146</v>
          </cell>
          <cell r="D47" t="str">
            <v>Servente</v>
          </cell>
          <cell r="E47" t="str">
            <v>h</v>
          </cell>
          <cell r="F47">
            <v>0.1</v>
          </cell>
        </row>
        <row r="48">
          <cell r="B48" t="str">
            <v>020121</v>
          </cell>
          <cell r="C48" t="str">
            <v>080129</v>
          </cell>
          <cell r="D48" t="str">
            <v>Compressor de ar 81 a 86hp</v>
          </cell>
          <cell r="E48" t="str">
            <v>h</v>
          </cell>
          <cell r="F48">
            <v>0.1</v>
          </cell>
        </row>
        <row r="49">
          <cell r="B49" t="str">
            <v>020121</v>
          </cell>
          <cell r="C49" t="str">
            <v>080135</v>
          </cell>
          <cell r="D49" t="str">
            <v>Martelete pneumatico</v>
          </cell>
          <cell r="E49" t="str">
            <v>h</v>
          </cell>
          <cell r="F49">
            <v>0.3</v>
          </cell>
        </row>
        <row r="50">
          <cell r="B50" t="str">
            <v>020122</v>
          </cell>
          <cell r="C50" t="str">
            <v>010139</v>
          </cell>
          <cell r="D50" t="str">
            <v>Pedreiro</v>
          </cell>
          <cell r="E50" t="str">
            <v>h</v>
          </cell>
          <cell r="F50">
            <v>0.06</v>
          </cell>
        </row>
        <row r="51">
          <cell r="B51" t="str">
            <v>020122</v>
          </cell>
          <cell r="C51" t="str">
            <v>010146</v>
          </cell>
          <cell r="D51" t="str">
            <v>Servente</v>
          </cell>
          <cell r="E51" t="str">
            <v>h</v>
          </cell>
          <cell r="F51">
            <v>0.6</v>
          </cell>
        </row>
        <row r="52">
          <cell r="B52" t="str">
            <v>020123</v>
          </cell>
          <cell r="C52" t="str">
            <v>010139</v>
          </cell>
          <cell r="D52" t="str">
            <v>Pedreiro</v>
          </cell>
          <cell r="E52" t="str">
            <v>h</v>
          </cell>
          <cell r="F52">
            <v>0.08</v>
          </cell>
        </row>
        <row r="53">
          <cell r="B53" t="str">
            <v>020123</v>
          </cell>
          <cell r="C53" t="str">
            <v>010146</v>
          </cell>
          <cell r="D53" t="str">
            <v>Servente</v>
          </cell>
          <cell r="E53" t="str">
            <v>h</v>
          </cell>
          <cell r="F53">
            <v>0.8</v>
          </cell>
        </row>
        <row r="54">
          <cell r="B54" t="str">
            <v>020124</v>
          </cell>
          <cell r="C54" t="str">
            <v>010139</v>
          </cell>
          <cell r="D54" t="str">
            <v>Pedreiro</v>
          </cell>
          <cell r="E54" t="str">
            <v>h</v>
          </cell>
          <cell r="F54">
            <v>7.0000000000000007E-2</v>
          </cell>
        </row>
        <row r="55">
          <cell r="B55" t="str">
            <v>020124</v>
          </cell>
          <cell r="C55" t="str">
            <v>010146</v>
          </cell>
          <cell r="D55" t="str">
            <v>Servente</v>
          </cell>
          <cell r="E55" t="str">
            <v>h</v>
          </cell>
          <cell r="F55">
            <v>0.7</v>
          </cell>
        </row>
        <row r="56">
          <cell r="B56" t="str">
            <v>020125</v>
          </cell>
          <cell r="C56" t="str">
            <v>010139</v>
          </cell>
          <cell r="D56" t="str">
            <v>Pedreiro</v>
          </cell>
          <cell r="E56" t="str">
            <v>h</v>
          </cell>
          <cell r="F56">
            <v>0.08</v>
          </cell>
        </row>
        <row r="57">
          <cell r="B57" t="str">
            <v>020125</v>
          </cell>
          <cell r="C57" t="str">
            <v>010146</v>
          </cell>
          <cell r="D57" t="str">
            <v>Servente</v>
          </cell>
          <cell r="E57" t="str">
            <v>h</v>
          </cell>
          <cell r="F57">
            <v>0.8</v>
          </cell>
        </row>
        <row r="58">
          <cell r="B58" t="str">
            <v>020126</v>
          </cell>
          <cell r="C58" t="str">
            <v>010139</v>
          </cell>
          <cell r="D58" t="str">
            <v>Pedreiro</v>
          </cell>
          <cell r="E58" t="str">
            <v>h</v>
          </cell>
          <cell r="F58">
            <v>0.08</v>
          </cell>
        </row>
        <row r="59">
          <cell r="B59" t="str">
            <v>020126</v>
          </cell>
          <cell r="C59" t="str">
            <v>010146</v>
          </cell>
          <cell r="D59" t="str">
            <v>Servente</v>
          </cell>
          <cell r="E59" t="str">
            <v>h</v>
          </cell>
          <cell r="F59">
            <v>0.8</v>
          </cell>
        </row>
        <row r="60">
          <cell r="B60" t="str">
            <v>020127</v>
          </cell>
          <cell r="C60" t="str">
            <v>010139</v>
          </cell>
          <cell r="D60" t="str">
            <v>Pedreiro</v>
          </cell>
          <cell r="E60" t="str">
            <v>h</v>
          </cell>
          <cell r="F60">
            <v>0.05</v>
          </cell>
        </row>
        <row r="61">
          <cell r="B61" t="str">
            <v>020127</v>
          </cell>
          <cell r="C61" t="str">
            <v>010146</v>
          </cell>
          <cell r="D61" t="str">
            <v>Servente</v>
          </cell>
          <cell r="E61" t="str">
            <v>h</v>
          </cell>
          <cell r="F61">
            <v>0.5</v>
          </cell>
        </row>
        <row r="62">
          <cell r="B62" t="str">
            <v>020128</v>
          </cell>
          <cell r="C62" t="str">
            <v>010139</v>
          </cell>
          <cell r="D62" t="str">
            <v>Pedreiro</v>
          </cell>
          <cell r="E62" t="str">
            <v>h</v>
          </cell>
          <cell r="F62">
            <v>0.05</v>
          </cell>
        </row>
        <row r="63">
          <cell r="B63" t="str">
            <v>020128</v>
          </cell>
          <cell r="C63" t="str">
            <v>010146</v>
          </cell>
          <cell r="D63" t="str">
            <v>Servente</v>
          </cell>
          <cell r="E63" t="str">
            <v>h</v>
          </cell>
          <cell r="F63">
            <v>0.5</v>
          </cell>
        </row>
        <row r="64">
          <cell r="B64" t="str">
            <v>020129</v>
          </cell>
          <cell r="C64" t="str">
            <v>010146</v>
          </cell>
          <cell r="D64" t="str">
            <v>Servente</v>
          </cell>
          <cell r="E64" t="str">
            <v>h</v>
          </cell>
          <cell r="F64">
            <v>0.2</v>
          </cell>
        </row>
        <row r="65">
          <cell r="B65" t="str">
            <v>020130</v>
          </cell>
          <cell r="C65" t="str">
            <v>010146</v>
          </cell>
          <cell r="D65" t="str">
            <v>Servente</v>
          </cell>
          <cell r="E65" t="str">
            <v>h</v>
          </cell>
          <cell r="F65">
            <v>0.3</v>
          </cell>
        </row>
        <row r="66">
          <cell r="B66" t="str">
            <v>020131</v>
          </cell>
          <cell r="C66" t="str">
            <v>010146</v>
          </cell>
          <cell r="D66" t="str">
            <v>Servente</v>
          </cell>
          <cell r="E66" t="str">
            <v>h</v>
          </cell>
          <cell r="F66">
            <v>0.4</v>
          </cell>
        </row>
        <row r="67">
          <cell r="B67" t="str">
            <v>020132</v>
          </cell>
          <cell r="C67" t="str">
            <v>038001</v>
          </cell>
          <cell r="D67" t="str">
            <v>Aguarraz mineral</v>
          </cell>
          <cell r="E67" t="str">
            <v>l</v>
          </cell>
          <cell r="F67">
            <v>0.1</v>
          </cell>
        </row>
        <row r="68">
          <cell r="B68" t="str">
            <v>020132</v>
          </cell>
          <cell r="C68" t="str">
            <v>010146</v>
          </cell>
          <cell r="D68" t="str">
            <v>Servente</v>
          </cell>
          <cell r="E68" t="str">
            <v>h</v>
          </cell>
          <cell r="F68">
            <v>0.5</v>
          </cell>
        </row>
        <row r="69">
          <cell r="B69" t="str">
            <v>020133</v>
          </cell>
          <cell r="C69" t="str">
            <v>010139</v>
          </cell>
          <cell r="D69" t="str">
            <v>Pedreiro</v>
          </cell>
          <cell r="E69" t="str">
            <v>h</v>
          </cell>
          <cell r="F69">
            <v>0.14000000000000001</v>
          </cell>
        </row>
        <row r="70">
          <cell r="B70" t="str">
            <v>020133</v>
          </cell>
          <cell r="C70" t="str">
            <v>010146</v>
          </cell>
          <cell r="D70" t="str">
            <v>Servente</v>
          </cell>
          <cell r="E70" t="str">
            <v>h</v>
          </cell>
          <cell r="F70">
            <v>1.4</v>
          </cell>
        </row>
        <row r="71">
          <cell r="B71" t="str">
            <v>020134</v>
          </cell>
          <cell r="C71" t="str">
            <v>010111</v>
          </cell>
          <cell r="D71" t="str">
            <v>Carpinteiro</v>
          </cell>
          <cell r="E71" t="str">
            <v>h</v>
          </cell>
          <cell r="F71">
            <v>1.8</v>
          </cell>
        </row>
        <row r="72">
          <cell r="B72" t="str">
            <v>020135</v>
          </cell>
          <cell r="C72" t="str">
            <v>010139</v>
          </cell>
          <cell r="D72" t="str">
            <v>Pedreiro</v>
          </cell>
          <cell r="E72" t="str">
            <v>h</v>
          </cell>
          <cell r="F72">
            <v>0.6</v>
          </cell>
        </row>
        <row r="73">
          <cell r="B73" t="str">
            <v>020135</v>
          </cell>
          <cell r="C73" t="str">
            <v>010146</v>
          </cell>
          <cell r="D73" t="str">
            <v>Servente</v>
          </cell>
          <cell r="E73" t="str">
            <v>h</v>
          </cell>
          <cell r="F73">
            <v>1.5</v>
          </cell>
        </row>
        <row r="74">
          <cell r="B74" t="str">
            <v>020136</v>
          </cell>
          <cell r="C74" t="str">
            <v>010139</v>
          </cell>
          <cell r="D74" t="str">
            <v>Pedreiro</v>
          </cell>
          <cell r="E74" t="str">
            <v>h</v>
          </cell>
          <cell r="F74">
            <v>0.01</v>
          </cell>
        </row>
        <row r="75">
          <cell r="B75" t="str">
            <v>020136</v>
          </cell>
          <cell r="C75" t="str">
            <v>010146</v>
          </cell>
          <cell r="D75" t="str">
            <v>Servente</v>
          </cell>
          <cell r="E75" t="str">
            <v>h</v>
          </cell>
          <cell r="F75">
            <v>0.1</v>
          </cell>
        </row>
        <row r="76">
          <cell r="B76" t="str">
            <v>020137</v>
          </cell>
          <cell r="C76" t="str">
            <v>010139</v>
          </cell>
          <cell r="D76" t="str">
            <v>Pedreiro</v>
          </cell>
          <cell r="E76" t="str">
            <v>h</v>
          </cell>
          <cell r="F76">
            <v>0.09</v>
          </cell>
        </row>
        <row r="77">
          <cell r="B77" t="str">
            <v>020137</v>
          </cell>
          <cell r="C77" t="str">
            <v>010146</v>
          </cell>
          <cell r="D77" t="str">
            <v>Servente</v>
          </cell>
          <cell r="E77" t="str">
            <v>h</v>
          </cell>
          <cell r="F77">
            <v>0.9</v>
          </cell>
        </row>
        <row r="78">
          <cell r="B78" t="str">
            <v>020201</v>
          </cell>
          <cell r="C78" t="str">
            <v>010146</v>
          </cell>
          <cell r="D78" t="str">
            <v>Servente</v>
          </cell>
          <cell r="E78" t="str">
            <v>h</v>
          </cell>
          <cell r="F78">
            <v>7.7399999999999997E-2</v>
          </cell>
        </row>
        <row r="79">
          <cell r="B79" t="str">
            <v>020202</v>
          </cell>
          <cell r="C79" t="str">
            <v>010146</v>
          </cell>
          <cell r="D79" t="str">
            <v>Servente</v>
          </cell>
          <cell r="E79" t="str">
            <v>h</v>
          </cell>
          <cell r="F79">
            <v>0.25</v>
          </cell>
        </row>
        <row r="80">
          <cell r="B80" t="str">
            <v>020203</v>
          </cell>
          <cell r="C80" t="str">
            <v>080210</v>
          </cell>
          <cell r="D80" t="str">
            <v>Trator sobre esteiras c/lamina pot.142 a 149 hp</v>
          </cell>
          <cell r="E80" t="str">
            <v>h</v>
          </cell>
          <cell r="F80">
            <v>1.24E-3</v>
          </cell>
        </row>
        <row r="81">
          <cell r="B81" t="str">
            <v>020301</v>
          </cell>
          <cell r="C81" t="str">
            <v>010111</v>
          </cell>
          <cell r="D81" t="str">
            <v>Carpinteiro</v>
          </cell>
          <cell r="E81" t="str">
            <v>h</v>
          </cell>
          <cell r="F81">
            <v>8</v>
          </cell>
        </row>
        <row r="82">
          <cell r="B82" t="str">
            <v>020301</v>
          </cell>
          <cell r="C82" t="str">
            <v>010118</v>
          </cell>
          <cell r="D82" t="str">
            <v>Encanador</v>
          </cell>
          <cell r="E82" t="str">
            <v>h</v>
          </cell>
          <cell r="F82">
            <v>8</v>
          </cell>
        </row>
        <row r="83">
          <cell r="B83" t="str">
            <v>020301</v>
          </cell>
          <cell r="C83" t="str">
            <v>066581</v>
          </cell>
          <cell r="D83" t="str">
            <v>Hidrometro 0 3/4' vazao 3m3/h</v>
          </cell>
          <cell r="E83" t="str">
            <v>un</v>
          </cell>
          <cell r="F83">
            <v>1</v>
          </cell>
        </row>
        <row r="84">
          <cell r="B84" t="str">
            <v>020301</v>
          </cell>
          <cell r="C84" t="str">
            <v>010119</v>
          </cell>
          <cell r="D84" t="str">
            <v>Ajudante de encanador</v>
          </cell>
          <cell r="E84" t="str">
            <v>h</v>
          </cell>
          <cell r="F84">
            <v>4</v>
          </cell>
        </row>
        <row r="85">
          <cell r="B85" t="str">
            <v>020301</v>
          </cell>
          <cell r="C85" t="str">
            <v>026566</v>
          </cell>
          <cell r="D85" t="str">
            <v>Prego 15x15</v>
          </cell>
          <cell r="E85" t="str">
            <v>kg</v>
          </cell>
          <cell r="F85">
            <v>1</v>
          </cell>
        </row>
        <row r="86">
          <cell r="B86" t="str">
            <v>020301</v>
          </cell>
          <cell r="C86" t="str">
            <v>010146</v>
          </cell>
          <cell r="D86" t="str">
            <v>Servente</v>
          </cell>
          <cell r="E86" t="str">
            <v>h</v>
          </cell>
          <cell r="F86">
            <v>8.1199999999999992</v>
          </cell>
        </row>
        <row r="87">
          <cell r="B87" t="str">
            <v>020301</v>
          </cell>
          <cell r="C87" t="str">
            <v>021009</v>
          </cell>
          <cell r="D87" t="str">
            <v>Pontalete de pinho de 3'x3' de 3a.construcao</v>
          </cell>
          <cell r="E87" t="str">
            <v>m</v>
          </cell>
          <cell r="F87">
            <v>25</v>
          </cell>
        </row>
        <row r="88">
          <cell r="B88" t="str">
            <v>020301</v>
          </cell>
          <cell r="C88" t="str">
            <v>021103</v>
          </cell>
          <cell r="D88" t="str">
            <v>Tabua de pinho de 1' x 12' de 3a. construcao</v>
          </cell>
          <cell r="E88" t="str">
            <v>m</v>
          </cell>
          <cell r="F88">
            <v>8</v>
          </cell>
        </row>
        <row r="89">
          <cell r="B89" t="str">
            <v>020301</v>
          </cell>
          <cell r="C89" t="str">
            <v>022515</v>
          </cell>
          <cell r="D89" t="str">
            <v>Tijolo comum</v>
          </cell>
          <cell r="E89" t="str">
            <v>un</v>
          </cell>
          <cell r="F89">
            <v>30</v>
          </cell>
        </row>
        <row r="90">
          <cell r="B90" t="str">
            <v>020301</v>
          </cell>
          <cell r="C90" t="str">
            <v>020579</v>
          </cell>
          <cell r="D90" t="str">
            <v>Areia media</v>
          </cell>
          <cell r="E90" t="str">
            <v>m3</v>
          </cell>
          <cell r="F90">
            <v>1.89E-2</v>
          </cell>
        </row>
        <row r="91">
          <cell r="B91" t="str">
            <v>020301</v>
          </cell>
          <cell r="C91" t="str">
            <v>060502</v>
          </cell>
          <cell r="D91" t="str">
            <v>Tubo de aco galvanizado c/cost. de 20mm (3/4')</v>
          </cell>
          <cell r="E91" t="str">
            <v>m</v>
          </cell>
          <cell r="F91">
            <v>30</v>
          </cell>
        </row>
        <row r="92">
          <cell r="B92" t="str">
            <v>020301</v>
          </cell>
          <cell r="C92" t="str">
            <v>062002</v>
          </cell>
          <cell r="D92" t="str">
            <v>Tubo ceramico 100mm (4")</v>
          </cell>
          <cell r="E92" t="str">
            <v>m</v>
          </cell>
          <cell r="F92">
            <v>5</v>
          </cell>
        </row>
        <row r="93">
          <cell r="B93" t="str">
            <v>020301</v>
          </cell>
          <cell r="C93" t="str">
            <v>065010</v>
          </cell>
          <cell r="D93" t="str">
            <v>Caixa d'agua de fibrocimento de 1000l</v>
          </cell>
          <cell r="E93" t="str">
            <v>un</v>
          </cell>
          <cell r="F93">
            <v>1</v>
          </cell>
        </row>
        <row r="94">
          <cell r="B94" t="str">
            <v>020301</v>
          </cell>
          <cell r="C94" t="str">
            <v>065506</v>
          </cell>
          <cell r="D94" t="str">
            <v>Bacia turca de louca</v>
          </cell>
          <cell r="E94" t="str">
            <v>un</v>
          </cell>
          <cell r="F94">
            <v>1</v>
          </cell>
        </row>
        <row r="95">
          <cell r="B95" t="str">
            <v>020301</v>
          </cell>
          <cell r="C95" t="str">
            <v>010139</v>
          </cell>
          <cell r="D95" t="str">
            <v>Pedreiro</v>
          </cell>
          <cell r="E95" t="str">
            <v>h</v>
          </cell>
          <cell r="F95">
            <v>8</v>
          </cell>
        </row>
        <row r="96">
          <cell r="B96" t="str">
            <v>020302</v>
          </cell>
          <cell r="C96" t="str">
            <v>010115</v>
          </cell>
          <cell r="D96" t="str">
            <v>Eletricista</v>
          </cell>
          <cell r="E96" t="str">
            <v>h</v>
          </cell>
          <cell r="F96">
            <v>24</v>
          </cell>
        </row>
        <row r="97">
          <cell r="B97" t="str">
            <v>020302</v>
          </cell>
          <cell r="C97" t="str">
            <v>010116</v>
          </cell>
          <cell r="D97" t="str">
            <v>Ajudante de eletricista</v>
          </cell>
          <cell r="E97" t="str">
            <v>h</v>
          </cell>
          <cell r="F97">
            <v>24</v>
          </cell>
        </row>
        <row r="98">
          <cell r="B98" t="str">
            <v>020302</v>
          </cell>
          <cell r="C98" t="str">
            <v>040105</v>
          </cell>
          <cell r="D98" t="str">
            <v>Poste de aco - 6mx4 1/2'</v>
          </cell>
          <cell r="E98" t="str">
            <v>un</v>
          </cell>
          <cell r="F98">
            <v>1</v>
          </cell>
        </row>
        <row r="99">
          <cell r="B99" t="str">
            <v>020302</v>
          </cell>
          <cell r="C99" t="str">
            <v>041523</v>
          </cell>
          <cell r="D99" t="str">
            <v>Caixa tipo 'j' 50x60x27cm</v>
          </cell>
          <cell r="E99" t="str">
            <v>un</v>
          </cell>
          <cell r="F99">
            <v>1</v>
          </cell>
        </row>
        <row r="100">
          <cell r="B100" t="str">
            <v>020302</v>
          </cell>
          <cell r="C100" t="str">
            <v>043007</v>
          </cell>
          <cell r="D100" t="str">
            <v>Fio isolado em pvc 6,00 mm2 - 750v</v>
          </cell>
          <cell r="E100" t="str">
            <v>m</v>
          </cell>
          <cell r="F100">
            <v>27</v>
          </cell>
        </row>
        <row r="101">
          <cell r="B101" t="str">
            <v>020303</v>
          </cell>
          <cell r="C101" t="str">
            <v>010142</v>
          </cell>
          <cell r="D101" t="str">
            <v>Poceiro</v>
          </cell>
          <cell r="E101" t="str">
            <v>h</v>
          </cell>
          <cell r="F101">
            <v>4</v>
          </cell>
        </row>
        <row r="102">
          <cell r="B102" t="str">
            <v>020303</v>
          </cell>
          <cell r="C102" t="str">
            <v>010146</v>
          </cell>
          <cell r="D102" t="str">
            <v>Servente</v>
          </cell>
          <cell r="E102" t="str">
            <v>h</v>
          </cell>
          <cell r="F102">
            <v>4</v>
          </cell>
        </row>
        <row r="103">
          <cell r="B103" t="str">
            <v>020304</v>
          </cell>
          <cell r="C103" t="str">
            <v>010142</v>
          </cell>
          <cell r="D103" t="str">
            <v>Poceiro</v>
          </cell>
          <cell r="E103" t="str">
            <v>h</v>
          </cell>
          <cell r="F103">
            <v>5.13</v>
          </cell>
        </row>
        <row r="104">
          <cell r="B104" t="str">
            <v>020304</v>
          </cell>
          <cell r="C104" t="str">
            <v>010146</v>
          </cell>
          <cell r="D104" t="str">
            <v>Servente</v>
          </cell>
          <cell r="E104" t="str">
            <v>h</v>
          </cell>
          <cell r="F104">
            <v>5.13</v>
          </cell>
        </row>
        <row r="105">
          <cell r="B105" t="str">
            <v>020305</v>
          </cell>
          <cell r="C105" t="str">
            <v>010142</v>
          </cell>
          <cell r="D105" t="str">
            <v>Poceiro</v>
          </cell>
          <cell r="E105" t="str">
            <v>h</v>
          </cell>
          <cell r="F105">
            <v>6</v>
          </cell>
        </row>
        <row r="106">
          <cell r="B106" t="str">
            <v>020305</v>
          </cell>
          <cell r="C106" t="str">
            <v>010146</v>
          </cell>
          <cell r="D106" t="str">
            <v>Servente</v>
          </cell>
          <cell r="E106" t="str">
            <v>h</v>
          </cell>
          <cell r="F106">
            <v>15</v>
          </cell>
        </row>
        <row r="107">
          <cell r="B107" t="str">
            <v>020305</v>
          </cell>
          <cell r="C107" t="str">
            <v>028030</v>
          </cell>
          <cell r="D107" t="str">
            <v>Dinamite 40%</v>
          </cell>
          <cell r="E107" t="str">
            <v>kg</v>
          </cell>
          <cell r="F107">
            <v>0.2</v>
          </cell>
        </row>
        <row r="108">
          <cell r="B108" t="str">
            <v>020305</v>
          </cell>
          <cell r="C108" t="str">
            <v>028031</v>
          </cell>
          <cell r="D108" t="str">
            <v>Espoleta</v>
          </cell>
          <cell r="E108" t="str">
            <v>un</v>
          </cell>
          <cell r="F108">
            <v>3</v>
          </cell>
        </row>
        <row r="109">
          <cell r="B109" t="str">
            <v>020305</v>
          </cell>
          <cell r="C109" t="str">
            <v>028032</v>
          </cell>
          <cell r="D109" t="str">
            <v>Estopim comum</v>
          </cell>
          <cell r="E109" t="str">
            <v>m</v>
          </cell>
          <cell r="F109">
            <v>3</v>
          </cell>
        </row>
        <row r="110">
          <cell r="B110" t="str">
            <v>020306</v>
          </cell>
          <cell r="C110" t="str">
            <v>010142</v>
          </cell>
          <cell r="D110" t="str">
            <v>Poceiro</v>
          </cell>
          <cell r="E110" t="str">
            <v>h</v>
          </cell>
          <cell r="F110">
            <v>5</v>
          </cell>
        </row>
        <row r="111">
          <cell r="B111" t="str">
            <v>020306</v>
          </cell>
          <cell r="C111" t="str">
            <v>010146</v>
          </cell>
          <cell r="D111" t="str">
            <v>Servente</v>
          </cell>
          <cell r="E111" t="str">
            <v>h</v>
          </cell>
          <cell r="F111">
            <v>5</v>
          </cell>
        </row>
        <row r="112">
          <cell r="B112" t="str">
            <v>020306</v>
          </cell>
          <cell r="C112" t="str">
            <v>022515</v>
          </cell>
          <cell r="D112" t="str">
            <v>Tijolo comum</v>
          </cell>
          <cell r="E112" t="str">
            <v>un</v>
          </cell>
          <cell r="F112">
            <v>546</v>
          </cell>
        </row>
        <row r="113">
          <cell r="B113" t="str">
            <v>020307</v>
          </cell>
          <cell r="C113" t="str">
            <v>010142</v>
          </cell>
          <cell r="D113" t="str">
            <v>Poceiro</v>
          </cell>
          <cell r="E113" t="str">
            <v>h</v>
          </cell>
          <cell r="F113">
            <v>8</v>
          </cell>
        </row>
        <row r="114">
          <cell r="B114" t="str">
            <v>020307</v>
          </cell>
          <cell r="C114" t="str">
            <v>010146</v>
          </cell>
          <cell r="D114" t="str">
            <v>Servente</v>
          </cell>
          <cell r="E114" t="str">
            <v>h</v>
          </cell>
          <cell r="F114">
            <v>13</v>
          </cell>
        </row>
        <row r="115">
          <cell r="B115" t="str">
            <v>020307</v>
          </cell>
          <cell r="C115" t="str">
            <v>020505</v>
          </cell>
          <cell r="D115" t="str">
            <v>Cal hidratada</v>
          </cell>
          <cell r="E115" t="str">
            <v>kg</v>
          </cell>
          <cell r="F115">
            <v>24.4</v>
          </cell>
        </row>
        <row r="116">
          <cell r="B116" t="str">
            <v>020307</v>
          </cell>
          <cell r="C116" t="str">
            <v>020508</v>
          </cell>
          <cell r="D116" t="str">
            <v>Cimento portland</v>
          </cell>
          <cell r="E116" t="str">
            <v>kg</v>
          </cell>
          <cell r="F116">
            <v>20</v>
          </cell>
        </row>
        <row r="117">
          <cell r="B117" t="str">
            <v>020307</v>
          </cell>
          <cell r="C117" t="str">
            <v>020579</v>
          </cell>
          <cell r="D117" t="str">
            <v>Areia media</v>
          </cell>
          <cell r="E117" t="str">
            <v>m3</v>
          </cell>
          <cell r="F117">
            <v>0.2432</v>
          </cell>
        </row>
        <row r="118">
          <cell r="B118" t="str">
            <v>020307</v>
          </cell>
          <cell r="C118" t="str">
            <v>022515</v>
          </cell>
          <cell r="D118" t="str">
            <v>Tijolo comum</v>
          </cell>
          <cell r="E118" t="str">
            <v>un</v>
          </cell>
          <cell r="F118">
            <v>411</v>
          </cell>
        </row>
        <row r="119">
          <cell r="B119" t="str">
            <v>020308</v>
          </cell>
          <cell r="C119" t="str">
            <v>010142</v>
          </cell>
          <cell r="D119" t="str">
            <v>Poceiro</v>
          </cell>
          <cell r="E119" t="str">
            <v>h</v>
          </cell>
          <cell r="F119">
            <v>8.8000000000000007</v>
          </cell>
        </row>
        <row r="120">
          <cell r="B120" t="str">
            <v>020308</v>
          </cell>
          <cell r="C120" t="str">
            <v>010146</v>
          </cell>
          <cell r="D120" t="str">
            <v>Servente</v>
          </cell>
          <cell r="E120" t="str">
            <v>h</v>
          </cell>
          <cell r="F120">
            <v>8.82</v>
          </cell>
        </row>
        <row r="121">
          <cell r="B121" t="str">
            <v>020308</v>
          </cell>
          <cell r="C121" t="str">
            <v>022515</v>
          </cell>
          <cell r="D121" t="str">
            <v>Tijolo comum</v>
          </cell>
          <cell r="E121" t="str">
            <v>un</v>
          </cell>
          <cell r="F121">
            <v>546</v>
          </cell>
        </row>
        <row r="122">
          <cell r="B122" t="str">
            <v>020309</v>
          </cell>
          <cell r="C122" t="str">
            <v>010142</v>
          </cell>
          <cell r="D122" t="str">
            <v>Poceiro</v>
          </cell>
          <cell r="E122" t="str">
            <v>h</v>
          </cell>
          <cell r="F122">
            <v>2.2000000000000002</v>
          </cell>
        </row>
        <row r="123">
          <cell r="B123" t="str">
            <v>020309</v>
          </cell>
          <cell r="C123" t="str">
            <v>010146</v>
          </cell>
          <cell r="D123" t="str">
            <v>Servente</v>
          </cell>
          <cell r="E123" t="str">
            <v>h</v>
          </cell>
          <cell r="F123">
            <v>4.4000000000000004</v>
          </cell>
        </row>
        <row r="124">
          <cell r="B124" t="str">
            <v>020309</v>
          </cell>
          <cell r="C124" t="str">
            <v>060125</v>
          </cell>
          <cell r="D124" t="str">
            <v>Tubo de concreto para poco 1200 mm</v>
          </cell>
          <cell r="E124" t="str">
            <v>m</v>
          </cell>
          <cell r="F124">
            <v>1</v>
          </cell>
        </row>
        <row r="125">
          <cell r="B125" t="str">
            <v>020310</v>
          </cell>
          <cell r="C125" t="str">
            <v>010111</v>
          </cell>
          <cell r="D125" t="str">
            <v>Carpinteiro</v>
          </cell>
          <cell r="E125" t="str">
            <v>h</v>
          </cell>
          <cell r="F125">
            <v>1.6</v>
          </cell>
        </row>
        <row r="126">
          <cell r="B126" t="str">
            <v>020310</v>
          </cell>
          <cell r="C126" t="str">
            <v>010139</v>
          </cell>
          <cell r="D126" t="str">
            <v>Pedreiro</v>
          </cell>
          <cell r="E126" t="str">
            <v>h</v>
          </cell>
          <cell r="F126">
            <v>5.3</v>
          </cell>
        </row>
        <row r="127">
          <cell r="B127" t="str">
            <v>020310</v>
          </cell>
          <cell r="C127" t="str">
            <v>010146</v>
          </cell>
          <cell r="D127" t="str">
            <v>Servente</v>
          </cell>
          <cell r="E127" t="str">
            <v>h</v>
          </cell>
          <cell r="F127">
            <v>5.67</v>
          </cell>
        </row>
        <row r="128">
          <cell r="B128" t="str">
            <v>020310</v>
          </cell>
          <cell r="C128" t="str">
            <v>020508</v>
          </cell>
          <cell r="D128" t="str">
            <v>Cimento portland</v>
          </cell>
          <cell r="E128" t="str">
            <v>kg</v>
          </cell>
          <cell r="F128">
            <v>31</v>
          </cell>
        </row>
        <row r="129">
          <cell r="B129" t="str">
            <v>020310</v>
          </cell>
          <cell r="C129" t="str">
            <v>020517</v>
          </cell>
          <cell r="D129" t="str">
            <v>Brita 1</v>
          </cell>
          <cell r="E129" t="str">
            <v>m3</v>
          </cell>
          <cell r="F129">
            <v>2.3599999999999999E-2</v>
          </cell>
        </row>
        <row r="130">
          <cell r="B130" t="str">
            <v>020310</v>
          </cell>
          <cell r="C130" t="str">
            <v>020518</v>
          </cell>
          <cell r="D130" t="str">
            <v>Brita 2</v>
          </cell>
          <cell r="E130" t="str">
            <v>m3</v>
          </cell>
          <cell r="F130">
            <v>7.0900000000000005E-2</v>
          </cell>
        </row>
        <row r="131">
          <cell r="B131" t="str">
            <v>020310</v>
          </cell>
          <cell r="C131" t="str">
            <v>020579</v>
          </cell>
          <cell r="D131" t="str">
            <v>Areia media</v>
          </cell>
          <cell r="E131" t="str">
            <v>m3</v>
          </cell>
          <cell r="F131">
            <v>0.1043</v>
          </cell>
        </row>
        <row r="132">
          <cell r="B132" t="str">
            <v>020310</v>
          </cell>
          <cell r="C132" t="str">
            <v>021009</v>
          </cell>
          <cell r="D132" t="str">
            <v>Pontalete de pinho de 3'x3' de 3a.construcao</v>
          </cell>
          <cell r="E132" t="str">
            <v>m</v>
          </cell>
          <cell r="F132">
            <v>7.08</v>
          </cell>
        </row>
        <row r="133">
          <cell r="B133" t="str">
            <v>020310</v>
          </cell>
          <cell r="C133" t="str">
            <v>021030</v>
          </cell>
          <cell r="D133" t="str">
            <v>Chapa compensada resinada 6mm</v>
          </cell>
          <cell r="E133" t="str">
            <v>m2</v>
          </cell>
          <cell r="F133">
            <v>0.38</v>
          </cell>
        </row>
        <row r="134">
          <cell r="B134" t="str">
            <v>020310</v>
          </cell>
          <cell r="C134" t="str">
            <v>021505</v>
          </cell>
          <cell r="D134" t="str">
            <v>Aco ca-25 de 1/2' - 12.5mm</v>
          </cell>
          <cell r="E134" t="str">
            <v>kg</v>
          </cell>
          <cell r="F134">
            <v>9.7100000000000009</v>
          </cell>
        </row>
        <row r="135">
          <cell r="B135" t="str">
            <v>020310</v>
          </cell>
          <cell r="C135" t="str">
            <v>026560</v>
          </cell>
          <cell r="D135" t="str">
            <v>Prego - preco medio das bitolas</v>
          </cell>
          <cell r="E135" t="str">
            <v>kg</v>
          </cell>
          <cell r="F135">
            <v>0.14000000000000001</v>
          </cell>
        </row>
        <row r="136">
          <cell r="B136" t="str">
            <v>020310</v>
          </cell>
          <cell r="C136" t="str">
            <v>027010</v>
          </cell>
          <cell r="D136" t="str">
            <v>Arame recozido n.18 bwg</v>
          </cell>
          <cell r="E136" t="str">
            <v>kg</v>
          </cell>
          <cell r="F136">
            <v>0.38</v>
          </cell>
        </row>
        <row r="137">
          <cell r="B137" t="str">
            <v>020310</v>
          </cell>
          <cell r="C137" t="str">
            <v>080125</v>
          </cell>
          <cell r="D137" t="str">
            <v>Betoneira 5hp</v>
          </cell>
          <cell r="E137" t="str">
            <v>h</v>
          </cell>
          <cell r="F137">
            <v>8.0699999999999994E-2</v>
          </cell>
        </row>
        <row r="138">
          <cell r="B138" t="str">
            <v>020401</v>
          </cell>
          <cell r="C138" t="str">
            <v>010111</v>
          </cell>
          <cell r="D138" t="str">
            <v>Carpinteiro</v>
          </cell>
          <cell r="E138" t="str">
            <v>h</v>
          </cell>
          <cell r="F138">
            <v>1</v>
          </cell>
        </row>
        <row r="139">
          <cell r="B139" t="str">
            <v>020401</v>
          </cell>
          <cell r="C139" t="str">
            <v>010146</v>
          </cell>
          <cell r="D139" t="str">
            <v>Servente</v>
          </cell>
          <cell r="E139" t="str">
            <v>h</v>
          </cell>
          <cell r="F139">
            <v>1</v>
          </cell>
        </row>
        <row r="140">
          <cell r="B140" t="str">
            <v>020401</v>
          </cell>
          <cell r="C140" t="str">
            <v>021009</v>
          </cell>
          <cell r="D140" t="str">
            <v>Pontalete de pinho de 3'x3' de 3a.construcao</v>
          </cell>
          <cell r="E140" t="str">
            <v>m</v>
          </cell>
          <cell r="F140">
            <v>3.15</v>
          </cell>
        </row>
        <row r="141">
          <cell r="B141" t="str">
            <v>020401</v>
          </cell>
          <cell r="C141" t="str">
            <v>021011</v>
          </cell>
          <cell r="D141" t="str">
            <v>Ripa de peroba de 1x5cm</v>
          </cell>
          <cell r="E141" t="str">
            <v>m</v>
          </cell>
          <cell r="F141">
            <v>3.3</v>
          </cell>
        </row>
        <row r="142">
          <cell r="B142" t="str">
            <v>020401</v>
          </cell>
          <cell r="C142" t="str">
            <v>021021</v>
          </cell>
          <cell r="D142" t="str">
            <v>Tabua de pinho de 1' x 12' de 3a. construcao</v>
          </cell>
          <cell r="E142" t="str">
            <v>m2</v>
          </cell>
          <cell r="F142">
            <v>1.1000000000000001</v>
          </cell>
        </row>
        <row r="143">
          <cell r="B143" t="str">
            <v>020401</v>
          </cell>
          <cell r="C143" t="str">
            <v>026560</v>
          </cell>
          <cell r="D143" t="str">
            <v>Prego - preco medio das bitolas</v>
          </cell>
          <cell r="E143" t="str">
            <v>kg</v>
          </cell>
          <cell r="F143">
            <v>0.3</v>
          </cell>
        </row>
        <row r="144">
          <cell r="B144" t="str">
            <v>020401</v>
          </cell>
          <cell r="C144" t="str">
            <v>028002</v>
          </cell>
          <cell r="D144" t="str">
            <v>Ferragem para portao de tapume</v>
          </cell>
          <cell r="E144" t="str">
            <v>kg</v>
          </cell>
          <cell r="F144">
            <v>0.5</v>
          </cell>
        </row>
        <row r="145">
          <cell r="B145" t="str">
            <v>020402</v>
          </cell>
          <cell r="C145" t="str">
            <v>010111</v>
          </cell>
          <cell r="D145" t="str">
            <v>Carpinteiro</v>
          </cell>
          <cell r="E145" t="str">
            <v>h</v>
          </cell>
          <cell r="F145">
            <v>1</v>
          </cell>
        </row>
        <row r="146">
          <cell r="B146" t="str">
            <v>020402</v>
          </cell>
          <cell r="C146" t="str">
            <v>010146</v>
          </cell>
          <cell r="D146" t="str">
            <v>Servente</v>
          </cell>
          <cell r="E146" t="str">
            <v>h</v>
          </cell>
          <cell r="F146">
            <v>0.6</v>
          </cell>
        </row>
        <row r="147">
          <cell r="B147" t="str">
            <v>020402</v>
          </cell>
          <cell r="C147" t="str">
            <v>021009</v>
          </cell>
          <cell r="D147" t="str">
            <v>Pontalete de pinho de 3'x3' de 3a.construcao</v>
          </cell>
          <cell r="E147" t="str">
            <v>m</v>
          </cell>
          <cell r="F147">
            <v>3.1</v>
          </cell>
        </row>
        <row r="148">
          <cell r="B148" t="str">
            <v>020402</v>
          </cell>
          <cell r="C148" t="str">
            <v>021021</v>
          </cell>
          <cell r="D148" t="str">
            <v>Tabua de pinho de 1' x 12' de 3a. construcao</v>
          </cell>
          <cell r="E148" t="str">
            <v>m2</v>
          </cell>
          <cell r="F148">
            <v>1.2</v>
          </cell>
        </row>
        <row r="149">
          <cell r="B149" t="str">
            <v>020402</v>
          </cell>
          <cell r="C149" t="str">
            <v>026560</v>
          </cell>
          <cell r="D149" t="str">
            <v>Prego - preco medio das bitolas</v>
          </cell>
          <cell r="E149" t="str">
            <v>kg</v>
          </cell>
          <cell r="F149">
            <v>0.2</v>
          </cell>
        </row>
        <row r="150">
          <cell r="B150" t="str">
            <v>020403</v>
          </cell>
          <cell r="C150" t="str">
            <v>010111</v>
          </cell>
          <cell r="D150" t="str">
            <v>Carpinteiro</v>
          </cell>
          <cell r="E150" t="str">
            <v>h</v>
          </cell>
          <cell r="F150">
            <v>0.8</v>
          </cell>
        </row>
        <row r="151">
          <cell r="B151" t="str">
            <v>020403</v>
          </cell>
          <cell r="C151" t="str">
            <v>010146</v>
          </cell>
          <cell r="D151" t="str">
            <v>Servente</v>
          </cell>
          <cell r="E151" t="str">
            <v>h</v>
          </cell>
          <cell r="F151">
            <v>0.8</v>
          </cell>
        </row>
        <row r="152">
          <cell r="B152" t="str">
            <v>020403</v>
          </cell>
          <cell r="C152" t="str">
            <v>021009</v>
          </cell>
          <cell r="D152" t="str">
            <v>Pontalete de pinho de 3'x3' de 3a.construcao</v>
          </cell>
          <cell r="E152" t="str">
            <v>m</v>
          </cell>
          <cell r="F152">
            <v>3.15</v>
          </cell>
        </row>
        <row r="153">
          <cell r="B153" t="str">
            <v>020403</v>
          </cell>
          <cell r="C153" t="str">
            <v>021030</v>
          </cell>
          <cell r="D153" t="str">
            <v>Chapa compensada resinada 6mm</v>
          </cell>
          <cell r="E153" t="str">
            <v>m2</v>
          </cell>
          <cell r="F153">
            <v>1.1000000000000001</v>
          </cell>
        </row>
        <row r="154">
          <cell r="B154" t="str">
            <v>020403</v>
          </cell>
          <cell r="C154" t="str">
            <v>026560</v>
          </cell>
          <cell r="D154" t="str">
            <v>Prego - preco medio das bitolas</v>
          </cell>
          <cell r="E154" t="str">
            <v>kg</v>
          </cell>
          <cell r="F154">
            <v>0.15</v>
          </cell>
        </row>
        <row r="155">
          <cell r="B155" t="str">
            <v>020403</v>
          </cell>
          <cell r="C155" t="str">
            <v>028002</v>
          </cell>
          <cell r="D155" t="str">
            <v>Ferragem para portao de tapume</v>
          </cell>
          <cell r="E155" t="str">
            <v>kg</v>
          </cell>
          <cell r="F155">
            <v>0.5</v>
          </cell>
        </row>
        <row r="156">
          <cell r="B156" t="str">
            <v>020404</v>
          </cell>
          <cell r="C156" t="str">
            <v>010146</v>
          </cell>
          <cell r="D156" t="str">
            <v>Servente</v>
          </cell>
          <cell r="E156" t="str">
            <v>h</v>
          </cell>
          <cell r="F156">
            <v>16</v>
          </cell>
        </row>
        <row r="157">
          <cell r="B157" t="str">
            <v>020404</v>
          </cell>
          <cell r="C157" t="str">
            <v>021032</v>
          </cell>
          <cell r="D157" t="str">
            <v>Chapa compensada resinada 12mm</v>
          </cell>
          <cell r="E157" t="str">
            <v>m2</v>
          </cell>
          <cell r="F157">
            <v>1.9</v>
          </cell>
        </row>
        <row r="158">
          <cell r="B158" t="str">
            <v>020404</v>
          </cell>
          <cell r="C158" t="str">
            <v>010111</v>
          </cell>
          <cell r="D158" t="str">
            <v>Carpinteiro</v>
          </cell>
          <cell r="E158" t="str">
            <v>h</v>
          </cell>
          <cell r="F158">
            <v>12</v>
          </cell>
        </row>
        <row r="159">
          <cell r="B159" t="str">
            <v>020404</v>
          </cell>
          <cell r="C159" t="str">
            <v>026019</v>
          </cell>
          <cell r="D159" t="str">
            <v>Cumeeira fibrocimento articulada (vogatex)</v>
          </cell>
          <cell r="E159" t="str">
            <v>m</v>
          </cell>
          <cell r="F159">
            <v>0.25</v>
          </cell>
        </row>
        <row r="160">
          <cell r="B160" t="str">
            <v>020404</v>
          </cell>
          <cell r="C160" t="str">
            <v>026566</v>
          </cell>
          <cell r="D160" t="str">
            <v>Prego 15x15</v>
          </cell>
          <cell r="E160" t="str">
            <v>kg</v>
          </cell>
          <cell r="F160">
            <v>0.2</v>
          </cell>
        </row>
        <row r="161">
          <cell r="B161" t="str">
            <v>020404</v>
          </cell>
          <cell r="C161" t="str">
            <v>020517</v>
          </cell>
          <cell r="D161" t="str">
            <v>Brita 1</v>
          </cell>
          <cell r="E161" t="str">
            <v>m3</v>
          </cell>
          <cell r="F161">
            <v>3.1300000000000001E-2</v>
          </cell>
        </row>
        <row r="162">
          <cell r="B162" t="str">
            <v>020404</v>
          </cell>
          <cell r="C162" t="str">
            <v>026569</v>
          </cell>
          <cell r="D162" t="str">
            <v>Prego 18x27</v>
          </cell>
          <cell r="E162" t="str">
            <v>kg</v>
          </cell>
          <cell r="F162">
            <v>0.8</v>
          </cell>
        </row>
        <row r="163">
          <cell r="B163" t="str">
            <v>020404</v>
          </cell>
          <cell r="C163" t="str">
            <v>020579</v>
          </cell>
          <cell r="D163" t="str">
            <v>Areia media</v>
          </cell>
          <cell r="E163" t="str">
            <v>m3</v>
          </cell>
          <cell r="F163">
            <v>8.0500000000000002E-2</v>
          </cell>
        </row>
        <row r="164">
          <cell r="B164" t="str">
            <v>020404</v>
          </cell>
          <cell r="C164" t="str">
            <v>080125</v>
          </cell>
          <cell r="D164" t="str">
            <v>Betoneira 5hp</v>
          </cell>
          <cell r="E164" t="str">
            <v>h</v>
          </cell>
          <cell r="F164">
            <v>8.5000000000000006E-2</v>
          </cell>
        </row>
        <row r="165">
          <cell r="B165" t="str">
            <v>020404</v>
          </cell>
          <cell r="C165" t="str">
            <v>021016</v>
          </cell>
          <cell r="D165" t="str">
            <v>Sarrafo de pinho de 1'x4' de 3a.construcao</v>
          </cell>
          <cell r="E165" t="str">
            <v>m</v>
          </cell>
          <cell r="F165">
            <v>3</v>
          </cell>
        </row>
        <row r="166">
          <cell r="B166" t="str">
            <v>020404</v>
          </cell>
          <cell r="C166" t="str">
            <v>021026</v>
          </cell>
          <cell r="D166" t="str">
            <v>Viga de peroba de 6x12cm</v>
          </cell>
          <cell r="E166" t="str">
            <v>m</v>
          </cell>
          <cell r="F166">
            <v>0.8</v>
          </cell>
        </row>
        <row r="167">
          <cell r="B167" t="str">
            <v>020404</v>
          </cell>
          <cell r="C167" t="str">
            <v>010139</v>
          </cell>
          <cell r="D167" t="str">
            <v>Pedreiro</v>
          </cell>
          <cell r="E167" t="str">
            <v>h</v>
          </cell>
          <cell r="F167">
            <v>0.3</v>
          </cell>
        </row>
        <row r="168">
          <cell r="B168" t="str">
            <v>020404</v>
          </cell>
          <cell r="C168" t="str">
            <v>021021</v>
          </cell>
          <cell r="D168" t="str">
            <v>Tabua de pinho de 1' x 12' de 3a. construcao</v>
          </cell>
          <cell r="E168" t="str">
            <v>m2</v>
          </cell>
          <cell r="F168">
            <v>1.08</v>
          </cell>
        </row>
        <row r="169">
          <cell r="B169" t="str">
            <v>020404</v>
          </cell>
          <cell r="C169" t="str">
            <v>025515</v>
          </cell>
          <cell r="D169" t="str">
            <v>Telha de fibrocimento (vogatex)</v>
          </cell>
          <cell r="E169" t="str">
            <v>m2</v>
          </cell>
          <cell r="F169">
            <v>1.19</v>
          </cell>
        </row>
        <row r="170">
          <cell r="B170" t="str">
            <v>020404</v>
          </cell>
          <cell r="C170" t="str">
            <v>020508</v>
          </cell>
          <cell r="D170" t="str">
            <v>Cimento portland</v>
          </cell>
          <cell r="E170" t="str">
            <v>kg</v>
          </cell>
          <cell r="F170">
            <v>26.18</v>
          </cell>
        </row>
        <row r="171">
          <cell r="B171" t="str">
            <v>020404</v>
          </cell>
          <cell r="C171" t="str">
            <v>020518</v>
          </cell>
          <cell r="D171" t="str">
            <v>Brita 2</v>
          </cell>
          <cell r="E171" t="str">
            <v>m3</v>
          </cell>
          <cell r="F171">
            <v>7.3200000000000001E-2</v>
          </cell>
        </row>
        <row r="172">
          <cell r="B172" t="str">
            <v>020404</v>
          </cell>
          <cell r="C172" t="str">
            <v>021009</v>
          </cell>
          <cell r="D172" t="str">
            <v>Pontalete de pinho de 3'x3' de 3a.construcao</v>
          </cell>
          <cell r="E172" t="str">
            <v>m</v>
          </cell>
          <cell r="F172">
            <v>4.9000000000000004</v>
          </cell>
        </row>
        <row r="173">
          <cell r="B173" t="str">
            <v>020404</v>
          </cell>
          <cell r="C173" t="str">
            <v>021036</v>
          </cell>
          <cell r="D173" t="str">
            <v>Tabua de pinho 1x6' de 3a. construcao</v>
          </cell>
          <cell r="E173" t="str">
            <v>m2</v>
          </cell>
          <cell r="F173">
            <v>4</v>
          </cell>
        </row>
        <row r="174">
          <cell r="B174" t="str">
            <v>020405</v>
          </cell>
          <cell r="C174" t="str">
            <v>010111</v>
          </cell>
          <cell r="D174" t="str">
            <v>Carpinteiro</v>
          </cell>
          <cell r="E174" t="str">
            <v>h</v>
          </cell>
          <cell r="F174">
            <v>10</v>
          </cell>
        </row>
        <row r="175">
          <cell r="B175" t="str">
            <v>020405</v>
          </cell>
          <cell r="C175" t="str">
            <v>010146</v>
          </cell>
          <cell r="D175" t="str">
            <v>Servente</v>
          </cell>
          <cell r="E175" t="str">
            <v>h</v>
          </cell>
          <cell r="F175">
            <v>6</v>
          </cell>
        </row>
        <row r="176">
          <cell r="B176" t="str">
            <v>020405</v>
          </cell>
          <cell r="C176" t="str">
            <v>021009</v>
          </cell>
          <cell r="D176" t="str">
            <v>Pontalete de pinho de 3'x3' de 3a.construcao</v>
          </cell>
          <cell r="E176" t="str">
            <v>m</v>
          </cell>
          <cell r="F176">
            <v>16</v>
          </cell>
        </row>
        <row r="177">
          <cell r="B177" t="str">
            <v>020405</v>
          </cell>
          <cell r="C177" t="str">
            <v>021011</v>
          </cell>
          <cell r="D177" t="str">
            <v>Ripa de peroba de 1x5cm</v>
          </cell>
          <cell r="E177" t="str">
            <v>m</v>
          </cell>
          <cell r="F177">
            <v>8</v>
          </cell>
        </row>
        <row r="178">
          <cell r="B178" t="str">
            <v>020405</v>
          </cell>
          <cell r="C178" t="str">
            <v>021021</v>
          </cell>
          <cell r="D178" t="str">
            <v>Tabua de pinho de 1' x 12' de 3a. construcao</v>
          </cell>
          <cell r="E178" t="str">
            <v>m2</v>
          </cell>
          <cell r="F178">
            <v>12</v>
          </cell>
        </row>
        <row r="179">
          <cell r="B179" t="str">
            <v>020405</v>
          </cell>
          <cell r="C179" t="str">
            <v>025524</v>
          </cell>
          <cell r="D179" t="str">
            <v>Telha de fibrocimento (ondulada) de 4mm</v>
          </cell>
          <cell r="E179" t="str">
            <v>m2</v>
          </cell>
          <cell r="F179">
            <v>1.2</v>
          </cell>
        </row>
        <row r="180">
          <cell r="B180" t="str">
            <v>020405</v>
          </cell>
          <cell r="C180" t="str">
            <v>026560</v>
          </cell>
          <cell r="D180" t="str">
            <v>Prego - preco medio das bitolas</v>
          </cell>
          <cell r="E180" t="str">
            <v>kg</v>
          </cell>
          <cell r="F180">
            <v>1.5</v>
          </cell>
        </row>
        <row r="181">
          <cell r="B181" t="str">
            <v>020406</v>
          </cell>
          <cell r="C181" t="str">
            <v>010101</v>
          </cell>
          <cell r="D181" t="str">
            <v>Ajudante</v>
          </cell>
          <cell r="E181" t="str">
            <v>h</v>
          </cell>
          <cell r="F181">
            <v>3.5</v>
          </cell>
        </row>
        <row r="182">
          <cell r="B182" t="str">
            <v>020406</v>
          </cell>
          <cell r="C182" t="str">
            <v>010130</v>
          </cell>
          <cell r="D182" t="str">
            <v>Montador</v>
          </cell>
          <cell r="E182" t="str">
            <v>h</v>
          </cell>
          <cell r="F182">
            <v>3.5</v>
          </cell>
        </row>
        <row r="183">
          <cell r="B183" t="str">
            <v>020406</v>
          </cell>
          <cell r="C183" t="str">
            <v>020302</v>
          </cell>
          <cell r="D183" t="str">
            <v>Alojamento metal.c/2 modulos 5,10x6,12m e banheiro</v>
          </cell>
          <cell r="E183" t="str">
            <v>un</v>
          </cell>
          <cell r="F183">
            <v>1</v>
          </cell>
        </row>
        <row r="184">
          <cell r="B184" t="str">
            <v>020501</v>
          </cell>
          <cell r="C184" t="str">
            <v>010111</v>
          </cell>
          <cell r="D184" t="str">
            <v>Carpinteiro</v>
          </cell>
          <cell r="E184" t="str">
            <v>h</v>
          </cell>
          <cell r="F184">
            <v>0.13</v>
          </cell>
        </row>
        <row r="185">
          <cell r="B185" t="str">
            <v>020501</v>
          </cell>
          <cell r="C185" t="str">
            <v>010146</v>
          </cell>
          <cell r="D185" t="str">
            <v>Servente</v>
          </cell>
          <cell r="E185" t="str">
            <v>h</v>
          </cell>
          <cell r="F185">
            <v>0.13</v>
          </cell>
        </row>
        <row r="186">
          <cell r="B186" t="str">
            <v>020501</v>
          </cell>
          <cell r="C186" t="str">
            <v>021009</v>
          </cell>
          <cell r="D186" t="str">
            <v>Pontalete de pinho de 3'x3' de 3a.construcao</v>
          </cell>
          <cell r="E186" t="str">
            <v>m</v>
          </cell>
          <cell r="F186">
            <v>0.04</v>
          </cell>
        </row>
        <row r="187">
          <cell r="B187" t="str">
            <v>020501</v>
          </cell>
          <cell r="C187" t="str">
            <v>021020</v>
          </cell>
          <cell r="D187" t="str">
            <v>Tabua de pinho 1'x9' de 3a. construcao</v>
          </cell>
          <cell r="E187" t="str">
            <v>m2</v>
          </cell>
          <cell r="F187">
            <v>0.09</v>
          </cell>
        </row>
        <row r="188">
          <cell r="B188" t="str">
            <v>020501</v>
          </cell>
          <cell r="C188" t="str">
            <v>026560</v>
          </cell>
          <cell r="D188" t="str">
            <v>Prego - preco medio das bitolas</v>
          </cell>
          <cell r="E188" t="str">
            <v>kg</v>
          </cell>
          <cell r="F188">
            <v>1.2E-2</v>
          </cell>
        </row>
        <row r="189">
          <cell r="B189" t="str">
            <v>020501</v>
          </cell>
          <cell r="C189" t="str">
            <v>027005</v>
          </cell>
          <cell r="D189" t="str">
            <v>Arame galvanizado n.16 bwg</v>
          </cell>
          <cell r="E189" t="str">
            <v>kg</v>
          </cell>
          <cell r="F189">
            <v>0.02</v>
          </cell>
        </row>
        <row r="190">
          <cell r="B190" t="str">
            <v>030101</v>
          </cell>
          <cell r="C190" t="str">
            <v>010146</v>
          </cell>
          <cell r="D190" t="str">
            <v>Servente</v>
          </cell>
          <cell r="E190" t="str">
            <v>h</v>
          </cell>
          <cell r="F190">
            <v>3.25</v>
          </cell>
        </row>
        <row r="191">
          <cell r="B191" t="str">
            <v>030102</v>
          </cell>
          <cell r="C191" t="str">
            <v>010146</v>
          </cell>
          <cell r="D191" t="str">
            <v>Servente</v>
          </cell>
          <cell r="E191" t="str">
            <v>h</v>
          </cell>
          <cell r="F191">
            <v>3.88</v>
          </cell>
        </row>
        <row r="192">
          <cell r="B192" t="str">
            <v>030103</v>
          </cell>
          <cell r="C192" t="str">
            <v>010146</v>
          </cell>
          <cell r="D192" t="str">
            <v>Servente</v>
          </cell>
          <cell r="E192" t="str">
            <v>h</v>
          </cell>
          <cell r="F192">
            <v>4.5</v>
          </cell>
        </row>
        <row r="193">
          <cell r="B193" t="str">
            <v>030104</v>
          </cell>
          <cell r="C193" t="str">
            <v>010146</v>
          </cell>
          <cell r="D193" t="str">
            <v>Servente</v>
          </cell>
          <cell r="E193" t="str">
            <v>h</v>
          </cell>
          <cell r="F193">
            <v>5.19</v>
          </cell>
        </row>
        <row r="194">
          <cell r="B194" t="str">
            <v>030105</v>
          </cell>
          <cell r="C194" t="str">
            <v>010109</v>
          </cell>
          <cell r="D194" t="str">
            <v>Cavouqueiro</v>
          </cell>
          <cell r="E194" t="str">
            <v>h</v>
          </cell>
          <cell r="F194">
            <v>6</v>
          </cell>
        </row>
        <row r="195">
          <cell r="B195" t="str">
            <v>030105</v>
          </cell>
          <cell r="C195" t="str">
            <v>010146</v>
          </cell>
          <cell r="D195" t="str">
            <v>Servente</v>
          </cell>
          <cell r="E195" t="str">
            <v>h</v>
          </cell>
          <cell r="F195">
            <v>15</v>
          </cell>
        </row>
        <row r="196">
          <cell r="B196" t="str">
            <v>030105</v>
          </cell>
          <cell r="C196" t="str">
            <v>028030</v>
          </cell>
          <cell r="D196" t="str">
            <v>Dinamite 40%</v>
          </cell>
          <cell r="E196" t="str">
            <v>kg</v>
          </cell>
          <cell r="F196">
            <v>0.2</v>
          </cell>
        </row>
        <row r="197">
          <cell r="B197" t="str">
            <v>030105</v>
          </cell>
          <cell r="C197" t="str">
            <v>028031</v>
          </cell>
          <cell r="D197" t="str">
            <v>Espoleta</v>
          </cell>
          <cell r="E197" t="str">
            <v>un</v>
          </cell>
          <cell r="F197">
            <v>3</v>
          </cell>
        </row>
        <row r="198">
          <cell r="B198" t="str">
            <v>030105</v>
          </cell>
          <cell r="C198" t="str">
            <v>028032</v>
          </cell>
          <cell r="D198" t="str">
            <v>Estopim comum</v>
          </cell>
          <cell r="E198" t="str">
            <v>m</v>
          </cell>
          <cell r="F198">
            <v>3</v>
          </cell>
        </row>
        <row r="199">
          <cell r="B199" t="str">
            <v>030106</v>
          </cell>
          <cell r="C199" t="str">
            <v>010109</v>
          </cell>
          <cell r="D199" t="str">
            <v>Cavouqueiro</v>
          </cell>
          <cell r="E199" t="str">
            <v>h</v>
          </cell>
          <cell r="F199">
            <v>6</v>
          </cell>
        </row>
        <row r="200">
          <cell r="B200" t="str">
            <v>030106</v>
          </cell>
          <cell r="C200" t="str">
            <v>010146</v>
          </cell>
          <cell r="D200" t="str">
            <v>Servente</v>
          </cell>
          <cell r="E200" t="str">
            <v>h</v>
          </cell>
          <cell r="F200">
            <v>16.5</v>
          </cell>
        </row>
        <row r="201">
          <cell r="B201" t="str">
            <v>030106</v>
          </cell>
          <cell r="C201" t="str">
            <v>028030</v>
          </cell>
          <cell r="D201" t="str">
            <v>Dinamite 40%</v>
          </cell>
          <cell r="E201" t="str">
            <v>kg</v>
          </cell>
          <cell r="F201">
            <v>0.2</v>
          </cell>
        </row>
        <row r="202">
          <cell r="B202" t="str">
            <v>030106</v>
          </cell>
          <cell r="C202" t="str">
            <v>028031</v>
          </cell>
          <cell r="D202" t="str">
            <v>Espoleta</v>
          </cell>
          <cell r="E202" t="str">
            <v>un</v>
          </cell>
          <cell r="F202">
            <v>3</v>
          </cell>
        </row>
        <row r="203">
          <cell r="B203" t="str">
            <v>030106</v>
          </cell>
          <cell r="C203" t="str">
            <v>028032</v>
          </cell>
          <cell r="D203" t="str">
            <v>Estopim comum</v>
          </cell>
          <cell r="E203" t="str">
            <v>m</v>
          </cell>
          <cell r="F203">
            <v>3</v>
          </cell>
        </row>
        <row r="204">
          <cell r="B204" t="str">
            <v>030107</v>
          </cell>
          <cell r="C204" t="str">
            <v>010109</v>
          </cell>
          <cell r="D204" t="str">
            <v>Cavouqueiro</v>
          </cell>
          <cell r="E204" t="str">
            <v>h</v>
          </cell>
          <cell r="F204">
            <v>6</v>
          </cell>
        </row>
        <row r="205">
          <cell r="B205" t="str">
            <v>030107</v>
          </cell>
          <cell r="C205" t="str">
            <v>010146</v>
          </cell>
          <cell r="D205" t="str">
            <v>Servente</v>
          </cell>
          <cell r="E205" t="str">
            <v>h</v>
          </cell>
          <cell r="F205">
            <v>18</v>
          </cell>
        </row>
        <row r="206">
          <cell r="B206" t="str">
            <v>030107</v>
          </cell>
          <cell r="C206" t="str">
            <v>028030</v>
          </cell>
          <cell r="D206" t="str">
            <v>Dinamite 40%</v>
          </cell>
          <cell r="E206" t="str">
            <v>kg</v>
          </cell>
          <cell r="F206">
            <v>0.2</v>
          </cell>
        </row>
        <row r="207">
          <cell r="B207" t="str">
            <v>030107</v>
          </cell>
          <cell r="C207" t="str">
            <v>028031</v>
          </cell>
          <cell r="D207" t="str">
            <v>Espoleta</v>
          </cell>
          <cell r="E207" t="str">
            <v>un</v>
          </cell>
          <cell r="F207">
            <v>3</v>
          </cell>
        </row>
        <row r="208">
          <cell r="B208" t="str">
            <v>030107</v>
          </cell>
          <cell r="C208" t="str">
            <v>028032</v>
          </cell>
          <cell r="D208" t="str">
            <v>Estopim comum</v>
          </cell>
          <cell r="E208" t="str">
            <v>m</v>
          </cell>
          <cell r="F208">
            <v>3</v>
          </cell>
        </row>
        <row r="209">
          <cell r="B209" t="str">
            <v>030108</v>
          </cell>
          <cell r="C209" t="str">
            <v>010109</v>
          </cell>
          <cell r="D209" t="str">
            <v>Cavouqueiro</v>
          </cell>
          <cell r="E209" t="str">
            <v>h</v>
          </cell>
          <cell r="F209">
            <v>6</v>
          </cell>
        </row>
        <row r="210">
          <cell r="B210" t="str">
            <v>030108</v>
          </cell>
          <cell r="C210" t="str">
            <v>010146</v>
          </cell>
          <cell r="D210" t="str">
            <v>Servente</v>
          </cell>
          <cell r="E210" t="str">
            <v>h</v>
          </cell>
          <cell r="F210">
            <v>19.5</v>
          </cell>
        </row>
        <row r="211">
          <cell r="B211" t="str">
            <v>030108</v>
          </cell>
          <cell r="C211" t="str">
            <v>028030</v>
          </cell>
          <cell r="D211" t="str">
            <v>Dinamite 40%</v>
          </cell>
          <cell r="E211" t="str">
            <v>kg</v>
          </cell>
          <cell r="F211">
            <v>0.2</v>
          </cell>
        </row>
        <row r="212">
          <cell r="B212" t="str">
            <v>030108</v>
          </cell>
          <cell r="C212" t="str">
            <v>028031</v>
          </cell>
          <cell r="D212" t="str">
            <v>Espoleta</v>
          </cell>
          <cell r="E212" t="str">
            <v>un</v>
          </cell>
          <cell r="F212">
            <v>3</v>
          </cell>
        </row>
        <row r="213">
          <cell r="B213" t="str">
            <v>030108</v>
          </cell>
          <cell r="C213" t="str">
            <v>028032</v>
          </cell>
          <cell r="D213" t="str">
            <v>Estopim comum</v>
          </cell>
          <cell r="E213" t="str">
            <v>m</v>
          </cell>
          <cell r="F213">
            <v>3</v>
          </cell>
        </row>
        <row r="214">
          <cell r="B214" t="str">
            <v>030109</v>
          </cell>
          <cell r="C214" t="str">
            <v>010146</v>
          </cell>
          <cell r="D214" t="str">
            <v>Servente</v>
          </cell>
          <cell r="E214" t="str">
            <v>h</v>
          </cell>
          <cell r="F214">
            <v>15</v>
          </cell>
        </row>
        <row r="215">
          <cell r="B215" t="str">
            <v>030109</v>
          </cell>
          <cell r="C215" t="str">
            <v>028030</v>
          </cell>
          <cell r="D215" t="str">
            <v>Dinamite 40%</v>
          </cell>
          <cell r="E215" t="str">
            <v>kg</v>
          </cell>
          <cell r="F215">
            <v>0.2</v>
          </cell>
        </row>
        <row r="216">
          <cell r="B216" t="str">
            <v>030109</v>
          </cell>
          <cell r="C216" t="str">
            <v>028031</v>
          </cell>
          <cell r="D216" t="str">
            <v>Espoleta</v>
          </cell>
          <cell r="E216" t="str">
            <v>un</v>
          </cell>
          <cell r="F216">
            <v>3</v>
          </cell>
        </row>
        <row r="217">
          <cell r="B217" t="str">
            <v>030109</v>
          </cell>
          <cell r="C217" t="str">
            <v>028032</v>
          </cell>
          <cell r="D217" t="str">
            <v>Estopim comum</v>
          </cell>
          <cell r="E217" t="str">
            <v>m</v>
          </cell>
          <cell r="F217">
            <v>3</v>
          </cell>
        </row>
        <row r="218">
          <cell r="B218" t="str">
            <v>030109</v>
          </cell>
          <cell r="C218" t="str">
            <v>080129</v>
          </cell>
          <cell r="D218" t="str">
            <v>Compressor de ar 81 a 86hp</v>
          </cell>
          <cell r="E218" t="str">
            <v>h</v>
          </cell>
          <cell r="F218">
            <v>0.06</v>
          </cell>
        </row>
        <row r="219">
          <cell r="B219" t="str">
            <v>030109</v>
          </cell>
          <cell r="C219" t="str">
            <v>080138</v>
          </cell>
          <cell r="D219" t="str">
            <v>Perfuratriz manual</v>
          </cell>
          <cell r="E219" t="str">
            <v>h</v>
          </cell>
          <cell r="F219">
            <v>0.18</v>
          </cell>
        </row>
        <row r="220">
          <cell r="B220" t="str">
            <v>030110</v>
          </cell>
          <cell r="C220" t="str">
            <v>010146</v>
          </cell>
          <cell r="D220" t="str">
            <v>Servente</v>
          </cell>
          <cell r="E220" t="str">
            <v>h</v>
          </cell>
          <cell r="F220">
            <v>16.5</v>
          </cell>
        </row>
        <row r="221">
          <cell r="B221" t="str">
            <v>030110</v>
          </cell>
          <cell r="C221" t="str">
            <v>028030</v>
          </cell>
          <cell r="D221" t="str">
            <v>Dinamite 40%</v>
          </cell>
          <cell r="E221" t="str">
            <v>kg</v>
          </cell>
          <cell r="F221">
            <v>0.2</v>
          </cell>
        </row>
        <row r="222">
          <cell r="B222" t="str">
            <v>030110</v>
          </cell>
          <cell r="C222" t="str">
            <v>028031</v>
          </cell>
          <cell r="D222" t="str">
            <v>Espoleta</v>
          </cell>
          <cell r="E222" t="str">
            <v>un</v>
          </cell>
          <cell r="F222">
            <v>3</v>
          </cell>
        </row>
        <row r="223">
          <cell r="B223" t="str">
            <v>030110</v>
          </cell>
          <cell r="C223" t="str">
            <v>028032</v>
          </cell>
          <cell r="D223" t="str">
            <v>Estopim comum</v>
          </cell>
          <cell r="E223" t="str">
            <v>m</v>
          </cell>
          <cell r="F223">
            <v>3</v>
          </cell>
        </row>
        <row r="224">
          <cell r="B224" t="str">
            <v>030110</v>
          </cell>
          <cell r="C224" t="str">
            <v>080129</v>
          </cell>
          <cell r="D224" t="str">
            <v>Compressor de ar 81 a 86hp</v>
          </cell>
          <cell r="E224" t="str">
            <v>h</v>
          </cell>
          <cell r="F224">
            <v>6.3399999999999998E-2</v>
          </cell>
        </row>
        <row r="225">
          <cell r="B225" t="str">
            <v>030110</v>
          </cell>
          <cell r="C225" t="str">
            <v>080138</v>
          </cell>
          <cell r="D225" t="str">
            <v>Perfuratriz manual</v>
          </cell>
          <cell r="E225" t="str">
            <v>h</v>
          </cell>
          <cell r="F225">
            <v>0.19</v>
          </cell>
        </row>
        <row r="226">
          <cell r="B226" t="str">
            <v>030111</v>
          </cell>
          <cell r="C226" t="str">
            <v>010146</v>
          </cell>
          <cell r="D226" t="str">
            <v>Servente</v>
          </cell>
          <cell r="E226" t="str">
            <v>h</v>
          </cell>
          <cell r="F226">
            <v>18</v>
          </cell>
        </row>
        <row r="227">
          <cell r="B227" t="str">
            <v>030111</v>
          </cell>
          <cell r="C227" t="str">
            <v>028030</v>
          </cell>
          <cell r="D227" t="str">
            <v>Dinamite 40%</v>
          </cell>
          <cell r="E227" t="str">
            <v>kg</v>
          </cell>
          <cell r="F227">
            <v>0.2</v>
          </cell>
        </row>
        <row r="228">
          <cell r="B228" t="str">
            <v>030111</v>
          </cell>
          <cell r="C228" t="str">
            <v>028031</v>
          </cell>
          <cell r="D228" t="str">
            <v>Espoleta</v>
          </cell>
          <cell r="E228" t="str">
            <v>un</v>
          </cell>
          <cell r="F228">
            <v>3</v>
          </cell>
        </row>
        <row r="229">
          <cell r="B229" t="str">
            <v>030111</v>
          </cell>
          <cell r="C229" t="str">
            <v>028032</v>
          </cell>
          <cell r="D229" t="str">
            <v>Estopim comum</v>
          </cell>
          <cell r="E229" t="str">
            <v>m</v>
          </cell>
          <cell r="F229">
            <v>3</v>
          </cell>
        </row>
        <row r="230">
          <cell r="B230" t="str">
            <v>030111</v>
          </cell>
          <cell r="C230" t="str">
            <v>080129</v>
          </cell>
          <cell r="D230" t="str">
            <v>Compressor de ar 81 a 86hp</v>
          </cell>
          <cell r="E230" t="str">
            <v>h</v>
          </cell>
          <cell r="F230">
            <v>6.6699999999999995E-2</v>
          </cell>
        </row>
        <row r="231">
          <cell r="B231" t="str">
            <v>030111</v>
          </cell>
          <cell r="C231" t="str">
            <v>080138</v>
          </cell>
          <cell r="D231" t="str">
            <v>Perfuratriz manual</v>
          </cell>
          <cell r="E231" t="str">
            <v>h</v>
          </cell>
          <cell r="F231">
            <v>0.2</v>
          </cell>
        </row>
        <row r="232">
          <cell r="B232" t="str">
            <v>030112</v>
          </cell>
          <cell r="C232" t="str">
            <v>010146</v>
          </cell>
          <cell r="D232" t="str">
            <v>Servente</v>
          </cell>
          <cell r="E232" t="str">
            <v>h</v>
          </cell>
          <cell r="F232">
            <v>19.5</v>
          </cell>
        </row>
        <row r="233">
          <cell r="B233" t="str">
            <v>030112</v>
          </cell>
          <cell r="C233" t="str">
            <v>028030</v>
          </cell>
          <cell r="D233" t="str">
            <v>Dinamite 40%</v>
          </cell>
          <cell r="E233" t="str">
            <v>kg</v>
          </cell>
          <cell r="F233">
            <v>0.2</v>
          </cell>
        </row>
        <row r="234">
          <cell r="B234" t="str">
            <v>030112</v>
          </cell>
          <cell r="C234" t="str">
            <v>028031</v>
          </cell>
          <cell r="D234" t="str">
            <v>Espoleta</v>
          </cell>
          <cell r="E234" t="str">
            <v>un</v>
          </cell>
          <cell r="F234">
            <v>3</v>
          </cell>
        </row>
        <row r="235">
          <cell r="B235" t="str">
            <v>030112</v>
          </cell>
          <cell r="C235" t="str">
            <v>028032</v>
          </cell>
          <cell r="D235" t="str">
            <v>Estopim comum</v>
          </cell>
          <cell r="E235" t="str">
            <v>m</v>
          </cell>
          <cell r="F235">
            <v>3</v>
          </cell>
        </row>
        <row r="236">
          <cell r="B236" t="str">
            <v>030112</v>
          </cell>
          <cell r="C236" t="str">
            <v>080129</v>
          </cell>
          <cell r="D236" t="str">
            <v>Compressor de ar 81 a 86hp</v>
          </cell>
          <cell r="E236" t="str">
            <v>h</v>
          </cell>
          <cell r="F236">
            <v>7.0000000000000007E-2</v>
          </cell>
        </row>
        <row r="237">
          <cell r="B237" t="str">
            <v>030112</v>
          </cell>
          <cell r="C237" t="str">
            <v>080138</v>
          </cell>
          <cell r="D237" t="str">
            <v>Perfuratriz manual</v>
          </cell>
          <cell r="E237" t="str">
            <v>h</v>
          </cell>
          <cell r="F237">
            <v>0.21</v>
          </cell>
        </row>
        <row r="238">
          <cell r="B238" t="str">
            <v>030113</v>
          </cell>
          <cell r="C238" t="str">
            <v>010146</v>
          </cell>
          <cell r="D238" t="str">
            <v>Servente</v>
          </cell>
          <cell r="E238" t="str">
            <v>h</v>
          </cell>
          <cell r="F238">
            <v>5.5E-2</v>
          </cell>
        </row>
        <row r="239">
          <cell r="B239" t="str">
            <v>030113</v>
          </cell>
          <cell r="C239" t="str">
            <v>080161</v>
          </cell>
          <cell r="D239" t="str">
            <v>Retroescavadeira s/pneus pot. 76hp</v>
          </cell>
          <cell r="E239" t="str">
            <v>h</v>
          </cell>
          <cell r="F239">
            <v>5.5E-2</v>
          </cell>
        </row>
        <row r="240">
          <cell r="B240" t="str">
            <v>030114</v>
          </cell>
          <cell r="C240" t="str">
            <v>010146</v>
          </cell>
          <cell r="D240" t="str">
            <v>Servente</v>
          </cell>
          <cell r="E240" t="str">
            <v>h</v>
          </cell>
          <cell r="F240">
            <v>0.08</v>
          </cell>
        </row>
        <row r="241">
          <cell r="B241" t="str">
            <v>030114</v>
          </cell>
          <cell r="C241" t="str">
            <v>080161</v>
          </cell>
          <cell r="D241" t="str">
            <v>Retroescavadeira s/pneus pot. 76hp</v>
          </cell>
          <cell r="E241" t="str">
            <v>h</v>
          </cell>
          <cell r="F241">
            <v>0.08</v>
          </cell>
        </row>
        <row r="242">
          <cell r="B242" t="str">
            <v>030115</v>
          </cell>
          <cell r="C242" t="str">
            <v>010146</v>
          </cell>
          <cell r="D242" t="str">
            <v>Servente</v>
          </cell>
          <cell r="E242" t="str">
            <v>h</v>
          </cell>
          <cell r="F242">
            <v>1.0999999999999999E-2</v>
          </cell>
        </row>
        <row r="243">
          <cell r="B243" t="str">
            <v>030115</v>
          </cell>
          <cell r="C243" t="str">
            <v>080160</v>
          </cell>
          <cell r="D243" t="str">
            <v>Escavadeira sobre pneus pot. 100hp</v>
          </cell>
          <cell r="E243" t="str">
            <v>h</v>
          </cell>
          <cell r="F243">
            <v>1.0999999999999999E-2</v>
          </cell>
        </row>
        <row r="244">
          <cell r="B244" t="str">
            <v>030116</v>
          </cell>
          <cell r="C244" t="str">
            <v>010146</v>
          </cell>
          <cell r="D244" t="str">
            <v>Servente</v>
          </cell>
          <cell r="E244" t="str">
            <v>h</v>
          </cell>
          <cell r="F244">
            <v>1.6E-2</v>
          </cell>
        </row>
        <row r="245">
          <cell r="B245" t="str">
            <v>030116</v>
          </cell>
          <cell r="C245" t="str">
            <v>080160</v>
          </cell>
          <cell r="D245" t="str">
            <v>Escavadeira sobre pneus pot. 100hp</v>
          </cell>
          <cell r="E245" t="str">
            <v>h</v>
          </cell>
          <cell r="F245">
            <v>1.6E-2</v>
          </cell>
        </row>
        <row r="246">
          <cell r="B246" t="str">
            <v>030117</v>
          </cell>
          <cell r="C246" t="str">
            <v>010146</v>
          </cell>
          <cell r="D246" t="str">
            <v>Servente</v>
          </cell>
          <cell r="E246" t="str">
            <v>h</v>
          </cell>
          <cell r="F246">
            <v>2.1000000000000001E-2</v>
          </cell>
        </row>
        <row r="247">
          <cell r="B247" t="str">
            <v>030117</v>
          </cell>
          <cell r="C247" t="str">
            <v>080160</v>
          </cell>
          <cell r="D247" t="str">
            <v>Escavadeira sobre pneus pot. 100hp</v>
          </cell>
          <cell r="E247" t="str">
            <v>h</v>
          </cell>
          <cell r="F247">
            <v>2.1000000000000001E-2</v>
          </cell>
        </row>
        <row r="248">
          <cell r="B248" t="str">
            <v>030118</v>
          </cell>
          <cell r="C248" t="str">
            <v>010111</v>
          </cell>
          <cell r="D248" t="str">
            <v>Carpinteiro</v>
          </cell>
          <cell r="E248" t="str">
            <v>h</v>
          </cell>
          <cell r="F248">
            <v>1.4</v>
          </cell>
        </row>
        <row r="249">
          <cell r="B249" t="str">
            <v>030118</v>
          </cell>
          <cell r="C249" t="str">
            <v>010146</v>
          </cell>
          <cell r="D249" t="str">
            <v>Servente</v>
          </cell>
          <cell r="E249" t="str">
            <v>h</v>
          </cell>
          <cell r="F249">
            <v>2.8</v>
          </cell>
        </row>
        <row r="250">
          <cell r="B250" t="str">
            <v>030118</v>
          </cell>
          <cell r="C250" t="str">
            <v>021003</v>
          </cell>
          <cell r="D250" t="str">
            <v>Escora de eucalipto de 20cm</v>
          </cell>
          <cell r="E250" t="str">
            <v>m</v>
          </cell>
          <cell r="F250">
            <v>0.14000000000000001</v>
          </cell>
        </row>
        <row r="251">
          <cell r="B251" t="str">
            <v>030118</v>
          </cell>
          <cell r="C251" t="str">
            <v>021025</v>
          </cell>
          <cell r="D251" t="str">
            <v>Viga de peroba de 3x16cm</v>
          </cell>
          <cell r="E251" t="str">
            <v>m</v>
          </cell>
          <cell r="F251">
            <v>1.25</v>
          </cell>
        </row>
        <row r="252">
          <cell r="B252" t="str">
            <v>030118</v>
          </cell>
          <cell r="C252" t="str">
            <v>021027</v>
          </cell>
          <cell r="D252" t="str">
            <v>Viga de peroba de 6x16cm</v>
          </cell>
          <cell r="E252" t="str">
            <v>m</v>
          </cell>
          <cell r="F252">
            <v>0.15</v>
          </cell>
        </row>
        <row r="253">
          <cell r="B253" t="str">
            <v>030118</v>
          </cell>
          <cell r="C253" t="str">
            <v>026560</v>
          </cell>
          <cell r="D253" t="str">
            <v>Prego - preco medio das bitolas</v>
          </cell>
          <cell r="E253" t="str">
            <v>kg</v>
          </cell>
          <cell r="F253">
            <v>0.2</v>
          </cell>
        </row>
        <row r="254">
          <cell r="B254" t="str">
            <v>030119</v>
          </cell>
          <cell r="C254" t="str">
            <v>010111</v>
          </cell>
          <cell r="D254" t="str">
            <v>Carpinteiro</v>
          </cell>
          <cell r="E254" t="str">
            <v>h</v>
          </cell>
          <cell r="F254">
            <v>0.7</v>
          </cell>
        </row>
        <row r="255">
          <cell r="B255" t="str">
            <v>030119</v>
          </cell>
          <cell r="C255" t="str">
            <v>010146</v>
          </cell>
          <cell r="D255" t="str">
            <v>Servente</v>
          </cell>
          <cell r="E255" t="str">
            <v>h</v>
          </cell>
          <cell r="F255">
            <v>1.4</v>
          </cell>
        </row>
        <row r="256">
          <cell r="B256" t="str">
            <v>030119</v>
          </cell>
          <cell r="C256" t="str">
            <v>021003</v>
          </cell>
          <cell r="D256" t="str">
            <v>Escora de eucalipto de 20cm</v>
          </cell>
          <cell r="E256" t="str">
            <v>m</v>
          </cell>
          <cell r="F256">
            <v>0.08</v>
          </cell>
        </row>
        <row r="257">
          <cell r="B257" t="str">
            <v>030119</v>
          </cell>
          <cell r="C257" t="str">
            <v>021025</v>
          </cell>
          <cell r="D257" t="str">
            <v>Viga de peroba de 3x16cm</v>
          </cell>
          <cell r="E257" t="str">
            <v>m</v>
          </cell>
          <cell r="F257">
            <v>0.75</v>
          </cell>
        </row>
        <row r="258">
          <cell r="B258" t="str">
            <v>030119</v>
          </cell>
          <cell r="C258" t="str">
            <v>021027</v>
          </cell>
          <cell r="D258" t="str">
            <v>Viga de peroba de 6x16cm</v>
          </cell>
          <cell r="E258" t="str">
            <v>m</v>
          </cell>
          <cell r="F258">
            <v>0.09</v>
          </cell>
        </row>
        <row r="259">
          <cell r="B259" t="str">
            <v>030119</v>
          </cell>
          <cell r="C259" t="str">
            <v>026560</v>
          </cell>
          <cell r="D259" t="str">
            <v>Prego - preco medio das bitolas</v>
          </cell>
          <cell r="E259" t="str">
            <v>kg</v>
          </cell>
          <cell r="F259">
            <v>0.12</v>
          </cell>
        </row>
        <row r="260">
          <cell r="B260" t="str">
            <v>030120</v>
          </cell>
          <cell r="C260" t="str">
            <v>080126</v>
          </cell>
          <cell r="D260" t="str">
            <v>Bomba de drenagem 1.4 hp</v>
          </cell>
          <cell r="E260" t="str">
            <v>h</v>
          </cell>
          <cell r="F260">
            <v>4.1700000000000001E-2</v>
          </cell>
        </row>
        <row r="261">
          <cell r="B261" t="str">
            <v>030121</v>
          </cell>
          <cell r="C261" t="str">
            <v>080127</v>
          </cell>
          <cell r="D261" t="str">
            <v>Bomba de drenagem 3.7 hp</v>
          </cell>
          <cell r="E261" t="str">
            <v>h</v>
          </cell>
          <cell r="F261">
            <v>2.2200000000000001E-2</v>
          </cell>
        </row>
        <row r="262">
          <cell r="B262" t="str">
            <v>030122</v>
          </cell>
          <cell r="C262" t="str">
            <v>010146</v>
          </cell>
          <cell r="D262" t="str">
            <v>Servente</v>
          </cell>
          <cell r="E262" t="str">
            <v>h</v>
          </cell>
          <cell r="F262">
            <v>1.5</v>
          </cell>
        </row>
        <row r="263">
          <cell r="B263" t="str">
            <v>030123</v>
          </cell>
          <cell r="C263" t="str">
            <v>010146</v>
          </cell>
          <cell r="D263" t="str">
            <v>Servente</v>
          </cell>
          <cell r="E263" t="str">
            <v>h</v>
          </cell>
          <cell r="F263">
            <v>1.7</v>
          </cell>
        </row>
        <row r="264">
          <cell r="B264" t="str">
            <v>030124</v>
          </cell>
          <cell r="C264" t="str">
            <v>010146</v>
          </cell>
          <cell r="D264" t="str">
            <v>Servente</v>
          </cell>
          <cell r="E264" t="str">
            <v>h</v>
          </cell>
          <cell r="F264">
            <v>2.5</v>
          </cell>
        </row>
        <row r="265">
          <cell r="B265" t="str">
            <v>030124</v>
          </cell>
          <cell r="C265" t="str">
            <v>020519</v>
          </cell>
          <cell r="D265" t="str">
            <v>Brita 3</v>
          </cell>
          <cell r="E265" t="str">
            <v>m3</v>
          </cell>
          <cell r="F265">
            <v>1.2</v>
          </cell>
        </row>
        <row r="266">
          <cell r="B266" t="str">
            <v>030125</v>
          </cell>
          <cell r="C266" t="str">
            <v>010146</v>
          </cell>
          <cell r="D266" t="str">
            <v>Servente</v>
          </cell>
          <cell r="E266" t="str">
            <v>h</v>
          </cell>
          <cell r="F266">
            <v>3.5</v>
          </cell>
        </row>
        <row r="267">
          <cell r="B267" t="str">
            <v>030125</v>
          </cell>
          <cell r="C267" t="str">
            <v>020503</v>
          </cell>
          <cell r="D267" t="str">
            <v>Areia lavada</v>
          </cell>
          <cell r="E267" t="str">
            <v>m3</v>
          </cell>
          <cell r="F267">
            <v>1.1499999999999999</v>
          </cell>
        </row>
        <row r="268">
          <cell r="B268" t="str">
            <v>030126</v>
          </cell>
          <cell r="C268" t="str">
            <v>020579</v>
          </cell>
          <cell r="D268" t="str">
            <v>Areia media</v>
          </cell>
          <cell r="E268" t="str">
            <v>m3</v>
          </cell>
          <cell r="F268">
            <v>0.69799999999999995</v>
          </cell>
        </row>
        <row r="269">
          <cell r="B269" t="str">
            <v>030126</v>
          </cell>
          <cell r="C269" t="str">
            <v>010146</v>
          </cell>
          <cell r="D269" t="str">
            <v>Servente</v>
          </cell>
          <cell r="E269" t="str">
            <v>h</v>
          </cell>
          <cell r="F269">
            <v>16</v>
          </cell>
        </row>
        <row r="270">
          <cell r="B270" t="str">
            <v>030126</v>
          </cell>
          <cell r="C270" t="str">
            <v>020508</v>
          </cell>
          <cell r="D270" t="str">
            <v>Cimento portland</v>
          </cell>
          <cell r="E270" t="str">
            <v>kg</v>
          </cell>
          <cell r="F270">
            <v>220</v>
          </cell>
        </row>
        <row r="271">
          <cell r="B271" t="str">
            <v>030126</v>
          </cell>
          <cell r="C271" t="str">
            <v>020517</v>
          </cell>
          <cell r="D271" t="str">
            <v>Brita 1</v>
          </cell>
          <cell r="E271" t="str">
            <v>m3</v>
          </cell>
          <cell r="F271">
            <v>0.26300000000000001</v>
          </cell>
        </row>
        <row r="272">
          <cell r="B272" t="str">
            <v>030126</v>
          </cell>
          <cell r="C272" t="str">
            <v>020518</v>
          </cell>
          <cell r="D272" t="str">
            <v>Brita 2</v>
          </cell>
          <cell r="E272" t="str">
            <v>m3</v>
          </cell>
          <cell r="F272">
            <v>0.61499999999999999</v>
          </cell>
        </row>
        <row r="273">
          <cell r="B273" t="str">
            <v>030126</v>
          </cell>
          <cell r="C273" t="str">
            <v>010139</v>
          </cell>
          <cell r="D273" t="str">
            <v>Pedreiro</v>
          </cell>
          <cell r="E273" t="str">
            <v>h</v>
          </cell>
          <cell r="F273">
            <v>2</v>
          </cell>
        </row>
        <row r="274">
          <cell r="B274" t="str">
            <v>030127</v>
          </cell>
          <cell r="C274" t="str">
            <v>010139</v>
          </cell>
          <cell r="D274" t="str">
            <v>Pedreiro</v>
          </cell>
          <cell r="E274" t="str">
            <v>h</v>
          </cell>
          <cell r="F274">
            <v>0.5</v>
          </cell>
        </row>
        <row r="275">
          <cell r="B275" t="str">
            <v>030127</v>
          </cell>
          <cell r="C275" t="str">
            <v>010146</v>
          </cell>
          <cell r="D275" t="str">
            <v>Servente</v>
          </cell>
          <cell r="E275" t="str">
            <v>h</v>
          </cell>
          <cell r="F275">
            <v>2.5</v>
          </cell>
        </row>
        <row r="276">
          <cell r="B276" t="str">
            <v>030127</v>
          </cell>
          <cell r="C276" t="str">
            <v>020519</v>
          </cell>
          <cell r="D276" t="str">
            <v>Brita 3</v>
          </cell>
          <cell r="E276" t="str">
            <v>m3</v>
          </cell>
          <cell r="F276">
            <v>1</v>
          </cell>
        </row>
        <row r="277">
          <cell r="B277" t="str">
            <v>030128</v>
          </cell>
          <cell r="C277" t="str">
            <v>010139</v>
          </cell>
          <cell r="D277" t="str">
            <v>Pedreiro</v>
          </cell>
          <cell r="E277" t="str">
            <v>h</v>
          </cell>
          <cell r="F277">
            <v>0.3</v>
          </cell>
        </row>
        <row r="278">
          <cell r="B278" t="str">
            <v>030128</v>
          </cell>
          <cell r="C278" t="str">
            <v>010146</v>
          </cell>
          <cell r="D278" t="str">
            <v>Servente</v>
          </cell>
          <cell r="E278" t="str">
            <v>h</v>
          </cell>
          <cell r="F278">
            <v>1.6</v>
          </cell>
        </row>
        <row r="279">
          <cell r="B279" t="str">
            <v>030128</v>
          </cell>
          <cell r="C279" t="str">
            <v>020503</v>
          </cell>
          <cell r="D279" t="str">
            <v>Areia lavada</v>
          </cell>
          <cell r="E279" t="str">
            <v>m3</v>
          </cell>
          <cell r="F279">
            <v>1</v>
          </cell>
        </row>
        <row r="280">
          <cell r="B280" t="str">
            <v>030129</v>
          </cell>
          <cell r="C280" t="str">
            <v>010139</v>
          </cell>
          <cell r="D280" t="str">
            <v>Pedreiro</v>
          </cell>
          <cell r="E280" t="str">
            <v>h</v>
          </cell>
          <cell r="F280">
            <v>1</v>
          </cell>
        </row>
        <row r="281">
          <cell r="B281" t="str">
            <v>030129</v>
          </cell>
          <cell r="C281" t="str">
            <v>010146</v>
          </cell>
          <cell r="D281" t="str">
            <v>Servente</v>
          </cell>
          <cell r="E281" t="str">
            <v>h</v>
          </cell>
          <cell r="F281">
            <v>3</v>
          </cell>
        </row>
        <row r="282">
          <cell r="B282" t="str">
            <v>030129</v>
          </cell>
          <cell r="C282" t="str">
            <v>020519</v>
          </cell>
          <cell r="D282" t="str">
            <v>Brita 3</v>
          </cell>
          <cell r="E282" t="str">
            <v>m3</v>
          </cell>
          <cell r="F282">
            <v>0.16500000000000001</v>
          </cell>
        </row>
        <row r="283">
          <cell r="B283" t="str">
            <v>030131</v>
          </cell>
          <cell r="C283" t="str">
            <v>010139</v>
          </cell>
          <cell r="D283" t="str">
            <v>Pedreiro</v>
          </cell>
          <cell r="E283" t="str">
            <v>h</v>
          </cell>
          <cell r="F283">
            <v>0.35</v>
          </cell>
        </row>
        <row r="284">
          <cell r="B284" t="str">
            <v>030131</v>
          </cell>
          <cell r="C284" t="str">
            <v>010146</v>
          </cell>
          <cell r="D284" t="str">
            <v>Servente</v>
          </cell>
          <cell r="E284" t="str">
            <v>h</v>
          </cell>
          <cell r="F284">
            <v>1.3</v>
          </cell>
        </row>
        <row r="285">
          <cell r="B285" t="str">
            <v>030131</v>
          </cell>
          <cell r="C285" t="str">
            <v>020519</v>
          </cell>
          <cell r="D285" t="str">
            <v>Brita 3</v>
          </cell>
          <cell r="E285" t="str">
            <v>m3</v>
          </cell>
          <cell r="F285">
            <v>0.2</v>
          </cell>
        </row>
        <row r="286">
          <cell r="B286" t="str">
            <v>030131</v>
          </cell>
          <cell r="C286" t="str">
            <v>062003</v>
          </cell>
          <cell r="D286" t="str">
            <v>Tubo ceramico 150mm (6")</v>
          </cell>
          <cell r="E286" t="str">
            <v>m</v>
          </cell>
          <cell r="F286">
            <v>1.05</v>
          </cell>
        </row>
        <row r="287">
          <cell r="B287" t="str">
            <v>030132</v>
          </cell>
          <cell r="C287" t="str">
            <v>010139</v>
          </cell>
          <cell r="D287" t="str">
            <v>Pedreiro</v>
          </cell>
          <cell r="E287" t="str">
            <v>h</v>
          </cell>
          <cell r="F287">
            <v>0.45</v>
          </cell>
        </row>
        <row r="288">
          <cell r="B288" t="str">
            <v>030132</v>
          </cell>
          <cell r="C288" t="str">
            <v>010146</v>
          </cell>
          <cell r="D288" t="str">
            <v>Servente</v>
          </cell>
          <cell r="E288" t="str">
            <v>h</v>
          </cell>
          <cell r="F288">
            <v>1.2</v>
          </cell>
        </row>
        <row r="289">
          <cell r="B289" t="str">
            <v>030132</v>
          </cell>
          <cell r="C289" t="str">
            <v>020519</v>
          </cell>
          <cell r="D289" t="str">
            <v>Brita 3</v>
          </cell>
          <cell r="E289" t="str">
            <v>m3</v>
          </cell>
          <cell r="F289">
            <v>0.27</v>
          </cell>
        </row>
        <row r="290">
          <cell r="B290" t="str">
            <v>030132</v>
          </cell>
          <cell r="C290" t="str">
            <v>062004</v>
          </cell>
          <cell r="D290" t="str">
            <v>Tubo ceramico 200mm (8")</v>
          </cell>
          <cell r="E290" t="str">
            <v>m</v>
          </cell>
          <cell r="F290">
            <v>1.05</v>
          </cell>
        </row>
        <row r="291">
          <cell r="B291" t="str">
            <v>030133</v>
          </cell>
          <cell r="C291" t="str">
            <v>010139</v>
          </cell>
          <cell r="D291" t="str">
            <v>Pedreiro</v>
          </cell>
          <cell r="E291" t="str">
            <v>h</v>
          </cell>
          <cell r="F291">
            <v>0.2</v>
          </cell>
        </row>
        <row r="292">
          <cell r="B292" t="str">
            <v>030133</v>
          </cell>
          <cell r="C292" t="str">
            <v>010146</v>
          </cell>
          <cell r="D292" t="str">
            <v>Servente</v>
          </cell>
          <cell r="E292" t="str">
            <v>h</v>
          </cell>
          <cell r="F292">
            <v>0.8</v>
          </cell>
        </row>
        <row r="293">
          <cell r="B293" t="str">
            <v>030133</v>
          </cell>
          <cell r="C293" t="str">
            <v>060120</v>
          </cell>
          <cell r="D293" t="str">
            <v>Tubo de concreto para dreno 150 mm</v>
          </cell>
          <cell r="E293" t="str">
            <v>m</v>
          </cell>
          <cell r="F293">
            <v>1.02</v>
          </cell>
        </row>
        <row r="294">
          <cell r="B294" t="str">
            <v>030134</v>
          </cell>
          <cell r="C294" t="str">
            <v>010139</v>
          </cell>
          <cell r="D294" t="str">
            <v>Pedreiro</v>
          </cell>
          <cell r="E294" t="str">
            <v>h</v>
          </cell>
          <cell r="F294">
            <v>0.3</v>
          </cell>
        </row>
        <row r="295">
          <cell r="B295" t="str">
            <v>030134</v>
          </cell>
          <cell r="C295" t="str">
            <v>010146</v>
          </cell>
          <cell r="D295" t="str">
            <v>Servente</v>
          </cell>
          <cell r="E295" t="str">
            <v>h</v>
          </cell>
          <cell r="F295">
            <v>1.21</v>
          </cell>
        </row>
        <row r="296">
          <cell r="B296" t="str">
            <v>030134</v>
          </cell>
          <cell r="C296" t="str">
            <v>020508</v>
          </cell>
          <cell r="D296" t="str">
            <v>Cimento portland</v>
          </cell>
          <cell r="E296" t="str">
            <v>kg</v>
          </cell>
          <cell r="F296">
            <v>0.49</v>
          </cell>
        </row>
        <row r="297">
          <cell r="B297" t="str">
            <v>030134</v>
          </cell>
          <cell r="C297" t="str">
            <v>020579</v>
          </cell>
          <cell r="D297" t="str">
            <v>Areia media</v>
          </cell>
          <cell r="E297" t="str">
            <v>m3</v>
          </cell>
          <cell r="F297">
            <v>1.1999999999999999E-3</v>
          </cell>
        </row>
        <row r="298">
          <cell r="B298" t="str">
            <v>030134</v>
          </cell>
          <cell r="C298" t="str">
            <v>060101</v>
          </cell>
          <cell r="D298" t="str">
            <v>Tubo de concreto simples de 300 mm - c1</v>
          </cell>
          <cell r="E298" t="str">
            <v>m</v>
          </cell>
          <cell r="F298">
            <v>1.02</v>
          </cell>
        </row>
        <row r="299">
          <cell r="B299" t="str">
            <v>030135</v>
          </cell>
          <cell r="C299" t="str">
            <v>010139</v>
          </cell>
          <cell r="D299" t="str">
            <v>Pedreiro</v>
          </cell>
          <cell r="E299" t="str">
            <v>h</v>
          </cell>
          <cell r="F299">
            <v>0.4</v>
          </cell>
        </row>
        <row r="300">
          <cell r="B300" t="str">
            <v>030135</v>
          </cell>
          <cell r="C300" t="str">
            <v>010146</v>
          </cell>
          <cell r="D300" t="str">
            <v>Servente</v>
          </cell>
          <cell r="E300" t="str">
            <v>h</v>
          </cell>
          <cell r="F300">
            <v>1.52</v>
          </cell>
        </row>
        <row r="301">
          <cell r="B301" t="str">
            <v>030135</v>
          </cell>
          <cell r="C301" t="str">
            <v>020508</v>
          </cell>
          <cell r="D301" t="str">
            <v>Cimento portland</v>
          </cell>
          <cell r="E301" t="str">
            <v>kg</v>
          </cell>
          <cell r="F301">
            <v>0.97</v>
          </cell>
        </row>
        <row r="302">
          <cell r="B302" t="str">
            <v>030135</v>
          </cell>
          <cell r="C302" t="str">
            <v>020579</v>
          </cell>
          <cell r="D302" t="str">
            <v>Areia media</v>
          </cell>
          <cell r="E302" t="str">
            <v>m3</v>
          </cell>
          <cell r="F302">
            <v>2.3999999999999998E-3</v>
          </cell>
        </row>
        <row r="303">
          <cell r="B303" t="str">
            <v>030135</v>
          </cell>
          <cell r="C303" t="str">
            <v>060102</v>
          </cell>
          <cell r="D303" t="str">
            <v>Tubo de concreto simples de 400 mm - c1</v>
          </cell>
          <cell r="E303" t="str">
            <v>m</v>
          </cell>
          <cell r="F303">
            <v>1.02</v>
          </cell>
        </row>
        <row r="304">
          <cell r="B304" t="str">
            <v>030136</v>
          </cell>
          <cell r="C304" t="str">
            <v>010139</v>
          </cell>
          <cell r="D304" t="str">
            <v>Pedreiro</v>
          </cell>
          <cell r="E304" t="str">
            <v>h</v>
          </cell>
          <cell r="F304">
            <v>0.5</v>
          </cell>
        </row>
        <row r="305">
          <cell r="B305" t="str">
            <v>030136</v>
          </cell>
          <cell r="C305" t="str">
            <v>010146</v>
          </cell>
          <cell r="D305" t="str">
            <v>Servente</v>
          </cell>
          <cell r="E305" t="str">
            <v>h</v>
          </cell>
          <cell r="F305">
            <v>0.53</v>
          </cell>
        </row>
        <row r="306">
          <cell r="B306" t="str">
            <v>030136</v>
          </cell>
          <cell r="C306" t="str">
            <v>020508</v>
          </cell>
          <cell r="D306" t="str">
            <v>Cimento portland</v>
          </cell>
          <cell r="E306" t="str">
            <v>kg</v>
          </cell>
          <cell r="F306">
            <v>1.46</v>
          </cell>
        </row>
        <row r="307">
          <cell r="B307" t="str">
            <v>030136</v>
          </cell>
          <cell r="C307" t="str">
            <v>020579</v>
          </cell>
          <cell r="D307" t="str">
            <v>Areia media</v>
          </cell>
          <cell r="E307" t="str">
            <v>m3</v>
          </cell>
          <cell r="F307">
            <v>3.5999999999999999E-3</v>
          </cell>
        </row>
        <row r="308">
          <cell r="B308" t="str">
            <v>030136</v>
          </cell>
          <cell r="C308" t="str">
            <v>060103</v>
          </cell>
          <cell r="D308" t="str">
            <v>Tubo de concreto simples de 500 mm - c1</v>
          </cell>
          <cell r="E308" t="str">
            <v>m</v>
          </cell>
          <cell r="F308">
            <v>1.02</v>
          </cell>
        </row>
        <row r="309">
          <cell r="B309" t="str">
            <v>030136</v>
          </cell>
          <cell r="C309" t="str">
            <v>080328</v>
          </cell>
          <cell r="D309" t="str">
            <v>Guindaste s/pneus 123 hp - 14 t</v>
          </cell>
          <cell r="E309" t="str">
            <v>h</v>
          </cell>
          <cell r="F309">
            <v>1.6E-2</v>
          </cell>
        </row>
        <row r="310">
          <cell r="B310" t="str">
            <v>030137</v>
          </cell>
          <cell r="C310" t="str">
            <v>010139</v>
          </cell>
          <cell r="D310" t="str">
            <v>Pedreiro</v>
          </cell>
          <cell r="E310" t="str">
            <v>h</v>
          </cell>
          <cell r="F310">
            <v>0.7</v>
          </cell>
        </row>
        <row r="311">
          <cell r="B311" t="str">
            <v>030137</v>
          </cell>
          <cell r="C311" t="str">
            <v>010146</v>
          </cell>
          <cell r="D311" t="str">
            <v>Servente</v>
          </cell>
          <cell r="E311" t="str">
            <v>h</v>
          </cell>
          <cell r="F311">
            <v>0.74</v>
          </cell>
        </row>
        <row r="312">
          <cell r="B312" t="str">
            <v>030137</v>
          </cell>
          <cell r="C312" t="str">
            <v>020508</v>
          </cell>
          <cell r="D312" t="str">
            <v>Cimento portland</v>
          </cell>
          <cell r="E312" t="str">
            <v>kg</v>
          </cell>
          <cell r="F312">
            <v>1.94</v>
          </cell>
        </row>
        <row r="313">
          <cell r="B313" t="str">
            <v>030137</v>
          </cell>
          <cell r="C313" t="str">
            <v>020579</v>
          </cell>
          <cell r="D313" t="str">
            <v>Areia media</v>
          </cell>
          <cell r="E313" t="str">
            <v>m3</v>
          </cell>
          <cell r="F313">
            <v>4.8999999999999998E-3</v>
          </cell>
        </row>
        <row r="314">
          <cell r="B314" t="str">
            <v>030137</v>
          </cell>
          <cell r="C314" t="str">
            <v>060110</v>
          </cell>
          <cell r="D314" t="str">
            <v>Tubo de concreto armado de 600 mm - ca 2</v>
          </cell>
          <cell r="E314" t="str">
            <v>m</v>
          </cell>
          <cell r="F314">
            <v>1.02</v>
          </cell>
        </row>
        <row r="315">
          <cell r="B315" t="str">
            <v>030137</v>
          </cell>
          <cell r="C315" t="str">
            <v>080328</v>
          </cell>
          <cell r="D315" t="str">
            <v>Guindaste s/pneus 123 hp - 14 t</v>
          </cell>
          <cell r="E315" t="str">
            <v>h</v>
          </cell>
          <cell r="F315">
            <v>2.7E-2</v>
          </cell>
        </row>
        <row r="316">
          <cell r="B316" t="str">
            <v>030139</v>
          </cell>
          <cell r="C316" t="str">
            <v>010139</v>
          </cell>
          <cell r="D316" t="str">
            <v>Pedreiro</v>
          </cell>
          <cell r="E316" t="str">
            <v>h</v>
          </cell>
          <cell r="F316">
            <v>1</v>
          </cell>
        </row>
        <row r="317">
          <cell r="B317" t="str">
            <v>030139</v>
          </cell>
          <cell r="C317" t="str">
            <v>010146</v>
          </cell>
          <cell r="D317" t="str">
            <v>Servente</v>
          </cell>
          <cell r="E317" t="str">
            <v>h</v>
          </cell>
          <cell r="F317">
            <v>1.08</v>
          </cell>
        </row>
        <row r="318">
          <cell r="B318" t="str">
            <v>030139</v>
          </cell>
          <cell r="C318" t="str">
            <v>020508</v>
          </cell>
          <cell r="D318" t="str">
            <v>Cimento portland</v>
          </cell>
          <cell r="E318" t="str">
            <v>kg</v>
          </cell>
          <cell r="F318">
            <v>3.89</v>
          </cell>
        </row>
        <row r="319">
          <cell r="B319" t="str">
            <v>030139</v>
          </cell>
          <cell r="C319" t="str">
            <v>020579</v>
          </cell>
          <cell r="D319" t="str">
            <v>Areia media</v>
          </cell>
          <cell r="E319" t="str">
            <v>m3</v>
          </cell>
          <cell r="F319">
            <v>9.7000000000000003E-3</v>
          </cell>
        </row>
        <row r="320">
          <cell r="B320" t="str">
            <v>030139</v>
          </cell>
          <cell r="C320" t="str">
            <v>060112</v>
          </cell>
          <cell r="D320" t="str">
            <v>Tubo de concreto armado de 800 mm - ca 2</v>
          </cell>
          <cell r="E320" t="str">
            <v>m</v>
          </cell>
          <cell r="F320">
            <v>1.02</v>
          </cell>
        </row>
        <row r="321">
          <cell r="B321" t="str">
            <v>030139</v>
          </cell>
          <cell r="C321" t="str">
            <v>080328</v>
          </cell>
          <cell r="D321" t="str">
            <v>Guindaste s/pneus 123 hp - 14 t</v>
          </cell>
          <cell r="E321" t="str">
            <v>h</v>
          </cell>
          <cell r="F321">
            <v>5.3999999999999999E-2</v>
          </cell>
        </row>
        <row r="322">
          <cell r="B322" t="str">
            <v>030141</v>
          </cell>
          <cell r="C322" t="str">
            <v>010139</v>
          </cell>
          <cell r="D322" t="str">
            <v>Pedreiro</v>
          </cell>
          <cell r="E322" t="str">
            <v>h</v>
          </cell>
          <cell r="F322">
            <v>1.4</v>
          </cell>
        </row>
        <row r="323">
          <cell r="B323" t="str">
            <v>030141</v>
          </cell>
          <cell r="C323" t="str">
            <v>010146</v>
          </cell>
          <cell r="D323" t="str">
            <v>Servente</v>
          </cell>
          <cell r="E323" t="str">
            <v>h</v>
          </cell>
          <cell r="F323">
            <v>1.55</v>
          </cell>
        </row>
        <row r="324">
          <cell r="B324" t="str">
            <v>030141</v>
          </cell>
          <cell r="C324" t="str">
            <v>020508</v>
          </cell>
          <cell r="D324" t="str">
            <v>Cimento portland</v>
          </cell>
          <cell r="E324" t="str">
            <v>kg</v>
          </cell>
          <cell r="F324">
            <v>7.29</v>
          </cell>
        </row>
        <row r="325">
          <cell r="B325" t="str">
            <v>030141</v>
          </cell>
          <cell r="C325" t="str">
            <v>020579</v>
          </cell>
          <cell r="D325" t="str">
            <v>Areia media</v>
          </cell>
          <cell r="E325" t="str">
            <v>m3</v>
          </cell>
          <cell r="F325">
            <v>1.8200000000000001E-2</v>
          </cell>
        </row>
        <row r="326">
          <cell r="B326" t="str">
            <v>030141</v>
          </cell>
          <cell r="C326" t="str">
            <v>060114</v>
          </cell>
          <cell r="D326" t="str">
            <v>Tubo de concreto armado de 1000 mm - ca 2</v>
          </cell>
          <cell r="E326" t="str">
            <v>m</v>
          </cell>
          <cell r="F326">
            <v>1.02</v>
          </cell>
        </row>
        <row r="327">
          <cell r="B327" t="str">
            <v>030141</v>
          </cell>
          <cell r="C327" t="str">
            <v>080328</v>
          </cell>
          <cell r="D327" t="str">
            <v>Guindaste s/pneus 123 hp - 14 t</v>
          </cell>
          <cell r="E327" t="str">
            <v>h</v>
          </cell>
          <cell r="F327">
            <v>0.13600000000000001</v>
          </cell>
        </row>
        <row r="328">
          <cell r="B328" t="str">
            <v>030143</v>
          </cell>
          <cell r="C328" t="str">
            <v>010139</v>
          </cell>
          <cell r="D328" t="str">
            <v>Pedreiro</v>
          </cell>
          <cell r="E328" t="str">
            <v>h</v>
          </cell>
          <cell r="F328">
            <v>2</v>
          </cell>
        </row>
        <row r="329">
          <cell r="B329" t="str">
            <v>030143</v>
          </cell>
          <cell r="C329" t="str">
            <v>010146</v>
          </cell>
          <cell r="D329" t="str">
            <v>Servente</v>
          </cell>
          <cell r="E329" t="str">
            <v>h</v>
          </cell>
          <cell r="F329">
            <v>2.25</v>
          </cell>
        </row>
        <row r="330">
          <cell r="B330" t="str">
            <v>030143</v>
          </cell>
          <cell r="C330" t="str">
            <v>020508</v>
          </cell>
          <cell r="D330" t="str">
            <v>Cimento portland</v>
          </cell>
          <cell r="E330" t="str">
            <v>kg</v>
          </cell>
          <cell r="F330">
            <v>12.15</v>
          </cell>
        </row>
        <row r="331">
          <cell r="B331" t="str">
            <v>030143</v>
          </cell>
          <cell r="C331" t="str">
            <v>020579</v>
          </cell>
          <cell r="D331" t="str">
            <v>Areia media</v>
          </cell>
          <cell r="E331" t="str">
            <v>m3</v>
          </cell>
          <cell r="F331">
            <v>3.04E-2</v>
          </cell>
        </row>
        <row r="332">
          <cell r="B332" t="str">
            <v>030143</v>
          </cell>
          <cell r="C332" t="str">
            <v>060116</v>
          </cell>
          <cell r="D332" t="str">
            <v>Tubo de concreto armado de 1200 mm - ca 2</v>
          </cell>
          <cell r="E332" t="str">
            <v>m</v>
          </cell>
          <cell r="F332">
            <v>1.02</v>
          </cell>
        </row>
        <row r="333">
          <cell r="B333" t="str">
            <v>030143</v>
          </cell>
          <cell r="C333" t="str">
            <v>080328</v>
          </cell>
          <cell r="D333" t="str">
            <v>Guindaste s/pneus 123 hp - 14 t</v>
          </cell>
          <cell r="E333" t="str">
            <v>h</v>
          </cell>
          <cell r="F333">
            <v>0.22600000000000001</v>
          </cell>
        </row>
        <row r="334">
          <cell r="B334" t="str">
            <v>030144</v>
          </cell>
          <cell r="C334" t="str">
            <v>010139</v>
          </cell>
          <cell r="D334" t="str">
            <v>Pedreiro</v>
          </cell>
          <cell r="E334" t="str">
            <v>h</v>
          </cell>
          <cell r="F334">
            <v>3</v>
          </cell>
        </row>
        <row r="335">
          <cell r="B335" t="str">
            <v>030144</v>
          </cell>
          <cell r="C335" t="str">
            <v>010146</v>
          </cell>
          <cell r="D335" t="str">
            <v>Servente</v>
          </cell>
          <cell r="E335" t="str">
            <v>h</v>
          </cell>
          <cell r="F335">
            <v>3.35</v>
          </cell>
        </row>
        <row r="336">
          <cell r="B336" t="str">
            <v>030144</v>
          </cell>
          <cell r="C336" t="str">
            <v>020508</v>
          </cell>
          <cell r="D336" t="str">
            <v>Cimento portland</v>
          </cell>
          <cell r="E336" t="str">
            <v>kg</v>
          </cell>
          <cell r="F336">
            <v>17.010000000000002</v>
          </cell>
        </row>
        <row r="337">
          <cell r="B337" t="str">
            <v>030144</v>
          </cell>
          <cell r="C337" t="str">
            <v>020579</v>
          </cell>
          <cell r="D337" t="str">
            <v>Areia media</v>
          </cell>
          <cell r="E337" t="str">
            <v>m3</v>
          </cell>
          <cell r="F337">
            <v>4.2599999999999999E-2</v>
          </cell>
        </row>
        <row r="338">
          <cell r="B338" t="str">
            <v>030144</v>
          </cell>
          <cell r="C338" t="str">
            <v>060117</v>
          </cell>
          <cell r="D338" t="str">
            <v>Tubo de concreto armado de 1500 mm - ca 2</v>
          </cell>
          <cell r="E338" t="str">
            <v>m</v>
          </cell>
          <cell r="F338">
            <v>1.02</v>
          </cell>
        </row>
        <row r="339">
          <cell r="B339" t="str">
            <v>030144</v>
          </cell>
          <cell r="C339" t="str">
            <v>080328</v>
          </cell>
          <cell r="D339" t="str">
            <v>Guindaste s/pneus 123 hp - 14 t</v>
          </cell>
          <cell r="E339" t="str">
            <v>h</v>
          </cell>
          <cell r="F339">
            <v>0.39600000000000002</v>
          </cell>
        </row>
        <row r="340">
          <cell r="B340" t="str">
            <v>030145</v>
          </cell>
          <cell r="C340" t="str">
            <v>010111</v>
          </cell>
          <cell r="D340" t="str">
            <v>Carpinteiro</v>
          </cell>
          <cell r="E340" t="str">
            <v>h</v>
          </cell>
          <cell r="F340">
            <v>2</v>
          </cell>
        </row>
        <row r="341">
          <cell r="B341" t="str">
            <v>030145</v>
          </cell>
          <cell r="C341" t="str">
            <v>010146</v>
          </cell>
          <cell r="D341" t="str">
            <v>Servente</v>
          </cell>
          <cell r="E341" t="str">
            <v>h</v>
          </cell>
          <cell r="F341">
            <v>2</v>
          </cell>
        </row>
        <row r="342">
          <cell r="B342" t="str">
            <v>030145</v>
          </cell>
          <cell r="C342" t="str">
            <v>021003</v>
          </cell>
          <cell r="D342" t="str">
            <v>Escora de eucalipto de 20cm</v>
          </cell>
          <cell r="E342" t="str">
            <v>m</v>
          </cell>
          <cell r="F342">
            <v>0.23</v>
          </cell>
        </row>
        <row r="343">
          <cell r="B343" t="str">
            <v>030145</v>
          </cell>
          <cell r="C343" t="str">
            <v>021027</v>
          </cell>
          <cell r="D343" t="str">
            <v>Viga de peroba de 6x16cm</v>
          </cell>
          <cell r="E343" t="str">
            <v>m</v>
          </cell>
          <cell r="F343">
            <v>2.56</v>
          </cell>
        </row>
        <row r="344">
          <cell r="B344" t="str">
            <v>030145</v>
          </cell>
          <cell r="C344" t="str">
            <v>026560</v>
          </cell>
          <cell r="D344" t="str">
            <v>Prego - preco medio das bitolas</v>
          </cell>
          <cell r="E344" t="str">
            <v>kg</v>
          </cell>
          <cell r="F344">
            <v>0.2</v>
          </cell>
        </row>
        <row r="345">
          <cell r="B345" t="str">
            <v>030146</v>
          </cell>
          <cell r="C345" t="str">
            <v>010111</v>
          </cell>
          <cell r="D345" t="str">
            <v>Carpinteiro</v>
          </cell>
          <cell r="E345" t="str">
            <v>h</v>
          </cell>
          <cell r="F345">
            <v>5</v>
          </cell>
        </row>
        <row r="346">
          <cell r="B346" t="str">
            <v>030146</v>
          </cell>
          <cell r="C346" t="str">
            <v>010146</v>
          </cell>
          <cell r="D346" t="str">
            <v>Servente</v>
          </cell>
          <cell r="E346" t="str">
            <v>h</v>
          </cell>
          <cell r="F346">
            <v>5</v>
          </cell>
        </row>
        <row r="347">
          <cell r="B347" t="str">
            <v>030146</v>
          </cell>
          <cell r="C347" t="str">
            <v>021003</v>
          </cell>
          <cell r="D347" t="str">
            <v>Escora de eucalipto de 20cm</v>
          </cell>
          <cell r="E347" t="str">
            <v>m</v>
          </cell>
          <cell r="F347">
            <v>0.57999999999999996</v>
          </cell>
        </row>
        <row r="348">
          <cell r="B348" t="str">
            <v>030146</v>
          </cell>
          <cell r="C348" t="str">
            <v>021027</v>
          </cell>
          <cell r="D348" t="str">
            <v>Viga de peroba de 6x16cm</v>
          </cell>
          <cell r="E348" t="str">
            <v>m</v>
          </cell>
          <cell r="F348">
            <v>6.47</v>
          </cell>
        </row>
        <row r="349">
          <cell r="B349" t="str">
            <v>030146</v>
          </cell>
          <cell r="C349" t="str">
            <v>026560</v>
          </cell>
          <cell r="D349" t="str">
            <v>Prego - preco medio das bitolas</v>
          </cell>
          <cell r="E349" t="str">
            <v>kg</v>
          </cell>
          <cell r="F349">
            <v>0.3</v>
          </cell>
        </row>
        <row r="350">
          <cell r="B350" t="str">
            <v>030147</v>
          </cell>
          <cell r="C350" t="str">
            <v>021027</v>
          </cell>
          <cell r="D350" t="str">
            <v>Viga de peroba de 6x16cm</v>
          </cell>
          <cell r="E350" t="str">
            <v>m</v>
          </cell>
          <cell r="F350">
            <v>0.15</v>
          </cell>
        </row>
        <row r="351">
          <cell r="B351" t="str">
            <v>030147</v>
          </cell>
          <cell r="C351" t="str">
            <v>010146</v>
          </cell>
          <cell r="D351" t="str">
            <v>Servente</v>
          </cell>
          <cell r="E351" t="str">
            <v>h</v>
          </cell>
          <cell r="F351">
            <v>1.5</v>
          </cell>
        </row>
        <row r="352">
          <cell r="B352" t="str">
            <v>030147</v>
          </cell>
          <cell r="C352" t="str">
            <v>021003</v>
          </cell>
          <cell r="D352" t="str">
            <v>Escora de eucalipto de 20cm</v>
          </cell>
          <cell r="E352" t="str">
            <v>m</v>
          </cell>
          <cell r="F352">
            <v>0.14000000000000001</v>
          </cell>
        </row>
        <row r="353">
          <cell r="B353" t="str">
            <v>030147</v>
          </cell>
          <cell r="C353" t="str">
            <v>021008</v>
          </cell>
          <cell r="D353" t="str">
            <v>Piquete de peroba</v>
          </cell>
          <cell r="E353" t="str">
            <v>m</v>
          </cell>
          <cell r="F353">
            <v>0.1</v>
          </cell>
        </row>
        <row r="354">
          <cell r="B354" t="str">
            <v>030147</v>
          </cell>
          <cell r="C354" t="str">
            <v>021025</v>
          </cell>
          <cell r="D354" t="str">
            <v>Viga de peroba de 3x16cm</v>
          </cell>
          <cell r="E354" t="str">
            <v>m</v>
          </cell>
          <cell r="F354">
            <v>1.37</v>
          </cell>
        </row>
        <row r="355">
          <cell r="B355" t="str">
            <v>030147</v>
          </cell>
          <cell r="C355" t="str">
            <v>010111</v>
          </cell>
          <cell r="D355" t="str">
            <v>Carpinteiro</v>
          </cell>
          <cell r="E355" t="str">
            <v>h</v>
          </cell>
          <cell r="F355">
            <v>1.5</v>
          </cell>
        </row>
        <row r="356">
          <cell r="B356" t="str">
            <v>030148</v>
          </cell>
          <cell r="C356" t="str">
            <v>010111</v>
          </cell>
          <cell r="D356" t="str">
            <v>Carpinteiro</v>
          </cell>
          <cell r="E356" t="str">
            <v>h</v>
          </cell>
          <cell r="F356">
            <v>1.2</v>
          </cell>
        </row>
        <row r="357">
          <cell r="B357" t="str">
            <v>030148</v>
          </cell>
          <cell r="C357" t="str">
            <v>010146</v>
          </cell>
          <cell r="D357" t="str">
            <v>Servente</v>
          </cell>
          <cell r="E357" t="str">
            <v>h</v>
          </cell>
          <cell r="F357">
            <v>1.2</v>
          </cell>
        </row>
        <row r="358">
          <cell r="B358" t="str">
            <v>030148</v>
          </cell>
          <cell r="C358" t="str">
            <v>021009</v>
          </cell>
          <cell r="D358" t="str">
            <v>Pontalete de pinho de 3'x3' de 3a.construcao</v>
          </cell>
          <cell r="E358" t="str">
            <v>m</v>
          </cell>
          <cell r="F358">
            <v>0.43</v>
          </cell>
        </row>
        <row r="359">
          <cell r="B359" t="str">
            <v>030148</v>
          </cell>
          <cell r="C359" t="str">
            <v>021016</v>
          </cell>
          <cell r="D359" t="str">
            <v>Sarrafo de pinho de 1'x4' de 3a.construcao</v>
          </cell>
          <cell r="E359" t="str">
            <v>m</v>
          </cell>
          <cell r="F359">
            <v>0.12</v>
          </cell>
        </row>
        <row r="360">
          <cell r="B360" t="str">
            <v>030148</v>
          </cell>
          <cell r="C360" t="str">
            <v>021031</v>
          </cell>
          <cell r="D360" t="str">
            <v>Chapa compensada resinada 10mm</v>
          </cell>
          <cell r="E360" t="str">
            <v>m2</v>
          </cell>
          <cell r="F360">
            <v>0.2</v>
          </cell>
        </row>
        <row r="361">
          <cell r="B361" t="str">
            <v>030148</v>
          </cell>
          <cell r="C361" t="str">
            <v>026569</v>
          </cell>
          <cell r="D361" t="str">
            <v>Prego 18x27</v>
          </cell>
          <cell r="E361" t="str">
            <v>kg</v>
          </cell>
          <cell r="F361">
            <v>0.2</v>
          </cell>
        </row>
        <row r="362">
          <cell r="B362" t="str">
            <v>030149</v>
          </cell>
          <cell r="C362" t="str">
            <v>010121</v>
          </cell>
          <cell r="D362" t="str">
            <v>Ferreiro</v>
          </cell>
          <cell r="E362" t="str">
            <v>h</v>
          </cell>
          <cell r="F362">
            <v>0.02</v>
          </cell>
        </row>
        <row r="363">
          <cell r="B363" t="str">
            <v>030149</v>
          </cell>
          <cell r="C363" t="str">
            <v>010122</v>
          </cell>
          <cell r="D363" t="str">
            <v>Ajudante de ferreiro</v>
          </cell>
          <cell r="E363" t="str">
            <v>h</v>
          </cell>
          <cell r="F363">
            <v>0.04</v>
          </cell>
        </row>
        <row r="364">
          <cell r="B364" t="str">
            <v>030149</v>
          </cell>
          <cell r="C364" t="str">
            <v>021540</v>
          </cell>
          <cell r="D364" t="str">
            <v>Tela soldada em aco ca-60 b</v>
          </cell>
          <cell r="E364" t="str">
            <v>kg</v>
          </cell>
          <cell r="F364">
            <v>1.03</v>
          </cell>
        </row>
        <row r="365">
          <cell r="B365" t="str">
            <v>030149</v>
          </cell>
          <cell r="C365" t="str">
            <v>027010</v>
          </cell>
          <cell r="D365" t="str">
            <v>Arame recozido n.18 bwg</v>
          </cell>
          <cell r="E365" t="str">
            <v>kg</v>
          </cell>
          <cell r="F365">
            <v>0.01</v>
          </cell>
        </row>
        <row r="366">
          <cell r="B366" t="str">
            <v>030150</v>
          </cell>
          <cell r="C366" t="str">
            <v>010139</v>
          </cell>
          <cell r="D366" t="str">
            <v>Pedreiro</v>
          </cell>
          <cell r="E366" t="str">
            <v>h</v>
          </cell>
          <cell r="F366">
            <v>2</v>
          </cell>
        </row>
        <row r="367">
          <cell r="B367" t="str">
            <v>030150</v>
          </cell>
          <cell r="C367" t="str">
            <v>010146</v>
          </cell>
          <cell r="D367" t="str">
            <v>Servente</v>
          </cell>
          <cell r="E367" t="str">
            <v>h</v>
          </cell>
          <cell r="F367">
            <v>16</v>
          </cell>
        </row>
        <row r="368">
          <cell r="B368" t="str">
            <v>030150</v>
          </cell>
          <cell r="C368" t="str">
            <v>020508</v>
          </cell>
          <cell r="D368" t="str">
            <v>Cimento portland</v>
          </cell>
          <cell r="E368" t="str">
            <v>kg</v>
          </cell>
          <cell r="F368">
            <v>196</v>
          </cell>
        </row>
        <row r="369">
          <cell r="B369" t="str">
            <v>030150</v>
          </cell>
          <cell r="C369" t="str">
            <v>020518</v>
          </cell>
          <cell r="D369" t="str">
            <v>Brita 2</v>
          </cell>
          <cell r="E369" t="str">
            <v>m3</v>
          </cell>
          <cell r="F369">
            <v>0.58520000000000005</v>
          </cell>
        </row>
        <row r="370">
          <cell r="B370" t="str">
            <v>030150</v>
          </cell>
          <cell r="C370" t="str">
            <v>020521</v>
          </cell>
          <cell r="D370" t="str">
            <v>Pedra de mao (rachao)</v>
          </cell>
          <cell r="E370" t="str">
            <v>m3</v>
          </cell>
          <cell r="F370">
            <v>0.4</v>
          </cell>
        </row>
        <row r="371">
          <cell r="B371" t="str">
            <v>030150</v>
          </cell>
          <cell r="C371" t="str">
            <v>020579</v>
          </cell>
          <cell r="D371" t="str">
            <v>Areia media</v>
          </cell>
          <cell r="E371" t="str">
            <v>m3</v>
          </cell>
          <cell r="F371">
            <v>0.6462</v>
          </cell>
        </row>
        <row r="372">
          <cell r="B372" t="str">
            <v>030150</v>
          </cell>
          <cell r="C372" t="str">
            <v>080125</v>
          </cell>
          <cell r="D372" t="str">
            <v>Betoneira 5hp</v>
          </cell>
          <cell r="E372" t="str">
            <v>h</v>
          </cell>
          <cell r="F372">
            <v>0.49980000000000002</v>
          </cell>
        </row>
        <row r="373">
          <cell r="B373" t="str">
            <v>030151</v>
          </cell>
          <cell r="C373" t="str">
            <v>010111</v>
          </cell>
          <cell r="D373" t="str">
            <v>Carpinteiro</v>
          </cell>
          <cell r="E373" t="str">
            <v>h</v>
          </cell>
          <cell r="F373">
            <v>18.91</v>
          </cell>
        </row>
        <row r="374">
          <cell r="B374" t="str">
            <v>030151</v>
          </cell>
          <cell r="C374" t="str">
            <v>010112</v>
          </cell>
          <cell r="D374" t="str">
            <v>Ajudante de carpinteiro</v>
          </cell>
          <cell r="E374" t="str">
            <v>h</v>
          </cell>
          <cell r="F374">
            <v>4.74</v>
          </cell>
        </row>
        <row r="375">
          <cell r="B375" t="str">
            <v>030151</v>
          </cell>
          <cell r="C375" t="str">
            <v>020508</v>
          </cell>
          <cell r="D375" t="str">
            <v>Cimento portland</v>
          </cell>
          <cell r="E375" t="str">
            <v>kg</v>
          </cell>
          <cell r="F375">
            <v>400.38</v>
          </cell>
        </row>
        <row r="376">
          <cell r="B376" t="str">
            <v>030151</v>
          </cell>
          <cell r="C376" t="str">
            <v>020517</v>
          </cell>
          <cell r="D376" t="str">
            <v>Brita 1</v>
          </cell>
          <cell r="E376" t="str">
            <v>m3</v>
          </cell>
          <cell r="F376">
            <v>0.24199999999999999</v>
          </cell>
        </row>
        <row r="377">
          <cell r="B377" t="str">
            <v>030151</v>
          </cell>
          <cell r="C377" t="str">
            <v>010122</v>
          </cell>
          <cell r="D377" t="str">
            <v>Ajudante de ferreiro</v>
          </cell>
          <cell r="E377" t="str">
            <v>h</v>
          </cell>
          <cell r="F377">
            <v>6.35</v>
          </cell>
        </row>
        <row r="378">
          <cell r="B378" t="str">
            <v>030151</v>
          </cell>
          <cell r="C378" t="str">
            <v>010146</v>
          </cell>
          <cell r="D378" t="str">
            <v>Servente</v>
          </cell>
          <cell r="E378" t="str">
            <v>h</v>
          </cell>
          <cell r="F378">
            <v>81.72</v>
          </cell>
        </row>
        <row r="379">
          <cell r="B379" t="str">
            <v>030151</v>
          </cell>
          <cell r="C379" t="str">
            <v>020505</v>
          </cell>
          <cell r="D379" t="str">
            <v>Cal hidratada</v>
          </cell>
          <cell r="E379" t="str">
            <v>kg</v>
          </cell>
          <cell r="F379">
            <v>69.989999999999995</v>
          </cell>
        </row>
        <row r="380">
          <cell r="B380" t="str">
            <v>030151</v>
          </cell>
          <cell r="C380" t="str">
            <v>010121</v>
          </cell>
          <cell r="D380" t="str">
            <v>Ferreiro</v>
          </cell>
          <cell r="E380" t="str">
            <v>h</v>
          </cell>
          <cell r="F380">
            <v>6.35</v>
          </cell>
        </row>
        <row r="381">
          <cell r="B381" t="str">
            <v>030151</v>
          </cell>
          <cell r="C381" t="str">
            <v>010139</v>
          </cell>
          <cell r="D381" t="str">
            <v>Pedreiro</v>
          </cell>
          <cell r="E381" t="str">
            <v>h</v>
          </cell>
          <cell r="F381">
            <v>12.3</v>
          </cell>
        </row>
        <row r="382">
          <cell r="B382" t="str">
            <v>030151</v>
          </cell>
          <cell r="C382" t="str">
            <v>020518</v>
          </cell>
          <cell r="D382" t="str">
            <v>Brita 2</v>
          </cell>
          <cell r="E382" t="str">
            <v>m3</v>
          </cell>
          <cell r="F382">
            <v>0.84099999999999997</v>
          </cell>
        </row>
        <row r="383">
          <cell r="B383" t="str">
            <v>030151</v>
          </cell>
          <cell r="C383" t="str">
            <v>020579</v>
          </cell>
          <cell r="D383" t="str">
            <v>Areia media</v>
          </cell>
          <cell r="E383" t="str">
            <v>m3</v>
          </cell>
          <cell r="F383">
            <v>1.276</v>
          </cell>
        </row>
        <row r="384">
          <cell r="B384" t="str">
            <v>030151</v>
          </cell>
          <cell r="C384" t="str">
            <v>021003</v>
          </cell>
          <cell r="D384" t="str">
            <v>Escora de eucalipto de 20cm</v>
          </cell>
          <cell r="E384" t="str">
            <v>m</v>
          </cell>
          <cell r="F384">
            <v>1.42</v>
          </cell>
        </row>
        <row r="385">
          <cell r="B385" t="str">
            <v>030151</v>
          </cell>
          <cell r="C385" t="str">
            <v>021009</v>
          </cell>
          <cell r="D385" t="str">
            <v>Pontalete de pinho de 3'x3' de 3a.construcao</v>
          </cell>
          <cell r="E385" t="str">
            <v>m</v>
          </cell>
          <cell r="F385">
            <v>8.48</v>
          </cell>
        </row>
        <row r="386">
          <cell r="B386" t="str">
            <v>030151</v>
          </cell>
          <cell r="C386" t="str">
            <v>021016</v>
          </cell>
          <cell r="D386" t="str">
            <v>Sarrafo de pinho de 1'x4' de 3a.construcao</v>
          </cell>
          <cell r="E386" t="str">
            <v>m</v>
          </cell>
          <cell r="F386">
            <v>4.84</v>
          </cell>
        </row>
        <row r="387">
          <cell r="B387" t="str">
            <v>030151</v>
          </cell>
          <cell r="C387" t="str">
            <v>021025</v>
          </cell>
          <cell r="D387" t="str">
            <v>Viga de peroba de 3x16cm</v>
          </cell>
          <cell r="E387" t="str">
            <v>m</v>
          </cell>
          <cell r="F387">
            <v>12.65</v>
          </cell>
        </row>
        <row r="388">
          <cell r="B388" t="str">
            <v>030151</v>
          </cell>
          <cell r="C388" t="str">
            <v>027010</v>
          </cell>
          <cell r="D388" t="str">
            <v>Arame recozido n.18 bwg</v>
          </cell>
          <cell r="E388" t="str">
            <v>kg</v>
          </cell>
          <cell r="F388">
            <v>1.59</v>
          </cell>
        </row>
        <row r="389">
          <cell r="B389" t="str">
            <v>030151</v>
          </cell>
          <cell r="C389" t="str">
            <v>028008</v>
          </cell>
          <cell r="D389" t="str">
            <v>Desmoldante para formas</v>
          </cell>
          <cell r="E389" t="str">
            <v>l</v>
          </cell>
          <cell r="F389">
            <v>0.54</v>
          </cell>
        </row>
        <row r="390">
          <cell r="B390" t="str">
            <v>030151</v>
          </cell>
          <cell r="C390" t="str">
            <v>021103</v>
          </cell>
          <cell r="D390" t="str">
            <v>Tabua de pinho de 1' x 12' de 3a. construcao</v>
          </cell>
          <cell r="E390" t="str">
            <v>m</v>
          </cell>
          <cell r="F390">
            <v>8.9700000000000006</v>
          </cell>
        </row>
        <row r="391">
          <cell r="B391" t="str">
            <v>030151</v>
          </cell>
          <cell r="C391" t="str">
            <v>022515</v>
          </cell>
          <cell r="D391" t="str">
            <v>Tijolo comum</v>
          </cell>
          <cell r="E391" t="str">
            <v>un</v>
          </cell>
          <cell r="F391">
            <v>1022</v>
          </cell>
        </row>
        <row r="392">
          <cell r="B392" t="str">
            <v>030151</v>
          </cell>
          <cell r="C392" t="str">
            <v>026560</v>
          </cell>
          <cell r="D392" t="str">
            <v>Prego - preco medio das bitolas</v>
          </cell>
          <cell r="E392" t="str">
            <v>kg</v>
          </cell>
          <cell r="F392">
            <v>2.65</v>
          </cell>
        </row>
        <row r="393">
          <cell r="B393" t="str">
            <v>030151</v>
          </cell>
          <cell r="C393" t="str">
            <v>021027</v>
          </cell>
          <cell r="D393" t="str">
            <v>Viga de peroba de 6x16cm</v>
          </cell>
          <cell r="E393" t="str">
            <v>m</v>
          </cell>
          <cell r="F393">
            <v>1.52</v>
          </cell>
        </row>
        <row r="394">
          <cell r="B394" t="str">
            <v>030151</v>
          </cell>
          <cell r="C394" t="str">
            <v>021518</v>
          </cell>
          <cell r="D394" t="str">
            <v>Aco ca-50 de 3/8' - 10.00mm</v>
          </cell>
          <cell r="E394" t="str">
            <v>kg</v>
          </cell>
          <cell r="F394">
            <v>91.31</v>
          </cell>
        </row>
        <row r="395">
          <cell r="B395" t="str">
            <v>030151</v>
          </cell>
          <cell r="C395" t="str">
            <v>036507</v>
          </cell>
          <cell r="D395" t="str">
            <v>Tampao de ferro fundido para poco de visita t-170</v>
          </cell>
          <cell r="E395" t="str">
            <v>un</v>
          </cell>
          <cell r="F395">
            <v>1</v>
          </cell>
        </row>
        <row r="396">
          <cell r="B396" t="str">
            <v>030151</v>
          </cell>
          <cell r="C396" t="str">
            <v>080125</v>
          </cell>
          <cell r="D396" t="str">
            <v>Betoneira 5hp</v>
          </cell>
          <cell r="E396" t="str">
            <v>h</v>
          </cell>
          <cell r="F396">
            <v>0.65600000000000003</v>
          </cell>
        </row>
        <row r="397">
          <cell r="B397" t="str">
            <v>030152</v>
          </cell>
          <cell r="C397" t="str">
            <v>010111</v>
          </cell>
          <cell r="D397" t="str">
            <v>Carpinteiro</v>
          </cell>
          <cell r="E397" t="str">
            <v>h</v>
          </cell>
          <cell r="F397">
            <v>31.23</v>
          </cell>
        </row>
        <row r="398">
          <cell r="B398" t="str">
            <v>030152</v>
          </cell>
          <cell r="C398" t="str">
            <v>010112</v>
          </cell>
          <cell r="D398" t="str">
            <v>Ajudante de carpinteiro</v>
          </cell>
          <cell r="E398" t="str">
            <v>h</v>
          </cell>
          <cell r="F398">
            <v>4.74</v>
          </cell>
        </row>
        <row r="399">
          <cell r="B399" t="str">
            <v>030152</v>
          </cell>
          <cell r="C399" t="str">
            <v>010121</v>
          </cell>
          <cell r="D399" t="str">
            <v>Ferreiro</v>
          </cell>
          <cell r="E399" t="str">
            <v>h</v>
          </cell>
          <cell r="F399">
            <v>6.35</v>
          </cell>
        </row>
        <row r="400">
          <cell r="B400" t="str">
            <v>030152</v>
          </cell>
          <cell r="C400" t="str">
            <v>010122</v>
          </cell>
          <cell r="D400" t="str">
            <v>Ajudante de ferreiro</v>
          </cell>
          <cell r="E400" t="str">
            <v>h</v>
          </cell>
          <cell r="F400">
            <v>6.35</v>
          </cell>
        </row>
        <row r="401">
          <cell r="B401" t="str">
            <v>030152</v>
          </cell>
          <cell r="C401" t="str">
            <v>020518</v>
          </cell>
          <cell r="D401" t="str">
            <v>Brita 2</v>
          </cell>
          <cell r="E401" t="str">
            <v>m3</v>
          </cell>
          <cell r="F401">
            <v>0.84099999999999997</v>
          </cell>
        </row>
        <row r="402">
          <cell r="B402" t="str">
            <v>030152</v>
          </cell>
          <cell r="C402" t="str">
            <v>020579</v>
          </cell>
          <cell r="D402" t="str">
            <v>Areia media</v>
          </cell>
          <cell r="E402" t="str">
            <v>m3</v>
          </cell>
          <cell r="F402">
            <v>1.6400999999999999</v>
          </cell>
        </row>
        <row r="403">
          <cell r="B403" t="str">
            <v>030152</v>
          </cell>
          <cell r="C403" t="str">
            <v>010146</v>
          </cell>
          <cell r="D403" t="str">
            <v>Servente</v>
          </cell>
          <cell r="E403" t="str">
            <v>h</v>
          </cell>
          <cell r="F403">
            <v>156.19999999999999</v>
          </cell>
        </row>
        <row r="404">
          <cell r="B404" t="str">
            <v>030152</v>
          </cell>
          <cell r="C404" t="str">
            <v>020508</v>
          </cell>
          <cell r="D404" t="str">
            <v>Cimento portland</v>
          </cell>
          <cell r="E404" t="str">
            <v>kg</v>
          </cell>
          <cell r="F404">
            <v>471.4</v>
          </cell>
        </row>
        <row r="405">
          <cell r="B405" t="str">
            <v>030152</v>
          </cell>
          <cell r="C405" t="str">
            <v>020517</v>
          </cell>
          <cell r="D405" t="str">
            <v>Brita 1</v>
          </cell>
          <cell r="E405" t="str">
            <v>m3</v>
          </cell>
          <cell r="F405">
            <v>0.24199999999999999</v>
          </cell>
        </row>
        <row r="406">
          <cell r="B406" t="str">
            <v>030152</v>
          </cell>
          <cell r="C406" t="str">
            <v>010139</v>
          </cell>
          <cell r="D406" t="str">
            <v>Pedreiro</v>
          </cell>
          <cell r="E406" t="str">
            <v>h</v>
          </cell>
          <cell r="F406">
            <v>20.9</v>
          </cell>
        </row>
        <row r="407">
          <cell r="B407" t="str">
            <v>030152</v>
          </cell>
          <cell r="C407" t="str">
            <v>021518</v>
          </cell>
          <cell r="D407" t="str">
            <v>Aco ca-50 de 3/8' - 10.00mm</v>
          </cell>
          <cell r="E407" t="str">
            <v>kg</v>
          </cell>
          <cell r="F407">
            <v>91.31</v>
          </cell>
        </row>
        <row r="408">
          <cell r="B408" t="str">
            <v>030152</v>
          </cell>
          <cell r="C408" t="str">
            <v>021003</v>
          </cell>
          <cell r="D408" t="str">
            <v>Escora de eucalipto de 20cm</v>
          </cell>
          <cell r="E408" t="str">
            <v>m</v>
          </cell>
          <cell r="F408">
            <v>2.65</v>
          </cell>
        </row>
        <row r="409">
          <cell r="B409" t="str">
            <v>030152</v>
          </cell>
          <cell r="C409" t="str">
            <v>021009</v>
          </cell>
          <cell r="D409" t="str">
            <v>Pontalete de pinho de 3'x3' de 3a.construcao</v>
          </cell>
          <cell r="E409" t="str">
            <v>m</v>
          </cell>
          <cell r="F409">
            <v>9.48</v>
          </cell>
        </row>
        <row r="410">
          <cell r="B410" t="str">
            <v>030152</v>
          </cell>
          <cell r="C410" t="str">
            <v>021016</v>
          </cell>
          <cell r="D410" t="str">
            <v>Sarrafo de pinho de 1'x4' de 3a.construcao</v>
          </cell>
          <cell r="E410" t="str">
            <v>m</v>
          </cell>
          <cell r="F410">
            <v>4.84</v>
          </cell>
        </row>
        <row r="411">
          <cell r="B411" t="str">
            <v>030152</v>
          </cell>
          <cell r="C411" t="str">
            <v>021025</v>
          </cell>
          <cell r="D411" t="str">
            <v>Viga de peroba de 3x16cm</v>
          </cell>
          <cell r="E411" t="str">
            <v>m</v>
          </cell>
          <cell r="F411">
            <v>23.65</v>
          </cell>
        </row>
        <row r="412">
          <cell r="B412" t="str">
            <v>030152</v>
          </cell>
          <cell r="C412" t="str">
            <v>021027</v>
          </cell>
          <cell r="D412" t="str">
            <v>Viga de peroba de 6x16cm</v>
          </cell>
          <cell r="E412" t="str">
            <v>m</v>
          </cell>
          <cell r="F412">
            <v>2.84</v>
          </cell>
        </row>
        <row r="413">
          <cell r="B413" t="str">
            <v>030152</v>
          </cell>
          <cell r="C413" t="str">
            <v>028008</v>
          </cell>
          <cell r="D413" t="str">
            <v>Desmoldante para formas</v>
          </cell>
          <cell r="E413" t="str">
            <v>l</v>
          </cell>
          <cell r="F413">
            <v>0.54</v>
          </cell>
        </row>
        <row r="414">
          <cell r="B414" t="str">
            <v>030152</v>
          </cell>
          <cell r="C414" t="str">
            <v>021103</v>
          </cell>
          <cell r="D414" t="str">
            <v>Tabua de pinho de 1' x 12' de 3a. construcao</v>
          </cell>
          <cell r="E414" t="str">
            <v>m</v>
          </cell>
          <cell r="F414">
            <v>8.9700000000000006</v>
          </cell>
        </row>
        <row r="415">
          <cell r="B415" t="str">
            <v>030152</v>
          </cell>
          <cell r="C415" t="str">
            <v>022515</v>
          </cell>
          <cell r="D415" t="str">
            <v>Tijolo comum</v>
          </cell>
          <cell r="E415" t="str">
            <v>un</v>
          </cell>
          <cell r="F415">
            <v>1845</v>
          </cell>
        </row>
        <row r="416">
          <cell r="B416" t="str">
            <v>030152</v>
          </cell>
          <cell r="C416" t="str">
            <v>026560</v>
          </cell>
          <cell r="D416" t="str">
            <v>Prego - preco medio das bitolas</v>
          </cell>
          <cell r="E416" t="str">
            <v>kg</v>
          </cell>
          <cell r="F416">
            <v>4.41</v>
          </cell>
        </row>
        <row r="417">
          <cell r="B417" t="str">
            <v>030152</v>
          </cell>
          <cell r="C417" t="str">
            <v>027010</v>
          </cell>
          <cell r="D417" t="str">
            <v>Arame recozido n.18 bwg</v>
          </cell>
          <cell r="E417" t="str">
            <v>kg</v>
          </cell>
          <cell r="F417">
            <v>1.59</v>
          </cell>
        </row>
        <row r="418">
          <cell r="B418" t="str">
            <v>030152</v>
          </cell>
          <cell r="C418" t="str">
            <v>020505</v>
          </cell>
          <cell r="D418" t="str">
            <v>Cal hidratada</v>
          </cell>
          <cell r="E418" t="str">
            <v>kg</v>
          </cell>
          <cell r="F418">
            <v>126.38</v>
          </cell>
        </row>
        <row r="419">
          <cell r="B419" t="str">
            <v>030152</v>
          </cell>
          <cell r="C419" t="str">
            <v>036507</v>
          </cell>
          <cell r="D419" t="str">
            <v>Tampao de ferro fundido para poco de visita t-170</v>
          </cell>
          <cell r="E419" t="str">
            <v>un</v>
          </cell>
          <cell r="F419">
            <v>1</v>
          </cell>
        </row>
        <row r="420">
          <cell r="B420" t="str">
            <v>030152</v>
          </cell>
          <cell r="C420" t="str">
            <v>080125</v>
          </cell>
          <cell r="D420" t="str">
            <v>Betoneira 5hp</v>
          </cell>
          <cell r="E420" t="str">
            <v>h</v>
          </cell>
          <cell r="F420">
            <v>0.65600000000000003</v>
          </cell>
        </row>
        <row r="421">
          <cell r="B421" t="str">
            <v>030153</v>
          </cell>
          <cell r="C421" t="str">
            <v>010111</v>
          </cell>
          <cell r="D421" t="str">
            <v>Carpinteiro</v>
          </cell>
          <cell r="E421" t="str">
            <v>h</v>
          </cell>
          <cell r="F421">
            <v>43.55</v>
          </cell>
        </row>
        <row r="422">
          <cell r="B422" t="str">
            <v>030153</v>
          </cell>
          <cell r="C422" t="str">
            <v>010112</v>
          </cell>
          <cell r="D422" t="str">
            <v>Ajudante de carpinteiro</v>
          </cell>
          <cell r="E422" t="str">
            <v>h</v>
          </cell>
          <cell r="F422">
            <v>4.74</v>
          </cell>
        </row>
        <row r="423">
          <cell r="B423" t="str">
            <v>030153</v>
          </cell>
          <cell r="C423" t="str">
            <v>010121</v>
          </cell>
          <cell r="D423" t="str">
            <v>Ferreiro</v>
          </cell>
          <cell r="E423" t="str">
            <v>h</v>
          </cell>
          <cell r="F423">
            <v>6.35</v>
          </cell>
        </row>
        <row r="424">
          <cell r="B424" t="str">
            <v>030153</v>
          </cell>
          <cell r="C424" t="str">
            <v>010122</v>
          </cell>
          <cell r="D424" t="str">
            <v>Ajudante de ferreiro</v>
          </cell>
          <cell r="E424" t="str">
            <v>h</v>
          </cell>
          <cell r="F424">
            <v>6.35</v>
          </cell>
        </row>
        <row r="425">
          <cell r="B425" t="str">
            <v>030153</v>
          </cell>
          <cell r="C425" t="str">
            <v>020518</v>
          </cell>
          <cell r="D425" t="str">
            <v>Brita 2</v>
          </cell>
          <cell r="E425" t="str">
            <v>m3</v>
          </cell>
          <cell r="F425">
            <v>0.84099999999999997</v>
          </cell>
        </row>
        <row r="426">
          <cell r="B426" t="str">
            <v>030153</v>
          </cell>
          <cell r="C426" t="str">
            <v>020579</v>
          </cell>
          <cell r="D426" t="str">
            <v>Areia media</v>
          </cell>
          <cell r="E426" t="str">
            <v>m3</v>
          </cell>
          <cell r="F426">
            <v>2.0095999999999998</v>
          </cell>
        </row>
        <row r="427">
          <cell r="B427" t="str">
            <v>030153</v>
          </cell>
          <cell r="C427" t="str">
            <v>010146</v>
          </cell>
          <cell r="D427" t="str">
            <v>Servente</v>
          </cell>
          <cell r="E427" t="str">
            <v>h</v>
          </cell>
          <cell r="F427">
            <v>238.7</v>
          </cell>
        </row>
        <row r="428">
          <cell r="B428" t="str">
            <v>030153</v>
          </cell>
          <cell r="C428" t="str">
            <v>020508</v>
          </cell>
          <cell r="D428" t="str">
            <v>Cimento portland</v>
          </cell>
          <cell r="E428" t="str">
            <v>kg</v>
          </cell>
          <cell r="F428">
            <v>542.41999999999996</v>
          </cell>
        </row>
        <row r="429">
          <cell r="B429" t="str">
            <v>030153</v>
          </cell>
          <cell r="C429" t="str">
            <v>020517</v>
          </cell>
          <cell r="D429" t="str">
            <v>Brita 1</v>
          </cell>
          <cell r="E429" t="str">
            <v>m3</v>
          </cell>
          <cell r="F429">
            <v>0.24199999999999999</v>
          </cell>
        </row>
        <row r="430">
          <cell r="B430" t="str">
            <v>030153</v>
          </cell>
          <cell r="C430" t="str">
            <v>010139</v>
          </cell>
          <cell r="D430" t="str">
            <v>Pedreiro</v>
          </cell>
          <cell r="E430" t="str">
            <v>h</v>
          </cell>
          <cell r="F430">
            <v>29.5</v>
          </cell>
        </row>
        <row r="431">
          <cell r="B431" t="str">
            <v>030153</v>
          </cell>
          <cell r="C431" t="str">
            <v>020505</v>
          </cell>
          <cell r="D431" t="str">
            <v>Cal hidratada</v>
          </cell>
          <cell r="E431" t="str">
            <v>kg</v>
          </cell>
          <cell r="F431">
            <v>182.77</v>
          </cell>
        </row>
        <row r="432">
          <cell r="B432" t="str">
            <v>030153</v>
          </cell>
          <cell r="C432" t="str">
            <v>022515</v>
          </cell>
          <cell r="D432" t="str">
            <v>Tijolo comum</v>
          </cell>
          <cell r="E432" t="str">
            <v>un</v>
          </cell>
          <cell r="F432">
            <v>2668</v>
          </cell>
        </row>
        <row r="433">
          <cell r="B433" t="str">
            <v>030153</v>
          </cell>
          <cell r="C433" t="str">
            <v>021009</v>
          </cell>
          <cell r="D433" t="str">
            <v>Pontalete de pinho de 3'x3' de 3a.construcao</v>
          </cell>
          <cell r="E433" t="str">
            <v>m</v>
          </cell>
          <cell r="F433">
            <v>9.48</v>
          </cell>
        </row>
        <row r="434">
          <cell r="B434" t="str">
            <v>030153</v>
          </cell>
          <cell r="C434" t="str">
            <v>021016</v>
          </cell>
          <cell r="D434" t="str">
            <v>Sarrafo de pinho de 1'x4' de 3a.construcao</v>
          </cell>
          <cell r="E434" t="str">
            <v>m</v>
          </cell>
          <cell r="F434">
            <v>4.84</v>
          </cell>
        </row>
        <row r="435">
          <cell r="B435" t="str">
            <v>030153</v>
          </cell>
          <cell r="C435" t="str">
            <v>021518</v>
          </cell>
          <cell r="D435" t="str">
            <v>Aco ca-50 de 3/8' - 10.00mm</v>
          </cell>
          <cell r="E435" t="str">
            <v>kg</v>
          </cell>
          <cell r="F435">
            <v>91.31</v>
          </cell>
        </row>
        <row r="436">
          <cell r="B436" t="str">
            <v>030153</v>
          </cell>
          <cell r="C436" t="str">
            <v>021027</v>
          </cell>
          <cell r="D436" t="str">
            <v>Viga de peroba de 6x16cm</v>
          </cell>
          <cell r="E436" t="str">
            <v>m</v>
          </cell>
          <cell r="F436">
            <v>4.16</v>
          </cell>
        </row>
        <row r="437">
          <cell r="B437" t="str">
            <v>030153</v>
          </cell>
          <cell r="C437" t="str">
            <v>021103</v>
          </cell>
          <cell r="D437" t="str">
            <v>Tabua de pinho de 1' x 12' de 3a. construcao</v>
          </cell>
          <cell r="E437" t="str">
            <v>m</v>
          </cell>
          <cell r="F437">
            <v>8.9700000000000006</v>
          </cell>
        </row>
        <row r="438">
          <cell r="B438" t="str">
            <v>030153</v>
          </cell>
          <cell r="C438" t="str">
            <v>036507</v>
          </cell>
          <cell r="D438" t="str">
            <v>Tampao de ferro fundido para poco de visita t-170</v>
          </cell>
          <cell r="E438" t="str">
            <v>un</v>
          </cell>
          <cell r="F438">
            <v>1</v>
          </cell>
        </row>
        <row r="439">
          <cell r="B439" t="str">
            <v>030153</v>
          </cell>
          <cell r="C439" t="str">
            <v>021025</v>
          </cell>
          <cell r="D439" t="str">
            <v>Viga de peroba de 3x16cm</v>
          </cell>
          <cell r="E439" t="str">
            <v>m</v>
          </cell>
          <cell r="F439">
            <v>34.65</v>
          </cell>
        </row>
        <row r="440">
          <cell r="B440" t="str">
            <v>030153</v>
          </cell>
          <cell r="C440" t="str">
            <v>026560</v>
          </cell>
          <cell r="D440" t="str">
            <v>Prego - preco medio das bitolas</v>
          </cell>
          <cell r="E440" t="str">
            <v>kg</v>
          </cell>
          <cell r="F440">
            <v>6.17</v>
          </cell>
        </row>
        <row r="441">
          <cell r="B441" t="str">
            <v>030153</v>
          </cell>
          <cell r="C441" t="str">
            <v>027010</v>
          </cell>
          <cell r="D441" t="str">
            <v>Arame recozido n.18 bwg</v>
          </cell>
          <cell r="E441" t="str">
            <v>kg</v>
          </cell>
          <cell r="F441">
            <v>1.59</v>
          </cell>
        </row>
        <row r="442">
          <cell r="B442" t="str">
            <v>030153</v>
          </cell>
          <cell r="C442" t="str">
            <v>028008</v>
          </cell>
          <cell r="D442" t="str">
            <v>Desmoldante para formas</v>
          </cell>
          <cell r="E442" t="str">
            <v>l</v>
          </cell>
          <cell r="F442">
            <v>0.54</v>
          </cell>
        </row>
        <row r="443">
          <cell r="B443" t="str">
            <v>030153</v>
          </cell>
          <cell r="C443" t="str">
            <v>021003</v>
          </cell>
          <cell r="D443" t="str">
            <v>Escora de eucalipto de 20cm</v>
          </cell>
          <cell r="E443" t="str">
            <v>m</v>
          </cell>
          <cell r="F443">
            <v>3.88</v>
          </cell>
        </row>
        <row r="444">
          <cell r="B444" t="str">
            <v>030153</v>
          </cell>
          <cell r="C444" t="str">
            <v>080125</v>
          </cell>
          <cell r="D444" t="str">
            <v>Betoneira 5hp</v>
          </cell>
          <cell r="E444" t="str">
            <v>h</v>
          </cell>
          <cell r="F444">
            <v>0.65600000000000003</v>
          </cell>
        </row>
        <row r="445">
          <cell r="B445" t="str">
            <v>030154</v>
          </cell>
          <cell r="C445" t="str">
            <v>010139</v>
          </cell>
          <cell r="D445" t="str">
            <v>Pedreiro</v>
          </cell>
          <cell r="E445" t="str">
            <v>h</v>
          </cell>
          <cell r="F445">
            <v>1.5</v>
          </cell>
        </row>
        <row r="446">
          <cell r="B446" t="str">
            <v>030154</v>
          </cell>
          <cell r="C446" t="str">
            <v>010146</v>
          </cell>
          <cell r="D446" t="str">
            <v>Servente</v>
          </cell>
          <cell r="E446" t="str">
            <v>h</v>
          </cell>
          <cell r="F446">
            <v>1.5</v>
          </cell>
        </row>
        <row r="447">
          <cell r="B447" t="str">
            <v>030154</v>
          </cell>
          <cell r="C447" t="str">
            <v>020508</v>
          </cell>
          <cell r="D447" t="str">
            <v>Cimento portland</v>
          </cell>
          <cell r="E447" t="str">
            <v>kg</v>
          </cell>
          <cell r="F447">
            <v>9.94</v>
          </cell>
        </row>
        <row r="448">
          <cell r="B448" t="str">
            <v>030154</v>
          </cell>
          <cell r="C448" t="str">
            <v>020579</v>
          </cell>
          <cell r="D448" t="str">
            <v>Areia media</v>
          </cell>
          <cell r="E448" t="str">
            <v>m3</v>
          </cell>
          <cell r="F448">
            <v>2.1899999999999999E-2</v>
          </cell>
        </row>
        <row r="449">
          <cell r="B449" t="str">
            <v>030154</v>
          </cell>
          <cell r="C449" t="str">
            <v>036507</v>
          </cell>
          <cell r="D449" t="str">
            <v>Tampao de ferro fundido para poco de visita t-170</v>
          </cell>
          <cell r="E449" t="str">
            <v>un</v>
          </cell>
          <cell r="F449">
            <v>1</v>
          </cell>
        </row>
        <row r="450">
          <cell r="B450" t="str">
            <v>030155</v>
          </cell>
          <cell r="C450" t="str">
            <v>020518</v>
          </cell>
          <cell r="D450" t="str">
            <v>Brita 2</v>
          </cell>
          <cell r="E450" t="str">
            <v>m3</v>
          </cell>
          <cell r="F450">
            <v>0.27679999999999999</v>
          </cell>
        </row>
        <row r="451">
          <cell r="B451" t="str">
            <v>030155</v>
          </cell>
          <cell r="C451" t="str">
            <v>020519</v>
          </cell>
          <cell r="D451" t="str">
            <v>Brita 3</v>
          </cell>
          <cell r="E451" t="str">
            <v>m3</v>
          </cell>
          <cell r="F451">
            <v>0.05</v>
          </cell>
        </row>
        <row r="452">
          <cell r="B452" t="str">
            <v>030155</v>
          </cell>
          <cell r="C452" t="str">
            <v>010146</v>
          </cell>
          <cell r="D452" t="str">
            <v>Servente</v>
          </cell>
          <cell r="E452" t="str">
            <v>h</v>
          </cell>
          <cell r="F452">
            <v>16.600000000000001</v>
          </cell>
        </row>
        <row r="453">
          <cell r="B453" t="str">
            <v>030155</v>
          </cell>
          <cell r="C453" t="str">
            <v>020508</v>
          </cell>
          <cell r="D453" t="str">
            <v>Cimento portland</v>
          </cell>
          <cell r="E453" t="str">
            <v>kg</v>
          </cell>
          <cell r="F453">
            <v>205.4</v>
          </cell>
        </row>
        <row r="454">
          <cell r="B454" t="str">
            <v>030155</v>
          </cell>
          <cell r="C454" t="str">
            <v>020517</v>
          </cell>
          <cell r="D454" t="str">
            <v>Brita 1</v>
          </cell>
          <cell r="E454" t="str">
            <v>m3</v>
          </cell>
          <cell r="F454">
            <v>0.11840000000000001</v>
          </cell>
        </row>
        <row r="455">
          <cell r="B455" t="str">
            <v>030155</v>
          </cell>
          <cell r="C455" t="str">
            <v>010139</v>
          </cell>
          <cell r="D455" t="str">
            <v>Pedreiro</v>
          </cell>
          <cell r="E455" t="str">
            <v>h</v>
          </cell>
          <cell r="F455">
            <v>8.3000000000000007</v>
          </cell>
        </row>
        <row r="456">
          <cell r="B456" t="str">
            <v>030155</v>
          </cell>
          <cell r="C456" t="str">
            <v>020505</v>
          </cell>
          <cell r="D456" t="str">
            <v>Cal hidratada</v>
          </cell>
          <cell r="E456" t="str">
            <v>kg</v>
          </cell>
          <cell r="F456">
            <v>36.76</v>
          </cell>
        </row>
        <row r="457">
          <cell r="B457" t="str">
            <v>030155</v>
          </cell>
          <cell r="C457" t="str">
            <v>020579</v>
          </cell>
          <cell r="D457" t="str">
            <v>Areia media</v>
          </cell>
          <cell r="E457" t="str">
            <v>m3</v>
          </cell>
          <cell r="F457">
            <v>0.50760000000000005</v>
          </cell>
        </row>
        <row r="458">
          <cell r="B458" t="str">
            <v>030155</v>
          </cell>
          <cell r="C458" t="str">
            <v>022515</v>
          </cell>
          <cell r="D458" t="str">
            <v>Tijolo comum</v>
          </cell>
          <cell r="E458" t="str">
            <v>un</v>
          </cell>
          <cell r="F458">
            <v>537</v>
          </cell>
        </row>
        <row r="459">
          <cell r="B459" t="str">
            <v>030155</v>
          </cell>
          <cell r="C459" t="str">
            <v>080125</v>
          </cell>
          <cell r="D459" t="str">
            <v>Betoneira 5hp</v>
          </cell>
          <cell r="E459" t="str">
            <v>h</v>
          </cell>
          <cell r="F459">
            <v>0.32129999999999997</v>
          </cell>
        </row>
        <row r="460">
          <cell r="B460" t="str">
            <v>030156</v>
          </cell>
          <cell r="C460" t="str">
            <v>010146</v>
          </cell>
          <cell r="D460" t="str">
            <v>Servente</v>
          </cell>
          <cell r="E460" t="str">
            <v>h</v>
          </cell>
          <cell r="F460">
            <v>0.03</v>
          </cell>
        </row>
        <row r="461">
          <cell r="B461" t="str">
            <v>030156</v>
          </cell>
          <cell r="C461" t="str">
            <v>069510</v>
          </cell>
          <cell r="D461" t="str">
            <v>Geotextil nao-tecido</v>
          </cell>
          <cell r="E461" t="str">
            <v>m2</v>
          </cell>
          <cell r="F461">
            <v>1.08</v>
          </cell>
        </row>
        <row r="462">
          <cell r="B462" t="str">
            <v>030157</v>
          </cell>
          <cell r="C462" t="str">
            <v>010146</v>
          </cell>
          <cell r="D462" t="str">
            <v>Servente</v>
          </cell>
          <cell r="E462" t="str">
            <v>h</v>
          </cell>
          <cell r="F462">
            <v>0.45</v>
          </cell>
        </row>
        <row r="463">
          <cell r="B463" t="str">
            <v>030158</v>
          </cell>
          <cell r="C463" t="str">
            <v>010139</v>
          </cell>
          <cell r="D463" t="str">
            <v>Pedreiro</v>
          </cell>
          <cell r="E463" t="str">
            <v>h</v>
          </cell>
          <cell r="F463">
            <v>0.35</v>
          </cell>
        </row>
        <row r="464">
          <cell r="B464" t="str">
            <v>030158</v>
          </cell>
          <cell r="C464" t="str">
            <v>010146</v>
          </cell>
          <cell r="D464" t="str">
            <v>Servente</v>
          </cell>
          <cell r="E464" t="str">
            <v>h</v>
          </cell>
          <cell r="F464">
            <v>3.5</v>
          </cell>
        </row>
        <row r="465">
          <cell r="B465" t="str">
            <v>030159</v>
          </cell>
          <cell r="C465" t="str">
            <v>010146</v>
          </cell>
          <cell r="D465" t="str">
            <v>Servente</v>
          </cell>
          <cell r="E465" t="str">
            <v>h</v>
          </cell>
          <cell r="F465">
            <v>0.12</v>
          </cell>
        </row>
        <row r="466">
          <cell r="B466" t="str">
            <v>030159</v>
          </cell>
          <cell r="C466" t="str">
            <v>080128</v>
          </cell>
          <cell r="D466" t="str">
            <v>Compactador de placa 7 hp</v>
          </cell>
          <cell r="E466" t="str">
            <v>h</v>
          </cell>
          <cell r="F466">
            <v>6.0999999999999999E-2</v>
          </cell>
        </row>
        <row r="467">
          <cell r="B467" t="str">
            <v>030201</v>
          </cell>
          <cell r="C467" t="str">
            <v>010146</v>
          </cell>
          <cell r="D467" t="str">
            <v>Servente</v>
          </cell>
          <cell r="E467" t="str">
            <v>h</v>
          </cell>
          <cell r="F467">
            <v>2.93</v>
          </cell>
        </row>
        <row r="468">
          <cell r="B468" t="str">
            <v>030202</v>
          </cell>
          <cell r="C468" t="str">
            <v>010146</v>
          </cell>
          <cell r="D468" t="str">
            <v>Servente</v>
          </cell>
          <cell r="E468" t="str">
            <v>h</v>
          </cell>
          <cell r="F468">
            <v>3.49</v>
          </cell>
        </row>
        <row r="469">
          <cell r="B469" t="str">
            <v>030203</v>
          </cell>
          <cell r="C469" t="str">
            <v>010146</v>
          </cell>
          <cell r="D469" t="str">
            <v>Servente</v>
          </cell>
          <cell r="E469" t="str">
            <v>h</v>
          </cell>
          <cell r="F469">
            <v>4.05</v>
          </cell>
        </row>
        <row r="470">
          <cell r="B470" t="str">
            <v>030204</v>
          </cell>
          <cell r="C470" t="str">
            <v>010146</v>
          </cell>
          <cell r="D470" t="str">
            <v>Servente</v>
          </cell>
          <cell r="E470" t="str">
            <v>h</v>
          </cell>
          <cell r="F470">
            <v>4.67</v>
          </cell>
        </row>
        <row r="471">
          <cell r="B471" t="str">
            <v>030205</v>
          </cell>
          <cell r="C471" t="str">
            <v>010109</v>
          </cell>
          <cell r="D471" t="str">
            <v>Cavouqueiro</v>
          </cell>
          <cell r="E471" t="str">
            <v>h</v>
          </cell>
          <cell r="F471">
            <v>5.4</v>
          </cell>
        </row>
        <row r="472">
          <cell r="B472" t="str">
            <v>030205</v>
          </cell>
          <cell r="C472" t="str">
            <v>010146</v>
          </cell>
          <cell r="D472" t="str">
            <v>Servente</v>
          </cell>
          <cell r="E472" t="str">
            <v>h</v>
          </cell>
          <cell r="F472">
            <v>13.5</v>
          </cell>
        </row>
        <row r="473">
          <cell r="B473" t="str">
            <v>030205</v>
          </cell>
          <cell r="C473" t="str">
            <v>028030</v>
          </cell>
          <cell r="D473" t="str">
            <v>Dinamite 40%</v>
          </cell>
          <cell r="E473" t="str">
            <v>kg</v>
          </cell>
          <cell r="F473">
            <v>0.2</v>
          </cell>
        </row>
        <row r="474">
          <cell r="B474" t="str">
            <v>030205</v>
          </cell>
          <cell r="C474" t="str">
            <v>028031</v>
          </cell>
          <cell r="D474" t="str">
            <v>Espoleta</v>
          </cell>
          <cell r="E474" t="str">
            <v>un</v>
          </cell>
          <cell r="F474">
            <v>3</v>
          </cell>
        </row>
        <row r="475">
          <cell r="B475" t="str">
            <v>030205</v>
          </cell>
          <cell r="C475" t="str">
            <v>028032</v>
          </cell>
          <cell r="D475" t="str">
            <v>Estopim comum</v>
          </cell>
          <cell r="E475" t="str">
            <v>m</v>
          </cell>
          <cell r="F475">
            <v>3</v>
          </cell>
        </row>
        <row r="476">
          <cell r="B476" t="str">
            <v>030206</v>
          </cell>
          <cell r="C476" t="str">
            <v>010109</v>
          </cell>
          <cell r="D476" t="str">
            <v>Cavouqueiro</v>
          </cell>
          <cell r="E476" t="str">
            <v>h</v>
          </cell>
          <cell r="F476">
            <v>5.4</v>
          </cell>
        </row>
        <row r="477">
          <cell r="B477" t="str">
            <v>030206</v>
          </cell>
          <cell r="C477" t="str">
            <v>010146</v>
          </cell>
          <cell r="D477" t="str">
            <v>Servente</v>
          </cell>
          <cell r="E477" t="str">
            <v>h</v>
          </cell>
          <cell r="F477">
            <v>14.85</v>
          </cell>
        </row>
        <row r="478">
          <cell r="B478" t="str">
            <v>030206</v>
          </cell>
          <cell r="C478" t="str">
            <v>028030</v>
          </cell>
          <cell r="D478" t="str">
            <v>Dinamite 40%</v>
          </cell>
          <cell r="E478" t="str">
            <v>kg</v>
          </cell>
          <cell r="F478">
            <v>0.2</v>
          </cell>
        </row>
        <row r="479">
          <cell r="B479" t="str">
            <v>030206</v>
          </cell>
          <cell r="C479" t="str">
            <v>028031</v>
          </cell>
          <cell r="D479" t="str">
            <v>Espoleta</v>
          </cell>
          <cell r="E479" t="str">
            <v>un</v>
          </cell>
          <cell r="F479">
            <v>3</v>
          </cell>
        </row>
        <row r="480">
          <cell r="B480" t="str">
            <v>030206</v>
          </cell>
          <cell r="C480" t="str">
            <v>028032</v>
          </cell>
          <cell r="D480" t="str">
            <v>Estopim comum</v>
          </cell>
          <cell r="E480" t="str">
            <v>m</v>
          </cell>
          <cell r="F480">
            <v>3</v>
          </cell>
        </row>
        <row r="481">
          <cell r="B481" t="str">
            <v>030207</v>
          </cell>
          <cell r="C481" t="str">
            <v>010109</v>
          </cell>
          <cell r="D481" t="str">
            <v>Cavouqueiro</v>
          </cell>
          <cell r="E481" t="str">
            <v>h</v>
          </cell>
          <cell r="F481">
            <v>5.4</v>
          </cell>
        </row>
        <row r="482">
          <cell r="B482" t="str">
            <v>030207</v>
          </cell>
          <cell r="C482" t="str">
            <v>010146</v>
          </cell>
          <cell r="D482" t="str">
            <v>Servente</v>
          </cell>
          <cell r="E482" t="str">
            <v>h</v>
          </cell>
          <cell r="F482">
            <v>16.2</v>
          </cell>
        </row>
        <row r="483">
          <cell r="B483" t="str">
            <v>030207</v>
          </cell>
          <cell r="C483" t="str">
            <v>028030</v>
          </cell>
          <cell r="D483" t="str">
            <v>Dinamite 40%</v>
          </cell>
          <cell r="E483" t="str">
            <v>kg</v>
          </cell>
          <cell r="F483">
            <v>0.2</v>
          </cell>
        </row>
        <row r="484">
          <cell r="B484" t="str">
            <v>030207</v>
          </cell>
          <cell r="C484" t="str">
            <v>028031</v>
          </cell>
          <cell r="D484" t="str">
            <v>Espoleta</v>
          </cell>
          <cell r="E484" t="str">
            <v>un</v>
          </cell>
          <cell r="F484">
            <v>3</v>
          </cell>
        </row>
        <row r="485">
          <cell r="B485" t="str">
            <v>030207</v>
          </cell>
          <cell r="C485" t="str">
            <v>028032</v>
          </cell>
          <cell r="D485" t="str">
            <v>Estopim comum</v>
          </cell>
          <cell r="E485" t="str">
            <v>m</v>
          </cell>
          <cell r="F485">
            <v>3</v>
          </cell>
        </row>
        <row r="486">
          <cell r="B486" t="str">
            <v>030208</v>
          </cell>
          <cell r="C486" t="str">
            <v>010109</v>
          </cell>
          <cell r="D486" t="str">
            <v>Cavouqueiro</v>
          </cell>
          <cell r="E486" t="str">
            <v>h</v>
          </cell>
          <cell r="F486">
            <v>5.4</v>
          </cell>
        </row>
        <row r="487">
          <cell r="B487" t="str">
            <v>030208</v>
          </cell>
          <cell r="C487" t="str">
            <v>010146</v>
          </cell>
          <cell r="D487" t="str">
            <v>Servente</v>
          </cell>
          <cell r="E487" t="str">
            <v>h</v>
          </cell>
          <cell r="F487">
            <v>17.55</v>
          </cell>
        </row>
        <row r="488">
          <cell r="B488" t="str">
            <v>030208</v>
          </cell>
          <cell r="C488" t="str">
            <v>028030</v>
          </cell>
          <cell r="D488" t="str">
            <v>Dinamite 40%</v>
          </cell>
          <cell r="E488" t="str">
            <v>kg</v>
          </cell>
          <cell r="F488">
            <v>0.2</v>
          </cell>
        </row>
        <row r="489">
          <cell r="B489" t="str">
            <v>030208</v>
          </cell>
          <cell r="C489" t="str">
            <v>028031</v>
          </cell>
          <cell r="D489" t="str">
            <v>Espoleta</v>
          </cell>
          <cell r="E489" t="str">
            <v>un</v>
          </cell>
          <cell r="F489">
            <v>3</v>
          </cell>
        </row>
        <row r="490">
          <cell r="B490" t="str">
            <v>030208</v>
          </cell>
          <cell r="C490" t="str">
            <v>028032</v>
          </cell>
          <cell r="D490" t="str">
            <v>Estopim comum</v>
          </cell>
          <cell r="E490" t="str">
            <v>m</v>
          </cell>
          <cell r="F490">
            <v>3</v>
          </cell>
        </row>
        <row r="491">
          <cell r="B491" t="str">
            <v>030209</v>
          </cell>
          <cell r="C491" t="str">
            <v>010146</v>
          </cell>
          <cell r="D491" t="str">
            <v>Servente</v>
          </cell>
          <cell r="E491" t="str">
            <v>h</v>
          </cell>
          <cell r="F491">
            <v>13.5</v>
          </cell>
        </row>
        <row r="492">
          <cell r="B492" t="str">
            <v>030209</v>
          </cell>
          <cell r="C492" t="str">
            <v>028030</v>
          </cell>
          <cell r="D492" t="str">
            <v>Dinamite 40%</v>
          </cell>
          <cell r="E492" t="str">
            <v>kg</v>
          </cell>
          <cell r="F492">
            <v>0.2</v>
          </cell>
        </row>
        <row r="493">
          <cell r="B493" t="str">
            <v>030209</v>
          </cell>
          <cell r="C493" t="str">
            <v>028031</v>
          </cell>
          <cell r="D493" t="str">
            <v>Espoleta</v>
          </cell>
          <cell r="E493" t="str">
            <v>un</v>
          </cell>
          <cell r="F493">
            <v>3</v>
          </cell>
        </row>
        <row r="494">
          <cell r="B494" t="str">
            <v>030209</v>
          </cell>
          <cell r="C494" t="str">
            <v>028032</v>
          </cell>
          <cell r="D494" t="str">
            <v>Estopim comum</v>
          </cell>
          <cell r="E494" t="str">
            <v>m</v>
          </cell>
          <cell r="F494">
            <v>3</v>
          </cell>
        </row>
        <row r="495">
          <cell r="B495" t="str">
            <v>030209</v>
          </cell>
          <cell r="C495" t="str">
            <v>080129</v>
          </cell>
          <cell r="D495" t="str">
            <v>Compressor de ar 81 a 86hp</v>
          </cell>
          <cell r="E495" t="str">
            <v>h</v>
          </cell>
          <cell r="F495">
            <v>5.33E-2</v>
          </cell>
        </row>
        <row r="496">
          <cell r="B496" t="str">
            <v>030209</v>
          </cell>
          <cell r="C496" t="str">
            <v>080138</v>
          </cell>
          <cell r="D496" t="str">
            <v>Perfuratriz manual</v>
          </cell>
          <cell r="E496" t="str">
            <v>h</v>
          </cell>
          <cell r="F496">
            <v>0.16</v>
          </cell>
        </row>
        <row r="497">
          <cell r="B497" t="str">
            <v>030210</v>
          </cell>
          <cell r="C497" t="str">
            <v>010146</v>
          </cell>
          <cell r="D497" t="str">
            <v>Servente</v>
          </cell>
          <cell r="E497" t="str">
            <v>h</v>
          </cell>
          <cell r="F497">
            <v>14.85</v>
          </cell>
        </row>
        <row r="498">
          <cell r="B498" t="str">
            <v>030210</v>
          </cell>
          <cell r="C498" t="str">
            <v>028030</v>
          </cell>
          <cell r="D498" t="str">
            <v>Dinamite 40%</v>
          </cell>
          <cell r="E498" t="str">
            <v>kg</v>
          </cell>
          <cell r="F498">
            <v>0.2</v>
          </cell>
        </row>
        <row r="499">
          <cell r="B499" t="str">
            <v>030210</v>
          </cell>
          <cell r="C499" t="str">
            <v>028031</v>
          </cell>
          <cell r="D499" t="str">
            <v>Espoleta</v>
          </cell>
          <cell r="E499" t="str">
            <v>un</v>
          </cell>
          <cell r="F499">
            <v>3</v>
          </cell>
        </row>
        <row r="500">
          <cell r="B500" t="str">
            <v>030210</v>
          </cell>
          <cell r="C500" t="str">
            <v>028032</v>
          </cell>
          <cell r="D500" t="str">
            <v>Estopim comum</v>
          </cell>
          <cell r="E500" t="str">
            <v>m</v>
          </cell>
          <cell r="F500">
            <v>3</v>
          </cell>
        </row>
        <row r="501">
          <cell r="B501" t="str">
            <v>030210</v>
          </cell>
          <cell r="C501" t="str">
            <v>080129</v>
          </cell>
          <cell r="D501" t="str">
            <v>Compressor de ar 81 a 86hp</v>
          </cell>
          <cell r="E501" t="str">
            <v>h</v>
          </cell>
          <cell r="F501">
            <v>5.67E-2</v>
          </cell>
        </row>
        <row r="502">
          <cell r="B502" t="str">
            <v>030210</v>
          </cell>
          <cell r="C502" t="str">
            <v>080138</v>
          </cell>
          <cell r="D502" t="str">
            <v>Perfuratriz manual</v>
          </cell>
          <cell r="E502" t="str">
            <v>h</v>
          </cell>
          <cell r="F502">
            <v>0.17</v>
          </cell>
        </row>
        <row r="503">
          <cell r="B503" t="str">
            <v>030211</v>
          </cell>
          <cell r="C503" t="str">
            <v>010146</v>
          </cell>
          <cell r="D503" t="str">
            <v>Servente</v>
          </cell>
          <cell r="E503" t="str">
            <v>h</v>
          </cell>
          <cell r="F503">
            <v>16.2</v>
          </cell>
        </row>
        <row r="504">
          <cell r="B504" t="str">
            <v>030211</v>
          </cell>
          <cell r="C504" t="str">
            <v>028030</v>
          </cell>
          <cell r="D504" t="str">
            <v>Dinamite 40%</v>
          </cell>
          <cell r="E504" t="str">
            <v>kg</v>
          </cell>
          <cell r="F504">
            <v>0.2</v>
          </cell>
        </row>
        <row r="505">
          <cell r="B505" t="str">
            <v>030211</v>
          </cell>
          <cell r="C505" t="str">
            <v>028031</v>
          </cell>
          <cell r="D505" t="str">
            <v>Espoleta</v>
          </cell>
          <cell r="E505" t="str">
            <v>un</v>
          </cell>
          <cell r="F505">
            <v>3</v>
          </cell>
        </row>
        <row r="506">
          <cell r="B506" t="str">
            <v>030211</v>
          </cell>
          <cell r="C506" t="str">
            <v>028032</v>
          </cell>
          <cell r="D506" t="str">
            <v>Estopim comum</v>
          </cell>
          <cell r="E506" t="str">
            <v>m</v>
          </cell>
          <cell r="F506">
            <v>3</v>
          </cell>
        </row>
        <row r="507">
          <cell r="B507" t="str">
            <v>030211</v>
          </cell>
          <cell r="C507" t="str">
            <v>080129</v>
          </cell>
          <cell r="D507" t="str">
            <v>Compressor de ar 81 a 86hp</v>
          </cell>
          <cell r="E507" t="str">
            <v>h</v>
          </cell>
          <cell r="F507">
            <v>0.06</v>
          </cell>
        </row>
        <row r="508">
          <cell r="B508" t="str">
            <v>030211</v>
          </cell>
          <cell r="C508" t="str">
            <v>080138</v>
          </cell>
          <cell r="D508" t="str">
            <v>Perfuratriz manual</v>
          </cell>
          <cell r="E508" t="str">
            <v>h</v>
          </cell>
          <cell r="F508">
            <v>0.18</v>
          </cell>
        </row>
        <row r="509">
          <cell r="B509" t="str">
            <v>030212</v>
          </cell>
          <cell r="C509" t="str">
            <v>010146</v>
          </cell>
          <cell r="D509" t="str">
            <v>Servente</v>
          </cell>
          <cell r="E509" t="str">
            <v>h</v>
          </cell>
          <cell r="F509">
            <v>17.55</v>
          </cell>
        </row>
        <row r="510">
          <cell r="B510" t="str">
            <v>030212</v>
          </cell>
          <cell r="C510" t="str">
            <v>028030</v>
          </cell>
          <cell r="D510" t="str">
            <v>Dinamite 40%</v>
          </cell>
          <cell r="E510" t="str">
            <v>kg</v>
          </cell>
          <cell r="F510">
            <v>0.2</v>
          </cell>
        </row>
        <row r="511">
          <cell r="B511" t="str">
            <v>030212</v>
          </cell>
          <cell r="C511" t="str">
            <v>028031</v>
          </cell>
          <cell r="D511" t="str">
            <v>Espoleta</v>
          </cell>
          <cell r="E511" t="str">
            <v>un</v>
          </cell>
          <cell r="F511">
            <v>3</v>
          </cell>
        </row>
        <row r="512">
          <cell r="B512" t="str">
            <v>030212</v>
          </cell>
          <cell r="C512" t="str">
            <v>028032</v>
          </cell>
          <cell r="D512" t="str">
            <v>Estopim comum</v>
          </cell>
          <cell r="E512" t="str">
            <v>m</v>
          </cell>
          <cell r="F512">
            <v>3</v>
          </cell>
        </row>
        <row r="513">
          <cell r="B513" t="str">
            <v>030212</v>
          </cell>
          <cell r="C513" t="str">
            <v>080129</v>
          </cell>
          <cell r="D513" t="str">
            <v>Compressor de ar 81 a 86hp</v>
          </cell>
          <cell r="E513" t="str">
            <v>h</v>
          </cell>
          <cell r="F513">
            <v>6.3399999999999998E-2</v>
          </cell>
        </row>
        <row r="514">
          <cell r="B514" t="str">
            <v>030212</v>
          </cell>
          <cell r="C514" t="str">
            <v>080138</v>
          </cell>
          <cell r="D514" t="str">
            <v>Perfuratriz manual</v>
          </cell>
          <cell r="E514" t="str">
            <v>h</v>
          </cell>
          <cell r="F514">
            <v>0.19</v>
          </cell>
        </row>
        <row r="515">
          <cell r="B515" t="str">
            <v>030213</v>
          </cell>
          <cell r="C515" t="str">
            <v>080111</v>
          </cell>
          <cell r="D515" t="str">
            <v>Trator sobre esteiras pot. 142 a 149 hp c/lamina</v>
          </cell>
          <cell r="E515" t="str">
            <v>h</v>
          </cell>
          <cell r="F515">
            <v>1.7600000000000001E-2</v>
          </cell>
        </row>
        <row r="516">
          <cell r="B516" t="str">
            <v>030214</v>
          </cell>
          <cell r="C516" t="str">
            <v>080111</v>
          </cell>
          <cell r="D516" t="str">
            <v>Trator sobre esteiras pot. 142 a 149 hp c/lamina</v>
          </cell>
          <cell r="E516" t="str">
            <v>h</v>
          </cell>
          <cell r="F516">
            <v>2.0400000000000001E-2</v>
          </cell>
        </row>
        <row r="517">
          <cell r="B517" t="str">
            <v>030215</v>
          </cell>
          <cell r="C517" t="str">
            <v>080111</v>
          </cell>
          <cell r="D517" t="str">
            <v>Trator sobre esteiras pot. 142 a 149 hp c/lamina</v>
          </cell>
          <cell r="E517" t="str">
            <v>h</v>
          </cell>
          <cell r="F517">
            <v>2.47E-2</v>
          </cell>
        </row>
        <row r="518">
          <cell r="B518" t="str">
            <v>030216</v>
          </cell>
          <cell r="C518" t="str">
            <v>080111</v>
          </cell>
          <cell r="D518" t="str">
            <v>Trator sobre esteiras pot. 142 a 149 hp c/lamina</v>
          </cell>
          <cell r="E518" t="str">
            <v>h</v>
          </cell>
          <cell r="F518">
            <v>3.04E-2</v>
          </cell>
        </row>
        <row r="519">
          <cell r="B519" t="str">
            <v>030217</v>
          </cell>
          <cell r="C519" t="str">
            <v>080103</v>
          </cell>
          <cell r="D519" t="str">
            <v>Caminhao basculante pot. 116 a 132 hp - 4 m3</v>
          </cell>
          <cell r="E519" t="str">
            <v>h</v>
          </cell>
          <cell r="F519">
            <v>0.06</v>
          </cell>
        </row>
        <row r="520">
          <cell r="B520" t="str">
            <v>030217</v>
          </cell>
          <cell r="C520" t="str">
            <v>080110</v>
          </cell>
          <cell r="D520" t="str">
            <v>Pa-carregadeira s/ esteiras pot. 172 a 180 hp</v>
          </cell>
          <cell r="E520" t="str">
            <v>h</v>
          </cell>
          <cell r="F520">
            <v>0.02</v>
          </cell>
        </row>
        <row r="521">
          <cell r="B521" t="str">
            <v>030217</v>
          </cell>
          <cell r="C521" t="str">
            <v>080111</v>
          </cell>
          <cell r="D521" t="str">
            <v>Trator sobre esteiras pot. 142 a 149 hp c/lamina</v>
          </cell>
          <cell r="E521" t="str">
            <v>h</v>
          </cell>
          <cell r="F521">
            <v>0.02</v>
          </cell>
        </row>
        <row r="522">
          <cell r="B522" t="str">
            <v>030220</v>
          </cell>
          <cell r="C522" t="str">
            <v>080210</v>
          </cell>
          <cell r="D522" t="str">
            <v>Trator sobre esteiras c/lamina pot.142 a 149 hp</v>
          </cell>
          <cell r="E522" t="str">
            <v>h</v>
          </cell>
          <cell r="F522">
            <v>3.5400000000000002E-3</v>
          </cell>
        </row>
        <row r="523">
          <cell r="B523" t="str">
            <v>030221</v>
          </cell>
          <cell r="C523" t="str">
            <v>080229</v>
          </cell>
          <cell r="D523" t="str">
            <v>Pa-carregadeira s/ pneus pot. 100hp</v>
          </cell>
          <cell r="E523" t="str">
            <v>h</v>
          </cell>
          <cell r="F523">
            <v>3.2699999999999999E-3</v>
          </cell>
        </row>
        <row r="524">
          <cell r="B524" t="str">
            <v>030222</v>
          </cell>
          <cell r="C524" t="str">
            <v>080210</v>
          </cell>
          <cell r="D524" t="str">
            <v>Trator sobre esteiras c/lamina pot.142 a 149 hp</v>
          </cell>
          <cell r="E524" t="str">
            <v>h</v>
          </cell>
          <cell r="F524">
            <v>5.7800000000000004E-3</v>
          </cell>
        </row>
        <row r="525">
          <cell r="B525" t="str">
            <v>030222</v>
          </cell>
          <cell r="C525" t="str">
            <v>080229</v>
          </cell>
          <cell r="D525" t="str">
            <v>Pa-carregadeira s/ pneus pot. 100hp</v>
          </cell>
          <cell r="E525" t="str">
            <v>h</v>
          </cell>
          <cell r="F525">
            <v>8.8599999999999998E-3</v>
          </cell>
        </row>
        <row r="526">
          <cell r="B526" t="str">
            <v>030223</v>
          </cell>
          <cell r="C526" t="str">
            <v>080225</v>
          </cell>
          <cell r="D526" t="str">
            <v>Escavadeira mec. fnv bucyrus 22b esteira c/cabo</v>
          </cell>
          <cell r="E526" t="str">
            <v>h</v>
          </cell>
          <cell r="F526">
            <v>3.6360000000000003E-2</v>
          </cell>
        </row>
        <row r="527">
          <cell r="B527" t="str">
            <v>030224</v>
          </cell>
          <cell r="C527" t="str">
            <v>080210</v>
          </cell>
          <cell r="D527" t="str">
            <v>Trator sobre esteiras c/lamina pot.142 a 149 hp</v>
          </cell>
          <cell r="E527" t="str">
            <v>h</v>
          </cell>
          <cell r="F527">
            <v>1.695E-2</v>
          </cell>
        </row>
        <row r="528">
          <cell r="B528" t="str">
            <v>030225</v>
          </cell>
          <cell r="C528" t="str">
            <v>080213</v>
          </cell>
          <cell r="D528" t="str">
            <v>Trator sobre esteiras com lamina pot. 303 hp</v>
          </cell>
          <cell r="E528" t="str">
            <v>h</v>
          </cell>
          <cell r="F528">
            <v>6.1000000000000004E-3</v>
          </cell>
        </row>
        <row r="529">
          <cell r="B529" t="str">
            <v>030226</v>
          </cell>
          <cell r="C529" t="str">
            <v>080210</v>
          </cell>
          <cell r="D529" t="str">
            <v>Trator sobre esteiras c/lamina pot.142 a 149 hp</v>
          </cell>
          <cell r="E529" t="str">
            <v>h</v>
          </cell>
          <cell r="F529">
            <v>5.4599999999999996E-3</v>
          </cell>
        </row>
        <row r="530">
          <cell r="B530" t="str">
            <v>030227</v>
          </cell>
          <cell r="C530" t="str">
            <v>080110</v>
          </cell>
          <cell r="D530" t="str">
            <v>Pa-carregadeira s/ esteiras pot. 172 a 180 hp</v>
          </cell>
          <cell r="E530" t="str">
            <v>h</v>
          </cell>
          <cell r="F530">
            <v>3.7399999999999998E-3</v>
          </cell>
        </row>
        <row r="531">
          <cell r="B531" t="str">
            <v>030227</v>
          </cell>
          <cell r="C531" t="str">
            <v>080213</v>
          </cell>
          <cell r="D531" t="str">
            <v>Trator sobre esteiras com lamina pot. 303 hp</v>
          </cell>
          <cell r="E531" t="str">
            <v>h</v>
          </cell>
          <cell r="F531">
            <v>3.7399999999999998E-3</v>
          </cell>
        </row>
        <row r="532">
          <cell r="B532" t="str">
            <v>030228</v>
          </cell>
          <cell r="C532" t="str">
            <v>080136</v>
          </cell>
          <cell r="D532" t="str">
            <v>Motoniveladora pot 130hp</v>
          </cell>
          <cell r="E532" t="str">
            <v>h</v>
          </cell>
          <cell r="F532">
            <v>1.6999999999999999E-3</v>
          </cell>
        </row>
        <row r="533">
          <cell r="B533" t="str">
            <v>030228</v>
          </cell>
          <cell r="C533" t="str">
            <v>080211</v>
          </cell>
          <cell r="D533" t="str">
            <v>Motoescreiper pot. 309 hp - cap.11 a 15m3</v>
          </cell>
          <cell r="E533" t="str">
            <v>h</v>
          </cell>
          <cell r="F533">
            <v>7.9399999999999991E-3</v>
          </cell>
        </row>
        <row r="534">
          <cell r="B534" t="str">
            <v>030229</v>
          </cell>
          <cell r="C534" t="str">
            <v>080136</v>
          </cell>
          <cell r="D534" t="str">
            <v>Motoniveladora pot 130hp</v>
          </cell>
          <cell r="E534" t="str">
            <v>h</v>
          </cell>
          <cell r="F534">
            <v>1.6999999999999999E-3</v>
          </cell>
        </row>
        <row r="535">
          <cell r="B535" t="str">
            <v>030229</v>
          </cell>
          <cell r="C535" t="str">
            <v>080211</v>
          </cell>
          <cell r="D535" t="str">
            <v>Motoescreiper pot. 309 hp - cap.11 a 15m3</v>
          </cell>
          <cell r="E535" t="str">
            <v>h</v>
          </cell>
          <cell r="F535">
            <v>8.5400000000000007E-3</v>
          </cell>
        </row>
        <row r="536">
          <cell r="B536" t="str">
            <v>030230</v>
          </cell>
          <cell r="C536" t="str">
            <v>080136</v>
          </cell>
          <cell r="D536" t="str">
            <v>Motoniveladora pot 130hp</v>
          </cell>
          <cell r="E536" t="str">
            <v>h</v>
          </cell>
          <cell r="F536">
            <v>1.6999999999999999E-3</v>
          </cell>
        </row>
        <row r="537">
          <cell r="B537" t="str">
            <v>030230</v>
          </cell>
          <cell r="C537" t="str">
            <v>080211</v>
          </cell>
          <cell r="D537" t="str">
            <v>Motoescreiper pot. 309 hp - cap.11 a 15m3</v>
          </cell>
          <cell r="E537" t="str">
            <v>h</v>
          </cell>
          <cell r="F537">
            <v>9.75E-3</v>
          </cell>
        </row>
        <row r="538">
          <cell r="B538" t="str">
            <v>030231</v>
          </cell>
          <cell r="C538" t="str">
            <v>080136</v>
          </cell>
          <cell r="D538" t="str">
            <v>Motoniveladora pot 130hp</v>
          </cell>
          <cell r="E538" t="str">
            <v>h</v>
          </cell>
          <cell r="F538">
            <v>1.6999999999999999E-3</v>
          </cell>
        </row>
        <row r="539">
          <cell r="B539" t="str">
            <v>030231</v>
          </cell>
          <cell r="C539" t="str">
            <v>080211</v>
          </cell>
          <cell r="D539" t="str">
            <v>Motoescreiper pot. 309 hp - cap.11 a 15m3</v>
          </cell>
          <cell r="E539" t="str">
            <v>h</v>
          </cell>
          <cell r="F539">
            <v>1.094E-2</v>
          </cell>
        </row>
        <row r="540">
          <cell r="B540" t="str">
            <v>030232</v>
          </cell>
          <cell r="C540" t="str">
            <v>080136</v>
          </cell>
          <cell r="D540" t="str">
            <v>Motoniveladora pot 130hp</v>
          </cell>
          <cell r="E540" t="str">
            <v>h</v>
          </cell>
          <cell r="F540">
            <v>1.6999999999999999E-3</v>
          </cell>
        </row>
        <row r="541">
          <cell r="B541" t="str">
            <v>030232</v>
          </cell>
          <cell r="C541" t="str">
            <v>080211</v>
          </cell>
          <cell r="D541" t="str">
            <v>Motoescreiper pot. 309 hp - cap.11 a 15m3</v>
          </cell>
          <cell r="E541" t="str">
            <v>h</v>
          </cell>
          <cell r="F541">
            <v>1.2149999999999999E-2</v>
          </cell>
        </row>
        <row r="542">
          <cell r="B542" t="str">
            <v>030233</v>
          </cell>
          <cell r="C542" t="str">
            <v>080136</v>
          </cell>
          <cell r="D542" t="str">
            <v>Motoniveladora pot 130hp</v>
          </cell>
          <cell r="E542" t="str">
            <v>h</v>
          </cell>
          <cell r="F542">
            <v>1.6999999999999999E-3</v>
          </cell>
        </row>
        <row r="543">
          <cell r="B543" t="str">
            <v>030233</v>
          </cell>
          <cell r="C543" t="str">
            <v>080211</v>
          </cell>
          <cell r="D543" t="str">
            <v>Motoescreiper pot. 309 hp - cap.11 a 15m3</v>
          </cell>
          <cell r="E543" t="str">
            <v>h</v>
          </cell>
          <cell r="F543">
            <v>1.3350000000000001E-2</v>
          </cell>
        </row>
        <row r="544">
          <cell r="B544" t="str">
            <v>030234</v>
          </cell>
          <cell r="C544" t="str">
            <v>080136</v>
          </cell>
          <cell r="D544" t="str">
            <v>Motoniveladora pot 130hp</v>
          </cell>
          <cell r="E544" t="str">
            <v>h</v>
          </cell>
          <cell r="F544">
            <v>1.6999999999999999E-3</v>
          </cell>
        </row>
        <row r="545">
          <cell r="B545" t="str">
            <v>030234</v>
          </cell>
          <cell r="C545" t="str">
            <v>090709</v>
          </cell>
          <cell r="D545" t="str">
            <v>Motoescreiper potencia 469 hp</v>
          </cell>
          <cell r="E545" t="str">
            <v>h</v>
          </cell>
          <cell r="F545">
            <v>4.0699999999999998E-3</v>
          </cell>
        </row>
        <row r="546">
          <cell r="B546" t="str">
            <v>030235</v>
          </cell>
          <cell r="C546" t="str">
            <v>080136</v>
          </cell>
          <cell r="D546" t="str">
            <v>Motoniveladora pot 130hp</v>
          </cell>
          <cell r="E546" t="str">
            <v>h</v>
          </cell>
          <cell r="F546">
            <v>1.6999999999999999E-3</v>
          </cell>
        </row>
        <row r="547">
          <cell r="B547" t="str">
            <v>030235</v>
          </cell>
          <cell r="C547" t="str">
            <v>090709</v>
          </cell>
          <cell r="D547" t="str">
            <v>Motoescreiper potencia 469 hp</v>
          </cell>
          <cell r="E547" t="str">
            <v>h</v>
          </cell>
          <cell r="F547">
            <v>4.7600000000000003E-3</v>
          </cell>
        </row>
        <row r="548">
          <cell r="B548" t="str">
            <v>030236</v>
          </cell>
          <cell r="C548" t="str">
            <v>080136</v>
          </cell>
          <cell r="D548" t="str">
            <v>Motoniveladora pot 130hp</v>
          </cell>
          <cell r="E548" t="str">
            <v>h</v>
          </cell>
          <cell r="F548">
            <v>1.6999999999999999E-3</v>
          </cell>
        </row>
        <row r="549">
          <cell r="B549" t="str">
            <v>030236</v>
          </cell>
          <cell r="C549" t="str">
            <v>090709</v>
          </cell>
          <cell r="D549" t="str">
            <v>Motoescreiper potencia 469 hp</v>
          </cell>
          <cell r="E549" t="str">
            <v>h</v>
          </cell>
          <cell r="F549">
            <v>6.1500000000000001E-3</v>
          </cell>
        </row>
        <row r="550">
          <cell r="B550" t="str">
            <v>030237</v>
          </cell>
          <cell r="C550" t="str">
            <v>080136</v>
          </cell>
          <cell r="D550" t="str">
            <v>Motoniveladora pot 130hp</v>
          </cell>
          <cell r="E550" t="str">
            <v>h</v>
          </cell>
          <cell r="F550">
            <v>1.6999999999999999E-3</v>
          </cell>
        </row>
        <row r="551">
          <cell r="B551" t="str">
            <v>030237</v>
          </cell>
          <cell r="C551" t="str">
            <v>090709</v>
          </cell>
          <cell r="D551" t="str">
            <v>Motoescreiper potencia 469 hp</v>
          </cell>
          <cell r="E551" t="str">
            <v>h</v>
          </cell>
          <cell r="F551">
            <v>7.5399999999999998E-3</v>
          </cell>
        </row>
        <row r="552">
          <cell r="B552" t="str">
            <v>030238</v>
          </cell>
          <cell r="C552" t="str">
            <v>080136</v>
          </cell>
          <cell r="D552" t="str">
            <v>Motoniveladora pot 130hp</v>
          </cell>
          <cell r="E552" t="str">
            <v>h</v>
          </cell>
          <cell r="F552">
            <v>1.6999999999999999E-3</v>
          </cell>
        </row>
        <row r="553">
          <cell r="B553" t="str">
            <v>030238</v>
          </cell>
          <cell r="C553" t="str">
            <v>090709</v>
          </cell>
          <cell r="D553" t="str">
            <v>Motoescreiper potencia 469 hp</v>
          </cell>
          <cell r="E553" t="str">
            <v>h</v>
          </cell>
          <cell r="F553">
            <v>8.9200000000000008E-3</v>
          </cell>
        </row>
        <row r="554">
          <cell r="B554" t="str">
            <v>030239</v>
          </cell>
          <cell r="C554" t="str">
            <v>080136</v>
          </cell>
          <cell r="D554" t="str">
            <v>Motoniveladora pot 130hp</v>
          </cell>
          <cell r="E554" t="str">
            <v>h</v>
          </cell>
          <cell r="F554">
            <v>1.6999999999999999E-3</v>
          </cell>
        </row>
        <row r="555">
          <cell r="B555" t="str">
            <v>030239</v>
          </cell>
          <cell r="C555" t="str">
            <v>090709</v>
          </cell>
          <cell r="D555" t="str">
            <v>Motoescreiper potencia 469 hp</v>
          </cell>
          <cell r="E555" t="str">
            <v>h</v>
          </cell>
          <cell r="F555">
            <v>1.031E-2</v>
          </cell>
        </row>
        <row r="556">
          <cell r="B556" t="str">
            <v>030240</v>
          </cell>
          <cell r="C556" t="str">
            <v>080136</v>
          </cell>
          <cell r="D556" t="str">
            <v>Motoniveladora pot 130hp</v>
          </cell>
          <cell r="E556" t="str">
            <v>h</v>
          </cell>
          <cell r="F556">
            <v>1.6999999999999999E-3</v>
          </cell>
        </row>
        <row r="557">
          <cell r="B557" t="str">
            <v>030240</v>
          </cell>
          <cell r="C557" t="str">
            <v>090709</v>
          </cell>
          <cell r="D557" t="str">
            <v>Motoescreiper potencia 469 hp</v>
          </cell>
          <cell r="E557" t="str">
            <v>h</v>
          </cell>
          <cell r="F557">
            <v>1.1690000000000001E-2</v>
          </cell>
        </row>
        <row r="558">
          <cell r="B558" t="str">
            <v>030241</v>
          </cell>
          <cell r="C558" t="str">
            <v>080136</v>
          </cell>
          <cell r="D558" t="str">
            <v>Motoniveladora pot 130hp</v>
          </cell>
          <cell r="E558" t="str">
            <v>h</v>
          </cell>
          <cell r="F558">
            <v>1.6999999999999999E-3</v>
          </cell>
        </row>
        <row r="559">
          <cell r="B559" t="str">
            <v>030241</v>
          </cell>
          <cell r="C559" t="str">
            <v>090709</v>
          </cell>
          <cell r="D559" t="str">
            <v>Motoescreiper potencia 469 hp</v>
          </cell>
          <cell r="E559" t="str">
            <v>h</v>
          </cell>
          <cell r="F559">
            <v>1.307E-2</v>
          </cell>
        </row>
        <row r="560">
          <cell r="B560" t="str">
            <v>030242</v>
          </cell>
          <cell r="C560" t="str">
            <v>080136</v>
          </cell>
          <cell r="D560" t="str">
            <v>Motoniveladora pot 130hp</v>
          </cell>
          <cell r="E560" t="str">
            <v>h</v>
          </cell>
          <cell r="F560">
            <v>1.6999999999999999E-3</v>
          </cell>
        </row>
        <row r="561">
          <cell r="B561" t="str">
            <v>030242</v>
          </cell>
          <cell r="C561" t="str">
            <v>090709</v>
          </cell>
          <cell r="D561" t="str">
            <v>Motoescreiper potencia 469 hp</v>
          </cell>
          <cell r="E561" t="str">
            <v>h</v>
          </cell>
          <cell r="F561">
            <v>1.4460000000000001E-2</v>
          </cell>
        </row>
        <row r="562">
          <cell r="B562" t="str">
            <v>030243</v>
          </cell>
          <cell r="C562" t="str">
            <v>080136</v>
          </cell>
          <cell r="D562" t="str">
            <v>Motoniveladora pot 130hp</v>
          </cell>
          <cell r="E562" t="str">
            <v>h</v>
          </cell>
          <cell r="F562">
            <v>1.6999999999999999E-3</v>
          </cell>
        </row>
        <row r="563">
          <cell r="B563" t="str">
            <v>030243</v>
          </cell>
          <cell r="C563" t="str">
            <v>090709</v>
          </cell>
          <cell r="D563" t="str">
            <v>Motoescreiper potencia 469 hp</v>
          </cell>
          <cell r="E563" t="str">
            <v>h</v>
          </cell>
          <cell r="F563">
            <v>1.5869999999999999E-2</v>
          </cell>
        </row>
        <row r="564">
          <cell r="B564" t="str">
            <v>030244</v>
          </cell>
          <cell r="C564" t="str">
            <v>080136</v>
          </cell>
          <cell r="D564" t="str">
            <v>Motoniveladora pot 130hp</v>
          </cell>
          <cell r="E564" t="str">
            <v>h</v>
          </cell>
          <cell r="F564">
            <v>1.6999999999999999E-3</v>
          </cell>
        </row>
        <row r="565">
          <cell r="B565" t="str">
            <v>030244</v>
          </cell>
          <cell r="C565" t="str">
            <v>090709</v>
          </cell>
          <cell r="D565" t="str">
            <v>Motoescreiper potencia 469 hp</v>
          </cell>
          <cell r="E565" t="str">
            <v>h</v>
          </cell>
          <cell r="F565">
            <v>1.7229999999999999E-2</v>
          </cell>
        </row>
        <row r="566">
          <cell r="B566" t="str">
            <v>030245</v>
          </cell>
          <cell r="C566" t="str">
            <v>010146</v>
          </cell>
          <cell r="D566" t="str">
            <v>Servente</v>
          </cell>
          <cell r="E566" t="str">
            <v>h</v>
          </cell>
          <cell r="F566">
            <v>4.9000000000000002E-2</v>
          </cell>
        </row>
        <row r="567">
          <cell r="B567" t="str">
            <v>030245</v>
          </cell>
          <cell r="C567" t="str">
            <v>028031</v>
          </cell>
          <cell r="D567" t="str">
            <v>Espoleta</v>
          </cell>
          <cell r="E567" t="str">
            <v>un</v>
          </cell>
          <cell r="F567">
            <v>0.2</v>
          </cell>
        </row>
        <row r="568">
          <cell r="B568" t="str">
            <v>030245</v>
          </cell>
          <cell r="C568" t="str">
            <v>028032</v>
          </cell>
          <cell r="D568" t="str">
            <v>Estopim comum</v>
          </cell>
          <cell r="E568" t="str">
            <v>m</v>
          </cell>
          <cell r="F568">
            <v>0.35</v>
          </cell>
        </row>
        <row r="569">
          <cell r="B569" t="str">
            <v>030245</v>
          </cell>
          <cell r="C569" t="str">
            <v>090702</v>
          </cell>
          <cell r="D569" t="str">
            <v>Compressor de ar cap. 601 pcm</v>
          </cell>
          <cell r="E569" t="str">
            <v>h</v>
          </cell>
          <cell r="F569">
            <v>2.1000000000000001E-2</v>
          </cell>
        </row>
        <row r="570">
          <cell r="B570" t="str">
            <v>030245</v>
          </cell>
          <cell r="C570" t="str">
            <v>090776</v>
          </cell>
          <cell r="D570" t="str">
            <v>Explosivo gelatinoso 60%</v>
          </cell>
          <cell r="E570" t="str">
            <v>kg</v>
          </cell>
          <cell r="F570">
            <v>0.18</v>
          </cell>
        </row>
        <row r="571">
          <cell r="B571" t="str">
            <v>030245</v>
          </cell>
          <cell r="C571" t="str">
            <v>090714</v>
          </cell>
          <cell r="D571" t="str">
            <v>Perf.s/trator est.cap.p/furos ate 75 mm</v>
          </cell>
          <cell r="E571" t="str">
            <v>h</v>
          </cell>
          <cell r="F571">
            <v>1.4E-2</v>
          </cell>
        </row>
        <row r="572">
          <cell r="B572" t="str">
            <v>030245</v>
          </cell>
          <cell r="C572" t="str">
            <v>080213</v>
          </cell>
          <cell r="D572" t="str">
            <v>Trator sobre esteiras com lamina pot. 303 hp</v>
          </cell>
          <cell r="E572" t="str">
            <v>h</v>
          </cell>
          <cell r="F572">
            <v>7.0000000000000001E-3</v>
          </cell>
        </row>
        <row r="573">
          <cell r="B573" t="str">
            <v>030245</v>
          </cell>
          <cell r="C573" t="str">
            <v>090725</v>
          </cell>
          <cell r="D573" t="str">
            <v>Cabo de fogo</v>
          </cell>
          <cell r="E573" t="str">
            <v>h</v>
          </cell>
          <cell r="F573">
            <v>1.4E-2</v>
          </cell>
        </row>
        <row r="574">
          <cell r="B574" t="str">
            <v>030245</v>
          </cell>
          <cell r="C574" t="str">
            <v>090759</v>
          </cell>
          <cell r="D574" t="str">
            <v>Cordel detonante</v>
          </cell>
          <cell r="E574" t="str">
            <v>m</v>
          </cell>
          <cell r="F574">
            <v>2.2999999999999998</v>
          </cell>
        </row>
        <row r="575">
          <cell r="B575" t="str">
            <v>030245</v>
          </cell>
          <cell r="C575" t="str">
            <v>090713</v>
          </cell>
          <cell r="D575" t="str">
            <v>Perfur.pneum.cap.furos d= 27 a 40 mm e 4 m de prof</v>
          </cell>
          <cell r="E575" t="str">
            <v>h</v>
          </cell>
          <cell r="F575">
            <v>2.1000000000000001E-2</v>
          </cell>
        </row>
        <row r="576">
          <cell r="B576" t="str">
            <v>030301</v>
          </cell>
          <cell r="C576" t="str">
            <v>080115</v>
          </cell>
          <cell r="D576" t="str">
            <v>Rolo compac pe-de-carneiro pot. 102 a 132hp</v>
          </cell>
          <cell r="E576" t="str">
            <v>h</v>
          </cell>
          <cell r="F576">
            <v>5.0000000000000001E-3</v>
          </cell>
        </row>
        <row r="577">
          <cell r="B577" t="str">
            <v>030301</v>
          </cell>
          <cell r="C577" t="str">
            <v>080136</v>
          </cell>
          <cell r="D577" t="str">
            <v>Motoniveladora pot 130hp</v>
          </cell>
          <cell r="E577" t="str">
            <v>h</v>
          </cell>
          <cell r="F577">
            <v>5.0000000000000001E-3</v>
          </cell>
        </row>
        <row r="578">
          <cell r="B578" t="str">
            <v>030301</v>
          </cell>
          <cell r="C578" t="str">
            <v>080102</v>
          </cell>
          <cell r="D578" t="str">
            <v>Caminhao irrigadeira pot. 149 hp</v>
          </cell>
          <cell r="E578" t="str">
            <v>h</v>
          </cell>
          <cell r="F578">
            <v>0.01</v>
          </cell>
        </row>
        <row r="579">
          <cell r="B579" t="str">
            <v>030301</v>
          </cell>
          <cell r="C579" t="str">
            <v>080113</v>
          </cell>
          <cell r="D579" t="str">
            <v>Trator sobre pneus pot. (79 a 81hp)</v>
          </cell>
          <cell r="E579" t="str">
            <v>h</v>
          </cell>
          <cell r="F579">
            <v>0.01</v>
          </cell>
        </row>
        <row r="580">
          <cell r="B580" t="str">
            <v>030301</v>
          </cell>
          <cell r="C580" t="str">
            <v>080114</v>
          </cell>
          <cell r="D580" t="str">
            <v>Grade de disco</v>
          </cell>
          <cell r="E580" t="str">
            <v>h</v>
          </cell>
          <cell r="F580">
            <v>0.01</v>
          </cell>
        </row>
        <row r="581">
          <cell r="B581" t="str">
            <v>030301</v>
          </cell>
          <cell r="C581" t="str">
            <v>010146</v>
          </cell>
          <cell r="D581" t="str">
            <v>Servente</v>
          </cell>
          <cell r="E581" t="str">
            <v>h</v>
          </cell>
          <cell r="F581">
            <v>1.4999999999999999E-2</v>
          </cell>
        </row>
        <row r="582">
          <cell r="B582" t="str">
            <v>030301</v>
          </cell>
          <cell r="C582" t="str">
            <v>080159</v>
          </cell>
          <cell r="D582" t="str">
            <v>Rolo compactador estatico - pot. 125 a 148hp</v>
          </cell>
          <cell r="E582" t="str">
            <v>h</v>
          </cell>
          <cell r="F582">
            <v>5.0000000000000001E-3</v>
          </cell>
        </row>
        <row r="583">
          <cell r="B583" t="str">
            <v>030401</v>
          </cell>
          <cell r="C583" t="str">
            <v>010146</v>
          </cell>
          <cell r="D583" t="str">
            <v>Servente</v>
          </cell>
          <cell r="E583" t="str">
            <v>h</v>
          </cell>
          <cell r="F583">
            <v>0.6</v>
          </cell>
        </row>
        <row r="584">
          <cell r="B584" t="str">
            <v>030401</v>
          </cell>
          <cell r="C584" t="str">
            <v>080103</v>
          </cell>
          <cell r="D584" t="str">
            <v>Caminhao basculante pot. 116 a 132 hp - 4 m3</v>
          </cell>
          <cell r="E584" t="str">
            <v>h</v>
          </cell>
          <cell r="F584">
            <v>0.2</v>
          </cell>
        </row>
        <row r="585">
          <cell r="B585" t="str">
            <v>030402</v>
          </cell>
          <cell r="C585" t="str">
            <v>010146</v>
          </cell>
          <cell r="D585" t="str">
            <v>Servente</v>
          </cell>
          <cell r="E585" t="str">
            <v>h</v>
          </cell>
          <cell r="F585">
            <v>0.75</v>
          </cell>
        </row>
        <row r="586">
          <cell r="B586" t="str">
            <v>030402</v>
          </cell>
          <cell r="C586" t="str">
            <v>080103</v>
          </cell>
          <cell r="D586" t="str">
            <v>Caminhao basculante pot. 116 a 132 hp - 4 m3</v>
          </cell>
          <cell r="E586" t="str">
            <v>h</v>
          </cell>
          <cell r="F586">
            <v>0.25</v>
          </cell>
        </row>
        <row r="587">
          <cell r="B587" t="str">
            <v>030403</v>
          </cell>
          <cell r="C587" t="str">
            <v>010146</v>
          </cell>
          <cell r="D587" t="str">
            <v>Servente</v>
          </cell>
          <cell r="E587" t="str">
            <v>h</v>
          </cell>
          <cell r="F587">
            <v>1.9599999999999999E-2</v>
          </cell>
        </row>
        <row r="588">
          <cell r="B588" t="str">
            <v>030403</v>
          </cell>
          <cell r="C588" t="str">
            <v>080103</v>
          </cell>
          <cell r="D588" t="str">
            <v>Caminhao basculante pot. 116 a 132 hp - 4 m3</v>
          </cell>
          <cell r="E588" t="str">
            <v>h</v>
          </cell>
          <cell r="F588">
            <v>9.7999999999999997E-3</v>
          </cell>
        </row>
        <row r="589">
          <cell r="B589" t="str">
            <v>030403</v>
          </cell>
          <cell r="C589" t="str">
            <v>080104</v>
          </cell>
          <cell r="D589" t="str">
            <v>Pa-carregadeira s/ pneus pot. 106 a 140hp</v>
          </cell>
          <cell r="E589" t="str">
            <v>h</v>
          </cell>
          <cell r="F589">
            <v>9.7999999999999997E-3</v>
          </cell>
        </row>
        <row r="590">
          <cell r="B590" t="str">
            <v>030404</v>
          </cell>
          <cell r="C590" t="str">
            <v>010146</v>
          </cell>
          <cell r="D590" t="str">
            <v>Servente</v>
          </cell>
          <cell r="E590" t="str">
            <v>h</v>
          </cell>
          <cell r="F590">
            <v>2.2200000000000001E-2</v>
          </cell>
        </row>
        <row r="591">
          <cell r="B591" t="str">
            <v>030404</v>
          </cell>
          <cell r="C591" t="str">
            <v>080103</v>
          </cell>
          <cell r="D591" t="str">
            <v>Caminhao basculante pot. 116 a 132 hp - 4 m3</v>
          </cell>
          <cell r="E591" t="str">
            <v>h</v>
          </cell>
          <cell r="F591">
            <v>1.11E-2</v>
          </cell>
        </row>
        <row r="592">
          <cell r="B592" t="str">
            <v>030404</v>
          </cell>
          <cell r="C592" t="str">
            <v>080104</v>
          </cell>
          <cell r="D592" t="str">
            <v>Pa-carregadeira s/ pneus pot. 106 a 140hp</v>
          </cell>
          <cell r="E592" t="str">
            <v>h</v>
          </cell>
          <cell r="F592">
            <v>1.11E-2</v>
          </cell>
        </row>
        <row r="593">
          <cell r="B593" t="str">
            <v>030501</v>
          </cell>
          <cell r="C593" t="str">
            <v>010146</v>
          </cell>
          <cell r="D593" t="str">
            <v>Servente</v>
          </cell>
          <cell r="E593" t="str">
            <v>h</v>
          </cell>
          <cell r="F593">
            <v>2.67</v>
          </cell>
        </row>
        <row r="594">
          <cell r="B594" t="str">
            <v>030501</v>
          </cell>
          <cell r="C594" t="str">
            <v>020521</v>
          </cell>
          <cell r="D594" t="str">
            <v>Pedra de mao (rachao)</v>
          </cell>
          <cell r="E594" t="str">
            <v>m3</v>
          </cell>
          <cell r="F594">
            <v>1.2</v>
          </cell>
        </row>
        <row r="595">
          <cell r="B595" t="str">
            <v>030501</v>
          </cell>
          <cell r="C595" t="str">
            <v>028034</v>
          </cell>
          <cell r="D595" t="str">
            <v>Gabiao com malha hexagonal 8x10cm - zincado</v>
          </cell>
          <cell r="E595" t="str">
            <v>m3</v>
          </cell>
          <cell r="F595">
            <v>1</v>
          </cell>
        </row>
        <row r="596">
          <cell r="B596" t="str">
            <v>030501</v>
          </cell>
          <cell r="C596" t="str">
            <v>080161</v>
          </cell>
          <cell r="D596" t="str">
            <v>Retroescavadeira s/pneus pot. 76hp</v>
          </cell>
          <cell r="E596" t="str">
            <v>h</v>
          </cell>
          <cell r="F596">
            <v>0.25</v>
          </cell>
        </row>
        <row r="597">
          <cell r="B597" t="str">
            <v>030502</v>
          </cell>
          <cell r="C597" t="str">
            <v>010146</v>
          </cell>
          <cell r="D597" t="str">
            <v>Servente</v>
          </cell>
          <cell r="E597" t="str">
            <v>h</v>
          </cell>
          <cell r="F597">
            <v>0.8</v>
          </cell>
        </row>
        <row r="598">
          <cell r="B598" t="str">
            <v>030502</v>
          </cell>
          <cell r="C598" t="str">
            <v>020521</v>
          </cell>
          <cell r="D598" t="str">
            <v>Pedra de mao (rachao)</v>
          </cell>
          <cell r="E598" t="str">
            <v>m3</v>
          </cell>
          <cell r="F598">
            <v>0.36</v>
          </cell>
        </row>
        <row r="599">
          <cell r="B599" t="str">
            <v>030502</v>
          </cell>
          <cell r="C599" t="str">
            <v>028035</v>
          </cell>
          <cell r="D599" t="str">
            <v>Gabiao colchao malha hexagonal 6x8cm. esp 30cm</v>
          </cell>
          <cell r="E599" t="str">
            <v>m2</v>
          </cell>
          <cell r="F599">
            <v>1</v>
          </cell>
        </row>
        <row r="600">
          <cell r="B600" t="str">
            <v>030502</v>
          </cell>
          <cell r="C600" t="str">
            <v>080161</v>
          </cell>
          <cell r="D600" t="str">
            <v>Retroescavadeira s/pneus pot. 76hp</v>
          </cell>
          <cell r="E600" t="str">
            <v>h</v>
          </cell>
          <cell r="F600">
            <v>0.1</v>
          </cell>
        </row>
        <row r="601">
          <cell r="B601" t="str">
            <v>030503</v>
          </cell>
          <cell r="C601" t="str">
            <v>010146</v>
          </cell>
          <cell r="D601" t="str">
            <v>Servente</v>
          </cell>
          <cell r="E601" t="str">
            <v>h</v>
          </cell>
          <cell r="F601">
            <v>6.7</v>
          </cell>
        </row>
        <row r="602">
          <cell r="B602" t="str">
            <v>030503</v>
          </cell>
          <cell r="C602" t="str">
            <v>020521</v>
          </cell>
          <cell r="D602" t="str">
            <v>Pedra de mao (rachao)</v>
          </cell>
          <cell r="E602" t="str">
            <v>m3</v>
          </cell>
          <cell r="F602">
            <v>3</v>
          </cell>
        </row>
        <row r="603">
          <cell r="B603" t="str">
            <v>030503</v>
          </cell>
          <cell r="C603" t="str">
            <v>028034</v>
          </cell>
          <cell r="D603" t="str">
            <v>Gabiao com malha hexagonal 8x10cm - zincado</v>
          </cell>
          <cell r="E603" t="str">
            <v>m3</v>
          </cell>
          <cell r="F603">
            <v>2.5</v>
          </cell>
        </row>
        <row r="604">
          <cell r="B604" t="str">
            <v>030503</v>
          </cell>
          <cell r="C604" t="str">
            <v>080161</v>
          </cell>
          <cell r="D604" t="str">
            <v>Retroescavadeira s/pneus pot. 76hp</v>
          </cell>
          <cell r="E604" t="str">
            <v>h</v>
          </cell>
          <cell r="F604">
            <v>0.63</v>
          </cell>
        </row>
        <row r="605">
          <cell r="B605" t="str">
            <v>030504</v>
          </cell>
          <cell r="C605" t="str">
            <v>010146</v>
          </cell>
          <cell r="D605" t="str">
            <v>Servente</v>
          </cell>
          <cell r="E605" t="str">
            <v>h</v>
          </cell>
          <cell r="F605">
            <v>17.399999999999999</v>
          </cell>
        </row>
        <row r="606">
          <cell r="B606" t="str">
            <v>030504</v>
          </cell>
          <cell r="C606" t="str">
            <v>020521</v>
          </cell>
          <cell r="D606" t="str">
            <v>Pedra de mao (rachao)</v>
          </cell>
          <cell r="E606" t="str">
            <v>m3</v>
          </cell>
          <cell r="F606">
            <v>7.8</v>
          </cell>
        </row>
        <row r="607">
          <cell r="B607" t="str">
            <v>030504</v>
          </cell>
          <cell r="C607" t="str">
            <v>028034</v>
          </cell>
          <cell r="D607" t="str">
            <v>Gabiao com malha hexagonal 8x10cm - zincado</v>
          </cell>
          <cell r="E607" t="str">
            <v>m3</v>
          </cell>
          <cell r="F607">
            <v>6.5</v>
          </cell>
        </row>
        <row r="608">
          <cell r="B608" t="str">
            <v>030504</v>
          </cell>
          <cell r="C608" t="str">
            <v>080161</v>
          </cell>
          <cell r="D608" t="str">
            <v>Retroescavadeira s/pneus pot. 76hp</v>
          </cell>
          <cell r="E608" t="str">
            <v>h</v>
          </cell>
          <cell r="F608">
            <v>1.63</v>
          </cell>
        </row>
        <row r="609">
          <cell r="B609" t="str">
            <v>030505</v>
          </cell>
          <cell r="C609" t="str">
            <v>010146</v>
          </cell>
          <cell r="D609" t="str">
            <v>Servente</v>
          </cell>
          <cell r="E609" t="str">
            <v>h</v>
          </cell>
          <cell r="F609">
            <v>3.8</v>
          </cell>
        </row>
        <row r="610">
          <cell r="B610" t="str">
            <v>030505</v>
          </cell>
          <cell r="C610" t="str">
            <v>020521</v>
          </cell>
          <cell r="D610" t="str">
            <v>Pedra de mao (rachao)</v>
          </cell>
          <cell r="E610" t="str">
            <v>m3</v>
          </cell>
          <cell r="F610">
            <v>2.9</v>
          </cell>
        </row>
        <row r="611">
          <cell r="B611" t="str">
            <v>030505</v>
          </cell>
          <cell r="C611" t="str">
            <v>028034</v>
          </cell>
          <cell r="D611" t="str">
            <v>Gabiao com malha hexagonal 8x10cm - zincado</v>
          </cell>
          <cell r="E611" t="str">
            <v>m3</v>
          </cell>
          <cell r="F611">
            <v>2.4</v>
          </cell>
        </row>
        <row r="612">
          <cell r="B612" t="str">
            <v>030505</v>
          </cell>
          <cell r="C612" t="str">
            <v>080160</v>
          </cell>
          <cell r="D612" t="str">
            <v>Escavadeira sobre pneus pot. 100hp</v>
          </cell>
          <cell r="E612" t="str">
            <v>h</v>
          </cell>
          <cell r="F612">
            <v>0.12</v>
          </cell>
        </row>
        <row r="613">
          <cell r="B613" t="str">
            <v>030506</v>
          </cell>
          <cell r="C613" t="str">
            <v>010146</v>
          </cell>
          <cell r="D613" t="str">
            <v>Servente</v>
          </cell>
          <cell r="E613" t="str">
            <v>h</v>
          </cell>
          <cell r="F613">
            <v>0.8</v>
          </cell>
        </row>
        <row r="614">
          <cell r="B614" t="str">
            <v>030506</v>
          </cell>
          <cell r="C614" t="str">
            <v>020521</v>
          </cell>
          <cell r="D614" t="str">
            <v>Pedra de mao (rachao)</v>
          </cell>
          <cell r="E614" t="str">
            <v>m3</v>
          </cell>
          <cell r="F614">
            <v>0.36</v>
          </cell>
        </row>
        <row r="615">
          <cell r="B615" t="str">
            <v>030506</v>
          </cell>
          <cell r="C615" t="str">
            <v>028035</v>
          </cell>
          <cell r="D615" t="str">
            <v>Gabiao colchao malha hexagonal 6x8cm. esp 30cm</v>
          </cell>
          <cell r="E615" t="str">
            <v>m2</v>
          </cell>
          <cell r="F615">
            <v>1</v>
          </cell>
        </row>
        <row r="616">
          <cell r="B616" t="str">
            <v>030506</v>
          </cell>
          <cell r="C616" t="str">
            <v>080161</v>
          </cell>
          <cell r="D616" t="str">
            <v>Retroescavadeira s/pneus pot. 76hp</v>
          </cell>
          <cell r="E616" t="str">
            <v>h</v>
          </cell>
          <cell r="F616">
            <v>0.1</v>
          </cell>
        </row>
        <row r="617">
          <cell r="B617" t="str">
            <v>030507</v>
          </cell>
          <cell r="C617" t="str">
            <v>010146</v>
          </cell>
          <cell r="D617" t="str">
            <v>Servente</v>
          </cell>
          <cell r="E617" t="str">
            <v>h</v>
          </cell>
          <cell r="F617">
            <v>0.03</v>
          </cell>
        </row>
        <row r="618">
          <cell r="B618" t="str">
            <v>030507</v>
          </cell>
          <cell r="C618" t="str">
            <v>069510</v>
          </cell>
          <cell r="D618" t="str">
            <v>Geotextil nao-tecido</v>
          </cell>
          <cell r="E618" t="str">
            <v>m2</v>
          </cell>
          <cell r="F618">
            <v>1.05</v>
          </cell>
        </row>
        <row r="619">
          <cell r="B619" t="str">
            <v>030508</v>
          </cell>
          <cell r="C619" t="str">
            <v>010121</v>
          </cell>
          <cell r="D619" t="str">
            <v>Ferreiro</v>
          </cell>
          <cell r="E619" t="str">
            <v>h</v>
          </cell>
          <cell r="F619">
            <v>0.5</v>
          </cell>
        </row>
        <row r="620">
          <cell r="B620" t="str">
            <v>030508</v>
          </cell>
          <cell r="C620" t="str">
            <v>021502</v>
          </cell>
          <cell r="D620" t="str">
            <v>Aco ca-25 de 1/4' - 6.3mm</v>
          </cell>
          <cell r="E620" t="str">
            <v>kg</v>
          </cell>
          <cell r="F620">
            <v>6.5</v>
          </cell>
        </row>
        <row r="621">
          <cell r="B621" t="str">
            <v>030508</v>
          </cell>
          <cell r="C621" t="str">
            <v>010146</v>
          </cell>
          <cell r="D621" t="str">
            <v>Servente</v>
          </cell>
          <cell r="E621" t="str">
            <v>h</v>
          </cell>
          <cell r="F621">
            <v>2</v>
          </cell>
        </row>
        <row r="622">
          <cell r="B622" t="str">
            <v>030508</v>
          </cell>
          <cell r="C622" t="str">
            <v>020508</v>
          </cell>
          <cell r="D622" t="str">
            <v>Cimento portland</v>
          </cell>
          <cell r="E622" t="str">
            <v>kg</v>
          </cell>
          <cell r="F622">
            <v>100</v>
          </cell>
        </row>
        <row r="623">
          <cell r="B623" t="str">
            <v>030508</v>
          </cell>
          <cell r="C623" t="str">
            <v>020517</v>
          </cell>
          <cell r="D623" t="str">
            <v>Brita 1</v>
          </cell>
          <cell r="E623" t="str">
            <v>m3</v>
          </cell>
          <cell r="F623">
            <v>0.24</v>
          </cell>
        </row>
        <row r="624">
          <cell r="B624" t="str">
            <v>030508</v>
          </cell>
          <cell r="C624" t="str">
            <v>020579</v>
          </cell>
          <cell r="D624" t="str">
            <v>Areia media</v>
          </cell>
          <cell r="E624" t="str">
            <v>m3</v>
          </cell>
          <cell r="F624">
            <v>0.21</v>
          </cell>
        </row>
        <row r="625">
          <cell r="B625" t="str">
            <v>030508</v>
          </cell>
          <cell r="C625" t="str">
            <v>010139</v>
          </cell>
          <cell r="D625" t="str">
            <v>Pedreiro</v>
          </cell>
          <cell r="E625" t="str">
            <v>h</v>
          </cell>
          <cell r="F625">
            <v>0.5</v>
          </cell>
        </row>
        <row r="626">
          <cell r="B626" t="str">
            <v>030508</v>
          </cell>
          <cell r="C626" t="str">
            <v>021518</v>
          </cell>
          <cell r="D626" t="str">
            <v>Aco ca-50 de 3/8' - 10.00mm</v>
          </cell>
          <cell r="E626" t="str">
            <v>kg</v>
          </cell>
          <cell r="F626">
            <v>13.5</v>
          </cell>
        </row>
        <row r="627">
          <cell r="B627" t="str">
            <v>030508</v>
          </cell>
          <cell r="C627" t="str">
            <v>026569</v>
          </cell>
          <cell r="D627" t="str">
            <v>Prego 18x27</v>
          </cell>
          <cell r="E627" t="str">
            <v>kg</v>
          </cell>
          <cell r="F627">
            <v>0.06</v>
          </cell>
        </row>
        <row r="628">
          <cell r="B628" t="str">
            <v>030508</v>
          </cell>
          <cell r="C628" t="str">
            <v>027010</v>
          </cell>
          <cell r="D628" t="str">
            <v>Arame recozido n.18 bwg</v>
          </cell>
          <cell r="E628" t="str">
            <v>kg</v>
          </cell>
          <cell r="F628">
            <v>0.4</v>
          </cell>
        </row>
        <row r="629">
          <cell r="B629" t="str">
            <v>030509</v>
          </cell>
          <cell r="C629" t="str">
            <v>010146</v>
          </cell>
          <cell r="D629" t="str">
            <v>Servente</v>
          </cell>
          <cell r="E629" t="str">
            <v>h</v>
          </cell>
          <cell r="F629">
            <v>0.02</v>
          </cell>
        </row>
        <row r="630">
          <cell r="B630" t="str">
            <v>030509</v>
          </cell>
          <cell r="C630" t="str">
            <v>069510</v>
          </cell>
          <cell r="D630" t="str">
            <v>Geotextil nao-tecido</v>
          </cell>
          <cell r="E630" t="str">
            <v>m2</v>
          </cell>
          <cell r="F630">
            <v>1.1000000000000001</v>
          </cell>
        </row>
        <row r="631">
          <cell r="B631" t="str">
            <v>030510</v>
          </cell>
          <cell r="C631" t="str">
            <v>010146</v>
          </cell>
          <cell r="D631" t="str">
            <v>Servente</v>
          </cell>
          <cell r="E631" t="str">
            <v>h</v>
          </cell>
          <cell r="F631">
            <v>0.03</v>
          </cell>
        </row>
        <row r="632">
          <cell r="B632" t="str">
            <v>030510</v>
          </cell>
          <cell r="C632" t="str">
            <v>019999</v>
          </cell>
          <cell r="D632" t="str">
            <v>Diversos sobre mao de obra</v>
          </cell>
          <cell r="E632" t="str">
            <v>%</v>
          </cell>
          <cell r="F632">
            <v>20</v>
          </cell>
        </row>
        <row r="633">
          <cell r="B633" t="str">
            <v>030510</v>
          </cell>
          <cell r="C633" t="str">
            <v>039020</v>
          </cell>
          <cell r="D633" t="str">
            <v>Linha de nylon</v>
          </cell>
          <cell r="E633" t="str">
            <v>m</v>
          </cell>
          <cell r="F633">
            <v>0.9</v>
          </cell>
        </row>
        <row r="634">
          <cell r="B634" t="str">
            <v>030510</v>
          </cell>
          <cell r="C634" t="str">
            <v>069510</v>
          </cell>
          <cell r="D634" t="str">
            <v>Geotextil nao-tecido</v>
          </cell>
          <cell r="E634" t="str">
            <v>m2</v>
          </cell>
          <cell r="F634">
            <v>1.05</v>
          </cell>
        </row>
        <row r="635">
          <cell r="B635" t="str">
            <v>030511</v>
          </cell>
          <cell r="C635" t="str">
            <v>010121</v>
          </cell>
          <cell r="D635" t="str">
            <v>Ferreiro</v>
          </cell>
          <cell r="E635" t="str">
            <v>h</v>
          </cell>
          <cell r="F635">
            <v>0.8</v>
          </cell>
        </row>
        <row r="636">
          <cell r="B636" t="str">
            <v>030511</v>
          </cell>
          <cell r="C636" t="str">
            <v>010139</v>
          </cell>
          <cell r="D636" t="str">
            <v>Pedreiro</v>
          </cell>
          <cell r="E636" t="str">
            <v>h</v>
          </cell>
          <cell r="F636">
            <v>1.3</v>
          </cell>
        </row>
        <row r="637">
          <cell r="B637" t="str">
            <v>030511</v>
          </cell>
          <cell r="C637" t="str">
            <v>010146</v>
          </cell>
          <cell r="D637" t="str">
            <v>Servente</v>
          </cell>
          <cell r="E637" t="str">
            <v>h</v>
          </cell>
          <cell r="F637">
            <v>4.5</v>
          </cell>
        </row>
        <row r="638">
          <cell r="B638" t="str">
            <v>030511</v>
          </cell>
          <cell r="C638" t="str">
            <v>020508</v>
          </cell>
          <cell r="D638" t="str">
            <v>Cimento portland</v>
          </cell>
          <cell r="E638" t="str">
            <v>kg</v>
          </cell>
          <cell r="F638">
            <v>167.5</v>
          </cell>
        </row>
        <row r="639">
          <cell r="B639" t="str">
            <v>030511</v>
          </cell>
          <cell r="C639" t="str">
            <v>027510</v>
          </cell>
          <cell r="D639" t="str">
            <v>Bloco de concreto articulado 15x45x60cm</v>
          </cell>
          <cell r="E639" t="str">
            <v>un</v>
          </cell>
          <cell r="F639">
            <v>5</v>
          </cell>
        </row>
        <row r="640">
          <cell r="B640" t="str">
            <v>030511</v>
          </cell>
          <cell r="C640" t="str">
            <v>020517</v>
          </cell>
          <cell r="D640" t="str">
            <v>Brita 1</v>
          </cell>
          <cell r="E640" t="str">
            <v>m3</v>
          </cell>
          <cell r="F640">
            <v>0.48</v>
          </cell>
        </row>
        <row r="641">
          <cell r="B641" t="str">
            <v>030511</v>
          </cell>
          <cell r="C641" t="str">
            <v>021502</v>
          </cell>
          <cell r="D641" t="str">
            <v>Aco ca-25 de 1/4' - 6.3mm</v>
          </cell>
          <cell r="E641" t="str">
            <v>kg</v>
          </cell>
          <cell r="F641">
            <v>7.32</v>
          </cell>
        </row>
        <row r="642">
          <cell r="B642" t="str">
            <v>030511</v>
          </cell>
          <cell r="C642" t="str">
            <v>021518</v>
          </cell>
          <cell r="D642" t="str">
            <v>Aco ca-50 de 3/8' - 10.00mm</v>
          </cell>
          <cell r="E642" t="str">
            <v>kg</v>
          </cell>
          <cell r="F642">
            <v>25</v>
          </cell>
        </row>
        <row r="643">
          <cell r="B643" t="str">
            <v>030511</v>
          </cell>
          <cell r="C643" t="str">
            <v>026569</v>
          </cell>
          <cell r="D643" t="str">
            <v>Prego 18x27</v>
          </cell>
          <cell r="E643" t="str">
            <v>kg</v>
          </cell>
          <cell r="F643">
            <v>0.15</v>
          </cell>
        </row>
        <row r="644">
          <cell r="B644" t="str">
            <v>030511</v>
          </cell>
          <cell r="C644" t="str">
            <v>020579</v>
          </cell>
          <cell r="D644" t="str">
            <v>Areia media</v>
          </cell>
          <cell r="E644" t="str">
            <v>m3</v>
          </cell>
          <cell r="F644">
            <v>0.39</v>
          </cell>
        </row>
        <row r="645">
          <cell r="B645" t="str">
            <v>030601</v>
          </cell>
          <cell r="C645" t="str">
            <v>090774</v>
          </cell>
          <cell r="D645" t="str">
            <v>Espoleta eletrica</v>
          </cell>
          <cell r="E645" t="str">
            <v>un</v>
          </cell>
          <cell r="F645">
            <v>1E-3</v>
          </cell>
        </row>
        <row r="646">
          <cell r="B646" t="str">
            <v>030601</v>
          </cell>
          <cell r="C646" t="str">
            <v>028031</v>
          </cell>
          <cell r="D646" t="str">
            <v>Espoleta</v>
          </cell>
          <cell r="E646" t="str">
            <v>un</v>
          </cell>
          <cell r="F646">
            <v>6.9999999999999999E-4</v>
          </cell>
        </row>
        <row r="647">
          <cell r="B647" t="str">
            <v>030601</v>
          </cell>
          <cell r="C647" t="str">
            <v>028032</v>
          </cell>
          <cell r="D647" t="str">
            <v>Estopim comum</v>
          </cell>
          <cell r="E647" t="str">
            <v>m</v>
          </cell>
          <cell r="F647">
            <v>6.0000000000000001E-3</v>
          </cell>
        </row>
        <row r="648">
          <cell r="B648" t="str">
            <v>030601</v>
          </cell>
          <cell r="C648" t="str">
            <v>090713</v>
          </cell>
          <cell r="D648" t="str">
            <v>Perfur.pneum.cap.furos d= 27 a 40 mm e 4 m de prof</v>
          </cell>
          <cell r="E648" t="str">
            <v>h</v>
          </cell>
          <cell r="F648">
            <v>0.42899999999999999</v>
          </cell>
        </row>
        <row r="649">
          <cell r="B649" t="str">
            <v>030601</v>
          </cell>
          <cell r="C649" t="str">
            <v>090759</v>
          </cell>
          <cell r="D649" t="str">
            <v>Cordel detonante</v>
          </cell>
          <cell r="E649" t="str">
            <v>m</v>
          </cell>
          <cell r="F649">
            <v>0.1</v>
          </cell>
        </row>
        <row r="650">
          <cell r="B650" t="str">
            <v>030601</v>
          </cell>
          <cell r="C650" t="str">
            <v>010155</v>
          </cell>
          <cell r="D650" t="str">
            <v>Operador</v>
          </cell>
          <cell r="E650" t="str">
            <v>h</v>
          </cell>
          <cell r="F650">
            <v>1</v>
          </cell>
        </row>
        <row r="651">
          <cell r="B651" t="str">
            <v>030601</v>
          </cell>
          <cell r="C651" t="str">
            <v>090775</v>
          </cell>
          <cell r="D651" t="str">
            <v>Explosivo gelatinoso 40%</v>
          </cell>
          <cell r="E651" t="str">
            <v>kg</v>
          </cell>
          <cell r="F651">
            <v>0.28000000000000003</v>
          </cell>
        </row>
        <row r="652">
          <cell r="B652" t="str">
            <v>030601</v>
          </cell>
          <cell r="C652" t="str">
            <v>090778</v>
          </cell>
          <cell r="D652" t="str">
            <v>Cabo eletrico  trancado 2 x 0,75 mm2</v>
          </cell>
          <cell r="E652" t="str">
            <v>m</v>
          </cell>
          <cell r="F652">
            <v>3.0000000000000001E-3</v>
          </cell>
        </row>
        <row r="653">
          <cell r="B653" t="str">
            <v>030601</v>
          </cell>
          <cell r="C653" t="str">
            <v>090795</v>
          </cell>
          <cell r="D653" t="str">
            <v>Retardo para cordel</v>
          </cell>
          <cell r="E653" t="str">
            <v>un</v>
          </cell>
          <cell r="F653">
            <v>7.0000000000000001E-3</v>
          </cell>
        </row>
        <row r="654">
          <cell r="B654" t="str">
            <v>030601</v>
          </cell>
          <cell r="C654" t="str">
            <v>090806</v>
          </cell>
          <cell r="D654" t="str">
            <v>Serie de brocas integrais d= 25,4 mm</v>
          </cell>
          <cell r="E654" t="str">
            <v>un</v>
          </cell>
          <cell r="F654">
            <v>9.6000000000000002E-2</v>
          </cell>
        </row>
        <row r="655">
          <cell r="B655" t="str">
            <v>030602</v>
          </cell>
          <cell r="C655" t="str">
            <v>010155</v>
          </cell>
          <cell r="D655" t="str">
            <v>Operador</v>
          </cell>
          <cell r="E655" t="str">
            <v>h</v>
          </cell>
          <cell r="F655">
            <v>1</v>
          </cell>
        </row>
        <row r="656">
          <cell r="B656" t="str">
            <v>030602</v>
          </cell>
          <cell r="C656" t="str">
            <v>028031</v>
          </cell>
          <cell r="D656" t="str">
            <v>Espoleta</v>
          </cell>
          <cell r="E656" t="str">
            <v>un</v>
          </cell>
          <cell r="F656">
            <v>6.9999999999999999E-4</v>
          </cell>
        </row>
        <row r="657">
          <cell r="B657" t="str">
            <v>030602</v>
          </cell>
          <cell r="C657" t="str">
            <v>028032</v>
          </cell>
          <cell r="D657" t="str">
            <v>Estopim comum</v>
          </cell>
          <cell r="E657" t="str">
            <v>m</v>
          </cell>
          <cell r="F657">
            <v>6.0000000000000001E-3</v>
          </cell>
        </row>
        <row r="658">
          <cell r="B658" t="str">
            <v>030602</v>
          </cell>
          <cell r="C658" t="str">
            <v>090713</v>
          </cell>
          <cell r="D658" t="str">
            <v>Perfur.pneum.cap.furos d= 27 a 40 mm e 4 m de prof</v>
          </cell>
          <cell r="E658" t="str">
            <v>h</v>
          </cell>
          <cell r="F658">
            <v>0.55800000000000005</v>
          </cell>
        </row>
        <row r="659">
          <cell r="B659" t="str">
            <v>030602</v>
          </cell>
          <cell r="C659" t="str">
            <v>090759</v>
          </cell>
          <cell r="D659" t="str">
            <v>Cordel detonante</v>
          </cell>
          <cell r="E659" t="str">
            <v>m</v>
          </cell>
          <cell r="F659">
            <v>0.1</v>
          </cell>
        </row>
        <row r="660">
          <cell r="B660" t="str">
            <v>030602</v>
          </cell>
          <cell r="C660" t="str">
            <v>090774</v>
          </cell>
          <cell r="D660" t="str">
            <v>Espoleta eletrica</v>
          </cell>
          <cell r="E660" t="str">
            <v>un</v>
          </cell>
          <cell r="F660">
            <v>1E-3</v>
          </cell>
        </row>
        <row r="661">
          <cell r="B661" t="str">
            <v>030602</v>
          </cell>
          <cell r="C661" t="str">
            <v>090775</v>
          </cell>
          <cell r="D661" t="str">
            <v>Explosivo gelatinoso 40%</v>
          </cell>
          <cell r="E661" t="str">
            <v>kg</v>
          </cell>
          <cell r="F661">
            <v>0.42</v>
          </cell>
        </row>
        <row r="662">
          <cell r="B662" t="str">
            <v>030602</v>
          </cell>
          <cell r="C662" t="str">
            <v>090778</v>
          </cell>
          <cell r="D662" t="str">
            <v>Cabo eletrico  trancado 2 x 0,75 mm2</v>
          </cell>
          <cell r="E662" t="str">
            <v>m</v>
          </cell>
          <cell r="F662">
            <v>3.0000000000000001E-3</v>
          </cell>
        </row>
        <row r="663">
          <cell r="B663" t="str">
            <v>030602</v>
          </cell>
          <cell r="C663" t="str">
            <v>090795</v>
          </cell>
          <cell r="D663" t="str">
            <v>Retardo para cordel</v>
          </cell>
          <cell r="E663" t="str">
            <v>un</v>
          </cell>
          <cell r="F663">
            <v>7.0000000000000001E-3</v>
          </cell>
        </row>
        <row r="664">
          <cell r="B664" t="str">
            <v>030602</v>
          </cell>
          <cell r="C664" t="str">
            <v>090806</v>
          </cell>
          <cell r="D664" t="str">
            <v>Serie de brocas integrais d= 25,4 mm</v>
          </cell>
          <cell r="E664" t="str">
            <v>un</v>
          </cell>
          <cell r="F664">
            <v>4.1000000000000002E-2</v>
          </cell>
        </row>
        <row r="665">
          <cell r="B665" t="str">
            <v>030603</v>
          </cell>
          <cell r="C665" t="str">
            <v>010155</v>
          </cell>
          <cell r="D665" t="str">
            <v>Operador</v>
          </cell>
          <cell r="E665" t="str">
            <v>h</v>
          </cell>
          <cell r="F665">
            <v>1</v>
          </cell>
        </row>
        <row r="666">
          <cell r="B666" t="str">
            <v>030603</v>
          </cell>
          <cell r="C666" t="str">
            <v>028031</v>
          </cell>
          <cell r="D666" t="str">
            <v>Espoleta</v>
          </cell>
          <cell r="E666" t="str">
            <v>un</v>
          </cell>
          <cell r="F666">
            <v>6.9999999999999999E-4</v>
          </cell>
        </row>
        <row r="667">
          <cell r="B667" t="str">
            <v>030603</v>
          </cell>
          <cell r="C667" t="str">
            <v>090715</v>
          </cell>
          <cell r="D667" t="str">
            <v>Perf.s/trator est.cap.p/furos de 75 a 175mm</v>
          </cell>
          <cell r="E667" t="str">
            <v>h</v>
          </cell>
          <cell r="F667">
            <v>0.27</v>
          </cell>
        </row>
        <row r="668">
          <cell r="B668" t="str">
            <v>030603</v>
          </cell>
          <cell r="C668" t="str">
            <v>090759</v>
          </cell>
          <cell r="D668" t="str">
            <v>Cordel detonante</v>
          </cell>
          <cell r="E668" t="str">
            <v>m</v>
          </cell>
          <cell r="F668">
            <v>0.08</v>
          </cell>
        </row>
        <row r="669">
          <cell r="B669" t="str">
            <v>030603</v>
          </cell>
          <cell r="C669" t="str">
            <v>090761</v>
          </cell>
          <cell r="D669" t="str">
            <v>Coroa de botoes d= 150 mm</v>
          </cell>
          <cell r="E669" t="str">
            <v>un</v>
          </cell>
          <cell r="F669">
            <v>2.8000000000000001E-2</v>
          </cell>
        </row>
        <row r="670">
          <cell r="B670" t="str">
            <v>030603</v>
          </cell>
          <cell r="C670" t="str">
            <v>090795</v>
          </cell>
          <cell r="D670" t="str">
            <v>Retardo para cordel</v>
          </cell>
          <cell r="E670" t="str">
            <v>un</v>
          </cell>
          <cell r="F670">
            <v>7.0000000000000001E-3</v>
          </cell>
        </row>
        <row r="671">
          <cell r="B671" t="str">
            <v>030603</v>
          </cell>
          <cell r="C671" t="str">
            <v>090776</v>
          </cell>
          <cell r="D671" t="str">
            <v>Explosivo gelatinoso 60%</v>
          </cell>
          <cell r="E671" t="str">
            <v>kg</v>
          </cell>
          <cell r="F671">
            <v>7.0000000000000007E-2</v>
          </cell>
        </row>
        <row r="672">
          <cell r="B672" t="str">
            <v>030603</v>
          </cell>
          <cell r="C672" t="str">
            <v>090778</v>
          </cell>
          <cell r="D672" t="str">
            <v>Cabo eletrico  trancado 2 x 0,75 mm2</v>
          </cell>
          <cell r="E672" t="str">
            <v>m</v>
          </cell>
          <cell r="F672">
            <v>3.0000000000000001E-3</v>
          </cell>
        </row>
        <row r="673">
          <cell r="B673" t="str">
            <v>030603</v>
          </cell>
          <cell r="C673" t="str">
            <v>090780</v>
          </cell>
          <cell r="D673" t="str">
            <v>Haste simples (p/utilizacao com explosivos)</v>
          </cell>
          <cell r="E673" t="str">
            <v>un</v>
          </cell>
          <cell r="F673">
            <v>3.3000000000000002E-2</v>
          </cell>
        </row>
        <row r="674">
          <cell r="B674" t="str">
            <v>030603</v>
          </cell>
          <cell r="C674" t="str">
            <v>090783</v>
          </cell>
          <cell r="D674" t="str">
            <v>Luva (p/utilizacao com explosivos)</v>
          </cell>
          <cell r="E674" t="str">
            <v>un</v>
          </cell>
          <cell r="F674">
            <v>8.0000000000000002E-3</v>
          </cell>
        </row>
        <row r="675">
          <cell r="B675" t="str">
            <v>030603</v>
          </cell>
          <cell r="C675" t="str">
            <v>090774</v>
          </cell>
          <cell r="D675" t="str">
            <v>Espoleta eletrica</v>
          </cell>
          <cell r="E675" t="str">
            <v>un</v>
          </cell>
          <cell r="F675">
            <v>1E-3</v>
          </cell>
        </row>
        <row r="676">
          <cell r="B676" t="str">
            <v>030604</v>
          </cell>
          <cell r="C676" t="str">
            <v>090774</v>
          </cell>
          <cell r="D676" t="str">
            <v>Espoleta eletrica</v>
          </cell>
          <cell r="E676" t="str">
            <v>un</v>
          </cell>
          <cell r="F676">
            <v>1E-3</v>
          </cell>
        </row>
        <row r="677">
          <cell r="B677" t="str">
            <v>030604</v>
          </cell>
          <cell r="C677" t="str">
            <v>090776</v>
          </cell>
          <cell r="D677" t="str">
            <v>Explosivo gelatinoso 60%</v>
          </cell>
          <cell r="E677" t="str">
            <v>kg</v>
          </cell>
          <cell r="F677">
            <v>0.105</v>
          </cell>
        </row>
        <row r="678">
          <cell r="B678" t="str">
            <v>030604</v>
          </cell>
          <cell r="C678" t="str">
            <v>028031</v>
          </cell>
          <cell r="D678" t="str">
            <v>Espoleta</v>
          </cell>
          <cell r="E678" t="str">
            <v>un</v>
          </cell>
          <cell r="F678">
            <v>6.9999999999999999E-4</v>
          </cell>
        </row>
        <row r="679">
          <cell r="B679" t="str">
            <v>030604</v>
          </cell>
          <cell r="C679" t="str">
            <v>090759</v>
          </cell>
          <cell r="D679" t="str">
            <v>Cordel detonante</v>
          </cell>
          <cell r="E679" t="str">
            <v>m</v>
          </cell>
          <cell r="F679">
            <v>0.08</v>
          </cell>
        </row>
        <row r="680">
          <cell r="B680" t="str">
            <v>030604</v>
          </cell>
          <cell r="C680" t="str">
            <v>090761</v>
          </cell>
          <cell r="D680" t="str">
            <v>Coroa de botoes d= 150 mm</v>
          </cell>
          <cell r="E680" t="str">
            <v>un</v>
          </cell>
          <cell r="F680">
            <v>0.05</v>
          </cell>
        </row>
        <row r="681">
          <cell r="B681" t="str">
            <v>030604</v>
          </cell>
          <cell r="C681" t="str">
            <v>010155</v>
          </cell>
          <cell r="D681" t="str">
            <v>Operador</v>
          </cell>
          <cell r="E681" t="str">
            <v>h</v>
          </cell>
          <cell r="F681">
            <v>1</v>
          </cell>
        </row>
        <row r="682">
          <cell r="B682" t="str">
            <v>030604</v>
          </cell>
          <cell r="C682" t="str">
            <v>090715</v>
          </cell>
          <cell r="D682" t="str">
            <v>Perf.s/trator est.cap.p/furos de 75 a 175mm</v>
          </cell>
          <cell r="E682" t="str">
            <v>h</v>
          </cell>
          <cell r="F682">
            <v>0.378</v>
          </cell>
        </row>
        <row r="683">
          <cell r="B683" t="str">
            <v>030604</v>
          </cell>
          <cell r="C683" t="str">
            <v>090778</v>
          </cell>
          <cell r="D683" t="str">
            <v>Cabo eletrico  trancado 2 x 0,75 mm2</v>
          </cell>
          <cell r="E683" t="str">
            <v>m</v>
          </cell>
          <cell r="F683">
            <v>3.0000000000000001E-3</v>
          </cell>
        </row>
        <row r="684">
          <cell r="B684" t="str">
            <v>030604</v>
          </cell>
          <cell r="C684" t="str">
            <v>090780</v>
          </cell>
          <cell r="D684" t="str">
            <v>Haste simples (p/utilizacao com explosivos)</v>
          </cell>
          <cell r="E684" t="str">
            <v>un</v>
          </cell>
          <cell r="F684">
            <v>6.7000000000000004E-2</v>
          </cell>
        </row>
        <row r="685">
          <cell r="B685" t="str">
            <v>030604</v>
          </cell>
          <cell r="C685" t="str">
            <v>090783</v>
          </cell>
          <cell r="D685" t="str">
            <v>Luva (p/utilizacao com explosivos)</v>
          </cell>
          <cell r="E685" t="str">
            <v>un</v>
          </cell>
          <cell r="F685">
            <v>1.6999999999999999E-3</v>
          </cell>
        </row>
        <row r="686">
          <cell r="B686" t="str">
            <v>030604</v>
          </cell>
          <cell r="C686" t="str">
            <v>090795</v>
          </cell>
          <cell r="D686" t="str">
            <v>Retardo para cordel</v>
          </cell>
          <cell r="E686" t="str">
            <v>un</v>
          </cell>
          <cell r="F686">
            <v>7.0000000000000001E-3</v>
          </cell>
        </row>
        <row r="687">
          <cell r="B687" t="str">
            <v>030605</v>
          </cell>
          <cell r="C687" t="str">
            <v>010146</v>
          </cell>
          <cell r="D687" t="str">
            <v>Servente</v>
          </cell>
          <cell r="E687" t="str">
            <v>h</v>
          </cell>
          <cell r="F687">
            <v>1.2E-2</v>
          </cell>
        </row>
        <row r="688">
          <cell r="B688" t="str">
            <v>030605</v>
          </cell>
          <cell r="C688" t="str">
            <v>090702</v>
          </cell>
          <cell r="D688" t="str">
            <v>Compressor de ar cap. 601 pcm</v>
          </cell>
          <cell r="E688" t="str">
            <v>h</v>
          </cell>
          <cell r="F688">
            <v>0.95</v>
          </cell>
        </row>
        <row r="689">
          <cell r="B689" t="str">
            <v>030605</v>
          </cell>
          <cell r="C689" t="str">
            <v>090715</v>
          </cell>
          <cell r="D689" t="str">
            <v>Perf.s/trator est.cap.p/furos de 75 a 175mm</v>
          </cell>
          <cell r="E689" t="str">
            <v>h</v>
          </cell>
          <cell r="F689">
            <v>0.8</v>
          </cell>
        </row>
        <row r="690">
          <cell r="B690" t="str">
            <v>030605</v>
          </cell>
          <cell r="C690" t="str">
            <v>090760</v>
          </cell>
          <cell r="D690" t="str">
            <v>Coroa de botoes d= 100 mm</v>
          </cell>
          <cell r="E690" t="str">
            <v>un</v>
          </cell>
          <cell r="F690">
            <v>2.8000000000000001E-2</v>
          </cell>
        </row>
        <row r="691">
          <cell r="B691" t="str">
            <v>030605</v>
          </cell>
          <cell r="C691" t="str">
            <v>090780</v>
          </cell>
          <cell r="D691" t="str">
            <v>Haste simples (p/utilizacao com explosivos)</v>
          </cell>
          <cell r="E691" t="str">
            <v>un</v>
          </cell>
          <cell r="F691">
            <v>3.3000000000000002E-2</v>
          </cell>
        </row>
        <row r="692">
          <cell r="B692" t="str">
            <v>030605</v>
          </cell>
          <cell r="C692" t="str">
            <v>090783</v>
          </cell>
          <cell r="D692" t="str">
            <v>Luva (p/utilizacao com explosivos)</v>
          </cell>
          <cell r="E692" t="str">
            <v>un</v>
          </cell>
          <cell r="F692">
            <v>1.7000000000000001E-2</v>
          </cell>
        </row>
        <row r="693">
          <cell r="B693" t="str">
            <v>030605</v>
          </cell>
          <cell r="C693" t="str">
            <v>090793</v>
          </cell>
          <cell r="D693" t="str">
            <v>Punho (para explosivos)</v>
          </cell>
          <cell r="E693" t="str">
            <v>un</v>
          </cell>
          <cell r="F693">
            <v>0.06</v>
          </cell>
        </row>
        <row r="694">
          <cell r="B694" t="str">
            <v>030606</v>
          </cell>
          <cell r="C694" t="str">
            <v>010146</v>
          </cell>
          <cell r="D694" t="str">
            <v>Servente</v>
          </cell>
          <cell r="E694" t="str">
            <v>h</v>
          </cell>
          <cell r="F694">
            <v>1.2E-2</v>
          </cell>
        </row>
        <row r="695">
          <cell r="B695" t="str">
            <v>030606</v>
          </cell>
          <cell r="C695" t="str">
            <v>028031</v>
          </cell>
          <cell r="D695" t="str">
            <v>Espoleta</v>
          </cell>
          <cell r="E695" t="str">
            <v>un</v>
          </cell>
          <cell r="F695">
            <v>1E-3</v>
          </cell>
        </row>
        <row r="696">
          <cell r="B696" t="str">
            <v>030606</v>
          </cell>
          <cell r="C696" t="str">
            <v>090776</v>
          </cell>
          <cell r="D696" t="str">
            <v>Explosivo gelatinoso 60%</v>
          </cell>
          <cell r="E696" t="str">
            <v>kg</v>
          </cell>
          <cell r="F696">
            <v>0.246</v>
          </cell>
        </row>
        <row r="697">
          <cell r="B697" t="str">
            <v>030606</v>
          </cell>
          <cell r="C697" t="str">
            <v>090715</v>
          </cell>
          <cell r="D697" t="str">
            <v>Perf.s/trator est.cap.p/furos de 75 a 175mm</v>
          </cell>
          <cell r="E697" t="str">
            <v>h</v>
          </cell>
          <cell r="F697">
            <v>0.22</v>
          </cell>
        </row>
        <row r="698">
          <cell r="B698" t="str">
            <v>030606</v>
          </cell>
          <cell r="C698" t="str">
            <v>090725</v>
          </cell>
          <cell r="D698" t="str">
            <v>Cabo de fogo</v>
          </cell>
          <cell r="E698" t="str">
            <v>h</v>
          </cell>
          <cell r="F698">
            <v>1.4E-2</v>
          </cell>
        </row>
        <row r="699">
          <cell r="B699" t="str">
            <v>030606</v>
          </cell>
          <cell r="C699" t="str">
            <v>090759</v>
          </cell>
          <cell r="D699" t="str">
            <v>Cordel detonante</v>
          </cell>
          <cell r="E699" t="str">
            <v>m</v>
          </cell>
          <cell r="F699">
            <v>2</v>
          </cell>
        </row>
        <row r="700">
          <cell r="B700" t="str">
            <v>030606</v>
          </cell>
          <cell r="C700" t="str">
            <v>090760</v>
          </cell>
          <cell r="D700" t="str">
            <v>Coroa de botoes d= 100 mm</v>
          </cell>
          <cell r="E700" t="str">
            <v>un</v>
          </cell>
          <cell r="F700">
            <v>5.0000000000000001E-3</v>
          </cell>
        </row>
        <row r="701">
          <cell r="B701" t="str">
            <v>030606</v>
          </cell>
          <cell r="C701" t="str">
            <v>028032</v>
          </cell>
          <cell r="D701" t="str">
            <v>Estopim comum</v>
          </cell>
          <cell r="E701" t="str">
            <v>m</v>
          </cell>
          <cell r="F701">
            <v>2E-3</v>
          </cell>
        </row>
        <row r="702">
          <cell r="B702" t="str">
            <v>030606</v>
          </cell>
          <cell r="C702" t="str">
            <v>090780</v>
          </cell>
          <cell r="D702" t="str">
            <v>Haste simples (p/utilizacao com explosivos)</v>
          </cell>
          <cell r="E702" t="str">
            <v>un</v>
          </cell>
          <cell r="F702">
            <v>6.0000000000000001E-3</v>
          </cell>
        </row>
        <row r="703">
          <cell r="B703" t="str">
            <v>030606</v>
          </cell>
          <cell r="C703" t="str">
            <v>090783</v>
          </cell>
          <cell r="D703" t="str">
            <v>Luva (p/utilizacao com explosivos)</v>
          </cell>
          <cell r="E703" t="str">
            <v>un</v>
          </cell>
          <cell r="F703">
            <v>4.0000000000000001E-3</v>
          </cell>
        </row>
        <row r="704">
          <cell r="B704" t="str">
            <v>030606</v>
          </cell>
          <cell r="C704" t="str">
            <v>090793</v>
          </cell>
          <cell r="D704" t="str">
            <v>Punho (para explosivos)</v>
          </cell>
          <cell r="E704" t="str">
            <v>un</v>
          </cell>
          <cell r="F704">
            <v>1.2E-2</v>
          </cell>
        </row>
        <row r="705">
          <cell r="B705" t="str">
            <v>030607</v>
          </cell>
          <cell r="C705" t="str">
            <v>010146</v>
          </cell>
          <cell r="D705" t="str">
            <v>Servente</v>
          </cell>
          <cell r="E705" t="str">
            <v>h</v>
          </cell>
          <cell r="F705">
            <v>1.2E-2</v>
          </cell>
        </row>
        <row r="706">
          <cell r="B706" t="str">
            <v>030607</v>
          </cell>
          <cell r="C706" t="str">
            <v>028031</v>
          </cell>
          <cell r="D706" t="str">
            <v>Espoleta</v>
          </cell>
          <cell r="E706" t="str">
            <v>un</v>
          </cell>
          <cell r="F706">
            <v>1E-3</v>
          </cell>
        </row>
        <row r="707">
          <cell r="B707" t="str">
            <v>030607</v>
          </cell>
          <cell r="C707" t="str">
            <v>028032</v>
          </cell>
          <cell r="D707" t="str">
            <v>Estopim comum</v>
          </cell>
          <cell r="E707" t="str">
            <v>m</v>
          </cell>
          <cell r="F707">
            <v>2E-3</v>
          </cell>
        </row>
        <row r="708">
          <cell r="B708" t="str">
            <v>030607</v>
          </cell>
          <cell r="C708" t="str">
            <v>090715</v>
          </cell>
          <cell r="D708" t="str">
            <v>Perf.s/trator est.cap.p/furos de 75 a 175mm</v>
          </cell>
          <cell r="E708" t="str">
            <v>h</v>
          </cell>
          <cell r="F708">
            <v>0.187</v>
          </cell>
        </row>
        <row r="709">
          <cell r="B709" t="str">
            <v>030607</v>
          </cell>
          <cell r="C709" t="str">
            <v>090725</v>
          </cell>
          <cell r="D709" t="str">
            <v>Cabo de fogo</v>
          </cell>
          <cell r="E709" t="str">
            <v>h</v>
          </cell>
          <cell r="F709">
            <v>1.4E-2</v>
          </cell>
        </row>
        <row r="710">
          <cell r="B710" t="str">
            <v>030607</v>
          </cell>
          <cell r="C710" t="str">
            <v>090759</v>
          </cell>
          <cell r="D710" t="str">
            <v>Cordel detonante</v>
          </cell>
          <cell r="E710" t="str">
            <v>m</v>
          </cell>
          <cell r="F710">
            <v>2</v>
          </cell>
        </row>
        <row r="711">
          <cell r="B711" t="str">
            <v>030607</v>
          </cell>
          <cell r="C711" t="str">
            <v>090760</v>
          </cell>
          <cell r="D711" t="str">
            <v>Coroa de botoes d= 100 mm</v>
          </cell>
          <cell r="E711" t="str">
            <v>un</v>
          </cell>
          <cell r="F711">
            <v>2.8000000000000001E-2</v>
          </cell>
        </row>
        <row r="712">
          <cell r="B712" t="str">
            <v>030607</v>
          </cell>
          <cell r="C712" t="str">
            <v>090776</v>
          </cell>
          <cell r="D712" t="str">
            <v>Explosivo gelatinoso 60%</v>
          </cell>
          <cell r="E712" t="str">
            <v>kg</v>
          </cell>
          <cell r="F712">
            <v>0.3</v>
          </cell>
        </row>
        <row r="713">
          <cell r="B713" t="str">
            <v>030607</v>
          </cell>
          <cell r="C713" t="str">
            <v>090780</v>
          </cell>
          <cell r="D713" t="str">
            <v>Haste simples (p/utilizacao com explosivos)</v>
          </cell>
          <cell r="E713" t="str">
            <v>un</v>
          </cell>
          <cell r="F713">
            <v>3.3000000000000002E-2</v>
          </cell>
        </row>
        <row r="714">
          <cell r="B714" t="str">
            <v>030607</v>
          </cell>
          <cell r="C714" t="str">
            <v>090783</v>
          </cell>
          <cell r="D714" t="str">
            <v>Luva (p/utilizacao com explosivos)</v>
          </cell>
          <cell r="E714" t="str">
            <v>un</v>
          </cell>
          <cell r="F714">
            <v>1.7000000000000001E-2</v>
          </cell>
        </row>
        <row r="715">
          <cell r="B715" t="str">
            <v>030607</v>
          </cell>
          <cell r="C715" t="str">
            <v>090793</v>
          </cell>
          <cell r="D715" t="str">
            <v>Punho (para explosivos)</v>
          </cell>
          <cell r="E715" t="str">
            <v>un</v>
          </cell>
          <cell r="F715">
            <v>0.06</v>
          </cell>
        </row>
        <row r="716">
          <cell r="B716" t="str">
            <v>030608</v>
          </cell>
          <cell r="C716" t="str">
            <v>010146</v>
          </cell>
          <cell r="D716" t="str">
            <v>Servente</v>
          </cell>
          <cell r="E716" t="str">
            <v>h</v>
          </cell>
          <cell r="F716">
            <v>4.2000000000000003E-2</v>
          </cell>
        </row>
        <row r="717">
          <cell r="B717" t="str">
            <v>030608</v>
          </cell>
          <cell r="C717" t="str">
            <v>028030</v>
          </cell>
          <cell r="D717" t="str">
            <v>Dinamite 40%</v>
          </cell>
          <cell r="E717" t="str">
            <v>kg</v>
          </cell>
          <cell r="F717">
            <v>0.4</v>
          </cell>
        </row>
        <row r="718">
          <cell r="B718" t="str">
            <v>030608</v>
          </cell>
          <cell r="C718" t="str">
            <v>028031</v>
          </cell>
          <cell r="D718" t="str">
            <v>Espoleta</v>
          </cell>
          <cell r="E718" t="str">
            <v>un</v>
          </cell>
          <cell r="F718">
            <v>3</v>
          </cell>
        </row>
        <row r="719">
          <cell r="B719" t="str">
            <v>030608</v>
          </cell>
          <cell r="C719" t="str">
            <v>028032</v>
          </cell>
          <cell r="D719" t="str">
            <v>Estopim comum</v>
          </cell>
          <cell r="E719" t="str">
            <v>m</v>
          </cell>
          <cell r="F719">
            <v>3</v>
          </cell>
        </row>
        <row r="720">
          <cell r="B720" t="str">
            <v>030608</v>
          </cell>
          <cell r="C720" t="str">
            <v>090702</v>
          </cell>
          <cell r="D720" t="str">
            <v>Compressor de ar cap. 601 pcm</v>
          </cell>
          <cell r="E720" t="str">
            <v>h</v>
          </cell>
          <cell r="F720">
            <v>0.9</v>
          </cell>
        </row>
        <row r="721">
          <cell r="B721" t="str">
            <v>030608</v>
          </cell>
          <cell r="C721" t="str">
            <v>090713</v>
          </cell>
          <cell r="D721" t="str">
            <v>Perfur.pneum.cap.furos d= 27 a 40 mm e 4 m de prof</v>
          </cell>
          <cell r="E721" t="str">
            <v>h</v>
          </cell>
          <cell r="F721">
            <v>0.9</v>
          </cell>
        </row>
        <row r="722">
          <cell r="B722" t="str">
            <v>030608</v>
          </cell>
          <cell r="C722" t="str">
            <v>090725</v>
          </cell>
          <cell r="D722" t="str">
            <v>Cabo de fogo</v>
          </cell>
          <cell r="E722" t="str">
            <v>h</v>
          </cell>
          <cell r="F722">
            <v>1.4E-2</v>
          </cell>
        </row>
        <row r="723">
          <cell r="B723" t="str">
            <v>030608</v>
          </cell>
          <cell r="C723" t="str">
            <v>090759</v>
          </cell>
          <cell r="D723" t="str">
            <v>Cordel detonante</v>
          </cell>
          <cell r="E723" t="str">
            <v>m</v>
          </cell>
          <cell r="F723">
            <v>6</v>
          </cell>
        </row>
        <row r="724">
          <cell r="B724" t="str">
            <v>030608</v>
          </cell>
          <cell r="C724" t="str">
            <v>090950</v>
          </cell>
          <cell r="D724" t="str">
            <v>Brocas integrais</v>
          </cell>
          <cell r="E724" t="str">
            <v>un</v>
          </cell>
          <cell r="F724">
            <v>0.02</v>
          </cell>
        </row>
        <row r="725">
          <cell r="B725" t="str">
            <v>030609</v>
          </cell>
          <cell r="C725" t="str">
            <v>010146</v>
          </cell>
          <cell r="D725" t="str">
            <v>Servente</v>
          </cell>
          <cell r="E725" t="str">
            <v>h</v>
          </cell>
          <cell r="F725">
            <v>4.2000000000000003E-2</v>
          </cell>
        </row>
        <row r="726">
          <cell r="B726" t="str">
            <v>030609</v>
          </cell>
          <cell r="C726" t="str">
            <v>028031</v>
          </cell>
          <cell r="D726" t="str">
            <v>Espoleta</v>
          </cell>
          <cell r="E726" t="str">
            <v>un</v>
          </cell>
          <cell r="F726">
            <v>1</v>
          </cell>
        </row>
        <row r="727">
          <cell r="B727" t="str">
            <v>030609</v>
          </cell>
          <cell r="C727" t="str">
            <v>090775</v>
          </cell>
          <cell r="D727" t="str">
            <v>Explosivo gelatinoso 40%</v>
          </cell>
          <cell r="E727" t="str">
            <v>kg</v>
          </cell>
          <cell r="F727">
            <v>0.3</v>
          </cell>
        </row>
        <row r="728">
          <cell r="B728" t="str">
            <v>030609</v>
          </cell>
          <cell r="C728" t="str">
            <v>090795</v>
          </cell>
          <cell r="D728" t="str">
            <v>Retardo para cordel</v>
          </cell>
          <cell r="E728" t="str">
            <v>un</v>
          </cell>
          <cell r="F728">
            <v>3</v>
          </cell>
        </row>
        <row r="729">
          <cell r="B729" t="str">
            <v>030609</v>
          </cell>
          <cell r="C729" t="str">
            <v>090702</v>
          </cell>
          <cell r="D729" t="str">
            <v>Compressor de ar cap. 601 pcm</v>
          </cell>
          <cell r="E729" t="str">
            <v>h</v>
          </cell>
          <cell r="F729">
            <v>0.9</v>
          </cell>
        </row>
        <row r="730">
          <cell r="B730" t="str">
            <v>030609</v>
          </cell>
          <cell r="C730" t="str">
            <v>090725</v>
          </cell>
          <cell r="D730" t="str">
            <v>Cabo de fogo</v>
          </cell>
          <cell r="E730" t="str">
            <v>h</v>
          </cell>
          <cell r="F730">
            <v>1.4E-2</v>
          </cell>
        </row>
        <row r="731">
          <cell r="B731" t="str">
            <v>030609</v>
          </cell>
          <cell r="C731" t="str">
            <v>090759</v>
          </cell>
          <cell r="D731" t="str">
            <v>Cordel detonante</v>
          </cell>
          <cell r="E731" t="str">
            <v>m</v>
          </cell>
          <cell r="F731">
            <v>9</v>
          </cell>
        </row>
        <row r="732">
          <cell r="B732" t="str">
            <v>030609</v>
          </cell>
          <cell r="C732" t="str">
            <v>028032</v>
          </cell>
          <cell r="D732" t="str">
            <v>Estopim comum</v>
          </cell>
          <cell r="E732" t="str">
            <v>m</v>
          </cell>
          <cell r="F732">
            <v>1</v>
          </cell>
        </row>
        <row r="733">
          <cell r="B733" t="str">
            <v>030609</v>
          </cell>
          <cell r="C733" t="str">
            <v>090713</v>
          </cell>
          <cell r="D733" t="str">
            <v>Perfur.pneum.cap.furos d= 27 a 40 mm e 4 m de prof</v>
          </cell>
          <cell r="E733" t="str">
            <v>h</v>
          </cell>
          <cell r="F733">
            <v>0.9</v>
          </cell>
        </row>
        <row r="734">
          <cell r="B734" t="str">
            <v>030609</v>
          </cell>
          <cell r="C734" t="str">
            <v>090950</v>
          </cell>
          <cell r="D734" t="str">
            <v>Brocas integrais</v>
          </cell>
          <cell r="E734" t="str">
            <v>un</v>
          </cell>
          <cell r="F734">
            <v>0.02</v>
          </cell>
        </row>
        <row r="735">
          <cell r="B735" t="str">
            <v>030610</v>
          </cell>
          <cell r="C735" t="str">
            <v>010146</v>
          </cell>
          <cell r="D735" t="str">
            <v>Servente</v>
          </cell>
          <cell r="E735" t="str">
            <v>h</v>
          </cell>
          <cell r="F735">
            <v>4.2000000000000003E-2</v>
          </cell>
        </row>
        <row r="736">
          <cell r="B736" t="str">
            <v>030610</v>
          </cell>
          <cell r="C736" t="str">
            <v>028031</v>
          </cell>
          <cell r="D736" t="str">
            <v>Espoleta</v>
          </cell>
          <cell r="E736" t="str">
            <v>un</v>
          </cell>
          <cell r="F736">
            <v>1</v>
          </cell>
        </row>
        <row r="737">
          <cell r="B737" t="str">
            <v>030610</v>
          </cell>
          <cell r="C737" t="str">
            <v>028032</v>
          </cell>
          <cell r="D737" t="str">
            <v>Estopim comum</v>
          </cell>
          <cell r="E737" t="str">
            <v>m</v>
          </cell>
          <cell r="F737">
            <v>3</v>
          </cell>
        </row>
        <row r="738">
          <cell r="B738" t="str">
            <v>030610</v>
          </cell>
          <cell r="C738" t="str">
            <v>090702</v>
          </cell>
          <cell r="D738" t="str">
            <v>Compressor de ar cap. 601 pcm</v>
          </cell>
          <cell r="E738" t="str">
            <v>h</v>
          </cell>
          <cell r="F738">
            <v>5.1999999999999998E-2</v>
          </cell>
        </row>
        <row r="739">
          <cell r="B739" t="str">
            <v>030610</v>
          </cell>
          <cell r="C739" t="str">
            <v>090714</v>
          </cell>
          <cell r="D739" t="str">
            <v>Perf.s/trator est.cap.p/furos ate 75 mm</v>
          </cell>
          <cell r="E739" t="str">
            <v>h</v>
          </cell>
          <cell r="F739">
            <v>4.3999999999999997E-2</v>
          </cell>
        </row>
        <row r="740">
          <cell r="B740" t="str">
            <v>030610</v>
          </cell>
          <cell r="C740" t="str">
            <v>090783</v>
          </cell>
          <cell r="D740" t="str">
            <v>Luva (p/utilizacao com explosivos)</v>
          </cell>
          <cell r="E740" t="str">
            <v>un</v>
          </cell>
          <cell r="F740">
            <v>1.7000000000000001E-2</v>
          </cell>
        </row>
        <row r="741">
          <cell r="B741" t="str">
            <v>030610</v>
          </cell>
          <cell r="C741" t="str">
            <v>090725</v>
          </cell>
          <cell r="D741" t="str">
            <v>Cabo de fogo</v>
          </cell>
          <cell r="E741" t="str">
            <v>h</v>
          </cell>
          <cell r="F741">
            <v>1.4E-2</v>
          </cell>
        </row>
        <row r="742">
          <cell r="B742" t="str">
            <v>030610</v>
          </cell>
          <cell r="C742" t="str">
            <v>090762</v>
          </cell>
          <cell r="D742" t="str">
            <v>Coroa de botoes d= 50 mm</v>
          </cell>
          <cell r="E742" t="str">
            <v>un</v>
          </cell>
          <cell r="F742">
            <v>2.8000000000000001E-2</v>
          </cell>
        </row>
        <row r="743">
          <cell r="B743" t="str">
            <v>030610</v>
          </cell>
          <cell r="C743" t="str">
            <v>090775</v>
          </cell>
          <cell r="D743" t="str">
            <v>Explosivo gelatinoso 40%</v>
          </cell>
          <cell r="E743" t="str">
            <v>kg</v>
          </cell>
          <cell r="F743">
            <v>0.6</v>
          </cell>
        </row>
        <row r="744">
          <cell r="B744" t="str">
            <v>030610</v>
          </cell>
          <cell r="C744" t="str">
            <v>090780</v>
          </cell>
          <cell r="D744" t="str">
            <v>Haste simples (p/utilizacao com explosivos)</v>
          </cell>
          <cell r="E744" t="str">
            <v>un</v>
          </cell>
          <cell r="F744">
            <v>3.3000000000000002E-2</v>
          </cell>
        </row>
        <row r="745">
          <cell r="B745" t="str">
            <v>030610</v>
          </cell>
          <cell r="C745" t="str">
            <v>090759</v>
          </cell>
          <cell r="D745" t="str">
            <v>Cordel detonante</v>
          </cell>
          <cell r="E745" t="str">
            <v>m</v>
          </cell>
          <cell r="F745">
            <v>8</v>
          </cell>
        </row>
        <row r="746">
          <cell r="B746" t="str">
            <v>030610</v>
          </cell>
          <cell r="C746" t="str">
            <v>090793</v>
          </cell>
          <cell r="D746" t="str">
            <v>Punho (para explosivos)</v>
          </cell>
          <cell r="E746" t="str">
            <v>un</v>
          </cell>
          <cell r="F746">
            <v>0.06</v>
          </cell>
        </row>
        <row r="747">
          <cell r="B747" t="str">
            <v>030610</v>
          </cell>
          <cell r="C747" t="str">
            <v>090795</v>
          </cell>
          <cell r="D747" t="str">
            <v>Retardo para cordel</v>
          </cell>
          <cell r="E747" t="str">
            <v>un</v>
          </cell>
          <cell r="F747">
            <v>3</v>
          </cell>
        </row>
        <row r="748">
          <cell r="B748" t="str">
            <v>030611</v>
          </cell>
          <cell r="C748" t="str">
            <v>010146</v>
          </cell>
          <cell r="D748" t="str">
            <v>Servente</v>
          </cell>
          <cell r="E748" t="str">
            <v>h</v>
          </cell>
          <cell r="F748">
            <v>4.2000000000000003E-2</v>
          </cell>
        </row>
        <row r="749">
          <cell r="B749" t="str">
            <v>030611</v>
          </cell>
          <cell r="C749" t="str">
            <v>028031</v>
          </cell>
          <cell r="D749" t="str">
            <v>Espoleta</v>
          </cell>
          <cell r="E749" t="str">
            <v>un</v>
          </cell>
          <cell r="F749">
            <v>1</v>
          </cell>
        </row>
        <row r="750">
          <cell r="B750" t="str">
            <v>030611</v>
          </cell>
          <cell r="C750" t="str">
            <v>028032</v>
          </cell>
          <cell r="D750" t="str">
            <v>Estopim comum</v>
          </cell>
          <cell r="E750" t="str">
            <v>m</v>
          </cell>
          <cell r="F750">
            <v>1</v>
          </cell>
        </row>
        <row r="751">
          <cell r="B751" t="str">
            <v>030611</v>
          </cell>
          <cell r="C751" t="str">
            <v>090702</v>
          </cell>
          <cell r="D751" t="str">
            <v>Compressor de ar cap. 601 pcm</v>
          </cell>
          <cell r="E751" t="str">
            <v>h</v>
          </cell>
          <cell r="F751">
            <v>0.65</v>
          </cell>
        </row>
        <row r="752">
          <cell r="B752" t="str">
            <v>030611</v>
          </cell>
          <cell r="C752" t="str">
            <v>090950</v>
          </cell>
          <cell r="D752" t="str">
            <v>Brocas integrais</v>
          </cell>
          <cell r="E752" t="str">
            <v>un</v>
          </cell>
          <cell r="F752">
            <v>0.4</v>
          </cell>
        </row>
        <row r="753">
          <cell r="B753" t="str">
            <v>030611</v>
          </cell>
          <cell r="C753" t="str">
            <v>090725</v>
          </cell>
          <cell r="D753" t="str">
            <v>Cabo de fogo</v>
          </cell>
          <cell r="E753" t="str">
            <v>h</v>
          </cell>
          <cell r="F753">
            <v>1.4E-2</v>
          </cell>
        </row>
        <row r="754">
          <cell r="B754" t="str">
            <v>030611</v>
          </cell>
          <cell r="C754" t="str">
            <v>090759</v>
          </cell>
          <cell r="D754" t="str">
            <v>Cordel detonante</v>
          </cell>
          <cell r="E754" t="str">
            <v>m</v>
          </cell>
          <cell r="F754">
            <v>1.5</v>
          </cell>
        </row>
        <row r="755">
          <cell r="B755" t="str">
            <v>030611</v>
          </cell>
          <cell r="C755" t="str">
            <v>090775</v>
          </cell>
          <cell r="D755" t="str">
            <v>Explosivo gelatinoso 40%</v>
          </cell>
          <cell r="E755" t="str">
            <v>kg</v>
          </cell>
          <cell r="F755">
            <v>0.4</v>
          </cell>
        </row>
        <row r="756">
          <cell r="B756" t="str">
            <v>030611</v>
          </cell>
          <cell r="C756" t="str">
            <v>090795</v>
          </cell>
          <cell r="D756" t="str">
            <v>Retardo para cordel</v>
          </cell>
          <cell r="E756" t="str">
            <v>un</v>
          </cell>
          <cell r="F756">
            <v>5</v>
          </cell>
        </row>
        <row r="757">
          <cell r="B757" t="str">
            <v>030611</v>
          </cell>
          <cell r="C757" t="str">
            <v>090713</v>
          </cell>
          <cell r="D757" t="str">
            <v>Perfur.pneum.cap.furos d= 27 a 40 mm e 4 m de prof</v>
          </cell>
          <cell r="E757" t="str">
            <v>h</v>
          </cell>
          <cell r="F757">
            <v>0.5</v>
          </cell>
        </row>
        <row r="758">
          <cell r="B758" t="str">
            <v>040101</v>
          </cell>
          <cell r="C758" t="str">
            <v>010146</v>
          </cell>
          <cell r="D758" t="str">
            <v>Servente</v>
          </cell>
          <cell r="E758" t="str">
            <v>h</v>
          </cell>
          <cell r="F758">
            <v>0.72</v>
          </cell>
        </row>
        <row r="759">
          <cell r="B759" t="str">
            <v>040101</v>
          </cell>
          <cell r="C759" t="str">
            <v>080103</v>
          </cell>
          <cell r="D759" t="str">
            <v>Caminhao basculante pot. 116 a 132 hp - 4 m3</v>
          </cell>
          <cell r="E759" t="str">
            <v>h</v>
          </cell>
          <cell r="F759">
            <v>0.24</v>
          </cell>
        </row>
        <row r="760">
          <cell r="B760" t="str">
            <v>040102</v>
          </cell>
          <cell r="C760" t="str">
            <v>010146</v>
          </cell>
          <cell r="D760" t="str">
            <v>Servente</v>
          </cell>
          <cell r="E760" t="str">
            <v>h</v>
          </cell>
          <cell r="F760">
            <v>0.6</v>
          </cell>
        </row>
        <row r="761">
          <cell r="B761" t="str">
            <v>040102</v>
          </cell>
          <cell r="C761" t="str">
            <v>080103</v>
          </cell>
          <cell r="D761" t="str">
            <v>Caminhao basculante pot. 116 a 132 hp - 4 m3</v>
          </cell>
          <cell r="E761" t="str">
            <v>h</v>
          </cell>
          <cell r="F761">
            <v>0.2</v>
          </cell>
        </row>
        <row r="762">
          <cell r="B762" t="str">
            <v>040103</v>
          </cell>
          <cell r="C762" t="str">
            <v>010146</v>
          </cell>
          <cell r="D762" t="str">
            <v>Servente</v>
          </cell>
          <cell r="E762" t="str">
            <v>h</v>
          </cell>
          <cell r="F762">
            <v>0.75</v>
          </cell>
        </row>
        <row r="763">
          <cell r="B763" t="str">
            <v>040103</v>
          </cell>
          <cell r="C763" t="str">
            <v>080103</v>
          </cell>
          <cell r="D763" t="str">
            <v>Caminhao basculante pot. 116 a 132 hp - 4 m3</v>
          </cell>
          <cell r="E763" t="str">
            <v>h</v>
          </cell>
          <cell r="F763">
            <v>0.25</v>
          </cell>
        </row>
        <row r="764">
          <cell r="B764" t="str">
            <v>040104</v>
          </cell>
          <cell r="C764" t="str">
            <v>010146</v>
          </cell>
          <cell r="D764" t="str">
            <v>Servente</v>
          </cell>
          <cell r="E764" t="str">
            <v>h</v>
          </cell>
          <cell r="F764">
            <v>3.5799999999999998E-2</v>
          </cell>
        </row>
        <row r="765">
          <cell r="B765" t="str">
            <v>040104</v>
          </cell>
          <cell r="C765" t="str">
            <v>080101</v>
          </cell>
          <cell r="D765" t="str">
            <v>Caminhao carroceria pot. 131 a 142hp</v>
          </cell>
          <cell r="E765" t="str">
            <v>h</v>
          </cell>
          <cell r="F765">
            <v>8.9999999999999993E-3</v>
          </cell>
        </row>
        <row r="766">
          <cell r="B766" t="str">
            <v>040105</v>
          </cell>
          <cell r="C766" t="str">
            <v>010146</v>
          </cell>
          <cell r="D766" t="str">
            <v>Servente</v>
          </cell>
          <cell r="E766" t="str">
            <v>h</v>
          </cell>
          <cell r="F766">
            <v>0.13730000000000001</v>
          </cell>
        </row>
        <row r="767">
          <cell r="B767" t="str">
            <v>040105</v>
          </cell>
          <cell r="C767" t="str">
            <v>080101</v>
          </cell>
          <cell r="D767" t="str">
            <v>Caminhao carroceria pot. 131 a 142hp</v>
          </cell>
          <cell r="E767" t="str">
            <v>h</v>
          </cell>
          <cell r="F767">
            <v>4.0899999999999999E-2</v>
          </cell>
        </row>
        <row r="768">
          <cell r="B768" t="str">
            <v>040106</v>
          </cell>
          <cell r="C768" t="str">
            <v>010146</v>
          </cell>
          <cell r="D768" t="str">
            <v>Servente</v>
          </cell>
          <cell r="E768" t="str">
            <v>h</v>
          </cell>
          <cell r="F768">
            <v>0.6</v>
          </cell>
        </row>
        <row r="769">
          <cell r="B769" t="str">
            <v>040106</v>
          </cell>
          <cell r="C769" t="str">
            <v>080101</v>
          </cell>
          <cell r="D769" t="str">
            <v>Caminhao carroceria pot. 131 a 142hp</v>
          </cell>
          <cell r="E769" t="str">
            <v>h</v>
          </cell>
          <cell r="F769">
            <v>0.2</v>
          </cell>
        </row>
        <row r="770">
          <cell r="B770" t="str">
            <v>040107</v>
          </cell>
          <cell r="C770" t="str">
            <v>010146</v>
          </cell>
          <cell r="D770" t="str">
            <v>Servente</v>
          </cell>
          <cell r="E770" t="str">
            <v>h</v>
          </cell>
          <cell r="F770">
            <v>4.0000000000000001E-3</v>
          </cell>
        </row>
        <row r="771">
          <cell r="B771" t="str">
            <v>040107</v>
          </cell>
          <cell r="C771" t="str">
            <v>080101</v>
          </cell>
          <cell r="D771" t="str">
            <v>Caminhao carroceria pot. 131 a 142hp</v>
          </cell>
          <cell r="E771" t="str">
            <v>h</v>
          </cell>
          <cell r="F771">
            <v>4.0000000000000001E-3</v>
          </cell>
        </row>
        <row r="772">
          <cell r="B772" t="str">
            <v>040108</v>
          </cell>
          <cell r="C772" t="str">
            <v>010146</v>
          </cell>
          <cell r="D772" t="str">
            <v>Servente</v>
          </cell>
          <cell r="E772" t="str">
            <v>h</v>
          </cell>
          <cell r="F772">
            <v>7.0000000000000001E-3</v>
          </cell>
        </row>
        <row r="773">
          <cell r="B773" t="str">
            <v>040108</v>
          </cell>
          <cell r="C773" t="str">
            <v>080101</v>
          </cell>
          <cell r="D773" t="str">
            <v>Caminhao carroceria pot. 131 a 142hp</v>
          </cell>
          <cell r="E773" t="str">
            <v>h</v>
          </cell>
          <cell r="F773">
            <v>7.0000000000000001E-3</v>
          </cell>
        </row>
        <row r="774">
          <cell r="B774" t="str">
            <v>040109</v>
          </cell>
          <cell r="C774" t="str">
            <v>010146</v>
          </cell>
          <cell r="D774" t="str">
            <v>Servente</v>
          </cell>
          <cell r="E774" t="str">
            <v>h</v>
          </cell>
          <cell r="F774">
            <v>2.5</v>
          </cell>
        </row>
        <row r="775">
          <cell r="B775" t="str">
            <v>040110</v>
          </cell>
          <cell r="C775" t="str">
            <v>010146</v>
          </cell>
          <cell r="D775" t="str">
            <v>Servente</v>
          </cell>
          <cell r="E775" t="str">
            <v>h</v>
          </cell>
          <cell r="F775">
            <v>0.15</v>
          </cell>
        </row>
        <row r="776">
          <cell r="B776" t="str">
            <v>040111</v>
          </cell>
          <cell r="C776" t="str">
            <v>010146</v>
          </cell>
          <cell r="D776" t="str">
            <v>Servente</v>
          </cell>
          <cell r="E776" t="str">
            <v>h</v>
          </cell>
          <cell r="F776">
            <v>4</v>
          </cell>
        </row>
        <row r="777">
          <cell r="B777" t="str">
            <v>040112</v>
          </cell>
          <cell r="C777" t="str">
            <v>010146</v>
          </cell>
          <cell r="D777" t="str">
            <v>Servente</v>
          </cell>
          <cell r="E777" t="str">
            <v>h</v>
          </cell>
          <cell r="F777">
            <v>3.8</v>
          </cell>
        </row>
        <row r="778">
          <cell r="B778" t="str">
            <v>040113</v>
          </cell>
          <cell r="C778" t="str">
            <v>010146</v>
          </cell>
          <cell r="D778" t="str">
            <v>Servente</v>
          </cell>
          <cell r="E778" t="str">
            <v>h</v>
          </cell>
          <cell r="F778">
            <v>3.1</v>
          </cell>
        </row>
        <row r="779">
          <cell r="B779" t="str">
            <v>040114</v>
          </cell>
          <cell r="C779" t="str">
            <v>010146</v>
          </cell>
          <cell r="D779" t="str">
            <v>Servente</v>
          </cell>
          <cell r="E779" t="str">
            <v>h</v>
          </cell>
          <cell r="F779">
            <v>0.2</v>
          </cell>
        </row>
        <row r="780">
          <cell r="B780" t="str">
            <v>040115</v>
          </cell>
          <cell r="C780" t="str">
            <v>010146</v>
          </cell>
          <cell r="D780" t="str">
            <v>Servente</v>
          </cell>
          <cell r="E780" t="str">
            <v>h</v>
          </cell>
          <cell r="F780">
            <v>5</v>
          </cell>
        </row>
        <row r="781">
          <cell r="B781" t="str">
            <v>040116</v>
          </cell>
          <cell r="C781" t="str">
            <v>010146</v>
          </cell>
          <cell r="D781" t="str">
            <v>Servente</v>
          </cell>
          <cell r="E781" t="str">
            <v>h</v>
          </cell>
          <cell r="F781">
            <v>4.5</v>
          </cell>
        </row>
        <row r="782">
          <cell r="B782" t="str">
            <v>040117</v>
          </cell>
          <cell r="C782" t="str">
            <v>010146</v>
          </cell>
          <cell r="D782" t="str">
            <v>Servente</v>
          </cell>
          <cell r="E782" t="str">
            <v>h</v>
          </cell>
          <cell r="F782">
            <v>4.0999999999999996</v>
          </cell>
        </row>
        <row r="783">
          <cell r="B783" t="str">
            <v>040118</v>
          </cell>
          <cell r="C783" t="str">
            <v>010146</v>
          </cell>
          <cell r="D783" t="str">
            <v>Servente</v>
          </cell>
          <cell r="E783" t="str">
            <v>h</v>
          </cell>
          <cell r="F783">
            <v>0.25</v>
          </cell>
        </row>
        <row r="784">
          <cell r="B784" t="str">
            <v>040119</v>
          </cell>
          <cell r="C784" t="str">
            <v>010146</v>
          </cell>
          <cell r="D784" t="str">
            <v>Servente</v>
          </cell>
          <cell r="E784" t="str">
            <v>h</v>
          </cell>
          <cell r="F784">
            <v>6</v>
          </cell>
        </row>
        <row r="785">
          <cell r="B785" t="str">
            <v>040120</v>
          </cell>
          <cell r="C785" t="str">
            <v>010146</v>
          </cell>
          <cell r="D785" t="str">
            <v>Servente</v>
          </cell>
          <cell r="E785" t="str">
            <v>h</v>
          </cell>
          <cell r="F785">
            <v>5.5</v>
          </cell>
        </row>
        <row r="786">
          <cell r="B786" t="str">
            <v>040121</v>
          </cell>
          <cell r="C786" t="str">
            <v>010146</v>
          </cell>
          <cell r="D786" t="str">
            <v>Servente</v>
          </cell>
          <cell r="E786" t="str">
            <v>h</v>
          </cell>
          <cell r="F786">
            <v>1.7</v>
          </cell>
        </row>
        <row r="787">
          <cell r="B787" t="str">
            <v>040122</v>
          </cell>
          <cell r="C787" t="str">
            <v>010146</v>
          </cell>
          <cell r="D787" t="str">
            <v>Servente</v>
          </cell>
          <cell r="E787" t="str">
            <v>h</v>
          </cell>
          <cell r="F787">
            <v>2.5499999999999998</v>
          </cell>
        </row>
        <row r="788">
          <cell r="B788" t="str">
            <v>040123</v>
          </cell>
          <cell r="C788" t="str">
            <v>010146</v>
          </cell>
          <cell r="D788" t="str">
            <v>Servente</v>
          </cell>
          <cell r="E788" t="str">
            <v>h</v>
          </cell>
          <cell r="F788">
            <v>1.8</v>
          </cell>
        </row>
        <row r="789">
          <cell r="B789" t="str">
            <v>040124</v>
          </cell>
          <cell r="C789" t="str">
            <v>010146</v>
          </cell>
          <cell r="D789" t="str">
            <v>Servente</v>
          </cell>
          <cell r="E789" t="str">
            <v>h</v>
          </cell>
          <cell r="F789">
            <v>4.3</v>
          </cell>
        </row>
        <row r="790">
          <cell r="B790" t="str">
            <v>040125</v>
          </cell>
          <cell r="C790" t="str">
            <v>010146</v>
          </cell>
          <cell r="D790" t="str">
            <v>Servente</v>
          </cell>
          <cell r="E790" t="str">
            <v>h</v>
          </cell>
          <cell r="F790">
            <v>0.16</v>
          </cell>
        </row>
        <row r="791">
          <cell r="B791" t="str">
            <v>040126</v>
          </cell>
          <cell r="C791" t="str">
            <v>010146</v>
          </cell>
          <cell r="D791" t="str">
            <v>Servente</v>
          </cell>
          <cell r="E791" t="str">
            <v>h</v>
          </cell>
          <cell r="F791">
            <v>0.3</v>
          </cell>
        </row>
        <row r="792">
          <cell r="B792" t="str">
            <v>040127</v>
          </cell>
          <cell r="C792" t="str">
            <v>010146</v>
          </cell>
          <cell r="D792" t="str">
            <v>Servente</v>
          </cell>
          <cell r="E792" t="str">
            <v>h</v>
          </cell>
          <cell r="F792">
            <v>3.13</v>
          </cell>
        </row>
        <row r="793">
          <cell r="B793" t="str">
            <v>040128</v>
          </cell>
          <cell r="C793" t="str">
            <v>010146</v>
          </cell>
          <cell r="D793" t="str">
            <v>Servente</v>
          </cell>
          <cell r="E793" t="str">
            <v>h</v>
          </cell>
          <cell r="F793">
            <v>4.38</v>
          </cell>
        </row>
        <row r="794">
          <cell r="B794" t="str">
            <v>040129</v>
          </cell>
          <cell r="C794" t="str">
            <v>010146</v>
          </cell>
          <cell r="D794" t="str">
            <v>Servente</v>
          </cell>
          <cell r="E794" t="str">
            <v>h</v>
          </cell>
          <cell r="F794">
            <v>0.4</v>
          </cell>
        </row>
        <row r="795">
          <cell r="B795" t="str">
            <v>040130</v>
          </cell>
          <cell r="C795" t="str">
            <v>010146</v>
          </cell>
          <cell r="D795" t="str">
            <v>Servente</v>
          </cell>
          <cell r="E795" t="str">
            <v>h</v>
          </cell>
          <cell r="F795">
            <v>0.6</v>
          </cell>
        </row>
        <row r="796">
          <cell r="B796" t="str">
            <v>040131</v>
          </cell>
          <cell r="C796" t="str">
            <v>010146</v>
          </cell>
          <cell r="D796" t="str">
            <v>Servente</v>
          </cell>
          <cell r="E796" t="str">
            <v>h</v>
          </cell>
          <cell r="F796">
            <v>0.9</v>
          </cell>
        </row>
        <row r="797">
          <cell r="B797" t="str">
            <v>040132</v>
          </cell>
          <cell r="C797" t="str">
            <v>010146</v>
          </cell>
          <cell r="D797" t="str">
            <v>Servente</v>
          </cell>
          <cell r="E797" t="str">
            <v>h</v>
          </cell>
          <cell r="F797">
            <v>0.5</v>
          </cell>
        </row>
        <row r="798">
          <cell r="B798" t="str">
            <v>040133</v>
          </cell>
          <cell r="C798" t="str">
            <v>010146</v>
          </cell>
          <cell r="D798" t="str">
            <v>Servente</v>
          </cell>
          <cell r="E798" t="str">
            <v>h</v>
          </cell>
          <cell r="F798">
            <v>0.7</v>
          </cell>
        </row>
        <row r="799">
          <cell r="B799" t="str">
            <v>040134</v>
          </cell>
          <cell r="C799" t="str">
            <v>010146</v>
          </cell>
          <cell r="D799" t="str">
            <v>Servente</v>
          </cell>
          <cell r="E799" t="str">
            <v>h</v>
          </cell>
          <cell r="F799">
            <v>0.09</v>
          </cell>
        </row>
        <row r="800">
          <cell r="B800" t="str">
            <v>040135</v>
          </cell>
          <cell r="C800" t="str">
            <v>010146</v>
          </cell>
          <cell r="D800" t="str">
            <v>Servente</v>
          </cell>
          <cell r="E800" t="str">
            <v>h</v>
          </cell>
          <cell r="F800">
            <v>0.12</v>
          </cell>
        </row>
        <row r="801">
          <cell r="B801" t="str">
            <v>040136</v>
          </cell>
          <cell r="C801" t="str">
            <v>010146</v>
          </cell>
          <cell r="D801" t="str">
            <v>Servente</v>
          </cell>
          <cell r="E801" t="str">
            <v>h</v>
          </cell>
          <cell r="F801">
            <v>0.15</v>
          </cell>
        </row>
        <row r="802">
          <cell r="B802" t="str">
            <v>040137</v>
          </cell>
          <cell r="C802" t="str">
            <v>010146</v>
          </cell>
          <cell r="D802" t="str">
            <v>Servente</v>
          </cell>
          <cell r="E802" t="str">
            <v>h</v>
          </cell>
          <cell r="F802">
            <v>0.15</v>
          </cell>
        </row>
        <row r="803">
          <cell r="B803" t="str">
            <v>040138</v>
          </cell>
          <cell r="C803" t="str">
            <v>010146</v>
          </cell>
          <cell r="D803" t="str">
            <v>Servente</v>
          </cell>
          <cell r="E803" t="str">
            <v>h</v>
          </cell>
          <cell r="F803">
            <v>0.25</v>
          </cell>
        </row>
        <row r="804">
          <cell r="B804" t="str">
            <v>040139</v>
          </cell>
          <cell r="C804" t="str">
            <v>010146</v>
          </cell>
          <cell r="D804" t="str">
            <v>Servente</v>
          </cell>
          <cell r="E804" t="str">
            <v>h</v>
          </cell>
          <cell r="F804">
            <v>0.35</v>
          </cell>
        </row>
        <row r="805">
          <cell r="B805" t="str">
            <v>040201</v>
          </cell>
          <cell r="C805" t="str">
            <v>010146</v>
          </cell>
          <cell r="D805" t="str">
            <v>Servente</v>
          </cell>
          <cell r="E805" t="str">
            <v>h</v>
          </cell>
          <cell r="F805">
            <v>2.0799999999999999E-2</v>
          </cell>
        </row>
        <row r="806">
          <cell r="B806" t="str">
            <v>040201</v>
          </cell>
          <cell r="C806" t="str">
            <v>080103</v>
          </cell>
          <cell r="D806" t="str">
            <v>Caminhao basculante pot. 116 a 132 hp - 4 m3</v>
          </cell>
          <cell r="E806" t="str">
            <v>h</v>
          </cell>
          <cell r="F806">
            <v>1.04E-2</v>
          </cell>
        </row>
        <row r="807">
          <cell r="B807" t="str">
            <v>040201</v>
          </cell>
          <cell r="C807" t="str">
            <v>080104</v>
          </cell>
          <cell r="D807" t="str">
            <v>Pa-carregadeira s/ pneus pot. 106 a 140hp</v>
          </cell>
          <cell r="E807" t="str">
            <v>h</v>
          </cell>
          <cell r="F807">
            <v>1.04E-2</v>
          </cell>
        </row>
        <row r="808">
          <cell r="B808" t="str">
            <v>040202</v>
          </cell>
          <cell r="C808" t="str">
            <v>010146</v>
          </cell>
          <cell r="D808" t="str">
            <v>Servente</v>
          </cell>
          <cell r="E808" t="str">
            <v>h</v>
          </cell>
          <cell r="F808">
            <v>1.9599999999999999E-2</v>
          </cell>
        </row>
        <row r="809">
          <cell r="B809" t="str">
            <v>040202</v>
          </cell>
          <cell r="C809" t="str">
            <v>080103</v>
          </cell>
          <cell r="D809" t="str">
            <v>Caminhao basculante pot. 116 a 132 hp - 4 m3</v>
          </cell>
          <cell r="E809" t="str">
            <v>h</v>
          </cell>
          <cell r="F809">
            <v>9.7999999999999997E-3</v>
          </cell>
        </row>
        <row r="810">
          <cell r="B810" t="str">
            <v>040202</v>
          </cell>
          <cell r="C810" t="str">
            <v>080104</v>
          </cell>
          <cell r="D810" t="str">
            <v>Pa-carregadeira s/ pneus pot. 106 a 140hp</v>
          </cell>
          <cell r="E810" t="str">
            <v>h</v>
          </cell>
          <cell r="F810">
            <v>9.7999999999999997E-3</v>
          </cell>
        </row>
        <row r="811">
          <cell r="B811" t="str">
            <v>040203</v>
          </cell>
          <cell r="C811" t="str">
            <v>010146</v>
          </cell>
          <cell r="D811" t="str">
            <v>Servente</v>
          </cell>
          <cell r="E811" t="str">
            <v>h</v>
          </cell>
          <cell r="F811">
            <v>2.2200000000000001E-2</v>
          </cell>
        </row>
        <row r="812">
          <cell r="B812" t="str">
            <v>040203</v>
          </cell>
          <cell r="C812" t="str">
            <v>080103</v>
          </cell>
          <cell r="D812" t="str">
            <v>Caminhao basculante pot. 116 a 132 hp - 4 m3</v>
          </cell>
          <cell r="E812" t="str">
            <v>h</v>
          </cell>
          <cell r="F812">
            <v>1.11E-2</v>
          </cell>
        </row>
        <row r="813">
          <cell r="B813" t="str">
            <v>040203</v>
          </cell>
          <cell r="C813" t="str">
            <v>080104</v>
          </cell>
          <cell r="D813" t="str">
            <v>Pa-carregadeira s/ pneus pot. 106 a 140hp</v>
          </cell>
          <cell r="E813" t="str">
            <v>h</v>
          </cell>
          <cell r="F813">
            <v>1.11E-2</v>
          </cell>
        </row>
        <row r="814">
          <cell r="B814" t="str">
            <v>040204</v>
          </cell>
          <cell r="C814" t="str">
            <v>010146</v>
          </cell>
          <cell r="D814" t="str">
            <v>Servente</v>
          </cell>
          <cell r="E814" t="str">
            <v>h</v>
          </cell>
          <cell r="F814">
            <v>0.45</v>
          </cell>
        </row>
        <row r="815">
          <cell r="B815" t="str">
            <v>040204</v>
          </cell>
          <cell r="C815" t="str">
            <v>080101</v>
          </cell>
          <cell r="D815" t="str">
            <v>Caminhao carroceria pot. 131 a 142hp</v>
          </cell>
          <cell r="E815" t="str">
            <v>h</v>
          </cell>
          <cell r="F815">
            <v>0.45</v>
          </cell>
        </row>
        <row r="816">
          <cell r="B816" t="str">
            <v>040204</v>
          </cell>
          <cell r="C816" t="str">
            <v>080328</v>
          </cell>
          <cell r="D816" t="str">
            <v>Guindaste s/pneus 123 hp - 14 t</v>
          </cell>
          <cell r="E816" t="str">
            <v>h</v>
          </cell>
          <cell r="F816">
            <v>0.45</v>
          </cell>
        </row>
        <row r="817">
          <cell r="B817" t="str">
            <v>040205</v>
          </cell>
          <cell r="C817" t="str">
            <v>010146</v>
          </cell>
          <cell r="D817" t="str">
            <v>Servente</v>
          </cell>
          <cell r="E817" t="str">
            <v>h</v>
          </cell>
          <cell r="F817">
            <v>0.57499999999999996</v>
          </cell>
        </row>
        <row r="818">
          <cell r="B818" t="str">
            <v>040205</v>
          </cell>
          <cell r="C818" t="str">
            <v>080101</v>
          </cell>
          <cell r="D818" t="str">
            <v>Caminhao carroceria pot. 131 a 142hp</v>
          </cell>
          <cell r="E818" t="str">
            <v>h</v>
          </cell>
          <cell r="F818">
            <v>0.57499999999999996</v>
          </cell>
        </row>
        <row r="819">
          <cell r="B819" t="str">
            <v>040205</v>
          </cell>
          <cell r="C819" t="str">
            <v>080328</v>
          </cell>
          <cell r="D819" t="str">
            <v>Guindaste s/pneus 123 hp - 14 t</v>
          </cell>
          <cell r="E819" t="str">
            <v>h</v>
          </cell>
          <cell r="F819">
            <v>0.57499999999999996</v>
          </cell>
        </row>
        <row r="820">
          <cell r="B820" t="str">
            <v>040206</v>
          </cell>
          <cell r="C820" t="str">
            <v>080103</v>
          </cell>
          <cell r="D820" t="str">
            <v>Caminhao basculante pot. 116 a 132 hp - 4 m3</v>
          </cell>
          <cell r="E820" t="str">
            <v>h</v>
          </cell>
          <cell r="F820">
            <v>3.3300000000000003E-2</v>
          </cell>
        </row>
        <row r="821">
          <cell r="B821" t="str">
            <v>040207</v>
          </cell>
          <cell r="C821" t="str">
            <v>080103</v>
          </cell>
          <cell r="D821" t="str">
            <v>Caminhao basculante pot. 116 a 132 hp - 4 m3</v>
          </cell>
          <cell r="E821" t="str">
            <v>h</v>
          </cell>
          <cell r="F821">
            <v>3.6999999999999998E-2</v>
          </cell>
        </row>
        <row r="822">
          <cell r="B822" t="str">
            <v>040208</v>
          </cell>
          <cell r="C822" t="str">
            <v>080103</v>
          </cell>
          <cell r="D822" t="str">
            <v>Caminhao basculante pot. 116 a 132 hp - 4 m3</v>
          </cell>
          <cell r="E822" t="str">
            <v>h</v>
          </cell>
          <cell r="F822">
            <v>0.1852</v>
          </cell>
        </row>
        <row r="823">
          <cell r="B823" t="str">
            <v>040209</v>
          </cell>
          <cell r="C823" t="str">
            <v>080103</v>
          </cell>
          <cell r="D823" t="str">
            <v>Caminhao basculante pot. 116 a 132 hp - 4 m3</v>
          </cell>
          <cell r="E823" t="str">
            <v>h</v>
          </cell>
          <cell r="F823">
            <v>0.22220000000000001</v>
          </cell>
        </row>
        <row r="824">
          <cell r="B824" t="str">
            <v>040210</v>
          </cell>
          <cell r="C824" t="str">
            <v>080103</v>
          </cell>
          <cell r="D824" t="str">
            <v>Caminhao basculante pot. 116 a 132 hp - 4 m3</v>
          </cell>
          <cell r="E824" t="str">
            <v>h</v>
          </cell>
          <cell r="F824">
            <v>0.33329999999999999</v>
          </cell>
        </row>
        <row r="825">
          <cell r="B825" t="str">
            <v>040211</v>
          </cell>
          <cell r="C825" t="str">
            <v>010101</v>
          </cell>
          <cell r="D825" t="str">
            <v>Ajudante</v>
          </cell>
          <cell r="E825" t="str">
            <v>h</v>
          </cell>
          <cell r="F825">
            <v>1.7899999999999999E-2</v>
          </cell>
        </row>
        <row r="826">
          <cell r="B826" t="str">
            <v>040211</v>
          </cell>
          <cell r="C826" t="str">
            <v>080101</v>
          </cell>
          <cell r="D826" t="str">
            <v>Caminhao carroceria pot. 131 a 142hp</v>
          </cell>
          <cell r="E826" t="str">
            <v>h</v>
          </cell>
          <cell r="F826">
            <v>1.8E-3</v>
          </cell>
        </row>
        <row r="827">
          <cell r="B827" t="str">
            <v>040212</v>
          </cell>
          <cell r="C827" t="str">
            <v>010101</v>
          </cell>
          <cell r="D827" t="str">
            <v>Ajudante</v>
          </cell>
          <cell r="E827" t="str">
            <v>h</v>
          </cell>
          <cell r="F827">
            <v>1.7899999999999999E-2</v>
          </cell>
        </row>
        <row r="828">
          <cell r="B828" t="str">
            <v>040212</v>
          </cell>
          <cell r="C828" t="str">
            <v>080101</v>
          </cell>
          <cell r="D828" t="str">
            <v>Caminhao carroceria pot. 131 a 142hp</v>
          </cell>
          <cell r="E828" t="str">
            <v>h</v>
          </cell>
          <cell r="F828">
            <v>2.0999999999999999E-3</v>
          </cell>
        </row>
        <row r="829">
          <cell r="B829" t="str">
            <v>040213</v>
          </cell>
          <cell r="C829" t="str">
            <v>010101</v>
          </cell>
          <cell r="D829" t="str">
            <v>Ajudante</v>
          </cell>
          <cell r="E829" t="str">
            <v>h</v>
          </cell>
          <cell r="F829">
            <v>1.7899999999999999E-2</v>
          </cell>
        </row>
        <row r="830">
          <cell r="B830" t="str">
            <v>040213</v>
          </cell>
          <cell r="C830" t="str">
            <v>080101</v>
          </cell>
          <cell r="D830" t="str">
            <v>Caminhao carroceria pot. 131 a 142hp</v>
          </cell>
          <cell r="E830" t="str">
            <v>h</v>
          </cell>
          <cell r="F830">
            <v>1.06E-2</v>
          </cell>
        </row>
        <row r="831">
          <cell r="B831" t="str">
            <v>040214</v>
          </cell>
          <cell r="C831" t="str">
            <v>010101</v>
          </cell>
          <cell r="D831" t="str">
            <v>Ajudante</v>
          </cell>
          <cell r="E831" t="str">
            <v>h</v>
          </cell>
          <cell r="F831">
            <v>1.7899999999999999E-2</v>
          </cell>
        </row>
        <row r="832">
          <cell r="B832" t="str">
            <v>040214</v>
          </cell>
          <cell r="C832" t="str">
            <v>080101</v>
          </cell>
          <cell r="D832" t="str">
            <v>Caminhao carroceria pot. 131 a 142hp</v>
          </cell>
          <cell r="E832" t="str">
            <v>h</v>
          </cell>
          <cell r="F832">
            <v>1.2699999999999999E-2</v>
          </cell>
        </row>
        <row r="833">
          <cell r="B833" t="str">
            <v>040215</v>
          </cell>
          <cell r="C833" t="str">
            <v>010101</v>
          </cell>
          <cell r="D833" t="str">
            <v>Ajudante</v>
          </cell>
          <cell r="E833" t="str">
            <v>h</v>
          </cell>
          <cell r="F833">
            <v>1.7899999999999999E-2</v>
          </cell>
        </row>
        <row r="834">
          <cell r="B834" t="str">
            <v>040215</v>
          </cell>
          <cell r="C834" t="str">
            <v>080101</v>
          </cell>
          <cell r="D834" t="str">
            <v>Caminhao carroceria pot. 131 a 142hp</v>
          </cell>
          <cell r="E834" t="str">
            <v>h</v>
          </cell>
          <cell r="F834">
            <v>1.9E-2</v>
          </cell>
        </row>
        <row r="835">
          <cell r="B835" t="str">
            <v>040216</v>
          </cell>
          <cell r="C835" t="str">
            <v>010101</v>
          </cell>
          <cell r="D835" t="str">
            <v>Ajudante</v>
          </cell>
          <cell r="E835" t="str">
            <v>h</v>
          </cell>
          <cell r="F835">
            <v>6.8699999999999997E-2</v>
          </cell>
        </row>
        <row r="836">
          <cell r="B836" t="str">
            <v>040216</v>
          </cell>
          <cell r="C836" t="str">
            <v>080101</v>
          </cell>
          <cell r="D836" t="str">
            <v>Caminhao carroceria pot. 131 a 142hp</v>
          </cell>
          <cell r="E836" t="str">
            <v>h</v>
          </cell>
          <cell r="F836">
            <v>4.1999999999999997E-3</v>
          </cell>
        </row>
        <row r="837">
          <cell r="B837" t="str">
            <v>040217</v>
          </cell>
          <cell r="C837" t="str">
            <v>010101</v>
          </cell>
          <cell r="D837" t="str">
            <v>Ajudante</v>
          </cell>
          <cell r="E837" t="str">
            <v>h</v>
          </cell>
          <cell r="F837">
            <v>6.8699999999999997E-2</v>
          </cell>
        </row>
        <row r="838">
          <cell r="B838" t="str">
            <v>040217</v>
          </cell>
          <cell r="C838" t="str">
            <v>080101</v>
          </cell>
          <cell r="D838" t="str">
            <v>Caminhao carroceria pot. 131 a 142hp</v>
          </cell>
          <cell r="E838" t="str">
            <v>h</v>
          </cell>
          <cell r="F838">
            <v>4.5999999999999999E-3</v>
          </cell>
        </row>
        <row r="839">
          <cell r="B839" t="str">
            <v>040218</v>
          </cell>
          <cell r="C839" t="str">
            <v>010101</v>
          </cell>
          <cell r="D839" t="str">
            <v>Ajudante</v>
          </cell>
          <cell r="E839" t="str">
            <v>h</v>
          </cell>
          <cell r="F839">
            <v>6.8699999999999997E-2</v>
          </cell>
        </row>
        <row r="840">
          <cell r="B840" t="str">
            <v>040218</v>
          </cell>
          <cell r="C840" t="str">
            <v>080101</v>
          </cell>
          <cell r="D840" t="str">
            <v>Caminhao carroceria pot. 131 a 142hp</v>
          </cell>
          <cell r="E840" t="str">
            <v>h</v>
          </cell>
          <cell r="F840">
            <v>2.3199999999999998E-2</v>
          </cell>
        </row>
        <row r="841">
          <cell r="B841" t="str">
            <v>040219</v>
          </cell>
          <cell r="C841" t="str">
            <v>010101</v>
          </cell>
          <cell r="D841" t="str">
            <v>Ajudante</v>
          </cell>
          <cell r="E841" t="str">
            <v>h</v>
          </cell>
          <cell r="F841">
            <v>6.8699999999999997E-2</v>
          </cell>
        </row>
        <row r="842">
          <cell r="B842" t="str">
            <v>040219</v>
          </cell>
          <cell r="C842" t="str">
            <v>080101</v>
          </cell>
          <cell r="D842" t="str">
            <v>Caminhao carroceria pot. 131 a 142hp</v>
          </cell>
          <cell r="E842" t="str">
            <v>h</v>
          </cell>
          <cell r="F842">
            <v>2.7799999999999998E-2</v>
          </cell>
        </row>
        <row r="843">
          <cell r="B843" t="str">
            <v>040220</v>
          </cell>
          <cell r="C843" t="str">
            <v>010101</v>
          </cell>
          <cell r="D843" t="str">
            <v>Ajudante</v>
          </cell>
          <cell r="E843" t="str">
            <v>h</v>
          </cell>
          <cell r="F843">
            <v>6.8699999999999997E-2</v>
          </cell>
        </row>
        <row r="844">
          <cell r="B844" t="str">
            <v>040220</v>
          </cell>
          <cell r="C844" t="str">
            <v>080101</v>
          </cell>
          <cell r="D844" t="str">
            <v>Caminhao carroceria pot. 131 a 142hp</v>
          </cell>
          <cell r="E844" t="str">
            <v>h</v>
          </cell>
          <cell r="F844">
            <v>4.1700000000000001E-2</v>
          </cell>
        </row>
        <row r="845">
          <cell r="B845" t="str">
            <v>040221</v>
          </cell>
          <cell r="C845" t="str">
            <v>010101</v>
          </cell>
          <cell r="D845" t="str">
            <v>Ajudante</v>
          </cell>
          <cell r="E845" t="str">
            <v>h</v>
          </cell>
          <cell r="F845">
            <v>4.5999999999999999E-3</v>
          </cell>
        </row>
        <row r="846">
          <cell r="B846" t="str">
            <v>040221</v>
          </cell>
          <cell r="C846" t="str">
            <v>080101</v>
          </cell>
          <cell r="D846" t="str">
            <v>Caminhao carroceria pot. 131 a 142hp</v>
          </cell>
          <cell r="E846" t="str">
            <v>h</v>
          </cell>
          <cell r="F846">
            <v>5.3699999999999998E-3</v>
          </cell>
        </row>
        <row r="847">
          <cell r="B847" t="str">
            <v>040222</v>
          </cell>
          <cell r="C847" t="str">
            <v>010101</v>
          </cell>
          <cell r="D847" t="str">
            <v>Ajudante</v>
          </cell>
          <cell r="E847" t="str">
            <v>h</v>
          </cell>
          <cell r="F847">
            <v>4.5999999999999999E-3</v>
          </cell>
        </row>
        <row r="848">
          <cell r="B848" t="str">
            <v>040222</v>
          </cell>
          <cell r="C848" t="str">
            <v>080101</v>
          </cell>
          <cell r="D848" t="str">
            <v>Caminhao carroceria pot. 131 a 142hp</v>
          </cell>
          <cell r="E848" t="str">
            <v>h</v>
          </cell>
          <cell r="F848">
            <v>5.96E-3</v>
          </cell>
        </row>
        <row r="849">
          <cell r="B849" t="str">
            <v>040223</v>
          </cell>
          <cell r="C849" t="str">
            <v>010101</v>
          </cell>
          <cell r="D849" t="str">
            <v>Ajudante</v>
          </cell>
          <cell r="E849" t="str">
            <v>h</v>
          </cell>
          <cell r="F849">
            <v>4.5999999999999999E-3</v>
          </cell>
        </row>
        <row r="850">
          <cell r="B850" t="str">
            <v>040223</v>
          </cell>
          <cell r="C850" t="str">
            <v>080101</v>
          </cell>
          <cell r="D850" t="str">
            <v>Caminhao carroceria pot. 131 a 142hp</v>
          </cell>
          <cell r="E850" t="str">
            <v>h</v>
          </cell>
          <cell r="F850">
            <v>2.9850000000000002E-2</v>
          </cell>
        </row>
        <row r="851">
          <cell r="B851" t="str">
            <v>040224</v>
          </cell>
          <cell r="C851" t="str">
            <v>010101</v>
          </cell>
          <cell r="D851" t="str">
            <v>Ajudante</v>
          </cell>
          <cell r="E851" t="str">
            <v>h</v>
          </cell>
          <cell r="F851">
            <v>4.5999999999999999E-3</v>
          </cell>
        </row>
        <row r="852">
          <cell r="B852" t="str">
            <v>040224</v>
          </cell>
          <cell r="C852" t="str">
            <v>080101</v>
          </cell>
          <cell r="D852" t="str">
            <v>Caminhao carroceria pot. 131 a 142hp</v>
          </cell>
          <cell r="E852" t="str">
            <v>h</v>
          </cell>
          <cell r="F852">
            <v>3.5799999999999998E-2</v>
          </cell>
        </row>
        <row r="853">
          <cell r="B853" t="str">
            <v>040225</v>
          </cell>
          <cell r="C853" t="str">
            <v>010101</v>
          </cell>
          <cell r="D853" t="str">
            <v>Ajudante</v>
          </cell>
          <cell r="E853" t="str">
            <v>h</v>
          </cell>
          <cell r="F853">
            <v>4.5999999999999999E-3</v>
          </cell>
        </row>
        <row r="854">
          <cell r="B854" t="str">
            <v>040225</v>
          </cell>
          <cell r="C854" t="str">
            <v>080101</v>
          </cell>
          <cell r="D854" t="str">
            <v>Caminhao carroceria pot. 131 a 142hp</v>
          </cell>
          <cell r="E854" t="str">
            <v>h</v>
          </cell>
          <cell r="F854">
            <v>5.3699999999999998E-2</v>
          </cell>
        </row>
        <row r="855">
          <cell r="B855" t="str">
            <v>040226</v>
          </cell>
          <cell r="C855" t="str">
            <v>010101</v>
          </cell>
          <cell r="D855" t="str">
            <v>Ajudante</v>
          </cell>
          <cell r="E855" t="str">
            <v>h</v>
          </cell>
          <cell r="F855">
            <v>1.52E-2</v>
          </cell>
        </row>
        <row r="856">
          <cell r="B856" t="str">
            <v>040226</v>
          </cell>
          <cell r="C856" t="str">
            <v>080101</v>
          </cell>
          <cell r="D856" t="str">
            <v>Caminhao carroceria pot. 131 a 142hp</v>
          </cell>
          <cell r="E856" t="str">
            <v>h</v>
          </cell>
          <cell r="F856">
            <v>1.8000000000000001E-4</v>
          </cell>
        </row>
        <row r="857">
          <cell r="B857" t="str">
            <v>040227</v>
          </cell>
          <cell r="C857" t="str">
            <v>010101</v>
          </cell>
          <cell r="D857" t="str">
            <v>Ajudante</v>
          </cell>
          <cell r="E857" t="str">
            <v>h</v>
          </cell>
          <cell r="F857">
            <v>1.52E-2</v>
          </cell>
        </row>
        <row r="858">
          <cell r="B858" t="str">
            <v>040227</v>
          </cell>
          <cell r="C858" t="str">
            <v>080101</v>
          </cell>
          <cell r="D858" t="str">
            <v>Caminhao carroceria pot. 131 a 142hp</v>
          </cell>
          <cell r="E858" t="str">
            <v>h</v>
          </cell>
          <cell r="F858">
            <v>2.0000000000000001E-4</v>
          </cell>
        </row>
        <row r="859">
          <cell r="B859" t="str">
            <v>040228</v>
          </cell>
          <cell r="C859" t="str">
            <v>010101</v>
          </cell>
          <cell r="D859" t="str">
            <v>Ajudante</v>
          </cell>
          <cell r="E859" t="str">
            <v>h</v>
          </cell>
          <cell r="F859">
            <v>1.52E-2</v>
          </cell>
        </row>
        <row r="860">
          <cell r="B860" t="str">
            <v>040228</v>
          </cell>
          <cell r="C860" t="str">
            <v>080101</v>
          </cell>
          <cell r="D860" t="str">
            <v>Caminhao carroceria pot. 131 a 142hp</v>
          </cell>
          <cell r="E860" t="str">
            <v>h</v>
          </cell>
          <cell r="F860">
            <v>1E-3</v>
          </cell>
        </row>
        <row r="861">
          <cell r="B861" t="str">
            <v>040229</v>
          </cell>
          <cell r="C861" t="str">
            <v>010101</v>
          </cell>
          <cell r="D861" t="str">
            <v>Ajudante</v>
          </cell>
          <cell r="E861" t="str">
            <v>h</v>
          </cell>
          <cell r="F861">
            <v>1.52E-2</v>
          </cell>
        </row>
        <row r="862">
          <cell r="B862" t="str">
            <v>040229</v>
          </cell>
          <cell r="C862" t="str">
            <v>080101</v>
          </cell>
          <cell r="D862" t="str">
            <v>Caminhao carroceria pot. 131 a 142hp</v>
          </cell>
          <cell r="E862" t="str">
            <v>h</v>
          </cell>
          <cell r="F862">
            <v>1.1999999999999999E-3</v>
          </cell>
        </row>
        <row r="863">
          <cell r="B863" t="str">
            <v>040230</v>
          </cell>
          <cell r="C863" t="str">
            <v>010101</v>
          </cell>
          <cell r="D863" t="str">
            <v>Ajudante</v>
          </cell>
          <cell r="E863" t="str">
            <v>h</v>
          </cell>
          <cell r="F863">
            <v>1.52E-2</v>
          </cell>
        </row>
        <row r="864">
          <cell r="B864" t="str">
            <v>040230</v>
          </cell>
          <cell r="C864" t="str">
            <v>080101</v>
          </cell>
          <cell r="D864" t="str">
            <v>Caminhao carroceria pot. 131 a 142hp</v>
          </cell>
          <cell r="E864" t="str">
            <v>h</v>
          </cell>
          <cell r="F864">
            <v>1.9E-3</v>
          </cell>
        </row>
        <row r="865">
          <cell r="B865" t="str">
            <v>040231</v>
          </cell>
          <cell r="C865" t="str">
            <v>010101</v>
          </cell>
          <cell r="D865" t="str">
            <v>Ajudante</v>
          </cell>
          <cell r="E865" t="str">
            <v>h</v>
          </cell>
          <cell r="F865">
            <v>0.22500000000000001</v>
          </cell>
        </row>
        <row r="866">
          <cell r="B866" t="str">
            <v>040231</v>
          </cell>
          <cell r="C866" t="str">
            <v>080101</v>
          </cell>
          <cell r="D866" t="str">
            <v>Caminhao carroceria pot. 131 a 142hp</v>
          </cell>
          <cell r="E866" t="str">
            <v>h</v>
          </cell>
          <cell r="F866">
            <v>1.21E-2</v>
          </cell>
        </row>
        <row r="867">
          <cell r="B867" t="str">
            <v>040232</v>
          </cell>
          <cell r="C867" t="str">
            <v>010101</v>
          </cell>
          <cell r="D867" t="str">
            <v>Ajudante</v>
          </cell>
          <cell r="E867" t="str">
            <v>h</v>
          </cell>
          <cell r="F867">
            <v>0.22500000000000001</v>
          </cell>
        </row>
        <row r="868">
          <cell r="B868" t="str">
            <v>040232</v>
          </cell>
          <cell r="C868" t="str">
            <v>080101</v>
          </cell>
          <cell r="D868" t="str">
            <v>Caminhao carroceria pot. 131 a 142hp</v>
          </cell>
          <cell r="E868" t="str">
            <v>h</v>
          </cell>
          <cell r="F868">
            <v>1.35E-2</v>
          </cell>
        </row>
        <row r="869">
          <cell r="B869" t="str">
            <v>040233</v>
          </cell>
          <cell r="C869" t="str">
            <v>010101</v>
          </cell>
          <cell r="D869" t="str">
            <v>Ajudante</v>
          </cell>
          <cell r="E869" t="str">
            <v>h</v>
          </cell>
          <cell r="F869">
            <v>0.22500000000000001</v>
          </cell>
        </row>
        <row r="870">
          <cell r="B870" t="str">
            <v>040233</v>
          </cell>
          <cell r="C870" t="str">
            <v>080101</v>
          </cell>
          <cell r="D870" t="str">
            <v>Caminhao carroceria pot. 131 a 142hp</v>
          </cell>
          <cell r="E870" t="str">
            <v>h</v>
          </cell>
          <cell r="F870">
            <v>6.7299999999999999E-2</v>
          </cell>
        </row>
        <row r="871">
          <cell r="B871" t="str">
            <v>040234</v>
          </cell>
          <cell r="C871" t="str">
            <v>010101</v>
          </cell>
          <cell r="D871" t="str">
            <v>Ajudante</v>
          </cell>
          <cell r="E871" t="str">
            <v>h</v>
          </cell>
          <cell r="F871">
            <v>0.22500000000000001</v>
          </cell>
        </row>
        <row r="872">
          <cell r="B872" t="str">
            <v>040234</v>
          </cell>
          <cell r="C872" t="str">
            <v>080101</v>
          </cell>
          <cell r="D872" t="str">
            <v>Caminhao carroceria pot. 131 a 142hp</v>
          </cell>
          <cell r="E872" t="str">
            <v>h</v>
          </cell>
          <cell r="F872">
            <v>8.0799999999999997E-2</v>
          </cell>
        </row>
        <row r="873">
          <cell r="B873" t="str">
            <v>040235</v>
          </cell>
          <cell r="C873" t="str">
            <v>010101</v>
          </cell>
          <cell r="D873" t="str">
            <v>Ajudante</v>
          </cell>
          <cell r="E873" t="str">
            <v>h</v>
          </cell>
          <cell r="F873">
            <v>0.22500000000000001</v>
          </cell>
        </row>
        <row r="874">
          <cell r="B874" t="str">
            <v>040235</v>
          </cell>
          <cell r="C874" t="str">
            <v>080101</v>
          </cell>
          <cell r="D874" t="str">
            <v>Caminhao carroceria pot. 131 a 142hp</v>
          </cell>
          <cell r="E874" t="str">
            <v>h</v>
          </cell>
          <cell r="F874">
            <v>0.121</v>
          </cell>
        </row>
        <row r="875">
          <cell r="B875" t="str">
            <v>040236</v>
          </cell>
          <cell r="C875" t="str">
            <v>010101</v>
          </cell>
          <cell r="D875" t="str">
            <v>Ajudante</v>
          </cell>
          <cell r="E875" t="str">
            <v>h</v>
          </cell>
          <cell r="F875">
            <v>0.27500000000000002</v>
          </cell>
        </row>
        <row r="876">
          <cell r="B876" t="str">
            <v>040236</v>
          </cell>
          <cell r="C876" t="str">
            <v>080101</v>
          </cell>
          <cell r="D876" t="str">
            <v>Caminhao carroceria pot. 131 a 142hp</v>
          </cell>
          <cell r="E876" t="str">
            <v>h</v>
          </cell>
          <cell r="F876">
            <v>1.21E-2</v>
          </cell>
        </row>
        <row r="877">
          <cell r="B877" t="str">
            <v>040237</v>
          </cell>
          <cell r="C877" t="str">
            <v>010101</v>
          </cell>
          <cell r="D877" t="str">
            <v>Ajudante</v>
          </cell>
          <cell r="E877" t="str">
            <v>h</v>
          </cell>
          <cell r="F877">
            <v>0.27500000000000002</v>
          </cell>
        </row>
        <row r="878">
          <cell r="B878" t="str">
            <v>040237</v>
          </cell>
          <cell r="C878" t="str">
            <v>080101</v>
          </cell>
          <cell r="D878" t="str">
            <v>Caminhao carroceria pot. 131 a 142hp</v>
          </cell>
          <cell r="E878" t="str">
            <v>h</v>
          </cell>
          <cell r="F878">
            <v>1.35E-2</v>
          </cell>
        </row>
        <row r="879">
          <cell r="B879" t="str">
            <v>040238</v>
          </cell>
          <cell r="C879" t="str">
            <v>010101</v>
          </cell>
          <cell r="D879" t="str">
            <v>Ajudante</v>
          </cell>
          <cell r="E879" t="str">
            <v>h</v>
          </cell>
          <cell r="F879">
            <v>0.27500000000000002</v>
          </cell>
        </row>
        <row r="880">
          <cell r="B880" t="str">
            <v>040238</v>
          </cell>
          <cell r="C880" t="str">
            <v>080101</v>
          </cell>
          <cell r="D880" t="str">
            <v>Caminhao carroceria pot. 131 a 142hp</v>
          </cell>
          <cell r="E880" t="str">
            <v>h</v>
          </cell>
          <cell r="F880">
            <v>6.7299999999999999E-2</v>
          </cell>
        </row>
        <row r="881">
          <cell r="B881" t="str">
            <v>040239</v>
          </cell>
          <cell r="C881" t="str">
            <v>010101</v>
          </cell>
          <cell r="D881" t="str">
            <v>Ajudante</v>
          </cell>
          <cell r="E881" t="str">
            <v>h</v>
          </cell>
          <cell r="F881">
            <v>0.27500000000000002</v>
          </cell>
        </row>
        <row r="882">
          <cell r="B882" t="str">
            <v>040239</v>
          </cell>
          <cell r="C882" t="str">
            <v>080101</v>
          </cell>
          <cell r="D882" t="str">
            <v>Caminhao carroceria pot. 131 a 142hp</v>
          </cell>
          <cell r="E882" t="str">
            <v>h</v>
          </cell>
          <cell r="F882">
            <v>8.0799999999999997E-2</v>
          </cell>
        </row>
        <row r="883">
          <cell r="B883" t="str">
            <v>040245</v>
          </cell>
          <cell r="C883" t="str">
            <v>010101</v>
          </cell>
          <cell r="D883" t="str">
            <v>Ajudante</v>
          </cell>
          <cell r="E883" t="str">
            <v>h</v>
          </cell>
          <cell r="F883">
            <v>0.27500000000000002</v>
          </cell>
        </row>
        <row r="884">
          <cell r="B884" t="str">
            <v>040245</v>
          </cell>
          <cell r="C884" t="str">
            <v>080101</v>
          </cell>
          <cell r="D884" t="str">
            <v>Caminhao carroceria pot. 131 a 142hp</v>
          </cell>
          <cell r="E884" t="str">
            <v>h</v>
          </cell>
          <cell r="F884">
            <v>0.121</v>
          </cell>
        </row>
        <row r="885">
          <cell r="B885" t="str">
            <v>040246</v>
          </cell>
          <cell r="C885" t="str">
            <v>080214</v>
          </cell>
          <cell r="D885" t="str">
            <v>Caminhao basculante pot.132 a 152hp cap.6.5m3</v>
          </cell>
          <cell r="E885" t="str">
            <v>h</v>
          </cell>
          <cell r="F885">
            <v>3.0599999999999999E-2</v>
          </cell>
        </row>
        <row r="886">
          <cell r="B886" t="str">
            <v>040247</v>
          </cell>
          <cell r="C886" t="str">
            <v>080214</v>
          </cell>
          <cell r="D886" t="str">
            <v>Caminhao basculante pot.132 a 152hp cap.6.5m3</v>
          </cell>
          <cell r="E886" t="str">
            <v>h</v>
          </cell>
          <cell r="F886">
            <v>4.2000000000000003E-2</v>
          </cell>
        </row>
        <row r="887">
          <cell r="B887" t="str">
            <v>040248</v>
          </cell>
          <cell r="C887" t="str">
            <v>080214</v>
          </cell>
          <cell r="D887" t="str">
            <v>Caminhao basculante pot.132 a 152hp cap.6.5m3</v>
          </cell>
          <cell r="E887" t="str">
            <v>h</v>
          </cell>
          <cell r="F887">
            <v>5.33E-2</v>
          </cell>
        </row>
        <row r="888">
          <cell r="B888" t="str">
            <v>040249</v>
          </cell>
          <cell r="C888" t="str">
            <v>080214</v>
          </cell>
          <cell r="D888" t="str">
            <v>Caminhao basculante pot.132 a 152hp cap.6.5m3</v>
          </cell>
          <cell r="E888" t="str">
            <v>h</v>
          </cell>
          <cell r="F888">
            <v>6.4699999999999994E-2</v>
          </cell>
        </row>
        <row r="889">
          <cell r="B889" t="str">
            <v>040250</v>
          </cell>
          <cell r="C889" t="str">
            <v>080214</v>
          </cell>
          <cell r="D889" t="str">
            <v>Caminhao basculante pot.132 a 152hp cap.6.5m3</v>
          </cell>
          <cell r="E889" t="str">
            <v>h</v>
          </cell>
          <cell r="F889">
            <v>7.6009999999999994E-2</v>
          </cell>
        </row>
        <row r="890">
          <cell r="B890" t="str">
            <v>040251</v>
          </cell>
          <cell r="C890" t="str">
            <v>080214</v>
          </cell>
          <cell r="D890" t="str">
            <v>Caminhao basculante pot.132 a 152hp cap.6.5m3</v>
          </cell>
          <cell r="E890" t="str">
            <v>h</v>
          </cell>
          <cell r="F890">
            <v>8.7459999999999996E-2</v>
          </cell>
        </row>
        <row r="891">
          <cell r="B891" t="str">
            <v>040252</v>
          </cell>
          <cell r="C891" t="str">
            <v>080214</v>
          </cell>
          <cell r="D891" t="str">
            <v>Caminhao basculante pot.132 a 152hp cap.6.5m3</v>
          </cell>
          <cell r="E891" t="str">
            <v>h</v>
          </cell>
          <cell r="F891">
            <v>9.8830000000000001E-2</v>
          </cell>
        </row>
        <row r="892">
          <cell r="B892" t="str">
            <v>040253</v>
          </cell>
          <cell r="C892" t="str">
            <v>080214</v>
          </cell>
          <cell r="D892" t="str">
            <v>Caminhao basculante pot.132 a 152hp cap.6.5m3</v>
          </cell>
          <cell r="E892" t="str">
            <v>h</v>
          </cell>
          <cell r="F892">
            <v>0.11018</v>
          </cell>
        </row>
        <row r="893">
          <cell r="B893" t="str">
            <v>040254</v>
          </cell>
          <cell r="C893" t="str">
            <v>080214</v>
          </cell>
          <cell r="D893" t="str">
            <v>Caminhao basculante pot.132 a 152hp cap.6.5m3</v>
          </cell>
          <cell r="E893" t="str">
            <v>h</v>
          </cell>
          <cell r="F893">
            <v>0.12153</v>
          </cell>
        </row>
        <row r="894">
          <cell r="B894" t="str">
            <v>040255</v>
          </cell>
          <cell r="C894" t="str">
            <v>080214</v>
          </cell>
          <cell r="D894" t="str">
            <v>Caminhao basculante pot.132 a 152hp cap.6.5m3</v>
          </cell>
          <cell r="E894" t="str">
            <v>h</v>
          </cell>
          <cell r="F894">
            <v>0.13289999999999999</v>
          </cell>
        </row>
        <row r="895">
          <cell r="B895" t="str">
            <v>040256</v>
          </cell>
          <cell r="C895" t="str">
            <v>090990</v>
          </cell>
          <cell r="D895" t="str">
            <v>Caminhao fora-de-estrada pot. 398 hp, cap.23 m3</v>
          </cell>
          <cell r="E895" t="str">
            <v>h</v>
          </cell>
          <cell r="F895">
            <v>1.129E-2</v>
          </cell>
        </row>
        <row r="896">
          <cell r="B896" t="str">
            <v>040257</v>
          </cell>
          <cell r="C896" t="str">
            <v>090990</v>
          </cell>
          <cell r="D896" t="str">
            <v>Caminhao fora-de-estrada pot. 398 hp, cap.23 m3</v>
          </cell>
          <cell r="E896" t="str">
            <v>h</v>
          </cell>
          <cell r="F896">
            <v>1.6469999999999999E-2</v>
          </cell>
        </row>
        <row r="897">
          <cell r="B897" t="str">
            <v>040258</v>
          </cell>
          <cell r="C897" t="str">
            <v>090990</v>
          </cell>
          <cell r="D897" t="str">
            <v>Caminhao fora-de-estrada pot. 398 hp, cap.23 m3</v>
          </cell>
          <cell r="E897" t="str">
            <v>h</v>
          </cell>
          <cell r="F897">
            <v>2.1659999999999999E-2</v>
          </cell>
        </row>
        <row r="898">
          <cell r="B898" t="str">
            <v>040259</v>
          </cell>
          <cell r="C898" t="str">
            <v>090990</v>
          </cell>
          <cell r="D898" t="str">
            <v>Caminhao fora-de-estrada pot. 398 hp, cap.23 m3</v>
          </cell>
          <cell r="E898" t="str">
            <v>h</v>
          </cell>
          <cell r="F898">
            <v>2.6839999999999999E-2</v>
          </cell>
        </row>
        <row r="899">
          <cell r="B899" t="str">
            <v>040260</v>
          </cell>
          <cell r="C899" t="str">
            <v>090990</v>
          </cell>
          <cell r="D899" t="str">
            <v>Caminhao fora-de-estrada pot. 398 hp, cap.23 m3</v>
          </cell>
          <cell r="E899" t="str">
            <v>h</v>
          </cell>
          <cell r="F899">
            <v>3.2070000000000001E-2</v>
          </cell>
        </row>
        <row r="900">
          <cell r="B900" t="str">
            <v>040261</v>
          </cell>
          <cell r="C900" t="str">
            <v>090990</v>
          </cell>
          <cell r="D900" t="str">
            <v>Caminhao fora-de-estrada pot. 398 hp, cap.23 m3</v>
          </cell>
          <cell r="E900" t="str">
            <v>h</v>
          </cell>
          <cell r="F900">
            <v>3.7240000000000002E-2</v>
          </cell>
        </row>
        <row r="901">
          <cell r="B901" t="str">
            <v>040262</v>
          </cell>
          <cell r="C901" t="str">
            <v>090990</v>
          </cell>
          <cell r="D901" t="str">
            <v>Caminhao fora-de-estrada pot. 398 hp, cap.23 m3</v>
          </cell>
          <cell r="E901" t="str">
            <v>h</v>
          </cell>
          <cell r="F901">
            <v>4.2410000000000003E-2</v>
          </cell>
        </row>
        <row r="902">
          <cell r="B902" t="str">
            <v>040263</v>
          </cell>
          <cell r="C902" t="str">
            <v>090990</v>
          </cell>
          <cell r="D902" t="str">
            <v>Caminhao fora-de-estrada pot. 398 hp, cap.23 m3</v>
          </cell>
          <cell r="E902" t="str">
            <v>h</v>
          </cell>
          <cell r="F902">
            <v>4.7879999999999999E-2</v>
          </cell>
        </row>
        <row r="903">
          <cell r="B903" t="str">
            <v>040264</v>
          </cell>
          <cell r="C903" t="str">
            <v>080214</v>
          </cell>
          <cell r="D903" t="str">
            <v>Caminhao basculante pot.132 a 152hp cap.6.5m3</v>
          </cell>
          <cell r="E903" t="str">
            <v>h</v>
          </cell>
          <cell r="F903">
            <v>3.56E-2</v>
          </cell>
        </row>
        <row r="904">
          <cell r="B904" t="str">
            <v>040265</v>
          </cell>
          <cell r="C904" t="str">
            <v>090990</v>
          </cell>
          <cell r="D904" t="str">
            <v>Caminhao fora-de-estrada pot. 398 hp, cap.23 m3</v>
          </cell>
          <cell r="E904" t="str">
            <v>h</v>
          </cell>
          <cell r="F904">
            <v>4.6199999999999998E-2</v>
          </cell>
        </row>
        <row r="905">
          <cell r="B905" t="str">
            <v>040266</v>
          </cell>
          <cell r="C905" t="str">
            <v>090990</v>
          </cell>
          <cell r="D905" t="str">
            <v>Caminhao fora-de-estrada pot. 398 hp, cap.23 m3</v>
          </cell>
          <cell r="E905" t="str">
            <v>h</v>
          </cell>
          <cell r="F905">
            <v>7.1099999999999997E-2</v>
          </cell>
        </row>
        <row r="906">
          <cell r="B906" t="str">
            <v>040267</v>
          </cell>
          <cell r="C906" t="str">
            <v>090991</v>
          </cell>
          <cell r="D906" t="str">
            <v>Caminhao fora-de-estrada pot. 177 hp, cap. 14 m3</v>
          </cell>
          <cell r="E906" t="str">
            <v>h</v>
          </cell>
          <cell r="F906">
            <v>1.3299999999999999E-2</v>
          </cell>
        </row>
        <row r="907">
          <cell r="B907" t="str">
            <v>040268</v>
          </cell>
          <cell r="C907" t="str">
            <v>090991</v>
          </cell>
          <cell r="D907" t="str">
            <v>Caminhao fora-de-estrada pot. 177 hp, cap. 14 m3</v>
          </cell>
          <cell r="E907" t="str">
            <v>h</v>
          </cell>
          <cell r="F907">
            <v>3.6900000000000002E-2</v>
          </cell>
        </row>
        <row r="908">
          <cell r="B908" t="str">
            <v>040269</v>
          </cell>
          <cell r="C908" t="str">
            <v>090990</v>
          </cell>
          <cell r="D908" t="str">
            <v>Caminhao fora-de-estrada pot. 398 hp, cap.23 m3</v>
          </cell>
          <cell r="E908" t="str">
            <v>h</v>
          </cell>
          <cell r="F908">
            <v>3.09E-2</v>
          </cell>
        </row>
        <row r="909">
          <cell r="B909" t="str">
            <v>040270</v>
          </cell>
          <cell r="C909" t="str">
            <v>090990</v>
          </cell>
          <cell r="D909" t="str">
            <v>Caminhao fora-de-estrada pot. 398 hp, cap.23 m3</v>
          </cell>
          <cell r="E909" t="str">
            <v>h</v>
          </cell>
          <cell r="F909">
            <v>1.6199999999999999E-2</v>
          </cell>
        </row>
        <row r="910">
          <cell r="B910" t="str">
            <v>040301</v>
          </cell>
          <cell r="C910" t="str">
            <v>010129</v>
          </cell>
          <cell r="D910" t="str">
            <v>Maquinista elevador</v>
          </cell>
          <cell r="E910" t="str">
            <v>h</v>
          </cell>
          <cell r="F910">
            <v>0.6</v>
          </cell>
        </row>
        <row r="911">
          <cell r="B911" t="str">
            <v>040301</v>
          </cell>
          <cell r="C911" t="str">
            <v>010146</v>
          </cell>
          <cell r="D911" t="str">
            <v>Servente</v>
          </cell>
          <cell r="E911" t="str">
            <v>h</v>
          </cell>
          <cell r="F911">
            <v>1.2</v>
          </cell>
        </row>
        <row r="912">
          <cell r="B912" t="str">
            <v>040302</v>
          </cell>
          <cell r="C912" t="str">
            <v>010129</v>
          </cell>
          <cell r="D912" t="str">
            <v>Maquinista elevador</v>
          </cell>
          <cell r="E912" t="str">
            <v>h</v>
          </cell>
          <cell r="F912">
            <v>0.64500000000000002</v>
          </cell>
        </row>
        <row r="913">
          <cell r="B913" t="str">
            <v>040302</v>
          </cell>
          <cell r="C913" t="str">
            <v>010146</v>
          </cell>
          <cell r="D913" t="str">
            <v>Servente</v>
          </cell>
          <cell r="E913" t="str">
            <v>h</v>
          </cell>
          <cell r="F913">
            <v>1.32</v>
          </cell>
        </row>
        <row r="914">
          <cell r="B914" t="str">
            <v>040303</v>
          </cell>
          <cell r="C914" t="str">
            <v>010129</v>
          </cell>
          <cell r="D914" t="str">
            <v>Maquinista elevador</v>
          </cell>
          <cell r="E914" t="str">
            <v>h</v>
          </cell>
          <cell r="F914">
            <v>0.4</v>
          </cell>
        </row>
        <row r="915">
          <cell r="B915" t="str">
            <v>040303</v>
          </cell>
          <cell r="C915" t="str">
            <v>010146</v>
          </cell>
          <cell r="D915" t="str">
            <v>Servente</v>
          </cell>
          <cell r="E915" t="str">
            <v>h</v>
          </cell>
          <cell r="F915">
            <v>0.85</v>
          </cell>
        </row>
        <row r="916">
          <cell r="B916" t="str">
            <v>040304</v>
          </cell>
          <cell r="C916" t="str">
            <v>010129</v>
          </cell>
          <cell r="D916" t="str">
            <v>Maquinista elevador</v>
          </cell>
          <cell r="E916" t="str">
            <v>h</v>
          </cell>
          <cell r="F916">
            <v>0.42</v>
          </cell>
        </row>
        <row r="917">
          <cell r="B917" t="str">
            <v>040304</v>
          </cell>
          <cell r="C917" t="str">
            <v>010146</v>
          </cell>
          <cell r="D917" t="str">
            <v>Servente</v>
          </cell>
          <cell r="E917" t="str">
            <v>h</v>
          </cell>
          <cell r="F917">
            <v>0.9</v>
          </cell>
        </row>
        <row r="918">
          <cell r="B918" t="str">
            <v>040305</v>
          </cell>
          <cell r="C918" t="str">
            <v>010129</v>
          </cell>
          <cell r="D918" t="str">
            <v>Maquinista elevador</v>
          </cell>
          <cell r="E918" t="str">
            <v>h</v>
          </cell>
          <cell r="F918">
            <v>0.43</v>
          </cell>
        </row>
        <row r="919">
          <cell r="B919" t="str">
            <v>040305</v>
          </cell>
          <cell r="C919" t="str">
            <v>010146</v>
          </cell>
          <cell r="D919" t="str">
            <v>Servente</v>
          </cell>
          <cell r="E919" t="str">
            <v>h</v>
          </cell>
          <cell r="F919">
            <v>0.99</v>
          </cell>
        </row>
        <row r="920">
          <cell r="B920" t="str">
            <v>040306</v>
          </cell>
          <cell r="C920" t="str">
            <v>010129</v>
          </cell>
          <cell r="D920" t="str">
            <v>Maquinista elevador</v>
          </cell>
          <cell r="E920" t="str">
            <v>h</v>
          </cell>
          <cell r="F920">
            <v>0.5</v>
          </cell>
        </row>
        <row r="921">
          <cell r="B921" t="str">
            <v>040306</v>
          </cell>
          <cell r="C921" t="str">
            <v>010146</v>
          </cell>
          <cell r="D921" t="str">
            <v>Servente</v>
          </cell>
          <cell r="E921" t="str">
            <v>h</v>
          </cell>
          <cell r="F921">
            <v>1.27</v>
          </cell>
        </row>
        <row r="922">
          <cell r="B922" t="str">
            <v>040307</v>
          </cell>
          <cell r="C922" t="str">
            <v>010129</v>
          </cell>
          <cell r="D922" t="str">
            <v>Maquinista elevador</v>
          </cell>
          <cell r="E922" t="str">
            <v>h</v>
          </cell>
          <cell r="F922">
            <v>0.63</v>
          </cell>
        </row>
        <row r="923">
          <cell r="B923" t="str">
            <v>040307</v>
          </cell>
          <cell r="C923" t="str">
            <v>010146</v>
          </cell>
          <cell r="D923" t="str">
            <v>Servente</v>
          </cell>
          <cell r="E923" t="str">
            <v>h</v>
          </cell>
          <cell r="F923">
            <v>3.13</v>
          </cell>
        </row>
        <row r="924">
          <cell r="B924" t="str">
            <v>040308</v>
          </cell>
          <cell r="C924" t="str">
            <v>010129</v>
          </cell>
          <cell r="D924" t="str">
            <v>Maquinista elevador</v>
          </cell>
          <cell r="E924" t="str">
            <v>h</v>
          </cell>
          <cell r="F924">
            <v>0.88</v>
          </cell>
        </row>
        <row r="925">
          <cell r="B925" t="str">
            <v>040308</v>
          </cell>
          <cell r="C925" t="str">
            <v>010146</v>
          </cell>
          <cell r="D925" t="str">
            <v>Servente</v>
          </cell>
          <cell r="E925" t="str">
            <v>h</v>
          </cell>
          <cell r="F925">
            <v>4.38</v>
          </cell>
        </row>
        <row r="926">
          <cell r="B926" t="str">
            <v>040309</v>
          </cell>
          <cell r="C926" t="str">
            <v>010129</v>
          </cell>
          <cell r="D926" t="str">
            <v>Maquinista elevador</v>
          </cell>
          <cell r="E926" t="str">
            <v>h</v>
          </cell>
          <cell r="F926">
            <v>1.5</v>
          </cell>
        </row>
        <row r="927">
          <cell r="B927" t="str">
            <v>040309</v>
          </cell>
          <cell r="C927" t="str">
            <v>010146</v>
          </cell>
          <cell r="D927" t="str">
            <v>Servente</v>
          </cell>
          <cell r="E927" t="str">
            <v>h</v>
          </cell>
          <cell r="F927">
            <v>7.5</v>
          </cell>
        </row>
        <row r="928">
          <cell r="B928" t="str">
            <v>040310</v>
          </cell>
          <cell r="C928" t="str">
            <v>010129</v>
          </cell>
          <cell r="D928" t="str">
            <v>Maquinista elevador</v>
          </cell>
          <cell r="E928" t="str">
            <v>h</v>
          </cell>
          <cell r="F928">
            <v>3.56</v>
          </cell>
        </row>
        <row r="929">
          <cell r="B929" t="str">
            <v>040310</v>
          </cell>
          <cell r="C929" t="str">
            <v>010146</v>
          </cell>
          <cell r="D929" t="str">
            <v>Servente</v>
          </cell>
          <cell r="E929" t="str">
            <v>h</v>
          </cell>
          <cell r="F929">
            <v>17.8</v>
          </cell>
        </row>
        <row r="930">
          <cell r="B930" t="str">
            <v>040311</v>
          </cell>
          <cell r="C930" t="str">
            <v>010129</v>
          </cell>
          <cell r="D930" t="str">
            <v>Maquinista elevador</v>
          </cell>
          <cell r="E930" t="str">
            <v>h</v>
          </cell>
          <cell r="F930">
            <v>6.66</v>
          </cell>
        </row>
        <row r="931">
          <cell r="B931" t="str">
            <v>040311</v>
          </cell>
          <cell r="C931" t="str">
            <v>010146</v>
          </cell>
          <cell r="D931" t="str">
            <v>Servente</v>
          </cell>
          <cell r="E931" t="str">
            <v>h</v>
          </cell>
          <cell r="F931">
            <v>33</v>
          </cell>
        </row>
        <row r="932">
          <cell r="B932" t="str">
            <v>040312</v>
          </cell>
          <cell r="C932" t="str">
            <v>010129</v>
          </cell>
          <cell r="D932" t="str">
            <v>Maquinista elevador</v>
          </cell>
          <cell r="E932" t="str">
            <v>h</v>
          </cell>
          <cell r="F932">
            <v>0.61</v>
          </cell>
        </row>
        <row r="933">
          <cell r="B933" t="str">
            <v>040312</v>
          </cell>
          <cell r="C933" t="str">
            <v>010146</v>
          </cell>
          <cell r="D933" t="str">
            <v>Servente</v>
          </cell>
          <cell r="E933" t="str">
            <v>h</v>
          </cell>
          <cell r="F933">
            <v>1.71</v>
          </cell>
        </row>
        <row r="934">
          <cell r="B934" t="str">
            <v>040313</v>
          </cell>
          <cell r="C934" t="str">
            <v>010129</v>
          </cell>
          <cell r="D934" t="str">
            <v>Maquinista elevador</v>
          </cell>
          <cell r="E934" t="str">
            <v>h</v>
          </cell>
          <cell r="F934">
            <v>0.01</v>
          </cell>
        </row>
        <row r="935">
          <cell r="B935" t="str">
            <v>040313</v>
          </cell>
          <cell r="C935" t="str">
            <v>010146</v>
          </cell>
          <cell r="D935" t="str">
            <v>Servente</v>
          </cell>
          <cell r="E935" t="str">
            <v>h</v>
          </cell>
          <cell r="F935">
            <v>0.03</v>
          </cell>
        </row>
        <row r="936">
          <cell r="B936" t="str">
            <v>040314</v>
          </cell>
          <cell r="C936" t="str">
            <v>010129</v>
          </cell>
          <cell r="D936" t="str">
            <v>Maquinista elevador</v>
          </cell>
          <cell r="E936" t="str">
            <v>h</v>
          </cell>
          <cell r="F936">
            <v>0.02</v>
          </cell>
        </row>
        <row r="937">
          <cell r="B937" t="str">
            <v>040314</v>
          </cell>
          <cell r="C937" t="str">
            <v>010146</v>
          </cell>
          <cell r="D937" t="str">
            <v>Servente</v>
          </cell>
          <cell r="E937" t="str">
            <v>h</v>
          </cell>
          <cell r="F937">
            <v>0.04</v>
          </cell>
        </row>
        <row r="938">
          <cell r="B938" t="str">
            <v>040315</v>
          </cell>
          <cell r="C938" t="str">
            <v>010129</v>
          </cell>
          <cell r="D938" t="str">
            <v>Maquinista elevador</v>
          </cell>
          <cell r="E938" t="str">
            <v>h</v>
          </cell>
          <cell r="F938">
            <v>0.03</v>
          </cell>
        </row>
        <row r="939">
          <cell r="B939" t="str">
            <v>040315</v>
          </cell>
          <cell r="C939" t="str">
            <v>010146</v>
          </cell>
          <cell r="D939" t="str">
            <v>Servente</v>
          </cell>
          <cell r="E939" t="str">
            <v>h</v>
          </cell>
          <cell r="F939">
            <v>0.06</v>
          </cell>
        </row>
        <row r="940">
          <cell r="B940" t="str">
            <v>040316</v>
          </cell>
          <cell r="C940" t="str">
            <v>010129</v>
          </cell>
          <cell r="D940" t="str">
            <v>Maquinista elevador</v>
          </cell>
          <cell r="E940" t="str">
            <v>h</v>
          </cell>
          <cell r="F940">
            <v>0.06</v>
          </cell>
        </row>
        <row r="941">
          <cell r="B941" t="str">
            <v>040316</v>
          </cell>
          <cell r="C941" t="str">
            <v>010146</v>
          </cell>
          <cell r="D941" t="str">
            <v>Servente</v>
          </cell>
          <cell r="E941" t="str">
            <v>h</v>
          </cell>
          <cell r="F941">
            <v>0.11</v>
          </cell>
        </row>
        <row r="942">
          <cell r="B942" t="str">
            <v>040317</v>
          </cell>
          <cell r="C942" t="str">
            <v>010129</v>
          </cell>
          <cell r="D942" t="str">
            <v>Maquinista elevador</v>
          </cell>
          <cell r="E942" t="str">
            <v>h</v>
          </cell>
          <cell r="F942">
            <v>0.09</v>
          </cell>
        </row>
        <row r="943">
          <cell r="B943" t="str">
            <v>040317</v>
          </cell>
          <cell r="C943" t="str">
            <v>010146</v>
          </cell>
          <cell r="D943" t="str">
            <v>Servente</v>
          </cell>
          <cell r="E943" t="str">
            <v>h</v>
          </cell>
          <cell r="F943">
            <v>0.19</v>
          </cell>
        </row>
        <row r="944">
          <cell r="B944" t="str">
            <v>040318</v>
          </cell>
          <cell r="C944" t="str">
            <v>010129</v>
          </cell>
          <cell r="D944" t="str">
            <v>Maquinista elevador</v>
          </cell>
          <cell r="E944" t="str">
            <v>h</v>
          </cell>
          <cell r="F944">
            <v>0.15</v>
          </cell>
        </row>
        <row r="945">
          <cell r="B945" t="str">
            <v>040318</v>
          </cell>
          <cell r="C945" t="str">
            <v>010146</v>
          </cell>
          <cell r="D945" t="str">
            <v>Servente</v>
          </cell>
          <cell r="E945" t="str">
            <v>h</v>
          </cell>
          <cell r="F945">
            <v>0.6</v>
          </cell>
        </row>
        <row r="946">
          <cell r="B946" t="str">
            <v>040319</v>
          </cell>
          <cell r="C946" t="str">
            <v>010129</v>
          </cell>
          <cell r="D946" t="str">
            <v>Maquinista elevador</v>
          </cell>
          <cell r="E946" t="str">
            <v>h</v>
          </cell>
          <cell r="F946">
            <v>0.24</v>
          </cell>
        </row>
        <row r="947">
          <cell r="B947" t="str">
            <v>040319</v>
          </cell>
          <cell r="C947" t="str">
            <v>010146</v>
          </cell>
          <cell r="D947" t="str">
            <v>Servente</v>
          </cell>
          <cell r="E947" t="str">
            <v>h</v>
          </cell>
          <cell r="F947">
            <v>0.96</v>
          </cell>
        </row>
        <row r="948">
          <cell r="B948" t="str">
            <v>040320</v>
          </cell>
          <cell r="C948" t="str">
            <v>010129</v>
          </cell>
          <cell r="D948" t="str">
            <v>Maquinista elevador</v>
          </cell>
          <cell r="E948" t="str">
            <v>h</v>
          </cell>
          <cell r="F948">
            <v>0.47</v>
          </cell>
        </row>
        <row r="949">
          <cell r="B949" t="str">
            <v>040320</v>
          </cell>
          <cell r="C949" t="str">
            <v>010146</v>
          </cell>
          <cell r="D949" t="str">
            <v>Servente</v>
          </cell>
          <cell r="E949" t="str">
            <v>h</v>
          </cell>
          <cell r="F949">
            <v>1.86</v>
          </cell>
        </row>
        <row r="950">
          <cell r="B950" t="str">
            <v>040321</v>
          </cell>
          <cell r="C950" t="str">
            <v>010129</v>
          </cell>
          <cell r="D950" t="str">
            <v>Maquinista elevador</v>
          </cell>
          <cell r="E950" t="str">
            <v>h</v>
          </cell>
          <cell r="F950">
            <v>0.79</v>
          </cell>
        </row>
        <row r="951">
          <cell r="B951" t="str">
            <v>040321</v>
          </cell>
          <cell r="C951" t="str">
            <v>010146</v>
          </cell>
          <cell r="D951" t="str">
            <v>Servente</v>
          </cell>
          <cell r="E951" t="str">
            <v>h</v>
          </cell>
          <cell r="F951">
            <v>3.16</v>
          </cell>
        </row>
        <row r="952">
          <cell r="B952" t="str">
            <v>040322</v>
          </cell>
          <cell r="C952" t="str">
            <v>010129</v>
          </cell>
          <cell r="D952" t="str">
            <v>Maquinista elevador</v>
          </cell>
          <cell r="E952" t="str">
            <v>h</v>
          </cell>
          <cell r="F952">
            <v>0.2</v>
          </cell>
        </row>
        <row r="953">
          <cell r="B953" t="str">
            <v>040322</v>
          </cell>
          <cell r="C953" t="str">
            <v>010146</v>
          </cell>
          <cell r="D953" t="str">
            <v>Servente</v>
          </cell>
          <cell r="E953" t="str">
            <v>h</v>
          </cell>
          <cell r="F953">
            <v>0.4</v>
          </cell>
        </row>
        <row r="954">
          <cell r="B954" t="str">
            <v>040323</v>
          </cell>
          <cell r="C954" t="str">
            <v>010129</v>
          </cell>
          <cell r="D954" t="str">
            <v>Maquinista elevador</v>
          </cell>
          <cell r="E954" t="str">
            <v>h</v>
          </cell>
          <cell r="F954">
            <v>0.34</v>
          </cell>
        </row>
        <row r="955">
          <cell r="B955" t="str">
            <v>040323</v>
          </cell>
          <cell r="C955" t="str">
            <v>010146</v>
          </cell>
          <cell r="D955" t="str">
            <v>Servente</v>
          </cell>
          <cell r="E955" t="str">
            <v>h</v>
          </cell>
          <cell r="F955">
            <v>0.68</v>
          </cell>
        </row>
        <row r="956">
          <cell r="B956" t="str">
            <v>040324</v>
          </cell>
          <cell r="C956" t="str">
            <v>010129</v>
          </cell>
          <cell r="D956" t="str">
            <v>Maquinista elevador</v>
          </cell>
          <cell r="E956" t="str">
            <v>h</v>
          </cell>
          <cell r="F956">
            <v>0.56000000000000005</v>
          </cell>
        </row>
        <row r="957">
          <cell r="B957" t="str">
            <v>040324</v>
          </cell>
          <cell r="C957" t="str">
            <v>010146</v>
          </cell>
          <cell r="D957" t="str">
            <v>Servente</v>
          </cell>
          <cell r="E957" t="str">
            <v>h</v>
          </cell>
          <cell r="F957">
            <v>1.1200000000000001</v>
          </cell>
        </row>
        <row r="958">
          <cell r="B958" t="str">
            <v>040325</v>
          </cell>
          <cell r="C958" t="str">
            <v>010129</v>
          </cell>
          <cell r="D958" t="str">
            <v>Maquinista elevador</v>
          </cell>
          <cell r="E958" t="str">
            <v>h</v>
          </cell>
          <cell r="F958">
            <v>0.78</v>
          </cell>
        </row>
        <row r="959">
          <cell r="B959" t="str">
            <v>040325</v>
          </cell>
          <cell r="C959" t="str">
            <v>010146</v>
          </cell>
          <cell r="D959" t="str">
            <v>Servente</v>
          </cell>
          <cell r="E959" t="str">
            <v>h</v>
          </cell>
          <cell r="F959">
            <v>1.56</v>
          </cell>
        </row>
        <row r="960">
          <cell r="B960" t="str">
            <v>040326</v>
          </cell>
          <cell r="C960" t="str">
            <v>010129</v>
          </cell>
          <cell r="D960" t="str">
            <v>Maquinista elevador</v>
          </cell>
          <cell r="E960" t="str">
            <v>h</v>
          </cell>
          <cell r="F960">
            <v>4.3999999999999997E-2</v>
          </cell>
        </row>
        <row r="961">
          <cell r="B961" t="str">
            <v>040326</v>
          </cell>
          <cell r="C961" t="str">
            <v>010146</v>
          </cell>
          <cell r="D961" t="str">
            <v>Servente</v>
          </cell>
          <cell r="E961" t="str">
            <v>h</v>
          </cell>
          <cell r="F961">
            <v>8.7999999999999995E-2</v>
          </cell>
        </row>
        <row r="962">
          <cell r="B962" t="str">
            <v>040327</v>
          </cell>
          <cell r="C962" t="str">
            <v>010129</v>
          </cell>
          <cell r="D962" t="str">
            <v>Maquinista elevador</v>
          </cell>
          <cell r="E962" t="str">
            <v>h</v>
          </cell>
          <cell r="F962">
            <v>6.8000000000000005E-2</v>
          </cell>
        </row>
        <row r="963">
          <cell r="B963" t="str">
            <v>040327</v>
          </cell>
          <cell r="C963" t="str">
            <v>010146</v>
          </cell>
          <cell r="D963" t="str">
            <v>Servente</v>
          </cell>
          <cell r="E963" t="str">
            <v>h</v>
          </cell>
          <cell r="F963">
            <v>0.13600000000000001</v>
          </cell>
        </row>
        <row r="964">
          <cell r="B964" t="str">
            <v>040328</v>
          </cell>
          <cell r="C964" t="str">
            <v>010129</v>
          </cell>
          <cell r="D964" t="str">
            <v>Maquinista elevador</v>
          </cell>
          <cell r="E964" t="str">
            <v>h</v>
          </cell>
          <cell r="F964">
            <v>9.1999999999999998E-2</v>
          </cell>
        </row>
        <row r="965">
          <cell r="B965" t="str">
            <v>040328</v>
          </cell>
          <cell r="C965" t="str">
            <v>010146</v>
          </cell>
          <cell r="D965" t="str">
            <v>Servente</v>
          </cell>
          <cell r="E965" t="str">
            <v>h</v>
          </cell>
          <cell r="F965">
            <v>0.184</v>
          </cell>
        </row>
        <row r="966">
          <cell r="B966" t="str">
            <v>040329</v>
          </cell>
          <cell r="C966" t="str">
            <v>010129</v>
          </cell>
          <cell r="D966" t="str">
            <v>Maquinista elevador</v>
          </cell>
          <cell r="E966" t="str">
            <v>h</v>
          </cell>
          <cell r="F966">
            <v>7.0000000000000007E-2</v>
          </cell>
        </row>
        <row r="967">
          <cell r="B967" t="str">
            <v>040329</v>
          </cell>
          <cell r="C967" t="str">
            <v>010146</v>
          </cell>
          <cell r="D967" t="str">
            <v>Servente</v>
          </cell>
          <cell r="E967" t="str">
            <v>h</v>
          </cell>
          <cell r="F967">
            <v>0.14000000000000001</v>
          </cell>
        </row>
        <row r="968">
          <cell r="B968" t="str">
            <v>040330</v>
          </cell>
          <cell r="C968" t="str">
            <v>010129</v>
          </cell>
          <cell r="D968" t="str">
            <v>Maquinista elevador</v>
          </cell>
          <cell r="E968" t="str">
            <v>h</v>
          </cell>
          <cell r="F968">
            <v>0.105</v>
          </cell>
        </row>
        <row r="969">
          <cell r="B969" t="str">
            <v>040330</v>
          </cell>
          <cell r="C969" t="str">
            <v>010146</v>
          </cell>
          <cell r="D969" t="str">
            <v>Servente</v>
          </cell>
          <cell r="E969" t="str">
            <v>h</v>
          </cell>
          <cell r="F969">
            <v>0.21</v>
          </cell>
        </row>
        <row r="970">
          <cell r="B970" t="str">
            <v>040331</v>
          </cell>
          <cell r="C970" t="str">
            <v>010129</v>
          </cell>
          <cell r="D970" t="str">
            <v>Maquinista elevador</v>
          </cell>
          <cell r="E970" t="str">
            <v>h</v>
          </cell>
          <cell r="F970">
            <v>0.155</v>
          </cell>
        </row>
        <row r="971">
          <cell r="B971" t="str">
            <v>040331</v>
          </cell>
          <cell r="C971" t="str">
            <v>010146</v>
          </cell>
          <cell r="D971" t="str">
            <v>Servente</v>
          </cell>
          <cell r="E971" t="str">
            <v>h</v>
          </cell>
          <cell r="F971">
            <v>0.31</v>
          </cell>
        </row>
        <row r="972">
          <cell r="B972" t="str">
            <v>040332</v>
          </cell>
          <cell r="C972" t="str">
            <v>010129</v>
          </cell>
          <cell r="D972" t="str">
            <v>Maquinista elevador</v>
          </cell>
          <cell r="E972" t="str">
            <v>h</v>
          </cell>
          <cell r="F972">
            <v>0.20499999999999999</v>
          </cell>
        </row>
        <row r="973">
          <cell r="B973" t="str">
            <v>040332</v>
          </cell>
          <cell r="C973" t="str">
            <v>010146</v>
          </cell>
          <cell r="D973" t="str">
            <v>Servente</v>
          </cell>
          <cell r="E973" t="str">
            <v>h</v>
          </cell>
          <cell r="F973">
            <v>0.41</v>
          </cell>
        </row>
        <row r="974">
          <cell r="B974" t="str">
            <v>040501</v>
          </cell>
          <cell r="C974" t="str">
            <v>010111</v>
          </cell>
          <cell r="D974" t="str">
            <v>Carpinteiro</v>
          </cell>
          <cell r="E974" t="str">
            <v>h</v>
          </cell>
          <cell r="F974">
            <v>60</v>
          </cell>
        </row>
        <row r="975">
          <cell r="B975" t="str">
            <v>040501</v>
          </cell>
          <cell r="C975" t="str">
            <v>010146</v>
          </cell>
          <cell r="D975" t="str">
            <v>Servente</v>
          </cell>
          <cell r="E975" t="str">
            <v>h</v>
          </cell>
          <cell r="F975">
            <v>36.25</v>
          </cell>
        </row>
        <row r="976">
          <cell r="B976" t="str">
            <v>040501</v>
          </cell>
          <cell r="C976" t="str">
            <v>020508</v>
          </cell>
          <cell r="D976" t="str">
            <v>Cimento portland</v>
          </cell>
          <cell r="E976" t="str">
            <v>kg</v>
          </cell>
          <cell r="F976">
            <v>175</v>
          </cell>
        </row>
        <row r="977">
          <cell r="B977" t="str">
            <v>040501</v>
          </cell>
          <cell r="C977" t="str">
            <v>020517</v>
          </cell>
          <cell r="D977" t="str">
            <v>Brita 1</v>
          </cell>
          <cell r="E977" t="str">
            <v>m3</v>
          </cell>
          <cell r="F977">
            <v>0.13059999999999999</v>
          </cell>
        </row>
        <row r="978">
          <cell r="B978" t="str">
            <v>040501</v>
          </cell>
          <cell r="C978" t="str">
            <v>026510</v>
          </cell>
          <cell r="D978" t="str">
            <v>Parafuso frances 1/2'x8' com 2 porcas</v>
          </cell>
          <cell r="E978" t="str">
            <v>un</v>
          </cell>
          <cell r="F978">
            <v>8.4</v>
          </cell>
        </row>
        <row r="979">
          <cell r="B979" t="str">
            <v>040501</v>
          </cell>
          <cell r="C979" t="str">
            <v>026511</v>
          </cell>
          <cell r="D979" t="str">
            <v>Parafuso frances 1/2'x9' com 2 porcas</v>
          </cell>
          <cell r="E979" t="str">
            <v>un</v>
          </cell>
          <cell r="F979">
            <v>8.4</v>
          </cell>
        </row>
        <row r="980">
          <cell r="B980" t="str">
            <v>040501</v>
          </cell>
          <cell r="C980" t="str">
            <v>020579</v>
          </cell>
          <cell r="D980" t="str">
            <v>Areia media</v>
          </cell>
          <cell r="E980" t="str">
            <v>m3</v>
          </cell>
          <cell r="F980">
            <v>0.57699999999999996</v>
          </cell>
        </row>
        <row r="981">
          <cell r="B981" t="str">
            <v>040501</v>
          </cell>
          <cell r="C981" t="str">
            <v>021021</v>
          </cell>
          <cell r="D981" t="str">
            <v>Tabua de pinho de 1' x 12' de 3a. construcao</v>
          </cell>
          <cell r="E981" t="str">
            <v>m2</v>
          </cell>
          <cell r="F981">
            <v>9.4499999999999993</v>
          </cell>
        </row>
        <row r="982">
          <cell r="B982" t="str">
            <v>040501</v>
          </cell>
          <cell r="C982" t="str">
            <v>021027</v>
          </cell>
          <cell r="D982" t="str">
            <v>Viga de peroba de 6x16cm</v>
          </cell>
          <cell r="E982" t="str">
            <v>m</v>
          </cell>
          <cell r="F982">
            <v>44.73</v>
          </cell>
        </row>
        <row r="983">
          <cell r="B983" t="str">
            <v>040501</v>
          </cell>
          <cell r="C983" t="str">
            <v>020518</v>
          </cell>
          <cell r="D983" t="str">
            <v>Brita 2</v>
          </cell>
          <cell r="E983" t="str">
            <v>m3</v>
          </cell>
          <cell r="F983">
            <v>0.39190000000000003</v>
          </cell>
        </row>
        <row r="984">
          <cell r="B984" t="str">
            <v>040501</v>
          </cell>
          <cell r="C984" t="str">
            <v>021009</v>
          </cell>
          <cell r="D984" t="str">
            <v>Pontalete de pinho de 3'x3' de 3a.construcao</v>
          </cell>
          <cell r="E984" t="str">
            <v>m</v>
          </cell>
          <cell r="F984">
            <v>16.8</v>
          </cell>
        </row>
        <row r="985">
          <cell r="B985" t="str">
            <v>040501</v>
          </cell>
          <cell r="C985" t="str">
            <v>026570</v>
          </cell>
          <cell r="D985" t="str">
            <v>Prego 18x30</v>
          </cell>
          <cell r="E985" t="str">
            <v>kg</v>
          </cell>
          <cell r="F985">
            <v>2.11</v>
          </cell>
        </row>
        <row r="986">
          <cell r="B986" t="str">
            <v>040501</v>
          </cell>
          <cell r="C986" t="str">
            <v>026572</v>
          </cell>
          <cell r="D986" t="str">
            <v>Prego 22x48</v>
          </cell>
          <cell r="E986" t="str">
            <v>kg</v>
          </cell>
          <cell r="F986">
            <v>0.53</v>
          </cell>
        </row>
        <row r="987">
          <cell r="B987" t="str">
            <v>040501</v>
          </cell>
          <cell r="C987" t="str">
            <v>080125</v>
          </cell>
          <cell r="D987" t="str">
            <v>Betoneira 5hp</v>
          </cell>
          <cell r="E987" t="str">
            <v>h</v>
          </cell>
          <cell r="F987">
            <v>0.44600000000000001</v>
          </cell>
        </row>
        <row r="988">
          <cell r="B988" t="str">
            <v>040502</v>
          </cell>
          <cell r="C988" t="str">
            <v>090773</v>
          </cell>
          <cell r="D988" t="str">
            <v>Elevador de obra com tracao a cabo de aco</v>
          </cell>
          <cell r="E988" t="str">
            <v>ms</v>
          </cell>
          <cell r="F988">
            <v>1</v>
          </cell>
        </row>
        <row r="989">
          <cell r="B989" t="str">
            <v>040503</v>
          </cell>
          <cell r="C989" t="str">
            <v>090772</v>
          </cell>
          <cell r="D989" t="str">
            <v>Elevador de obra com sistema pinhao (cremalheira)</v>
          </cell>
          <cell r="E989" t="str">
            <v>ms</v>
          </cell>
          <cell r="F989">
            <v>1</v>
          </cell>
        </row>
        <row r="990">
          <cell r="B990" t="str">
            <v>040601</v>
          </cell>
          <cell r="C990" t="str">
            <v>010111</v>
          </cell>
          <cell r="D990" t="str">
            <v>Carpinteiro</v>
          </cell>
          <cell r="E990" t="str">
            <v>h</v>
          </cell>
          <cell r="F990">
            <v>3</v>
          </cell>
        </row>
        <row r="991">
          <cell r="B991" t="str">
            <v>040601</v>
          </cell>
          <cell r="C991" t="str">
            <v>026569</v>
          </cell>
          <cell r="D991" t="str">
            <v>Prego 18x27</v>
          </cell>
          <cell r="E991" t="str">
            <v>kg</v>
          </cell>
          <cell r="F991">
            <v>0.4</v>
          </cell>
        </row>
        <row r="992">
          <cell r="B992" t="str">
            <v>040601</v>
          </cell>
          <cell r="C992" t="str">
            <v>021026</v>
          </cell>
          <cell r="D992" t="str">
            <v>Viga de peroba de 6x12cm</v>
          </cell>
          <cell r="E992" t="str">
            <v>m</v>
          </cell>
          <cell r="F992">
            <v>3.5</v>
          </cell>
        </row>
        <row r="993">
          <cell r="B993" t="str">
            <v>040601</v>
          </cell>
          <cell r="C993" t="str">
            <v>021037</v>
          </cell>
          <cell r="D993" t="str">
            <v>Tabua de pinho de 1x12' de 2a.</v>
          </cell>
          <cell r="E993" t="str">
            <v>m2</v>
          </cell>
          <cell r="F993">
            <v>1.6</v>
          </cell>
        </row>
        <row r="994">
          <cell r="B994" t="str">
            <v>040601</v>
          </cell>
          <cell r="C994" t="str">
            <v>021038</v>
          </cell>
          <cell r="D994" t="str">
            <v>Pontalete de pinho de 3x3' de 2a.</v>
          </cell>
          <cell r="E994" t="str">
            <v>m</v>
          </cell>
          <cell r="F994">
            <v>3.5</v>
          </cell>
        </row>
        <row r="995">
          <cell r="B995" t="str">
            <v>040601</v>
          </cell>
          <cell r="C995" t="str">
            <v>026502</v>
          </cell>
          <cell r="D995" t="str">
            <v>Chumbador de 3/8"</v>
          </cell>
          <cell r="E995" t="str">
            <v>un</v>
          </cell>
          <cell r="F995">
            <v>3</v>
          </cell>
        </row>
        <row r="996">
          <cell r="B996" t="str">
            <v>040601</v>
          </cell>
          <cell r="C996" t="str">
            <v>010112</v>
          </cell>
          <cell r="D996" t="str">
            <v>Ajudante de carpinteiro</v>
          </cell>
          <cell r="E996" t="str">
            <v>h</v>
          </cell>
          <cell r="F996">
            <v>2.5</v>
          </cell>
        </row>
        <row r="997">
          <cell r="B997" t="str">
            <v>040604</v>
          </cell>
          <cell r="C997" t="str">
            <v>010101</v>
          </cell>
          <cell r="D997" t="str">
            <v>Ajudante</v>
          </cell>
          <cell r="E997" t="str">
            <v>h</v>
          </cell>
          <cell r="F997">
            <v>0.53</v>
          </cell>
        </row>
        <row r="998">
          <cell r="B998" t="str">
            <v>040604</v>
          </cell>
          <cell r="C998" t="str">
            <v>010111</v>
          </cell>
          <cell r="D998" t="str">
            <v>Carpinteiro</v>
          </cell>
          <cell r="E998" t="str">
            <v>h</v>
          </cell>
          <cell r="F998">
            <v>0.44</v>
          </cell>
        </row>
        <row r="999">
          <cell r="B999" t="str">
            <v>040604</v>
          </cell>
          <cell r="C999" t="str">
            <v>021016</v>
          </cell>
          <cell r="D999" t="str">
            <v>Sarrafo de pinho de 1'x4' de 3a.construcao</v>
          </cell>
          <cell r="E999" t="str">
            <v>m</v>
          </cell>
          <cell r="F999">
            <v>0.2</v>
          </cell>
        </row>
        <row r="1000">
          <cell r="B1000" t="str">
            <v>040604</v>
          </cell>
          <cell r="C1000" t="str">
            <v>021038</v>
          </cell>
          <cell r="D1000" t="str">
            <v>Pontalete de pinho de 3x3' de 2a.</v>
          </cell>
          <cell r="E1000" t="str">
            <v>m</v>
          </cell>
          <cell r="F1000">
            <v>0.06</v>
          </cell>
        </row>
        <row r="1001">
          <cell r="B1001" t="str">
            <v>040604</v>
          </cell>
          <cell r="C1001" t="str">
            <v>026760</v>
          </cell>
          <cell r="D1001" t="str">
            <v>Prego</v>
          </cell>
          <cell r="E1001" t="str">
            <v>kg</v>
          </cell>
          <cell r="F1001">
            <v>0.01</v>
          </cell>
        </row>
        <row r="1002">
          <cell r="B1002" t="str">
            <v>040604</v>
          </cell>
          <cell r="C1002" t="str">
            <v>027525</v>
          </cell>
          <cell r="D1002" t="str">
            <v>Tela de nylon malha 2cm</v>
          </cell>
          <cell r="E1002" t="str">
            <v>m2</v>
          </cell>
          <cell r="F1002">
            <v>1.1000000000000001</v>
          </cell>
        </row>
        <row r="1003">
          <cell r="B1003" t="str">
            <v>040701</v>
          </cell>
          <cell r="C1003" t="str">
            <v>010130</v>
          </cell>
          <cell r="D1003" t="str">
            <v>Montador</v>
          </cell>
          <cell r="E1003" t="str">
            <v>h</v>
          </cell>
          <cell r="F1003">
            <v>0.08</v>
          </cell>
        </row>
        <row r="1004">
          <cell r="B1004" t="str">
            <v>040701</v>
          </cell>
          <cell r="C1004" t="str">
            <v>010146</v>
          </cell>
          <cell r="D1004" t="str">
            <v>Servente</v>
          </cell>
          <cell r="E1004" t="str">
            <v>h</v>
          </cell>
          <cell r="F1004">
            <v>0.16</v>
          </cell>
        </row>
        <row r="1005">
          <cell r="B1005" t="str">
            <v>040701</v>
          </cell>
          <cell r="C1005" t="str">
            <v>021205</v>
          </cell>
          <cell r="D1005" t="str">
            <v>Andaime metalico de fachada - locacao</v>
          </cell>
          <cell r="E1005" t="str">
            <v>m2</v>
          </cell>
          <cell r="F1005">
            <v>1.03</v>
          </cell>
        </row>
        <row r="1006">
          <cell r="B1006" t="str">
            <v>040702</v>
          </cell>
          <cell r="C1006" t="str">
            <v>010111</v>
          </cell>
          <cell r="D1006" t="str">
            <v>Carpinteiro</v>
          </cell>
          <cell r="E1006" t="str">
            <v>h</v>
          </cell>
          <cell r="F1006">
            <v>0.6</v>
          </cell>
        </row>
        <row r="1007">
          <cell r="B1007" t="str">
            <v>040702</v>
          </cell>
          <cell r="C1007" t="str">
            <v>010146</v>
          </cell>
          <cell r="D1007" t="str">
            <v>Servente</v>
          </cell>
          <cell r="E1007" t="str">
            <v>h</v>
          </cell>
          <cell r="F1007">
            <v>1.2</v>
          </cell>
        </row>
        <row r="1008">
          <cell r="B1008" t="str">
            <v>040702</v>
          </cell>
          <cell r="C1008" t="str">
            <v>021006</v>
          </cell>
          <cell r="D1008" t="str">
            <v>Madeira (pinho) de 1a.</v>
          </cell>
          <cell r="E1008" t="str">
            <v>m3</v>
          </cell>
          <cell r="F1008">
            <v>5.4999999999999997E-3</v>
          </cell>
        </row>
        <row r="1009">
          <cell r="B1009" t="str">
            <v>040702</v>
          </cell>
          <cell r="C1009" t="str">
            <v>026560</v>
          </cell>
          <cell r="D1009" t="str">
            <v>Prego - preco medio das bitolas</v>
          </cell>
          <cell r="E1009" t="str">
            <v>kg</v>
          </cell>
          <cell r="F1009">
            <v>0.2</v>
          </cell>
        </row>
        <row r="1010">
          <cell r="B1010" t="str">
            <v>040703</v>
          </cell>
          <cell r="C1010" t="str">
            <v>010111</v>
          </cell>
          <cell r="D1010" t="str">
            <v>Carpinteiro</v>
          </cell>
          <cell r="E1010" t="str">
            <v>h</v>
          </cell>
          <cell r="F1010">
            <v>0.06</v>
          </cell>
        </row>
        <row r="1011">
          <cell r="B1011" t="str">
            <v>040703</v>
          </cell>
          <cell r="C1011" t="str">
            <v>010146</v>
          </cell>
          <cell r="D1011" t="str">
            <v>Servente</v>
          </cell>
          <cell r="E1011" t="str">
            <v>h</v>
          </cell>
          <cell r="F1011">
            <v>0.18</v>
          </cell>
        </row>
        <row r="1012">
          <cell r="B1012" t="str">
            <v>040703</v>
          </cell>
          <cell r="C1012" t="str">
            <v>021006</v>
          </cell>
          <cell r="D1012" t="str">
            <v>Madeira (pinho) de 1a.</v>
          </cell>
          <cell r="E1012" t="str">
            <v>m3</v>
          </cell>
          <cell r="F1012">
            <v>8.25E-4</v>
          </cell>
        </row>
        <row r="1013">
          <cell r="B1013" t="str">
            <v>040703</v>
          </cell>
          <cell r="C1013" t="str">
            <v>026560</v>
          </cell>
          <cell r="D1013" t="str">
            <v>Prego - preco medio das bitolas</v>
          </cell>
          <cell r="E1013" t="str">
            <v>kg</v>
          </cell>
          <cell r="F1013">
            <v>0.25</v>
          </cell>
        </row>
        <row r="1014">
          <cell r="B1014" t="str">
            <v>040704</v>
          </cell>
          <cell r="C1014" t="str">
            <v>010111</v>
          </cell>
          <cell r="D1014" t="str">
            <v>Carpinteiro</v>
          </cell>
          <cell r="E1014" t="str">
            <v>h</v>
          </cell>
          <cell r="F1014">
            <v>0.04</v>
          </cell>
        </row>
        <row r="1015">
          <cell r="B1015" t="str">
            <v>040704</v>
          </cell>
          <cell r="C1015" t="str">
            <v>010146</v>
          </cell>
          <cell r="D1015" t="str">
            <v>Servente</v>
          </cell>
          <cell r="E1015" t="str">
            <v>h</v>
          </cell>
          <cell r="F1015">
            <v>0.12</v>
          </cell>
        </row>
        <row r="1016">
          <cell r="B1016" t="str">
            <v>040704</v>
          </cell>
          <cell r="C1016" t="str">
            <v>021006</v>
          </cell>
          <cell r="D1016" t="str">
            <v>Madeira (pinho) de 1a.</v>
          </cell>
          <cell r="E1016" t="str">
            <v>m3</v>
          </cell>
          <cell r="F1016">
            <v>3.2699999999999998E-4</v>
          </cell>
        </row>
        <row r="1017">
          <cell r="B1017" t="str">
            <v>040704</v>
          </cell>
          <cell r="C1017" t="str">
            <v>026560</v>
          </cell>
          <cell r="D1017" t="str">
            <v>Prego - preco medio das bitolas</v>
          </cell>
          <cell r="E1017" t="str">
            <v>kg</v>
          </cell>
          <cell r="F1017">
            <v>1.4999999999999999E-2</v>
          </cell>
        </row>
        <row r="1018">
          <cell r="B1018" t="str">
            <v>040705</v>
          </cell>
          <cell r="C1018" t="str">
            <v>010111</v>
          </cell>
          <cell r="D1018" t="str">
            <v>Carpinteiro</v>
          </cell>
          <cell r="E1018" t="str">
            <v>h</v>
          </cell>
          <cell r="F1018">
            <v>0.08</v>
          </cell>
        </row>
        <row r="1019">
          <cell r="B1019" t="str">
            <v>040705</v>
          </cell>
          <cell r="C1019" t="str">
            <v>010146</v>
          </cell>
          <cell r="D1019" t="str">
            <v>Servente</v>
          </cell>
          <cell r="E1019" t="str">
            <v>h</v>
          </cell>
          <cell r="F1019">
            <v>0.24</v>
          </cell>
        </row>
        <row r="1020">
          <cell r="B1020" t="str">
            <v>040706</v>
          </cell>
          <cell r="C1020" t="str">
            <v>010111</v>
          </cell>
          <cell r="D1020" t="str">
            <v>Carpinteiro</v>
          </cell>
          <cell r="E1020" t="str">
            <v>h</v>
          </cell>
          <cell r="F1020">
            <v>0.15</v>
          </cell>
        </row>
        <row r="1021">
          <cell r="B1021" t="str">
            <v>040706</v>
          </cell>
          <cell r="C1021" t="str">
            <v>010146</v>
          </cell>
          <cell r="D1021" t="str">
            <v>Servente</v>
          </cell>
          <cell r="E1021" t="str">
            <v>h</v>
          </cell>
          <cell r="F1021">
            <v>0.45</v>
          </cell>
        </row>
        <row r="1022">
          <cell r="B1022" t="str">
            <v>040707</v>
          </cell>
          <cell r="C1022" t="str">
            <v>010139</v>
          </cell>
          <cell r="D1022" t="str">
            <v>Pedreiro</v>
          </cell>
          <cell r="E1022" t="str">
            <v>h</v>
          </cell>
          <cell r="F1022">
            <v>0.1</v>
          </cell>
        </row>
        <row r="1023">
          <cell r="B1023" t="str">
            <v>040707</v>
          </cell>
          <cell r="C1023" t="str">
            <v>010146</v>
          </cell>
          <cell r="D1023" t="str">
            <v>Servente</v>
          </cell>
          <cell r="E1023" t="str">
            <v>h</v>
          </cell>
          <cell r="F1023">
            <v>0.2</v>
          </cell>
        </row>
        <row r="1024">
          <cell r="B1024" t="str">
            <v>040707</v>
          </cell>
          <cell r="C1024" t="str">
            <v>021009</v>
          </cell>
          <cell r="D1024" t="str">
            <v>Pontalete de pinho de 3'x3' de 3a.construcao</v>
          </cell>
          <cell r="E1024" t="str">
            <v>m</v>
          </cell>
          <cell r="F1024">
            <v>0.13</v>
          </cell>
        </row>
        <row r="1025">
          <cell r="B1025" t="str">
            <v>040707</v>
          </cell>
          <cell r="C1025" t="str">
            <v>021021</v>
          </cell>
          <cell r="D1025" t="str">
            <v>Tabua de pinho de 1' x 12' de 3a. construcao</v>
          </cell>
          <cell r="E1025" t="str">
            <v>m2</v>
          </cell>
          <cell r="F1025">
            <v>8.3000000000000004E-2</v>
          </cell>
        </row>
        <row r="1026">
          <cell r="B1026" t="str">
            <v>040707</v>
          </cell>
          <cell r="C1026" t="str">
            <v>026560</v>
          </cell>
          <cell r="D1026" t="str">
            <v>Prego - preco medio das bitolas</v>
          </cell>
          <cell r="E1026" t="str">
            <v>kg</v>
          </cell>
          <cell r="F1026">
            <v>2.8000000000000001E-2</v>
          </cell>
        </row>
        <row r="1027">
          <cell r="B1027" t="str">
            <v>040708</v>
          </cell>
          <cell r="C1027" t="str">
            <v>010111</v>
          </cell>
          <cell r="D1027" t="str">
            <v>Carpinteiro</v>
          </cell>
          <cell r="E1027" t="str">
            <v>h</v>
          </cell>
          <cell r="F1027">
            <v>0.25</v>
          </cell>
        </row>
        <row r="1028">
          <cell r="B1028" t="str">
            <v>040708</v>
          </cell>
          <cell r="C1028" t="str">
            <v>010146</v>
          </cell>
          <cell r="D1028" t="str">
            <v>Servente</v>
          </cell>
          <cell r="E1028" t="str">
            <v>h</v>
          </cell>
          <cell r="F1028">
            <v>0.5</v>
          </cell>
        </row>
        <row r="1029">
          <cell r="B1029" t="str">
            <v>040708</v>
          </cell>
          <cell r="C1029" t="str">
            <v>021006</v>
          </cell>
          <cell r="D1029" t="str">
            <v>Madeira (pinho) de 1a.</v>
          </cell>
          <cell r="E1029" t="str">
            <v>m3</v>
          </cell>
          <cell r="F1029">
            <v>2.2000000000000001E-3</v>
          </cell>
        </row>
        <row r="1030">
          <cell r="B1030" t="str">
            <v>040708</v>
          </cell>
          <cell r="C1030" t="str">
            <v>026560</v>
          </cell>
          <cell r="D1030" t="str">
            <v>Prego - preco medio das bitolas</v>
          </cell>
          <cell r="E1030" t="str">
            <v>kg</v>
          </cell>
          <cell r="F1030">
            <v>0.1</v>
          </cell>
        </row>
        <row r="1031">
          <cell r="B1031" t="str">
            <v>040801</v>
          </cell>
          <cell r="C1031" t="str">
            <v>010146</v>
          </cell>
          <cell r="D1031" t="str">
            <v>Servente</v>
          </cell>
          <cell r="E1031" t="str">
            <v>h</v>
          </cell>
          <cell r="F1031">
            <v>24</v>
          </cell>
        </row>
        <row r="1032">
          <cell r="B1032" t="str">
            <v>040801</v>
          </cell>
          <cell r="C1032" t="str">
            <v>020579</v>
          </cell>
          <cell r="D1032" t="str">
            <v>Areia media</v>
          </cell>
          <cell r="E1032" t="str">
            <v>m3</v>
          </cell>
          <cell r="F1032">
            <v>1.3</v>
          </cell>
        </row>
        <row r="1033">
          <cell r="B1033" t="str">
            <v>040802</v>
          </cell>
          <cell r="C1033" t="str">
            <v>010146</v>
          </cell>
          <cell r="D1033" t="str">
            <v>Servente</v>
          </cell>
          <cell r="E1033" t="str">
            <v>h</v>
          </cell>
          <cell r="F1033">
            <v>12</v>
          </cell>
        </row>
        <row r="1034">
          <cell r="B1034" t="str">
            <v>040802</v>
          </cell>
          <cell r="C1034" t="str">
            <v>020579</v>
          </cell>
          <cell r="D1034" t="str">
            <v>Areia media</v>
          </cell>
          <cell r="E1034" t="str">
            <v>m3</v>
          </cell>
          <cell r="F1034">
            <v>1.3</v>
          </cell>
        </row>
        <row r="1035">
          <cell r="B1035" t="str">
            <v>040803</v>
          </cell>
          <cell r="C1035" t="str">
            <v>010146</v>
          </cell>
          <cell r="D1035" t="str">
            <v>Servente</v>
          </cell>
          <cell r="E1035" t="str">
            <v>h</v>
          </cell>
          <cell r="F1035">
            <v>16</v>
          </cell>
        </row>
        <row r="1036">
          <cell r="B1036" t="str">
            <v>040803</v>
          </cell>
          <cell r="C1036" t="str">
            <v>020506</v>
          </cell>
          <cell r="D1036" t="str">
            <v>Cal virgem em po</v>
          </cell>
          <cell r="E1036" t="str">
            <v>kg</v>
          </cell>
          <cell r="F1036">
            <v>550</v>
          </cell>
        </row>
        <row r="1037">
          <cell r="B1037" t="str">
            <v>040804</v>
          </cell>
          <cell r="C1037" t="str">
            <v>010146</v>
          </cell>
          <cell r="D1037" t="str">
            <v>Servente</v>
          </cell>
          <cell r="E1037" t="str">
            <v>h</v>
          </cell>
          <cell r="F1037">
            <v>24</v>
          </cell>
        </row>
        <row r="1038">
          <cell r="B1038" t="str">
            <v>040804</v>
          </cell>
          <cell r="C1038" t="str">
            <v>020506</v>
          </cell>
          <cell r="D1038" t="str">
            <v>Cal virgem em po</v>
          </cell>
          <cell r="E1038" t="str">
            <v>kg</v>
          </cell>
          <cell r="F1038">
            <v>550</v>
          </cell>
        </row>
        <row r="1039">
          <cell r="B1039" t="str">
            <v>040805</v>
          </cell>
          <cell r="C1039" t="str">
            <v>010146</v>
          </cell>
          <cell r="D1039" t="str">
            <v>Servente</v>
          </cell>
          <cell r="E1039" t="str">
            <v>h</v>
          </cell>
          <cell r="F1039">
            <v>38.549999999999997</v>
          </cell>
        </row>
        <row r="1040">
          <cell r="B1040" t="str">
            <v>040805</v>
          </cell>
          <cell r="C1040" t="str">
            <v>020506</v>
          </cell>
          <cell r="D1040" t="str">
            <v>Cal virgem em po</v>
          </cell>
          <cell r="E1040" t="str">
            <v>kg</v>
          </cell>
          <cell r="F1040">
            <v>305.8</v>
          </cell>
        </row>
        <row r="1041">
          <cell r="B1041" t="str">
            <v>040805</v>
          </cell>
          <cell r="C1041" t="str">
            <v>020579</v>
          </cell>
          <cell r="D1041" t="str">
            <v>Areia media</v>
          </cell>
          <cell r="E1041" t="str">
            <v>m3</v>
          </cell>
          <cell r="F1041">
            <v>0.91900000000000004</v>
          </cell>
        </row>
        <row r="1042">
          <cell r="B1042" t="str">
            <v>040806</v>
          </cell>
          <cell r="C1042" t="str">
            <v>010146</v>
          </cell>
          <cell r="D1042" t="str">
            <v>Servente</v>
          </cell>
          <cell r="E1042" t="str">
            <v>h</v>
          </cell>
          <cell r="F1042">
            <v>17.809999999999999</v>
          </cell>
        </row>
        <row r="1043">
          <cell r="B1043" t="str">
            <v>040806</v>
          </cell>
          <cell r="C1043" t="str">
            <v>020506</v>
          </cell>
          <cell r="D1043" t="str">
            <v>Cal virgem em po</v>
          </cell>
          <cell r="E1043" t="str">
            <v>kg</v>
          </cell>
          <cell r="F1043">
            <v>337</v>
          </cell>
        </row>
        <row r="1044">
          <cell r="B1044" t="str">
            <v>040806</v>
          </cell>
          <cell r="C1044" t="str">
            <v>020579</v>
          </cell>
          <cell r="D1044" t="str">
            <v>Areia media</v>
          </cell>
          <cell r="E1044" t="str">
            <v>m3</v>
          </cell>
          <cell r="F1044">
            <v>0.91900000000000004</v>
          </cell>
        </row>
        <row r="1045">
          <cell r="B1045" t="str">
            <v>040807</v>
          </cell>
          <cell r="C1045" t="str">
            <v>010146</v>
          </cell>
          <cell r="D1045" t="str">
            <v>Servente</v>
          </cell>
          <cell r="E1045" t="str">
            <v>h</v>
          </cell>
          <cell r="F1045">
            <v>17.73</v>
          </cell>
        </row>
        <row r="1046">
          <cell r="B1046" t="str">
            <v>040807</v>
          </cell>
          <cell r="C1046" t="str">
            <v>020506</v>
          </cell>
          <cell r="D1046" t="str">
            <v>Cal virgem em po</v>
          </cell>
          <cell r="E1046" t="str">
            <v>kg</v>
          </cell>
          <cell r="F1046">
            <v>334</v>
          </cell>
        </row>
        <row r="1047">
          <cell r="B1047" t="str">
            <v>040807</v>
          </cell>
          <cell r="C1047" t="str">
            <v>020579</v>
          </cell>
          <cell r="D1047" t="str">
            <v>Areia media</v>
          </cell>
          <cell r="E1047" t="str">
            <v>m3</v>
          </cell>
          <cell r="F1047">
            <v>1.216</v>
          </cell>
        </row>
        <row r="1048">
          <cell r="B1048" t="str">
            <v>040808</v>
          </cell>
          <cell r="C1048" t="str">
            <v>010146</v>
          </cell>
          <cell r="D1048" t="str">
            <v>Servente</v>
          </cell>
          <cell r="E1048" t="str">
            <v>h</v>
          </cell>
          <cell r="F1048">
            <v>14.48</v>
          </cell>
        </row>
        <row r="1049">
          <cell r="B1049" t="str">
            <v>040808</v>
          </cell>
          <cell r="C1049" t="str">
            <v>020506</v>
          </cell>
          <cell r="D1049" t="str">
            <v>Cal virgem em po</v>
          </cell>
          <cell r="E1049" t="str">
            <v>kg</v>
          </cell>
          <cell r="F1049">
            <v>223</v>
          </cell>
        </row>
        <row r="1050">
          <cell r="B1050" t="str">
            <v>040808</v>
          </cell>
          <cell r="C1050" t="str">
            <v>020579</v>
          </cell>
          <cell r="D1050" t="str">
            <v>Areia media</v>
          </cell>
          <cell r="E1050" t="str">
            <v>m3</v>
          </cell>
          <cell r="F1050">
            <v>1.216</v>
          </cell>
        </row>
        <row r="1051">
          <cell r="B1051" t="str">
            <v>040809</v>
          </cell>
          <cell r="C1051" t="str">
            <v>010146</v>
          </cell>
          <cell r="D1051" t="str">
            <v>Servente</v>
          </cell>
          <cell r="E1051" t="str">
            <v>h</v>
          </cell>
          <cell r="F1051">
            <v>12.86</v>
          </cell>
        </row>
        <row r="1052">
          <cell r="B1052" t="str">
            <v>040809</v>
          </cell>
          <cell r="C1052" t="str">
            <v>020506</v>
          </cell>
          <cell r="D1052" t="str">
            <v>Cal virgem em po</v>
          </cell>
          <cell r="E1052" t="str">
            <v>kg</v>
          </cell>
          <cell r="F1052">
            <v>167</v>
          </cell>
        </row>
        <row r="1053">
          <cell r="B1053" t="str">
            <v>040809</v>
          </cell>
          <cell r="C1053" t="str">
            <v>020579</v>
          </cell>
          <cell r="D1053" t="str">
            <v>Areia media</v>
          </cell>
          <cell r="E1053" t="str">
            <v>m3</v>
          </cell>
          <cell r="F1053">
            <v>1.216</v>
          </cell>
        </row>
        <row r="1054">
          <cell r="B1054" t="str">
            <v>040810</v>
          </cell>
          <cell r="C1054" t="str">
            <v>010146</v>
          </cell>
          <cell r="D1054" t="str">
            <v>Servente</v>
          </cell>
          <cell r="E1054" t="str">
            <v>h</v>
          </cell>
          <cell r="F1054">
            <v>11.89</v>
          </cell>
        </row>
        <row r="1055">
          <cell r="B1055" t="str">
            <v>040810</v>
          </cell>
          <cell r="C1055" t="str">
            <v>020506</v>
          </cell>
          <cell r="D1055" t="str">
            <v>Cal virgem em po</v>
          </cell>
          <cell r="E1055" t="str">
            <v>kg</v>
          </cell>
          <cell r="F1055">
            <v>134</v>
          </cell>
        </row>
        <row r="1056">
          <cell r="B1056" t="str">
            <v>040810</v>
          </cell>
          <cell r="C1056" t="str">
            <v>020579</v>
          </cell>
          <cell r="D1056" t="str">
            <v>Areia media</v>
          </cell>
          <cell r="E1056" t="str">
            <v>m3</v>
          </cell>
          <cell r="F1056">
            <v>1.216</v>
          </cell>
        </row>
        <row r="1057">
          <cell r="B1057" t="str">
            <v>040811</v>
          </cell>
          <cell r="C1057" t="str">
            <v>010146</v>
          </cell>
          <cell r="D1057" t="str">
            <v>Servente</v>
          </cell>
          <cell r="E1057" t="str">
            <v>h</v>
          </cell>
          <cell r="F1057">
            <v>34.770000000000003</v>
          </cell>
        </row>
        <row r="1058">
          <cell r="B1058" t="str">
            <v>040811</v>
          </cell>
          <cell r="C1058" t="str">
            <v>020506</v>
          </cell>
          <cell r="D1058" t="str">
            <v>Cal virgem em po</v>
          </cell>
          <cell r="E1058" t="str">
            <v>kg</v>
          </cell>
          <cell r="F1058">
            <v>337</v>
          </cell>
        </row>
        <row r="1059">
          <cell r="B1059" t="str">
            <v>040811</v>
          </cell>
          <cell r="C1059" t="str">
            <v>020579</v>
          </cell>
          <cell r="D1059" t="str">
            <v>Areia media</v>
          </cell>
          <cell r="E1059" t="str">
            <v>m3</v>
          </cell>
          <cell r="F1059">
            <v>0.91900000000000004</v>
          </cell>
        </row>
        <row r="1060">
          <cell r="B1060" t="str">
            <v>040812</v>
          </cell>
          <cell r="C1060" t="str">
            <v>010146</v>
          </cell>
          <cell r="D1060" t="str">
            <v>Servente</v>
          </cell>
          <cell r="E1060" t="str">
            <v>h</v>
          </cell>
          <cell r="F1060">
            <v>40.17</v>
          </cell>
        </row>
        <row r="1061">
          <cell r="B1061" t="str">
            <v>040812</v>
          </cell>
          <cell r="C1061" t="str">
            <v>020506</v>
          </cell>
          <cell r="D1061" t="str">
            <v>Cal virgem em po</v>
          </cell>
          <cell r="E1061" t="str">
            <v>kg</v>
          </cell>
          <cell r="F1061">
            <v>334</v>
          </cell>
        </row>
        <row r="1062">
          <cell r="B1062" t="str">
            <v>040812</v>
          </cell>
          <cell r="C1062" t="str">
            <v>020579</v>
          </cell>
          <cell r="D1062" t="str">
            <v>Areia media</v>
          </cell>
          <cell r="E1062" t="str">
            <v>m3</v>
          </cell>
          <cell r="F1062">
            <v>1.216</v>
          </cell>
        </row>
        <row r="1063">
          <cell r="B1063" t="str">
            <v>040813</v>
          </cell>
          <cell r="C1063" t="str">
            <v>010146</v>
          </cell>
          <cell r="D1063" t="str">
            <v>Servente</v>
          </cell>
          <cell r="E1063" t="str">
            <v>h</v>
          </cell>
          <cell r="F1063">
            <v>36.92</v>
          </cell>
        </row>
        <row r="1064">
          <cell r="B1064" t="str">
            <v>040813</v>
          </cell>
          <cell r="C1064" t="str">
            <v>020506</v>
          </cell>
          <cell r="D1064" t="str">
            <v>Cal virgem em po</v>
          </cell>
          <cell r="E1064" t="str">
            <v>kg</v>
          </cell>
          <cell r="F1064">
            <v>223</v>
          </cell>
        </row>
        <row r="1065">
          <cell r="B1065" t="str">
            <v>040813</v>
          </cell>
          <cell r="C1065" t="str">
            <v>020579</v>
          </cell>
          <cell r="D1065" t="str">
            <v>Areia media</v>
          </cell>
          <cell r="E1065" t="str">
            <v>m3</v>
          </cell>
          <cell r="F1065">
            <v>1.216</v>
          </cell>
        </row>
        <row r="1066">
          <cell r="B1066" t="str">
            <v>040814</v>
          </cell>
          <cell r="C1066" t="str">
            <v>010146</v>
          </cell>
          <cell r="D1066" t="str">
            <v>Servente</v>
          </cell>
          <cell r="E1066" t="str">
            <v>h</v>
          </cell>
          <cell r="F1066">
            <v>35.299999999999997</v>
          </cell>
        </row>
        <row r="1067">
          <cell r="B1067" t="str">
            <v>040814</v>
          </cell>
          <cell r="C1067" t="str">
            <v>020506</v>
          </cell>
          <cell r="D1067" t="str">
            <v>Cal virgem em po</v>
          </cell>
          <cell r="E1067" t="str">
            <v>kg</v>
          </cell>
          <cell r="F1067">
            <v>167</v>
          </cell>
        </row>
        <row r="1068">
          <cell r="B1068" t="str">
            <v>040814</v>
          </cell>
          <cell r="C1068" t="str">
            <v>020579</v>
          </cell>
          <cell r="D1068" t="str">
            <v>Areia media</v>
          </cell>
          <cell r="E1068" t="str">
            <v>m3</v>
          </cell>
          <cell r="F1068">
            <v>1.216</v>
          </cell>
        </row>
        <row r="1069">
          <cell r="B1069" t="str">
            <v>040815</v>
          </cell>
          <cell r="C1069" t="str">
            <v>010146</v>
          </cell>
          <cell r="D1069" t="str">
            <v>Servente</v>
          </cell>
          <cell r="E1069" t="str">
            <v>h</v>
          </cell>
          <cell r="F1069">
            <v>34.33</v>
          </cell>
        </row>
        <row r="1070">
          <cell r="B1070" t="str">
            <v>040815</v>
          </cell>
          <cell r="C1070" t="str">
            <v>020506</v>
          </cell>
          <cell r="D1070" t="str">
            <v>Cal virgem em po</v>
          </cell>
          <cell r="E1070" t="str">
            <v>kg</v>
          </cell>
          <cell r="F1070">
            <v>134</v>
          </cell>
        </row>
        <row r="1071">
          <cell r="B1071" t="str">
            <v>040815</v>
          </cell>
          <cell r="C1071" t="str">
            <v>020579</v>
          </cell>
          <cell r="D1071" t="str">
            <v>Areia media</v>
          </cell>
          <cell r="E1071" t="str">
            <v>m3</v>
          </cell>
          <cell r="F1071">
            <v>1.216</v>
          </cell>
        </row>
        <row r="1072">
          <cell r="B1072" t="str">
            <v>040816</v>
          </cell>
          <cell r="C1072" t="str">
            <v>010146</v>
          </cell>
          <cell r="D1072" t="str">
            <v>Servente</v>
          </cell>
          <cell r="E1072" t="str">
            <v>h</v>
          </cell>
          <cell r="F1072">
            <v>8</v>
          </cell>
        </row>
        <row r="1073">
          <cell r="B1073" t="str">
            <v>040816</v>
          </cell>
          <cell r="C1073" t="str">
            <v>020505</v>
          </cell>
          <cell r="D1073" t="str">
            <v>Cal hidratada</v>
          </cell>
          <cell r="E1073" t="str">
            <v>kg</v>
          </cell>
          <cell r="F1073">
            <v>365</v>
          </cell>
        </row>
        <row r="1074">
          <cell r="B1074" t="str">
            <v>040816</v>
          </cell>
          <cell r="C1074" t="str">
            <v>020579</v>
          </cell>
          <cell r="D1074" t="str">
            <v>Areia media</v>
          </cell>
          <cell r="E1074" t="str">
            <v>m3</v>
          </cell>
          <cell r="F1074">
            <v>1.216</v>
          </cell>
        </row>
        <row r="1075">
          <cell r="B1075" t="str">
            <v>040817</v>
          </cell>
          <cell r="C1075" t="str">
            <v>010146</v>
          </cell>
          <cell r="D1075" t="str">
            <v>Servente</v>
          </cell>
          <cell r="E1075" t="str">
            <v>h</v>
          </cell>
          <cell r="F1075">
            <v>8</v>
          </cell>
        </row>
        <row r="1076">
          <cell r="B1076" t="str">
            <v>040817</v>
          </cell>
          <cell r="C1076" t="str">
            <v>020505</v>
          </cell>
          <cell r="D1076" t="str">
            <v>Cal hidratada</v>
          </cell>
          <cell r="E1076" t="str">
            <v>kg</v>
          </cell>
          <cell r="F1076">
            <v>243</v>
          </cell>
        </row>
        <row r="1077">
          <cell r="B1077" t="str">
            <v>040817</v>
          </cell>
          <cell r="C1077" t="str">
            <v>020579</v>
          </cell>
          <cell r="D1077" t="str">
            <v>Areia media</v>
          </cell>
          <cell r="E1077" t="str">
            <v>m3</v>
          </cell>
          <cell r="F1077">
            <v>1.216</v>
          </cell>
        </row>
        <row r="1078">
          <cell r="B1078" t="str">
            <v>040818</v>
          </cell>
          <cell r="C1078" t="str">
            <v>010146</v>
          </cell>
          <cell r="D1078" t="str">
            <v>Servente</v>
          </cell>
          <cell r="E1078" t="str">
            <v>h</v>
          </cell>
          <cell r="F1078">
            <v>8</v>
          </cell>
        </row>
        <row r="1079">
          <cell r="B1079" t="str">
            <v>040818</v>
          </cell>
          <cell r="C1079" t="str">
            <v>020505</v>
          </cell>
          <cell r="D1079" t="str">
            <v>Cal hidratada</v>
          </cell>
          <cell r="E1079" t="str">
            <v>kg</v>
          </cell>
          <cell r="F1079">
            <v>182</v>
          </cell>
        </row>
        <row r="1080">
          <cell r="B1080" t="str">
            <v>040818</v>
          </cell>
          <cell r="C1080" t="str">
            <v>020579</v>
          </cell>
          <cell r="D1080" t="str">
            <v>Areia media</v>
          </cell>
          <cell r="E1080" t="str">
            <v>m3</v>
          </cell>
          <cell r="F1080">
            <v>1.216</v>
          </cell>
        </row>
        <row r="1081">
          <cell r="B1081" t="str">
            <v>040819</v>
          </cell>
          <cell r="C1081" t="str">
            <v>010146</v>
          </cell>
          <cell r="D1081" t="str">
            <v>Servente</v>
          </cell>
          <cell r="E1081" t="str">
            <v>h</v>
          </cell>
          <cell r="F1081">
            <v>8</v>
          </cell>
        </row>
        <row r="1082">
          <cell r="B1082" t="str">
            <v>040819</v>
          </cell>
          <cell r="C1082" t="str">
            <v>020505</v>
          </cell>
          <cell r="D1082" t="str">
            <v>Cal hidratada</v>
          </cell>
          <cell r="E1082" t="str">
            <v>kg</v>
          </cell>
          <cell r="F1082">
            <v>162</v>
          </cell>
        </row>
        <row r="1083">
          <cell r="B1083" t="str">
            <v>040819</v>
          </cell>
          <cell r="C1083" t="str">
            <v>020579</v>
          </cell>
          <cell r="D1083" t="str">
            <v>Areia media</v>
          </cell>
          <cell r="E1083" t="str">
            <v>m3</v>
          </cell>
          <cell r="F1083">
            <v>1.216</v>
          </cell>
        </row>
        <row r="1084">
          <cell r="B1084" t="str">
            <v>040820</v>
          </cell>
          <cell r="C1084" t="str">
            <v>010146</v>
          </cell>
          <cell r="D1084" t="str">
            <v>Servente</v>
          </cell>
          <cell r="E1084" t="str">
            <v>h</v>
          </cell>
          <cell r="F1084">
            <v>27.24</v>
          </cell>
        </row>
        <row r="1085">
          <cell r="B1085" t="str">
            <v>040820</v>
          </cell>
          <cell r="C1085" t="str">
            <v>020505</v>
          </cell>
          <cell r="D1085" t="str">
            <v>Cal hidratada</v>
          </cell>
          <cell r="E1085" t="str">
            <v>kg</v>
          </cell>
          <cell r="F1085">
            <v>162</v>
          </cell>
        </row>
        <row r="1086">
          <cell r="B1086" t="str">
            <v>040820</v>
          </cell>
          <cell r="C1086" t="str">
            <v>020579</v>
          </cell>
          <cell r="D1086" t="str">
            <v>Areia media</v>
          </cell>
          <cell r="E1086" t="str">
            <v>m3</v>
          </cell>
          <cell r="F1086">
            <v>1.216</v>
          </cell>
        </row>
        <row r="1087">
          <cell r="B1087" t="str">
            <v>040820</v>
          </cell>
          <cell r="C1087" t="str">
            <v>080125</v>
          </cell>
          <cell r="D1087" t="str">
            <v>Betoneira 5hp</v>
          </cell>
          <cell r="E1087" t="str">
            <v>h</v>
          </cell>
          <cell r="F1087">
            <v>0.71399999999999997</v>
          </cell>
        </row>
        <row r="1088">
          <cell r="B1088" t="str">
            <v>040821</v>
          </cell>
          <cell r="C1088" t="str">
            <v>010146</v>
          </cell>
          <cell r="D1088" t="str">
            <v>Servente</v>
          </cell>
          <cell r="E1088" t="str">
            <v>h</v>
          </cell>
          <cell r="F1088">
            <v>8</v>
          </cell>
        </row>
        <row r="1089">
          <cell r="B1089" t="str">
            <v>040821</v>
          </cell>
          <cell r="C1089" t="str">
            <v>020505</v>
          </cell>
          <cell r="D1089" t="str">
            <v>Cal hidratada</v>
          </cell>
          <cell r="E1089" t="str">
            <v>kg</v>
          </cell>
          <cell r="F1089">
            <v>122</v>
          </cell>
        </row>
        <row r="1090">
          <cell r="B1090" t="str">
            <v>040821</v>
          </cell>
          <cell r="C1090" t="str">
            <v>020579</v>
          </cell>
          <cell r="D1090" t="str">
            <v>Areia media</v>
          </cell>
          <cell r="E1090" t="str">
            <v>m3</v>
          </cell>
          <cell r="F1090">
            <v>1.216</v>
          </cell>
        </row>
        <row r="1091">
          <cell r="B1091" t="str">
            <v>040822</v>
          </cell>
          <cell r="C1091" t="str">
            <v>010146</v>
          </cell>
          <cell r="D1091" t="str">
            <v>Servente</v>
          </cell>
          <cell r="E1091" t="str">
            <v>h</v>
          </cell>
          <cell r="F1091">
            <v>30.44</v>
          </cell>
        </row>
        <row r="1092">
          <cell r="B1092" t="str">
            <v>040822</v>
          </cell>
          <cell r="C1092" t="str">
            <v>020505</v>
          </cell>
          <cell r="D1092" t="str">
            <v>Cal hidratada</v>
          </cell>
          <cell r="E1092" t="str">
            <v>kg</v>
          </cell>
          <cell r="F1092">
            <v>365</v>
          </cell>
        </row>
        <row r="1093">
          <cell r="B1093" t="str">
            <v>040822</v>
          </cell>
          <cell r="C1093" t="str">
            <v>020579</v>
          </cell>
          <cell r="D1093" t="str">
            <v>Areia media</v>
          </cell>
          <cell r="E1093" t="str">
            <v>m3</v>
          </cell>
          <cell r="F1093">
            <v>1.216</v>
          </cell>
        </row>
        <row r="1094">
          <cell r="B1094" t="str">
            <v>040823</v>
          </cell>
          <cell r="C1094" t="str">
            <v>010146</v>
          </cell>
          <cell r="D1094" t="str">
            <v>Servente</v>
          </cell>
          <cell r="E1094" t="str">
            <v>h</v>
          </cell>
          <cell r="F1094">
            <v>30.44</v>
          </cell>
        </row>
        <row r="1095">
          <cell r="B1095" t="str">
            <v>040823</v>
          </cell>
          <cell r="C1095" t="str">
            <v>020505</v>
          </cell>
          <cell r="D1095" t="str">
            <v>Cal hidratada</v>
          </cell>
          <cell r="E1095" t="str">
            <v>kg</v>
          </cell>
          <cell r="F1095">
            <v>243</v>
          </cell>
        </row>
        <row r="1096">
          <cell r="B1096" t="str">
            <v>040823</v>
          </cell>
          <cell r="C1096" t="str">
            <v>020579</v>
          </cell>
          <cell r="D1096" t="str">
            <v>Areia media</v>
          </cell>
          <cell r="E1096" t="str">
            <v>m3</v>
          </cell>
          <cell r="F1096">
            <v>1.216</v>
          </cell>
        </row>
        <row r="1097">
          <cell r="B1097" t="str">
            <v>040824</v>
          </cell>
          <cell r="C1097" t="str">
            <v>010146</v>
          </cell>
          <cell r="D1097" t="str">
            <v>Servente</v>
          </cell>
          <cell r="E1097" t="str">
            <v>h</v>
          </cell>
          <cell r="F1097">
            <v>4.8</v>
          </cell>
        </row>
        <row r="1098">
          <cell r="B1098" t="str">
            <v>040824</v>
          </cell>
          <cell r="C1098" t="str">
            <v>020505</v>
          </cell>
          <cell r="D1098" t="str">
            <v>Cal hidratada</v>
          </cell>
          <cell r="E1098" t="str">
            <v>kg</v>
          </cell>
          <cell r="F1098">
            <v>162</v>
          </cell>
        </row>
        <row r="1099">
          <cell r="B1099" t="str">
            <v>040824</v>
          </cell>
          <cell r="C1099" t="str">
            <v>020579</v>
          </cell>
          <cell r="D1099" t="str">
            <v>Areia media</v>
          </cell>
          <cell r="E1099" t="str">
            <v>m3</v>
          </cell>
          <cell r="F1099">
            <v>1.216</v>
          </cell>
        </row>
        <row r="1100">
          <cell r="B1100" t="str">
            <v>040824</v>
          </cell>
          <cell r="C1100" t="str">
            <v>080125</v>
          </cell>
          <cell r="D1100" t="str">
            <v>Betoneira 5hp</v>
          </cell>
          <cell r="E1100" t="str">
            <v>h</v>
          </cell>
          <cell r="F1100">
            <v>0.71399999999999997</v>
          </cell>
        </row>
        <row r="1101">
          <cell r="B1101" t="str">
            <v>040825</v>
          </cell>
          <cell r="C1101" t="str">
            <v>010146</v>
          </cell>
          <cell r="D1101" t="str">
            <v>Servente</v>
          </cell>
          <cell r="E1101" t="str">
            <v>h</v>
          </cell>
          <cell r="F1101">
            <v>10</v>
          </cell>
        </row>
        <row r="1102">
          <cell r="B1102" t="str">
            <v>040825</v>
          </cell>
          <cell r="C1102" t="str">
            <v>020508</v>
          </cell>
          <cell r="D1102" t="str">
            <v>Cimento portland</v>
          </cell>
          <cell r="E1102" t="str">
            <v>kg</v>
          </cell>
          <cell r="F1102">
            <v>912</v>
          </cell>
        </row>
        <row r="1103">
          <cell r="B1103" t="str">
            <v>040825</v>
          </cell>
          <cell r="C1103" t="str">
            <v>020579</v>
          </cell>
          <cell r="D1103" t="str">
            <v>Areia media</v>
          </cell>
          <cell r="E1103" t="str">
            <v>m3</v>
          </cell>
          <cell r="F1103">
            <v>0.76</v>
          </cell>
        </row>
        <row r="1104">
          <cell r="B1104" t="str">
            <v>040826</v>
          </cell>
          <cell r="C1104" t="str">
            <v>010146</v>
          </cell>
          <cell r="D1104" t="str">
            <v>Servente</v>
          </cell>
          <cell r="E1104" t="str">
            <v>h</v>
          </cell>
          <cell r="F1104">
            <v>10</v>
          </cell>
        </row>
        <row r="1105">
          <cell r="B1105" t="str">
            <v>040826</v>
          </cell>
          <cell r="C1105" t="str">
            <v>020508</v>
          </cell>
          <cell r="D1105" t="str">
            <v>Cimento portland</v>
          </cell>
          <cell r="E1105" t="str">
            <v>kg</v>
          </cell>
          <cell r="F1105">
            <v>753</v>
          </cell>
        </row>
        <row r="1106">
          <cell r="B1106" t="str">
            <v>040826</v>
          </cell>
          <cell r="C1106" t="str">
            <v>020579</v>
          </cell>
          <cell r="D1106" t="str">
            <v>Areia media</v>
          </cell>
          <cell r="E1106" t="str">
            <v>m3</v>
          </cell>
          <cell r="F1106">
            <v>0.94199999999999995</v>
          </cell>
        </row>
        <row r="1107">
          <cell r="B1107" t="str">
            <v>040827</v>
          </cell>
          <cell r="C1107" t="str">
            <v>010146</v>
          </cell>
          <cell r="D1107" t="str">
            <v>Servente</v>
          </cell>
          <cell r="E1107" t="str">
            <v>h</v>
          </cell>
          <cell r="F1107">
            <v>10</v>
          </cell>
        </row>
        <row r="1108">
          <cell r="B1108" t="str">
            <v>040827</v>
          </cell>
          <cell r="C1108" t="str">
            <v>020508</v>
          </cell>
          <cell r="D1108" t="str">
            <v>Cimento portland</v>
          </cell>
          <cell r="E1108" t="str">
            <v>kg</v>
          </cell>
          <cell r="F1108">
            <v>643</v>
          </cell>
        </row>
        <row r="1109">
          <cell r="B1109" t="str">
            <v>040827</v>
          </cell>
          <cell r="C1109" t="str">
            <v>020579</v>
          </cell>
          <cell r="D1109" t="str">
            <v>Areia media</v>
          </cell>
          <cell r="E1109" t="str">
            <v>m3</v>
          </cell>
          <cell r="F1109">
            <v>1.071</v>
          </cell>
        </row>
        <row r="1110">
          <cell r="B1110" t="str">
            <v>040828</v>
          </cell>
          <cell r="C1110" t="str">
            <v>010146</v>
          </cell>
          <cell r="D1110" t="str">
            <v>Servente</v>
          </cell>
          <cell r="E1110" t="str">
            <v>h</v>
          </cell>
          <cell r="F1110">
            <v>10</v>
          </cell>
        </row>
        <row r="1111">
          <cell r="B1111" t="str">
            <v>040828</v>
          </cell>
          <cell r="C1111" t="str">
            <v>020508</v>
          </cell>
          <cell r="D1111" t="str">
            <v>Cimento portland</v>
          </cell>
          <cell r="E1111" t="str">
            <v>kg</v>
          </cell>
          <cell r="F1111">
            <v>562</v>
          </cell>
        </row>
        <row r="1112">
          <cell r="B1112" t="str">
            <v>040828</v>
          </cell>
          <cell r="C1112" t="str">
            <v>020579</v>
          </cell>
          <cell r="D1112" t="str">
            <v>Areia media</v>
          </cell>
          <cell r="E1112" t="str">
            <v>m3</v>
          </cell>
          <cell r="F1112">
            <v>1.17</v>
          </cell>
        </row>
        <row r="1113">
          <cell r="B1113" t="str">
            <v>040829</v>
          </cell>
          <cell r="C1113" t="str">
            <v>010146</v>
          </cell>
          <cell r="D1113" t="str">
            <v>Servente</v>
          </cell>
          <cell r="E1113" t="str">
            <v>h</v>
          </cell>
          <cell r="F1113">
            <v>10</v>
          </cell>
        </row>
        <row r="1114">
          <cell r="B1114" t="str">
            <v>040829</v>
          </cell>
          <cell r="C1114" t="str">
            <v>020508</v>
          </cell>
          <cell r="D1114" t="str">
            <v>Cimento portland</v>
          </cell>
          <cell r="E1114" t="str">
            <v>kg</v>
          </cell>
          <cell r="F1114">
            <v>486</v>
          </cell>
        </row>
        <row r="1115">
          <cell r="B1115" t="str">
            <v>040829</v>
          </cell>
          <cell r="C1115" t="str">
            <v>020579</v>
          </cell>
          <cell r="D1115" t="str">
            <v>Areia media</v>
          </cell>
          <cell r="E1115" t="str">
            <v>m3</v>
          </cell>
          <cell r="F1115">
            <v>1.216</v>
          </cell>
        </row>
        <row r="1116">
          <cell r="B1116" t="str">
            <v>040830</v>
          </cell>
          <cell r="C1116" t="str">
            <v>010146</v>
          </cell>
          <cell r="D1116" t="str">
            <v>Servente</v>
          </cell>
          <cell r="E1116" t="str">
            <v>h</v>
          </cell>
          <cell r="F1116">
            <v>10</v>
          </cell>
        </row>
        <row r="1117">
          <cell r="B1117" t="str">
            <v>040830</v>
          </cell>
          <cell r="C1117" t="str">
            <v>020508</v>
          </cell>
          <cell r="D1117" t="str">
            <v>Cimento portland</v>
          </cell>
          <cell r="E1117" t="str">
            <v>kg</v>
          </cell>
          <cell r="F1117">
            <v>365</v>
          </cell>
        </row>
        <row r="1118">
          <cell r="B1118" t="str">
            <v>040830</v>
          </cell>
          <cell r="C1118" t="str">
            <v>020579</v>
          </cell>
          <cell r="D1118" t="str">
            <v>Areia media</v>
          </cell>
          <cell r="E1118" t="str">
            <v>m3</v>
          </cell>
          <cell r="F1118">
            <v>1.216</v>
          </cell>
        </row>
        <row r="1119">
          <cell r="B1119" t="str">
            <v>040831</v>
          </cell>
          <cell r="C1119" t="str">
            <v>010146</v>
          </cell>
          <cell r="D1119" t="str">
            <v>Servente</v>
          </cell>
          <cell r="E1119" t="str">
            <v>h</v>
          </cell>
          <cell r="F1119">
            <v>10</v>
          </cell>
        </row>
        <row r="1120">
          <cell r="B1120" t="str">
            <v>040831</v>
          </cell>
          <cell r="C1120" t="str">
            <v>020508</v>
          </cell>
          <cell r="D1120" t="str">
            <v>Cimento portland</v>
          </cell>
          <cell r="E1120" t="str">
            <v>kg</v>
          </cell>
          <cell r="F1120">
            <v>292</v>
          </cell>
        </row>
        <row r="1121">
          <cell r="B1121" t="str">
            <v>040831</v>
          </cell>
          <cell r="C1121" t="str">
            <v>020579</v>
          </cell>
          <cell r="D1121" t="str">
            <v>Areia media</v>
          </cell>
          <cell r="E1121" t="str">
            <v>m3</v>
          </cell>
          <cell r="F1121">
            <v>1.216</v>
          </cell>
        </row>
        <row r="1122">
          <cell r="B1122" t="str">
            <v>040832</v>
          </cell>
          <cell r="C1122" t="str">
            <v>010146</v>
          </cell>
          <cell r="D1122" t="str">
            <v>Servente</v>
          </cell>
          <cell r="E1122" t="str">
            <v>h</v>
          </cell>
          <cell r="F1122">
            <v>10</v>
          </cell>
        </row>
        <row r="1123">
          <cell r="B1123" t="str">
            <v>040832</v>
          </cell>
          <cell r="C1123" t="str">
            <v>020508</v>
          </cell>
          <cell r="D1123" t="str">
            <v>Cimento portland</v>
          </cell>
          <cell r="E1123" t="str">
            <v>kg</v>
          </cell>
          <cell r="F1123">
            <v>243</v>
          </cell>
        </row>
        <row r="1124">
          <cell r="B1124" t="str">
            <v>040832</v>
          </cell>
          <cell r="C1124" t="str">
            <v>020579</v>
          </cell>
          <cell r="D1124" t="str">
            <v>Areia media</v>
          </cell>
          <cell r="E1124" t="str">
            <v>m3</v>
          </cell>
          <cell r="F1124">
            <v>1.216</v>
          </cell>
        </row>
        <row r="1125">
          <cell r="B1125" t="str">
            <v>040833</v>
          </cell>
          <cell r="C1125" t="str">
            <v>010146</v>
          </cell>
          <cell r="D1125" t="str">
            <v>Servente</v>
          </cell>
          <cell r="E1125" t="str">
            <v>h</v>
          </cell>
          <cell r="F1125">
            <v>10</v>
          </cell>
        </row>
        <row r="1126">
          <cell r="B1126" t="str">
            <v>040833</v>
          </cell>
          <cell r="C1126" t="str">
            <v>020508</v>
          </cell>
          <cell r="D1126" t="str">
            <v>Cimento portland</v>
          </cell>
          <cell r="E1126" t="str">
            <v>kg</v>
          </cell>
          <cell r="F1126">
            <v>208</v>
          </cell>
        </row>
        <row r="1127">
          <cell r="B1127" t="str">
            <v>040833</v>
          </cell>
          <cell r="C1127" t="str">
            <v>020579</v>
          </cell>
          <cell r="D1127" t="str">
            <v>Areia media</v>
          </cell>
          <cell r="E1127" t="str">
            <v>m3</v>
          </cell>
          <cell r="F1127">
            <v>1.216</v>
          </cell>
        </row>
        <row r="1128">
          <cell r="B1128" t="str">
            <v>040834</v>
          </cell>
          <cell r="C1128" t="str">
            <v>010146</v>
          </cell>
          <cell r="D1128" t="str">
            <v>Servente</v>
          </cell>
          <cell r="E1128" t="str">
            <v>h</v>
          </cell>
          <cell r="F1128">
            <v>10</v>
          </cell>
        </row>
        <row r="1129">
          <cell r="B1129" t="str">
            <v>040834</v>
          </cell>
          <cell r="C1129" t="str">
            <v>020508</v>
          </cell>
          <cell r="D1129" t="str">
            <v>Cimento portland</v>
          </cell>
          <cell r="E1129" t="str">
            <v>kg</v>
          </cell>
          <cell r="F1129">
            <v>643</v>
          </cell>
        </row>
        <row r="1130">
          <cell r="B1130" t="str">
            <v>040834</v>
          </cell>
          <cell r="C1130" t="str">
            <v>020579</v>
          </cell>
          <cell r="D1130" t="str">
            <v>Areia media</v>
          </cell>
          <cell r="E1130" t="str">
            <v>m3</v>
          </cell>
          <cell r="F1130">
            <v>1.071</v>
          </cell>
        </row>
        <row r="1131">
          <cell r="B1131" t="str">
            <v>040834</v>
          </cell>
          <cell r="C1131" t="str">
            <v>024015</v>
          </cell>
          <cell r="D1131" t="str">
            <v>Impermeabilizante</v>
          </cell>
          <cell r="E1131" t="str">
            <v>kg</v>
          </cell>
          <cell r="F1131">
            <v>20</v>
          </cell>
        </row>
        <row r="1132">
          <cell r="B1132" t="str">
            <v>040835</v>
          </cell>
          <cell r="C1132" t="str">
            <v>010146</v>
          </cell>
          <cell r="D1132" t="str">
            <v>Servente</v>
          </cell>
          <cell r="E1132" t="str">
            <v>h</v>
          </cell>
          <cell r="F1132">
            <v>10</v>
          </cell>
        </row>
        <row r="1133">
          <cell r="B1133" t="str">
            <v>040835</v>
          </cell>
          <cell r="C1133" t="str">
            <v>020508</v>
          </cell>
          <cell r="D1133" t="str">
            <v>Cimento portland</v>
          </cell>
          <cell r="E1133" t="str">
            <v>kg</v>
          </cell>
          <cell r="F1133">
            <v>486</v>
          </cell>
        </row>
        <row r="1134">
          <cell r="B1134" t="str">
            <v>040835</v>
          </cell>
          <cell r="C1134" t="str">
            <v>020579</v>
          </cell>
          <cell r="D1134" t="str">
            <v>Areia media</v>
          </cell>
          <cell r="E1134" t="str">
            <v>m3</v>
          </cell>
          <cell r="F1134">
            <v>1.216</v>
          </cell>
        </row>
        <row r="1135">
          <cell r="B1135" t="str">
            <v>040835</v>
          </cell>
          <cell r="C1135" t="str">
            <v>024015</v>
          </cell>
          <cell r="D1135" t="str">
            <v>Impermeabilizante</v>
          </cell>
          <cell r="E1135" t="str">
            <v>kg</v>
          </cell>
          <cell r="F1135">
            <v>20</v>
          </cell>
        </row>
        <row r="1136">
          <cell r="B1136" t="str">
            <v>040836</v>
          </cell>
          <cell r="C1136" t="str">
            <v>010146</v>
          </cell>
          <cell r="D1136" t="str">
            <v>Servente</v>
          </cell>
          <cell r="E1136" t="str">
            <v>h</v>
          </cell>
          <cell r="F1136">
            <v>10</v>
          </cell>
        </row>
        <row r="1137">
          <cell r="B1137" t="str">
            <v>040836</v>
          </cell>
          <cell r="C1137" t="str">
            <v>020508</v>
          </cell>
          <cell r="D1137" t="str">
            <v>Cimento portland</v>
          </cell>
          <cell r="E1137" t="str">
            <v>kg</v>
          </cell>
          <cell r="F1137">
            <v>365</v>
          </cell>
        </row>
        <row r="1138">
          <cell r="B1138" t="str">
            <v>040836</v>
          </cell>
          <cell r="C1138" t="str">
            <v>020579</v>
          </cell>
          <cell r="D1138" t="str">
            <v>Areia media</v>
          </cell>
          <cell r="E1138" t="str">
            <v>m3</v>
          </cell>
          <cell r="F1138">
            <v>1.216</v>
          </cell>
        </row>
        <row r="1139">
          <cell r="B1139" t="str">
            <v>040836</v>
          </cell>
          <cell r="C1139" t="str">
            <v>024015</v>
          </cell>
          <cell r="D1139" t="str">
            <v>Impermeabilizante</v>
          </cell>
          <cell r="E1139" t="str">
            <v>kg</v>
          </cell>
          <cell r="F1139">
            <v>20</v>
          </cell>
        </row>
        <row r="1140">
          <cell r="B1140" t="str">
            <v>040837</v>
          </cell>
          <cell r="C1140" t="str">
            <v>010146</v>
          </cell>
          <cell r="D1140" t="str">
            <v>Servente</v>
          </cell>
          <cell r="E1140" t="str">
            <v>h</v>
          </cell>
          <cell r="F1140">
            <v>10</v>
          </cell>
        </row>
        <row r="1141">
          <cell r="B1141" t="str">
            <v>040837</v>
          </cell>
          <cell r="C1141" t="str">
            <v>020508</v>
          </cell>
          <cell r="D1141" t="str">
            <v>Cimento portland</v>
          </cell>
          <cell r="E1141" t="str">
            <v>kg</v>
          </cell>
          <cell r="F1141">
            <v>292</v>
          </cell>
        </row>
        <row r="1142">
          <cell r="B1142" t="str">
            <v>040837</v>
          </cell>
          <cell r="C1142" t="str">
            <v>020579</v>
          </cell>
          <cell r="D1142" t="str">
            <v>Areia media</v>
          </cell>
          <cell r="E1142" t="str">
            <v>m3</v>
          </cell>
          <cell r="F1142">
            <v>1.216</v>
          </cell>
        </row>
        <row r="1143">
          <cell r="B1143" t="str">
            <v>040837</v>
          </cell>
          <cell r="C1143" t="str">
            <v>024015</v>
          </cell>
          <cell r="D1143" t="str">
            <v>Impermeabilizante</v>
          </cell>
          <cell r="E1143" t="str">
            <v>kg</v>
          </cell>
          <cell r="F1143">
            <v>20</v>
          </cell>
        </row>
        <row r="1144">
          <cell r="B1144" t="str">
            <v>040838</v>
          </cell>
          <cell r="C1144" t="str">
            <v>010146</v>
          </cell>
          <cell r="D1144" t="str">
            <v>Servente</v>
          </cell>
          <cell r="E1144" t="str">
            <v>h</v>
          </cell>
          <cell r="F1144">
            <v>29.77</v>
          </cell>
        </row>
        <row r="1145">
          <cell r="B1145" t="str">
            <v>040838</v>
          </cell>
          <cell r="C1145" t="str">
            <v>020508</v>
          </cell>
          <cell r="D1145" t="str">
            <v>Cimento portland</v>
          </cell>
          <cell r="E1145" t="str">
            <v>kg</v>
          </cell>
          <cell r="F1145">
            <v>643</v>
          </cell>
        </row>
        <row r="1146">
          <cell r="B1146" t="str">
            <v>040838</v>
          </cell>
          <cell r="C1146" t="str">
            <v>020579</v>
          </cell>
          <cell r="D1146" t="str">
            <v>Areia media</v>
          </cell>
          <cell r="E1146" t="str">
            <v>m3</v>
          </cell>
          <cell r="F1146">
            <v>1.071</v>
          </cell>
        </row>
        <row r="1147">
          <cell r="B1147" t="str">
            <v>040839</v>
          </cell>
          <cell r="C1147" t="str">
            <v>010146</v>
          </cell>
          <cell r="D1147" t="str">
            <v>Servente</v>
          </cell>
          <cell r="E1147" t="str">
            <v>h</v>
          </cell>
          <cell r="F1147">
            <v>32.450000000000003</v>
          </cell>
        </row>
        <row r="1148">
          <cell r="B1148" t="str">
            <v>040839</v>
          </cell>
          <cell r="C1148" t="str">
            <v>020508</v>
          </cell>
          <cell r="D1148" t="str">
            <v>Cimento portland</v>
          </cell>
          <cell r="E1148" t="str">
            <v>kg</v>
          </cell>
          <cell r="F1148">
            <v>486</v>
          </cell>
        </row>
        <row r="1149">
          <cell r="B1149" t="str">
            <v>040839</v>
          </cell>
          <cell r="C1149" t="str">
            <v>020579</v>
          </cell>
          <cell r="D1149" t="str">
            <v>Areia media</v>
          </cell>
          <cell r="E1149" t="str">
            <v>m3</v>
          </cell>
          <cell r="F1149">
            <v>1.216</v>
          </cell>
        </row>
        <row r="1150">
          <cell r="B1150" t="str">
            <v>040840</v>
          </cell>
          <cell r="C1150" t="str">
            <v>010146</v>
          </cell>
          <cell r="D1150" t="str">
            <v>Servente</v>
          </cell>
          <cell r="E1150" t="str">
            <v>h</v>
          </cell>
          <cell r="F1150">
            <v>32.450000000000003</v>
          </cell>
        </row>
        <row r="1151">
          <cell r="B1151" t="str">
            <v>040840</v>
          </cell>
          <cell r="C1151" t="str">
            <v>020508</v>
          </cell>
          <cell r="D1151" t="str">
            <v>Cimento portland</v>
          </cell>
          <cell r="E1151" t="str">
            <v>kg</v>
          </cell>
          <cell r="F1151">
            <v>365</v>
          </cell>
        </row>
        <row r="1152">
          <cell r="B1152" t="str">
            <v>040840</v>
          </cell>
          <cell r="C1152" t="str">
            <v>020579</v>
          </cell>
          <cell r="D1152" t="str">
            <v>Areia media</v>
          </cell>
          <cell r="E1152" t="str">
            <v>m3</v>
          </cell>
          <cell r="F1152">
            <v>1.216</v>
          </cell>
        </row>
        <row r="1153">
          <cell r="B1153" t="str">
            <v>040841</v>
          </cell>
          <cell r="C1153" t="str">
            <v>010146</v>
          </cell>
          <cell r="D1153" t="str">
            <v>Servente</v>
          </cell>
          <cell r="E1153" t="str">
            <v>h</v>
          </cell>
          <cell r="F1153">
            <v>27.39</v>
          </cell>
        </row>
        <row r="1154">
          <cell r="B1154" t="str">
            <v>040841</v>
          </cell>
          <cell r="C1154" t="str">
            <v>020508</v>
          </cell>
          <cell r="D1154" t="str">
            <v>Cimento portland</v>
          </cell>
          <cell r="E1154" t="str">
            <v>kg</v>
          </cell>
          <cell r="F1154">
            <v>753</v>
          </cell>
        </row>
        <row r="1155">
          <cell r="B1155" t="str">
            <v>040841</v>
          </cell>
          <cell r="C1155" t="str">
            <v>020579</v>
          </cell>
          <cell r="D1155" t="str">
            <v>Areia media</v>
          </cell>
          <cell r="E1155" t="str">
            <v>m3</v>
          </cell>
          <cell r="F1155">
            <v>0.94199999999999995</v>
          </cell>
        </row>
        <row r="1156">
          <cell r="B1156" t="str">
            <v>040841</v>
          </cell>
          <cell r="C1156" t="str">
            <v>024015</v>
          </cell>
          <cell r="D1156" t="str">
            <v>Impermeabilizante</v>
          </cell>
          <cell r="E1156" t="str">
            <v>kg</v>
          </cell>
          <cell r="F1156">
            <v>20</v>
          </cell>
        </row>
        <row r="1157">
          <cell r="B1157" t="str">
            <v>040842</v>
          </cell>
          <cell r="C1157" t="str">
            <v>010146</v>
          </cell>
          <cell r="D1157" t="str">
            <v>Servente</v>
          </cell>
          <cell r="E1157" t="str">
            <v>h</v>
          </cell>
          <cell r="F1157">
            <v>32.450000000000003</v>
          </cell>
        </row>
        <row r="1158">
          <cell r="B1158" t="str">
            <v>040842</v>
          </cell>
          <cell r="C1158" t="str">
            <v>020508</v>
          </cell>
          <cell r="D1158" t="str">
            <v>Cimento portland</v>
          </cell>
          <cell r="E1158" t="str">
            <v>kg</v>
          </cell>
          <cell r="F1158">
            <v>365</v>
          </cell>
        </row>
        <row r="1159">
          <cell r="B1159" t="str">
            <v>040842</v>
          </cell>
          <cell r="C1159" t="str">
            <v>020579</v>
          </cell>
          <cell r="D1159" t="str">
            <v>Areia media</v>
          </cell>
          <cell r="E1159" t="str">
            <v>m3</v>
          </cell>
          <cell r="F1159">
            <v>1.216</v>
          </cell>
        </row>
        <row r="1160">
          <cell r="B1160" t="str">
            <v>040842</v>
          </cell>
          <cell r="C1160" t="str">
            <v>024015</v>
          </cell>
          <cell r="D1160" t="str">
            <v>Impermeabilizante</v>
          </cell>
          <cell r="E1160" t="str">
            <v>kg</v>
          </cell>
          <cell r="F1160">
            <v>20</v>
          </cell>
        </row>
        <row r="1161">
          <cell r="B1161" t="str">
            <v>040843</v>
          </cell>
          <cell r="C1161" t="str">
            <v>010146</v>
          </cell>
          <cell r="D1161" t="str">
            <v>Servente</v>
          </cell>
          <cell r="E1161" t="str">
            <v>h</v>
          </cell>
          <cell r="F1161">
            <v>8</v>
          </cell>
        </row>
        <row r="1162">
          <cell r="B1162" t="str">
            <v>040843</v>
          </cell>
          <cell r="C1162" t="str">
            <v>020508</v>
          </cell>
          <cell r="D1162" t="str">
            <v>Cimento portland</v>
          </cell>
          <cell r="E1162" t="str">
            <v>kg</v>
          </cell>
          <cell r="F1162">
            <v>342.11</v>
          </cell>
        </row>
        <row r="1163">
          <cell r="B1163" t="str">
            <v>040843</v>
          </cell>
          <cell r="C1163" t="str">
            <v>020522</v>
          </cell>
          <cell r="D1163" t="str">
            <v>Pedrisco</v>
          </cell>
          <cell r="E1163" t="str">
            <v>m3</v>
          </cell>
          <cell r="F1163">
            <v>1</v>
          </cell>
        </row>
        <row r="1164">
          <cell r="B1164" t="str">
            <v>040844</v>
          </cell>
          <cell r="C1164" t="str">
            <v>010146</v>
          </cell>
          <cell r="D1164" t="str">
            <v>Servente</v>
          </cell>
          <cell r="E1164" t="str">
            <v>h</v>
          </cell>
          <cell r="F1164">
            <v>10</v>
          </cell>
        </row>
        <row r="1165">
          <cell r="B1165" t="str">
            <v>040844</v>
          </cell>
          <cell r="C1165" t="str">
            <v>020508</v>
          </cell>
          <cell r="D1165" t="str">
            <v>Cimento portland</v>
          </cell>
          <cell r="E1165" t="str">
            <v>kg</v>
          </cell>
          <cell r="F1165">
            <v>172</v>
          </cell>
        </row>
        <row r="1166">
          <cell r="B1166" t="str">
            <v>040844</v>
          </cell>
          <cell r="C1166" t="str">
            <v>020525</v>
          </cell>
          <cell r="D1166" t="str">
            <v>Saibro</v>
          </cell>
          <cell r="E1166" t="str">
            <v>m3</v>
          </cell>
          <cell r="F1166">
            <v>1.1399999999999999</v>
          </cell>
        </row>
        <row r="1167">
          <cell r="B1167" t="str">
            <v>040845</v>
          </cell>
          <cell r="C1167" t="str">
            <v>010146</v>
          </cell>
          <cell r="D1167" t="str">
            <v>Servente</v>
          </cell>
          <cell r="E1167" t="str">
            <v>h</v>
          </cell>
          <cell r="F1167">
            <v>8</v>
          </cell>
        </row>
        <row r="1168">
          <cell r="B1168" t="str">
            <v>040845</v>
          </cell>
          <cell r="C1168" t="str">
            <v>020509</v>
          </cell>
          <cell r="D1168" t="str">
            <v>Cimento branco</v>
          </cell>
          <cell r="E1168" t="str">
            <v>kg</v>
          </cell>
          <cell r="F1168">
            <v>188.7</v>
          </cell>
        </row>
        <row r="1169">
          <cell r="B1169" t="str">
            <v>040845</v>
          </cell>
          <cell r="C1169" t="str">
            <v>020523</v>
          </cell>
          <cell r="D1169" t="str">
            <v>Po de marmore</v>
          </cell>
          <cell r="E1169" t="str">
            <v>kg</v>
          </cell>
          <cell r="F1169">
            <v>566</v>
          </cell>
        </row>
        <row r="1170">
          <cell r="B1170" t="str">
            <v>040846</v>
          </cell>
          <cell r="C1170" t="str">
            <v>010146</v>
          </cell>
          <cell r="D1170" t="str">
            <v>Servente</v>
          </cell>
          <cell r="E1170" t="str">
            <v>h</v>
          </cell>
          <cell r="F1170">
            <v>10</v>
          </cell>
        </row>
        <row r="1171">
          <cell r="B1171" t="str">
            <v>040846</v>
          </cell>
          <cell r="C1171" t="str">
            <v>020508</v>
          </cell>
          <cell r="D1171" t="str">
            <v>Cimento portland</v>
          </cell>
          <cell r="E1171" t="str">
            <v>kg</v>
          </cell>
          <cell r="F1171">
            <v>182</v>
          </cell>
        </row>
        <row r="1172">
          <cell r="B1172" t="str">
            <v>040846</v>
          </cell>
          <cell r="C1172" t="str">
            <v>020579</v>
          </cell>
          <cell r="D1172" t="str">
            <v>Areia media</v>
          </cell>
          <cell r="E1172" t="str">
            <v>m3</v>
          </cell>
          <cell r="F1172">
            <v>0.93500000000000005</v>
          </cell>
        </row>
        <row r="1173">
          <cell r="B1173" t="str">
            <v>040846</v>
          </cell>
          <cell r="C1173" t="str">
            <v>028019</v>
          </cell>
          <cell r="D1173" t="str">
            <v>Aglutinante organo-sintetico</v>
          </cell>
          <cell r="E1173" t="str">
            <v>l</v>
          </cell>
          <cell r="F1173">
            <v>0.70099999999999996</v>
          </cell>
        </row>
        <row r="1174">
          <cell r="B1174" t="str">
            <v>040847</v>
          </cell>
          <cell r="C1174" t="str">
            <v>010146</v>
          </cell>
          <cell r="D1174" t="str">
            <v>Servente</v>
          </cell>
          <cell r="E1174" t="str">
            <v>h</v>
          </cell>
          <cell r="F1174">
            <v>10</v>
          </cell>
        </row>
        <row r="1175">
          <cell r="B1175" t="str">
            <v>040847</v>
          </cell>
          <cell r="C1175" t="str">
            <v>020508</v>
          </cell>
          <cell r="D1175" t="str">
            <v>Cimento portland</v>
          </cell>
          <cell r="E1175" t="str">
            <v>kg</v>
          </cell>
          <cell r="F1175">
            <v>182</v>
          </cell>
        </row>
        <row r="1176">
          <cell r="B1176" t="str">
            <v>040847</v>
          </cell>
          <cell r="C1176" t="str">
            <v>020578</v>
          </cell>
          <cell r="D1176" t="str">
            <v>Areia fina</v>
          </cell>
          <cell r="E1176" t="str">
            <v>m3</v>
          </cell>
          <cell r="F1176">
            <v>0.93500000000000005</v>
          </cell>
        </row>
        <row r="1177">
          <cell r="B1177" t="str">
            <v>040847</v>
          </cell>
          <cell r="C1177" t="str">
            <v>028019</v>
          </cell>
          <cell r="D1177" t="str">
            <v>Aglutinante organo-sintetico</v>
          </cell>
          <cell r="E1177" t="str">
            <v>l</v>
          </cell>
          <cell r="F1177">
            <v>0.70099999999999996</v>
          </cell>
        </row>
        <row r="1178">
          <cell r="B1178" t="str">
            <v>040901</v>
          </cell>
          <cell r="C1178" t="str">
            <v>010146</v>
          </cell>
          <cell r="D1178" t="str">
            <v>Servente</v>
          </cell>
          <cell r="E1178" t="str">
            <v>h</v>
          </cell>
          <cell r="F1178">
            <v>14.86</v>
          </cell>
        </row>
        <row r="1179">
          <cell r="B1179" t="str">
            <v>040901</v>
          </cell>
          <cell r="C1179" t="str">
            <v>020506</v>
          </cell>
          <cell r="D1179" t="str">
            <v>Cal virgem em po</v>
          </cell>
          <cell r="E1179" t="str">
            <v>kg</v>
          </cell>
          <cell r="F1179">
            <v>167</v>
          </cell>
        </row>
        <row r="1180">
          <cell r="B1180" t="str">
            <v>040901</v>
          </cell>
          <cell r="C1180" t="str">
            <v>020508</v>
          </cell>
          <cell r="D1180" t="str">
            <v>Cimento portland</v>
          </cell>
          <cell r="E1180" t="str">
            <v>kg</v>
          </cell>
          <cell r="F1180">
            <v>100</v>
          </cell>
        </row>
        <row r="1181">
          <cell r="B1181" t="str">
            <v>040901</v>
          </cell>
          <cell r="C1181" t="str">
            <v>020579</v>
          </cell>
          <cell r="D1181" t="str">
            <v>Areia media</v>
          </cell>
          <cell r="E1181" t="str">
            <v>m3</v>
          </cell>
          <cell r="F1181">
            <v>1.216</v>
          </cell>
        </row>
        <row r="1182">
          <cell r="B1182" t="str">
            <v>040902</v>
          </cell>
          <cell r="C1182" t="str">
            <v>010146</v>
          </cell>
          <cell r="D1182" t="str">
            <v>Servente</v>
          </cell>
          <cell r="E1182" t="str">
            <v>h</v>
          </cell>
          <cell r="F1182">
            <v>14.86</v>
          </cell>
        </row>
        <row r="1183">
          <cell r="B1183" t="str">
            <v>040902</v>
          </cell>
          <cell r="C1183" t="str">
            <v>020506</v>
          </cell>
          <cell r="D1183" t="str">
            <v>Cal virgem em po</v>
          </cell>
          <cell r="E1183" t="str">
            <v>kg</v>
          </cell>
          <cell r="F1183">
            <v>167</v>
          </cell>
        </row>
        <row r="1184">
          <cell r="B1184" t="str">
            <v>040902</v>
          </cell>
          <cell r="C1184" t="str">
            <v>020508</v>
          </cell>
          <cell r="D1184" t="str">
            <v>Cimento portland</v>
          </cell>
          <cell r="E1184" t="str">
            <v>kg</v>
          </cell>
          <cell r="F1184">
            <v>130</v>
          </cell>
        </row>
        <row r="1185">
          <cell r="B1185" t="str">
            <v>040902</v>
          </cell>
          <cell r="C1185" t="str">
            <v>020579</v>
          </cell>
          <cell r="D1185" t="str">
            <v>Areia media</v>
          </cell>
          <cell r="E1185" t="str">
            <v>m3</v>
          </cell>
          <cell r="F1185">
            <v>1.216</v>
          </cell>
        </row>
        <row r="1186">
          <cell r="B1186" t="str">
            <v>040903</v>
          </cell>
          <cell r="C1186" t="str">
            <v>010146</v>
          </cell>
          <cell r="D1186" t="str">
            <v>Servente</v>
          </cell>
          <cell r="E1186" t="str">
            <v>h</v>
          </cell>
          <cell r="F1186">
            <v>14.86</v>
          </cell>
        </row>
        <row r="1187">
          <cell r="B1187" t="str">
            <v>040903</v>
          </cell>
          <cell r="C1187" t="str">
            <v>020506</v>
          </cell>
          <cell r="D1187" t="str">
            <v>Cal virgem em po</v>
          </cell>
          <cell r="E1187" t="str">
            <v>kg</v>
          </cell>
          <cell r="F1187">
            <v>167</v>
          </cell>
        </row>
        <row r="1188">
          <cell r="B1188" t="str">
            <v>040903</v>
          </cell>
          <cell r="C1188" t="str">
            <v>020508</v>
          </cell>
          <cell r="D1188" t="str">
            <v>Cimento portland</v>
          </cell>
          <cell r="E1188" t="str">
            <v>kg</v>
          </cell>
          <cell r="F1188">
            <v>150</v>
          </cell>
        </row>
        <row r="1189">
          <cell r="B1189" t="str">
            <v>040903</v>
          </cell>
          <cell r="C1189" t="str">
            <v>020579</v>
          </cell>
          <cell r="D1189" t="str">
            <v>Areia media</v>
          </cell>
          <cell r="E1189" t="str">
            <v>m3</v>
          </cell>
          <cell r="F1189">
            <v>1.216</v>
          </cell>
        </row>
        <row r="1190">
          <cell r="B1190" t="str">
            <v>040904</v>
          </cell>
          <cell r="C1190" t="str">
            <v>010146</v>
          </cell>
          <cell r="D1190" t="str">
            <v>Servente</v>
          </cell>
          <cell r="E1190" t="str">
            <v>h</v>
          </cell>
          <cell r="F1190">
            <v>13.89</v>
          </cell>
        </row>
        <row r="1191">
          <cell r="B1191" t="str">
            <v>040904</v>
          </cell>
          <cell r="C1191" t="str">
            <v>020506</v>
          </cell>
          <cell r="D1191" t="str">
            <v>Cal virgem em po</v>
          </cell>
          <cell r="E1191" t="str">
            <v>kg</v>
          </cell>
          <cell r="F1191">
            <v>134</v>
          </cell>
        </row>
        <row r="1192">
          <cell r="B1192" t="str">
            <v>040904</v>
          </cell>
          <cell r="C1192" t="str">
            <v>020508</v>
          </cell>
          <cell r="D1192" t="str">
            <v>Cimento portland</v>
          </cell>
          <cell r="E1192" t="str">
            <v>kg</v>
          </cell>
          <cell r="F1192">
            <v>100</v>
          </cell>
        </row>
        <row r="1193">
          <cell r="B1193" t="str">
            <v>040904</v>
          </cell>
          <cell r="C1193" t="str">
            <v>020579</v>
          </cell>
          <cell r="D1193" t="str">
            <v>Areia media</v>
          </cell>
          <cell r="E1193" t="str">
            <v>m3</v>
          </cell>
          <cell r="F1193">
            <v>1.216</v>
          </cell>
        </row>
        <row r="1194">
          <cell r="B1194" t="str">
            <v>040905</v>
          </cell>
          <cell r="C1194" t="str">
            <v>010146</v>
          </cell>
          <cell r="D1194" t="str">
            <v>Servente</v>
          </cell>
          <cell r="E1194" t="str">
            <v>h</v>
          </cell>
          <cell r="F1194">
            <v>13.25</v>
          </cell>
        </row>
        <row r="1195">
          <cell r="B1195" t="str">
            <v>040905</v>
          </cell>
          <cell r="C1195" t="str">
            <v>020506</v>
          </cell>
          <cell r="D1195" t="str">
            <v>Cal virgem em po</v>
          </cell>
          <cell r="E1195" t="str">
            <v>kg</v>
          </cell>
          <cell r="F1195">
            <v>112</v>
          </cell>
        </row>
        <row r="1196">
          <cell r="B1196" t="str">
            <v>040905</v>
          </cell>
          <cell r="C1196" t="str">
            <v>020508</v>
          </cell>
          <cell r="D1196" t="str">
            <v>Cimento portland</v>
          </cell>
          <cell r="E1196" t="str">
            <v>kg</v>
          </cell>
          <cell r="F1196">
            <v>162</v>
          </cell>
        </row>
        <row r="1197">
          <cell r="B1197" t="str">
            <v>040905</v>
          </cell>
          <cell r="C1197" t="str">
            <v>020579</v>
          </cell>
          <cell r="D1197" t="str">
            <v>Areia media</v>
          </cell>
          <cell r="E1197" t="str">
            <v>m3</v>
          </cell>
          <cell r="F1197">
            <v>1.216</v>
          </cell>
        </row>
        <row r="1198">
          <cell r="B1198" t="str">
            <v>040906</v>
          </cell>
          <cell r="C1198" t="str">
            <v>010146</v>
          </cell>
          <cell r="D1198" t="str">
            <v>Servente</v>
          </cell>
          <cell r="E1198" t="str">
            <v>h</v>
          </cell>
          <cell r="F1198">
            <v>38.92</v>
          </cell>
        </row>
        <row r="1199">
          <cell r="B1199" t="str">
            <v>040906</v>
          </cell>
          <cell r="C1199" t="str">
            <v>020506</v>
          </cell>
          <cell r="D1199" t="str">
            <v>Cal virgem em po</v>
          </cell>
          <cell r="E1199" t="str">
            <v>kg</v>
          </cell>
          <cell r="F1199">
            <v>223</v>
          </cell>
        </row>
        <row r="1200">
          <cell r="B1200" t="str">
            <v>040906</v>
          </cell>
          <cell r="C1200" t="str">
            <v>020508</v>
          </cell>
          <cell r="D1200" t="str">
            <v>Cimento portland</v>
          </cell>
          <cell r="E1200" t="str">
            <v>kg</v>
          </cell>
          <cell r="F1200">
            <v>100</v>
          </cell>
        </row>
        <row r="1201">
          <cell r="B1201" t="str">
            <v>040906</v>
          </cell>
          <cell r="C1201" t="str">
            <v>020579</v>
          </cell>
          <cell r="D1201" t="str">
            <v>Areia media</v>
          </cell>
          <cell r="E1201" t="str">
            <v>m3</v>
          </cell>
          <cell r="F1201">
            <v>1.216</v>
          </cell>
        </row>
        <row r="1202">
          <cell r="B1202" t="str">
            <v>040907</v>
          </cell>
          <cell r="C1202" t="str">
            <v>010146</v>
          </cell>
          <cell r="D1202" t="str">
            <v>Servente</v>
          </cell>
          <cell r="E1202" t="str">
            <v>h</v>
          </cell>
          <cell r="F1202">
            <v>36.33</v>
          </cell>
        </row>
        <row r="1203">
          <cell r="B1203" t="str">
            <v>040907</v>
          </cell>
          <cell r="C1203" t="str">
            <v>020506</v>
          </cell>
          <cell r="D1203" t="str">
            <v>Cal virgem em po</v>
          </cell>
          <cell r="E1203" t="str">
            <v>kg</v>
          </cell>
          <cell r="F1203">
            <v>134</v>
          </cell>
        </row>
        <row r="1204">
          <cell r="B1204" t="str">
            <v>040907</v>
          </cell>
          <cell r="C1204" t="str">
            <v>020508</v>
          </cell>
          <cell r="D1204" t="str">
            <v>Cimento portland</v>
          </cell>
          <cell r="E1204" t="str">
            <v>kg</v>
          </cell>
          <cell r="F1204">
            <v>100</v>
          </cell>
        </row>
        <row r="1205">
          <cell r="B1205" t="str">
            <v>040907</v>
          </cell>
          <cell r="C1205" t="str">
            <v>020579</v>
          </cell>
          <cell r="D1205" t="str">
            <v>Areia media</v>
          </cell>
          <cell r="E1205" t="str">
            <v>m3</v>
          </cell>
          <cell r="F1205">
            <v>1.216</v>
          </cell>
        </row>
        <row r="1206">
          <cell r="B1206" t="str">
            <v>040908</v>
          </cell>
          <cell r="C1206" t="str">
            <v>010146</v>
          </cell>
          <cell r="D1206" t="str">
            <v>Servente</v>
          </cell>
          <cell r="E1206" t="str">
            <v>h</v>
          </cell>
          <cell r="F1206">
            <v>10</v>
          </cell>
        </row>
        <row r="1207">
          <cell r="B1207" t="str">
            <v>040908</v>
          </cell>
          <cell r="C1207" t="str">
            <v>020505</v>
          </cell>
          <cell r="D1207" t="str">
            <v>Cal hidratada</v>
          </cell>
          <cell r="E1207" t="str">
            <v>kg</v>
          </cell>
          <cell r="F1207">
            <v>27</v>
          </cell>
        </row>
        <row r="1208">
          <cell r="B1208" t="str">
            <v>040908</v>
          </cell>
          <cell r="C1208" t="str">
            <v>020508</v>
          </cell>
          <cell r="D1208" t="str">
            <v>Cimento portland</v>
          </cell>
          <cell r="E1208" t="str">
            <v>kg</v>
          </cell>
          <cell r="F1208">
            <v>270</v>
          </cell>
        </row>
        <row r="1209">
          <cell r="B1209" t="str">
            <v>040908</v>
          </cell>
          <cell r="C1209" t="str">
            <v>020579</v>
          </cell>
          <cell r="D1209" t="str">
            <v>Areia media</v>
          </cell>
          <cell r="E1209" t="str">
            <v>m3</v>
          </cell>
          <cell r="F1209">
            <v>1.216</v>
          </cell>
        </row>
        <row r="1210">
          <cell r="B1210" t="str">
            <v>040909</v>
          </cell>
          <cell r="C1210" t="str">
            <v>010146</v>
          </cell>
          <cell r="D1210" t="str">
            <v>Servente</v>
          </cell>
          <cell r="E1210" t="str">
            <v>h</v>
          </cell>
          <cell r="F1210">
            <v>10</v>
          </cell>
        </row>
        <row r="1211">
          <cell r="B1211" t="str">
            <v>040909</v>
          </cell>
          <cell r="C1211" t="str">
            <v>020505</v>
          </cell>
          <cell r="D1211" t="str">
            <v>Cal hidratada</v>
          </cell>
          <cell r="E1211" t="str">
            <v>kg</v>
          </cell>
          <cell r="F1211">
            <v>61</v>
          </cell>
        </row>
        <row r="1212">
          <cell r="B1212" t="str">
            <v>040909</v>
          </cell>
          <cell r="C1212" t="str">
            <v>020508</v>
          </cell>
          <cell r="D1212" t="str">
            <v>Cimento portland</v>
          </cell>
          <cell r="E1212" t="str">
            <v>kg</v>
          </cell>
          <cell r="F1212">
            <v>486</v>
          </cell>
        </row>
        <row r="1213">
          <cell r="B1213" t="str">
            <v>040909</v>
          </cell>
          <cell r="C1213" t="str">
            <v>020579</v>
          </cell>
          <cell r="D1213" t="str">
            <v>Areia media</v>
          </cell>
          <cell r="E1213" t="str">
            <v>m3</v>
          </cell>
          <cell r="F1213">
            <v>1.216</v>
          </cell>
        </row>
        <row r="1214">
          <cell r="B1214" t="str">
            <v>040910</v>
          </cell>
          <cell r="C1214" t="str">
            <v>010146</v>
          </cell>
          <cell r="D1214" t="str">
            <v>Servente</v>
          </cell>
          <cell r="E1214" t="str">
            <v>h</v>
          </cell>
          <cell r="F1214">
            <v>10</v>
          </cell>
        </row>
        <row r="1215">
          <cell r="B1215" t="str">
            <v>040910</v>
          </cell>
          <cell r="C1215" t="str">
            <v>020505</v>
          </cell>
          <cell r="D1215" t="str">
            <v>Cal hidratada</v>
          </cell>
          <cell r="E1215" t="str">
            <v>kg</v>
          </cell>
          <cell r="F1215">
            <v>73</v>
          </cell>
        </row>
        <row r="1216">
          <cell r="B1216" t="str">
            <v>040910</v>
          </cell>
          <cell r="C1216" t="str">
            <v>020508</v>
          </cell>
          <cell r="D1216" t="str">
            <v>Cimento portland</v>
          </cell>
          <cell r="E1216" t="str">
            <v>kg</v>
          </cell>
          <cell r="F1216">
            <v>292</v>
          </cell>
        </row>
        <row r="1217">
          <cell r="B1217" t="str">
            <v>040910</v>
          </cell>
          <cell r="C1217" t="str">
            <v>020579</v>
          </cell>
          <cell r="D1217" t="str">
            <v>Areia media</v>
          </cell>
          <cell r="E1217" t="str">
            <v>m3</v>
          </cell>
          <cell r="F1217">
            <v>1.216</v>
          </cell>
        </row>
        <row r="1218">
          <cell r="B1218" t="str">
            <v>040911</v>
          </cell>
          <cell r="C1218" t="str">
            <v>010146</v>
          </cell>
          <cell r="D1218" t="str">
            <v>Servente</v>
          </cell>
          <cell r="E1218" t="str">
            <v>h</v>
          </cell>
          <cell r="F1218">
            <v>10</v>
          </cell>
        </row>
        <row r="1219">
          <cell r="B1219" t="str">
            <v>040911</v>
          </cell>
          <cell r="C1219" t="str">
            <v>020505</v>
          </cell>
          <cell r="D1219" t="str">
            <v>Cal hidratada</v>
          </cell>
          <cell r="E1219" t="str">
            <v>kg</v>
          </cell>
          <cell r="F1219">
            <v>46</v>
          </cell>
        </row>
        <row r="1220">
          <cell r="B1220" t="str">
            <v>040911</v>
          </cell>
          <cell r="C1220" t="str">
            <v>020508</v>
          </cell>
          <cell r="D1220" t="str">
            <v>Cimento portland</v>
          </cell>
          <cell r="E1220" t="str">
            <v>kg</v>
          </cell>
          <cell r="F1220">
            <v>182</v>
          </cell>
        </row>
        <row r="1221">
          <cell r="B1221" t="str">
            <v>040911</v>
          </cell>
          <cell r="C1221" t="str">
            <v>020579</v>
          </cell>
          <cell r="D1221" t="str">
            <v>Areia media</v>
          </cell>
          <cell r="E1221" t="str">
            <v>m3</v>
          </cell>
          <cell r="F1221">
            <v>1.216</v>
          </cell>
        </row>
        <row r="1222">
          <cell r="B1222" t="str">
            <v>040912</v>
          </cell>
          <cell r="C1222" t="str">
            <v>010146</v>
          </cell>
          <cell r="D1222" t="str">
            <v>Servente</v>
          </cell>
          <cell r="E1222" t="str">
            <v>h</v>
          </cell>
          <cell r="F1222">
            <v>10</v>
          </cell>
        </row>
        <row r="1223">
          <cell r="B1223" t="str">
            <v>040912</v>
          </cell>
          <cell r="C1223" t="str">
            <v>020505</v>
          </cell>
          <cell r="D1223" t="str">
            <v>Cal hidratada</v>
          </cell>
          <cell r="E1223" t="str">
            <v>kg</v>
          </cell>
          <cell r="F1223">
            <v>182</v>
          </cell>
        </row>
        <row r="1224">
          <cell r="B1224" t="str">
            <v>040912</v>
          </cell>
          <cell r="C1224" t="str">
            <v>020508</v>
          </cell>
          <cell r="D1224" t="str">
            <v>Cimento portland</v>
          </cell>
          <cell r="E1224" t="str">
            <v>kg</v>
          </cell>
          <cell r="F1224">
            <v>365</v>
          </cell>
        </row>
        <row r="1225">
          <cell r="B1225" t="str">
            <v>040912</v>
          </cell>
          <cell r="C1225" t="str">
            <v>020579</v>
          </cell>
          <cell r="D1225" t="str">
            <v>Areia media</v>
          </cell>
          <cell r="E1225" t="str">
            <v>m3</v>
          </cell>
          <cell r="F1225">
            <v>1.216</v>
          </cell>
        </row>
        <row r="1226">
          <cell r="B1226" t="str">
            <v>040913</v>
          </cell>
          <cell r="C1226" t="str">
            <v>010146</v>
          </cell>
          <cell r="D1226" t="str">
            <v>Servente</v>
          </cell>
          <cell r="E1226" t="str">
            <v>h</v>
          </cell>
          <cell r="F1226">
            <v>10</v>
          </cell>
        </row>
        <row r="1227">
          <cell r="B1227" t="str">
            <v>040913</v>
          </cell>
          <cell r="C1227" t="str">
            <v>020505</v>
          </cell>
          <cell r="D1227" t="str">
            <v>Cal hidratada</v>
          </cell>
          <cell r="E1227" t="str">
            <v>kg</v>
          </cell>
          <cell r="F1227">
            <v>122</v>
          </cell>
        </row>
        <row r="1228">
          <cell r="B1228" t="str">
            <v>040913</v>
          </cell>
          <cell r="C1228" t="str">
            <v>020508</v>
          </cell>
          <cell r="D1228" t="str">
            <v>Cimento portland</v>
          </cell>
          <cell r="E1228" t="str">
            <v>kg</v>
          </cell>
          <cell r="F1228">
            <v>243</v>
          </cell>
        </row>
        <row r="1229">
          <cell r="B1229" t="str">
            <v>040913</v>
          </cell>
          <cell r="C1229" t="str">
            <v>020579</v>
          </cell>
          <cell r="D1229" t="str">
            <v>Areia media</v>
          </cell>
          <cell r="E1229" t="str">
            <v>m3</v>
          </cell>
          <cell r="F1229">
            <v>1.216</v>
          </cell>
        </row>
        <row r="1230">
          <cell r="B1230" t="str">
            <v>040914</v>
          </cell>
          <cell r="C1230" t="str">
            <v>010146</v>
          </cell>
          <cell r="D1230" t="str">
            <v>Servente</v>
          </cell>
          <cell r="E1230" t="str">
            <v>h</v>
          </cell>
          <cell r="F1230">
            <v>10</v>
          </cell>
        </row>
        <row r="1231">
          <cell r="B1231" t="str">
            <v>040914</v>
          </cell>
          <cell r="C1231" t="str">
            <v>020505</v>
          </cell>
          <cell r="D1231" t="str">
            <v>Cal hidratada</v>
          </cell>
          <cell r="E1231" t="str">
            <v>kg</v>
          </cell>
          <cell r="F1231">
            <v>208</v>
          </cell>
        </row>
        <row r="1232">
          <cell r="B1232" t="str">
            <v>040914</v>
          </cell>
          <cell r="C1232" t="str">
            <v>020508</v>
          </cell>
          <cell r="D1232" t="str">
            <v>Cimento portland</v>
          </cell>
          <cell r="E1232" t="str">
            <v>kg</v>
          </cell>
          <cell r="F1232">
            <v>347</v>
          </cell>
        </row>
        <row r="1233">
          <cell r="B1233" t="str">
            <v>040914</v>
          </cell>
          <cell r="C1233" t="str">
            <v>020579</v>
          </cell>
          <cell r="D1233" t="str">
            <v>Areia media</v>
          </cell>
          <cell r="E1233" t="str">
            <v>m3</v>
          </cell>
          <cell r="F1233">
            <v>1.216</v>
          </cell>
        </row>
        <row r="1234">
          <cell r="B1234" t="str">
            <v>040915</v>
          </cell>
          <cell r="C1234" t="str">
            <v>010146</v>
          </cell>
          <cell r="D1234" t="str">
            <v>Servente</v>
          </cell>
          <cell r="E1234" t="str">
            <v>h</v>
          </cell>
          <cell r="F1234">
            <v>10</v>
          </cell>
        </row>
        <row r="1235">
          <cell r="B1235" t="str">
            <v>040915</v>
          </cell>
          <cell r="C1235" t="str">
            <v>020505</v>
          </cell>
          <cell r="D1235" t="str">
            <v>Cal hidratada</v>
          </cell>
          <cell r="E1235" t="str">
            <v>kg</v>
          </cell>
          <cell r="F1235">
            <v>243</v>
          </cell>
        </row>
        <row r="1236">
          <cell r="B1236" t="str">
            <v>040915</v>
          </cell>
          <cell r="C1236" t="str">
            <v>020508</v>
          </cell>
          <cell r="D1236" t="str">
            <v>Cimento portland</v>
          </cell>
          <cell r="E1236" t="str">
            <v>kg</v>
          </cell>
          <cell r="F1236">
            <v>243</v>
          </cell>
        </row>
        <row r="1237">
          <cell r="B1237" t="str">
            <v>040915</v>
          </cell>
          <cell r="C1237" t="str">
            <v>020579</v>
          </cell>
          <cell r="D1237" t="str">
            <v>Areia media</v>
          </cell>
          <cell r="E1237" t="str">
            <v>m3</v>
          </cell>
          <cell r="F1237">
            <v>1.216</v>
          </cell>
        </row>
        <row r="1238">
          <cell r="B1238" t="str">
            <v>040916</v>
          </cell>
          <cell r="C1238" t="str">
            <v>010146</v>
          </cell>
          <cell r="D1238" t="str">
            <v>Servente</v>
          </cell>
          <cell r="E1238" t="str">
            <v>h</v>
          </cell>
          <cell r="F1238">
            <v>10</v>
          </cell>
        </row>
        <row r="1239">
          <cell r="B1239" t="str">
            <v>040916</v>
          </cell>
          <cell r="C1239" t="str">
            <v>020505</v>
          </cell>
          <cell r="D1239" t="str">
            <v>Cal hidratada</v>
          </cell>
          <cell r="E1239" t="str">
            <v>kg</v>
          </cell>
          <cell r="F1239">
            <v>182</v>
          </cell>
        </row>
        <row r="1240">
          <cell r="B1240" t="str">
            <v>040916</v>
          </cell>
          <cell r="C1240" t="str">
            <v>020508</v>
          </cell>
          <cell r="D1240" t="str">
            <v>Cimento portland</v>
          </cell>
          <cell r="E1240" t="str">
            <v>kg</v>
          </cell>
          <cell r="F1240">
            <v>182</v>
          </cell>
        </row>
        <row r="1241">
          <cell r="B1241" t="str">
            <v>040916</v>
          </cell>
          <cell r="C1241" t="str">
            <v>020579</v>
          </cell>
          <cell r="D1241" t="str">
            <v>Areia media</v>
          </cell>
          <cell r="E1241" t="str">
            <v>m3</v>
          </cell>
          <cell r="F1241">
            <v>1.216</v>
          </cell>
        </row>
        <row r="1242">
          <cell r="B1242" t="str">
            <v>040917</v>
          </cell>
          <cell r="C1242" t="str">
            <v>010146</v>
          </cell>
          <cell r="D1242" t="str">
            <v>Servente</v>
          </cell>
          <cell r="E1242" t="str">
            <v>h</v>
          </cell>
          <cell r="F1242">
            <v>10</v>
          </cell>
        </row>
        <row r="1243">
          <cell r="B1243" t="str">
            <v>040917</v>
          </cell>
          <cell r="C1243" t="str">
            <v>020505</v>
          </cell>
          <cell r="D1243" t="str">
            <v>Cal hidratada</v>
          </cell>
          <cell r="E1243" t="str">
            <v>kg</v>
          </cell>
          <cell r="F1243">
            <v>162</v>
          </cell>
        </row>
        <row r="1244">
          <cell r="B1244" t="str">
            <v>040917</v>
          </cell>
          <cell r="C1244" t="str">
            <v>020508</v>
          </cell>
          <cell r="D1244" t="str">
            <v>Cimento portland</v>
          </cell>
          <cell r="E1244" t="str">
            <v>kg</v>
          </cell>
          <cell r="F1244">
            <v>162</v>
          </cell>
        </row>
        <row r="1245">
          <cell r="B1245" t="str">
            <v>040917</v>
          </cell>
          <cell r="C1245" t="str">
            <v>020579</v>
          </cell>
          <cell r="D1245" t="str">
            <v>Areia media</v>
          </cell>
          <cell r="E1245" t="str">
            <v>m3</v>
          </cell>
          <cell r="F1245">
            <v>1.216</v>
          </cell>
        </row>
        <row r="1246">
          <cell r="B1246" t="str">
            <v>040918</v>
          </cell>
          <cell r="C1246" t="str">
            <v>010146</v>
          </cell>
          <cell r="D1246" t="str">
            <v>Servente</v>
          </cell>
          <cell r="E1246" t="str">
            <v>h</v>
          </cell>
          <cell r="F1246">
            <v>10</v>
          </cell>
        </row>
        <row r="1247">
          <cell r="B1247" t="str">
            <v>040918</v>
          </cell>
          <cell r="C1247" t="str">
            <v>020505</v>
          </cell>
          <cell r="D1247" t="str">
            <v>Cal hidratada</v>
          </cell>
          <cell r="E1247" t="str">
            <v>kg</v>
          </cell>
          <cell r="F1247">
            <v>133</v>
          </cell>
        </row>
        <row r="1248">
          <cell r="B1248" t="str">
            <v>040918</v>
          </cell>
          <cell r="C1248" t="str">
            <v>020508</v>
          </cell>
          <cell r="D1248" t="str">
            <v>Cimento portland</v>
          </cell>
          <cell r="E1248" t="str">
            <v>kg</v>
          </cell>
          <cell r="F1248">
            <v>133</v>
          </cell>
        </row>
        <row r="1249">
          <cell r="B1249" t="str">
            <v>040918</v>
          </cell>
          <cell r="C1249" t="str">
            <v>020579</v>
          </cell>
          <cell r="D1249" t="str">
            <v>Areia media</v>
          </cell>
          <cell r="E1249" t="str">
            <v>m3</v>
          </cell>
          <cell r="F1249">
            <v>1.216</v>
          </cell>
        </row>
        <row r="1250">
          <cell r="B1250" t="str">
            <v>040919</v>
          </cell>
          <cell r="C1250" t="str">
            <v>010146</v>
          </cell>
          <cell r="D1250" t="str">
            <v>Servente</v>
          </cell>
          <cell r="E1250" t="str">
            <v>h</v>
          </cell>
          <cell r="F1250">
            <v>10</v>
          </cell>
        </row>
        <row r="1251">
          <cell r="B1251" t="str">
            <v>040919</v>
          </cell>
          <cell r="C1251" t="str">
            <v>020505</v>
          </cell>
          <cell r="D1251" t="str">
            <v>Cal hidratada</v>
          </cell>
          <cell r="E1251" t="str">
            <v>kg</v>
          </cell>
          <cell r="F1251">
            <v>219</v>
          </cell>
        </row>
        <row r="1252">
          <cell r="B1252" t="str">
            <v>040919</v>
          </cell>
          <cell r="C1252" t="str">
            <v>020508</v>
          </cell>
          <cell r="D1252" t="str">
            <v>Cimento portland</v>
          </cell>
          <cell r="E1252" t="str">
            <v>kg</v>
          </cell>
          <cell r="F1252">
            <v>146</v>
          </cell>
        </row>
        <row r="1253">
          <cell r="B1253" t="str">
            <v>040919</v>
          </cell>
          <cell r="C1253" t="str">
            <v>020579</v>
          </cell>
          <cell r="D1253" t="str">
            <v>Areia media</v>
          </cell>
          <cell r="E1253" t="str">
            <v>m3</v>
          </cell>
          <cell r="F1253">
            <v>1.216</v>
          </cell>
        </row>
        <row r="1254">
          <cell r="B1254" t="str">
            <v>040920</v>
          </cell>
          <cell r="C1254" t="str">
            <v>010146</v>
          </cell>
          <cell r="D1254" t="str">
            <v>Servente</v>
          </cell>
          <cell r="E1254" t="str">
            <v>h</v>
          </cell>
          <cell r="F1254">
            <v>10</v>
          </cell>
        </row>
        <row r="1255">
          <cell r="B1255" t="str">
            <v>040920</v>
          </cell>
          <cell r="C1255" t="str">
            <v>020505</v>
          </cell>
          <cell r="D1255" t="str">
            <v>Cal hidratada</v>
          </cell>
          <cell r="E1255" t="str">
            <v>kg</v>
          </cell>
          <cell r="F1255">
            <v>243</v>
          </cell>
        </row>
        <row r="1256">
          <cell r="B1256" t="str">
            <v>040920</v>
          </cell>
          <cell r="C1256" t="str">
            <v>020508</v>
          </cell>
          <cell r="D1256" t="str">
            <v>Cimento portland</v>
          </cell>
          <cell r="E1256" t="str">
            <v>kg</v>
          </cell>
          <cell r="F1256">
            <v>100</v>
          </cell>
        </row>
        <row r="1257">
          <cell r="B1257" t="str">
            <v>040920</v>
          </cell>
          <cell r="C1257" t="str">
            <v>020579</v>
          </cell>
          <cell r="D1257" t="str">
            <v>Areia media</v>
          </cell>
          <cell r="E1257" t="str">
            <v>m3</v>
          </cell>
          <cell r="F1257">
            <v>1.216</v>
          </cell>
        </row>
        <row r="1258">
          <cell r="B1258" t="str">
            <v>040921</v>
          </cell>
          <cell r="C1258" t="str">
            <v>010146</v>
          </cell>
          <cell r="D1258" t="str">
            <v>Servente</v>
          </cell>
          <cell r="E1258" t="str">
            <v>h</v>
          </cell>
          <cell r="F1258">
            <v>10</v>
          </cell>
        </row>
        <row r="1259">
          <cell r="B1259" t="str">
            <v>040921</v>
          </cell>
          <cell r="C1259" t="str">
            <v>020505</v>
          </cell>
          <cell r="D1259" t="str">
            <v>Cal hidratada</v>
          </cell>
          <cell r="E1259" t="str">
            <v>kg</v>
          </cell>
          <cell r="F1259">
            <v>182</v>
          </cell>
        </row>
        <row r="1260">
          <cell r="B1260" t="str">
            <v>040921</v>
          </cell>
          <cell r="C1260" t="str">
            <v>020508</v>
          </cell>
          <cell r="D1260" t="str">
            <v>Cimento portland</v>
          </cell>
          <cell r="E1260" t="str">
            <v>kg</v>
          </cell>
          <cell r="F1260">
            <v>100</v>
          </cell>
        </row>
        <row r="1261">
          <cell r="B1261" t="str">
            <v>040921</v>
          </cell>
          <cell r="C1261" t="str">
            <v>020579</v>
          </cell>
          <cell r="D1261" t="str">
            <v>Areia media</v>
          </cell>
          <cell r="E1261" t="str">
            <v>m3</v>
          </cell>
          <cell r="F1261">
            <v>1.216</v>
          </cell>
        </row>
        <row r="1262">
          <cell r="B1262" t="str">
            <v>040922</v>
          </cell>
          <cell r="C1262" t="str">
            <v>010146</v>
          </cell>
          <cell r="D1262" t="str">
            <v>Servente</v>
          </cell>
          <cell r="E1262" t="str">
            <v>h</v>
          </cell>
          <cell r="F1262">
            <v>10</v>
          </cell>
        </row>
        <row r="1263">
          <cell r="B1263" t="str">
            <v>040922</v>
          </cell>
          <cell r="C1263" t="str">
            <v>020505</v>
          </cell>
          <cell r="D1263" t="str">
            <v>Cal hidratada</v>
          </cell>
          <cell r="E1263" t="str">
            <v>kg</v>
          </cell>
          <cell r="F1263">
            <v>182</v>
          </cell>
        </row>
        <row r="1264">
          <cell r="B1264" t="str">
            <v>040922</v>
          </cell>
          <cell r="C1264" t="str">
            <v>020508</v>
          </cell>
          <cell r="D1264" t="str">
            <v>Cimento portland</v>
          </cell>
          <cell r="E1264" t="str">
            <v>kg</v>
          </cell>
          <cell r="F1264">
            <v>130</v>
          </cell>
        </row>
        <row r="1265">
          <cell r="B1265" t="str">
            <v>040922</v>
          </cell>
          <cell r="C1265" t="str">
            <v>020579</v>
          </cell>
          <cell r="D1265" t="str">
            <v>Areia media</v>
          </cell>
          <cell r="E1265" t="str">
            <v>m3</v>
          </cell>
          <cell r="F1265">
            <v>1.216</v>
          </cell>
        </row>
        <row r="1266">
          <cell r="B1266" t="str">
            <v>040923</v>
          </cell>
          <cell r="C1266" t="str">
            <v>010146</v>
          </cell>
          <cell r="D1266" t="str">
            <v>Servente</v>
          </cell>
          <cell r="E1266" t="str">
            <v>h</v>
          </cell>
          <cell r="F1266">
            <v>6</v>
          </cell>
        </row>
        <row r="1267">
          <cell r="B1267" t="str">
            <v>040923</v>
          </cell>
          <cell r="C1267" t="str">
            <v>020505</v>
          </cell>
          <cell r="D1267" t="str">
            <v>Cal hidratada</v>
          </cell>
          <cell r="E1267" t="str">
            <v>kg</v>
          </cell>
          <cell r="F1267">
            <v>133</v>
          </cell>
        </row>
        <row r="1268">
          <cell r="B1268" t="str">
            <v>040923</v>
          </cell>
          <cell r="C1268" t="str">
            <v>020508</v>
          </cell>
          <cell r="D1268" t="str">
            <v>Cimento portland</v>
          </cell>
          <cell r="E1268" t="str">
            <v>kg</v>
          </cell>
          <cell r="F1268">
            <v>133</v>
          </cell>
        </row>
        <row r="1269">
          <cell r="B1269" t="str">
            <v>040923</v>
          </cell>
          <cell r="C1269" t="str">
            <v>020579</v>
          </cell>
          <cell r="D1269" t="str">
            <v>Areia media</v>
          </cell>
          <cell r="E1269" t="str">
            <v>m3</v>
          </cell>
          <cell r="F1269">
            <v>1.216</v>
          </cell>
        </row>
        <row r="1270">
          <cell r="B1270" t="str">
            <v>040923</v>
          </cell>
          <cell r="C1270" t="str">
            <v>080125</v>
          </cell>
          <cell r="D1270" t="str">
            <v>Betoneira 5hp</v>
          </cell>
          <cell r="E1270" t="str">
            <v>h</v>
          </cell>
          <cell r="F1270">
            <v>6</v>
          </cell>
        </row>
        <row r="1271">
          <cell r="B1271" t="str">
            <v>040924</v>
          </cell>
          <cell r="C1271" t="str">
            <v>010146</v>
          </cell>
          <cell r="D1271" t="str">
            <v>Servente</v>
          </cell>
          <cell r="E1271" t="str">
            <v>h</v>
          </cell>
          <cell r="F1271">
            <v>32.44</v>
          </cell>
        </row>
        <row r="1272">
          <cell r="B1272" t="str">
            <v>040924</v>
          </cell>
          <cell r="C1272" t="str">
            <v>020505</v>
          </cell>
          <cell r="D1272" t="str">
            <v>Cal hidratada</v>
          </cell>
          <cell r="E1272" t="str">
            <v>kg</v>
          </cell>
          <cell r="F1272">
            <v>243</v>
          </cell>
        </row>
        <row r="1273">
          <cell r="B1273" t="str">
            <v>040924</v>
          </cell>
          <cell r="C1273" t="str">
            <v>020508</v>
          </cell>
          <cell r="D1273" t="str">
            <v>Cimento portland</v>
          </cell>
          <cell r="E1273" t="str">
            <v>kg</v>
          </cell>
          <cell r="F1273">
            <v>162</v>
          </cell>
        </row>
        <row r="1274">
          <cell r="B1274" t="str">
            <v>040924</v>
          </cell>
          <cell r="C1274" t="str">
            <v>020579</v>
          </cell>
          <cell r="D1274" t="str">
            <v>Areia media</v>
          </cell>
          <cell r="E1274" t="str">
            <v>m3</v>
          </cell>
          <cell r="F1274">
            <v>1.216</v>
          </cell>
        </row>
        <row r="1275">
          <cell r="B1275" t="str">
            <v>040925</v>
          </cell>
          <cell r="C1275" t="str">
            <v>010139</v>
          </cell>
          <cell r="D1275" t="str">
            <v>Pedreiro</v>
          </cell>
          <cell r="E1275" t="str">
            <v>h</v>
          </cell>
          <cell r="F1275">
            <v>5</v>
          </cell>
        </row>
        <row r="1276">
          <cell r="B1276" t="str">
            <v>040925</v>
          </cell>
          <cell r="C1276" t="str">
            <v>010146</v>
          </cell>
          <cell r="D1276" t="str">
            <v>Servente</v>
          </cell>
          <cell r="E1276" t="str">
            <v>h</v>
          </cell>
          <cell r="F1276">
            <v>18</v>
          </cell>
        </row>
        <row r="1277">
          <cell r="B1277" t="str">
            <v>040925</v>
          </cell>
          <cell r="C1277" t="str">
            <v>020505</v>
          </cell>
          <cell r="D1277" t="str">
            <v>Cal hidratada</v>
          </cell>
          <cell r="E1277" t="str">
            <v>kg</v>
          </cell>
          <cell r="F1277">
            <v>15</v>
          </cell>
        </row>
        <row r="1278">
          <cell r="B1278" t="str">
            <v>040925</v>
          </cell>
          <cell r="C1278" t="str">
            <v>020508</v>
          </cell>
          <cell r="D1278" t="str">
            <v>Cimento portland</v>
          </cell>
          <cell r="E1278" t="str">
            <v>kg</v>
          </cell>
          <cell r="F1278">
            <v>297</v>
          </cell>
        </row>
        <row r="1279">
          <cell r="B1279" t="str">
            <v>040925</v>
          </cell>
          <cell r="C1279" t="str">
            <v>020522</v>
          </cell>
          <cell r="D1279" t="str">
            <v>Pedrisco</v>
          </cell>
          <cell r="E1279" t="str">
            <v>m3</v>
          </cell>
          <cell r="F1279">
            <v>0.45700000000000002</v>
          </cell>
        </row>
        <row r="1280">
          <cell r="B1280" t="str">
            <v>040925</v>
          </cell>
          <cell r="C1280" t="str">
            <v>020579</v>
          </cell>
          <cell r="D1280" t="str">
            <v>Areia media</v>
          </cell>
          <cell r="E1280" t="str">
            <v>m3</v>
          </cell>
          <cell r="F1280">
            <v>0.68500000000000005</v>
          </cell>
        </row>
        <row r="1281">
          <cell r="B1281" t="str">
            <v>040926</v>
          </cell>
          <cell r="C1281" t="str">
            <v>010146</v>
          </cell>
          <cell r="D1281" t="str">
            <v>Servente</v>
          </cell>
          <cell r="E1281" t="str">
            <v>h</v>
          </cell>
          <cell r="F1281">
            <v>10</v>
          </cell>
        </row>
        <row r="1282">
          <cell r="B1282" t="str">
            <v>040926</v>
          </cell>
          <cell r="C1282" t="str">
            <v>020505</v>
          </cell>
          <cell r="D1282" t="str">
            <v>Cal hidratada</v>
          </cell>
          <cell r="E1282" t="str">
            <v>kg</v>
          </cell>
          <cell r="F1282">
            <v>182</v>
          </cell>
        </row>
        <row r="1283">
          <cell r="B1283" t="str">
            <v>040926</v>
          </cell>
          <cell r="C1283" t="str">
            <v>020508</v>
          </cell>
          <cell r="D1283" t="str">
            <v>Cimento portland</v>
          </cell>
          <cell r="E1283" t="str">
            <v>kg</v>
          </cell>
          <cell r="F1283">
            <v>150</v>
          </cell>
        </row>
        <row r="1284">
          <cell r="B1284" t="str">
            <v>040926</v>
          </cell>
          <cell r="C1284" t="str">
            <v>020579</v>
          </cell>
          <cell r="D1284" t="str">
            <v>Areia media</v>
          </cell>
          <cell r="E1284" t="str">
            <v>m3</v>
          </cell>
          <cell r="F1284">
            <v>1.216</v>
          </cell>
        </row>
        <row r="1285">
          <cell r="B1285" t="str">
            <v>040927</v>
          </cell>
          <cell r="C1285" t="str">
            <v>010146</v>
          </cell>
          <cell r="D1285" t="str">
            <v>Servente</v>
          </cell>
          <cell r="E1285" t="str">
            <v>h</v>
          </cell>
          <cell r="F1285">
            <v>32.44</v>
          </cell>
        </row>
        <row r="1286">
          <cell r="B1286" t="str">
            <v>040927</v>
          </cell>
          <cell r="C1286" t="str">
            <v>020505</v>
          </cell>
          <cell r="D1286" t="str">
            <v>Cal hidratada</v>
          </cell>
          <cell r="E1286" t="str">
            <v>kg</v>
          </cell>
          <cell r="F1286">
            <v>122</v>
          </cell>
        </row>
        <row r="1287">
          <cell r="B1287" t="str">
            <v>040927</v>
          </cell>
          <cell r="C1287" t="str">
            <v>020508</v>
          </cell>
          <cell r="D1287" t="str">
            <v>Cimento portland</v>
          </cell>
          <cell r="E1287" t="str">
            <v>kg</v>
          </cell>
          <cell r="F1287">
            <v>243</v>
          </cell>
        </row>
        <row r="1288">
          <cell r="B1288" t="str">
            <v>040927</v>
          </cell>
          <cell r="C1288" t="str">
            <v>020579</v>
          </cell>
          <cell r="D1288" t="str">
            <v>Areia media</v>
          </cell>
          <cell r="E1288" t="str">
            <v>m3</v>
          </cell>
          <cell r="F1288">
            <v>1.216</v>
          </cell>
        </row>
        <row r="1289">
          <cell r="B1289" t="str">
            <v>040928</v>
          </cell>
          <cell r="C1289" t="str">
            <v>010146</v>
          </cell>
          <cell r="D1289" t="str">
            <v>Servente</v>
          </cell>
          <cell r="E1289" t="str">
            <v>h</v>
          </cell>
          <cell r="F1289">
            <v>32.44</v>
          </cell>
        </row>
        <row r="1290">
          <cell r="B1290" t="str">
            <v>040928</v>
          </cell>
          <cell r="C1290" t="str">
            <v>020505</v>
          </cell>
          <cell r="D1290" t="str">
            <v>Cal hidratada</v>
          </cell>
          <cell r="E1290" t="str">
            <v>kg</v>
          </cell>
          <cell r="F1290">
            <v>182</v>
          </cell>
        </row>
        <row r="1291">
          <cell r="B1291" t="str">
            <v>040928</v>
          </cell>
          <cell r="C1291" t="str">
            <v>020508</v>
          </cell>
          <cell r="D1291" t="str">
            <v>Cimento portland</v>
          </cell>
          <cell r="E1291" t="str">
            <v>kg</v>
          </cell>
          <cell r="F1291">
            <v>182</v>
          </cell>
        </row>
        <row r="1292">
          <cell r="B1292" t="str">
            <v>040928</v>
          </cell>
          <cell r="C1292" t="str">
            <v>020579</v>
          </cell>
          <cell r="D1292" t="str">
            <v>Areia media</v>
          </cell>
          <cell r="E1292" t="str">
            <v>m3</v>
          </cell>
          <cell r="F1292">
            <v>1.216</v>
          </cell>
        </row>
        <row r="1293">
          <cell r="B1293" t="str">
            <v>040929</v>
          </cell>
          <cell r="C1293" t="str">
            <v>010146</v>
          </cell>
          <cell r="D1293" t="str">
            <v>Servente</v>
          </cell>
          <cell r="E1293" t="str">
            <v>h</v>
          </cell>
          <cell r="F1293">
            <v>39.090000000000003</v>
          </cell>
        </row>
        <row r="1294">
          <cell r="B1294" t="str">
            <v>040929</v>
          </cell>
          <cell r="C1294" t="str">
            <v>020506</v>
          </cell>
          <cell r="D1294" t="str">
            <v>Cal virgem em po</v>
          </cell>
          <cell r="E1294" t="str">
            <v>kg</v>
          </cell>
          <cell r="F1294">
            <v>228.8</v>
          </cell>
        </row>
        <row r="1295">
          <cell r="B1295" t="str">
            <v>040929</v>
          </cell>
          <cell r="C1295" t="str">
            <v>020516</v>
          </cell>
          <cell r="D1295" t="str">
            <v>Gesso</v>
          </cell>
          <cell r="E1295" t="str">
            <v>kg</v>
          </cell>
          <cell r="F1295">
            <v>20</v>
          </cell>
        </row>
        <row r="1296">
          <cell r="B1296" t="str">
            <v>040929</v>
          </cell>
          <cell r="C1296" t="str">
            <v>020579</v>
          </cell>
          <cell r="D1296" t="str">
            <v>Areia media</v>
          </cell>
          <cell r="E1296" t="str">
            <v>m3</v>
          </cell>
          <cell r="F1296">
            <v>1.216</v>
          </cell>
        </row>
        <row r="1297">
          <cell r="B1297" t="str">
            <v>040930</v>
          </cell>
          <cell r="C1297" t="str">
            <v>010146</v>
          </cell>
          <cell r="D1297" t="str">
            <v>Servente</v>
          </cell>
          <cell r="E1297" t="str">
            <v>h</v>
          </cell>
          <cell r="F1297">
            <v>32.44</v>
          </cell>
        </row>
        <row r="1298">
          <cell r="B1298" t="str">
            <v>040930</v>
          </cell>
          <cell r="C1298" t="str">
            <v>020505</v>
          </cell>
          <cell r="D1298" t="str">
            <v>Cal hidratada</v>
          </cell>
          <cell r="E1298" t="str">
            <v>kg</v>
          </cell>
          <cell r="F1298">
            <v>302.32</v>
          </cell>
        </row>
        <row r="1299">
          <cell r="B1299" t="str">
            <v>040930</v>
          </cell>
          <cell r="C1299" t="str">
            <v>020516</v>
          </cell>
          <cell r="D1299" t="str">
            <v>Gesso</v>
          </cell>
          <cell r="E1299" t="str">
            <v>kg</v>
          </cell>
          <cell r="F1299">
            <v>20</v>
          </cell>
        </row>
        <row r="1300">
          <cell r="B1300" t="str">
            <v>040930</v>
          </cell>
          <cell r="C1300" t="str">
            <v>020579</v>
          </cell>
          <cell r="D1300" t="str">
            <v>Areia media</v>
          </cell>
          <cell r="E1300" t="str">
            <v>m3</v>
          </cell>
          <cell r="F1300">
            <v>1.216</v>
          </cell>
        </row>
        <row r="1301">
          <cell r="B1301" t="str">
            <v>040931</v>
          </cell>
          <cell r="C1301" t="str">
            <v>010146</v>
          </cell>
          <cell r="D1301" t="str">
            <v>Servente</v>
          </cell>
          <cell r="E1301" t="str">
            <v>h</v>
          </cell>
          <cell r="F1301">
            <v>10</v>
          </cell>
        </row>
        <row r="1302">
          <cell r="B1302" t="str">
            <v>040931</v>
          </cell>
          <cell r="C1302" t="str">
            <v>020508</v>
          </cell>
          <cell r="D1302" t="str">
            <v>Cimento portland</v>
          </cell>
          <cell r="E1302" t="str">
            <v>kg</v>
          </cell>
          <cell r="F1302">
            <v>337</v>
          </cell>
        </row>
        <row r="1303">
          <cell r="B1303" t="str">
            <v>040931</v>
          </cell>
          <cell r="C1303" t="str">
            <v>020525</v>
          </cell>
          <cell r="D1303" t="str">
            <v>Saibro</v>
          </cell>
          <cell r="E1303" t="str">
            <v>m3</v>
          </cell>
          <cell r="F1303">
            <v>0.14099999999999999</v>
          </cell>
        </row>
        <row r="1304">
          <cell r="B1304" t="str">
            <v>040931</v>
          </cell>
          <cell r="C1304" t="str">
            <v>020579</v>
          </cell>
          <cell r="D1304" t="str">
            <v>Areia media</v>
          </cell>
          <cell r="E1304" t="str">
            <v>m3</v>
          </cell>
          <cell r="F1304">
            <v>0.70299999999999996</v>
          </cell>
        </row>
        <row r="1305">
          <cell r="B1305" t="str">
            <v>040932</v>
          </cell>
          <cell r="C1305" t="str">
            <v>010146</v>
          </cell>
          <cell r="D1305" t="str">
            <v>Servente</v>
          </cell>
          <cell r="E1305" t="str">
            <v>h</v>
          </cell>
          <cell r="F1305">
            <v>10</v>
          </cell>
        </row>
        <row r="1306">
          <cell r="B1306" t="str">
            <v>040932</v>
          </cell>
          <cell r="C1306" t="str">
            <v>020508</v>
          </cell>
          <cell r="D1306" t="str">
            <v>Cimento portland</v>
          </cell>
          <cell r="E1306" t="str">
            <v>kg</v>
          </cell>
          <cell r="F1306">
            <v>199.3</v>
          </cell>
        </row>
        <row r="1307">
          <cell r="B1307" t="str">
            <v>040932</v>
          </cell>
          <cell r="C1307" t="str">
            <v>020525</v>
          </cell>
          <cell r="D1307" t="str">
            <v>Saibro</v>
          </cell>
          <cell r="E1307" t="str">
            <v>m3</v>
          </cell>
          <cell r="F1307">
            <v>0.1661</v>
          </cell>
        </row>
        <row r="1308">
          <cell r="B1308" t="str">
            <v>040932</v>
          </cell>
          <cell r="C1308" t="str">
            <v>020579</v>
          </cell>
          <cell r="D1308" t="str">
            <v>Areia media</v>
          </cell>
          <cell r="E1308" t="str">
            <v>m3</v>
          </cell>
          <cell r="F1308">
            <v>0.91359999999999997</v>
          </cell>
        </row>
        <row r="1309">
          <cell r="B1309" t="str">
            <v>040933</v>
          </cell>
          <cell r="C1309" t="str">
            <v>010146</v>
          </cell>
          <cell r="D1309" t="str">
            <v>Servente</v>
          </cell>
          <cell r="E1309" t="str">
            <v>h</v>
          </cell>
          <cell r="F1309">
            <v>10</v>
          </cell>
        </row>
        <row r="1310">
          <cell r="B1310" t="str">
            <v>040933</v>
          </cell>
          <cell r="C1310" t="str">
            <v>020508</v>
          </cell>
          <cell r="D1310" t="str">
            <v>Cimento portland</v>
          </cell>
          <cell r="E1310" t="str">
            <v>kg</v>
          </cell>
          <cell r="F1310">
            <v>295.60000000000002</v>
          </cell>
        </row>
        <row r="1311">
          <cell r="B1311" t="str">
            <v>040933</v>
          </cell>
          <cell r="C1311" t="str">
            <v>020525</v>
          </cell>
          <cell r="D1311" t="str">
            <v>Saibro</v>
          </cell>
          <cell r="E1311" t="str">
            <v>m3</v>
          </cell>
          <cell r="F1311">
            <v>0.49259999999999998</v>
          </cell>
        </row>
        <row r="1312">
          <cell r="B1312" t="str">
            <v>040933</v>
          </cell>
          <cell r="C1312" t="str">
            <v>020579</v>
          </cell>
          <cell r="D1312" t="str">
            <v>Areia media</v>
          </cell>
          <cell r="E1312" t="str">
            <v>m3</v>
          </cell>
          <cell r="F1312">
            <v>0.49259999999999998</v>
          </cell>
        </row>
        <row r="1313">
          <cell r="B1313" t="str">
            <v>040934</v>
          </cell>
          <cell r="C1313" t="str">
            <v>010146</v>
          </cell>
          <cell r="D1313" t="str">
            <v>Servente</v>
          </cell>
          <cell r="E1313" t="str">
            <v>h</v>
          </cell>
          <cell r="F1313">
            <v>10</v>
          </cell>
        </row>
        <row r="1314">
          <cell r="B1314" t="str">
            <v>040934</v>
          </cell>
          <cell r="C1314" t="str">
            <v>020508</v>
          </cell>
          <cell r="D1314" t="str">
            <v>Cimento portland</v>
          </cell>
          <cell r="E1314" t="str">
            <v>kg</v>
          </cell>
          <cell r="F1314">
            <v>264.2</v>
          </cell>
        </row>
        <row r="1315">
          <cell r="B1315" t="str">
            <v>040934</v>
          </cell>
          <cell r="C1315" t="str">
            <v>020525</v>
          </cell>
          <cell r="D1315" t="str">
            <v>Saibro</v>
          </cell>
          <cell r="E1315" t="str">
            <v>m3</v>
          </cell>
          <cell r="F1315">
            <v>0.66059999999999997</v>
          </cell>
        </row>
        <row r="1316">
          <cell r="B1316" t="str">
            <v>040934</v>
          </cell>
          <cell r="C1316" t="str">
            <v>020579</v>
          </cell>
          <cell r="D1316" t="str">
            <v>Areia media</v>
          </cell>
          <cell r="E1316" t="str">
            <v>m3</v>
          </cell>
          <cell r="F1316">
            <v>0.44040000000000001</v>
          </cell>
        </row>
        <row r="1317">
          <cell r="B1317" t="str">
            <v>040935</v>
          </cell>
          <cell r="C1317" t="str">
            <v>010146</v>
          </cell>
          <cell r="D1317" t="str">
            <v>Servente</v>
          </cell>
          <cell r="E1317" t="str">
            <v>h</v>
          </cell>
          <cell r="F1317">
            <v>10</v>
          </cell>
        </row>
        <row r="1318">
          <cell r="B1318" t="str">
            <v>040935</v>
          </cell>
          <cell r="C1318" t="str">
            <v>020508</v>
          </cell>
          <cell r="D1318" t="str">
            <v>Cimento portland</v>
          </cell>
          <cell r="E1318" t="str">
            <v>kg</v>
          </cell>
          <cell r="F1318">
            <v>203.5</v>
          </cell>
        </row>
        <row r="1319">
          <cell r="B1319" t="str">
            <v>040935</v>
          </cell>
          <cell r="C1319" t="str">
            <v>020525</v>
          </cell>
          <cell r="D1319" t="str">
            <v>Saibro</v>
          </cell>
          <cell r="E1319" t="str">
            <v>m3</v>
          </cell>
          <cell r="F1319">
            <v>0.50880000000000003</v>
          </cell>
        </row>
        <row r="1320">
          <cell r="B1320" t="str">
            <v>040935</v>
          </cell>
          <cell r="C1320" t="str">
            <v>020579</v>
          </cell>
          <cell r="D1320" t="str">
            <v>Areia media</v>
          </cell>
          <cell r="E1320" t="str">
            <v>m3</v>
          </cell>
          <cell r="F1320">
            <v>0.50880000000000003</v>
          </cell>
        </row>
        <row r="1321">
          <cell r="B1321" t="str">
            <v>040936</v>
          </cell>
          <cell r="C1321" t="str">
            <v>010146</v>
          </cell>
          <cell r="D1321" t="str">
            <v>Servente</v>
          </cell>
          <cell r="E1321" t="str">
            <v>h</v>
          </cell>
          <cell r="F1321">
            <v>10</v>
          </cell>
        </row>
        <row r="1322">
          <cell r="B1322" t="str">
            <v>040936</v>
          </cell>
          <cell r="C1322" t="str">
            <v>020508</v>
          </cell>
          <cell r="D1322" t="str">
            <v>Cimento portland</v>
          </cell>
          <cell r="E1322" t="str">
            <v>kg</v>
          </cell>
          <cell r="F1322">
            <v>156</v>
          </cell>
        </row>
        <row r="1323">
          <cell r="B1323" t="str">
            <v>040936</v>
          </cell>
          <cell r="C1323" t="str">
            <v>020525</v>
          </cell>
          <cell r="D1323" t="str">
            <v>Saibro</v>
          </cell>
          <cell r="E1323" t="str">
            <v>m3</v>
          </cell>
          <cell r="F1323">
            <v>0.52</v>
          </cell>
        </row>
        <row r="1324">
          <cell r="B1324" t="str">
            <v>040936</v>
          </cell>
          <cell r="C1324" t="str">
            <v>020579</v>
          </cell>
          <cell r="D1324" t="str">
            <v>Areia media</v>
          </cell>
          <cell r="E1324" t="str">
            <v>m3</v>
          </cell>
          <cell r="F1324">
            <v>0.84499999999999997</v>
          </cell>
        </row>
        <row r="1325">
          <cell r="B1325" t="str">
            <v>040937</v>
          </cell>
          <cell r="C1325" t="str">
            <v>010146</v>
          </cell>
          <cell r="D1325" t="str">
            <v>Servente</v>
          </cell>
          <cell r="E1325" t="str">
            <v>h</v>
          </cell>
          <cell r="F1325">
            <v>10</v>
          </cell>
        </row>
        <row r="1326">
          <cell r="B1326" t="str">
            <v>040937</v>
          </cell>
          <cell r="C1326" t="str">
            <v>020508</v>
          </cell>
          <cell r="D1326" t="str">
            <v>Cimento portland</v>
          </cell>
          <cell r="E1326" t="str">
            <v>kg</v>
          </cell>
          <cell r="F1326">
            <v>142</v>
          </cell>
        </row>
        <row r="1327">
          <cell r="B1327" t="str">
            <v>040937</v>
          </cell>
          <cell r="C1327" t="str">
            <v>020525</v>
          </cell>
          <cell r="D1327" t="str">
            <v>Saibro</v>
          </cell>
          <cell r="E1327" t="str">
            <v>m3</v>
          </cell>
          <cell r="F1327">
            <v>0.47299999999999998</v>
          </cell>
        </row>
        <row r="1328">
          <cell r="B1328" t="str">
            <v>040937</v>
          </cell>
          <cell r="C1328" t="str">
            <v>020579</v>
          </cell>
          <cell r="D1328" t="str">
            <v>Areia media</v>
          </cell>
          <cell r="E1328" t="str">
            <v>m3</v>
          </cell>
          <cell r="F1328">
            <v>0.92300000000000004</v>
          </cell>
        </row>
        <row r="1329">
          <cell r="B1329" t="str">
            <v>040938</v>
          </cell>
          <cell r="C1329" t="str">
            <v>010146</v>
          </cell>
          <cell r="D1329" t="str">
            <v>Servente</v>
          </cell>
          <cell r="E1329" t="str">
            <v>h</v>
          </cell>
          <cell r="F1329">
            <v>10</v>
          </cell>
        </row>
        <row r="1330">
          <cell r="B1330" t="str">
            <v>040938</v>
          </cell>
          <cell r="C1330" t="str">
            <v>020508</v>
          </cell>
          <cell r="D1330" t="str">
            <v>Cimento portland</v>
          </cell>
          <cell r="E1330" t="str">
            <v>kg</v>
          </cell>
          <cell r="F1330">
            <v>142</v>
          </cell>
        </row>
        <row r="1331">
          <cell r="B1331" t="str">
            <v>040938</v>
          </cell>
          <cell r="C1331" t="str">
            <v>020525</v>
          </cell>
          <cell r="D1331" t="str">
            <v>Saibro</v>
          </cell>
          <cell r="E1331" t="str">
            <v>m3</v>
          </cell>
          <cell r="F1331">
            <v>0.59099999999999997</v>
          </cell>
        </row>
        <row r="1332">
          <cell r="B1332" t="str">
            <v>040938</v>
          </cell>
          <cell r="C1332" t="str">
            <v>020579</v>
          </cell>
          <cell r="D1332" t="str">
            <v>Areia media</v>
          </cell>
          <cell r="E1332" t="str">
            <v>m3</v>
          </cell>
          <cell r="F1332">
            <v>0.76829999999999998</v>
          </cell>
        </row>
        <row r="1333">
          <cell r="B1333" t="str">
            <v>040939</v>
          </cell>
          <cell r="C1333" t="str">
            <v>010146</v>
          </cell>
          <cell r="D1333" t="str">
            <v>Servente</v>
          </cell>
          <cell r="E1333" t="str">
            <v>h</v>
          </cell>
          <cell r="F1333">
            <v>10</v>
          </cell>
        </row>
        <row r="1334">
          <cell r="B1334" t="str">
            <v>040939</v>
          </cell>
          <cell r="C1334" t="str">
            <v>020508</v>
          </cell>
          <cell r="D1334" t="str">
            <v>Cimento portland</v>
          </cell>
          <cell r="E1334" t="str">
            <v>kg</v>
          </cell>
          <cell r="F1334">
            <v>300</v>
          </cell>
        </row>
        <row r="1335">
          <cell r="B1335" t="str">
            <v>040939</v>
          </cell>
          <cell r="C1335" t="str">
            <v>020526</v>
          </cell>
          <cell r="D1335" t="str">
            <v>Arenoso</v>
          </cell>
          <cell r="E1335" t="str">
            <v>m3</v>
          </cell>
          <cell r="F1335">
            <v>0.495</v>
          </cell>
        </row>
        <row r="1336">
          <cell r="B1336" t="str">
            <v>040939</v>
          </cell>
          <cell r="C1336" t="str">
            <v>020579</v>
          </cell>
          <cell r="D1336" t="str">
            <v>Areia media</v>
          </cell>
          <cell r="E1336" t="str">
            <v>m3</v>
          </cell>
          <cell r="F1336">
            <v>1.0049999999999999</v>
          </cell>
        </row>
        <row r="1337">
          <cell r="B1337" t="str">
            <v>040940</v>
          </cell>
          <cell r="C1337" t="str">
            <v>010146</v>
          </cell>
          <cell r="D1337" t="str">
            <v>Servente</v>
          </cell>
          <cell r="E1337" t="str">
            <v>h</v>
          </cell>
          <cell r="F1337">
            <v>10</v>
          </cell>
        </row>
        <row r="1338">
          <cell r="B1338" t="str">
            <v>040940</v>
          </cell>
          <cell r="C1338" t="str">
            <v>020508</v>
          </cell>
          <cell r="D1338" t="str">
            <v>Cimento portland</v>
          </cell>
          <cell r="E1338" t="str">
            <v>kg</v>
          </cell>
          <cell r="F1338">
            <v>230</v>
          </cell>
        </row>
        <row r="1339">
          <cell r="B1339" t="str">
            <v>040940</v>
          </cell>
          <cell r="C1339" t="str">
            <v>020526</v>
          </cell>
          <cell r="D1339" t="str">
            <v>Arenoso</v>
          </cell>
          <cell r="E1339" t="str">
            <v>m3</v>
          </cell>
          <cell r="F1339">
            <v>0.38500000000000001</v>
          </cell>
        </row>
        <row r="1340">
          <cell r="B1340" t="str">
            <v>040940</v>
          </cell>
          <cell r="C1340" t="str">
            <v>020579</v>
          </cell>
          <cell r="D1340" t="str">
            <v>Areia media</v>
          </cell>
          <cell r="E1340" t="str">
            <v>m3</v>
          </cell>
          <cell r="F1340">
            <v>1.155</v>
          </cell>
        </row>
        <row r="1341">
          <cell r="B1341" t="str">
            <v>040941</v>
          </cell>
          <cell r="C1341" t="str">
            <v>010146</v>
          </cell>
          <cell r="D1341" t="str">
            <v>Servente</v>
          </cell>
          <cell r="E1341" t="str">
            <v>h</v>
          </cell>
          <cell r="F1341">
            <v>10</v>
          </cell>
        </row>
        <row r="1342">
          <cell r="B1342" t="str">
            <v>040941</v>
          </cell>
          <cell r="C1342" t="str">
            <v>020508</v>
          </cell>
          <cell r="D1342" t="str">
            <v>Cimento portland</v>
          </cell>
          <cell r="E1342" t="str">
            <v>kg</v>
          </cell>
          <cell r="F1342">
            <v>300</v>
          </cell>
        </row>
        <row r="1343">
          <cell r="B1343" t="str">
            <v>040941</v>
          </cell>
          <cell r="C1343" t="str">
            <v>020526</v>
          </cell>
          <cell r="D1343" t="str">
            <v>Arenoso</v>
          </cell>
          <cell r="E1343" t="str">
            <v>m3</v>
          </cell>
          <cell r="F1343">
            <v>0.625</v>
          </cell>
        </row>
        <row r="1344">
          <cell r="B1344" t="str">
            <v>040941</v>
          </cell>
          <cell r="C1344" t="str">
            <v>020579</v>
          </cell>
          <cell r="D1344" t="str">
            <v>Areia media</v>
          </cell>
          <cell r="E1344" t="str">
            <v>m3</v>
          </cell>
          <cell r="F1344">
            <v>0.875</v>
          </cell>
        </row>
        <row r="1345">
          <cell r="B1345" t="str">
            <v>040942</v>
          </cell>
          <cell r="C1345" t="str">
            <v>010146</v>
          </cell>
          <cell r="D1345" t="str">
            <v>Servente</v>
          </cell>
          <cell r="E1345" t="str">
            <v>h</v>
          </cell>
          <cell r="F1345">
            <v>10</v>
          </cell>
        </row>
        <row r="1346">
          <cell r="B1346" t="str">
            <v>040942</v>
          </cell>
          <cell r="C1346" t="str">
            <v>020508</v>
          </cell>
          <cell r="D1346" t="str">
            <v>Cimento portland</v>
          </cell>
          <cell r="E1346" t="str">
            <v>kg</v>
          </cell>
          <cell r="F1346">
            <v>300</v>
          </cell>
        </row>
        <row r="1347">
          <cell r="B1347" t="str">
            <v>040942</v>
          </cell>
          <cell r="C1347" t="str">
            <v>020526</v>
          </cell>
          <cell r="D1347" t="str">
            <v>Arenoso</v>
          </cell>
          <cell r="E1347" t="str">
            <v>m3</v>
          </cell>
          <cell r="F1347">
            <v>0.75</v>
          </cell>
        </row>
        <row r="1348">
          <cell r="B1348" t="str">
            <v>040942</v>
          </cell>
          <cell r="C1348" t="str">
            <v>020579</v>
          </cell>
          <cell r="D1348" t="str">
            <v>Areia media</v>
          </cell>
          <cell r="E1348" t="str">
            <v>m3</v>
          </cell>
          <cell r="F1348">
            <v>0.75</v>
          </cell>
        </row>
        <row r="1349">
          <cell r="B1349" t="str">
            <v>040943</v>
          </cell>
          <cell r="C1349" t="str">
            <v>010146</v>
          </cell>
          <cell r="D1349" t="str">
            <v>Servente</v>
          </cell>
          <cell r="E1349" t="str">
            <v>h</v>
          </cell>
          <cell r="F1349">
            <v>10</v>
          </cell>
        </row>
        <row r="1350">
          <cell r="B1350" t="str">
            <v>040943</v>
          </cell>
          <cell r="C1350" t="str">
            <v>020508</v>
          </cell>
          <cell r="D1350" t="str">
            <v>Cimento portland</v>
          </cell>
          <cell r="E1350" t="str">
            <v>kg</v>
          </cell>
          <cell r="F1350">
            <v>230</v>
          </cell>
        </row>
        <row r="1351">
          <cell r="B1351" t="str">
            <v>040943</v>
          </cell>
          <cell r="C1351" t="str">
            <v>020526</v>
          </cell>
          <cell r="D1351" t="str">
            <v>Arenoso</v>
          </cell>
          <cell r="E1351" t="str">
            <v>m3</v>
          </cell>
          <cell r="F1351">
            <v>0.57699999999999996</v>
          </cell>
        </row>
        <row r="1352">
          <cell r="B1352" t="str">
            <v>040943</v>
          </cell>
          <cell r="C1352" t="str">
            <v>020579</v>
          </cell>
          <cell r="D1352" t="str">
            <v>Areia media</v>
          </cell>
          <cell r="E1352" t="str">
            <v>m3</v>
          </cell>
          <cell r="F1352">
            <v>0.96299999999999997</v>
          </cell>
        </row>
        <row r="1353">
          <cell r="B1353" t="str">
            <v>040944</v>
          </cell>
          <cell r="C1353" t="str">
            <v>010146</v>
          </cell>
          <cell r="D1353" t="str">
            <v>Servente</v>
          </cell>
          <cell r="E1353" t="str">
            <v>h</v>
          </cell>
          <cell r="F1353">
            <v>10</v>
          </cell>
        </row>
        <row r="1354">
          <cell r="B1354" t="str">
            <v>040944</v>
          </cell>
          <cell r="C1354" t="str">
            <v>020508</v>
          </cell>
          <cell r="D1354" t="str">
            <v>Cimento portland</v>
          </cell>
          <cell r="E1354" t="str">
            <v>kg</v>
          </cell>
          <cell r="F1354">
            <v>190</v>
          </cell>
        </row>
        <row r="1355">
          <cell r="B1355" t="str">
            <v>040944</v>
          </cell>
          <cell r="C1355" t="str">
            <v>020526</v>
          </cell>
          <cell r="D1355" t="str">
            <v>Arenoso</v>
          </cell>
          <cell r="E1355" t="str">
            <v>m3</v>
          </cell>
          <cell r="F1355">
            <v>0.47399999999999998</v>
          </cell>
        </row>
        <row r="1356">
          <cell r="B1356" t="str">
            <v>040944</v>
          </cell>
          <cell r="C1356" t="str">
            <v>020579</v>
          </cell>
          <cell r="D1356" t="str">
            <v>Areia media</v>
          </cell>
          <cell r="E1356" t="str">
            <v>m3</v>
          </cell>
          <cell r="F1356">
            <v>1.1060000000000001</v>
          </cell>
        </row>
        <row r="1357">
          <cell r="B1357" t="str">
            <v>040945</v>
          </cell>
          <cell r="C1357" t="str">
            <v>010146</v>
          </cell>
          <cell r="D1357" t="str">
            <v>Servente</v>
          </cell>
          <cell r="E1357" t="str">
            <v>h</v>
          </cell>
          <cell r="F1357">
            <v>10</v>
          </cell>
        </row>
        <row r="1358">
          <cell r="B1358" t="str">
            <v>040945</v>
          </cell>
          <cell r="C1358" t="str">
            <v>020508</v>
          </cell>
          <cell r="D1358" t="str">
            <v>Cimento portland</v>
          </cell>
          <cell r="E1358" t="str">
            <v>kg</v>
          </cell>
          <cell r="F1358">
            <v>300</v>
          </cell>
        </row>
        <row r="1359">
          <cell r="B1359" t="str">
            <v>040945</v>
          </cell>
          <cell r="C1359" t="str">
            <v>020526</v>
          </cell>
          <cell r="D1359" t="str">
            <v>Arenoso</v>
          </cell>
          <cell r="E1359" t="str">
            <v>m3</v>
          </cell>
          <cell r="F1359">
            <v>0.875</v>
          </cell>
        </row>
        <row r="1360">
          <cell r="B1360" t="str">
            <v>040945</v>
          </cell>
          <cell r="C1360" t="str">
            <v>020579</v>
          </cell>
          <cell r="D1360" t="str">
            <v>Areia media</v>
          </cell>
          <cell r="E1360" t="str">
            <v>m3</v>
          </cell>
          <cell r="F1360">
            <v>0.625</v>
          </cell>
        </row>
        <row r="1361">
          <cell r="B1361" t="str">
            <v>040946</v>
          </cell>
          <cell r="C1361" t="str">
            <v>010146</v>
          </cell>
          <cell r="D1361" t="str">
            <v>Servente</v>
          </cell>
          <cell r="E1361" t="str">
            <v>h</v>
          </cell>
          <cell r="F1361">
            <v>10</v>
          </cell>
        </row>
        <row r="1362">
          <cell r="B1362" t="str">
            <v>040946</v>
          </cell>
          <cell r="C1362" t="str">
            <v>020508</v>
          </cell>
          <cell r="D1362" t="str">
            <v>Cimento portland</v>
          </cell>
          <cell r="E1362" t="str">
            <v>kg</v>
          </cell>
          <cell r="F1362">
            <v>300</v>
          </cell>
        </row>
        <row r="1363">
          <cell r="B1363" t="str">
            <v>040946</v>
          </cell>
          <cell r="C1363" t="str">
            <v>020526</v>
          </cell>
          <cell r="D1363" t="str">
            <v>Arenoso</v>
          </cell>
          <cell r="E1363" t="str">
            <v>m3</v>
          </cell>
          <cell r="F1363">
            <v>1.0049999999999999</v>
          </cell>
        </row>
        <row r="1364">
          <cell r="B1364" t="str">
            <v>040946</v>
          </cell>
          <cell r="C1364" t="str">
            <v>020579</v>
          </cell>
          <cell r="D1364" t="str">
            <v>Areia media</v>
          </cell>
          <cell r="E1364" t="str">
            <v>m3</v>
          </cell>
          <cell r="F1364">
            <v>0.495</v>
          </cell>
        </row>
        <row r="1365">
          <cell r="B1365" t="str">
            <v>040947</v>
          </cell>
          <cell r="C1365" t="str">
            <v>010146</v>
          </cell>
          <cell r="D1365" t="str">
            <v>Servente</v>
          </cell>
          <cell r="E1365" t="str">
            <v>h</v>
          </cell>
          <cell r="F1365">
            <v>10</v>
          </cell>
        </row>
        <row r="1366">
          <cell r="B1366" t="str">
            <v>040947</v>
          </cell>
          <cell r="C1366" t="str">
            <v>020508</v>
          </cell>
          <cell r="D1366" t="str">
            <v>Cimento portland</v>
          </cell>
          <cell r="E1366" t="str">
            <v>kg</v>
          </cell>
          <cell r="F1366">
            <v>230</v>
          </cell>
        </row>
        <row r="1367">
          <cell r="B1367" t="str">
            <v>040947</v>
          </cell>
          <cell r="C1367" t="str">
            <v>020526</v>
          </cell>
          <cell r="D1367" t="str">
            <v>Arenoso</v>
          </cell>
          <cell r="E1367" t="str">
            <v>m3</v>
          </cell>
          <cell r="F1367">
            <v>0.77</v>
          </cell>
        </row>
        <row r="1368">
          <cell r="B1368" t="str">
            <v>040947</v>
          </cell>
          <cell r="C1368" t="str">
            <v>020579</v>
          </cell>
          <cell r="D1368" t="str">
            <v>Areia media</v>
          </cell>
          <cell r="E1368" t="str">
            <v>m3</v>
          </cell>
          <cell r="F1368">
            <v>0.77</v>
          </cell>
        </row>
        <row r="1369">
          <cell r="B1369" t="str">
            <v>040948</v>
          </cell>
          <cell r="C1369" t="str">
            <v>010146</v>
          </cell>
          <cell r="D1369" t="str">
            <v>Servente</v>
          </cell>
          <cell r="E1369" t="str">
            <v>h</v>
          </cell>
          <cell r="F1369">
            <v>10</v>
          </cell>
        </row>
        <row r="1370">
          <cell r="B1370" t="str">
            <v>040948</v>
          </cell>
          <cell r="C1370" t="str">
            <v>020508</v>
          </cell>
          <cell r="D1370" t="str">
            <v>Cimento portland</v>
          </cell>
          <cell r="E1370" t="str">
            <v>kg</v>
          </cell>
          <cell r="F1370">
            <v>190</v>
          </cell>
        </row>
        <row r="1371">
          <cell r="B1371" t="str">
            <v>040948</v>
          </cell>
          <cell r="C1371" t="str">
            <v>020526</v>
          </cell>
          <cell r="D1371" t="str">
            <v>Arenoso</v>
          </cell>
          <cell r="E1371" t="str">
            <v>m3</v>
          </cell>
          <cell r="F1371">
            <v>0.63200000000000001</v>
          </cell>
        </row>
        <row r="1372">
          <cell r="B1372" t="str">
            <v>040948</v>
          </cell>
          <cell r="C1372" t="str">
            <v>020579</v>
          </cell>
          <cell r="D1372" t="str">
            <v>Areia media</v>
          </cell>
          <cell r="E1372" t="str">
            <v>m3</v>
          </cell>
          <cell r="F1372">
            <v>0.94799999999999995</v>
          </cell>
        </row>
        <row r="1373">
          <cell r="B1373" t="str">
            <v>040949</v>
          </cell>
          <cell r="C1373" t="str">
            <v>010146</v>
          </cell>
          <cell r="D1373" t="str">
            <v>Servente</v>
          </cell>
          <cell r="E1373" t="str">
            <v>h</v>
          </cell>
          <cell r="F1373">
            <v>10</v>
          </cell>
        </row>
        <row r="1374">
          <cell r="B1374" t="str">
            <v>040949</v>
          </cell>
          <cell r="C1374" t="str">
            <v>020508</v>
          </cell>
          <cell r="D1374" t="str">
            <v>Cimento portland</v>
          </cell>
          <cell r="E1374" t="str">
            <v>kg</v>
          </cell>
          <cell r="F1374">
            <v>160</v>
          </cell>
        </row>
        <row r="1375">
          <cell r="B1375" t="str">
            <v>040949</v>
          </cell>
          <cell r="C1375" t="str">
            <v>020526</v>
          </cell>
          <cell r="D1375" t="str">
            <v>Arenoso</v>
          </cell>
          <cell r="E1375" t="str">
            <v>m3</v>
          </cell>
          <cell r="F1375">
            <v>0.53300000000000003</v>
          </cell>
        </row>
        <row r="1376">
          <cell r="B1376" t="str">
            <v>040949</v>
          </cell>
          <cell r="C1376" t="str">
            <v>020579</v>
          </cell>
          <cell r="D1376" t="str">
            <v>Areia media</v>
          </cell>
          <cell r="E1376" t="str">
            <v>m3</v>
          </cell>
          <cell r="F1376">
            <v>1.0669999999999999</v>
          </cell>
        </row>
        <row r="1377">
          <cell r="B1377" t="str">
            <v>040950</v>
          </cell>
          <cell r="C1377" t="str">
            <v>010146</v>
          </cell>
          <cell r="D1377" t="str">
            <v>Servente</v>
          </cell>
          <cell r="E1377" t="str">
            <v>h</v>
          </cell>
          <cell r="F1377">
            <v>10</v>
          </cell>
        </row>
        <row r="1378">
          <cell r="B1378" t="str">
            <v>040950</v>
          </cell>
          <cell r="C1378" t="str">
            <v>020508</v>
          </cell>
          <cell r="D1378" t="str">
            <v>Cimento portland</v>
          </cell>
          <cell r="E1378" t="str">
            <v>kg</v>
          </cell>
          <cell r="F1378">
            <v>230</v>
          </cell>
        </row>
        <row r="1379">
          <cell r="B1379" t="str">
            <v>040950</v>
          </cell>
          <cell r="C1379" t="str">
            <v>020526</v>
          </cell>
          <cell r="D1379" t="str">
            <v>Arenoso</v>
          </cell>
          <cell r="E1379" t="str">
            <v>m3</v>
          </cell>
          <cell r="F1379">
            <v>0.96299999999999997</v>
          </cell>
        </row>
        <row r="1380">
          <cell r="B1380" t="str">
            <v>040950</v>
          </cell>
          <cell r="C1380" t="str">
            <v>020579</v>
          </cell>
          <cell r="D1380" t="str">
            <v>Areia media</v>
          </cell>
          <cell r="E1380" t="str">
            <v>m3</v>
          </cell>
          <cell r="F1380">
            <v>0.57699999999999996</v>
          </cell>
        </row>
        <row r="1381">
          <cell r="B1381" t="str">
            <v>040951</v>
          </cell>
          <cell r="C1381" t="str">
            <v>010146</v>
          </cell>
          <cell r="D1381" t="str">
            <v>Servente</v>
          </cell>
          <cell r="E1381" t="str">
            <v>h</v>
          </cell>
          <cell r="F1381">
            <v>10</v>
          </cell>
        </row>
        <row r="1382">
          <cell r="B1382" t="str">
            <v>040951</v>
          </cell>
          <cell r="C1382" t="str">
            <v>020508</v>
          </cell>
          <cell r="D1382" t="str">
            <v>Cimento portland</v>
          </cell>
          <cell r="E1382" t="str">
            <v>kg</v>
          </cell>
          <cell r="F1382">
            <v>190</v>
          </cell>
        </row>
        <row r="1383">
          <cell r="B1383" t="str">
            <v>040951</v>
          </cell>
          <cell r="C1383" t="str">
            <v>020526</v>
          </cell>
          <cell r="D1383" t="str">
            <v>Arenoso</v>
          </cell>
          <cell r="E1383" t="str">
            <v>m3</v>
          </cell>
          <cell r="F1383">
            <v>0.79</v>
          </cell>
        </row>
        <row r="1384">
          <cell r="B1384" t="str">
            <v>040951</v>
          </cell>
          <cell r="C1384" t="str">
            <v>020579</v>
          </cell>
          <cell r="D1384" t="str">
            <v>Areia media</v>
          </cell>
          <cell r="E1384" t="str">
            <v>m3</v>
          </cell>
          <cell r="F1384">
            <v>0.79</v>
          </cell>
        </row>
        <row r="1385">
          <cell r="B1385" t="str">
            <v>040952</v>
          </cell>
          <cell r="C1385" t="str">
            <v>010146</v>
          </cell>
          <cell r="D1385" t="str">
            <v>Servente</v>
          </cell>
          <cell r="E1385" t="str">
            <v>h</v>
          </cell>
          <cell r="F1385">
            <v>10</v>
          </cell>
        </row>
        <row r="1386">
          <cell r="B1386" t="str">
            <v>040952</v>
          </cell>
          <cell r="C1386" t="str">
            <v>020508</v>
          </cell>
          <cell r="D1386" t="str">
            <v>Cimento portland</v>
          </cell>
          <cell r="E1386" t="str">
            <v>kg</v>
          </cell>
          <cell r="F1386">
            <v>160</v>
          </cell>
        </row>
        <row r="1387">
          <cell r="B1387" t="str">
            <v>040952</v>
          </cell>
          <cell r="C1387" t="str">
            <v>020526</v>
          </cell>
          <cell r="D1387" t="str">
            <v>Arenoso</v>
          </cell>
          <cell r="E1387" t="str">
            <v>m3</v>
          </cell>
          <cell r="F1387">
            <v>0.66700000000000004</v>
          </cell>
        </row>
        <row r="1388">
          <cell r="B1388" t="str">
            <v>040952</v>
          </cell>
          <cell r="C1388" t="str">
            <v>020579</v>
          </cell>
          <cell r="D1388" t="str">
            <v>Areia media</v>
          </cell>
          <cell r="E1388" t="str">
            <v>m3</v>
          </cell>
          <cell r="F1388">
            <v>0.93300000000000005</v>
          </cell>
        </row>
        <row r="1389">
          <cell r="B1389" t="str">
            <v>040953</v>
          </cell>
          <cell r="C1389" t="str">
            <v>010146</v>
          </cell>
          <cell r="D1389" t="str">
            <v>Servente</v>
          </cell>
          <cell r="E1389" t="str">
            <v>h</v>
          </cell>
          <cell r="F1389">
            <v>10</v>
          </cell>
        </row>
        <row r="1390">
          <cell r="B1390" t="str">
            <v>040953</v>
          </cell>
          <cell r="C1390" t="str">
            <v>020508</v>
          </cell>
          <cell r="D1390" t="str">
            <v>Cimento portland</v>
          </cell>
          <cell r="E1390" t="str">
            <v>kg</v>
          </cell>
          <cell r="F1390">
            <v>230</v>
          </cell>
        </row>
        <row r="1391">
          <cell r="B1391" t="str">
            <v>040953</v>
          </cell>
          <cell r="C1391" t="str">
            <v>020526</v>
          </cell>
          <cell r="D1391" t="str">
            <v>Arenoso</v>
          </cell>
          <cell r="E1391" t="str">
            <v>m3</v>
          </cell>
          <cell r="F1391">
            <v>1.155</v>
          </cell>
        </row>
        <row r="1392">
          <cell r="B1392" t="str">
            <v>040953</v>
          </cell>
          <cell r="C1392" t="str">
            <v>020579</v>
          </cell>
          <cell r="D1392" t="str">
            <v>Areia media</v>
          </cell>
          <cell r="E1392" t="str">
            <v>m3</v>
          </cell>
          <cell r="F1392">
            <v>0.38500000000000001</v>
          </cell>
        </row>
        <row r="1393">
          <cell r="B1393" t="str">
            <v>040954</v>
          </cell>
          <cell r="C1393" t="str">
            <v>010146</v>
          </cell>
          <cell r="D1393" t="str">
            <v>Servente</v>
          </cell>
          <cell r="E1393" t="str">
            <v>h</v>
          </cell>
          <cell r="F1393">
            <v>10</v>
          </cell>
        </row>
        <row r="1394">
          <cell r="B1394" t="str">
            <v>040954</v>
          </cell>
          <cell r="C1394" t="str">
            <v>020508</v>
          </cell>
          <cell r="D1394" t="str">
            <v>Cimento portland</v>
          </cell>
          <cell r="E1394" t="str">
            <v>kg</v>
          </cell>
          <cell r="F1394">
            <v>190</v>
          </cell>
        </row>
        <row r="1395">
          <cell r="B1395" t="str">
            <v>040954</v>
          </cell>
          <cell r="C1395" t="str">
            <v>020526</v>
          </cell>
          <cell r="D1395" t="str">
            <v>Arenoso</v>
          </cell>
          <cell r="E1395" t="str">
            <v>m3</v>
          </cell>
          <cell r="F1395">
            <v>0.94799999999999995</v>
          </cell>
        </row>
        <row r="1396">
          <cell r="B1396" t="str">
            <v>040954</v>
          </cell>
          <cell r="C1396" t="str">
            <v>020579</v>
          </cell>
          <cell r="D1396" t="str">
            <v>Areia media</v>
          </cell>
          <cell r="E1396" t="str">
            <v>m3</v>
          </cell>
          <cell r="F1396">
            <v>0.63200000000000001</v>
          </cell>
        </row>
        <row r="1397">
          <cell r="B1397" t="str">
            <v>040955</v>
          </cell>
          <cell r="C1397" t="str">
            <v>010146</v>
          </cell>
          <cell r="D1397" t="str">
            <v>Servente</v>
          </cell>
          <cell r="E1397" t="str">
            <v>h</v>
          </cell>
          <cell r="F1397">
            <v>10</v>
          </cell>
        </row>
        <row r="1398">
          <cell r="B1398" t="str">
            <v>040955</v>
          </cell>
          <cell r="C1398" t="str">
            <v>020508</v>
          </cell>
          <cell r="D1398" t="str">
            <v>Cimento portland</v>
          </cell>
          <cell r="E1398" t="str">
            <v>kg</v>
          </cell>
          <cell r="F1398">
            <v>160</v>
          </cell>
        </row>
        <row r="1399">
          <cell r="B1399" t="str">
            <v>040955</v>
          </cell>
          <cell r="C1399" t="str">
            <v>020526</v>
          </cell>
          <cell r="D1399" t="str">
            <v>Arenoso</v>
          </cell>
          <cell r="E1399" t="str">
            <v>m3</v>
          </cell>
          <cell r="F1399">
            <v>0.8</v>
          </cell>
        </row>
        <row r="1400">
          <cell r="B1400" t="str">
            <v>040955</v>
          </cell>
          <cell r="C1400" t="str">
            <v>020579</v>
          </cell>
          <cell r="D1400" t="str">
            <v>Areia media</v>
          </cell>
          <cell r="E1400" t="str">
            <v>m3</v>
          </cell>
          <cell r="F1400">
            <v>0.8</v>
          </cell>
        </row>
        <row r="1401">
          <cell r="B1401" t="str">
            <v>040956</v>
          </cell>
          <cell r="C1401" t="str">
            <v>010146</v>
          </cell>
          <cell r="D1401" t="str">
            <v>Servente</v>
          </cell>
          <cell r="E1401" t="str">
            <v>h</v>
          </cell>
          <cell r="F1401">
            <v>10</v>
          </cell>
        </row>
        <row r="1402">
          <cell r="B1402" t="str">
            <v>040956</v>
          </cell>
          <cell r="C1402" t="str">
            <v>020508</v>
          </cell>
          <cell r="D1402" t="str">
            <v>Cimento portland</v>
          </cell>
          <cell r="E1402" t="str">
            <v>kg</v>
          </cell>
          <cell r="F1402">
            <v>190</v>
          </cell>
        </row>
        <row r="1403">
          <cell r="B1403" t="str">
            <v>040956</v>
          </cell>
          <cell r="C1403" t="str">
            <v>020526</v>
          </cell>
          <cell r="D1403" t="str">
            <v>Arenoso</v>
          </cell>
          <cell r="E1403" t="str">
            <v>m3</v>
          </cell>
          <cell r="F1403">
            <v>1.1060000000000001</v>
          </cell>
        </row>
        <row r="1404">
          <cell r="B1404" t="str">
            <v>040956</v>
          </cell>
          <cell r="C1404" t="str">
            <v>020579</v>
          </cell>
          <cell r="D1404" t="str">
            <v>Areia media</v>
          </cell>
          <cell r="E1404" t="str">
            <v>m3</v>
          </cell>
          <cell r="F1404">
            <v>0.47399999999999998</v>
          </cell>
        </row>
        <row r="1405">
          <cell r="B1405" t="str">
            <v>040957</v>
          </cell>
          <cell r="C1405" t="str">
            <v>010146</v>
          </cell>
          <cell r="D1405" t="str">
            <v>Servente</v>
          </cell>
          <cell r="E1405" t="str">
            <v>h</v>
          </cell>
          <cell r="F1405">
            <v>10</v>
          </cell>
        </row>
        <row r="1406">
          <cell r="B1406" t="str">
            <v>040957</v>
          </cell>
          <cell r="C1406" t="str">
            <v>020508</v>
          </cell>
          <cell r="D1406" t="str">
            <v>Cimento portland</v>
          </cell>
          <cell r="E1406" t="str">
            <v>kg</v>
          </cell>
          <cell r="F1406">
            <v>160</v>
          </cell>
        </row>
        <row r="1407">
          <cell r="B1407" t="str">
            <v>040957</v>
          </cell>
          <cell r="C1407" t="str">
            <v>020526</v>
          </cell>
          <cell r="D1407" t="str">
            <v>Arenoso</v>
          </cell>
          <cell r="E1407" t="str">
            <v>m3</v>
          </cell>
          <cell r="F1407">
            <v>0.93300000000000005</v>
          </cell>
        </row>
        <row r="1408">
          <cell r="B1408" t="str">
            <v>040957</v>
          </cell>
          <cell r="C1408" t="str">
            <v>020579</v>
          </cell>
          <cell r="D1408" t="str">
            <v>Areia media</v>
          </cell>
          <cell r="E1408" t="str">
            <v>m3</v>
          </cell>
          <cell r="F1408">
            <v>0.66700000000000004</v>
          </cell>
        </row>
        <row r="1409">
          <cell r="B1409" t="str">
            <v>040958</v>
          </cell>
          <cell r="C1409" t="str">
            <v>010146</v>
          </cell>
          <cell r="D1409" t="str">
            <v>Servente</v>
          </cell>
          <cell r="E1409" t="str">
            <v>h</v>
          </cell>
          <cell r="F1409">
            <v>10</v>
          </cell>
        </row>
        <row r="1410">
          <cell r="B1410" t="str">
            <v>040958</v>
          </cell>
          <cell r="C1410" t="str">
            <v>020508</v>
          </cell>
          <cell r="D1410" t="str">
            <v>Cimento portland</v>
          </cell>
          <cell r="E1410" t="str">
            <v>kg</v>
          </cell>
          <cell r="F1410">
            <v>160</v>
          </cell>
        </row>
        <row r="1411">
          <cell r="B1411" t="str">
            <v>040958</v>
          </cell>
          <cell r="C1411" t="str">
            <v>020526</v>
          </cell>
          <cell r="D1411" t="str">
            <v>Arenoso</v>
          </cell>
          <cell r="E1411" t="str">
            <v>m3</v>
          </cell>
          <cell r="F1411">
            <v>1.0669999999999999</v>
          </cell>
        </row>
        <row r="1412">
          <cell r="B1412" t="str">
            <v>040958</v>
          </cell>
          <cell r="C1412" t="str">
            <v>020579</v>
          </cell>
          <cell r="D1412" t="str">
            <v>Areia media</v>
          </cell>
          <cell r="E1412" t="str">
            <v>m3</v>
          </cell>
          <cell r="F1412">
            <v>0.53300000000000003</v>
          </cell>
        </row>
        <row r="1413">
          <cell r="B1413" t="str">
            <v>041002</v>
          </cell>
          <cell r="C1413" t="str">
            <v>010146</v>
          </cell>
          <cell r="D1413" t="str">
            <v>Servente</v>
          </cell>
          <cell r="E1413" t="str">
            <v>h</v>
          </cell>
          <cell r="F1413">
            <v>0.03</v>
          </cell>
        </row>
        <row r="1414">
          <cell r="B1414" t="str">
            <v>041002</v>
          </cell>
          <cell r="C1414" t="str">
            <v>033003</v>
          </cell>
          <cell r="D1414" t="str">
            <v>Argamassa pre-fabricada para reboco</v>
          </cell>
          <cell r="E1414" t="str">
            <v>kg</v>
          </cell>
          <cell r="F1414">
            <v>7</v>
          </cell>
        </row>
        <row r="1415">
          <cell r="B1415" t="str">
            <v>041002</v>
          </cell>
          <cell r="C1415" t="str">
            <v>080125</v>
          </cell>
          <cell r="D1415" t="str">
            <v>Betoneira 5hp</v>
          </cell>
          <cell r="E1415" t="str">
            <v>h</v>
          </cell>
          <cell r="F1415">
            <v>3.5999999999999999E-3</v>
          </cell>
        </row>
        <row r="1416">
          <cell r="B1416" t="str">
            <v>041003</v>
          </cell>
          <cell r="C1416" t="str">
            <v>010146</v>
          </cell>
          <cell r="D1416" t="str">
            <v>Servente</v>
          </cell>
          <cell r="E1416" t="str">
            <v>h</v>
          </cell>
          <cell r="F1416">
            <v>0.03</v>
          </cell>
        </row>
        <row r="1417">
          <cell r="B1417" t="str">
            <v>041003</v>
          </cell>
          <cell r="C1417" t="str">
            <v>033003</v>
          </cell>
          <cell r="D1417" t="str">
            <v>Argamassa pre-fabricada para reboco</v>
          </cell>
          <cell r="E1417" t="str">
            <v>kg</v>
          </cell>
          <cell r="F1417">
            <v>7</v>
          </cell>
        </row>
        <row r="1418">
          <cell r="B1418" t="str">
            <v>041003</v>
          </cell>
          <cell r="C1418" t="str">
            <v>080125</v>
          </cell>
          <cell r="D1418" t="str">
            <v>Betoneira 5hp</v>
          </cell>
          <cell r="E1418" t="str">
            <v>h</v>
          </cell>
          <cell r="F1418">
            <v>3.5999999999999999E-3</v>
          </cell>
        </row>
        <row r="1419">
          <cell r="B1419" t="str">
            <v>041004</v>
          </cell>
          <cell r="C1419" t="str">
            <v>010146</v>
          </cell>
          <cell r="D1419" t="str">
            <v>Servente</v>
          </cell>
          <cell r="E1419" t="str">
            <v>h</v>
          </cell>
          <cell r="F1419">
            <v>0.06</v>
          </cell>
        </row>
        <row r="1420">
          <cell r="B1420" t="str">
            <v>041004</v>
          </cell>
          <cell r="C1420" t="str">
            <v>033003</v>
          </cell>
          <cell r="D1420" t="str">
            <v>Argamassa pre-fabricada para reboco</v>
          </cell>
          <cell r="E1420" t="str">
            <v>kg</v>
          </cell>
          <cell r="F1420">
            <v>18</v>
          </cell>
        </row>
        <row r="1421">
          <cell r="B1421" t="str">
            <v>041004</v>
          </cell>
          <cell r="C1421" t="str">
            <v>080125</v>
          </cell>
          <cell r="D1421" t="str">
            <v>Betoneira 5hp</v>
          </cell>
          <cell r="E1421" t="str">
            <v>h</v>
          </cell>
          <cell r="F1421">
            <v>7.1999999999999998E-3</v>
          </cell>
        </row>
        <row r="1422">
          <cell r="B1422" t="str">
            <v>041005</v>
          </cell>
          <cell r="C1422" t="str">
            <v>010146</v>
          </cell>
          <cell r="D1422" t="str">
            <v>Servente</v>
          </cell>
          <cell r="E1422" t="str">
            <v>h</v>
          </cell>
          <cell r="F1422">
            <v>7.0000000000000001E-3</v>
          </cell>
        </row>
        <row r="1423">
          <cell r="B1423" t="str">
            <v>041005</v>
          </cell>
          <cell r="C1423" t="str">
            <v>020510</v>
          </cell>
          <cell r="D1423" t="str">
            <v>Cimento colante em po</v>
          </cell>
          <cell r="E1423" t="str">
            <v>kg</v>
          </cell>
          <cell r="F1423">
            <v>0.84</v>
          </cell>
        </row>
        <row r="1424">
          <cell r="B1424" t="str">
            <v>050101</v>
          </cell>
          <cell r="C1424" t="str">
            <v>020518</v>
          </cell>
          <cell r="D1424" t="str">
            <v>Brita 2</v>
          </cell>
          <cell r="E1424" t="str">
            <v>m3</v>
          </cell>
          <cell r="F1424">
            <v>2.63E-2</v>
          </cell>
        </row>
        <row r="1425">
          <cell r="B1425" t="str">
            <v>050101</v>
          </cell>
          <cell r="C1425" t="str">
            <v>010122</v>
          </cell>
          <cell r="D1425" t="str">
            <v>Ajudante de ferreiro</v>
          </cell>
          <cell r="E1425" t="str">
            <v>h</v>
          </cell>
          <cell r="F1425">
            <v>0.05</v>
          </cell>
        </row>
        <row r="1426">
          <cell r="B1426" t="str">
            <v>050101</v>
          </cell>
          <cell r="C1426" t="str">
            <v>010139</v>
          </cell>
          <cell r="D1426" t="str">
            <v>Pedreiro</v>
          </cell>
          <cell r="E1426" t="str">
            <v>h</v>
          </cell>
          <cell r="F1426">
            <v>0.16</v>
          </cell>
        </row>
        <row r="1427">
          <cell r="B1427" t="str">
            <v>050101</v>
          </cell>
          <cell r="C1427" t="str">
            <v>010146</v>
          </cell>
          <cell r="D1427" t="str">
            <v>Servente</v>
          </cell>
          <cell r="E1427" t="str">
            <v>h</v>
          </cell>
          <cell r="F1427">
            <v>1.69</v>
          </cell>
        </row>
        <row r="1428">
          <cell r="B1428" t="str">
            <v>050101</v>
          </cell>
          <cell r="C1428" t="str">
            <v>020508</v>
          </cell>
          <cell r="D1428" t="str">
            <v>Cimento portland</v>
          </cell>
          <cell r="E1428" t="str">
            <v>kg</v>
          </cell>
          <cell r="F1428">
            <v>9</v>
          </cell>
        </row>
        <row r="1429">
          <cell r="B1429" t="str">
            <v>050101</v>
          </cell>
          <cell r="C1429" t="str">
            <v>010121</v>
          </cell>
          <cell r="D1429" t="str">
            <v>Ferreiro</v>
          </cell>
          <cell r="E1429" t="str">
            <v>h</v>
          </cell>
          <cell r="F1429">
            <v>0.05</v>
          </cell>
        </row>
        <row r="1430">
          <cell r="B1430" t="str">
            <v>050101</v>
          </cell>
          <cell r="C1430" t="str">
            <v>020579</v>
          </cell>
          <cell r="D1430" t="str">
            <v>Areia media</v>
          </cell>
          <cell r="E1430" t="str">
            <v>m3</v>
          </cell>
          <cell r="F1430">
            <v>2.9000000000000001E-2</v>
          </cell>
        </row>
        <row r="1431">
          <cell r="B1431" t="str">
            <v>050101</v>
          </cell>
          <cell r="C1431" t="str">
            <v>021502</v>
          </cell>
          <cell r="D1431" t="str">
            <v>Aco ca-25 de 1/4' - 6.3mm</v>
          </cell>
          <cell r="E1431" t="str">
            <v>kg</v>
          </cell>
          <cell r="F1431">
            <v>0.63</v>
          </cell>
        </row>
        <row r="1432">
          <cell r="B1432" t="str">
            <v>050101</v>
          </cell>
          <cell r="C1432" t="str">
            <v>027010</v>
          </cell>
          <cell r="D1432" t="str">
            <v>Arame recozido n.18 bwg</v>
          </cell>
          <cell r="E1432" t="str">
            <v>kg</v>
          </cell>
          <cell r="F1432">
            <v>1.2999999999999999E-2</v>
          </cell>
        </row>
        <row r="1433">
          <cell r="B1433" t="str">
            <v>050102</v>
          </cell>
          <cell r="C1433" t="str">
            <v>010121</v>
          </cell>
          <cell r="D1433" t="str">
            <v>Ferreiro</v>
          </cell>
          <cell r="E1433" t="str">
            <v>h</v>
          </cell>
          <cell r="F1433">
            <v>0.08</v>
          </cell>
        </row>
        <row r="1434">
          <cell r="B1434" t="str">
            <v>050102</v>
          </cell>
          <cell r="C1434" t="str">
            <v>010122</v>
          </cell>
          <cell r="D1434" t="str">
            <v>Ajudante de ferreiro</v>
          </cell>
          <cell r="E1434" t="str">
            <v>h</v>
          </cell>
          <cell r="F1434">
            <v>0.08</v>
          </cell>
        </row>
        <row r="1435">
          <cell r="B1435" t="str">
            <v>050102</v>
          </cell>
          <cell r="C1435" t="str">
            <v>010139</v>
          </cell>
          <cell r="D1435" t="str">
            <v>Pedreiro</v>
          </cell>
          <cell r="E1435" t="str">
            <v>h</v>
          </cell>
          <cell r="F1435">
            <v>0.25</v>
          </cell>
        </row>
        <row r="1436">
          <cell r="B1436" t="str">
            <v>050102</v>
          </cell>
          <cell r="C1436" t="str">
            <v>010146</v>
          </cell>
          <cell r="D1436" t="str">
            <v>Servente</v>
          </cell>
          <cell r="E1436" t="str">
            <v>h</v>
          </cell>
          <cell r="F1436">
            <v>2.29</v>
          </cell>
        </row>
        <row r="1437">
          <cell r="B1437" t="str">
            <v>050102</v>
          </cell>
          <cell r="C1437" t="str">
            <v>020508</v>
          </cell>
          <cell r="D1437" t="str">
            <v>Cimento portland</v>
          </cell>
          <cell r="E1437" t="str">
            <v>kg</v>
          </cell>
          <cell r="F1437">
            <v>14</v>
          </cell>
        </row>
        <row r="1438">
          <cell r="B1438" t="str">
            <v>050102</v>
          </cell>
          <cell r="C1438" t="str">
            <v>020518</v>
          </cell>
          <cell r="D1438" t="str">
            <v>Brita 2</v>
          </cell>
          <cell r="E1438" t="str">
            <v>m3</v>
          </cell>
          <cell r="F1438">
            <v>4.1000000000000002E-2</v>
          </cell>
        </row>
        <row r="1439">
          <cell r="B1439" t="str">
            <v>050102</v>
          </cell>
          <cell r="C1439" t="str">
            <v>020579</v>
          </cell>
          <cell r="D1439" t="str">
            <v>Areia media</v>
          </cell>
          <cell r="E1439" t="str">
            <v>m3</v>
          </cell>
          <cell r="F1439">
            <v>4.53E-2</v>
          </cell>
        </row>
        <row r="1440">
          <cell r="B1440" t="str">
            <v>050102</v>
          </cell>
          <cell r="C1440" t="str">
            <v>021502</v>
          </cell>
          <cell r="D1440" t="str">
            <v>Aco ca-25 de 1/4' - 6.3mm</v>
          </cell>
          <cell r="E1440" t="str">
            <v>kg</v>
          </cell>
          <cell r="F1440">
            <v>0.98</v>
          </cell>
        </row>
        <row r="1441">
          <cell r="B1441" t="str">
            <v>050102</v>
          </cell>
          <cell r="C1441" t="str">
            <v>027010</v>
          </cell>
          <cell r="D1441" t="str">
            <v>Arame recozido n.18 bwg</v>
          </cell>
          <cell r="E1441" t="str">
            <v>kg</v>
          </cell>
          <cell r="F1441">
            <v>0.02</v>
          </cell>
        </row>
        <row r="1442">
          <cell r="B1442" t="str">
            <v>050103</v>
          </cell>
          <cell r="C1442" t="str">
            <v>010121</v>
          </cell>
          <cell r="D1442" t="str">
            <v>Ferreiro</v>
          </cell>
          <cell r="E1442" t="str">
            <v>h</v>
          </cell>
          <cell r="F1442">
            <v>0.11</v>
          </cell>
        </row>
        <row r="1443">
          <cell r="B1443" t="str">
            <v>050103</v>
          </cell>
          <cell r="C1443" t="str">
            <v>020579</v>
          </cell>
          <cell r="D1443" t="str">
            <v>Areia media</v>
          </cell>
          <cell r="E1443" t="str">
            <v>m3</v>
          </cell>
          <cell r="F1443">
            <v>6.5199999999999994E-2</v>
          </cell>
        </row>
        <row r="1444">
          <cell r="B1444" t="str">
            <v>050103</v>
          </cell>
          <cell r="C1444" t="str">
            <v>010122</v>
          </cell>
          <cell r="D1444" t="str">
            <v>Ajudante de ferreiro</v>
          </cell>
          <cell r="E1444" t="str">
            <v>h</v>
          </cell>
          <cell r="F1444">
            <v>0.11</v>
          </cell>
        </row>
        <row r="1445">
          <cell r="B1445" t="str">
            <v>050103</v>
          </cell>
          <cell r="C1445" t="str">
            <v>010146</v>
          </cell>
          <cell r="D1445" t="str">
            <v>Servente</v>
          </cell>
          <cell r="E1445" t="str">
            <v>h</v>
          </cell>
          <cell r="F1445">
            <v>3.42</v>
          </cell>
        </row>
        <row r="1446">
          <cell r="B1446" t="str">
            <v>050103</v>
          </cell>
          <cell r="C1446" t="str">
            <v>020508</v>
          </cell>
          <cell r="D1446" t="str">
            <v>Cimento portland</v>
          </cell>
          <cell r="E1446" t="str">
            <v>kg</v>
          </cell>
          <cell r="F1446">
            <v>20</v>
          </cell>
        </row>
        <row r="1447">
          <cell r="B1447" t="str">
            <v>050103</v>
          </cell>
          <cell r="C1447" t="str">
            <v>020518</v>
          </cell>
          <cell r="D1447" t="str">
            <v>Brita 2</v>
          </cell>
          <cell r="E1447" t="str">
            <v>m3</v>
          </cell>
          <cell r="F1447">
            <v>5.91E-2</v>
          </cell>
        </row>
        <row r="1448">
          <cell r="B1448" t="str">
            <v>050103</v>
          </cell>
          <cell r="C1448" t="str">
            <v>010139</v>
          </cell>
          <cell r="D1448" t="str">
            <v>Pedreiro</v>
          </cell>
          <cell r="E1448" t="str">
            <v>h</v>
          </cell>
          <cell r="F1448">
            <v>0.35</v>
          </cell>
        </row>
        <row r="1449">
          <cell r="B1449" t="str">
            <v>050103</v>
          </cell>
          <cell r="C1449" t="str">
            <v>021502</v>
          </cell>
          <cell r="D1449" t="str">
            <v>Aco ca-25 de 1/4' - 6.3mm</v>
          </cell>
          <cell r="E1449" t="str">
            <v>kg</v>
          </cell>
          <cell r="F1449">
            <v>1.41</v>
          </cell>
        </row>
        <row r="1450">
          <cell r="B1450" t="str">
            <v>050103</v>
          </cell>
          <cell r="C1450" t="str">
            <v>027010</v>
          </cell>
          <cell r="D1450" t="str">
            <v>Arame recozido n.18 bwg</v>
          </cell>
          <cell r="E1450" t="str">
            <v>kg</v>
          </cell>
          <cell r="F1450">
            <v>0.03</v>
          </cell>
        </row>
        <row r="1451">
          <cell r="B1451" t="str">
            <v>050104</v>
          </cell>
          <cell r="C1451" t="str">
            <v>020117</v>
          </cell>
          <cell r="D1451" t="str">
            <v>M.o e equipto p/estaca in loco 20t - 25cm</v>
          </cell>
          <cell r="E1451" t="str">
            <v>m</v>
          </cell>
          <cell r="F1451">
            <v>1</v>
          </cell>
        </row>
        <row r="1452">
          <cell r="B1452" t="str">
            <v>050104</v>
          </cell>
          <cell r="C1452" t="str">
            <v>020508</v>
          </cell>
          <cell r="D1452" t="str">
            <v>Cimento portland</v>
          </cell>
          <cell r="E1452" t="str">
            <v>kg</v>
          </cell>
          <cell r="F1452">
            <v>14</v>
          </cell>
        </row>
        <row r="1453">
          <cell r="B1453" t="str">
            <v>050104</v>
          </cell>
          <cell r="C1453" t="str">
            <v>020518</v>
          </cell>
          <cell r="D1453" t="str">
            <v>Brita 2</v>
          </cell>
          <cell r="E1453" t="str">
            <v>m3</v>
          </cell>
          <cell r="F1453">
            <v>4.1000000000000002E-2</v>
          </cell>
        </row>
        <row r="1454">
          <cell r="B1454" t="str">
            <v>050104</v>
          </cell>
          <cell r="C1454" t="str">
            <v>020579</v>
          </cell>
          <cell r="D1454" t="str">
            <v>Areia media</v>
          </cell>
          <cell r="E1454" t="str">
            <v>m3</v>
          </cell>
          <cell r="F1454">
            <v>4.53E-2</v>
          </cell>
        </row>
        <row r="1455">
          <cell r="B1455" t="str">
            <v>050104</v>
          </cell>
          <cell r="C1455" t="str">
            <v>021504</v>
          </cell>
          <cell r="D1455" t="str">
            <v>Aco ca-25 de 3/8' - 10.0mm</v>
          </cell>
          <cell r="E1455" t="str">
            <v>kg</v>
          </cell>
          <cell r="F1455">
            <v>0.46</v>
          </cell>
        </row>
        <row r="1456">
          <cell r="B1456" t="str">
            <v>050105</v>
          </cell>
          <cell r="C1456" t="str">
            <v>020118</v>
          </cell>
          <cell r="D1456" t="str">
            <v>M.o e equipto p/estaca in loco 30t - 32cm</v>
          </cell>
          <cell r="E1456" t="str">
            <v>m</v>
          </cell>
          <cell r="F1456">
            <v>1</v>
          </cell>
        </row>
        <row r="1457">
          <cell r="B1457" t="str">
            <v>050105</v>
          </cell>
          <cell r="C1457" t="str">
            <v>020508</v>
          </cell>
          <cell r="D1457" t="str">
            <v>Cimento portland</v>
          </cell>
          <cell r="E1457" t="str">
            <v>kg</v>
          </cell>
          <cell r="F1457">
            <v>23</v>
          </cell>
        </row>
        <row r="1458">
          <cell r="B1458" t="str">
            <v>050105</v>
          </cell>
          <cell r="C1458" t="str">
            <v>020518</v>
          </cell>
          <cell r="D1458" t="str">
            <v>Brita 2</v>
          </cell>
          <cell r="E1458" t="str">
            <v>m3</v>
          </cell>
          <cell r="F1458">
            <v>6.7199999999999996E-2</v>
          </cell>
        </row>
        <row r="1459">
          <cell r="B1459" t="str">
            <v>050105</v>
          </cell>
          <cell r="C1459" t="str">
            <v>020579</v>
          </cell>
          <cell r="D1459" t="str">
            <v>Areia media</v>
          </cell>
          <cell r="E1459" t="str">
            <v>m3</v>
          </cell>
          <cell r="F1459">
            <v>7.4200000000000002E-2</v>
          </cell>
        </row>
        <row r="1460">
          <cell r="B1460" t="str">
            <v>050105</v>
          </cell>
          <cell r="C1460" t="str">
            <v>021504</v>
          </cell>
          <cell r="D1460" t="str">
            <v>Aco ca-25 de 3/8' - 10.0mm</v>
          </cell>
          <cell r="E1460" t="str">
            <v>kg</v>
          </cell>
          <cell r="F1460">
            <v>0.46</v>
          </cell>
        </row>
        <row r="1461">
          <cell r="B1461" t="str">
            <v>050106</v>
          </cell>
          <cell r="C1461" t="str">
            <v>020119</v>
          </cell>
          <cell r="D1461" t="str">
            <v>M.o e equipto p/estaca in loco 40t - 38cm</v>
          </cell>
          <cell r="E1461" t="str">
            <v>m</v>
          </cell>
          <cell r="F1461">
            <v>1</v>
          </cell>
        </row>
        <row r="1462">
          <cell r="B1462" t="str">
            <v>050106</v>
          </cell>
          <cell r="C1462" t="str">
            <v>020508</v>
          </cell>
          <cell r="D1462" t="str">
            <v>Cimento portland</v>
          </cell>
          <cell r="E1462" t="str">
            <v>kg</v>
          </cell>
          <cell r="F1462">
            <v>32</v>
          </cell>
        </row>
        <row r="1463">
          <cell r="B1463" t="str">
            <v>050106</v>
          </cell>
          <cell r="C1463" t="str">
            <v>020518</v>
          </cell>
          <cell r="D1463" t="str">
            <v>Brita 2</v>
          </cell>
          <cell r="E1463" t="str">
            <v>m3</v>
          </cell>
          <cell r="F1463">
            <v>9.4799999999999995E-2</v>
          </cell>
        </row>
        <row r="1464">
          <cell r="B1464" t="str">
            <v>050106</v>
          </cell>
          <cell r="C1464" t="str">
            <v>020579</v>
          </cell>
          <cell r="D1464" t="str">
            <v>Areia media</v>
          </cell>
          <cell r="E1464" t="str">
            <v>m3</v>
          </cell>
          <cell r="F1464">
            <v>0.1046</v>
          </cell>
        </row>
        <row r="1465">
          <cell r="B1465" t="str">
            <v>050106</v>
          </cell>
          <cell r="C1465" t="str">
            <v>021505</v>
          </cell>
          <cell r="D1465" t="str">
            <v>Aco ca-25 de 1/2' - 12.5mm</v>
          </cell>
          <cell r="E1465" t="str">
            <v>kg</v>
          </cell>
          <cell r="F1465">
            <v>0.8</v>
          </cell>
        </row>
        <row r="1466">
          <cell r="B1466" t="str">
            <v>050107</v>
          </cell>
          <cell r="C1466" t="str">
            <v>020120</v>
          </cell>
          <cell r="D1466" t="str">
            <v>M.o e equipto p/estaca in loco 60t - 45cm</v>
          </cell>
          <cell r="E1466" t="str">
            <v>m</v>
          </cell>
          <cell r="F1466">
            <v>1</v>
          </cell>
        </row>
        <row r="1467">
          <cell r="B1467" t="str">
            <v>050107</v>
          </cell>
          <cell r="C1467" t="str">
            <v>020508</v>
          </cell>
          <cell r="D1467" t="str">
            <v>Cimento portland</v>
          </cell>
          <cell r="E1467" t="str">
            <v>kg</v>
          </cell>
          <cell r="F1467">
            <v>45</v>
          </cell>
        </row>
        <row r="1468">
          <cell r="B1468" t="str">
            <v>050107</v>
          </cell>
          <cell r="C1468" t="str">
            <v>020518</v>
          </cell>
          <cell r="D1468" t="str">
            <v>Brita 2</v>
          </cell>
          <cell r="E1468" t="str">
            <v>m3</v>
          </cell>
          <cell r="F1468">
            <v>0.13300000000000001</v>
          </cell>
        </row>
        <row r="1469">
          <cell r="B1469" t="str">
            <v>050107</v>
          </cell>
          <cell r="C1469" t="str">
            <v>020579</v>
          </cell>
          <cell r="D1469" t="str">
            <v>Areia media</v>
          </cell>
          <cell r="E1469" t="str">
            <v>m3</v>
          </cell>
          <cell r="F1469">
            <v>0.1467</v>
          </cell>
        </row>
        <row r="1470">
          <cell r="B1470" t="str">
            <v>050107</v>
          </cell>
          <cell r="C1470" t="str">
            <v>021505</v>
          </cell>
          <cell r="D1470" t="str">
            <v>Aco ca-25 de 1/2' - 12.5mm</v>
          </cell>
          <cell r="E1470" t="str">
            <v>kg</v>
          </cell>
          <cell r="F1470">
            <v>0.8</v>
          </cell>
        </row>
        <row r="1471">
          <cell r="B1471" t="str">
            <v>050108</v>
          </cell>
          <cell r="C1471" t="str">
            <v>010146</v>
          </cell>
          <cell r="D1471" t="str">
            <v>Servente</v>
          </cell>
          <cell r="E1471" t="str">
            <v>h</v>
          </cell>
          <cell r="F1471">
            <v>1</v>
          </cell>
        </row>
        <row r="1472">
          <cell r="B1472" t="str">
            <v>050108</v>
          </cell>
          <cell r="C1472" t="str">
            <v>020101</v>
          </cell>
          <cell r="D1472" t="str">
            <v>Estaca de madeira de 22 cm</v>
          </cell>
          <cell r="E1472" t="str">
            <v>m</v>
          </cell>
          <cell r="F1472">
            <v>1.01</v>
          </cell>
        </row>
        <row r="1473">
          <cell r="B1473" t="str">
            <v>050108</v>
          </cell>
          <cell r="C1473" t="str">
            <v>080145</v>
          </cell>
          <cell r="D1473" t="str">
            <v>Bate estaca martelo 1 a 1.5 t. 29hp</v>
          </cell>
          <cell r="E1473" t="str">
            <v>h</v>
          </cell>
          <cell r="F1473">
            <v>0.33</v>
          </cell>
        </row>
        <row r="1474">
          <cell r="B1474" t="str">
            <v>050109</v>
          </cell>
          <cell r="C1474" t="str">
            <v>010146</v>
          </cell>
          <cell r="D1474" t="str">
            <v>Servente</v>
          </cell>
          <cell r="E1474" t="str">
            <v>h</v>
          </cell>
          <cell r="F1474">
            <v>1</v>
          </cell>
        </row>
        <row r="1475">
          <cell r="B1475" t="str">
            <v>050109</v>
          </cell>
          <cell r="C1475" t="str">
            <v>020102</v>
          </cell>
          <cell r="D1475" t="str">
            <v>Estaca de madeira de 25 cm</v>
          </cell>
          <cell r="E1475" t="str">
            <v>m</v>
          </cell>
          <cell r="F1475">
            <v>1.01</v>
          </cell>
        </row>
        <row r="1476">
          <cell r="B1476" t="str">
            <v>050109</v>
          </cell>
          <cell r="C1476" t="str">
            <v>080145</v>
          </cell>
          <cell r="D1476" t="str">
            <v>Bate estaca martelo 1 a 1.5 t. 29hp</v>
          </cell>
          <cell r="E1476" t="str">
            <v>h</v>
          </cell>
          <cell r="F1476">
            <v>0.33</v>
          </cell>
        </row>
        <row r="1477">
          <cell r="B1477" t="str">
            <v>050110</v>
          </cell>
          <cell r="C1477" t="str">
            <v>010146</v>
          </cell>
          <cell r="D1477" t="str">
            <v>Servente</v>
          </cell>
          <cell r="E1477" t="str">
            <v>h</v>
          </cell>
          <cell r="F1477">
            <v>0.6</v>
          </cell>
        </row>
        <row r="1478">
          <cell r="B1478" t="str">
            <v>050110</v>
          </cell>
          <cell r="C1478" t="str">
            <v>020101</v>
          </cell>
          <cell r="D1478" t="str">
            <v>Estaca de madeira de 22 cm</v>
          </cell>
          <cell r="E1478" t="str">
            <v>m</v>
          </cell>
          <cell r="F1478">
            <v>1.01</v>
          </cell>
        </row>
        <row r="1479">
          <cell r="B1479" t="str">
            <v>050110</v>
          </cell>
          <cell r="C1479" t="str">
            <v>080145</v>
          </cell>
          <cell r="D1479" t="str">
            <v>Bate estaca martelo 1 a 1.5 t. 29hp</v>
          </cell>
          <cell r="E1479" t="str">
            <v>h</v>
          </cell>
          <cell r="F1479">
            <v>0.2</v>
          </cell>
        </row>
        <row r="1480">
          <cell r="B1480" t="str">
            <v>050111</v>
          </cell>
          <cell r="C1480" t="str">
            <v>010146</v>
          </cell>
          <cell r="D1480" t="str">
            <v>Servente</v>
          </cell>
          <cell r="E1480" t="str">
            <v>h</v>
          </cell>
          <cell r="F1480">
            <v>0.6</v>
          </cell>
        </row>
        <row r="1481">
          <cell r="B1481" t="str">
            <v>050111</v>
          </cell>
          <cell r="C1481" t="str">
            <v>020102</v>
          </cell>
          <cell r="D1481" t="str">
            <v>Estaca de madeira de 25 cm</v>
          </cell>
          <cell r="E1481" t="str">
            <v>m</v>
          </cell>
          <cell r="F1481">
            <v>1.01</v>
          </cell>
        </row>
        <row r="1482">
          <cell r="B1482" t="str">
            <v>050111</v>
          </cell>
          <cell r="C1482" t="str">
            <v>080145</v>
          </cell>
          <cell r="D1482" t="str">
            <v>Bate estaca martelo 1 a 1.5 t. 29hp</v>
          </cell>
          <cell r="E1482" t="str">
            <v>h</v>
          </cell>
          <cell r="F1482">
            <v>0.2</v>
          </cell>
        </row>
        <row r="1483">
          <cell r="B1483" t="str">
            <v>050112</v>
          </cell>
          <cell r="C1483" t="str">
            <v>010101</v>
          </cell>
          <cell r="D1483" t="str">
            <v>Ajudante</v>
          </cell>
          <cell r="E1483" t="str">
            <v>h</v>
          </cell>
          <cell r="F1483">
            <v>0.4</v>
          </cell>
        </row>
        <row r="1484">
          <cell r="B1484" t="str">
            <v>050112</v>
          </cell>
          <cell r="C1484" t="str">
            <v>020107</v>
          </cell>
          <cell r="D1484" t="str">
            <v>Estaca pre-mold. macica 20cm 20/25t - cravada</v>
          </cell>
          <cell r="E1484" t="str">
            <v>m</v>
          </cell>
          <cell r="F1484">
            <v>1.08</v>
          </cell>
        </row>
        <row r="1485">
          <cell r="B1485" t="str">
            <v>050113</v>
          </cell>
          <cell r="C1485" t="str">
            <v>010101</v>
          </cell>
          <cell r="D1485" t="str">
            <v>Ajudante</v>
          </cell>
          <cell r="E1485" t="str">
            <v>h</v>
          </cell>
          <cell r="F1485">
            <v>0.4</v>
          </cell>
        </row>
        <row r="1486">
          <cell r="B1486" t="str">
            <v>050113</v>
          </cell>
          <cell r="C1486" t="str">
            <v>020108</v>
          </cell>
          <cell r="D1486" t="str">
            <v>Estaca pre-mold. macica 25cm 30/35t - cravada</v>
          </cell>
          <cell r="E1486" t="str">
            <v>m</v>
          </cell>
          <cell r="F1486">
            <v>1.08</v>
          </cell>
        </row>
        <row r="1487">
          <cell r="B1487" t="str">
            <v>050114</v>
          </cell>
          <cell r="C1487" t="str">
            <v>010101</v>
          </cell>
          <cell r="D1487" t="str">
            <v>Ajudante</v>
          </cell>
          <cell r="E1487" t="str">
            <v>h</v>
          </cell>
          <cell r="F1487">
            <v>0.4</v>
          </cell>
        </row>
        <row r="1488">
          <cell r="B1488" t="str">
            <v>050114</v>
          </cell>
          <cell r="C1488" t="str">
            <v>020109</v>
          </cell>
          <cell r="D1488" t="str">
            <v>Estaca pre-mold. macica 30cm 40/45t - cravada</v>
          </cell>
          <cell r="E1488" t="str">
            <v>m</v>
          </cell>
          <cell r="F1488">
            <v>1.08</v>
          </cell>
        </row>
        <row r="1489">
          <cell r="B1489" t="str">
            <v>050115</v>
          </cell>
          <cell r="C1489" t="str">
            <v>010101</v>
          </cell>
          <cell r="D1489" t="str">
            <v>Ajudante</v>
          </cell>
          <cell r="E1489" t="str">
            <v>h</v>
          </cell>
          <cell r="F1489">
            <v>0.4</v>
          </cell>
        </row>
        <row r="1490">
          <cell r="B1490" t="str">
            <v>050115</v>
          </cell>
          <cell r="C1490" t="str">
            <v>020110</v>
          </cell>
          <cell r="D1490" t="str">
            <v>Estaca pre-mold. macica 35cm 50/55t - cravada</v>
          </cell>
          <cell r="E1490" t="str">
            <v>m</v>
          </cell>
          <cell r="F1490">
            <v>1.08</v>
          </cell>
        </row>
        <row r="1491">
          <cell r="B1491" t="str">
            <v>050116</v>
          </cell>
          <cell r="C1491" t="str">
            <v>010101</v>
          </cell>
          <cell r="D1491" t="str">
            <v>Ajudante</v>
          </cell>
          <cell r="E1491" t="str">
            <v>h</v>
          </cell>
          <cell r="F1491">
            <v>0.4</v>
          </cell>
        </row>
        <row r="1492">
          <cell r="B1492" t="str">
            <v>050116</v>
          </cell>
          <cell r="C1492" t="str">
            <v>020111</v>
          </cell>
          <cell r="D1492" t="str">
            <v>Estaca pre-mold. macica 40cm 70/75t - cravada</v>
          </cell>
          <cell r="E1492" t="str">
            <v>m</v>
          </cell>
          <cell r="F1492">
            <v>1.08</v>
          </cell>
        </row>
        <row r="1493">
          <cell r="B1493" t="str">
            <v>050117</v>
          </cell>
          <cell r="C1493" t="str">
            <v>010101</v>
          </cell>
          <cell r="D1493" t="str">
            <v>Ajudante</v>
          </cell>
          <cell r="E1493" t="str">
            <v>h</v>
          </cell>
          <cell r="F1493">
            <v>0.4</v>
          </cell>
        </row>
        <row r="1494">
          <cell r="B1494" t="str">
            <v>050117</v>
          </cell>
          <cell r="C1494" t="str">
            <v>020112</v>
          </cell>
          <cell r="D1494" t="str">
            <v>Estaca pre-mold. prot. 18x18cm 20/25t - cravada</v>
          </cell>
          <cell r="E1494" t="str">
            <v>m</v>
          </cell>
          <cell r="F1494">
            <v>1.08</v>
          </cell>
        </row>
        <row r="1495">
          <cell r="B1495" t="str">
            <v>050118</v>
          </cell>
          <cell r="C1495" t="str">
            <v>010101</v>
          </cell>
          <cell r="D1495" t="str">
            <v>Ajudante</v>
          </cell>
          <cell r="E1495" t="str">
            <v>h</v>
          </cell>
          <cell r="F1495">
            <v>0.4</v>
          </cell>
        </row>
        <row r="1496">
          <cell r="B1496" t="str">
            <v>050118</v>
          </cell>
          <cell r="C1496" t="str">
            <v>020113</v>
          </cell>
          <cell r="D1496" t="str">
            <v>Estaca pre-mold. prot. 23x23cm 30/35t - cravada</v>
          </cell>
          <cell r="E1496" t="str">
            <v>m</v>
          </cell>
          <cell r="F1496">
            <v>1.08</v>
          </cell>
        </row>
        <row r="1497">
          <cell r="B1497" t="str">
            <v>050119</v>
          </cell>
          <cell r="C1497" t="str">
            <v>010101</v>
          </cell>
          <cell r="D1497" t="str">
            <v>Ajudante</v>
          </cell>
          <cell r="E1497" t="str">
            <v>h</v>
          </cell>
          <cell r="F1497">
            <v>0.4</v>
          </cell>
        </row>
        <row r="1498">
          <cell r="B1498" t="str">
            <v>050119</v>
          </cell>
          <cell r="C1498" t="str">
            <v>020114</v>
          </cell>
          <cell r="D1498" t="str">
            <v>Estaca pre-mold. prot. 26.5x26.5 cm 40/45t-cravada</v>
          </cell>
          <cell r="E1498" t="str">
            <v>m</v>
          </cell>
          <cell r="F1498">
            <v>1.08</v>
          </cell>
        </row>
        <row r="1499">
          <cell r="B1499" t="str">
            <v>050120</v>
          </cell>
          <cell r="C1499" t="str">
            <v>010101</v>
          </cell>
          <cell r="D1499" t="str">
            <v>Ajudante</v>
          </cell>
          <cell r="E1499" t="str">
            <v>h</v>
          </cell>
          <cell r="F1499">
            <v>0.4</v>
          </cell>
        </row>
        <row r="1500">
          <cell r="B1500" t="str">
            <v>050120</v>
          </cell>
          <cell r="C1500" t="str">
            <v>020115</v>
          </cell>
          <cell r="D1500" t="str">
            <v>Estaca pre-mold.octogonal 36cm 55/60t - cravada</v>
          </cell>
          <cell r="E1500" t="str">
            <v>m</v>
          </cell>
          <cell r="F1500">
            <v>1.08</v>
          </cell>
        </row>
        <row r="1501">
          <cell r="B1501" t="str">
            <v>050121</v>
          </cell>
          <cell r="C1501" t="str">
            <v>010101</v>
          </cell>
          <cell r="D1501" t="str">
            <v>Ajudante</v>
          </cell>
          <cell r="E1501" t="str">
            <v>h</v>
          </cell>
          <cell r="F1501">
            <v>0.4</v>
          </cell>
        </row>
        <row r="1502">
          <cell r="B1502" t="str">
            <v>050121</v>
          </cell>
          <cell r="C1502" t="str">
            <v>020116</v>
          </cell>
          <cell r="D1502" t="str">
            <v>Estaca pre-mold.octogonal 42cm 70/75t - cravada</v>
          </cell>
          <cell r="E1502" t="str">
            <v>m</v>
          </cell>
          <cell r="F1502">
            <v>1.08</v>
          </cell>
        </row>
        <row r="1503">
          <cell r="B1503" t="str">
            <v>050130</v>
          </cell>
          <cell r="C1503" t="str">
            <v>020518</v>
          </cell>
          <cell r="D1503" t="str">
            <v>Brita 2</v>
          </cell>
          <cell r="E1503" t="str">
            <v>m3</v>
          </cell>
          <cell r="F1503">
            <v>0.14000000000000001</v>
          </cell>
        </row>
        <row r="1504">
          <cell r="B1504" t="str">
            <v>050130</v>
          </cell>
          <cell r="C1504" t="str">
            <v>010121</v>
          </cell>
          <cell r="D1504" t="str">
            <v>Ferreiro</v>
          </cell>
          <cell r="E1504" t="str">
            <v>h</v>
          </cell>
          <cell r="F1504">
            <v>0.62</v>
          </cell>
        </row>
        <row r="1505">
          <cell r="B1505" t="str">
            <v>050130</v>
          </cell>
          <cell r="C1505" t="str">
            <v>010146</v>
          </cell>
          <cell r="D1505" t="str">
            <v>Servente</v>
          </cell>
          <cell r="E1505" t="str">
            <v>h</v>
          </cell>
          <cell r="F1505">
            <v>0.216</v>
          </cell>
        </row>
        <row r="1506">
          <cell r="B1506" t="str">
            <v>050130</v>
          </cell>
          <cell r="C1506" t="str">
            <v>020231</v>
          </cell>
          <cell r="D1506" t="str">
            <v>Estaca 'franki' 350mm capacidade 55t</v>
          </cell>
          <cell r="E1506" t="str">
            <v>m</v>
          </cell>
          <cell r="F1506">
            <v>1</v>
          </cell>
        </row>
        <row r="1507">
          <cell r="B1507" t="str">
            <v>050130</v>
          </cell>
          <cell r="C1507" t="str">
            <v>020508</v>
          </cell>
          <cell r="D1507" t="str">
            <v>Cimento portland</v>
          </cell>
          <cell r="E1507" t="str">
            <v>kg</v>
          </cell>
          <cell r="F1507">
            <v>35</v>
          </cell>
        </row>
        <row r="1508">
          <cell r="B1508" t="str">
            <v>050130</v>
          </cell>
          <cell r="C1508" t="str">
            <v>010122</v>
          </cell>
          <cell r="D1508" t="str">
            <v>Ajudante de ferreiro</v>
          </cell>
          <cell r="E1508" t="str">
            <v>h</v>
          </cell>
          <cell r="F1508">
            <v>0.62</v>
          </cell>
        </row>
        <row r="1509">
          <cell r="B1509" t="str">
            <v>050130</v>
          </cell>
          <cell r="C1509" t="str">
            <v>020579</v>
          </cell>
          <cell r="D1509" t="str">
            <v>Areia media</v>
          </cell>
          <cell r="E1509" t="str">
            <v>m3</v>
          </cell>
          <cell r="F1509">
            <v>7.0000000000000007E-2</v>
          </cell>
        </row>
        <row r="1510">
          <cell r="B1510" t="str">
            <v>050130</v>
          </cell>
          <cell r="C1510" t="str">
            <v>021502</v>
          </cell>
          <cell r="D1510" t="str">
            <v>Aco ca-25 de 1/4' - 6.3mm</v>
          </cell>
          <cell r="E1510" t="str">
            <v>kg</v>
          </cell>
          <cell r="F1510">
            <v>1</v>
          </cell>
        </row>
        <row r="1511">
          <cell r="B1511" t="str">
            <v>050130</v>
          </cell>
          <cell r="C1511" t="str">
            <v>021506</v>
          </cell>
          <cell r="D1511" t="str">
            <v>Aco ca-25 de 5/8' - 16.0mm</v>
          </cell>
          <cell r="E1511" t="str">
            <v>kg</v>
          </cell>
          <cell r="F1511">
            <v>6.8</v>
          </cell>
        </row>
        <row r="1512">
          <cell r="B1512" t="str">
            <v>050130</v>
          </cell>
          <cell r="C1512" t="str">
            <v>027010</v>
          </cell>
          <cell r="D1512" t="str">
            <v>Arame recozido n.18 bwg</v>
          </cell>
          <cell r="E1512" t="str">
            <v>kg</v>
          </cell>
          <cell r="F1512">
            <v>0.1</v>
          </cell>
        </row>
        <row r="1513">
          <cell r="B1513" t="str">
            <v>050131</v>
          </cell>
          <cell r="C1513" t="str">
            <v>010121</v>
          </cell>
          <cell r="D1513" t="str">
            <v>Ferreiro</v>
          </cell>
          <cell r="E1513" t="str">
            <v>h</v>
          </cell>
          <cell r="F1513">
            <v>0.63</v>
          </cell>
        </row>
        <row r="1514">
          <cell r="B1514" t="str">
            <v>050131</v>
          </cell>
          <cell r="C1514" t="str">
            <v>010122</v>
          </cell>
          <cell r="D1514" t="str">
            <v>Ajudante de ferreiro</v>
          </cell>
          <cell r="E1514" t="str">
            <v>h</v>
          </cell>
          <cell r="F1514">
            <v>0.63</v>
          </cell>
        </row>
        <row r="1515">
          <cell r="B1515" t="str">
            <v>050131</v>
          </cell>
          <cell r="C1515" t="str">
            <v>021502</v>
          </cell>
          <cell r="D1515" t="str">
            <v>Aco ca-25 de 1/4' - 6.3mm</v>
          </cell>
          <cell r="E1515" t="str">
            <v>kg</v>
          </cell>
          <cell r="F1515">
            <v>1.1000000000000001</v>
          </cell>
        </row>
        <row r="1516">
          <cell r="B1516" t="str">
            <v>050131</v>
          </cell>
          <cell r="C1516" t="str">
            <v>021506</v>
          </cell>
          <cell r="D1516" t="str">
            <v>Aco ca-25 de 5/8' - 16.0mm</v>
          </cell>
          <cell r="E1516" t="str">
            <v>kg</v>
          </cell>
          <cell r="F1516">
            <v>6.8</v>
          </cell>
        </row>
        <row r="1517">
          <cell r="B1517" t="str">
            <v>050131</v>
          </cell>
          <cell r="C1517" t="str">
            <v>020232</v>
          </cell>
          <cell r="D1517" t="str">
            <v>Estaca 'franki' 400mm capacidade 75t</v>
          </cell>
          <cell r="E1517" t="str">
            <v>m</v>
          </cell>
          <cell r="F1517">
            <v>1</v>
          </cell>
        </row>
        <row r="1518">
          <cell r="B1518" t="str">
            <v>050131</v>
          </cell>
          <cell r="C1518" t="str">
            <v>020518</v>
          </cell>
          <cell r="D1518" t="str">
            <v>Brita 2</v>
          </cell>
          <cell r="E1518" t="str">
            <v>m3</v>
          </cell>
          <cell r="F1518">
            <v>0.18</v>
          </cell>
        </row>
        <row r="1519">
          <cell r="B1519" t="str">
            <v>050131</v>
          </cell>
          <cell r="C1519" t="str">
            <v>020579</v>
          </cell>
          <cell r="D1519" t="str">
            <v>Areia media</v>
          </cell>
          <cell r="E1519" t="str">
            <v>m3</v>
          </cell>
          <cell r="F1519">
            <v>0.09</v>
          </cell>
        </row>
        <row r="1520">
          <cell r="B1520" t="str">
            <v>050131</v>
          </cell>
          <cell r="C1520" t="str">
            <v>010146</v>
          </cell>
          <cell r="D1520" t="str">
            <v>Servente</v>
          </cell>
          <cell r="E1520" t="str">
            <v>h</v>
          </cell>
          <cell r="F1520">
            <v>0.216</v>
          </cell>
        </row>
        <row r="1521">
          <cell r="B1521" t="str">
            <v>050131</v>
          </cell>
          <cell r="C1521" t="str">
            <v>020508</v>
          </cell>
          <cell r="D1521" t="str">
            <v>Cimento portland</v>
          </cell>
          <cell r="E1521" t="str">
            <v>kg</v>
          </cell>
          <cell r="F1521">
            <v>50</v>
          </cell>
        </row>
        <row r="1522">
          <cell r="B1522" t="str">
            <v>050131</v>
          </cell>
          <cell r="C1522" t="str">
            <v>027010</v>
          </cell>
          <cell r="D1522" t="str">
            <v>Arame recozido n.18 bwg</v>
          </cell>
          <cell r="E1522" t="str">
            <v>kg</v>
          </cell>
          <cell r="F1522">
            <v>0.12</v>
          </cell>
        </row>
        <row r="1523">
          <cell r="B1523" t="str">
            <v>050132</v>
          </cell>
          <cell r="C1523" t="str">
            <v>010121</v>
          </cell>
          <cell r="D1523" t="str">
            <v>Ferreiro</v>
          </cell>
          <cell r="E1523" t="str">
            <v>h</v>
          </cell>
          <cell r="F1523">
            <v>0.96</v>
          </cell>
        </row>
        <row r="1524">
          <cell r="B1524" t="str">
            <v>050132</v>
          </cell>
          <cell r="C1524" t="str">
            <v>010122</v>
          </cell>
          <cell r="D1524" t="str">
            <v>Ajudante de ferreiro</v>
          </cell>
          <cell r="E1524" t="str">
            <v>h</v>
          </cell>
          <cell r="F1524">
            <v>0.96</v>
          </cell>
        </row>
        <row r="1525">
          <cell r="B1525" t="str">
            <v>050132</v>
          </cell>
          <cell r="C1525" t="str">
            <v>021502</v>
          </cell>
          <cell r="D1525" t="str">
            <v>Aco ca-25 de 1/4' - 6.3mm</v>
          </cell>
          <cell r="E1525" t="str">
            <v>kg</v>
          </cell>
          <cell r="F1525">
            <v>1.8</v>
          </cell>
        </row>
        <row r="1526">
          <cell r="B1526" t="str">
            <v>050132</v>
          </cell>
          <cell r="C1526" t="str">
            <v>020233</v>
          </cell>
          <cell r="D1526" t="str">
            <v>Estaca 'franki' 450mm capacidade 95t</v>
          </cell>
          <cell r="E1526" t="str">
            <v>m</v>
          </cell>
          <cell r="F1526">
            <v>1</v>
          </cell>
        </row>
        <row r="1527">
          <cell r="B1527" t="str">
            <v>050132</v>
          </cell>
          <cell r="C1527" t="str">
            <v>020508</v>
          </cell>
          <cell r="D1527" t="str">
            <v>Cimento portland</v>
          </cell>
          <cell r="E1527" t="str">
            <v>kg</v>
          </cell>
          <cell r="F1527">
            <v>62.5</v>
          </cell>
        </row>
        <row r="1528">
          <cell r="B1528" t="str">
            <v>050132</v>
          </cell>
          <cell r="C1528" t="str">
            <v>020518</v>
          </cell>
          <cell r="D1528" t="str">
            <v>Brita 2</v>
          </cell>
          <cell r="E1528" t="str">
            <v>m3</v>
          </cell>
          <cell r="F1528">
            <v>0.25</v>
          </cell>
        </row>
        <row r="1529">
          <cell r="B1529" t="str">
            <v>050132</v>
          </cell>
          <cell r="C1529" t="str">
            <v>020579</v>
          </cell>
          <cell r="D1529" t="str">
            <v>Areia media</v>
          </cell>
          <cell r="E1529" t="str">
            <v>m3</v>
          </cell>
          <cell r="F1529">
            <v>0.12</v>
          </cell>
        </row>
        <row r="1530">
          <cell r="B1530" t="str">
            <v>050132</v>
          </cell>
          <cell r="C1530" t="str">
            <v>010146</v>
          </cell>
          <cell r="D1530" t="str">
            <v>Servente</v>
          </cell>
          <cell r="E1530" t="str">
            <v>h</v>
          </cell>
          <cell r="F1530">
            <v>0.32400000000000001</v>
          </cell>
        </row>
        <row r="1531">
          <cell r="B1531" t="str">
            <v>050132</v>
          </cell>
          <cell r="C1531" t="str">
            <v>021507</v>
          </cell>
          <cell r="D1531" t="str">
            <v>Aco ca-25 de 3/4' - 20.0mm</v>
          </cell>
          <cell r="E1531" t="str">
            <v>kg</v>
          </cell>
          <cell r="F1531">
            <v>10.3</v>
          </cell>
        </row>
        <row r="1532">
          <cell r="B1532" t="str">
            <v>050132</v>
          </cell>
          <cell r="C1532" t="str">
            <v>027010</v>
          </cell>
          <cell r="D1532" t="str">
            <v>Arame recozido n.18 bwg</v>
          </cell>
          <cell r="E1532" t="str">
            <v>kg</v>
          </cell>
          <cell r="F1532">
            <v>0.13</v>
          </cell>
        </row>
        <row r="1533">
          <cell r="B1533" t="str">
            <v>050133</v>
          </cell>
          <cell r="C1533" t="str">
            <v>010121</v>
          </cell>
          <cell r="D1533" t="str">
            <v>Ferreiro</v>
          </cell>
          <cell r="E1533" t="str">
            <v>h</v>
          </cell>
          <cell r="F1533">
            <v>0.98</v>
          </cell>
        </row>
        <row r="1534">
          <cell r="B1534" t="str">
            <v>050133</v>
          </cell>
          <cell r="C1534" t="str">
            <v>010122</v>
          </cell>
          <cell r="D1534" t="str">
            <v>Ajudante de ferreiro</v>
          </cell>
          <cell r="E1534" t="str">
            <v>h</v>
          </cell>
          <cell r="F1534">
            <v>0.98</v>
          </cell>
        </row>
        <row r="1535">
          <cell r="B1535" t="str">
            <v>050133</v>
          </cell>
          <cell r="C1535" t="str">
            <v>010146</v>
          </cell>
          <cell r="D1535" t="str">
            <v>Servente</v>
          </cell>
          <cell r="E1535" t="str">
            <v>h</v>
          </cell>
          <cell r="F1535">
            <v>0.33100000000000002</v>
          </cell>
        </row>
        <row r="1536">
          <cell r="B1536" t="str">
            <v>050133</v>
          </cell>
          <cell r="C1536" t="str">
            <v>020234</v>
          </cell>
          <cell r="D1536" t="str">
            <v>Estaca 'franki'  520mm capacidade 130t</v>
          </cell>
          <cell r="E1536" t="str">
            <v>m</v>
          </cell>
          <cell r="F1536">
            <v>1</v>
          </cell>
        </row>
        <row r="1537">
          <cell r="B1537" t="str">
            <v>050133</v>
          </cell>
          <cell r="C1537" t="str">
            <v>020508</v>
          </cell>
          <cell r="D1537" t="str">
            <v>Cimento portland</v>
          </cell>
          <cell r="E1537" t="str">
            <v>kg</v>
          </cell>
          <cell r="F1537">
            <v>75</v>
          </cell>
        </row>
        <row r="1538">
          <cell r="B1538" t="str">
            <v>050133</v>
          </cell>
          <cell r="C1538" t="str">
            <v>020518</v>
          </cell>
          <cell r="D1538" t="str">
            <v>Brita 2</v>
          </cell>
          <cell r="E1538" t="str">
            <v>m3</v>
          </cell>
          <cell r="F1538">
            <v>0.3</v>
          </cell>
        </row>
        <row r="1539">
          <cell r="B1539" t="str">
            <v>050133</v>
          </cell>
          <cell r="C1539" t="str">
            <v>020579</v>
          </cell>
          <cell r="D1539" t="str">
            <v>Areia media</v>
          </cell>
          <cell r="E1539" t="str">
            <v>m3</v>
          </cell>
          <cell r="F1539">
            <v>0.14000000000000001</v>
          </cell>
        </row>
        <row r="1540">
          <cell r="B1540" t="str">
            <v>050133</v>
          </cell>
          <cell r="C1540" t="str">
            <v>021502</v>
          </cell>
          <cell r="D1540" t="str">
            <v>Aco ca-25 de 1/4' - 6.3mm</v>
          </cell>
          <cell r="E1540" t="str">
            <v>kg</v>
          </cell>
          <cell r="F1540">
            <v>2</v>
          </cell>
        </row>
        <row r="1541">
          <cell r="B1541" t="str">
            <v>050133</v>
          </cell>
          <cell r="C1541" t="str">
            <v>021507</v>
          </cell>
          <cell r="D1541" t="str">
            <v>Aco ca-25 de 3/4' - 20.0mm</v>
          </cell>
          <cell r="E1541" t="str">
            <v>kg</v>
          </cell>
          <cell r="F1541">
            <v>10.3</v>
          </cell>
        </row>
        <row r="1542">
          <cell r="B1542" t="str">
            <v>050133</v>
          </cell>
          <cell r="C1542" t="str">
            <v>027010</v>
          </cell>
          <cell r="D1542" t="str">
            <v>Arame recozido n.18 bwg</v>
          </cell>
          <cell r="E1542" t="str">
            <v>kg</v>
          </cell>
          <cell r="F1542">
            <v>0.13</v>
          </cell>
        </row>
        <row r="1543">
          <cell r="B1543" t="str">
            <v>050134</v>
          </cell>
          <cell r="C1543" t="str">
            <v>010121</v>
          </cell>
          <cell r="D1543" t="str">
            <v>Ferreiro</v>
          </cell>
          <cell r="E1543" t="str">
            <v>h</v>
          </cell>
          <cell r="F1543">
            <v>1.29</v>
          </cell>
        </row>
        <row r="1544">
          <cell r="B1544" t="str">
            <v>050134</v>
          </cell>
          <cell r="C1544" t="str">
            <v>010122</v>
          </cell>
          <cell r="D1544" t="str">
            <v>Ajudante de ferreiro</v>
          </cell>
          <cell r="E1544" t="str">
            <v>h</v>
          </cell>
          <cell r="F1544">
            <v>1.29</v>
          </cell>
        </row>
        <row r="1545">
          <cell r="B1545" t="str">
            <v>050134</v>
          </cell>
          <cell r="C1545" t="str">
            <v>010146</v>
          </cell>
          <cell r="D1545" t="str">
            <v>Servente</v>
          </cell>
          <cell r="E1545" t="str">
            <v>h</v>
          </cell>
          <cell r="F1545">
            <v>0.435</v>
          </cell>
        </row>
        <row r="1546">
          <cell r="B1546" t="str">
            <v>050134</v>
          </cell>
          <cell r="C1546" t="str">
            <v>020235</v>
          </cell>
          <cell r="D1546" t="str">
            <v>Estaca 'franki'  600mm capacidade 170t</v>
          </cell>
          <cell r="E1546" t="str">
            <v>m</v>
          </cell>
          <cell r="F1546">
            <v>1</v>
          </cell>
        </row>
        <row r="1547">
          <cell r="B1547" t="str">
            <v>050134</v>
          </cell>
          <cell r="C1547" t="str">
            <v>020508</v>
          </cell>
          <cell r="D1547" t="str">
            <v>Cimento portland</v>
          </cell>
          <cell r="E1547" t="str">
            <v>kg</v>
          </cell>
          <cell r="F1547">
            <v>100</v>
          </cell>
        </row>
        <row r="1548">
          <cell r="B1548" t="str">
            <v>050134</v>
          </cell>
          <cell r="C1548" t="str">
            <v>020518</v>
          </cell>
          <cell r="D1548" t="str">
            <v>Brita 2</v>
          </cell>
          <cell r="E1548" t="str">
            <v>m3</v>
          </cell>
          <cell r="F1548">
            <v>0.4</v>
          </cell>
        </row>
        <row r="1549">
          <cell r="B1549" t="str">
            <v>050134</v>
          </cell>
          <cell r="C1549" t="str">
            <v>020579</v>
          </cell>
          <cell r="D1549" t="str">
            <v>Areia media</v>
          </cell>
          <cell r="E1549" t="str">
            <v>m3</v>
          </cell>
          <cell r="F1549">
            <v>0.18</v>
          </cell>
        </row>
        <row r="1550">
          <cell r="B1550" t="str">
            <v>050134</v>
          </cell>
          <cell r="C1550" t="str">
            <v>021502</v>
          </cell>
          <cell r="D1550" t="str">
            <v>Aco ca-25 de 1/4' - 6.3mm</v>
          </cell>
          <cell r="E1550" t="str">
            <v>kg</v>
          </cell>
          <cell r="F1550">
            <v>2.2999999999999998</v>
          </cell>
        </row>
        <row r="1551">
          <cell r="B1551" t="str">
            <v>050134</v>
          </cell>
          <cell r="C1551" t="str">
            <v>021508</v>
          </cell>
          <cell r="D1551" t="str">
            <v>Aco ca-25 de 7/8' - 22.0mm</v>
          </cell>
          <cell r="E1551" t="str">
            <v>kg</v>
          </cell>
          <cell r="F1551">
            <v>13.9</v>
          </cell>
        </row>
        <row r="1552">
          <cell r="B1552" t="str">
            <v>050134</v>
          </cell>
          <cell r="C1552" t="str">
            <v>027010</v>
          </cell>
          <cell r="D1552" t="str">
            <v>Arame recozido n.18 bwg</v>
          </cell>
          <cell r="E1552" t="str">
            <v>kg</v>
          </cell>
          <cell r="F1552">
            <v>0.2</v>
          </cell>
        </row>
        <row r="1553">
          <cell r="B1553" t="str">
            <v>050135</v>
          </cell>
          <cell r="C1553" t="str">
            <v>010146</v>
          </cell>
          <cell r="D1553" t="str">
            <v>Servente</v>
          </cell>
          <cell r="E1553" t="str">
            <v>h</v>
          </cell>
          <cell r="F1553">
            <v>0.26600000000000001</v>
          </cell>
        </row>
        <row r="1554">
          <cell r="B1554" t="str">
            <v>050135</v>
          </cell>
          <cell r="C1554" t="str">
            <v>020125</v>
          </cell>
          <cell r="D1554" t="str">
            <v>Cravacao de perfil metalico</v>
          </cell>
          <cell r="E1554" t="str">
            <v>m</v>
          </cell>
          <cell r="F1554">
            <v>1</v>
          </cell>
        </row>
        <row r="1555">
          <cell r="B1555" t="str">
            <v>050135</v>
          </cell>
          <cell r="C1555" t="str">
            <v>020126</v>
          </cell>
          <cell r="D1555" t="str">
            <v>Perfil 'i' 10 x 4 x 5/8"</v>
          </cell>
          <cell r="E1555" t="str">
            <v>kg</v>
          </cell>
          <cell r="F1555">
            <v>59.5</v>
          </cell>
        </row>
        <row r="1556">
          <cell r="B1556" t="str">
            <v>050136</v>
          </cell>
          <cell r="C1556" t="str">
            <v>010146</v>
          </cell>
          <cell r="D1556" t="str">
            <v>Servente</v>
          </cell>
          <cell r="E1556" t="str">
            <v>h</v>
          </cell>
          <cell r="F1556">
            <v>0.26600000000000001</v>
          </cell>
        </row>
        <row r="1557">
          <cell r="B1557" t="str">
            <v>050136</v>
          </cell>
          <cell r="C1557" t="str">
            <v>020125</v>
          </cell>
          <cell r="D1557" t="str">
            <v>Cravacao de perfil metalico</v>
          </cell>
          <cell r="E1557" t="str">
            <v>m</v>
          </cell>
          <cell r="F1557">
            <v>1</v>
          </cell>
        </row>
        <row r="1558">
          <cell r="B1558" t="str">
            <v>050136</v>
          </cell>
          <cell r="C1558" t="str">
            <v>020127</v>
          </cell>
          <cell r="D1558" t="str">
            <v>Perfil 'i' 12 x 5 x 1/4"</v>
          </cell>
          <cell r="E1558" t="str">
            <v>kg</v>
          </cell>
          <cell r="F1558">
            <v>81.900000000000006</v>
          </cell>
        </row>
        <row r="1559">
          <cell r="B1559" t="str">
            <v>050137</v>
          </cell>
          <cell r="C1559" t="str">
            <v>010146</v>
          </cell>
          <cell r="D1559" t="str">
            <v>Servente</v>
          </cell>
          <cell r="E1559" t="str">
            <v>h</v>
          </cell>
          <cell r="F1559">
            <v>0.26600000000000001</v>
          </cell>
        </row>
        <row r="1560">
          <cell r="B1560" t="str">
            <v>050137</v>
          </cell>
          <cell r="C1560" t="str">
            <v>020125</v>
          </cell>
          <cell r="D1560" t="str">
            <v>Cravacao de perfil metalico</v>
          </cell>
          <cell r="E1560" t="str">
            <v>m</v>
          </cell>
          <cell r="F1560">
            <v>1</v>
          </cell>
        </row>
        <row r="1561">
          <cell r="B1561" t="str">
            <v>050137</v>
          </cell>
          <cell r="C1561" t="str">
            <v>020126</v>
          </cell>
          <cell r="D1561" t="str">
            <v>Perfil 'i' 10 x 4 x 5/8"</v>
          </cell>
          <cell r="E1561" t="str">
            <v>kg</v>
          </cell>
          <cell r="F1561">
            <v>119</v>
          </cell>
        </row>
        <row r="1562">
          <cell r="B1562" t="str">
            <v>050138</v>
          </cell>
          <cell r="C1562" t="str">
            <v>010146</v>
          </cell>
          <cell r="D1562" t="str">
            <v>Servente</v>
          </cell>
          <cell r="E1562" t="str">
            <v>h</v>
          </cell>
          <cell r="F1562">
            <v>0.26600000000000001</v>
          </cell>
        </row>
        <row r="1563">
          <cell r="B1563" t="str">
            <v>050138</v>
          </cell>
          <cell r="C1563" t="str">
            <v>020125</v>
          </cell>
          <cell r="D1563" t="str">
            <v>Cravacao de perfil metalico</v>
          </cell>
          <cell r="E1563" t="str">
            <v>m</v>
          </cell>
          <cell r="F1563">
            <v>1</v>
          </cell>
        </row>
        <row r="1564">
          <cell r="B1564" t="str">
            <v>050138</v>
          </cell>
          <cell r="C1564" t="str">
            <v>020127</v>
          </cell>
          <cell r="D1564" t="str">
            <v>Perfil 'i' 12 x 5 x 1/4"</v>
          </cell>
          <cell r="E1564" t="str">
            <v>kg</v>
          </cell>
          <cell r="F1564">
            <v>163.80000000000001</v>
          </cell>
        </row>
        <row r="1565">
          <cell r="B1565" t="str">
            <v>050139</v>
          </cell>
          <cell r="C1565" t="str">
            <v>020167</v>
          </cell>
          <cell r="D1565" t="str">
            <v>Corte de perfil metalico "i" de 10 x 4 x 5/8"</v>
          </cell>
          <cell r="E1565" t="str">
            <v>un</v>
          </cell>
          <cell r="F1565">
            <v>1</v>
          </cell>
        </row>
        <row r="1566">
          <cell r="B1566" t="str">
            <v>050140</v>
          </cell>
          <cell r="C1566" t="str">
            <v>020168</v>
          </cell>
          <cell r="D1566" t="str">
            <v>Corte de perfil metalico "i" de 12 x 5 x 1/4"</v>
          </cell>
          <cell r="E1566" t="str">
            <v>un</v>
          </cell>
          <cell r="F1566">
            <v>1</v>
          </cell>
        </row>
        <row r="1567">
          <cell r="B1567" t="str">
            <v>050141</v>
          </cell>
          <cell r="C1567" t="str">
            <v>020169</v>
          </cell>
          <cell r="D1567" t="str">
            <v>Corte de perfil duplo "i" de 10 x 4 x 5/8"</v>
          </cell>
          <cell r="E1567" t="str">
            <v>un</v>
          </cell>
          <cell r="F1567">
            <v>1</v>
          </cell>
        </row>
        <row r="1568">
          <cell r="B1568" t="str">
            <v>050142</v>
          </cell>
          <cell r="C1568" t="str">
            <v>020170</v>
          </cell>
          <cell r="D1568" t="str">
            <v>Corte de perfil duplo "i" de 12 x 5 x 1/4"</v>
          </cell>
          <cell r="E1568" t="str">
            <v>un</v>
          </cell>
          <cell r="F1568">
            <v>1</v>
          </cell>
        </row>
        <row r="1569">
          <cell r="B1569" t="str">
            <v>050143</v>
          </cell>
          <cell r="C1569" t="str">
            <v>020171</v>
          </cell>
          <cell r="D1569" t="str">
            <v>Solda de topo em perfil "i" de 10 x 4 x 5/8"</v>
          </cell>
          <cell r="E1569" t="str">
            <v>un</v>
          </cell>
          <cell r="F1569">
            <v>1</v>
          </cell>
        </row>
        <row r="1570">
          <cell r="B1570" t="str">
            <v>050144</v>
          </cell>
          <cell r="C1570" t="str">
            <v>020172</v>
          </cell>
          <cell r="D1570" t="str">
            <v>Solda de topo em perfil "i" de 12 x 5 x 1/4"</v>
          </cell>
          <cell r="E1570" t="str">
            <v>un</v>
          </cell>
          <cell r="F1570">
            <v>1</v>
          </cell>
        </row>
        <row r="1571">
          <cell r="B1571" t="str">
            <v>050145</v>
          </cell>
          <cell r="C1571" t="str">
            <v>020173</v>
          </cell>
          <cell r="D1571" t="str">
            <v>Solda de topo em perfil duplo "i" de 10 x 4 x 5/8"</v>
          </cell>
          <cell r="E1571" t="str">
            <v>'n</v>
          </cell>
          <cell r="F1571">
            <v>1</v>
          </cell>
        </row>
        <row r="1572">
          <cell r="B1572" t="str">
            <v>050146</v>
          </cell>
          <cell r="C1572" t="str">
            <v>020174</v>
          </cell>
          <cell r="D1572" t="str">
            <v>Solda de topo em perfil duplo "i" de 12 x 5 x 1/4"</v>
          </cell>
          <cell r="E1572" t="str">
            <v>un</v>
          </cell>
          <cell r="F1572">
            <v>1</v>
          </cell>
        </row>
        <row r="1573">
          <cell r="B1573" t="str">
            <v>050147</v>
          </cell>
          <cell r="C1573" t="str">
            <v>020179</v>
          </cell>
          <cell r="D1573" t="str">
            <v>Solda longitudinal em perfil metalico - empreitada</v>
          </cell>
          <cell r="E1573" t="str">
            <v>m</v>
          </cell>
          <cell r="F1573">
            <v>1</v>
          </cell>
        </row>
        <row r="1574">
          <cell r="B1574" t="str">
            <v>050148</v>
          </cell>
          <cell r="C1574" t="str">
            <v>010142</v>
          </cell>
          <cell r="D1574" t="str">
            <v>Poceiro</v>
          </cell>
          <cell r="E1574" t="str">
            <v>h</v>
          </cell>
          <cell r="F1574">
            <v>10</v>
          </cell>
        </row>
        <row r="1575">
          <cell r="B1575" t="str">
            <v>050148</v>
          </cell>
          <cell r="C1575" t="str">
            <v>010146</v>
          </cell>
          <cell r="D1575" t="str">
            <v>Servente</v>
          </cell>
          <cell r="E1575" t="str">
            <v>h</v>
          </cell>
          <cell r="F1575">
            <v>10</v>
          </cell>
        </row>
        <row r="1576">
          <cell r="B1576" t="str">
            <v>050149</v>
          </cell>
          <cell r="C1576" t="str">
            <v>010139</v>
          </cell>
          <cell r="D1576" t="str">
            <v>Pedreiro</v>
          </cell>
          <cell r="E1576" t="str">
            <v>h</v>
          </cell>
          <cell r="F1576">
            <v>2</v>
          </cell>
        </row>
        <row r="1577">
          <cell r="B1577" t="str">
            <v>050149</v>
          </cell>
          <cell r="C1577" t="str">
            <v>010146</v>
          </cell>
          <cell r="D1577" t="str">
            <v>Servente</v>
          </cell>
          <cell r="E1577" t="str">
            <v>h</v>
          </cell>
          <cell r="F1577">
            <v>12</v>
          </cell>
        </row>
        <row r="1578">
          <cell r="B1578" t="str">
            <v>050149</v>
          </cell>
          <cell r="C1578" t="str">
            <v>020508</v>
          </cell>
          <cell r="D1578" t="str">
            <v>Cimento portland</v>
          </cell>
          <cell r="E1578" t="str">
            <v>kg</v>
          </cell>
          <cell r="F1578">
            <v>268</v>
          </cell>
        </row>
        <row r="1579">
          <cell r="B1579" t="str">
            <v>050149</v>
          </cell>
          <cell r="C1579" t="str">
            <v>020518</v>
          </cell>
          <cell r="D1579" t="str">
            <v>Brita 2</v>
          </cell>
          <cell r="E1579" t="str">
            <v>m3</v>
          </cell>
          <cell r="F1579">
            <v>0.83599999999999997</v>
          </cell>
        </row>
        <row r="1580">
          <cell r="B1580" t="str">
            <v>050149</v>
          </cell>
          <cell r="C1580" t="str">
            <v>020579</v>
          </cell>
          <cell r="D1580" t="str">
            <v>Areia media</v>
          </cell>
          <cell r="E1580" t="str">
            <v>m3</v>
          </cell>
          <cell r="F1580">
            <v>0.93259999999999998</v>
          </cell>
        </row>
        <row r="1581">
          <cell r="B1581" t="str">
            <v>050149</v>
          </cell>
          <cell r="C1581" t="str">
            <v>080125</v>
          </cell>
          <cell r="D1581" t="str">
            <v>Betoneira 5hp</v>
          </cell>
          <cell r="E1581" t="str">
            <v>h</v>
          </cell>
          <cell r="F1581">
            <v>0.71399999999999997</v>
          </cell>
        </row>
        <row r="1582">
          <cell r="B1582" t="str">
            <v>050150</v>
          </cell>
          <cell r="C1582" t="str">
            <v>010139</v>
          </cell>
          <cell r="D1582" t="str">
            <v>Pedreiro</v>
          </cell>
          <cell r="E1582" t="str">
            <v>h</v>
          </cell>
          <cell r="F1582">
            <v>2</v>
          </cell>
        </row>
        <row r="1583">
          <cell r="B1583" t="str">
            <v>050150</v>
          </cell>
          <cell r="C1583" t="str">
            <v>010146</v>
          </cell>
          <cell r="D1583" t="str">
            <v>Servente</v>
          </cell>
          <cell r="E1583" t="str">
            <v>h</v>
          </cell>
          <cell r="F1583">
            <v>12</v>
          </cell>
        </row>
        <row r="1584">
          <cell r="B1584" t="str">
            <v>050150</v>
          </cell>
          <cell r="C1584" t="str">
            <v>020508</v>
          </cell>
          <cell r="D1584" t="str">
            <v>Cimento portland</v>
          </cell>
          <cell r="E1584" t="str">
            <v>kg</v>
          </cell>
          <cell r="F1584">
            <v>280</v>
          </cell>
        </row>
        <row r="1585">
          <cell r="B1585" t="str">
            <v>050150</v>
          </cell>
          <cell r="C1585" t="str">
            <v>020518</v>
          </cell>
          <cell r="D1585" t="str">
            <v>Brita 2</v>
          </cell>
          <cell r="E1585" t="str">
            <v>m3</v>
          </cell>
          <cell r="F1585">
            <v>0.83599999999999997</v>
          </cell>
        </row>
        <row r="1586">
          <cell r="B1586" t="str">
            <v>050150</v>
          </cell>
          <cell r="C1586" t="str">
            <v>020579</v>
          </cell>
          <cell r="D1586" t="str">
            <v>Areia media</v>
          </cell>
          <cell r="E1586" t="str">
            <v>m3</v>
          </cell>
          <cell r="F1586">
            <v>0.92320000000000002</v>
          </cell>
        </row>
        <row r="1587">
          <cell r="B1587" t="str">
            <v>050150</v>
          </cell>
          <cell r="C1587" t="str">
            <v>080125</v>
          </cell>
          <cell r="D1587" t="str">
            <v>Betoneira 5hp</v>
          </cell>
          <cell r="E1587" t="str">
            <v>h</v>
          </cell>
          <cell r="F1587">
            <v>0.71399999999999997</v>
          </cell>
        </row>
        <row r="1588">
          <cell r="B1588" t="str">
            <v>050151</v>
          </cell>
          <cell r="C1588" t="str">
            <v>080125</v>
          </cell>
          <cell r="D1588" t="str">
            <v>Betoneira 5hp</v>
          </cell>
          <cell r="E1588" t="str">
            <v>h</v>
          </cell>
          <cell r="F1588">
            <v>0.71399999999999997</v>
          </cell>
        </row>
        <row r="1589">
          <cell r="B1589" t="str">
            <v>050151</v>
          </cell>
          <cell r="C1589" t="str">
            <v>010146</v>
          </cell>
          <cell r="D1589" t="str">
            <v>Servente</v>
          </cell>
          <cell r="E1589" t="str">
            <v>h</v>
          </cell>
          <cell r="F1589">
            <v>12</v>
          </cell>
        </row>
        <row r="1590">
          <cell r="B1590" t="str">
            <v>050151</v>
          </cell>
          <cell r="C1590" t="str">
            <v>020508</v>
          </cell>
          <cell r="D1590" t="str">
            <v>Cimento portland</v>
          </cell>
          <cell r="E1590" t="str">
            <v>kg</v>
          </cell>
          <cell r="F1590">
            <v>304</v>
          </cell>
        </row>
        <row r="1591">
          <cell r="B1591" t="str">
            <v>050151</v>
          </cell>
          <cell r="C1591" t="str">
            <v>020518</v>
          </cell>
          <cell r="D1591" t="str">
            <v>Brita 2</v>
          </cell>
          <cell r="E1591" t="str">
            <v>m3</v>
          </cell>
          <cell r="F1591">
            <v>0.83599999999999997</v>
          </cell>
        </row>
        <row r="1592">
          <cell r="B1592" t="str">
            <v>050151</v>
          </cell>
          <cell r="C1592" t="str">
            <v>020579</v>
          </cell>
          <cell r="D1592" t="str">
            <v>Areia media</v>
          </cell>
          <cell r="E1592" t="str">
            <v>m3</v>
          </cell>
          <cell r="F1592">
            <v>0.90380000000000005</v>
          </cell>
        </row>
        <row r="1593">
          <cell r="B1593" t="str">
            <v>050151</v>
          </cell>
          <cell r="C1593" t="str">
            <v>010139</v>
          </cell>
          <cell r="D1593" t="str">
            <v>Pedreiro</v>
          </cell>
          <cell r="E1593" t="str">
            <v>h</v>
          </cell>
          <cell r="F1593">
            <v>2</v>
          </cell>
        </row>
        <row r="1594">
          <cell r="B1594" t="str">
            <v>050152</v>
          </cell>
          <cell r="C1594" t="str">
            <v>010139</v>
          </cell>
          <cell r="D1594" t="str">
            <v>Pedreiro</v>
          </cell>
          <cell r="E1594" t="str">
            <v>h</v>
          </cell>
          <cell r="F1594">
            <v>2</v>
          </cell>
        </row>
        <row r="1595">
          <cell r="B1595" t="str">
            <v>050152</v>
          </cell>
          <cell r="C1595" t="str">
            <v>010146</v>
          </cell>
          <cell r="D1595" t="str">
            <v>Servente</v>
          </cell>
          <cell r="E1595" t="str">
            <v>h</v>
          </cell>
          <cell r="F1595">
            <v>12</v>
          </cell>
        </row>
        <row r="1596">
          <cell r="B1596" t="str">
            <v>050152</v>
          </cell>
          <cell r="C1596" t="str">
            <v>020508</v>
          </cell>
          <cell r="D1596" t="str">
            <v>Cimento portland</v>
          </cell>
          <cell r="E1596" t="str">
            <v>kg</v>
          </cell>
          <cell r="F1596">
            <v>214</v>
          </cell>
        </row>
        <row r="1597">
          <cell r="B1597" t="str">
            <v>050152</v>
          </cell>
          <cell r="C1597" t="str">
            <v>020518</v>
          </cell>
          <cell r="D1597" t="str">
            <v>Brita 2</v>
          </cell>
          <cell r="E1597" t="str">
            <v>m3</v>
          </cell>
          <cell r="F1597">
            <v>0.66879999999999995</v>
          </cell>
        </row>
        <row r="1598">
          <cell r="B1598" t="str">
            <v>050152</v>
          </cell>
          <cell r="C1598" t="str">
            <v>020521</v>
          </cell>
          <cell r="D1598" t="str">
            <v>Pedra de mao (rachao)</v>
          </cell>
          <cell r="E1598" t="str">
            <v>m3</v>
          </cell>
          <cell r="F1598">
            <v>0.2</v>
          </cell>
        </row>
        <row r="1599">
          <cell r="B1599" t="str">
            <v>050152</v>
          </cell>
          <cell r="C1599" t="str">
            <v>020579</v>
          </cell>
          <cell r="D1599" t="str">
            <v>Areia media</v>
          </cell>
          <cell r="E1599" t="str">
            <v>m3</v>
          </cell>
          <cell r="F1599">
            <v>0.74609999999999999</v>
          </cell>
        </row>
        <row r="1600">
          <cell r="B1600" t="str">
            <v>050152</v>
          </cell>
          <cell r="C1600" t="str">
            <v>080125</v>
          </cell>
          <cell r="D1600" t="str">
            <v>Betoneira 5hp</v>
          </cell>
          <cell r="E1600" t="str">
            <v>h</v>
          </cell>
          <cell r="F1600">
            <v>0.57120000000000004</v>
          </cell>
        </row>
        <row r="1601">
          <cell r="B1601" t="str">
            <v>050153</v>
          </cell>
          <cell r="C1601" t="str">
            <v>020579</v>
          </cell>
          <cell r="D1601" t="str">
            <v>Areia media</v>
          </cell>
          <cell r="E1601" t="str">
            <v>m3</v>
          </cell>
          <cell r="F1601">
            <v>0.73850000000000005</v>
          </cell>
        </row>
        <row r="1602">
          <cell r="B1602" t="str">
            <v>050153</v>
          </cell>
          <cell r="C1602" t="str">
            <v>010146</v>
          </cell>
          <cell r="D1602" t="str">
            <v>Servente</v>
          </cell>
          <cell r="E1602" t="str">
            <v>h</v>
          </cell>
          <cell r="F1602">
            <v>12</v>
          </cell>
        </row>
        <row r="1603">
          <cell r="B1603" t="str">
            <v>050153</v>
          </cell>
          <cell r="C1603" t="str">
            <v>020508</v>
          </cell>
          <cell r="D1603" t="str">
            <v>Cimento portland</v>
          </cell>
          <cell r="E1603" t="str">
            <v>kg</v>
          </cell>
          <cell r="F1603">
            <v>224</v>
          </cell>
        </row>
        <row r="1604">
          <cell r="B1604" t="str">
            <v>050153</v>
          </cell>
          <cell r="C1604" t="str">
            <v>020518</v>
          </cell>
          <cell r="D1604" t="str">
            <v>Brita 2</v>
          </cell>
          <cell r="E1604" t="str">
            <v>m3</v>
          </cell>
          <cell r="F1604">
            <v>0.66879999999999995</v>
          </cell>
        </row>
        <row r="1605">
          <cell r="B1605" t="str">
            <v>050153</v>
          </cell>
          <cell r="C1605" t="str">
            <v>020521</v>
          </cell>
          <cell r="D1605" t="str">
            <v>Pedra de mao (rachao)</v>
          </cell>
          <cell r="E1605" t="str">
            <v>m3</v>
          </cell>
          <cell r="F1605">
            <v>0.2</v>
          </cell>
        </row>
        <row r="1606">
          <cell r="B1606" t="str">
            <v>050153</v>
          </cell>
          <cell r="C1606" t="str">
            <v>010139</v>
          </cell>
          <cell r="D1606" t="str">
            <v>Pedreiro</v>
          </cell>
          <cell r="E1606" t="str">
            <v>h</v>
          </cell>
          <cell r="F1606">
            <v>2</v>
          </cell>
        </row>
        <row r="1607">
          <cell r="B1607" t="str">
            <v>050153</v>
          </cell>
          <cell r="C1607" t="str">
            <v>080125</v>
          </cell>
          <cell r="D1607" t="str">
            <v>Betoneira 5hp</v>
          </cell>
          <cell r="E1607" t="str">
            <v>h</v>
          </cell>
          <cell r="F1607">
            <v>0.57120000000000004</v>
          </cell>
        </row>
        <row r="1608">
          <cell r="B1608" t="str">
            <v>050154</v>
          </cell>
          <cell r="C1608" t="str">
            <v>010139</v>
          </cell>
          <cell r="D1608" t="str">
            <v>Pedreiro</v>
          </cell>
          <cell r="E1608" t="str">
            <v>h</v>
          </cell>
          <cell r="F1608">
            <v>2</v>
          </cell>
        </row>
        <row r="1609">
          <cell r="B1609" t="str">
            <v>050154</v>
          </cell>
          <cell r="C1609" t="str">
            <v>010146</v>
          </cell>
          <cell r="D1609" t="str">
            <v>Servente</v>
          </cell>
          <cell r="E1609" t="str">
            <v>h</v>
          </cell>
          <cell r="F1609">
            <v>12</v>
          </cell>
        </row>
        <row r="1610">
          <cell r="B1610" t="str">
            <v>050154</v>
          </cell>
          <cell r="C1610" t="str">
            <v>020508</v>
          </cell>
          <cell r="D1610" t="str">
            <v>Cimento portland</v>
          </cell>
          <cell r="E1610" t="str">
            <v>kg</v>
          </cell>
          <cell r="F1610">
            <v>243</v>
          </cell>
        </row>
        <row r="1611">
          <cell r="B1611" t="str">
            <v>050154</v>
          </cell>
          <cell r="C1611" t="str">
            <v>020518</v>
          </cell>
          <cell r="D1611" t="str">
            <v>Brita 2</v>
          </cell>
          <cell r="E1611" t="str">
            <v>m3</v>
          </cell>
          <cell r="F1611">
            <v>0.66879999999999995</v>
          </cell>
        </row>
        <row r="1612">
          <cell r="B1612" t="str">
            <v>050154</v>
          </cell>
          <cell r="C1612" t="str">
            <v>020521</v>
          </cell>
          <cell r="D1612" t="str">
            <v>Pedra de mao (rachao)</v>
          </cell>
          <cell r="E1612" t="str">
            <v>m3</v>
          </cell>
          <cell r="F1612">
            <v>0.2</v>
          </cell>
        </row>
        <row r="1613">
          <cell r="B1613" t="str">
            <v>050154</v>
          </cell>
          <cell r="C1613" t="str">
            <v>020579</v>
          </cell>
          <cell r="D1613" t="str">
            <v>Areia media</v>
          </cell>
          <cell r="E1613" t="str">
            <v>m3</v>
          </cell>
          <cell r="F1613">
            <v>0.72299999999999998</v>
          </cell>
        </row>
        <row r="1614">
          <cell r="B1614" t="str">
            <v>050154</v>
          </cell>
          <cell r="C1614" t="str">
            <v>080125</v>
          </cell>
          <cell r="D1614" t="str">
            <v>Betoneira 5hp</v>
          </cell>
          <cell r="E1614" t="str">
            <v>h</v>
          </cell>
          <cell r="F1614">
            <v>0.57120000000000004</v>
          </cell>
        </row>
        <row r="1615">
          <cell r="B1615" t="str">
            <v>050155</v>
          </cell>
          <cell r="C1615" t="str">
            <v>010139</v>
          </cell>
          <cell r="D1615" t="str">
            <v>Pedreiro</v>
          </cell>
          <cell r="E1615" t="str">
            <v>h</v>
          </cell>
          <cell r="F1615">
            <v>2</v>
          </cell>
        </row>
        <row r="1616">
          <cell r="B1616" t="str">
            <v>050155</v>
          </cell>
          <cell r="C1616" t="str">
            <v>010146</v>
          </cell>
          <cell r="D1616" t="str">
            <v>Servente</v>
          </cell>
          <cell r="E1616" t="str">
            <v>h</v>
          </cell>
          <cell r="F1616">
            <v>6</v>
          </cell>
        </row>
        <row r="1617">
          <cell r="B1617" t="str">
            <v>050155</v>
          </cell>
          <cell r="C1617" t="str">
            <v>020511</v>
          </cell>
          <cell r="D1617" t="str">
            <v>Concreto usinado fck=13.5 mpa</v>
          </cell>
          <cell r="E1617" t="str">
            <v>m3</v>
          </cell>
          <cell r="F1617">
            <v>1.02</v>
          </cell>
        </row>
        <row r="1618">
          <cell r="B1618" t="str">
            <v>050156</v>
          </cell>
          <cell r="C1618" t="str">
            <v>010139</v>
          </cell>
          <cell r="D1618" t="str">
            <v>Pedreiro</v>
          </cell>
          <cell r="E1618" t="str">
            <v>h</v>
          </cell>
          <cell r="F1618">
            <v>2</v>
          </cell>
        </row>
        <row r="1619">
          <cell r="B1619" t="str">
            <v>050156</v>
          </cell>
          <cell r="C1619" t="str">
            <v>010146</v>
          </cell>
          <cell r="D1619" t="str">
            <v>Servente</v>
          </cell>
          <cell r="E1619" t="str">
            <v>h</v>
          </cell>
          <cell r="F1619">
            <v>6</v>
          </cell>
        </row>
        <row r="1620">
          <cell r="B1620" t="str">
            <v>050156</v>
          </cell>
          <cell r="C1620" t="str">
            <v>020512</v>
          </cell>
          <cell r="D1620" t="str">
            <v>Concreto usinado fck=15 mpa</v>
          </cell>
          <cell r="E1620" t="str">
            <v>m3</v>
          </cell>
          <cell r="F1620">
            <v>1.02</v>
          </cell>
        </row>
        <row r="1621">
          <cell r="B1621" t="str">
            <v>050157</v>
          </cell>
          <cell r="C1621" t="str">
            <v>010139</v>
          </cell>
          <cell r="D1621" t="str">
            <v>Pedreiro</v>
          </cell>
          <cell r="E1621" t="str">
            <v>h</v>
          </cell>
          <cell r="F1621">
            <v>2</v>
          </cell>
        </row>
        <row r="1622">
          <cell r="B1622" t="str">
            <v>050157</v>
          </cell>
          <cell r="C1622" t="str">
            <v>010146</v>
          </cell>
          <cell r="D1622" t="str">
            <v>Servente</v>
          </cell>
          <cell r="E1622" t="str">
            <v>h</v>
          </cell>
          <cell r="F1622">
            <v>6</v>
          </cell>
        </row>
        <row r="1623">
          <cell r="B1623" t="str">
            <v>050157</v>
          </cell>
          <cell r="C1623" t="str">
            <v>020513</v>
          </cell>
          <cell r="D1623" t="str">
            <v>Concreto usinado fck=18 mpa</v>
          </cell>
          <cell r="E1623" t="str">
            <v>m3</v>
          </cell>
          <cell r="F1623">
            <v>1.02</v>
          </cell>
        </row>
        <row r="1624">
          <cell r="B1624" t="str">
            <v>050158</v>
          </cell>
          <cell r="C1624" t="str">
            <v>010139</v>
          </cell>
          <cell r="D1624" t="str">
            <v>Pedreiro</v>
          </cell>
          <cell r="E1624" t="str">
            <v>h</v>
          </cell>
          <cell r="F1624">
            <v>0.25</v>
          </cell>
        </row>
        <row r="1625">
          <cell r="B1625" t="str">
            <v>050158</v>
          </cell>
          <cell r="C1625" t="str">
            <v>010146</v>
          </cell>
          <cell r="D1625" t="str">
            <v>Servente</v>
          </cell>
          <cell r="E1625" t="str">
            <v>h</v>
          </cell>
          <cell r="F1625">
            <v>2.5</v>
          </cell>
        </row>
        <row r="1626">
          <cell r="B1626" t="str">
            <v>050201</v>
          </cell>
          <cell r="C1626" t="str">
            <v>010146</v>
          </cell>
          <cell r="D1626" t="str">
            <v>Servente</v>
          </cell>
          <cell r="E1626" t="str">
            <v>h</v>
          </cell>
          <cell r="F1626">
            <v>3.25</v>
          </cell>
        </row>
        <row r="1627">
          <cell r="B1627" t="str">
            <v>050202</v>
          </cell>
          <cell r="C1627" t="str">
            <v>010146</v>
          </cell>
          <cell r="D1627" t="str">
            <v>Servente</v>
          </cell>
          <cell r="E1627" t="str">
            <v>h</v>
          </cell>
          <cell r="F1627">
            <v>3.88</v>
          </cell>
        </row>
        <row r="1628">
          <cell r="B1628" t="str">
            <v>050203</v>
          </cell>
          <cell r="C1628" t="str">
            <v>026560</v>
          </cell>
          <cell r="D1628" t="str">
            <v>Prego - preco medio das bitolas</v>
          </cell>
          <cell r="E1628" t="str">
            <v>kg</v>
          </cell>
          <cell r="F1628">
            <v>0.2</v>
          </cell>
        </row>
        <row r="1629">
          <cell r="B1629" t="str">
            <v>050203</v>
          </cell>
          <cell r="C1629" t="str">
            <v>010111</v>
          </cell>
          <cell r="D1629" t="str">
            <v>Carpinteiro</v>
          </cell>
          <cell r="E1629" t="str">
            <v>h</v>
          </cell>
          <cell r="F1629">
            <v>1.4</v>
          </cell>
        </row>
        <row r="1630">
          <cell r="B1630" t="str">
            <v>050203</v>
          </cell>
          <cell r="C1630" t="str">
            <v>021003</v>
          </cell>
          <cell r="D1630" t="str">
            <v>Escora de eucalipto de 20cm</v>
          </cell>
          <cell r="E1630" t="str">
            <v>m</v>
          </cell>
          <cell r="F1630">
            <v>0.14000000000000001</v>
          </cell>
        </row>
        <row r="1631">
          <cell r="B1631" t="str">
            <v>050203</v>
          </cell>
          <cell r="C1631" t="str">
            <v>021025</v>
          </cell>
          <cell r="D1631" t="str">
            <v>Viga de peroba de 3x16cm</v>
          </cell>
          <cell r="E1631" t="str">
            <v>m</v>
          </cell>
          <cell r="F1631">
            <v>1.25</v>
          </cell>
        </row>
        <row r="1632">
          <cell r="B1632" t="str">
            <v>050203</v>
          </cell>
          <cell r="C1632" t="str">
            <v>021027</v>
          </cell>
          <cell r="D1632" t="str">
            <v>Viga de peroba de 6x16cm</v>
          </cell>
          <cell r="E1632" t="str">
            <v>m</v>
          </cell>
          <cell r="F1632">
            <v>0.15</v>
          </cell>
        </row>
        <row r="1633">
          <cell r="B1633" t="str">
            <v>050203</v>
          </cell>
          <cell r="C1633" t="str">
            <v>010146</v>
          </cell>
          <cell r="D1633" t="str">
            <v>Servente</v>
          </cell>
          <cell r="E1633" t="str">
            <v>h</v>
          </cell>
          <cell r="F1633">
            <v>2.8</v>
          </cell>
        </row>
        <row r="1634">
          <cell r="B1634" t="str">
            <v>050204</v>
          </cell>
          <cell r="C1634" t="str">
            <v>010111</v>
          </cell>
          <cell r="D1634" t="str">
            <v>Carpinteiro</v>
          </cell>
          <cell r="E1634" t="str">
            <v>h</v>
          </cell>
          <cell r="F1634">
            <v>0.7</v>
          </cell>
        </row>
        <row r="1635">
          <cell r="B1635" t="str">
            <v>050204</v>
          </cell>
          <cell r="C1635" t="str">
            <v>010146</v>
          </cell>
          <cell r="D1635" t="str">
            <v>Servente</v>
          </cell>
          <cell r="E1635" t="str">
            <v>h</v>
          </cell>
          <cell r="F1635">
            <v>1.4</v>
          </cell>
        </row>
        <row r="1636">
          <cell r="B1636" t="str">
            <v>050204</v>
          </cell>
          <cell r="C1636" t="str">
            <v>021003</v>
          </cell>
          <cell r="D1636" t="str">
            <v>Escora de eucalipto de 20cm</v>
          </cell>
          <cell r="E1636" t="str">
            <v>m</v>
          </cell>
          <cell r="F1636">
            <v>0.08</v>
          </cell>
        </row>
        <row r="1637">
          <cell r="B1637" t="str">
            <v>050204</v>
          </cell>
          <cell r="C1637" t="str">
            <v>021025</v>
          </cell>
          <cell r="D1637" t="str">
            <v>Viga de peroba de 3x16cm</v>
          </cell>
          <cell r="E1637" t="str">
            <v>m</v>
          </cell>
          <cell r="F1637">
            <v>0.75</v>
          </cell>
        </row>
        <row r="1638">
          <cell r="B1638" t="str">
            <v>050204</v>
          </cell>
          <cell r="C1638" t="str">
            <v>021027</v>
          </cell>
          <cell r="D1638" t="str">
            <v>Viga de peroba de 6x16cm</v>
          </cell>
          <cell r="E1638" t="str">
            <v>m</v>
          </cell>
          <cell r="F1638">
            <v>0.09</v>
          </cell>
        </row>
        <row r="1639">
          <cell r="B1639" t="str">
            <v>050204</v>
          </cell>
          <cell r="C1639" t="str">
            <v>026560</v>
          </cell>
          <cell r="D1639" t="str">
            <v>Prego - preco medio das bitolas</v>
          </cell>
          <cell r="E1639" t="str">
            <v>kg</v>
          </cell>
          <cell r="F1639">
            <v>0.12</v>
          </cell>
        </row>
        <row r="1640">
          <cell r="B1640" t="str">
            <v>050205</v>
          </cell>
          <cell r="C1640" t="str">
            <v>080126</v>
          </cell>
          <cell r="D1640" t="str">
            <v>Bomba de drenagem 1.4 hp</v>
          </cell>
          <cell r="E1640" t="str">
            <v>h</v>
          </cell>
          <cell r="F1640">
            <v>4.1700000000000001E-2</v>
          </cell>
        </row>
        <row r="1641">
          <cell r="B1641" t="str">
            <v>050206</v>
          </cell>
          <cell r="C1641" t="str">
            <v>080127</v>
          </cell>
          <cell r="D1641" t="str">
            <v>Bomba de drenagem 3.7 hp</v>
          </cell>
          <cell r="E1641" t="str">
            <v>h</v>
          </cell>
          <cell r="F1641">
            <v>2.2200000000000001E-2</v>
          </cell>
        </row>
        <row r="1642">
          <cell r="B1642" t="str">
            <v>050207</v>
          </cell>
          <cell r="C1642" t="str">
            <v>010146</v>
          </cell>
          <cell r="D1642" t="str">
            <v>Servente</v>
          </cell>
          <cell r="E1642" t="str">
            <v>h</v>
          </cell>
          <cell r="F1642">
            <v>1.5</v>
          </cell>
        </row>
        <row r="1643">
          <cell r="B1643" t="str">
            <v>050208</v>
          </cell>
          <cell r="C1643" t="str">
            <v>010146</v>
          </cell>
          <cell r="D1643" t="str">
            <v>Servente</v>
          </cell>
          <cell r="E1643" t="str">
            <v>h</v>
          </cell>
          <cell r="F1643">
            <v>1.7</v>
          </cell>
        </row>
        <row r="1644">
          <cell r="B1644" t="str">
            <v>050209</v>
          </cell>
          <cell r="C1644" t="str">
            <v>010146</v>
          </cell>
          <cell r="D1644" t="str">
            <v>Servente</v>
          </cell>
          <cell r="E1644" t="str">
            <v>h</v>
          </cell>
          <cell r="F1644">
            <v>0.45</v>
          </cell>
        </row>
        <row r="1645">
          <cell r="B1645" t="str">
            <v>050210</v>
          </cell>
          <cell r="C1645" t="str">
            <v>010139</v>
          </cell>
          <cell r="D1645" t="str">
            <v>Pedreiro</v>
          </cell>
          <cell r="E1645" t="str">
            <v>h</v>
          </cell>
          <cell r="F1645">
            <v>0.35</v>
          </cell>
        </row>
        <row r="1646">
          <cell r="B1646" t="str">
            <v>050210</v>
          </cell>
          <cell r="C1646" t="str">
            <v>010146</v>
          </cell>
          <cell r="D1646" t="str">
            <v>Servente</v>
          </cell>
          <cell r="E1646" t="str">
            <v>h</v>
          </cell>
          <cell r="F1646">
            <v>3.5</v>
          </cell>
        </row>
        <row r="1647">
          <cell r="B1647" t="str">
            <v>050211</v>
          </cell>
          <cell r="C1647" t="str">
            <v>010146</v>
          </cell>
          <cell r="D1647" t="str">
            <v>Servente</v>
          </cell>
          <cell r="E1647" t="str">
            <v>h</v>
          </cell>
          <cell r="F1647">
            <v>0.12</v>
          </cell>
        </row>
        <row r="1648">
          <cell r="B1648" t="str">
            <v>050211</v>
          </cell>
          <cell r="C1648" t="str">
            <v>080128</v>
          </cell>
          <cell r="D1648" t="str">
            <v>Compactador de placa 7 hp</v>
          </cell>
          <cell r="E1648" t="str">
            <v>h</v>
          </cell>
          <cell r="F1648">
            <v>6.0999999999999999E-2</v>
          </cell>
        </row>
        <row r="1649">
          <cell r="B1649" t="str">
            <v>050212</v>
          </cell>
          <cell r="C1649" t="str">
            <v>010139</v>
          </cell>
          <cell r="D1649" t="str">
            <v>Pedreiro</v>
          </cell>
          <cell r="E1649" t="str">
            <v>h</v>
          </cell>
          <cell r="F1649">
            <v>2</v>
          </cell>
        </row>
        <row r="1650">
          <cell r="B1650" t="str">
            <v>050212</v>
          </cell>
          <cell r="C1650" t="str">
            <v>010146</v>
          </cell>
          <cell r="D1650" t="str">
            <v>Servente</v>
          </cell>
          <cell r="E1650" t="str">
            <v>h</v>
          </cell>
          <cell r="F1650">
            <v>16</v>
          </cell>
        </row>
        <row r="1651">
          <cell r="B1651" t="str">
            <v>050212</v>
          </cell>
          <cell r="C1651" t="str">
            <v>020508</v>
          </cell>
          <cell r="D1651" t="str">
            <v>Cimento portland</v>
          </cell>
          <cell r="E1651" t="str">
            <v>kg</v>
          </cell>
          <cell r="F1651">
            <v>220</v>
          </cell>
        </row>
        <row r="1652">
          <cell r="B1652" t="str">
            <v>050212</v>
          </cell>
          <cell r="C1652" t="str">
            <v>020517</v>
          </cell>
          <cell r="D1652" t="str">
            <v>Brita 1</v>
          </cell>
          <cell r="E1652" t="str">
            <v>m3</v>
          </cell>
          <cell r="F1652">
            <v>0.26300000000000001</v>
          </cell>
        </row>
        <row r="1653">
          <cell r="B1653" t="str">
            <v>050212</v>
          </cell>
          <cell r="C1653" t="str">
            <v>020518</v>
          </cell>
          <cell r="D1653" t="str">
            <v>Brita 2</v>
          </cell>
          <cell r="E1653" t="str">
            <v>m3</v>
          </cell>
          <cell r="F1653">
            <v>0.61499999999999999</v>
          </cell>
        </row>
        <row r="1654">
          <cell r="B1654" t="str">
            <v>050212</v>
          </cell>
          <cell r="C1654" t="str">
            <v>020579</v>
          </cell>
          <cell r="D1654" t="str">
            <v>Areia media</v>
          </cell>
          <cell r="E1654" t="str">
            <v>m3</v>
          </cell>
          <cell r="F1654">
            <v>0.69799999999999995</v>
          </cell>
        </row>
        <row r="1655">
          <cell r="B1655" t="str">
            <v>050213</v>
          </cell>
          <cell r="C1655" t="str">
            <v>010146</v>
          </cell>
          <cell r="D1655" t="str">
            <v>Servente</v>
          </cell>
          <cell r="E1655" t="str">
            <v>h</v>
          </cell>
          <cell r="F1655">
            <v>2.5</v>
          </cell>
        </row>
        <row r="1656">
          <cell r="B1656" t="str">
            <v>050213</v>
          </cell>
          <cell r="C1656" t="str">
            <v>020519</v>
          </cell>
          <cell r="D1656" t="str">
            <v>Brita 3</v>
          </cell>
          <cell r="E1656" t="str">
            <v>m3</v>
          </cell>
          <cell r="F1656">
            <v>1.2</v>
          </cell>
        </row>
        <row r="1657">
          <cell r="B1657" t="str">
            <v>050214</v>
          </cell>
          <cell r="C1657" t="str">
            <v>010139</v>
          </cell>
          <cell r="D1657" t="str">
            <v>Pedreiro</v>
          </cell>
          <cell r="E1657" t="str">
            <v>h</v>
          </cell>
          <cell r="F1657">
            <v>7</v>
          </cell>
        </row>
        <row r="1658">
          <cell r="B1658" t="str">
            <v>050214</v>
          </cell>
          <cell r="C1658" t="str">
            <v>010146</v>
          </cell>
          <cell r="D1658" t="str">
            <v>Servente</v>
          </cell>
          <cell r="E1658" t="str">
            <v>h</v>
          </cell>
          <cell r="F1658">
            <v>10.89</v>
          </cell>
        </row>
        <row r="1659">
          <cell r="B1659" t="str">
            <v>050214</v>
          </cell>
          <cell r="C1659" t="str">
            <v>020506</v>
          </cell>
          <cell r="D1659" t="str">
            <v>Cal virgem em po</v>
          </cell>
          <cell r="E1659" t="str">
            <v>kg</v>
          </cell>
          <cell r="F1659">
            <v>47.6</v>
          </cell>
        </row>
        <row r="1660">
          <cell r="B1660" t="str">
            <v>050214</v>
          </cell>
          <cell r="C1660" t="str">
            <v>020508</v>
          </cell>
          <cell r="D1660" t="str">
            <v>Cimento portland</v>
          </cell>
          <cell r="E1660" t="str">
            <v>kg</v>
          </cell>
          <cell r="F1660">
            <v>28.5</v>
          </cell>
        </row>
        <row r="1661">
          <cell r="B1661" t="str">
            <v>050214</v>
          </cell>
          <cell r="C1661" t="str">
            <v>020579</v>
          </cell>
          <cell r="D1661" t="str">
            <v>Areia media</v>
          </cell>
          <cell r="E1661" t="str">
            <v>m3</v>
          </cell>
          <cell r="F1661">
            <v>0.34660000000000002</v>
          </cell>
        </row>
        <row r="1662">
          <cell r="B1662" t="str">
            <v>050214</v>
          </cell>
          <cell r="C1662" t="str">
            <v>022515</v>
          </cell>
          <cell r="D1662" t="str">
            <v>Tijolo comum</v>
          </cell>
          <cell r="E1662" t="str">
            <v>un</v>
          </cell>
          <cell r="F1662">
            <v>795</v>
          </cell>
        </row>
        <row r="1663">
          <cell r="B1663" t="str">
            <v>050215</v>
          </cell>
          <cell r="C1663" t="str">
            <v>010139</v>
          </cell>
          <cell r="D1663" t="str">
            <v>Pedreiro</v>
          </cell>
          <cell r="E1663" t="str">
            <v>h</v>
          </cell>
          <cell r="F1663">
            <v>7</v>
          </cell>
        </row>
        <row r="1664">
          <cell r="B1664" t="str">
            <v>050215</v>
          </cell>
          <cell r="C1664" t="str">
            <v>010146</v>
          </cell>
          <cell r="D1664" t="str">
            <v>Servente</v>
          </cell>
          <cell r="E1664" t="str">
            <v>h</v>
          </cell>
          <cell r="F1664">
            <v>9.6300000000000008</v>
          </cell>
        </row>
        <row r="1665">
          <cell r="B1665" t="str">
            <v>050215</v>
          </cell>
          <cell r="C1665" t="str">
            <v>020505</v>
          </cell>
          <cell r="D1665" t="str">
            <v>Cal hidratada</v>
          </cell>
          <cell r="E1665" t="str">
            <v>kg</v>
          </cell>
          <cell r="F1665">
            <v>51.87</v>
          </cell>
        </row>
        <row r="1666">
          <cell r="B1666" t="str">
            <v>050215</v>
          </cell>
          <cell r="C1666" t="str">
            <v>020508</v>
          </cell>
          <cell r="D1666" t="str">
            <v>Cimento portland</v>
          </cell>
          <cell r="E1666" t="str">
            <v>kg</v>
          </cell>
          <cell r="F1666">
            <v>51.87</v>
          </cell>
        </row>
        <row r="1667">
          <cell r="B1667" t="str">
            <v>050215</v>
          </cell>
          <cell r="C1667" t="str">
            <v>020579</v>
          </cell>
          <cell r="D1667" t="str">
            <v>Areia media</v>
          </cell>
          <cell r="E1667" t="str">
            <v>m3</v>
          </cell>
          <cell r="F1667">
            <v>0.31979999999999997</v>
          </cell>
        </row>
        <row r="1668">
          <cell r="B1668" t="str">
            <v>050215</v>
          </cell>
          <cell r="C1668" t="str">
            <v>022515</v>
          </cell>
          <cell r="D1668" t="str">
            <v>Tijolo comum</v>
          </cell>
          <cell r="E1668" t="str">
            <v>un</v>
          </cell>
          <cell r="F1668">
            <v>795</v>
          </cell>
        </row>
        <row r="1669">
          <cell r="B1669" t="str">
            <v>050216</v>
          </cell>
          <cell r="C1669" t="str">
            <v>010139</v>
          </cell>
          <cell r="D1669" t="str">
            <v>Pedreiro</v>
          </cell>
          <cell r="E1669" t="str">
            <v>h</v>
          </cell>
          <cell r="F1669">
            <v>6</v>
          </cell>
        </row>
        <row r="1670">
          <cell r="B1670" t="str">
            <v>050216</v>
          </cell>
          <cell r="C1670" t="str">
            <v>010146</v>
          </cell>
          <cell r="D1670" t="str">
            <v>Servente</v>
          </cell>
          <cell r="E1670" t="str">
            <v>h</v>
          </cell>
          <cell r="F1670">
            <v>9</v>
          </cell>
        </row>
        <row r="1671">
          <cell r="B1671" t="str">
            <v>050216</v>
          </cell>
          <cell r="C1671" t="str">
            <v>020508</v>
          </cell>
          <cell r="D1671" t="str">
            <v>Cimento portland</v>
          </cell>
          <cell r="E1671" t="str">
            <v>kg</v>
          </cell>
          <cell r="F1671">
            <v>109.5</v>
          </cell>
        </row>
        <row r="1672">
          <cell r="B1672" t="str">
            <v>050216</v>
          </cell>
          <cell r="C1672" t="str">
            <v>020521</v>
          </cell>
          <cell r="D1672" t="str">
            <v>Pedra de mao (rachao)</v>
          </cell>
          <cell r="E1672" t="str">
            <v>m3</v>
          </cell>
          <cell r="F1672">
            <v>1.1000000000000001</v>
          </cell>
        </row>
        <row r="1673">
          <cell r="B1673" t="str">
            <v>050216</v>
          </cell>
          <cell r="C1673" t="str">
            <v>020579</v>
          </cell>
          <cell r="D1673" t="str">
            <v>Areia media</v>
          </cell>
          <cell r="E1673" t="str">
            <v>m3</v>
          </cell>
          <cell r="F1673">
            <v>0.36480000000000001</v>
          </cell>
        </row>
        <row r="1674">
          <cell r="B1674" t="str">
            <v>050217</v>
          </cell>
          <cell r="C1674" t="str">
            <v>010139</v>
          </cell>
          <cell r="D1674" t="str">
            <v>Pedreiro</v>
          </cell>
          <cell r="E1674" t="str">
            <v>h</v>
          </cell>
          <cell r="F1674">
            <v>3</v>
          </cell>
        </row>
        <row r="1675">
          <cell r="B1675" t="str">
            <v>050217</v>
          </cell>
          <cell r="C1675" t="str">
            <v>010146</v>
          </cell>
          <cell r="D1675" t="str">
            <v>Servente</v>
          </cell>
          <cell r="E1675" t="str">
            <v>h</v>
          </cell>
          <cell r="F1675">
            <v>5</v>
          </cell>
        </row>
        <row r="1676">
          <cell r="B1676" t="str">
            <v>050217</v>
          </cell>
          <cell r="C1676" t="str">
            <v>020508</v>
          </cell>
          <cell r="D1676" t="str">
            <v>Cimento portland</v>
          </cell>
          <cell r="E1676" t="str">
            <v>kg</v>
          </cell>
          <cell r="F1676">
            <v>31.2</v>
          </cell>
        </row>
        <row r="1677">
          <cell r="B1677" t="str">
            <v>050217</v>
          </cell>
          <cell r="C1677" t="str">
            <v>020521</v>
          </cell>
          <cell r="D1677" t="str">
            <v>Pedra de mao (rachao)</v>
          </cell>
          <cell r="E1677" t="str">
            <v>m3</v>
          </cell>
          <cell r="F1677">
            <v>1.1000000000000001</v>
          </cell>
        </row>
        <row r="1678">
          <cell r="B1678" t="str">
            <v>050217</v>
          </cell>
          <cell r="C1678" t="str">
            <v>020525</v>
          </cell>
          <cell r="D1678" t="str">
            <v>Saibro</v>
          </cell>
          <cell r="E1678" t="str">
            <v>m3</v>
          </cell>
          <cell r="F1678">
            <v>0.104</v>
          </cell>
        </row>
        <row r="1679">
          <cell r="B1679" t="str">
            <v>050217</v>
          </cell>
          <cell r="C1679" t="str">
            <v>020579</v>
          </cell>
          <cell r="D1679" t="str">
            <v>Areia media</v>
          </cell>
          <cell r="E1679" t="str">
            <v>m3</v>
          </cell>
          <cell r="F1679">
            <v>0.13</v>
          </cell>
        </row>
        <row r="1680">
          <cell r="B1680" t="str">
            <v>050218</v>
          </cell>
          <cell r="C1680" t="str">
            <v>010139</v>
          </cell>
          <cell r="D1680" t="str">
            <v>Pedreiro</v>
          </cell>
          <cell r="E1680" t="str">
            <v>h</v>
          </cell>
          <cell r="F1680">
            <v>5</v>
          </cell>
        </row>
        <row r="1681">
          <cell r="B1681" t="str">
            <v>050218</v>
          </cell>
          <cell r="C1681" t="str">
            <v>010146</v>
          </cell>
          <cell r="D1681" t="str">
            <v>Servente</v>
          </cell>
          <cell r="E1681" t="str">
            <v>h</v>
          </cell>
          <cell r="F1681">
            <v>5</v>
          </cell>
        </row>
        <row r="1682">
          <cell r="B1682" t="str">
            <v>050218</v>
          </cell>
          <cell r="C1682" t="str">
            <v>020521</v>
          </cell>
          <cell r="D1682" t="str">
            <v>Pedra de mao (rachao)</v>
          </cell>
          <cell r="E1682" t="str">
            <v>m3</v>
          </cell>
          <cell r="F1682">
            <v>1.1000000000000001</v>
          </cell>
        </row>
        <row r="1683">
          <cell r="B1683" t="str">
            <v>050219</v>
          </cell>
          <cell r="C1683" t="str">
            <v>010111</v>
          </cell>
          <cell r="D1683" t="str">
            <v>Carpinteiro</v>
          </cell>
          <cell r="E1683" t="str">
            <v>h</v>
          </cell>
          <cell r="F1683">
            <v>2</v>
          </cell>
        </row>
        <row r="1684">
          <cell r="B1684" t="str">
            <v>050219</v>
          </cell>
          <cell r="C1684" t="str">
            <v>010139</v>
          </cell>
          <cell r="D1684" t="str">
            <v>Pedreiro</v>
          </cell>
          <cell r="E1684" t="str">
            <v>h</v>
          </cell>
          <cell r="F1684">
            <v>6.5</v>
          </cell>
        </row>
        <row r="1685">
          <cell r="B1685" t="str">
            <v>050219</v>
          </cell>
          <cell r="C1685" t="str">
            <v>010146</v>
          </cell>
          <cell r="D1685" t="str">
            <v>Servente</v>
          </cell>
          <cell r="E1685" t="str">
            <v>h</v>
          </cell>
          <cell r="F1685">
            <v>8</v>
          </cell>
        </row>
        <row r="1686">
          <cell r="B1686" t="str">
            <v>050219</v>
          </cell>
          <cell r="C1686" t="str">
            <v>020508</v>
          </cell>
          <cell r="D1686" t="str">
            <v>Cimento portland</v>
          </cell>
          <cell r="E1686" t="str">
            <v>kg</v>
          </cell>
          <cell r="F1686">
            <v>32.56</v>
          </cell>
        </row>
        <row r="1687">
          <cell r="B1687" t="str">
            <v>050219</v>
          </cell>
          <cell r="C1687" t="str">
            <v>020579</v>
          </cell>
          <cell r="D1687" t="str">
            <v>Areia media</v>
          </cell>
          <cell r="E1687" t="str">
            <v>m3</v>
          </cell>
          <cell r="F1687">
            <v>8.1500000000000003E-2</v>
          </cell>
        </row>
        <row r="1688">
          <cell r="B1688" t="str">
            <v>050219</v>
          </cell>
          <cell r="C1688" t="str">
            <v>021035</v>
          </cell>
          <cell r="D1688" t="str">
            <v>Tabua de pinho 1x12' de 1a.</v>
          </cell>
          <cell r="E1688" t="str">
            <v>m2</v>
          </cell>
          <cell r="F1688">
            <v>3.53</v>
          </cell>
        </row>
        <row r="1689">
          <cell r="B1689" t="str">
            <v>050219</v>
          </cell>
          <cell r="C1689" t="str">
            <v>022515</v>
          </cell>
          <cell r="D1689" t="str">
            <v>Tijolo comum</v>
          </cell>
          <cell r="E1689" t="str">
            <v>un</v>
          </cell>
          <cell r="F1689">
            <v>159</v>
          </cell>
        </row>
        <row r="1690">
          <cell r="B1690" t="str">
            <v>050301</v>
          </cell>
          <cell r="C1690" t="str">
            <v>010111</v>
          </cell>
          <cell r="D1690" t="str">
            <v>Carpinteiro</v>
          </cell>
          <cell r="E1690" t="str">
            <v>h</v>
          </cell>
          <cell r="F1690">
            <v>1.3</v>
          </cell>
        </row>
        <row r="1691">
          <cell r="B1691" t="str">
            <v>050301</v>
          </cell>
          <cell r="C1691" t="str">
            <v>010112</v>
          </cell>
          <cell r="D1691" t="str">
            <v>Ajudante de carpinteiro</v>
          </cell>
          <cell r="E1691" t="str">
            <v>h</v>
          </cell>
          <cell r="F1691">
            <v>1.3</v>
          </cell>
        </row>
        <row r="1692">
          <cell r="B1692" t="str">
            <v>050301</v>
          </cell>
          <cell r="C1692" t="str">
            <v>021016</v>
          </cell>
          <cell r="D1692" t="str">
            <v>Sarrafo de pinho de 1'x4' de 3a.construcao</v>
          </cell>
          <cell r="E1692" t="str">
            <v>m</v>
          </cell>
          <cell r="F1692">
            <v>0.5</v>
          </cell>
        </row>
        <row r="1693">
          <cell r="B1693" t="str">
            <v>050301</v>
          </cell>
          <cell r="C1693" t="str">
            <v>021103</v>
          </cell>
          <cell r="D1693" t="str">
            <v>Tabua de pinho de 1' x 12' de 3a. construcao</v>
          </cell>
          <cell r="E1693" t="str">
            <v>m</v>
          </cell>
          <cell r="F1693">
            <v>1</v>
          </cell>
        </row>
        <row r="1694">
          <cell r="B1694" t="str">
            <v>050301</v>
          </cell>
          <cell r="C1694" t="str">
            <v>026569</v>
          </cell>
          <cell r="D1694" t="str">
            <v>Prego 18x27</v>
          </cell>
          <cell r="E1694" t="str">
            <v>kg</v>
          </cell>
          <cell r="F1694">
            <v>0.15</v>
          </cell>
        </row>
        <row r="1695">
          <cell r="B1695" t="str">
            <v>050301</v>
          </cell>
          <cell r="C1695" t="str">
            <v>028008</v>
          </cell>
          <cell r="D1695" t="str">
            <v>Desmoldante para formas</v>
          </cell>
          <cell r="E1695" t="str">
            <v>l</v>
          </cell>
          <cell r="F1695">
            <v>0.4</v>
          </cell>
        </row>
        <row r="1696">
          <cell r="B1696" t="str">
            <v>050401</v>
          </cell>
          <cell r="C1696" t="str">
            <v>010121</v>
          </cell>
          <cell r="D1696" t="str">
            <v>Ferreiro</v>
          </cell>
          <cell r="E1696" t="str">
            <v>h</v>
          </cell>
          <cell r="F1696">
            <v>0.08</v>
          </cell>
        </row>
        <row r="1697">
          <cell r="B1697" t="str">
            <v>050401</v>
          </cell>
          <cell r="C1697" t="str">
            <v>010122</v>
          </cell>
          <cell r="D1697" t="str">
            <v>Ajudante de ferreiro</v>
          </cell>
          <cell r="E1697" t="str">
            <v>h</v>
          </cell>
          <cell r="F1697">
            <v>0.08</v>
          </cell>
        </row>
        <row r="1698">
          <cell r="B1698" t="str">
            <v>050401</v>
          </cell>
          <cell r="C1698" t="str">
            <v>021511</v>
          </cell>
          <cell r="D1698" t="str">
            <v>Aco ca-25 cmd bitola media 6,3a 10 mm (1/4 a 3/8")</v>
          </cell>
          <cell r="E1698" t="str">
            <v>kg</v>
          </cell>
          <cell r="F1698">
            <v>1.2</v>
          </cell>
        </row>
        <row r="1699">
          <cell r="B1699" t="str">
            <v>050401</v>
          </cell>
          <cell r="C1699" t="str">
            <v>027010</v>
          </cell>
          <cell r="D1699" t="str">
            <v>Arame recozido n.18 bwg</v>
          </cell>
          <cell r="E1699" t="str">
            <v>kg</v>
          </cell>
          <cell r="F1699">
            <v>0.02</v>
          </cell>
        </row>
        <row r="1700">
          <cell r="B1700" t="str">
            <v>050402</v>
          </cell>
          <cell r="C1700" t="str">
            <v>010121</v>
          </cell>
          <cell r="D1700" t="str">
            <v>Ferreiro</v>
          </cell>
          <cell r="E1700" t="str">
            <v>h</v>
          </cell>
          <cell r="F1700">
            <v>0.1</v>
          </cell>
        </row>
        <row r="1701">
          <cell r="B1701" t="str">
            <v>050402</v>
          </cell>
          <cell r="C1701" t="str">
            <v>010122</v>
          </cell>
          <cell r="D1701" t="str">
            <v>Ajudante de ferreiro</v>
          </cell>
          <cell r="E1701" t="str">
            <v>h</v>
          </cell>
          <cell r="F1701">
            <v>0.1</v>
          </cell>
        </row>
        <row r="1702">
          <cell r="B1702" t="str">
            <v>050402</v>
          </cell>
          <cell r="C1702" t="str">
            <v>021512</v>
          </cell>
          <cell r="D1702" t="str">
            <v>Aco ca-25 cmd bitola grossa 12,5a 25 mm (1/2 a 1")</v>
          </cell>
          <cell r="E1702" t="str">
            <v>kg</v>
          </cell>
          <cell r="F1702">
            <v>1.2</v>
          </cell>
        </row>
        <row r="1703">
          <cell r="B1703" t="str">
            <v>050402</v>
          </cell>
          <cell r="C1703" t="str">
            <v>027010</v>
          </cell>
          <cell r="D1703" t="str">
            <v>Arame recozido n.18 bwg</v>
          </cell>
          <cell r="E1703" t="str">
            <v>kg</v>
          </cell>
          <cell r="F1703">
            <v>0.03</v>
          </cell>
        </row>
        <row r="1704">
          <cell r="B1704" t="str">
            <v>050403</v>
          </cell>
          <cell r="C1704" t="str">
            <v>010121</v>
          </cell>
          <cell r="D1704" t="str">
            <v>Ferreiro</v>
          </cell>
          <cell r="E1704" t="str">
            <v>h</v>
          </cell>
          <cell r="F1704">
            <v>0.08</v>
          </cell>
        </row>
        <row r="1705">
          <cell r="B1705" t="str">
            <v>050403</v>
          </cell>
          <cell r="C1705" t="str">
            <v>010122</v>
          </cell>
          <cell r="D1705" t="str">
            <v>Ajudante de ferreiro</v>
          </cell>
          <cell r="E1705" t="str">
            <v>h</v>
          </cell>
          <cell r="F1705">
            <v>0.08</v>
          </cell>
        </row>
        <row r="1706">
          <cell r="B1706" t="str">
            <v>050403</v>
          </cell>
          <cell r="C1706" t="str">
            <v>021526</v>
          </cell>
          <cell r="D1706" t="str">
            <v>Aco ca-50 cmd bitola media 6,3 a 10mm (1/4 a 3/8")</v>
          </cell>
          <cell r="E1706" t="str">
            <v>kg</v>
          </cell>
          <cell r="F1706">
            <v>1.1499999999999999</v>
          </cell>
        </row>
        <row r="1707">
          <cell r="B1707" t="str">
            <v>050403</v>
          </cell>
          <cell r="C1707" t="str">
            <v>027010</v>
          </cell>
          <cell r="D1707" t="str">
            <v>Arame recozido n.18 bwg</v>
          </cell>
          <cell r="E1707" t="str">
            <v>kg</v>
          </cell>
          <cell r="F1707">
            <v>0.02</v>
          </cell>
        </row>
        <row r="1708">
          <cell r="B1708" t="str">
            <v>050404</v>
          </cell>
          <cell r="C1708" t="str">
            <v>010121</v>
          </cell>
          <cell r="D1708" t="str">
            <v>Ferreiro</v>
          </cell>
          <cell r="E1708" t="str">
            <v>h</v>
          </cell>
          <cell r="F1708">
            <v>0.1</v>
          </cell>
        </row>
        <row r="1709">
          <cell r="B1709" t="str">
            <v>050404</v>
          </cell>
          <cell r="C1709" t="str">
            <v>010122</v>
          </cell>
          <cell r="D1709" t="str">
            <v>Ajudante de ferreiro</v>
          </cell>
          <cell r="E1709" t="str">
            <v>h</v>
          </cell>
          <cell r="F1709">
            <v>0.1</v>
          </cell>
        </row>
        <row r="1710">
          <cell r="B1710" t="str">
            <v>050404</v>
          </cell>
          <cell r="C1710" t="str">
            <v>021527</v>
          </cell>
          <cell r="D1710" t="str">
            <v>Aca ca-50 cmd bitola grossa 12,5 a 25mm (1/2 a 1")</v>
          </cell>
          <cell r="E1710" t="str">
            <v>kg</v>
          </cell>
          <cell r="F1710">
            <v>1.1499999999999999</v>
          </cell>
        </row>
        <row r="1711">
          <cell r="B1711" t="str">
            <v>050404</v>
          </cell>
          <cell r="C1711" t="str">
            <v>027010</v>
          </cell>
          <cell r="D1711" t="str">
            <v>Arame recozido n.18 bwg</v>
          </cell>
          <cell r="E1711" t="str">
            <v>kg</v>
          </cell>
          <cell r="F1711">
            <v>0.03</v>
          </cell>
        </row>
        <row r="1712">
          <cell r="B1712" t="str">
            <v>050405</v>
          </cell>
          <cell r="C1712" t="str">
            <v>010121</v>
          </cell>
          <cell r="D1712" t="str">
            <v>Ferreiro</v>
          </cell>
          <cell r="E1712" t="str">
            <v>h</v>
          </cell>
          <cell r="F1712">
            <v>7.0000000000000007E-2</v>
          </cell>
        </row>
        <row r="1713">
          <cell r="B1713" t="str">
            <v>050405</v>
          </cell>
          <cell r="C1713" t="str">
            <v>010122</v>
          </cell>
          <cell r="D1713" t="str">
            <v>Ajudante de ferreiro</v>
          </cell>
          <cell r="E1713" t="str">
            <v>h</v>
          </cell>
          <cell r="F1713">
            <v>7.0000000000000007E-2</v>
          </cell>
        </row>
        <row r="1714">
          <cell r="B1714" t="str">
            <v>050405</v>
          </cell>
          <cell r="C1714" t="str">
            <v>021541</v>
          </cell>
          <cell r="D1714" t="str">
            <v>Aco ca-60 cmd bitola fina 4,2 a 6,0 mm</v>
          </cell>
          <cell r="E1714" t="str">
            <v>kg</v>
          </cell>
          <cell r="F1714">
            <v>1.1499999999999999</v>
          </cell>
        </row>
        <row r="1715">
          <cell r="B1715" t="str">
            <v>050405</v>
          </cell>
          <cell r="C1715" t="str">
            <v>027010</v>
          </cell>
          <cell r="D1715" t="str">
            <v>Arame recozido n.18 bwg</v>
          </cell>
          <cell r="E1715" t="str">
            <v>kg</v>
          </cell>
          <cell r="F1715">
            <v>0.02</v>
          </cell>
        </row>
        <row r="1716">
          <cell r="B1716" t="str">
            <v>050406</v>
          </cell>
          <cell r="C1716" t="str">
            <v>010121</v>
          </cell>
          <cell r="D1716" t="str">
            <v>Ferreiro</v>
          </cell>
          <cell r="E1716" t="str">
            <v>h</v>
          </cell>
          <cell r="F1716">
            <v>0.08</v>
          </cell>
        </row>
        <row r="1717">
          <cell r="B1717" t="str">
            <v>050406</v>
          </cell>
          <cell r="C1717" t="str">
            <v>010122</v>
          </cell>
          <cell r="D1717" t="str">
            <v>Ajudante de ferreiro</v>
          </cell>
          <cell r="E1717" t="str">
            <v>h</v>
          </cell>
          <cell r="F1717">
            <v>0.08</v>
          </cell>
        </row>
        <row r="1718">
          <cell r="B1718" t="str">
            <v>050406</v>
          </cell>
          <cell r="C1718" t="str">
            <v>021542</v>
          </cell>
          <cell r="D1718" t="str">
            <v>Aco ca-60 cmd bitola media 6,0 a 9,5 mm</v>
          </cell>
          <cell r="E1718" t="str">
            <v>kg</v>
          </cell>
          <cell r="F1718">
            <v>1.1499999999999999</v>
          </cell>
        </row>
        <row r="1719">
          <cell r="B1719" t="str">
            <v>050406</v>
          </cell>
          <cell r="C1719" t="str">
            <v>027010</v>
          </cell>
          <cell r="D1719" t="str">
            <v>Arame recozido n.18 bwg</v>
          </cell>
          <cell r="E1719" t="str">
            <v>kg</v>
          </cell>
          <cell r="F1719">
            <v>0.02</v>
          </cell>
        </row>
        <row r="1720">
          <cell r="B1720" t="str">
            <v>050407</v>
          </cell>
          <cell r="C1720" t="str">
            <v>010121</v>
          </cell>
          <cell r="D1720" t="str">
            <v>Ferreiro</v>
          </cell>
          <cell r="E1720" t="str">
            <v>h</v>
          </cell>
          <cell r="F1720">
            <v>0.02</v>
          </cell>
        </row>
        <row r="1721">
          <cell r="B1721" t="str">
            <v>050407</v>
          </cell>
          <cell r="C1721" t="str">
            <v>010122</v>
          </cell>
          <cell r="D1721" t="str">
            <v>Ajudante de ferreiro</v>
          </cell>
          <cell r="E1721" t="str">
            <v>h</v>
          </cell>
          <cell r="F1721">
            <v>0.04</v>
          </cell>
        </row>
        <row r="1722">
          <cell r="B1722" t="str">
            <v>050407</v>
          </cell>
          <cell r="C1722" t="str">
            <v>021540</v>
          </cell>
          <cell r="D1722" t="str">
            <v>Tela soldada em aco ca-60 b</v>
          </cell>
          <cell r="E1722" t="str">
            <v>kg</v>
          </cell>
          <cell r="F1722">
            <v>1.03</v>
          </cell>
        </row>
        <row r="1723">
          <cell r="B1723" t="str">
            <v>050407</v>
          </cell>
          <cell r="C1723" t="str">
            <v>027010</v>
          </cell>
          <cell r="D1723" t="str">
            <v>Arame recozido n.18 bwg</v>
          </cell>
          <cell r="E1723" t="str">
            <v>kg</v>
          </cell>
          <cell r="F1723">
            <v>0.01</v>
          </cell>
        </row>
        <row r="1724">
          <cell r="B1724" t="str">
            <v>050501</v>
          </cell>
          <cell r="C1724" t="str">
            <v>010146</v>
          </cell>
          <cell r="D1724" t="str">
            <v>Servente</v>
          </cell>
          <cell r="E1724" t="str">
            <v>h</v>
          </cell>
          <cell r="F1724">
            <v>6</v>
          </cell>
        </row>
        <row r="1725">
          <cell r="B1725" t="str">
            <v>050501</v>
          </cell>
          <cell r="C1725" t="str">
            <v>020508</v>
          </cell>
          <cell r="D1725" t="str">
            <v>Cimento portland</v>
          </cell>
          <cell r="E1725" t="str">
            <v>kg</v>
          </cell>
          <cell r="F1725">
            <v>255</v>
          </cell>
        </row>
        <row r="1726">
          <cell r="B1726" t="str">
            <v>050501</v>
          </cell>
          <cell r="C1726" t="str">
            <v>020517</v>
          </cell>
          <cell r="D1726" t="str">
            <v>Brita 1</v>
          </cell>
          <cell r="E1726" t="str">
            <v>m3</v>
          </cell>
          <cell r="F1726">
            <v>0.20899999999999999</v>
          </cell>
        </row>
        <row r="1727">
          <cell r="B1727" t="str">
            <v>050501</v>
          </cell>
          <cell r="C1727" t="str">
            <v>020518</v>
          </cell>
          <cell r="D1727" t="str">
            <v>Brita 2</v>
          </cell>
          <cell r="E1727" t="str">
            <v>m3</v>
          </cell>
          <cell r="F1727">
            <v>0.627</v>
          </cell>
        </row>
        <row r="1728">
          <cell r="B1728" t="str">
            <v>050501</v>
          </cell>
          <cell r="C1728" t="str">
            <v>020579</v>
          </cell>
          <cell r="D1728" t="str">
            <v>Areia media</v>
          </cell>
          <cell r="E1728" t="str">
            <v>m3</v>
          </cell>
          <cell r="F1728">
            <v>0.94289999999999996</v>
          </cell>
        </row>
        <row r="1729">
          <cell r="B1729" t="str">
            <v>050501</v>
          </cell>
          <cell r="C1729" t="str">
            <v>080125</v>
          </cell>
          <cell r="D1729" t="str">
            <v>Betoneira 5hp</v>
          </cell>
          <cell r="E1729" t="str">
            <v>h</v>
          </cell>
          <cell r="F1729">
            <v>0.71399999999999997</v>
          </cell>
        </row>
        <row r="1730">
          <cell r="B1730" t="str">
            <v>050502</v>
          </cell>
          <cell r="C1730" t="str">
            <v>010146</v>
          </cell>
          <cell r="D1730" t="str">
            <v>Servente</v>
          </cell>
          <cell r="E1730" t="str">
            <v>h</v>
          </cell>
          <cell r="F1730">
            <v>6</v>
          </cell>
        </row>
        <row r="1731">
          <cell r="B1731" t="str">
            <v>050502</v>
          </cell>
          <cell r="C1731" t="str">
            <v>020508</v>
          </cell>
          <cell r="D1731" t="str">
            <v>Cimento portland</v>
          </cell>
          <cell r="E1731" t="str">
            <v>kg</v>
          </cell>
          <cell r="F1731">
            <v>268</v>
          </cell>
        </row>
        <row r="1732">
          <cell r="B1732" t="str">
            <v>050502</v>
          </cell>
          <cell r="C1732" t="str">
            <v>020517</v>
          </cell>
          <cell r="D1732" t="str">
            <v>Brita 1</v>
          </cell>
          <cell r="E1732" t="str">
            <v>m3</v>
          </cell>
          <cell r="F1732">
            <v>0.20899999999999999</v>
          </cell>
        </row>
        <row r="1733">
          <cell r="B1733" t="str">
            <v>050502</v>
          </cell>
          <cell r="C1733" t="str">
            <v>020518</v>
          </cell>
          <cell r="D1733" t="str">
            <v>Brita 2</v>
          </cell>
          <cell r="E1733" t="str">
            <v>m3</v>
          </cell>
          <cell r="F1733">
            <v>0.627</v>
          </cell>
        </row>
        <row r="1734">
          <cell r="B1734" t="str">
            <v>050502</v>
          </cell>
          <cell r="C1734" t="str">
            <v>020579</v>
          </cell>
          <cell r="D1734" t="str">
            <v>Areia media</v>
          </cell>
          <cell r="E1734" t="str">
            <v>m3</v>
          </cell>
          <cell r="F1734">
            <v>0.93259999999999998</v>
          </cell>
        </row>
        <row r="1735">
          <cell r="B1735" t="str">
            <v>050502</v>
          </cell>
          <cell r="C1735" t="str">
            <v>080125</v>
          </cell>
          <cell r="D1735" t="str">
            <v>Betoneira 5hp</v>
          </cell>
          <cell r="E1735" t="str">
            <v>h</v>
          </cell>
          <cell r="F1735">
            <v>0.71399999999999997</v>
          </cell>
        </row>
        <row r="1736">
          <cell r="B1736" t="str">
            <v>050503</v>
          </cell>
          <cell r="C1736" t="str">
            <v>010146</v>
          </cell>
          <cell r="D1736" t="str">
            <v>Servente</v>
          </cell>
          <cell r="E1736" t="str">
            <v>h</v>
          </cell>
          <cell r="F1736">
            <v>6</v>
          </cell>
        </row>
        <row r="1737">
          <cell r="B1737" t="str">
            <v>050503</v>
          </cell>
          <cell r="C1737" t="str">
            <v>020508</v>
          </cell>
          <cell r="D1737" t="str">
            <v>Cimento portland</v>
          </cell>
          <cell r="E1737" t="str">
            <v>kg</v>
          </cell>
          <cell r="F1737">
            <v>281</v>
          </cell>
        </row>
        <row r="1738">
          <cell r="B1738" t="str">
            <v>050503</v>
          </cell>
          <cell r="C1738" t="str">
            <v>020517</v>
          </cell>
          <cell r="D1738" t="str">
            <v>Brita 1</v>
          </cell>
          <cell r="E1738" t="str">
            <v>m3</v>
          </cell>
          <cell r="F1738">
            <v>0.20899999999999999</v>
          </cell>
        </row>
        <row r="1739">
          <cell r="B1739" t="str">
            <v>050503</v>
          </cell>
          <cell r="C1739" t="str">
            <v>020518</v>
          </cell>
          <cell r="D1739" t="str">
            <v>Brita 2</v>
          </cell>
          <cell r="E1739" t="str">
            <v>m3</v>
          </cell>
          <cell r="F1739">
            <v>0.627</v>
          </cell>
        </row>
        <row r="1740">
          <cell r="B1740" t="str">
            <v>050503</v>
          </cell>
          <cell r="C1740" t="str">
            <v>020579</v>
          </cell>
          <cell r="D1740" t="str">
            <v>Areia media</v>
          </cell>
          <cell r="E1740" t="str">
            <v>m3</v>
          </cell>
          <cell r="F1740">
            <v>0.92220000000000002</v>
          </cell>
        </row>
        <row r="1741">
          <cell r="B1741" t="str">
            <v>050503</v>
          </cell>
          <cell r="C1741" t="str">
            <v>080125</v>
          </cell>
          <cell r="D1741" t="str">
            <v>Betoneira 5hp</v>
          </cell>
          <cell r="E1741" t="str">
            <v>h</v>
          </cell>
          <cell r="F1741">
            <v>0.71399999999999997</v>
          </cell>
        </row>
        <row r="1742">
          <cell r="B1742" t="str">
            <v>050504</v>
          </cell>
          <cell r="C1742" t="str">
            <v>010146</v>
          </cell>
          <cell r="D1742" t="str">
            <v>Servente</v>
          </cell>
          <cell r="E1742" t="str">
            <v>h</v>
          </cell>
          <cell r="F1742">
            <v>6</v>
          </cell>
        </row>
        <row r="1743">
          <cell r="B1743" t="str">
            <v>050504</v>
          </cell>
          <cell r="C1743" t="str">
            <v>020508</v>
          </cell>
          <cell r="D1743" t="str">
            <v>Cimento portland</v>
          </cell>
          <cell r="E1743" t="str">
            <v>kg</v>
          </cell>
          <cell r="F1743">
            <v>267</v>
          </cell>
        </row>
        <row r="1744">
          <cell r="B1744" t="str">
            <v>050504</v>
          </cell>
          <cell r="C1744" t="str">
            <v>020517</v>
          </cell>
          <cell r="D1744" t="str">
            <v>Brita 1</v>
          </cell>
          <cell r="E1744" t="str">
            <v>m3</v>
          </cell>
          <cell r="F1744">
            <v>0.20899999999999999</v>
          </cell>
        </row>
        <row r="1745">
          <cell r="B1745" t="str">
            <v>050504</v>
          </cell>
          <cell r="C1745" t="str">
            <v>020518</v>
          </cell>
          <cell r="D1745" t="str">
            <v>Brita 2</v>
          </cell>
          <cell r="E1745" t="str">
            <v>m3</v>
          </cell>
          <cell r="F1745">
            <v>0.627</v>
          </cell>
        </row>
        <row r="1746">
          <cell r="B1746" t="str">
            <v>050504</v>
          </cell>
          <cell r="C1746" t="str">
            <v>020579</v>
          </cell>
          <cell r="D1746" t="str">
            <v>Areia media</v>
          </cell>
          <cell r="E1746" t="str">
            <v>m3</v>
          </cell>
          <cell r="F1746">
            <v>0.93359999999999999</v>
          </cell>
        </row>
        <row r="1747">
          <cell r="B1747" t="str">
            <v>050504</v>
          </cell>
          <cell r="C1747" t="str">
            <v>080125</v>
          </cell>
          <cell r="D1747" t="str">
            <v>Betoneira 5hp</v>
          </cell>
          <cell r="E1747" t="str">
            <v>h</v>
          </cell>
          <cell r="F1747">
            <v>0.71399999999999997</v>
          </cell>
        </row>
        <row r="1748">
          <cell r="B1748" t="str">
            <v>050505</v>
          </cell>
          <cell r="C1748" t="str">
            <v>010146</v>
          </cell>
          <cell r="D1748" t="str">
            <v>Servente</v>
          </cell>
          <cell r="E1748" t="str">
            <v>h</v>
          </cell>
          <cell r="F1748">
            <v>6</v>
          </cell>
        </row>
        <row r="1749">
          <cell r="B1749" t="str">
            <v>050505</v>
          </cell>
          <cell r="C1749" t="str">
            <v>020508</v>
          </cell>
          <cell r="D1749" t="str">
            <v>Cimento portland</v>
          </cell>
          <cell r="E1749" t="str">
            <v>kg</v>
          </cell>
          <cell r="F1749">
            <v>280</v>
          </cell>
        </row>
        <row r="1750">
          <cell r="B1750" t="str">
            <v>050505</v>
          </cell>
          <cell r="C1750" t="str">
            <v>020517</v>
          </cell>
          <cell r="D1750" t="str">
            <v>Brita 1</v>
          </cell>
          <cell r="E1750" t="str">
            <v>m3</v>
          </cell>
          <cell r="F1750">
            <v>0.20899999999999999</v>
          </cell>
        </row>
        <row r="1751">
          <cell r="B1751" t="str">
            <v>050505</v>
          </cell>
          <cell r="C1751" t="str">
            <v>020518</v>
          </cell>
          <cell r="D1751" t="str">
            <v>Brita 2</v>
          </cell>
          <cell r="E1751" t="str">
            <v>m3</v>
          </cell>
          <cell r="F1751">
            <v>0.627</v>
          </cell>
        </row>
        <row r="1752">
          <cell r="B1752" t="str">
            <v>050505</v>
          </cell>
          <cell r="C1752" t="str">
            <v>020579</v>
          </cell>
          <cell r="D1752" t="str">
            <v>Areia media</v>
          </cell>
          <cell r="E1752" t="str">
            <v>m3</v>
          </cell>
          <cell r="F1752">
            <v>0.92320000000000002</v>
          </cell>
        </row>
        <row r="1753">
          <cell r="B1753" t="str">
            <v>050505</v>
          </cell>
          <cell r="C1753" t="str">
            <v>080125</v>
          </cell>
          <cell r="D1753" t="str">
            <v>Betoneira 5hp</v>
          </cell>
          <cell r="E1753" t="str">
            <v>h</v>
          </cell>
          <cell r="F1753">
            <v>0.71399999999999997</v>
          </cell>
        </row>
        <row r="1754">
          <cell r="B1754" t="str">
            <v>050506</v>
          </cell>
          <cell r="C1754" t="str">
            <v>080125</v>
          </cell>
          <cell r="D1754" t="str">
            <v>Betoneira 5hp</v>
          </cell>
          <cell r="E1754" t="str">
            <v>h</v>
          </cell>
          <cell r="F1754">
            <v>0.71399999999999997</v>
          </cell>
        </row>
        <row r="1755">
          <cell r="B1755" t="str">
            <v>050506</v>
          </cell>
          <cell r="C1755" t="str">
            <v>010146</v>
          </cell>
          <cell r="D1755" t="str">
            <v>Servente</v>
          </cell>
          <cell r="E1755" t="str">
            <v>h</v>
          </cell>
          <cell r="F1755">
            <v>6</v>
          </cell>
        </row>
        <row r="1756">
          <cell r="B1756" t="str">
            <v>050506</v>
          </cell>
          <cell r="C1756" t="str">
            <v>020517</v>
          </cell>
          <cell r="D1756" t="str">
            <v>Brita 1</v>
          </cell>
          <cell r="E1756" t="str">
            <v>m3</v>
          </cell>
          <cell r="F1756">
            <v>0.20899999999999999</v>
          </cell>
        </row>
        <row r="1757">
          <cell r="B1757" t="str">
            <v>050506</v>
          </cell>
          <cell r="C1757" t="str">
            <v>020518</v>
          </cell>
          <cell r="D1757" t="str">
            <v>Brita 2</v>
          </cell>
          <cell r="E1757" t="str">
            <v>m3</v>
          </cell>
          <cell r="F1757">
            <v>0.627</v>
          </cell>
        </row>
        <row r="1758">
          <cell r="B1758" t="str">
            <v>050506</v>
          </cell>
          <cell r="C1758" t="str">
            <v>020579</v>
          </cell>
          <cell r="D1758" t="str">
            <v>Areia media</v>
          </cell>
          <cell r="E1758" t="str">
            <v>m3</v>
          </cell>
          <cell r="F1758">
            <v>0.91259999999999997</v>
          </cell>
        </row>
        <row r="1759">
          <cell r="B1759" t="str">
            <v>050506</v>
          </cell>
          <cell r="C1759" t="str">
            <v>020508</v>
          </cell>
          <cell r="D1759" t="str">
            <v>Cimento portland</v>
          </cell>
          <cell r="E1759" t="str">
            <v>kg</v>
          </cell>
          <cell r="F1759">
            <v>293</v>
          </cell>
        </row>
        <row r="1760">
          <cell r="B1760" t="str">
            <v>050507</v>
          </cell>
          <cell r="C1760" t="str">
            <v>010146</v>
          </cell>
          <cell r="D1760" t="str">
            <v>Servente</v>
          </cell>
          <cell r="E1760" t="str">
            <v>h</v>
          </cell>
          <cell r="F1760">
            <v>6</v>
          </cell>
        </row>
        <row r="1761">
          <cell r="B1761" t="str">
            <v>050507</v>
          </cell>
          <cell r="C1761" t="str">
            <v>020508</v>
          </cell>
          <cell r="D1761" t="str">
            <v>Cimento portland</v>
          </cell>
          <cell r="E1761" t="str">
            <v>kg</v>
          </cell>
          <cell r="F1761">
            <v>290</v>
          </cell>
        </row>
        <row r="1762">
          <cell r="B1762" t="str">
            <v>050507</v>
          </cell>
          <cell r="C1762" t="str">
            <v>020517</v>
          </cell>
          <cell r="D1762" t="str">
            <v>Brita 1</v>
          </cell>
          <cell r="E1762" t="str">
            <v>m3</v>
          </cell>
          <cell r="F1762">
            <v>0.20899999999999999</v>
          </cell>
        </row>
        <row r="1763">
          <cell r="B1763" t="str">
            <v>050507</v>
          </cell>
          <cell r="C1763" t="str">
            <v>020518</v>
          </cell>
          <cell r="D1763" t="str">
            <v>Brita 2</v>
          </cell>
          <cell r="E1763" t="str">
            <v>m3</v>
          </cell>
          <cell r="F1763">
            <v>0.627</v>
          </cell>
        </row>
        <row r="1764">
          <cell r="B1764" t="str">
            <v>050507</v>
          </cell>
          <cell r="C1764" t="str">
            <v>020579</v>
          </cell>
          <cell r="D1764" t="str">
            <v>Areia media</v>
          </cell>
          <cell r="E1764" t="str">
            <v>m3</v>
          </cell>
          <cell r="F1764">
            <v>0.91449999999999998</v>
          </cell>
        </row>
        <row r="1765">
          <cell r="B1765" t="str">
            <v>050507</v>
          </cell>
          <cell r="C1765" t="str">
            <v>080125</v>
          </cell>
          <cell r="D1765" t="str">
            <v>Betoneira 5hp</v>
          </cell>
          <cell r="E1765" t="str">
            <v>h</v>
          </cell>
          <cell r="F1765">
            <v>0.71399999999999997</v>
          </cell>
        </row>
        <row r="1766">
          <cell r="B1766" t="str">
            <v>050508</v>
          </cell>
          <cell r="C1766" t="str">
            <v>080125</v>
          </cell>
          <cell r="D1766" t="str">
            <v>Betoneira 5hp</v>
          </cell>
          <cell r="E1766" t="str">
            <v>h</v>
          </cell>
          <cell r="F1766">
            <v>0.71399999999999997</v>
          </cell>
        </row>
        <row r="1767">
          <cell r="B1767" t="str">
            <v>050508</v>
          </cell>
          <cell r="C1767" t="str">
            <v>020508</v>
          </cell>
          <cell r="D1767" t="str">
            <v>Cimento portland</v>
          </cell>
          <cell r="E1767" t="str">
            <v>kg</v>
          </cell>
          <cell r="F1767">
            <v>304</v>
          </cell>
        </row>
        <row r="1768">
          <cell r="B1768" t="str">
            <v>050508</v>
          </cell>
          <cell r="C1768" t="str">
            <v>020517</v>
          </cell>
          <cell r="D1768" t="str">
            <v>Brita 1</v>
          </cell>
          <cell r="E1768" t="str">
            <v>m3</v>
          </cell>
          <cell r="F1768">
            <v>0.20899999999999999</v>
          </cell>
        </row>
        <row r="1769">
          <cell r="B1769" t="str">
            <v>050508</v>
          </cell>
          <cell r="C1769" t="str">
            <v>020518</v>
          </cell>
          <cell r="D1769" t="str">
            <v>Brita 2</v>
          </cell>
          <cell r="E1769" t="str">
            <v>m3</v>
          </cell>
          <cell r="F1769">
            <v>0.627</v>
          </cell>
        </row>
        <row r="1770">
          <cell r="B1770" t="str">
            <v>050508</v>
          </cell>
          <cell r="C1770" t="str">
            <v>020579</v>
          </cell>
          <cell r="D1770" t="str">
            <v>Areia media</v>
          </cell>
          <cell r="E1770" t="str">
            <v>m3</v>
          </cell>
          <cell r="F1770">
            <v>0.90380000000000005</v>
          </cell>
        </row>
        <row r="1771">
          <cell r="B1771" t="str">
            <v>050508</v>
          </cell>
          <cell r="C1771" t="str">
            <v>010146</v>
          </cell>
          <cell r="D1771" t="str">
            <v>Servente</v>
          </cell>
          <cell r="E1771" t="str">
            <v>h</v>
          </cell>
          <cell r="F1771">
            <v>6</v>
          </cell>
        </row>
        <row r="1772">
          <cell r="B1772" t="str">
            <v>050509</v>
          </cell>
          <cell r="C1772" t="str">
            <v>010146</v>
          </cell>
          <cell r="D1772" t="str">
            <v>Servente</v>
          </cell>
          <cell r="E1772" t="str">
            <v>h</v>
          </cell>
          <cell r="F1772">
            <v>6</v>
          </cell>
        </row>
        <row r="1773">
          <cell r="B1773" t="str">
            <v>050509</v>
          </cell>
          <cell r="C1773" t="str">
            <v>020508</v>
          </cell>
          <cell r="D1773" t="str">
            <v>Cimento portland</v>
          </cell>
          <cell r="E1773" t="str">
            <v>kg</v>
          </cell>
          <cell r="F1773">
            <v>306</v>
          </cell>
        </row>
        <row r="1774">
          <cell r="B1774" t="str">
            <v>050509</v>
          </cell>
          <cell r="C1774" t="str">
            <v>020517</v>
          </cell>
          <cell r="D1774" t="str">
            <v>Brita 1</v>
          </cell>
          <cell r="E1774" t="str">
            <v>m3</v>
          </cell>
          <cell r="F1774">
            <v>0.20899999999999999</v>
          </cell>
        </row>
        <row r="1775">
          <cell r="B1775" t="str">
            <v>050509</v>
          </cell>
          <cell r="C1775" t="str">
            <v>020518</v>
          </cell>
          <cell r="D1775" t="str">
            <v>Brita 2</v>
          </cell>
          <cell r="E1775" t="str">
            <v>m3</v>
          </cell>
          <cell r="F1775">
            <v>0.627</v>
          </cell>
        </row>
        <row r="1776">
          <cell r="B1776" t="str">
            <v>050509</v>
          </cell>
          <cell r="C1776" t="str">
            <v>020579</v>
          </cell>
          <cell r="D1776" t="str">
            <v>Areia media</v>
          </cell>
          <cell r="E1776" t="str">
            <v>m3</v>
          </cell>
          <cell r="F1776">
            <v>0.90139999999999998</v>
          </cell>
        </row>
        <row r="1777">
          <cell r="B1777" t="str">
            <v>050509</v>
          </cell>
          <cell r="C1777" t="str">
            <v>080125</v>
          </cell>
          <cell r="D1777" t="str">
            <v>Betoneira 5hp</v>
          </cell>
          <cell r="E1777" t="str">
            <v>h</v>
          </cell>
          <cell r="F1777">
            <v>0.71399999999999997</v>
          </cell>
        </row>
        <row r="1778">
          <cell r="B1778" t="str">
            <v>050510</v>
          </cell>
          <cell r="C1778" t="str">
            <v>010146</v>
          </cell>
          <cell r="D1778" t="str">
            <v>Servente</v>
          </cell>
          <cell r="E1778" t="str">
            <v>h</v>
          </cell>
          <cell r="F1778">
            <v>6</v>
          </cell>
        </row>
        <row r="1779">
          <cell r="B1779" t="str">
            <v>050510</v>
          </cell>
          <cell r="C1779" t="str">
            <v>020508</v>
          </cell>
          <cell r="D1779" t="str">
            <v>Cimento portland</v>
          </cell>
          <cell r="E1779" t="str">
            <v>kg</v>
          </cell>
          <cell r="F1779">
            <v>320</v>
          </cell>
        </row>
        <row r="1780">
          <cell r="B1780" t="str">
            <v>050510</v>
          </cell>
          <cell r="C1780" t="str">
            <v>020517</v>
          </cell>
          <cell r="D1780" t="str">
            <v>Brita 1</v>
          </cell>
          <cell r="E1780" t="str">
            <v>m3</v>
          </cell>
          <cell r="F1780">
            <v>0.20899999999999999</v>
          </cell>
        </row>
        <row r="1781">
          <cell r="B1781" t="str">
            <v>050510</v>
          </cell>
          <cell r="C1781" t="str">
            <v>020518</v>
          </cell>
          <cell r="D1781" t="str">
            <v>Brita 2</v>
          </cell>
          <cell r="E1781" t="str">
            <v>m3</v>
          </cell>
          <cell r="F1781">
            <v>0.627</v>
          </cell>
        </row>
        <row r="1782">
          <cell r="B1782" t="str">
            <v>050510</v>
          </cell>
          <cell r="C1782" t="str">
            <v>020579</v>
          </cell>
          <cell r="D1782" t="str">
            <v>Areia media</v>
          </cell>
          <cell r="E1782" t="str">
            <v>m3</v>
          </cell>
          <cell r="F1782">
            <v>0.89039999999999997</v>
          </cell>
        </row>
        <row r="1783">
          <cell r="B1783" t="str">
            <v>050510</v>
          </cell>
          <cell r="C1783" t="str">
            <v>080125</v>
          </cell>
          <cell r="D1783" t="str">
            <v>Betoneira 5hp</v>
          </cell>
          <cell r="E1783" t="str">
            <v>h</v>
          </cell>
          <cell r="F1783">
            <v>0.71399999999999997</v>
          </cell>
        </row>
        <row r="1784">
          <cell r="B1784" t="str">
            <v>050511</v>
          </cell>
          <cell r="C1784" t="str">
            <v>020511</v>
          </cell>
          <cell r="D1784" t="str">
            <v>Concreto usinado fck=13.5 mpa</v>
          </cell>
          <cell r="E1784" t="str">
            <v>m3</v>
          </cell>
          <cell r="F1784">
            <v>1.02</v>
          </cell>
        </row>
        <row r="1785">
          <cell r="B1785" t="str">
            <v>050512</v>
          </cell>
          <cell r="C1785" t="str">
            <v>020512</v>
          </cell>
          <cell r="D1785" t="str">
            <v>Concreto usinado fck=15 mpa</v>
          </cell>
          <cell r="E1785" t="str">
            <v>m3</v>
          </cell>
          <cell r="F1785">
            <v>1.02</v>
          </cell>
        </row>
        <row r="1786">
          <cell r="B1786" t="str">
            <v>050513</v>
          </cell>
          <cell r="C1786" t="str">
            <v>020513</v>
          </cell>
          <cell r="D1786" t="str">
            <v>Concreto usinado fck=18 mpa</v>
          </cell>
          <cell r="E1786" t="str">
            <v>m3</v>
          </cell>
          <cell r="F1786">
            <v>1.02</v>
          </cell>
        </row>
        <row r="1787">
          <cell r="B1787" t="str">
            <v>050514</v>
          </cell>
          <cell r="C1787" t="str">
            <v>020514</v>
          </cell>
          <cell r="D1787" t="str">
            <v>Concreto usinado fck=20 mpa</v>
          </cell>
          <cell r="E1787" t="str">
            <v>m3</v>
          </cell>
          <cell r="F1787">
            <v>1.02</v>
          </cell>
        </row>
        <row r="1788">
          <cell r="B1788" t="str">
            <v>050515</v>
          </cell>
          <cell r="C1788" t="str">
            <v>010139</v>
          </cell>
          <cell r="D1788" t="str">
            <v>Pedreiro</v>
          </cell>
          <cell r="E1788" t="str">
            <v>h</v>
          </cell>
          <cell r="F1788">
            <v>2</v>
          </cell>
        </row>
        <row r="1789">
          <cell r="B1789" t="str">
            <v>050515</v>
          </cell>
          <cell r="C1789" t="str">
            <v>010146</v>
          </cell>
          <cell r="D1789" t="str">
            <v>Servente</v>
          </cell>
          <cell r="E1789" t="str">
            <v>h</v>
          </cell>
          <cell r="F1789">
            <v>6</v>
          </cell>
        </row>
        <row r="1790">
          <cell r="B1790" t="str">
            <v>050516</v>
          </cell>
          <cell r="C1790" t="str">
            <v>010146</v>
          </cell>
          <cell r="D1790" t="str">
            <v>Servente</v>
          </cell>
          <cell r="E1790" t="str">
            <v>h</v>
          </cell>
          <cell r="F1790">
            <v>0.27</v>
          </cell>
        </row>
        <row r="1791">
          <cell r="B1791" t="str">
            <v>050516</v>
          </cell>
          <cell r="C1791" t="str">
            <v>028001</v>
          </cell>
          <cell r="D1791" t="str">
            <v>Bombeamento de concreto</v>
          </cell>
          <cell r="E1791" t="str">
            <v>m3</v>
          </cell>
          <cell r="F1791">
            <v>1</v>
          </cell>
        </row>
        <row r="1792">
          <cell r="B1792" t="str">
            <v>050516</v>
          </cell>
          <cell r="C1792" t="str">
            <v>080144</v>
          </cell>
          <cell r="D1792" t="str">
            <v>Vibrador de imersao eletrico 2hp</v>
          </cell>
          <cell r="E1792" t="str">
            <v>h</v>
          </cell>
          <cell r="F1792">
            <v>0.1</v>
          </cell>
        </row>
        <row r="1793">
          <cell r="B1793" t="str">
            <v>060101</v>
          </cell>
          <cell r="C1793" t="str">
            <v>010111</v>
          </cell>
          <cell r="D1793" t="str">
            <v>Carpinteiro</v>
          </cell>
          <cell r="E1793" t="str">
            <v>h</v>
          </cell>
          <cell r="F1793">
            <v>1.5</v>
          </cell>
        </row>
        <row r="1794">
          <cell r="B1794" t="str">
            <v>060101</v>
          </cell>
          <cell r="C1794" t="str">
            <v>010112</v>
          </cell>
          <cell r="D1794" t="str">
            <v>Ajudante de carpinteiro</v>
          </cell>
          <cell r="E1794" t="str">
            <v>h</v>
          </cell>
          <cell r="F1794">
            <v>1.5</v>
          </cell>
        </row>
        <row r="1795">
          <cell r="B1795" t="str">
            <v>060101</v>
          </cell>
          <cell r="C1795" t="str">
            <v>021009</v>
          </cell>
          <cell r="D1795" t="str">
            <v>Pontalete de pinho de 3'x3' de 3a.construcao</v>
          </cell>
          <cell r="E1795" t="str">
            <v>m</v>
          </cell>
          <cell r="F1795">
            <v>3</v>
          </cell>
        </row>
        <row r="1796">
          <cell r="B1796" t="str">
            <v>060101</v>
          </cell>
          <cell r="C1796" t="str">
            <v>021016</v>
          </cell>
          <cell r="D1796" t="str">
            <v>Sarrafo de pinho de 1'x4' de 3a.construcao</v>
          </cell>
          <cell r="E1796" t="str">
            <v>m</v>
          </cell>
          <cell r="F1796">
            <v>1.53</v>
          </cell>
        </row>
        <row r="1797">
          <cell r="B1797" t="str">
            <v>060101</v>
          </cell>
          <cell r="C1797" t="str">
            <v>021103</v>
          </cell>
          <cell r="D1797" t="str">
            <v>Tabua de pinho de 1' x 12' de 3a. construcao</v>
          </cell>
          <cell r="E1797" t="str">
            <v>m</v>
          </cell>
          <cell r="F1797">
            <v>2.84</v>
          </cell>
        </row>
        <row r="1798">
          <cell r="B1798" t="str">
            <v>060101</v>
          </cell>
          <cell r="C1798" t="str">
            <v>026569</v>
          </cell>
          <cell r="D1798" t="str">
            <v>Prego 18x27</v>
          </cell>
          <cell r="E1798" t="str">
            <v>kg</v>
          </cell>
          <cell r="F1798">
            <v>0.2</v>
          </cell>
        </row>
        <row r="1799">
          <cell r="B1799" t="str">
            <v>060101</v>
          </cell>
          <cell r="C1799" t="str">
            <v>028008</v>
          </cell>
          <cell r="D1799" t="str">
            <v>Desmoldante para formas</v>
          </cell>
          <cell r="E1799" t="str">
            <v>l</v>
          </cell>
          <cell r="F1799">
            <v>0.17</v>
          </cell>
        </row>
        <row r="1800">
          <cell r="B1800" t="str">
            <v>060102</v>
          </cell>
          <cell r="C1800" t="str">
            <v>010111</v>
          </cell>
          <cell r="D1800" t="str">
            <v>Carpinteiro</v>
          </cell>
          <cell r="E1800" t="str">
            <v>h</v>
          </cell>
          <cell r="F1800">
            <v>1.35</v>
          </cell>
        </row>
        <row r="1801">
          <cell r="B1801" t="str">
            <v>060102</v>
          </cell>
          <cell r="C1801" t="str">
            <v>010112</v>
          </cell>
          <cell r="D1801" t="str">
            <v>Ajudante de carpinteiro</v>
          </cell>
          <cell r="E1801" t="str">
            <v>h</v>
          </cell>
          <cell r="F1801">
            <v>1.35</v>
          </cell>
        </row>
        <row r="1802">
          <cell r="B1802" t="str">
            <v>060102</v>
          </cell>
          <cell r="C1802" t="str">
            <v>028008</v>
          </cell>
          <cell r="D1802" t="str">
            <v>Desmoldante para formas</v>
          </cell>
          <cell r="E1802" t="str">
            <v>l</v>
          </cell>
          <cell r="F1802">
            <v>0.1</v>
          </cell>
        </row>
        <row r="1803">
          <cell r="B1803" t="str">
            <v>060102</v>
          </cell>
          <cell r="C1803" t="str">
            <v>021016</v>
          </cell>
          <cell r="D1803" t="str">
            <v>Sarrafo de pinho de 1'x4' de 3a.construcao</v>
          </cell>
          <cell r="E1803" t="str">
            <v>m</v>
          </cell>
          <cell r="F1803">
            <v>1.53</v>
          </cell>
        </row>
        <row r="1804">
          <cell r="B1804" t="str">
            <v>060102</v>
          </cell>
          <cell r="C1804" t="str">
            <v>021032</v>
          </cell>
          <cell r="D1804" t="str">
            <v>Chapa compensada resinada 12mm</v>
          </cell>
          <cell r="E1804" t="str">
            <v>m2</v>
          </cell>
          <cell r="F1804">
            <v>0.43</v>
          </cell>
        </row>
        <row r="1805">
          <cell r="B1805" t="str">
            <v>060102</v>
          </cell>
          <cell r="C1805" t="str">
            <v>021103</v>
          </cell>
          <cell r="D1805" t="str">
            <v>Tabua de pinho de 1' x 12' de 3a. construcao</v>
          </cell>
          <cell r="E1805" t="str">
            <v>m</v>
          </cell>
          <cell r="F1805">
            <v>1.6</v>
          </cell>
        </row>
        <row r="1806">
          <cell r="B1806" t="str">
            <v>060102</v>
          </cell>
          <cell r="C1806" t="str">
            <v>026560</v>
          </cell>
          <cell r="D1806" t="str">
            <v>Prego - preco medio das bitolas</v>
          </cell>
          <cell r="E1806" t="str">
            <v>kg</v>
          </cell>
          <cell r="F1806">
            <v>0.25</v>
          </cell>
        </row>
        <row r="1807">
          <cell r="B1807" t="str">
            <v>060102</v>
          </cell>
          <cell r="C1807" t="str">
            <v>021009</v>
          </cell>
          <cell r="D1807" t="str">
            <v>Pontalete de pinho de 3'x3' de 3a.construcao</v>
          </cell>
          <cell r="E1807" t="str">
            <v>m</v>
          </cell>
          <cell r="F1807">
            <v>2</v>
          </cell>
        </row>
        <row r="1808">
          <cell r="B1808" t="str">
            <v>060103</v>
          </cell>
          <cell r="C1808" t="str">
            <v>010111</v>
          </cell>
          <cell r="D1808" t="str">
            <v>Carpinteiro</v>
          </cell>
          <cell r="E1808" t="str">
            <v>h</v>
          </cell>
          <cell r="F1808">
            <v>1.35</v>
          </cell>
        </row>
        <row r="1809">
          <cell r="B1809" t="str">
            <v>060103</v>
          </cell>
          <cell r="C1809" t="str">
            <v>010112</v>
          </cell>
          <cell r="D1809" t="str">
            <v>Ajudante de carpinteiro</v>
          </cell>
          <cell r="E1809" t="str">
            <v>h</v>
          </cell>
          <cell r="F1809">
            <v>1.35</v>
          </cell>
        </row>
        <row r="1810">
          <cell r="B1810" t="str">
            <v>060103</v>
          </cell>
          <cell r="C1810" t="str">
            <v>021009</v>
          </cell>
          <cell r="D1810" t="str">
            <v>Pontalete de pinho de 3'x3' de 3a.construcao</v>
          </cell>
          <cell r="E1810" t="str">
            <v>m</v>
          </cell>
          <cell r="F1810">
            <v>1.2</v>
          </cell>
        </row>
        <row r="1811">
          <cell r="B1811" t="str">
            <v>060103</v>
          </cell>
          <cell r="C1811" t="str">
            <v>021016</v>
          </cell>
          <cell r="D1811" t="str">
            <v>Sarrafo de pinho de 1'x4' de 3a.construcao</v>
          </cell>
          <cell r="E1811" t="str">
            <v>m</v>
          </cell>
          <cell r="F1811">
            <v>1.53</v>
          </cell>
        </row>
        <row r="1812">
          <cell r="B1812" t="str">
            <v>060103</v>
          </cell>
          <cell r="C1812" t="str">
            <v>021033</v>
          </cell>
          <cell r="D1812" t="str">
            <v>Chapa compensada plastificada 12mm</v>
          </cell>
          <cell r="E1812" t="str">
            <v>m2</v>
          </cell>
          <cell r="F1812">
            <v>0.26</v>
          </cell>
        </row>
        <row r="1813">
          <cell r="B1813" t="str">
            <v>060103</v>
          </cell>
          <cell r="C1813" t="str">
            <v>021103</v>
          </cell>
          <cell r="D1813" t="str">
            <v>Tabua de pinho de 1' x 12' de 3a. construcao</v>
          </cell>
          <cell r="E1813" t="str">
            <v>m</v>
          </cell>
          <cell r="F1813">
            <v>1.17</v>
          </cell>
        </row>
        <row r="1814">
          <cell r="B1814" t="str">
            <v>060103</v>
          </cell>
          <cell r="C1814" t="str">
            <v>026560</v>
          </cell>
          <cell r="D1814" t="str">
            <v>Prego - preco medio das bitolas</v>
          </cell>
          <cell r="E1814" t="str">
            <v>kg</v>
          </cell>
          <cell r="F1814">
            <v>0.25</v>
          </cell>
        </row>
        <row r="1815">
          <cell r="B1815" t="str">
            <v>060104</v>
          </cell>
          <cell r="C1815" t="str">
            <v>010111</v>
          </cell>
          <cell r="D1815" t="str">
            <v>Carpinteiro</v>
          </cell>
          <cell r="E1815" t="str">
            <v>h</v>
          </cell>
          <cell r="F1815">
            <v>2.5</v>
          </cell>
        </row>
        <row r="1816">
          <cell r="B1816" t="str">
            <v>060104</v>
          </cell>
          <cell r="C1816" t="str">
            <v>010112</v>
          </cell>
          <cell r="D1816" t="str">
            <v>Ajudante de carpinteiro</v>
          </cell>
          <cell r="E1816" t="str">
            <v>h</v>
          </cell>
          <cell r="F1816">
            <v>2.5</v>
          </cell>
        </row>
        <row r="1817">
          <cell r="B1817" t="str">
            <v>060104</v>
          </cell>
          <cell r="C1817" t="str">
            <v>021009</v>
          </cell>
          <cell r="D1817" t="str">
            <v>Pontalete de pinho de 3'x3' de 3a.construcao</v>
          </cell>
          <cell r="E1817" t="str">
            <v>m</v>
          </cell>
          <cell r="F1817">
            <v>3</v>
          </cell>
        </row>
        <row r="1818">
          <cell r="B1818" t="str">
            <v>060104</v>
          </cell>
          <cell r="C1818" t="str">
            <v>021030</v>
          </cell>
          <cell r="D1818" t="str">
            <v>Chapa compensada resinada 6mm</v>
          </cell>
          <cell r="E1818" t="str">
            <v>m2</v>
          </cell>
          <cell r="F1818">
            <v>0.65</v>
          </cell>
        </row>
        <row r="1819">
          <cell r="B1819" t="str">
            <v>060104</v>
          </cell>
          <cell r="C1819" t="str">
            <v>021103</v>
          </cell>
          <cell r="D1819" t="str">
            <v>Tabua de pinho de 1' x 12' de 3a. construcao</v>
          </cell>
          <cell r="E1819" t="str">
            <v>m</v>
          </cell>
          <cell r="F1819">
            <v>0.67</v>
          </cell>
        </row>
        <row r="1820">
          <cell r="B1820" t="str">
            <v>060104</v>
          </cell>
          <cell r="C1820" t="str">
            <v>026560</v>
          </cell>
          <cell r="D1820" t="str">
            <v>Prego - preco medio das bitolas</v>
          </cell>
          <cell r="E1820" t="str">
            <v>kg</v>
          </cell>
          <cell r="F1820">
            <v>0.2</v>
          </cell>
        </row>
        <row r="1821">
          <cell r="B1821" t="str">
            <v>060105</v>
          </cell>
          <cell r="C1821" t="str">
            <v>010111</v>
          </cell>
          <cell r="D1821" t="str">
            <v>Carpinteiro</v>
          </cell>
          <cell r="E1821" t="str">
            <v>h</v>
          </cell>
          <cell r="F1821">
            <v>4.38</v>
          </cell>
        </row>
        <row r="1822">
          <cell r="B1822" t="str">
            <v>060105</v>
          </cell>
          <cell r="C1822" t="str">
            <v>010112</v>
          </cell>
          <cell r="D1822" t="str">
            <v>Ajudante de carpinteiro</v>
          </cell>
          <cell r="E1822" t="str">
            <v>h</v>
          </cell>
          <cell r="F1822">
            <v>3.5</v>
          </cell>
        </row>
        <row r="1823">
          <cell r="B1823" t="str">
            <v>060105</v>
          </cell>
          <cell r="C1823" t="str">
            <v>021009</v>
          </cell>
          <cell r="D1823" t="str">
            <v>Pontalete de pinho de 3'x3' de 3a.construcao</v>
          </cell>
          <cell r="E1823" t="str">
            <v>m</v>
          </cell>
          <cell r="F1823">
            <v>3</v>
          </cell>
        </row>
        <row r="1824">
          <cell r="B1824" t="str">
            <v>060105</v>
          </cell>
          <cell r="C1824" t="str">
            <v>021103</v>
          </cell>
          <cell r="D1824" t="str">
            <v>Tabua de pinho de 1' x 12' de 3a. construcao</v>
          </cell>
          <cell r="E1824" t="str">
            <v>m</v>
          </cell>
          <cell r="F1824">
            <v>9</v>
          </cell>
        </row>
        <row r="1825">
          <cell r="B1825" t="str">
            <v>060105</v>
          </cell>
          <cell r="C1825" t="str">
            <v>026560</v>
          </cell>
          <cell r="D1825" t="str">
            <v>Prego - preco medio das bitolas</v>
          </cell>
          <cell r="E1825" t="str">
            <v>kg</v>
          </cell>
          <cell r="F1825">
            <v>0.44</v>
          </cell>
        </row>
        <row r="1826">
          <cell r="B1826" t="str">
            <v>060111</v>
          </cell>
          <cell r="C1826" t="str">
            <v>010146</v>
          </cell>
          <cell r="D1826" t="str">
            <v>Servente</v>
          </cell>
          <cell r="E1826" t="str">
            <v>h</v>
          </cell>
          <cell r="F1826">
            <v>1</v>
          </cell>
        </row>
        <row r="1827">
          <cell r="B1827" t="str">
            <v>060111</v>
          </cell>
          <cell r="C1827" t="str">
            <v>028011</v>
          </cell>
          <cell r="D1827" t="str">
            <v>Poliestireno expandido (isopor)</v>
          </cell>
          <cell r="E1827" t="str">
            <v>m</v>
          </cell>
          <cell r="F1827">
            <v>1</v>
          </cell>
        </row>
        <row r="1828">
          <cell r="B1828" t="str">
            <v>060112</v>
          </cell>
          <cell r="C1828" t="str">
            <v>010146</v>
          </cell>
          <cell r="D1828" t="str">
            <v>Servente</v>
          </cell>
          <cell r="E1828" t="str">
            <v>h</v>
          </cell>
          <cell r="F1828">
            <v>0.1</v>
          </cell>
        </row>
        <row r="1829">
          <cell r="B1829" t="str">
            <v>060112</v>
          </cell>
          <cell r="C1829" t="str">
            <v>021207</v>
          </cell>
          <cell r="D1829" t="str">
            <v>Escora metalica - locacao</v>
          </cell>
          <cell r="E1829" t="str">
            <v>un</v>
          </cell>
          <cell r="F1829">
            <v>1</v>
          </cell>
        </row>
        <row r="1830">
          <cell r="B1830" t="str">
            <v>060113</v>
          </cell>
          <cell r="C1830" t="str">
            <v>010130</v>
          </cell>
          <cell r="D1830" t="str">
            <v>Montador</v>
          </cell>
          <cell r="E1830" t="str">
            <v>h</v>
          </cell>
          <cell r="F1830">
            <v>0.54</v>
          </cell>
        </row>
        <row r="1831">
          <cell r="B1831" t="str">
            <v>060113</v>
          </cell>
          <cell r="C1831" t="str">
            <v>010146</v>
          </cell>
          <cell r="D1831" t="str">
            <v>Servente</v>
          </cell>
          <cell r="E1831" t="str">
            <v>h</v>
          </cell>
          <cell r="F1831">
            <v>2.16</v>
          </cell>
        </row>
        <row r="1832">
          <cell r="B1832" t="str">
            <v>060113</v>
          </cell>
          <cell r="C1832" t="str">
            <v>021208</v>
          </cell>
          <cell r="D1832" t="str">
            <v>Tubo metalico equipado (locacao)</v>
          </cell>
          <cell r="E1832" t="str">
            <v>m</v>
          </cell>
          <cell r="F1832">
            <v>2.5</v>
          </cell>
        </row>
        <row r="1833">
          <cell r="B1833" t="str">
            <v>060114</v>
          </cell>
          <cell r="C1833" t="str">
            <v>010111</v>
          </cell>
          <cell r="D1833" t="str">
            <v>Carpinteiro</v>
          </cell>
          <cell r="E1833" t="str">
            <v>h</v>
          </cell>
          <cell r="F1833">
            <v>0.5</v>
          </cell>
        </row>
        <row r="1834">
          <cell r="B1834" t="str">
            <v>060114</v>
          </cell>
          <cell r="C1834" t="str">
            <v>010112</v>
          </cell>
          <cell r="D1834" t="str">
            <v>Ajudante de carpinteiro</v>
          </cell>
          <cell r="E1834" t="str">
            <v>h</v>
          </cell>
          <cell r="F1834">
            <v>1</v>
          </cell>
        </row>
        <row r="1835">
          <cell r="B1835" t="str">
            <v>060114</v>
          </cell>
          <cell r="C1835" t="str">
            <v>021002</v>
          </cell>
          <cell r="D1835" t="str">
            <v>Escora de eucalipto de 15cm</v>
          </cell>
          <cell r="E1835" t="str">
            <v>m</v>
          </cell>
          <cell r="F1835">
            <v>1</v>
          </cell>
        </row>
        <row r="1836">
          <cell r="B1836" t="str">
            <v>060114</v>
          </cell>
          <cell r="C1836" t="str">
            <v>021009</v>
          </cell>
          <cell r="D1836" t="str">
            <v>Pontalete de pinho de 3'x3' de 3a.construcao</v>
          </cell>
          <cell r="E1836" t="str">
            <v>m</v>
          </cell>
          <cell r="F1836">
            <v>1</v>
          </cell>
        </row>
        <row r="1837">
          <cell r="B1837" t="str">
            <v>060114</v>
          </cell>
          <cell r="C1837" t="str">
            <v>026560</v>
          </cell>
          <cell r="D1837" t="str">
            <v>Prego - preco medio das bitolas</v>
          </cell>
          <cell r="E1837" t="str">
            <v>kg</v>
          </cell>
          <cell r="F1837">
            <v>0.2</v>
          </cell>
        </row>
        <row r="1838">
          <cell r="B1838" t="str">
            <v>060201</v>
          </cell>
          <cell r="C1838" t="str">
            <v>010121</v>
          </cell>
          <cell r="D1838" t="str">
            <v>Ferreiro</v>
          </cell>
          <cell r="E1838" t="str">
            <v>h</v>
          </cell>
          <cell r="F1838">
            <v>0.08</v>
          </cell>
        </row>
        <row r="1839">
          <cell r="B1839" t="str">
            <v>060201</v>
          </cell>
          <cell r="C1839" t="str">
            <v>010122</v>
          </cell>
          <cell r="D1839" t="str">
            <v>Ajudante de ferreiro</v>
          </cell>
          <cell r="E1839" t="str">
            <v>h</v>
          </cell>
          <cell r="F1839">
            <v>0.08</v>
          </cell>
        </row>
        <row r="1840">
          <cell r="B1840" t="str">
            <v>060201</v>
          </cell>
          <cell r="C1840" t="str">
            <v>021511</v>
          </cell>
          <cell r="D1840" t="str">
            <v>Aco ca-25 cmd bitola media 6,3a 10 mm (1/4 a 3/8")</v>
          </cell>
          <cell r="E1840" t="str">
            <v>kg</v>
          </cell>
          <cell r="F1840">
            <v>1.2</v>
          </cell>
        </row>
        <row r="1841">
          <cell r="B1841" t="str">
            <v>060201</v>
          </cell>
          <cell r="C1841" t="str">
            <v>027010</v>
          </cell>
          <cell r="D1841" t="str">
            <v>Arame recozido n.18 bwg</v>
          </cell>
          <cell r="E1841" t="str">
            <v>kg</v>
          </cell>
          <cell r="F1841">
            <v>0.02</v>
          </cell>
        </row>
        <row r="1842">
          <cell r="B1842" t="str">
            <v>060202</v>
          </cell>
          <cell r="C1842" t="str">
            <v>010121</v>
          </cell>
          <cell r="D1842" t="str">
            <v>Ferreiro</v>
          </cell>
          <cell r="E1842" t="str">
            <v>h</v>
          </cell>
          <cell r="F1842">
            <v>0.1</v>
          </cell>
        </row>
        <row r="1843">
          <cell r="B1843" t="str">
            <v>060202</v>
          </cell>
          <cell r="C1843" t="str">
            <v>010122</v>
          </cell>
          <cell r="D1843" t="str">
            <v>Ajudante de ferreiro</v>
          </cell>
          <cell r="E1843" t="str">
            <v>h</v>
          </cell>
          <cell r="F1843">
            <v>0.1</v>
          </cell>
        </row>
        <row r="1844">
          <cell r="B1844" t="str">
            <v>060202</v>
          </cell>
          <cell r="C1844" t="str">
            <v>021512</v>
          </cell>
          <cell r="D1844" t="str">
            <v>Aco ca-25 cmd bitola grossa 12,5a 25 mm (1/2 a 1")</v>
          </cell>
          <cell r="E1844" t="str">
            <v>kg</v>
          </cell>
          <cell r="F1844">
            <v>1.2</v>
          </cell>
        </row>
        <row r="1845">
          <cell r="B1845" t="str">
            <v>060202</v>
          </cell>
          <cell r="C1845" t="str">
            <v>027010</v>
          </cell>
          <cell r="D1845" t="str">
            <v>Arame recozido n.18 bwg</v>
          </cell>
          <cell r="E1845" t="str">
            <v>kg</v>
          </cell>
          <cell r="F1845">
            <v>0.03</v>
          </cell>
        </row>
        <row r="1846">
          <cell r="B1846" t="str">
            <v>060203</v>
          </cell>
          <cell r="C1846" t="str">
            <v>010121</v>
          </cell>
          <cell r="D1846" t="str">
            <v>Ferreiro</v>
          </cell>
          <cell r="E1846" t="str">
            <v>h</v>
          </cell>
          <cell r="F1846">
            <v>0.08</v>
          </cell>
        </row>
        <row r="1847">
          <cell r="B1847" t="str">
            <v>060203</v>
          </cell>
          <cell r="C1847" t="str">
            <v>010122</v>
          </cell>
          <cell r="D1847" t="str">
            <v>Ajudante de ferreiro</v>
          </cell>
          <cell r="E1847" t="str">
            <v>h</v>
          </cell>
          <cell r="F1847">
            <v>0.08</v>
          </cell>
        </row>
        <row r="1848">
          <cell r="B1848" t="str">
            <v>060203</v>
          </cell>
          <cell r="C1848" t="str">
            <v>021526</v>
          </cell>
          <cell r="D1848" t="str">
            <v>Aco ca-50 cmd bitola media 6,3 a 10mm (1/4 a 3/8")</v>
          </cell>
          <cell r="E1848" t="str">
            <v>kg</v>
          </cell>
          <cell r="F1848">
            <v>1.1499999999999999</v>
          </cell>
        </row>
        <row r="1849">
          <cell r="B1849" t="str">
            <v>060203</v>
          </cell>
          <cell r="C1849" t="str">
            <v>027010</v>
          </cell>
          <cell r="D1849" t="str">
            <v>Arame recozido n.18 bwg</v>
          </cell>
          <cell r="E1849" t="str">
            <v>kg</v>
          </cell>
          <cell r="F1849">
            <v>0.02</v>
          </cell>
        </row>
        <row r="1850">
          <cell r="B1850" t="str">
            <v>060204</v>
          </cell>
          <cell r="C1850" t="str">
            <v>010121</v>
          </cell>
          <cell r="D1850" t="str">
            <v>Ferreiro</v>
          </cell>
          <cell r="E1850" t="str">
            <v>h</v>
          </cell>
          <cell r="F1850">
            <v>0.1</v>
          </cell>
        </row>
        <row r="1851">
          <cell r="B1851" t="str">
            <v>060204</v>
          </cell>
          <cell r="C1851" t="str">
            <v>010122</v>
          </cell>
          <cell r="D1851" t="str">
            <v>Ajudante de ferreiro</v>
          </cell>
          <cell r="E1851" t="str">
            <v>h</v>
          </cell>
          <cell r="F1851">
            <v>0.1</v>
          </cell>
        </row>
        <row r="1852">
          <cell r="B1852" t="str">
            <v>060204</v>
          </cell>
          <cell r="C1852" t="str">
            <v>021527</v>
          </cell>
          <cell r="D1852" t="str">
            <v>Aca ca-50 cmd bitola grossa 12,5 a 25mm (1/2 a 1")</v>
          </cell>
          <cell r="E1852" t="str">
            <v>kg</v>
          </cell>
          <cell r="F1852">
            <v>1.1499999999999999</v>
          </cell>
        </row>
        <row r="1853">
          <cell r="B1853" t="str">
            <v>060204</v>
          </cell>
          <cell r="C1853" t="str">
            <v>027010</v>
          </cell>
          <cell r="D1853" t="str">
            <v>Arame recozido n.18 bwg</v>
          </cell>
          <cell r="E1853" t="str">
            <v>kg</v>
          </cell>
          <cell r="F1853">
            <v>0.03</v>
          </cell>
        </row>
        <row r="1854">
          <cell r="B1854" t="str">
            <v>060205</v>
          </cell>
          <cell r="C1854" t="str">
            <v>010121</v>
          </cell>
          <cell r="D1854" t="str">
            <v>Ferreiro</v>
          </cell>
          <cell r="E1854" t="str">
            <v>h</v>
          </cell>
          <cell r="F1854">
            <v>7.0000000000000007E-2</v>
          </cell>
        </row>
        <row r="1855">
          <cell r="B1855" t="str">
            <v>060205</v>
          </cell>
          <cell r="C1855" t="str">
            <v>010122</v>
          </cell>
          <cell r="D1855" t="str">
            <v>Ajudante de ferreiro</v>
          </cell>
          <cell r="E1855" t="str">
            <v>h</v>
          </cell>
          <cell r="F1855">
            <v>7.0000000000000007E-2</v>
          </cell>
        </row>
        <row r="1856">
          <cell r="B1856" t="str">
            <v>060205</v>
          </cell>
          <cell r="C1856" t="str">
            <v>021541</v>
          </cell>
          <cell r="D1856" t="str">
            <v>Aco ca-60 cmd bitola fina 4,2 a 6,0 mm</v>
          </cell>
          <cell r="E1856" t="str">
            <v>kg</v>
          </cell>
          <cell r="F1856">
            <v>1.1499999999999999</v>
          </cell>
        </row>
        <row r="1857">
          <cell r="B1857" t="str">
            <v>060205</v>
          </cell>
          <cell r="C1857" t="str">
            <v>027010</v>
          </cell>
          <cell r="D1857" t="str">
            <v>Arame recozido n.18 bwg</v>
          </cell>
          <cell r="E1857" t="str">
            <v>kg</v>
          </cell>
          <cell r="F1857">
            <v>0.02</v>
          </cell>
        </row>
        <row r="1858">
          <cell r="B1858" t="str">
            <v>060206</v>
          </cell>
          <cell r="C1858" t="str">
            <v>010121</v>
          </cell>
          <cell r="D1858" t="str">
            <v>Ferreiro</v>
          </cell>
          <cell r="E1858" t="str">
            <v>h</v>
          </cell>
          <cell r="F1858">
            <v>0.08</v>
          </cell>
        </row>
        <row r="1859">
          <cell r="B1859" t="str">
            <v>060206</v>
          </cell>
          <cell r="C1859" t="str">
            <v>010122</v>
          </cell>
          <cell r="D1859" t="str">
            <v>Ajudante de ferreiro</v>
          </cell>
          <cell r="E1859" t="str">
            <v>h</v>
          </cell>
          <cell r="F1859">
            <v>0.08</v>
          </cell>
        </row>
        <row r="1860">
          <cell r="B1860" t="str">
            <v>060206</v>
          </cell>
          <cell r="C1860" t="str">
            <v>021542</v>
          </cell>
          <cell r="D1860" t="str">
            <v>Aco ca-60 cmd bitola media 6,0 a 9,5 mm</v>
          </cell>
          <cell r="E1860" t="str">
            <v>kg</v>
          </cell>
          <cell r="F1860">
            <v>1.1499999999999999</v>
          </cell>
        </row>
        <row r="1861">
          <cell r="B1861" t="str">
            <v>060206</v>
          </cell>
          <cell r="C1861" t="str">
            <v>027010</v>
          </cell>
          <cell r="D1861" t="str">
            <v>Arame recozido n.18 bwg</v>
          </cell>
          <cell r="E1861" t="str">
            <v>kg</v>
          </cell>
          <cell r="F1861">
            <v>0.02</v>
          </cell>
        </row>
        <row r="1862">
          <cell r="B1862" t="str">
            <v>060207</v>
          </cell>
          <cell r="C1862" t="str">
            <v>010121</v>
          </cell>
          <cell r="D1862" t="str">
            <v>Ferreiro</v>
          </cell>
          <cell r="E1862" t="str">
            <v>h</v>
          </cell>
          <cell r="F1862">
            <v>0.02</v>
          </cell>
        </row>
        <row r="1863">
          <cell r="B1863" t="str">
            <v>060207</v>
          </cell>
          <cell r="C1863" t="str">
            <v>010122</v>
          </cell>
          <cell r="D1863" t="str">
            <v>Ajudante de ferreiro</v>
          </cell>
          <cell r="E1863" t="str">
            <v>h</v>
          </cell>
          <cell r="F1863">
            <v>0.04</v>
          </cell>
        </row>
        <row r="1864">
          <cell r="B1864" t="str">
            <v>060207</v>
          </cell>
          <cell r="C1864" t="str">
            <v>021540</v>
          </cell>
          <cell r="D1864" t="str">
            <v>Tela soldada em aco ca-60 b</v>
          </cell>
          <cell r="E1864" t="str">
            <v>kg</v>
          </cell>
          <cell r="F1864">
            <v>1.03</v>
          </cell>
        </row>
        <row r="1865">
          <cell r="B1865" t="str">
            <v>060207</v>
          </cell>
          <cell r="C1865" t="str">
            <v>027010</v>
          </cell>
          <cell r="D1865" t="str">
            <v>Arame recozido n.18 bwg</v>
          </cell>
          <cell r="E1865" t="str">
            <v>kg</v>
          </cell>
          <cell r="F1865">
            <v>0.01</v>
          </cell>
        </row>
        <row r="1866">
          <cell r="B1866" t="str">
            <v>060208</v>
          </cell>
          <cell r="C1866" t="str">
            <v>010121</v>
          </cell>
          <cell r="D1866" t="str">
            <v>Ferreiro</v>
          </cell>
          <cell r="E1866" t="str">
            <v>h</v>
          </cell>
          <cell r="F1866">
            <v>0.05</v>
          </cell>
        </row>
        <row r="1867">
          <cell r="B1867" t="str">
            <v>060208</v>
          </cell>
          <cell r="C1867" t="str">
            <v>010122</v>
          </cell>
          <cell r="D1867" t="str">
            <v>Ajudante de ferreiro</v>
          </cell>
          <cell r="E1867" t="str">
            <v>h</v>
          </cell>
          <cell r="F1867">
            <v>0.05</v>
          </cell>
        </row>
        <row r="1868">
          <cell r="B1868" t="str">
            <v>060208</v>
          </cell>
          <cell r="C1868" t="str">
            <v>021547</v>
          </cell>
          <cell r="D1868" t="str">
            <v>Aco ca-50a/60a ate 10mm corte/dobra industrializ.</v>
          </cell>
          <cell r="E1868" t="str">
            <v>kg</v>
          </cell>
          <cell r="F1868">
            <v>1</v>
          </cell>
        </row>
        <row r="1869">
          <cell r="B1869" t="str">
            <v>060208</v>
          </cell>
          <cell r="C1869" t="str">
            <v>027010</v>
          </cell>
          <cell r="D1869" t="str">
            <v>Arame recozido n.18 bwg</v>
          </cell>
          <cell r="E1869" t="str">
            <v>kg</v>
          </cell>
          <cell r="F1869">
            <v>0.02</v>
          </cell>
        </row>
        <row r="1870">
          <cell r="B1870" t="str">
            <v>060209</v>
          </cell>
          <cell r="C1870" t="str">
            <v>010121</v>
          </cell>
          <cell r="D1870" t="str">
            <v>Ferreiro</v>
          </cell>
          <cell r="E1870" t="str">
            <v>h</v>
          </cell>
          <cell r="F1870">
            <v>0.06</v>
          </cell>
        </row>
        <row r="1871">
          <cell r="B1871" t="str">
            <v>060209</v>
          </cell>
          <cell r="C1871" t="str">
            <v>010122</v>
          </cell>
          <cell r="D1871" t="str">
            <v>Ajudante de ferreiro</v>
          </cell>
          <cell r="E1871" t="str">
            <v>h</v>
          </cell>
          <cell r="F1871">
            <v>0.06</v>
          </cell>
        </row>
        <row r="1872">
          <cell r="B1872" t="str">
            <v>060209</v>
          </cell>
          <cell r="C1872" t="str">
            <v>021548</v>
          </cell>
          <cell r="D1872" t="str">
            <v>Aco ca-50a/60a 12.5-40mm corte/dobra industrializ.</v>
          </cell>
          <cell r="E1872" t="str">
            <v>kg</v>
          </cell>
          <cell r="F1872">
            <v>1</v>
          </cell>
        </row>
        <row r="1873">
          <cell r="B1873" t="str">
            <v>060209</v>
          </cell>
          <cell r="C1873" t="str">
            <v>027010</v>
          </cell>
          <cell r="D1873" t="str">
            <v>Arame recozido n.18 bwg</v>
          </cell>
          <cell r="E1873" t="str">
            <v>kg</v>
          </cell>
          <cell r="F1873">
            <v>0.03</v>
          </cell>
        </row>
        <row r="1874">
          <cell r="B1874" t="str">
            <v>060210</v>
          </cell>
          <cell r="C1874" t="str">
            <v>010121</v>
          </cell>
          <cell r="D1874" t="str">
            <v>Ferreiro</v>
          </cell>
          <cell r="E1874" t="str">
            <v>h</v>
          </cell>
          <cell r="F1874">
            <v>7.0000000000000007E-2</v>
          </cell>
        </row>
        <row r="1875">
          <cell r="B1875" t="str">
            <v>060210</v>
          </cell>
          <cell r="C1875" t="str">
            <v>010122</v>
          </cell>
          <cell r="D1875" t="str">
            <v>Ajudante de ferreiro</v>
          </cell>
          <cell r="E1875" t="str">
            <v>h</v>
          </cell>
          <cell r="F1875">
            <v>7.0000000000000007E-2</v>
          </cell>
        </row>
        <row r="1876">
          <cell r="B1876" t="str">
            <v>060210</v>
          </cell>
          <cell r="C1876" t="str">
            <v>010147</v>
          </cell>
          <cell r="D1876" t="str">
            <v>Soldador</v>
          </cell>
          <cell r="E1876" t="str">
            <v>h</v>
          </cell>
          <cell r="F1876">
            <v>0.02</v>
          </cell>
        </row>
        <row r="1877">
          <cell r="B1877" t="str">
            <v>060210</v>
          </cell>
          <cell r="C1877" t="str">
            <v>021549</v>
          </cell>
          <cell r="D1877" t="str">
            <v>Aco ca-50a. soldavel a topo. diam. 12.5 ate 40mm</v>
          </cell>
          <cell r="E1877" t="str">
            <v>kg</v>
          </cell>
          <cell r="F1877">
            <v>1</v>
          </cell>
        </row>
        <row r="1878">
          <cell r="B1878" t="str">
            <v>060210</v>
          </cell>
          <cell r="C1878" t="str">
            <v>027010</v>
          </cell>
          <cell r="D1878" t="str">
            <v>Arame recozido n.18 bwg</v>
          </cell>
          <cell r="E1878" t="str">
            <v>kg</v>
          </cell>
          <cell r="F1878">
            <v>0.02</v>
          </cell>
        </row>
        <row r="1879">
          <cell r="B1879" t="str">
            <v>060304</v>
          </cell>
          <cell r="C1879" t="str">
            <v>010146</v>
          </cell>
          <cell r="D1879" t="str">
            <v>Servente</v>
          </cell>
          <cell r="E1879" t="str">
            <v>h</v>
          </cell>
          <cell r="F1879">
            <v>6</v>
          </cell>
        </row>
        <row r="1880">
          <cell r="B1880" t="str">
            <v>060304</v>
          </cell>
          <cell r="C1880" t="str">
            <v>020508</v>
          </cell>
          <cell r="D1880" t="str">
            <v>Cimento portland</v>
          </cell>
          <cell r="E1880" t="str">
            <v>kg</v>
          </cell>
          <cell r="F1880">
            <v>241</v>
          </cell>
        </row>
        <row r="1881">
          <cell r="B1881" t="str">
            <v>060304</v>
          </cell>
          <cell r="C1881" t="str">
            <v>020517</v>
          </cell>
          <cell r="D1881" t="str">
            <v>Brita 1</v>
          </cell>
          <cell r="E1881" t="str">
            <v>m3</v>
          </cell>
          <cell r="F1881">
            <v>0.83599999999999997</v>
          </cell>
        </row>
        <row r="1882">
          <cell r="B1882" t="str">
            <v>060304</v>
          </cell>
          <cell r="C1882" t="str">
            <v>020579</v>
          </cell>
          <cell r="D1882" t="str">
            <v>Areia media</v>
          </cell>
          <cell r="E1882" t="str">
            <v>m3</v>
          </cell>
          <cell r="F1882">
            <v>0.93030000000000002</v>
          </cell>
        </row>
        <row r="1883">
          <cell r="B1883" t="str">
            <v>060304</v>
          </cell>
          <cell r="C1883" t="str">
            <v>080125</v>
          </cell>
          <cell r="D1883" t="str">
            <v>Betoneira 5hp</v>
          </cell>
          <cell r="E1883" t="str">
            <v>h</v>
          </cell>
          <cell r="F1883">
            <v>0.71399999999999997</v>
          </cell>
        </row>
        <row r="1884">
          <cell r="B1884" t="str">
            <v>060305</v>
          </cell>
          <cell r="C1884" t="str">
            <v>010146</v>
          </cell>
          <cell r="D1884" t="str">
            <v>Servente</v>
          </cell>
          <cell r="E1884" t="str">
            <v>h</v>
          </cell>
          <cell r="F1884">
            <v>6</v>
          </cell>
        </row>
        <row r="1885">
          <cell r="B1885" t="str">
            <v>060305</v>
          </cell>
          <cell r="C1885" t="str">
            <v>020508</v>
          </cell>
          <cell r="D1885" t="str">
            <v>Cimento portland</v>
          </cell>
          <cell r="E1885" t="str">
            <v>kg</v>
          </cell>
          <cell r="F1885">
            <v>268</v>
          </cell>
        </row>
        <row r="1886">
          <cell r="B1886" t="str">
            <v>060305</v>
          </cell>
          <cell r="C1886" t="str">
            <v>020517</v>
          </cell>
          <cell r="D1886" t="str">
            <v>Brita 1</v>
          </cell>
          <cell r="E1886" t="str">
            <v>m3</v>
          </cell>
          <cell r="F1886">
            <v>0.83599999999999997</v>
          </cell>
        </row>
        <row r="1887">
          <cell r="B1887" t="str">
            <v>060305</v>
          </cell>
          <cell r="C1887" t="str">
            <v>020579</v>
          </cell>
          <cell r="D1887" t="str">
            <v>Areia media</v>
          </cell>
          <cell r="E1887" t="str">
            <v>m3</v>
          </cell>
          <cell r="F1887">
            <v>0.90780000000000005</v>
          </cell>
        </row>
        <row r="1888">
          <cell r="B1888" t="str">
            <v>060305</v>
          </cell>
          <cell r="C1888" t="str">
            <v>080125</v>
          </cell>
          <cell r="D1888" t="str">
            <v>Betoneira 5hp</v>
          </cell>
          <cell r="E1888" t="str">
            <v>h</v>
          </cell>
          <cell r="F1888">
            <v>0.71399999999999997</v>
          </cell>
        </row>
        <row r="1889">
          <cell r="B1889" t="str">
            <v>060306</v>
          </cell>
          <cell r="C1889" t="str">
            <v>010146</v>
          </cell>
          <cell r="D1889" t="str">
            <v>Servente</v>
          </cell>
          <cell r="E1889" t="str">
            <v>h</v>
          </cell>
          <cell r="F1889">
            <v>6</v>
          </cell>
        </row>
        <row r="1890">
          <cell r="B1890" t="str">
            <v>060306</v>
          </cell>
          <cell r="C1890" t="str">
            <v>020508</v>
          </cell>
          <cell r="D1890" t="str">
            <v>Cimento portland</v>
          </cell>
          <cell r="E1890" t="str">
            <v>kg</v>
          </cell>
          <cell r="F1890">
            <v>280</v>
          </cell>
        </row>
        <row r="1891">
          <cell r="B1891" t="str">
            <v>060306</v>
          </cell>
          <cell r="C1891" t="str">
            <v>020517</v>
          </cell>
          <cell r="D1891" t="str">
            <v>Brita 1</v>
          </cell>
          <cell r="E1891" t="str">
            <v>m3</v>
          </cell>
          <cell r="F1891">
            <v>0.83599999999999997</v>
          </cell>
        </row>
        <row r="1892">
          <cell r="B1892" t="str">
            <v>060306</v>
          </cell>
          <cell r="C1892" t="str">
            <v>020579</v>
          </cell>
          <cell r="D1892" t="str">
            <v>Areia media</v>
          </cell>
          <cell r="E1892" t="str">
            <v>m3</v>
          </cell>
          <cell r="F1892">
            <v>0.89810000000000001</v>
          </cell>
        </row>
        <row r="1893">
          <cell r="B1893" t="str">
            <v>060306</v>
          </cell>
          <cell r="C1893" t="str">
            <v>080125</v>
          </cell>
          <cell r="D1893" t="str">
            <v>Betoneira 5hp</v>
          </cell>
          <cell r="E1893" t="str">
            <v>h</v>
          </cell>
          <cell r="F1893">
            <v>0.71399999999999997</v>
          </cell>
        </row>
        <row r="1894">
          <cell r="B1894" t="str">
            <v>060307</v>
          </cell>
          <cell r="C1894" t="str">
            <v>010146</v>
          </cell>
          <cell r="D1894" t="str">
            <v>Servente</v>
          </cell>
          <cell r="E1894" t="str">
            <v>h</v>
          </cell>
          <cell r="F1894">
            <v>6</v>
          </cell>
        </row>
        <row r="1895">
          <cell r="B1895" t="str">
            <v>060307</v>
          </cell>
          <cell r="C1895" t="str">
            <v>020508</v>
          </cell>
          <cell r="D1895" t="str">
            <v>Cimento portland</v>
          </cell>
          <cell r="E1895" t="str">
            <v>kg</v>
          </cell>
          <cell r="F1895">
            <v>288</v>
          </cell>
        </row>
        <row r="1896">
          <cell r="B1896" t="str">
            <v>060307</v>
          </cell>
          <cell r="C1896" t="str">
            <v>020517</v>
          </cell>
          <cell r="D1896" t="str">
            <v>Brita 1</v>
          </cell>
          <cell r="E1896" t="str">
            <v>m3</v>
          </cell>
          <cell r="F1896">
            <v>0.83599999999999997</v>
          </cell>
        </row>
        <row r="1897">
          <cell r="B1897" t="str">
            <v>060307</v>
          </cell>
          <cell r="C1897" t="str">
            <v>020579</v>
          </cell>
          <cell r="D1897" t="str">
            <v>Areia media</v>
          </cell>
          <cell r="E1897" t="str">
            <v>m3</v>
          </cell>
          <cell r="F1897">
            <v>0.89149999999999996</v>
          </cell>
        </row>
        <row r="1898">
          <cell r="B1898" t="str">
            <v>060307</v>
          </cell>
          <cell r="C1898" t="str">
            <v>080125</v>
          </cell>
          <cell r="D1898" t="str">
            <v>Betoneira 5hp</v>
          </cell>
          <cell r="E1898" t="str">
            <v>h</v>
          </cell>
          <cell r="F1898">
            <v>0.71399999999999997</v>
          </cell>
        </row>
        <row r="1899">
          <cell r="B1899" t="str">
            <v>060308</v>
          </cell>
          <cell r="C1899" t="str">
            <v>010146</v>
          </cell>
          <cell r="D1899" t="str">
            <v>Servente</v>
          </cell>
          <cell r="E1899" t="str">
            <v>h</v>
          </cell>
          <cell r="F1899">
            <v>6</v>
          </cell>
        </row>
        <row r="1900">
          <cell r="B1900" t="str">
            <v>060308</v>
          </cell>
          <cell r="C1900" t="str">
            <v>020508</v>
          </cell>
          <cell r="D1900" t="str">
            <v>Cimento portland</v>
          </cell>
          <cell r="E1900" t="str">
            <v>kg</v>
          </cell>
          <cell r="F1900">
            <v>305</v>
          </cell>
        </row>
        <row r="1901">
          <cell r="B1901" t="str">
            <v>060308</v>
          </cell>
          <cell r="C1901" t="str">
            <v>020517</v>
          </cell>
          <cell r="D1901" t="str">
            <v>Brita 1</v>
          </cell>
          <cell r="E1901" t="str">
            <v>m3</v>
          </cell>
          <cell r="F1901">
            <v>0.83599999999999997</v>
          </cell>
        </row>
        <row r="1902">
          <cell r="B1902" t="str">
            <v>060308</v>
          </cell>
          <cell r="C1902" t="str">
            <v>020579</v>
          </cell>
          <cell r="D1902" t="str">
            <v>Areia media</v>
          </cell>
          <cell r="E1902" t="str">
            <v>m3</v>
          </cell>
          <cell r="F1902">
            <v>0.87809999999999999</v>
          </cell>
        </row>
        <row r="1903">
          <cell r="B1903" t="str">
            <v>060308</v>
          </cell>
          <cell r="C1903" t="str">
            <v>080125</v>
          </cell>
          <cell r="D1903" t="str">
            <v>Betoneira 5hp</v>
          </cell>
          <cell r="E1903" t="str">
            <v>h</v>
          </cell>
          <cell r="F1903">
            <v>0.71399999999999997</v>
          </cell>
        </row>
        <row r="1904">
          <cell r="B1904" t="str">
            <v>060309</v>
          </cell>
          <cell r="C1904" t="str">
            <v>010146</v>
          </cell>
          <cell r="D1904" t="str">
            <v>Servente</v>
          </cell>
          <cell r="E1904" t="str">
            <v>h</v>
          </cell>
          <cell r="F1904">
            <v>6</v>
          </cell>
        </row>
        <row r="1905">
          <cell r="B1905" t="str">
            <v>060309</v>
          </cell>
          <cell r="C1905" t="str">
            <v>020508</v>
          </cell>
          <cell r="D1905" t="str">
            <v>Cimento portland</v>
          </cell>
          <cell r="E1905" t="str">
            <v>kg</v>
          </cell>
          <cell r="F1905">
            <v>322</v>
          </cell>
        </row>
        <row r="1906">
          <cell r="B1906" t="str">
            <v>060309</v>
          </cell>
          <cell r="C1906" t="str">
            <v>020517</v>
          </cell>
          <cell r="D1906" t="str">
            <v>Brita 1</v>
          </cell>
          <cell r="E1906" t="str">
            <v>m3</v>
          </cell>
          <cell r="F1906">
            <v>0.83599999999999997</v>
          </cell>
        </row>
        <row r="1907">
          <cell r="B1907" t="str">
            <v>060309</v>
          </cell>
          <cell r="C1907" t="str">
            <v>020579</v>
          </cell>
          <cell r="D1907" t="str">
            <v>Areia media</v>
          </cell>
          <cell r="E1907" t="str">
            <v>m3</v>
          </cell>
          <cell r="F1907">
            <v>0.86429999999999996</v>
          </cell>
        </row>
        <row r="1908">
          <cell r="B1908" t="str">
            <v>060309</v>
          </cell>
          <cell r="C1908" t="str">
            <v>080125</v>
          </cell>
          <cell r="D1908" t="str">
            <v>Betoneira 5hp</v>
          </cell>
          <cell r="E1908" t="str">
            <v>h</v>
          </cell>
          <cell r="F1908">
            <v>0.71399999999999997</v>
          </cell>
        </row>
        <row r="1909">
          <cell r="B1909" t="str">
            <v>060310</v>
          </cell>
          <cell r="C1909" t="str">
            <v>010146</v>
          </cell>
          <cell r="D1909" t="str">
            <v>Servente</v>
          </cell>
          <cell r="E1909" t="str">
            <v>h</v>
          </cell>
          <cell r="F1909">
            <v>6</v>
          </cell>
        </row>
        <row r="1910">
          <cell r="B1910" t="str">
            <v>060310</v>
          </cell>
          <cell r="C1910" t="str">
            <v>020508</v>
          </cell>
          <cell r="D1910" t="str">
            <v>Cimento portland</v>
          </cell>
          <cell r="E1910" t="str">
            <v>kg</v>
          </cell>
          <cell r="F1910">
            <v>331</v>
          </cell>
        </row>
        <row r="1911">
          <cell r="B1911" t="str">
            <v>060310</v>
          </cell>
          <cell r="C1911" t="str">
            <v>020517</v>
          </cell>
          <cell r="D1911" t="str">
            <v>Brita 1</v>
          </cell>
          <cell r="E1911" t="str">
            <v>m3</v>
          </cell>
          <cell r="F1911">
            <v>0.83599999999999997</v>
          </cell>
        </row>
        <row r="1912">
          <cell r="B1912" t="str">
            <v>060310</v>
          </cell>
          <cell r="C1912" t="str">
            <v>020579</v>
          </cell>
          <cell r="D1912" t="str">
            <v>Areia media</v>
          </cell>
          <cell r="E1912" t="str">
            <v>m3</v>
          </cell>
          <cell r="F1912">
            <v>0.85729999999999995</v>
          </cell>
        </row>
        <row r="1913">
          <cell r="B1913" t="str">
            <v>060310</v>
          </cell>
          <cell r="C1913" t="str">
            <v>080125</v>
          </cell>
          <cell r="D1913" t="str">
            <v>Betoneira 5hp</v>
          </cell>
          <cell r="E1913" t="str">
            <v>h</v>
          </cell>
          <cell r="F1913">
            <v>0.71399999999999997</v>
          </cell>
        </row>
        <row r="1914">
          <cell r="B1914" t="str">
            <v>060311</v>
          </cell>
          <cell r="C1914" t="str">
            <v>010146</v>
          </cell>
          <cell r="D1914" t="str">
            <v>Servente</v>
          </cell>
          <cell r="E1914" t="str">
            <v>h</v>
          </cell>
          <cell r="F1914">
            <v>6</v>
          </cell>
        </row>
        <row r="1915">
          <cell r="B1915" t="str">
            <v>060311</v>
          </cell>
          <cell r="C1915" t="str">
            <v>020508</v>
          </cell>
          <cell r="D1915" t="str">
            <v>Cimento portland</v>
          </cell>
          <cell r="E1915" t="str">
            <v>kg</v>
          </cell>
          <cell r="F1915">
            <v>358</v>
          </cell>
        </row>
        <row r="1916">
          <cell r="B1916" t="str">
            <v>060311</v>
          </cell>
          <cell r="C1916" t="str">
            <v>020517</v>
          </cell>
          <cell r="D1916" t="str">
            <v>Brita 1</v>
          </cell>
          <cell r="E1916" t="str">
            <v>m3</v>
          </cell>
          <cell r="F1916">
            <v>0.83599999999999997</v>
          </cell>
        </row>
        <row r="1917">
          <cell r="B1917" t="str">
            <v>060311</v>
          </cell>
          <cell r="C1917" t="str">
            <v>020579</v>
          </cell>
          <cell r="D1917" t="str">
            <v>Areia media</v>
          </cell>
          <cell r="E1917" t="str">
            <v>m3</v>
          </cell>
          <cell r="F1917">
            <v>0.83550000000000002</v>
          </cell>
        </row>
        <row r="1918">
          <cell r="B1918" t="str">
            <v>060311</v>
          </cell>
          <cell r="C1918" t="str">
            <v>080125</v>
          </cell>
          <cell r="D1918" t="str">
            <v>Betoneira 5hp</v>
          </cell>
          <cell r="E1918" t="str">
            <v>h</v>
          </cell>
          <cell r="F1918">
            <v>0.71399999999999997</v>
          </cell>
        </row>
        <row r="1919">
          <cell r="B1919" t="str">
            <v>060312</v>
          </cell>
          <cell r="C1919" t="str">
            <v>010146</v>
          </cell>
          <cell r="D1919" t="str">
            <v>Servente</v>
          </cell>
          <cell r="E1919" t="str">
            <v>h</v>
          </cell>
          <cell r="F1919">
            <v>6</v>
          </cell>
        </row>
        <row r="1920">
          <cell r="B1920" t="str">
            <v>060312</v>
          </cell>
          <cell r="C1920" t="str">
            <v>020508</v>
          </cell>
          <cell r="D1920" t="str">
            <v>Cimento portland</v>
          </cell>
          <cell r="E1920" t="str">
            <v>kg</v>
          </cell>
          <cell r="F1920">
            <v>367</v>
          </cell>
        </row>
        <row r="1921">
          <cell r="B1921" t="str">
            <v>060312</v>
          </cell>
          <cell r="C1921" t="str">
            <v>020517</v>
          </cell>
          <cell r="D1921" t="str">
            <v>Brita 1</v>
          </cell>
          <cell r="E1921" t="str">
            <v>m3</v>
          </cell>
          <cell r="F1921">
            <v>0.83599999999999997</v>
          </cell>
        </row>
        <row r="1922">
          <cell r="B1922" t="str">
            <v>060312</v>
          </cell>
          <cell r="C1922" t="str">
            <v>020579</v>
          </cell>
          <cell r="D1922" t="str">
            <v>Areia media</v>
          </cell>
          <cell r="E1922" t="str">
            <v>m3</v>
          </cell>
          <cell r="F1922">
            <v>0.82799999999999996</v>
          </cell>
        </row>
        <row r="1923">
          <cell r="B1923" t="str">
            <v>060312</v>
          </cell>
          <cell r="C1923" t="str">
            <v>080125</v>
          </cell>
          <cell r="D1923" t="str">
            <v>Betoneira 5hp</v>
          </cell>
          <cell r="E1923" t="str">
            <v>h</v>
          </cell>
          <cell r="F1923">
            <v>0.71399999999999997</v>
          </cell>
        </row>
        <row r="1924">
          <cell r="B1924" t="str">
            <v>060313</v>
          </cell>
          <cell r="C1924" t="str">
            <v>010146</v>
          </cell>
          <cell r="D1924" t="str">
            <v>Servente</v>
          </cell>
          <cell r="E1924" t="str">
            <v>h</v>
          </cell>
          <cell r="F1924">
            <v>6</v>
          </cell>
        </row>
        <row r="1925">
          <cell r="B1925" t="str">
            <v>060313</v>
          </cell>
          <cell r="C1925" t="str">
            <v>020508</v>
          </cell>
          <cell r="D1925" t="str">
            <v>Cimento portland</v>
          </cell>
          <cell r="E1925" t="str">
            <v>kg</v>
          </cell>
          <cell r="F1925">
            <v>416</v>
          </cell>
        </row>
        <row r="1926">
          <cell r="B1926" t="str">
            <v>060313</v>
          </cell>
          <cell r="C1926" t="str">
            <v>020517</v>
          </cell>
          <cell r="D1926" t="str">
            <v>Brita 1</v>
          </cell>
          <cell r="E1926" t="str">
            <v>m3</v>
          </cell>
          <cell r="F1926">
            <v>0.83599999999999997</v>
          </cell>
        </row>
        <row r="1927">
          <cell r="B1927" t="str">
            <v>060313</v>
          </cell>
          <cell r="C1927" t="str">
            <v>020579</v>
          </cell>
          <cell r="D1927" t="str">
            <v>Areia media</v>
          </cell>
          <cell r="E1927" t="str">
            <v>m3</v>
          </cell>
          <cell r="F1927">
            <v>0.78820000000000001</v>
          </cell>
        </row>
        <row r="1928">
          <cell r="B1928" t="str">
            <v>060313</v>
          </cell>
          <cell r="C1928" t="str">
            <v>080125</v>
          </cell>
          <cell r="D1928" t="str">
            <v>Betoneira 5hp</v>
          </cell>
          <cell r="E1928" t="str">
            <v>h</v>
          </cell>
          <cell r="F1928">
            <v>0.71399999999999997</v>
          </cell>
        </row>
        <row r="1929">
          <cell r="B1929" t="str">
            <v>060314</v>
          </cell>
          <cell r="C1929" t="str">
            <v>010146</v>
          </cell>
          <cell r="D1929" t="str">
            <v>Servente</v>
          </cell>
          <cell r="E1929" t="str">
            <v>h</v>
          </cell>
          <cell r="F1929">
            <v>6</v>
          </cell>
        </row>
        <row r="1930">
          <cell r="B1930" t="str">
            <v>060314</v>
          </cell>
          <cell r="C1930" t="str">
            <v>020508</v>
          </cell>
          <cell r="D1930" t="str">
            <v>Cimento portland</v>
          </cell>
          <cell r="E1930" t="str">
            <v>kg</v>
          </cell>
          <cell r="F1930">
            <v>471</v>
          </cell>
        </row>
        <row r="1931">
          <cell r="B1931" t="str">
            <v>060314</v>
          </cell>
          <cell r="C1931" t="str">
            <v>020517</v>
          </cell>
          <cell r="D1931" t="str">
            <v>Brita 1</v>
          </cell>
          <cell r="E1931" t="str">
            <v>m3</v>
          </cell>
          <cell r="F1931">
            <v>0.83599999999999997</v>
          </cell>
        </row>
        <row r="1932">
          <cell r="B1932" t="str">
            <v>060314</v>
          </cell>
          <cell r="C1932" t="str">
            <v>020579</v>
          </cell>
          <cell r="D1932" t="str">
            <v>Areia media</v>
          </cell>
          <cell r="E1932" t="str">
            <v>m3</v>
          </cell>
          <cell r="F1932">
            <v>0.74380000000000002</v>
          </cell>
        </row>
        <row r="1933">
          <cell r="B1933" t="str">
            <v>060314</v>
          </cell>
          <cell r="C1933" t="str">
            <v>080125</v>
          </cell>
          <cell r="D1933" t="str">
            <v>Betoneira 5hp</v>
          </cell>
          <cell r="E1933" t="str">
            <v>h</v>
          </cell>
          <cell r="F1933">
            <v>0.71399999999999997</v>
          </cell>
        </row>
        <row r="1934">
          <cell r="B1934" t="str">
            <v>060315</v>
          </cell>
          <cell r="C1934" t="str">
            <v>010146</v>
          </cell>
          <cell r="D1934" t="str">
            <v>Servente</v>
          </cell>
          <cell r="E1934" t="str">
            <v>h</v>
          </cell>
          <cell r="F1934">
            <v>6</v>
          </cell>
        </row>
        <row r="1935">
          <cell r="B1935" t="str">
            <v>060315</v>
          </cell>
          <cell r="C1935" t="str">
            <v>020508</v>
          </cell>
          <cell r="D1935" t="str">
            <v>Cimento portland</v>
          </cell>
          <cell r="E1935" t="str">
            <v>kg</v>
          </cell>
          <cell r="F1935">
            <v>533</v>
          </cell>
        </row>
        <row r="1936">
          <cell r="B1936" t="str">
            <v>060315</v>
          </cell>
          <cell r="C1936" t="str">
            <v>020517</v>
          </cell>
          <cell r="D1936" t="str">
            <v>Brita 1</v>
          </cell>
          <cell r="E1936" t="str">
            <v>m3</v>
          </cell>
          <cell r="F1936">
            <v>0.83599999999999997</v>
          </cell>
        </row>
        <row r="1937">
          <cell r="B1937" t="str">
            <v>060315</v>
          </cell>
          <cell r="C1937" t="str">
            <v>020579</v>
          </cell>
          <cell r="D1937" t="str">
            <v>Areia media</v>
          </cell>
          <cell r="E1937" t="str">
            <v>m3</v>
          </cell>
          <cell r="F1937">
            <v>0.69350000000000001</v>
          </cell>
        </row>
        <row r="1938">
          <cell r="B1938" t="str">
            <v>060315</v>
          </cell>
          <cell r="C1938" t="str">
            <v>080125</v>
          </cell>
          <cell r="D1938" t="str">
            <v>Betoneira 5hp</v>
          </cell>
          <cell r="E1938" t="str">
            <v>h</v>
          </cell>
          <cell r="F1938">
            <v>0.71399999999999997</v>
          </cell>
        </row>
        <row r="1939">
          <cell r="B1939" t="str">
            <v>060326</v>
          </cell>
          <cell r="C1939" t="str">
            <v>010146</v>
          </cell>
          <cell r="D1939" t="str">
            <v>Servente</v>
          </cell>
          <cell r="E1939" t="str">
            <v>h</v>
          </cell>
          <cell r="F1939">
            <v>6</v>
          </cell>
        </row>
        <row r="1940">
          <cell r="B1940" t="str">
            <v>060326</v>
          </cell>
          <cell r="C1940" t="str">
            <v>020508</v>
          </cell>
          <cell r="D1940" t="str">
            <v>Cimento portland</v>
          </cell>
          <cell r="E1940" t="str">
            <v>kg</v>
          </cell>
          <cell r="F1940">
            <v>229</v>
          </cell>
        </row>
        <row r="1941">
          <cell r="B1941" t="str">
            <v>060326</v>
          </cell>
          <cell r="C1941" t="str">
            <v>020517</v>
          </cell>
          <cell r="D1941" t="str">
            <v>Brita 1</v>
          </cell>
          <cell r="E1941" t="str">
            <v>m3</v>
          </cell>
          <cell r="F1941">
            <v>0.20899999999999999</v>
          </cell>
        </row>
        <row r="1942">
          <cell r="B1942" t="str">
            <v>060326</v>
          </cell>
          <cell r="C1942" t="str">
            <v>020518</v>
          </cell>
          <cell r="D1942" t="str">
            <v>Brita 2</v>
          </cell>
          <cell r="E1942" t="str">
            <v>m3</v>
          </cell>
          <cell r="F1942">
            <v>0.627</v>
          </cell>
        </row>
        <row r="1943">
          <cell r="B1943" t="str">
            <v>060326</v>
          </cell>
          <cell r="C1943" t="str">
            <v>020579</v>
          </cell>
          <cell r="D1943" t="str">
            <v>Areia media</v>
          </cell>
          <cell r="E1943" t="str">
            <v>m3</v>
          </cell>
          <cell r="F1943">
            <v>0.96419999999999995</v>
          </cell>
        </row>
        <row r="1944">
          <cell r="B1944" t="str">
            <v>060326</v>
          </cell>
          <cell r="C1944" t="str">
            <v>080125</v>
          </cell>
          <cell r="D1944" t="str">
            <v>Betoneira 5hp</v>
          </cell>
          <cell r="E1944" t="str">
            <v>h</v>
          </cell>
          <cell r="F1944">
            <v>0.71399999999999997</v>
          </cell>
        </row>
        <row r="1945">
          <cell r="B1945" t="str">
            <v>060327</v>
          </cell>
          <cell r="C1945" t="str">
            <v>010146</v>
          </cell>
          <cell r="D1945" t="str">
            <v>Servente</v>
          </cell>
          <cell r="E1945" t="str">
            <v>h</v>
          </cell>
          <cell r="F1945">
            <v>6</v>
          </cell>
        </row>
        <row r="1946">
          <cell r="B1946" t="str">
            <v>060327</v>
          </cell>
          <cell r="C1946" t="str">
            <v>020508</v>
          </cell>
          <cell r="D1946" t="str">
            <v>Cimento portland</v>
          </cell>
          <cell r="E1946" t="str">
            <v>kg</v>
          </cell>
          <cell r="F1946">
            <v>255</v>
          </cell>
        </row>
        <row r="1947">
          <cell r="B1947" t="str">
            <v>060327</v>
          </cell>
          <cell r="C1947" t="str">
            <v>020517</v>
          </cell>
          <cell r="D1947" t="str">
            <v>Brita 1</v>
          </cell>
          <cell r="E1947" t="str">
            <v>m3</v>
          </cell>
          <cell r="F1947">
            <v>0.20899999999999999</v>
          </cell>
        </row>
        <row r="1948">
          <cell r="B1948" t="str">
            <v>060327</v>
          </cell>
          <cell r="C1948" t="str">
            <v>020518</v>
          </cell>
          <cell r="D1948" t="str">
            <v>Brita 2</v>
          </cell>
          <cell r="E1948" t="str">
            <v>m3</v>
          </cell>
          <cell r="F1948">
            <v>0.627</v>
          </cell>
        </row>
        <row r="1949">
          <cell r="B1949" t="str">
            <v>060327</v>
          </cell>
          <cell r="C1949" t="str">
            <v>020579</v>
          </cell>
          <cell r="D1949" t="str">
            <v>Areia media</v>
          </cell>
          <cell r="E1949" t="str">
            <v>m3</v>
          </cell>
          <cell r="F1949">
            <v>0.94289999999999996</v>
          </cell>
        </row>
        <row r="1950">
          <cell r="B1950" t="str">
            <v>060327</v>
          </cell>
          <cell r="C1950" t="str">
            <v>080125</v>
          </cell>
          <cell r="D1950" t="str">
            <v>Betoneira 5hp</v>
          </cell>
          <cell r="E1950" t="str">
            <v>h</v>
          </cell>
          <cell r="F1950">
            <v>0.71399999999999997</v>
          </cell>
        </row>
        <row r="1951">
          <cell r="B1951" t="str">
            <v>060328</v>
          </cell>
          <cell r="C1951" t="str">
            <v>010146</v>
          </cell>
          <cell r="D1951" t="str">
            <v>Servente</v>
          </cell>
          <cell r="E1951" t="str">
            <v>h</v>
          </cell>
          <cell r="F1951">
            <v>6</v>
          </cell>
        </row>
        <row r="1952">
          <cell r="B1952" t="str">
            <v>060328</v>
          </cell>
          <cell r="C1952" t="str">
            <v>020508</v>
          </cell>
          <cell r="D1952" t="str">
            <v>Cimento portland</v>
          </cell>
          <cell r="E1952" t="str">
            <v>kg</v>
          </cell>
          <cell r="F1952">
            <v>267</v>
          </cell>
        </row>
        <row r="1953">
          <cell r="B1953" t="str">
            <v>060328</v>
          </cell>
          <cell r="C1953" t="str">
            <v>020517</v>
          </cell>
          <cell r="D1953" t="str">
            <v>Brita 1</v>
          </cell>
          <cell r="E1953" t="str">
            <v>m3</v>
          </cell>
          <cell r="F1953">
            <v>0.20899999999999999</v>
          </cell>
        </row>
        <row r="1954">
          <cell r="B1954" t="str">
            <v>060328</v>
          </cell>
          <cell r="C1954" t="str">
            <v>020518</v>
          </cell>
          <cell r="D1954" t="str">
            <v>Brita 2</v>
          </cell>
          <cell r="E1954" t="str">
            <v>m3</v>
          </cell>
          <cell r="F1954">
            <v>0.627</v>
          </cell>
        </row>
        <row r="1955">
          <cell r="B1955" t="str">
            <v>060328</v>
          </cell>
          <cell r="C1955" t="str">
            <v>020579</v>
          </cell>
          <cell r="D1955" t="str">
            <v>Areia media</v>
          </cell>
          <cell r="E1955" t="str">
            <v>m3</v>
          </cell>
          <cell r="F1955">
            <v>0.93359999999999999</v>
          </cell>
        </row>
        <row r="1956">
          <cell r="B1956" t="str">
            <v>060328</v>
          </cell>
          <cell r="C1956" t="str">
            <v>080125</v>
          </cell>
          <cell r="D1956" t="str">
            <v>Betoneira 5hp</v>
          </cell>
          <cell r="E1956" t="str">
            <v>h</v>
          </cell>
          <cell r="F1956">
            <v>0.71399999999999997</v>
          </cell>
        </row>
        <row r="1957">
          <cell r="B1957" t="str">
            <v>060329</v>
          </cell>
          <cell r="C1957" t="str">
            <v>010146</v>
          </cell>
          <cell r="D1957" t="str">
            <v>Servente</v>
          </cell>
          <cell r="E1957" t="str">
            <v>h</v>
          </cell>
          <cell r="F1957">
            <v>6</v>
          </cell>
        </row>
        <row r="1958">
          <cell r="B1958" t="str">
            <v>060329</v>
          </cell>
          <cell r="C1958" t="str">
            <v>020508</v>
          </cell>
          <cell r="D1958" t="str">
            <v>Cimento portland</v>
          </cell>
          <cell r="E1958" t="str">
            <v>kg</v>
          </cell>
          <cell r="F1958">
            <v>275</v>
          </cell>
        </row>
        <row r="1959">
          <cell r="B1959" t="str">
            <v>060329</v>
          </cell>
          <cell r="C1959" t="str">
            <v>020517</v>
          </cell>
          <cell r="D1959" t="str">
            <v>Brita 1</v>
          </cell>
          <cell r="E1959" t="str">
            <v>m3</v>
          </cell>
          <cell r="F1959">
            <v>0.20899999999999999</v>
          </cell>
        </row>
        <row r="1960">
          <cell r="B1960" t="str">
            <v>060329</v>
          </cell>
          <cell r="C1960" t="str">
            <v>020518</v>
          </cell>
          <cell r="D1960" t="str">
            <v>Brita 2</v>
          </cell>
          <cell r="E1960" t="str">
            <v>m3</v>
          </cell>
          <cell r="F1960">
            <v>0.627</v>
          </cell>
        </row>
        <row r="1961">
          <cell r="B1961" t="str">
            <v>060329</v>
          </cell>
          <cell r="C1961" t="str">
            <v>020579</v>
          </cell>
          <cell r="D1961" t="str">
            <v>Areia media</v>
          </cell>
          <cell r="E1961" t="str">
            <v>m3</v>
          </cell>
          <cell r="F1961">
            <v>0.92730000000000001</v>
          </cell>
        </row>
        <row r="1962">
          <cell r="B1962" t="str">
            <v>060329</v>
          </cell>
          <cell r="C1962" t="str">
            <v>080125</v>
          </cell>
          <cell r="D1962" t="str">
            <v>Betoneira 5hp</v>
          </cell>
          <cell r="E1962" t="str">
            <v>h</v>
          </cell>
          <cell r="F1962">
            <v>0.71399999999999997</v>
          </cell>
        </row>
        <row r="1963">
          <cell r="B1963" t="str">
            <v>060330</v>
          </cell>
          <cell r="C1963" t="str">
            <v>010146</v>
          </cell>
          <cell r="D1963" t="str">
            <v>Servente</v>
          </cell>
          <cell r="E1963" t="str">
            <v>h</v>
          </cell>
          <cell r="F1963">
            <v>6</v>
          </cell>
        </row>
        <row r="1964">
          <cell r="B1964" t="str">
            <v>060330</v>
          </cell>
          <cell r="C1964" t="str">
            <v>020508</v>
          </cell>
          <cell r="D1964" t="str">
            <v>Cimento portland</v>
          </cell>
          <cell r="E1964" t="str">
            <v>kg</v>
          </cell>
          <cell r="F1964">
            <v>290</v>
          </cell>
        </row>
        <row r="1965">
          <cell r="B1965" t="str">
            <v>060330</v>
          </cell>
          <cell r="C1965" t="str">
            <v>020517</v>
          </cell>
          <cell r="D1965" t="str">
            <v>Brita 1</v>
          </cell>
          <cell r="E1965" t="str">
            <v>m3</v>
          </cell>
          <cell r="F1965">
            <v>0.20899999999999999</v>
          </cell>
        </row>
        <row r="1966">
          <cell r="B1966" t="str">
            <v>060330</v>
          </cell>
          <cell r="C1966" t="str">
            <v>020518</v>
          </cell>
          <cell r="D1966" t="str">
            <v>Brita 2</v>
          </cell>
          <cell r="E1966" t="str">
            <v>m3</v>
          </cell>
          <cell r="F1966">
            <v>0.627</v>
          </cell>
        </row>
        <row r="1967">
          <cell r="B1967" t="str">
            <v>060330</v>
          </cell>
          <cell r="C1967" t="str">
            <v>020579</v>
          </cell>
          <cell r="D1967" t="str">
            <v>Areia media</v>
          </cell>
          <cell r="E1967" t="str">
            <v>m3</v>
          </cell>
          <cell r="F1967">
            <v>0.91449999999999998</v>
          </cell>
        </row>
        <row r="1968">
          <cell r="B1968" t="str">
            <v>060330</v>
          </cell>
          <cell r="C1968" t="str">
            <v>080125</v>
          </cell>
          <cell r="D1968" t="str">
            <v>Betoneira 5hp</v>
          </cell>
          <cell r="E1968" t="str">
            <v>h</v>
          </cell>
          <cell r="F1968">
            <v>0.71399999999999997</v>
          </cell>
        </row>
        <row r="1969">
          <cell r="B1969" t="str">
            <v>060331</v>
          </cell>
          <cell r="C1969" t="str">
            <v>010146</v>
          </cell>
          <cell r="D1969" t="str">
            <v>Servente</v>
          </cell>
          <cell r="E1969" t="str">
            <v>h</v>
          </cell>
          <cell r="F1969">
            <v>6</v>
          </cell>
        </row>
        <row r="1970">
          <cell r="B1970" t="str">
            <v>060331</v>
          </cell>
          <cell r="C1970" t="str">
            <v>020508</v>
          </cell>
          <cell r="D1970" t="str">
            <v>Cimento portland</v>
          </cell>
          <cell r="E1970" t="str">
            <v>kg</v>
          </cell>
          <cell r="F1970">
            <v>306</v>
          </cell>
        </row>
        <row r="1971">
          <cell r="B1971" t="str">
            <v>060331</v>
          </cell>
          <cell r="C1971" t="str">
            <v>020517</v>
          </cell>
          <cell r="D1971" t="str">
            <v>Brita 1</v>
          </cell>
          <cell r="E1971" t="str">
            <v>m3</v>
          </cell>
          <cell r="F1971">
            <v>0.20899999999999999</v>
          </cell>
        </row>
        <row r="1972">
          <cell r="B1972" t="str">
            <v>060331</v>
          </cell>
          <cell r="C1972" t="str">
            <v>020518</v>
          </cell>
          <cell r="D1972" t="str">
            <v>Brita 2</v>
          </cell>
          <cell r="E1972" t="str">
            <v>m3</v>
          </cell>
          <cell r="F1972">
            <v>0.627</v>
          </cell>
        </row>
        <row r="1973">
          <cell r="B1973" t="str">
            <v>060331</v>
          </cell>
          <cell r="C1973" t="str">
            <v>020579</v>
          </cell>
          <cell r="D1973" t="str">
            <v>Areia media</v>
          </cell>
          <cell r="E1973" t="str">
            <v>m3</v>
          </cell>
          <cell r="F1973">
            <v>0.90139999999999998</v>
          </cell>
        </row>
        <row r="1974">
          <cell r="B1974" t="str">
            <v>060331</v>
          </cell>
          <cell r="C1974" t="str">
            <v>080125</v>
          </cell>
          <cell r="D1974" t="str">
            <v>Betoneira 5hp</v>
          </cell>
          <cell r="E1974" t="str">
            <v>h</v>
          </cell>
          <cell r="F1974">
            <v>0.71399999999999997</v>
          </cell>
        </row>
        <row r="1975">
          <cell r="B1975" t="str">
            <v>060332</v>
          </cell>
          <cell r="C1975" t="str">
            <v>010146</v>
          </cell>
          <cell r="D1975" t="str">
            <v>Servente</v>
          </cell>
          <cell r="E1975" t="str">
            <v>h</v>
          </cell>
          <cell r="F1975">
            <v>6</v>
          </cell>
        </row>
        <row r="1976">
          <cell r="B1976" t="str">
            <v>060332</v>
          </cell>
          <cell r="C1976" t="str">
            <v>020508</v>
          </cell>
          <cell r="D1976" t="str">
            <v>Cimento portland</v>
          </cell>
          <cell r="E1976" t="str">
            <v>kg</v>
          </cell>
          <cell r="F1976">
            <v>315</v>
          </cell>
        </row>
        <row r="1977">
          <cell r="B1977" t="str">
            <v>060332</v>
          </cell>
          <cell r="C1977" t="str">
            <v>020517</v>
          </cell>
          <cell r="D1977" t="str">
            <v>Brita 1</v>
          </cell>
          <cell r="E1977" t="str">
            <v>m3</v>
          </cell>
          <cell r="F1977">
            <v>0.20899999999999999</v>
          </cell>
        </row>
        <row r="1978">
          <cell r="B1978" t="str">
            <v>060332</v>
          </cell>
          <cell r="C1978" t="str">
            <v>020518</v>
          </cell>
          <cell r="D1978" t="str">
            <v>Brita 2</v>
          </cell>
          <cell r="E1978" t="str">
            <v>m3</v>
          </cell>
          <cell r="F1978">
            <v>0.627</v>
          </cell>
        </row>
        <row r="1979">
          <cell r="B1979" t="str">
            <v>060332</v>
          </cell>
          <cell r="C1979" t="str">
            <v>020579</v>
          </cell>
          <cell r="D1979" t="str">
            <v>Areia media</v>
          </cell>
          <cell r="E1979" t="str">
            <v>m3</v>
          </cell>
          <cell r="F1979">
            <v>0.89480000000000004</v>
          </cell>
        </row>
        <row r="1980">
          <cell r="B1980" t="str">
            <v>060332</v>
          </cell>
          <cell r="C1980" t="str">
            <v>080125</v>
          </cell>
          <cell r="D1980" t="str">
            <v>Betoneira 5hp</v>
          </cell>
          <cell r="E1980" t="str">
            <v>h</v>
          </cell>
          <cell r="F1980">
            <v>0.71399999999999997</v>
          </cell>
        </row>
        <row r="1981">
          <cell r="B1981" t="str">
            <v>060333</v>
          </cell>
          <cell r="C1981" t="str">
            <v>010146</v>
          </cell>
          <cell r="D1981" t="str">
            <v>Servente</v>
          </cell>
          <cell r="E1981" t="str">
            <v>h</v>
          </cell>
          <cell r="F1981">
            <v>6</v>
          </cell>
        </row>
        <row r="1982">
          <cell r="B1982" t="str">
            <v>060333</v>
          </cell>
          <cell r="C1982" t="str">
            <v>020508</v>
          </cell>
          <cell r="D1982" t="str">
            <v>Cimento portland</v>
          </cell>
          <cell r="E1982" t="str">
            <v>kg</v>
          </cell>
          <cell r="F1982">
            <v>340</v>
          </cell>
        </row>
        <row r="1983">
          <cell r="B1983" t="str">
            <v>060333</v>
          </cell>
          <cell r="C1983" t="str">
            <v>020517</v>
          </cell>
          <cell r="D1983" t="str">
            <v>Brita 1</v>
          </cell>
          <cell r="E1983" t="str">
            <v>m3</v>
          </cell>
          <cell r="F1983">
            <v>0.20899999999999999</v>
          </cell>
        </row>
        <row r="1984">
          <cell r="B1984" t="str">
            <v>060333</v>
          </cell>
          <cell r="C1984" t="str">
            <v>020518</v>
          </cell>
          <cell r="D1984" t="str">
            <v>Brita 2</v>
          </cell>
          <cell r="E1984" t="str">
            <v>m3</v>
          </cell>
          <cell r="F1984">
            <v>0.627</v>
          </cell>
        </row>
        <row r="1985">
          <cell r="B1985" t="str">
            <v>060333</v>
          </cell>
          <cell r="C1985" t="str">
            <v>020579</v>
          </cell>
          <cell r="D1985" t="str">
            <v>Areia media</v>
          </cell>
          <cell r="E1985" t="str">
            <v>m3</v>
          </cell>
          <cell r="F1985">
            <v>0.874</v>
          </cell>
        </row>
        <row r="1986">
          <cell r="B1986" t="str">
            <v>060333</v>
          </cell>
          <cell r="C1986" t="str">
            <v>080125</v>
          </cell>
          <cell r="D1986" t="str">
            <v>Betoneira 5hp</v>
          </cell>
          <cell r="E1986" t="str">
            <v>h</v>
          </cell>
          <cell r="F1986">
            <v>0.71399999999999997</v>
          </cell>
        </row>
        <row r="1987">
          <cell r="B1987" t="str">
            <v>060334</v>
          </cell>
          <cell r="C1987" t="str">
            <v>010146</v>
          </cell>
          <cell r="D1987" t="str">
            <v>Servente</v>
          </cell>
          <cell r="E1987" t="str">
            <v>h</v>
          </cell>
          <cell r="F1987">
            <v>6</v>
          </cell>
        </row>
        <row r="1988">
          <cell r="B1988" t="str">
            <v>060334</v>
          </cell>
          <cell r="C1988" t="str">
            <v>020508</v>
          </cell>
          <cell r="D1988" t="str">
            <v>Cimento portland</v>
          </cell>
          <cell r="E1988" t="str">
            <v>kg</v>
          </cell>
          <cell r="F1988">
            <v>349</v>
          </cell>
        </row>
        <row r="1989">
          <cell r="B1989" t="str">
            <v>060334</v>
          </cell>
          <cell r="C1989" t="str">
            <v>020517</v>
          </cell>
          <cell r="D1989" t="str">
            <v>Brita 1</v>
          </cell>
          <cell r="E1989" t="str">
            <v>m3</v>
          </cell>
          <cell r="F1989">
            <v>0.20899999999999999</v>
          </cell>
        </row>
        <row r="1990">
          <cell r="B1990" t="str">
            <v>060334</v>
          </cell>
          <cell r="C1990" t="str">
            <v>020518</v>
          </cell>
          <cell r="D1990" t="str">
            <v>Brita 2</v>
          </cell>
          <cell r="E1990" t="str">
            <v>m3</v>
          </cell>
          <cell r="F1990">
            <v>0.627</v>
          </cell>
        </row>
        <row r="1991">
          <cell r="B1991" t="str">
            <v>060334</v>
          </cell>
          <cell r="C1991" t="str">
            <v>020579</v>
          </cell>
          <cell r="D1991" t="str">
            <v>Areia media</v>
          </cell>
          <cell r="E1991" t="str">
            <v>m3</v>
          </cell>
          <cell r="F1991">
            <v>0.8669</v>
          </cell>
        </row>
        <row r="1992">
          <cell r="B1992" t="str">
            <v>060334</v>
          </cell>
          <cell r="C1992" t="str">
            <v>080125</v>
          </cell>
          <cell r="D1992" t="str">
            <v>Betoneira 5hp</v>
          </cell>
          <cell r="E1992" t="str">
            <v>h</v>
          </cell>
          <cell r="F1992">
            <v>0.71399999999999997</v>
          </cell>
        </row>
        <row r="1993">
          <cell r="B1993" t="str">
            <v>060335</v>
          </cell>
          <cell r="C1993" t="str">
            <v>080125</v>
          </cell>
          <cell r="D1993" t="str">
            <v>Betoneira 5hp</v>
          </cell>
          <cell r="E1993" t="str">
            <v>h</v>
          </cell>
          <cell r="F1993">
            <v>0.71399999999999997</v>
          </cell>
        </row>
        <row r="1994">
          <cell r="B1994" t="str">
            <v>060335</v>
          </cell>
          <cell r="C1994" t="str">
            <v>020508</v>
          </cell>
          <cell r="D1994" t="str">
            <v>Cimento portland</v>
          </cell>
          <cell r="E1994" t="str">
            <v>kg</v>
          </cell>
          <cell r="F1994">
            <v>396</v>
          </cell>
        </row>
        <row r="1995">
          <cell r="B1995" t="str">
            <v>060335</v>
          </cell>
          <cell r="C1995" t="str">
            <v>020517</v>
          </cell>
          <cell r="D1995" t="str">
            <v>Brita 1</v>
          </cell>
          <cell r="E1995" t="str">
            <v>m3</v>
          </cell>
          <cell r="F1995">
            <v>0.20899999999999999</v>
          </cell>
        </row>
        <row r="1996">
          <cell r="B1996" t="str">
            <v>060335</v>
          </cell>
          <cell r="C1996" t="str">
            <v>020518</v>
          </cell>
          <cell r="D1996" t="str">
            <v>Brita 2</v>
          </cell>
          <cell r="E1996" t="str">
            <v>m3</v>
          </cell>
          <cell r="F1996">
            <v>0.627</v>
          </cell>
        </row>
        <row r="1997">
          <cell r="B1997" t="str">
            <v>060335</v>
          </cell>
          <cell r="C1997" t="str">
            <v>020579</v>
          </cell>
          <cell r="D1997" t="str">
            <v>Areia media</v>
          </cell>
          <cell r="E1997" t="str">
            <v>m3</v>
          </cell>
          <cell r="F1997">
            <v>0.82679999999999998</v>
          </cell>
        </row>
        <row r="1998">
          <cell r="B1998" t="str">
            <v>060335</v>
          </cell>
          <cell r="C1998" t="str">
            <v>010146</v>
          </cell>
          <cell r="D1998" t="str">
            <v>Servente</v>
          </cell>
          <cell r="E1998" t="str">
            <v>h</v>
          </cell>
          <cell r="F1998">
            <v>6</v>
          </cell>
        </row>
        <row r="1999">
          <cell r="B1999" t="str">
            <v>060336</v>
          </cell>
          <cell r="C1999" t="str">
            <v>010146</v>
          </cell>
          <cell r="D1999" t="str">
            <v>Servente</v>
          </cell>
          <cell r="E1999" t="str">
            <v>h</v>
          </cell>
          <cell r="F1999">
            <v>6</v>
          </cell>
        </row>
        <row r="2000">
          <cell r="B2000" t="str">
            <v>060336</v>
          </cell>
          <cell r="C2000" t="str">
            <v>020508</v>
          </cell>
          <cell r="D2000" t="str">
            <v>Cimento portland</v>
          </cell>
          <cell r="E2000" t="str">
            <v>kg</v>
          </cell>
          <cell r="F2000">
            <v>448</v>
          </cell>
        </row>
        <row r="2001">
          <cell r="B2001" t="str">
            <v>060336</v>
          </cell>
          <cell r="C2001" t="str">
            <v>020517</v>
          </cell>
          <cell r="D2001" t="str">
            <v>Brita 1</v>
          </cell>
          <cell r="E2001" t="str">
            <v>m3</v>
          </cell>
          <cell r="F2001">
            <v>0.20899999999999999</v>
          </cell>
        </row>
        <row r="2002">
          <cell r="B2002" t="str">
            <v>060336</v>
          </cell>
          <cell r="C2002" t="str">
            <v>020518</v>
          </cell>
          <cell r="D2002" t="str">
            <v>Brita 2</v>
          </cell>
          <cell r="E2002" t="str">
            <v>m3</v>
          </cell>
          <cell r="F2002">
            <v>0.627</v>
          </cell>
        </row>
        <row r="2003">
          <cell r="B2003" t="str">
            <v>060336</v>
          </cell>
          <cell r="C2003" t="str">
            <v>020579</v>
          </cell>
          <cell r="D2003" t="str">
            <v>Areia media</v>
          </cell>
          <cell r="E2003" t="str">
            <v>m3</v>
          </cell>
          <cell r="F2003">
            <v>0.78669999999999995</v>
          </cell>
        </row>
        <row r="2004">
          <cell r="B2004" t="str">
            <v>060336</v>
          </cell>
          <cell r="C2004" t="str">
            <v>080125</v>
          </cell>
          <cell r="D2004" t="str">
            <v>Betoneira 5hp</v>
          </cell>
          <cell r="E2004" t="str">
            <v>h</v>
          </cell>
          <cell r="F2004">
            <v>0.71399999999999997</v>
          </cell>
        </row>
        <row r="2005">
          <cell r="B2005" t="str">
            <v>060337</v>
          </cell>
          <cell r="C2005" t="str">
            <v>080125</v>
          </cell>
          <cell r="D2005" t="str">
            <v>Betoneira 5hp</v>
          </cell>
          <cell r="E2005" t="str">
            <v>h</v>
          </cell>
          <cell r="F2005">
            <v>0.71399999999999997</v>
          </cell>
        </row>
        <row r="2006">
          <cell r="B2006" t="str">
            <v>060337</v>
          </cell>
          <cell r="C2006" t="str">
            <v>010146</v>
          </cell>
          <cell r="D2006" t="str">
            <v>Servente</v>
          </cell>
          <cell r="E2006" t="str">
            <v>h</v>
          </cell>
          <cell r="F2006">
            <v>6</v>
          </cell>
        </row>
        <row r="2007">
          <cell r="B2007" t="str">
            <v>060337</v>
          </cell>
          <cell r="C2007" t="str">
            <v>020517</v>
          </cell>
          <cell r="D2007" t="str">
            <v>Brita 1</v>
          </cell>
          <cell r="E2007" t="str">
            <v>m3</v>
          </cell>
          <cell r="F2007">
            <v>0.20899999999999999</v>
          </cell>
        </row>
        <row r="2008">
          <cell r="B2008" t="str">
            <v>060337</v>
          </cell>
          <cell r="C2008" t="str">
            <v>020518</v>
          </cell>
          <cell r="D2008" t="str">
            <v>Brita 2</v>
          </cell>
          <cell r="E2008" t="str">
            <v>m3</v>
          </cell>
          <cell r="F2008">
            <v>0.627</v>
          </cell>
        </row>
        <row r="2009">
          <cell r="B2009" t="str">
            <v>060337</v>
          </cell>
          <cell r="C2009" t="str">
            <v>020579</v>
          </cell>
          <cell r="D2009" t="str">
            <v>Areia media</v>
          </cell>
          <cell r="E2009" t="str">
            <v>m3</v>
          </cell>
          <cell r="F2009">
            <v>0.7389</v>
          </cell>
        </row>
        <row r="2010">
          <cell r="B2010" t="str">
            <v>060337</v>
          </cell>
          <cell r="C2010" t="str">
            <v>020508</v>
          </cell>
          <cell r="D2010" t="str">
            <v>Cimento portland</v>
          </cell>
          <cell r="E2010" t="str">
            <v>kg</v>
          </cell>
          <cell r="F2010">
            <v>507</v>
          </cell>
        </row>
        <row r="2011">
          <cell r="B2011" t="str">
            <v>060348</v>
          </cell>
          <cell r="C2011" t="str">
            <v>010146</v>
          </cell>
          <cell r="D2011" t="str">
            <v>Servente</v>
          </cell>
          <cell r="E2011" t="str">
            <v>h</v>
          </cell>
          <cell r="F2011">
            <v>6</v>
          </cell>
        </row>
        <row r="2012">
          <cell r="B2012" t="str">
            <v>060348</v>
          </cell>
          <cell r="C2012" t="str">
            <v>020501</v>
          </cell>
          <cell r="D2012" t="str">
            <v>Agregado leve argila expandida 1506</v>
          </cell>
          <cell r="E2012" t="str">
            <v>m3</v>
          </cell>
          <cell r="F2012">
            <v>1.012</v>
          </cell>
        </row>
        <row r="2013">
          <cell r="B2013" t="str">
            <v>060348</v>
          </cell>
          <cell r="C2013" t="str">
            <v>020508</v>
          </cell>
          <cell r="D2013" t="str">
            <v>Cimento portland</v>
          </cell>
          <cell r="E2013" t="str">
            <v>kg</v>
          </cell>
          <cell r="F2013">
            <v>241</v>
          </cell>
        </row>
        <row r="2014">
          <cell r="B2014" t="str">
            <v>060348</v>
          </cell>
          <cell r="C2014" t="str">
            <v>020579</v>
          </cell>
          <cell r="D2014" t="str">
            <v>Areia media</v>
          </cell>
          <cell r="E2014" t="str">
            <v>m3</v>
          </cell>
          <cell r="F2014">
            <v>0.76959999999999995</v>
          </cell>
        </row>
        <row r="2015">
          <cell r="B2015" t="str">
            <v>060348</v>
          </cell>
          <cell r="C2015" t="str">
            <v>080125</v>
          </cell>
          <cell r="D2015" t="str">
            <v>Betoneira 5hp</v>
          </cell>
          <cell r="E2015" t="str">
            <v>h</v>
          </cell>
          <cell r="F2015">
            <v>0.71399999999999997</v>
          </cell>
        </row>
        <row r="2016">
          <cell r="B2016" t="str">
            <v>060349</v>
          </cell>
          <cell r="C2016" t="str">
            <v>010146</v>
          </cell>
          <cell r="D2016" t="str">
            <v>Servente</v>
          </cell>
          <cell r="E2016" t="str">
            <v>h</v>
          </cell>
          <cell r="F2016">
            <v>6</v>
          </cell>
        </row>
        <row r="2017">
          <cell r="B2017" t="str">
            <v>060349</v>
          </cell>
          <cell r="C2017" t="str">
            <v>020501</v>
          </cell>
          <cell r="D2017" t="str">
            <v>Agregado leve argila expandida 1506</v>
          </cell>
          <cell r="E2017" t="str">
            <v>m3</v>
          </cell>
          <cell r="F2017">
            <v>1.012</v>
          </cell>
        </row>
        <row r="2018">
          <cell r="B2018" t="str">
            <v>060349</v>
          </cell>
          <cell r="C2018" t="str">
            <v>020508</v>
          </cell>
          <cell r="D2018" t="str">
            <v>Cimento portland</v>
          </cell>
          <cell r="E2018" t="str">
            <v>kg</v>
          </cell>
          <cell r="F2018">
            <v>273</v>
          </cell>
        </row>
        <row r="2019">
          <cell r="B2019" t="str">
            <v>060349</v>
          </cell>
          <cell r="C2019" t="str">
            <v>020579</v>
          </cell>
          <cell r="D2019" t="str">
            <v>Areia media</v>
          </cell>
          <cell r="E2019" t="str">
            <v>m3</v>
          </cell>
          <cell r="F2019">
            <v>0.74409999999999998</v>
          </cell>
        </row>
        <row r="2020">
          <cell r="B2020" t="str">
            <v>060349</v>
          </cell>
          <cell r="C2020" t="str">
            <v>080125</v>
          </cell>
          <cell r="D2020" t="str">
            <v>Betoneira 5hp</v>
          </cell>
          <cell r="E2020" t="str">
            <v>h</v>
          </cell>
          <cell r="F2020">
            <v>0.71399999999999997</v>
          </cell>
        </row>
        <row r="2021">
          <cell r="B2021" t="str">
            <v>060350</v>
          </cell>
          <cell r="C2021" t="str">
            <v>010146</v>
          </cell>
          <cell r="D2021" t="str">
            <v>Servente</v>
          </cell>
          <cell r="E2021" t="str">
            <v>h</v>
          </cell>
          <cell r="F2021">
            <v>6</v>
          </cell>
        </row>
        <row r="2022">
          <cell r="B2022" t="str">
            <v>060350</v>
          </cell>
          <cell r="C2022" t="str">
            <v>020501</v>
          </cell>
          <cell r="D2022" t="str">
            <v>Agregado leve argila expandida 1506</v>
          </cell>
          <cell r="E2022" t="str">
            <v>m3</v>
          </cell>
          <cell r="F2022">
            <v>1.012</v>
          </cell>
        </row>
        <row r="2023">
          <cell r="B2023" t="str">
            <v>060350</v>
          </cell>
          <cell r="C2023" t="str">
            <v>020508</v>
          </cell>
          <cell r="D2023" t="str">
            <v>Cimento portland</v>
          </cell>
          <cell r="E2023" t="str">
            <v>kg</v>
          </cell>
          <cell r="F2023">
            <v>287</v>
          </cell>
        </row>
        <row r="2024">
          <cell r="B2024" t="str">
            <v>060350</v>
          </cell>
          <cell r="C2024" t="str">
            <v>020579</v>
          </cell>
          <cell r="D2024" t="str">
            <v>Areia media</v>
          </cell>
          <cell r="E2024" t="str">
            <v>m3</v>
          </cell>
          <cell r="F2024">
            <v>0.73280000000000001</v>
          </cell>
        </row>
        <row r="2025">
          <cell r="B2025" t="str">
            <v>060350</v>
          </cell>
          <cell r="C2025" t="str">
            <v>080125</v>
          </cell>
          <cell r="D2025" t="str">
            <v>Betoneira 5hp</v>
          </cell>
          <cell r="E2025" t="str">
            <v>h</v>
          </cell>
          <cell r="F2025">
            <v>0.71399999999999997</v>
          </cell>
        </row>
        <row r="2026">
          <cell r="B2026" t="str">
            <v>060351</v>
          </cell>
          <cell r="C2026" t="str">
            <v>010146</v>
          </cell>
          <cell r="D2026" t="str">
            <v>Servente</v>
          </cell>
          <cell r="E2026" t="str">
            <v>h</v>
          </cell>
          <cell r="F2026">
            <v>6</v>
          </cell>
        </row>
        <row r="2027">
          <cell r="B2027" t="str">
            <v>060351</v>
          </cell>
          <cell r="C2027" t="str">
            <v>020501</v>
          </cell>
          <cell r="D2027" t="str">
            <v>Agregado leve argila expandida 1506</v>
          </cell>
          <cell r="E2027" t="str">
            <v>m3</v>
          </cell>
          <cell r="F2027">
            <v>1.012</v>
          </cell>
        </row>
        <row r="2028">
          <cell r="B2028" t="str">
            <v>060351</v>
          </cell>
          <cell r="C2028" t="str">
            <v>020508</v>
          </cell>
          <cell r="D2028" t="str">
            <v>Cimento portland</v>
          </cell>
          <cell r="E2028" t="str">
            <v>kg</v>
          </cell>
          <cell r="F2028">
            <v>316</v>
          </cell>
        </row>
        <row r="2029">
          <cell r="B2029" t="str">
            <v>060351</v>
          </cell>
          <cell r="C2029" t="str">
            <v>020579</v>
          </cell>
          <cell r="D2029" t="str">
            <v>Areia media</v>
          </cell>
          <cell r="E2029" t="str">
            <v>m3</v>
          </cell>
          <cell r="F2029">
            <v>0.70930000000000004</v>
          </cell>
        </row>
        <row r="2030">
          <cell r="B2030" t="str">
            <v>060351</v>
          </cell>
          <cell r="C2030" t="str">
            <v>080125</v>
          </cell>
          <cell r="D2030" t="str">
            <v>Betoneira 5hp</v>
          </cell>
          <cell r="E2030" t="str">
            <v>h</v>
          </cell>
          <cell r="F2030">
            <v>0.71399999999999997</v>
          </cell>
        </row>
        <row r="2031">
          <cell r="B2031" t="str">
            <v>060352</v>
          </cell>
          <cell r="C2031" t="str">
            <v>010146</v>
          </cell>
          <cell r="D2031" t="str">
            <v>Servente</v>
          </cell>
          <cell r="E2031" t="str">
            <v>h</v>
          </cell>
          <cell r="F2031">
            <v>6</v>
          </cell>
        </row>
        <row r="2032">
          <cell r="B2032" t="str">
            <v>060352</v>
          </cell>
          <cell r="C2032" t="str">
            <v>020501</v>
          </cell>
          <cell r="D2032" t="str">
            <v>Agregado leve argila expandida 1506</v>
          </cell>
          <cell r="E2032" t="str">
            <v>m3</v>
          </cell>
          <cell r="F2032">
            <v>1.012</v>
          </cell>
        </row>
        <row r="2033">
          <cell r="B2033" t="str">
            <v>060352</v>
          </cell>
          <cell r="C2033" t="str">
            <v>020508</v>
          </cell>
          <cell r="D2033" t="str">
            <v>Cimento portland</v>
          </cell>
          <cell r="E2033" t="str">
            <v>kg</v>
          </cell>
          <cell r="F2033">
            <v>336</v>
          </cell>
        </row>
        <row r="2034">
          <cell r="B2034" t="str">
            <v>060352</v>
          </cell>
          <cell r="C2034" t="str">
            <v>020579</v>
          </cell>
          <cell r="D2034" t="str">
            <v>Areia media</v>
          </cell>
          <cell r="E2034" t="str">
            <v>m3</v>
          </cell>
          <cell r="F2034">
            <v>0.69279999999999997</v>
          </cell>
        </row>
        <row r="2035">
          <cell r="B2035" t="str">
            <v>060352</v>
          </cell>
          <cell r="C2035" t="str">
            <v>080125</v>
          </cell>
          <cell r="D2035" t="str">
            <v>Betoneira 5hp</v>
          </cell>
          <cell r="E2035" t="str">
            <v>h</v>
          </cell>
          <cell r="F2035">
            <v>0.71399999999999997</v>
          </cell>
        </row>
        <row r="2036">
          <cell r="B2036" t="str">
            <v>060353</v>
          </cell>
          <cell r="C2036" t="str">
            <v>010146</v>
          </cell>
          <cell r="D2036" t="str">
            <v>Servente</v>
          </cell>
          <cell r="E2036" t="str">
            <v>h</v>
          </cell>
          <cell r="F2036">
            <v>6</v>
          </cell>
        </row>
        <row r="2037">
          <cell r="B2037" t="str">
            <v>060353</v>
          </cell>
          <cell r="C2037" t="str">
            <v>020501</v>
          </cell>
          <cell r="D2037" t="str">
            <v>Agregado leve argila expandida 1506</v>
          </cell>
          <cell r="E2037" t="str">
            <v>m3</v>
          </cell>
          <cell r="F2037">
            <v>1.012</v>
          </cell>
        </row>
        <row r="2038">
          <cell r="B2038" t="str">
            <v>060353</v>
          </cell>
          <cell r="C2038" t="str">
            <v>020508</v>
          </cell>
          <cell r="D2038" t="str">
            <v>Cimento portland</v>
          </cell>
          <cell r="E2038" t="str">
            <v>kg</v>
          </cell>
          <cell r="F2038">
            <v>392</v>
          </cell>
        </row>
        <row r="2039">
          <cell r="B2039" t="str">
            <v>060353</v>
          </cell>
          <cell r="C2039" t="str">
            <v>020579</v>
          </cell>
          <cell r="D2039" t="str">
            <v>Areia media</v>
          </cell>
          <cell r="E2039" t="str">
            <v>m3</v>
          </cell>
          <cell r="F2039">
            <v>0.64780000000000004</v>
          </cell>
        </row>
        <row r="2040">
          <cell r="B2040" t="str">
            <v>060353</v>
          </cell>
          <cell r="C2040" t="str">
            <v>080125</v>
          </cell>
          <cell r="D2040" t="str">
            <v>Betoneira 5hp</v>
          </cell>
          <cell r="E2040" t="str">
            <v>h</v>
          </cell>
          <cell r="F2040">
            <v>0.71399999999999997</v>
          </cell>
        </row>
        <row r="2041">
          <cell r="B2041" t="str">
            <v>060354</v>
          </cell>
          <cell r="C2041" t="str">
            <v>010146</v>
          </cell>
          <cell r="D2041" t="str">
            <v>Servente</v>
          </cell>
          <cell r="E2041" t="str">
            <v>h</v>
          </cell>
          <cell r="F2041">
            <v>6</v>
          </cell>
        </row>
        <row r="2042">
          <cell r="B2042" t="str">
            <v>060354</v>
          </cell>
          <cell r="C2042" t="str">
            <v>020501</v>
          </cell>
          <cell r="D2042" t="str">
            <v>Agregado leve argila expandida 1506</v>
          </cell>
          <cell r="E2042" t="str">
            <v>m3</v>
          </cell>
          <cell r="F2042">
            <v>0.253</v>
          </cell>
        </row>
        <row r="2043">
          <cell r="B2043" t="str">
            <v>060354</v>
          </cell>
          <cell r="C2043" t="str">
            <v>020502</v>
          </cell>
          <cell r="D2043" t="str">
            <v>Agregado leve argila expandida 2215</v>
          </cell>
          <cell r="E2043" t="str">
            <v>m3</v>
          </cell>
          <cell r="F2043">
            <v>0.75900000000000001</v>
          </cell>
        </row>
        <row r="2044">
          <cell r="B2044" t="str">
            <v>060354</v>
          </cell>
          <cell r="C2044" t="str">
            <v>020508</v>
          </cell>
          <cell r="D2044" t="str">
            <v>Cimento portland</v>
          </cell>
          <cell r="E2044" t="str">
            <v>kg</v>
          </cell>
          <cell r="F2044">
            <v>230</v>
          </cell>
        </row>
        <row r="2045">
          <cell r="B2045" t="str">
            <v>060354</v>
          </cell>
          <cell r="C2045" t="str">
            <v>020579</v>
          </cell>
          <cell r="D2045" t="str">
            <v>Areia media</v>
          </cell>
          <cell r="E2045" t="str">
            <v>m3</v>
          </cell>
          <cell r="F2045">
            <v>0.80110000000000003</v>
          </cell>
        </row>
        <row r="2046">
          <cell r="B2046" t="str">
            <v>060354</v>
          </cell>
          <cell r="C2046" t="str">
            <v>080125</v>
          </cell>
          <cell r="D2046" t="str">
            <v>Betoneira 5hp</v>
          </cell>
          <cell r="E2046" t="str">
            <v>h</v>
          </cell>
          <cell r="F2046">
            <v>0.71399999999999997</v>
          </cell>
        </row>
        <row r="2047">
          <cell r="B2047" t="str">
            <v>060355</v>
          </cell>
          <cell r="C2047" t="str">
            <v>010146</v>
          </cell>
          <cell r="D2047" t="str">
            <v>Servente</v>
          </cell>
          <cell r="E2047" t="str">
            <v>h</v>
          </cell>
          <cell r="F2047">
            <v>6</v>
          </cell>
        </row>
        <row r="2048">
          <cell r="B2048" t="str">
            <v>060355</v>
          </cell>
          <cell r="C2048" t="str">
            <v>020501</v>
          </cell>
          <cell r="D2048" t="str">
            <v>Agregado leve argila expandida 1506</v>
          </cell>
          <cell r="E2048" t="str">
            <v>m3</v>
          </cell>
          <cell r="F2048">
            <v>0.253</v>
          </cell>
        </row>
        <row r="2049">
          <cell r="B2049" t="str">
            <v>060355</v>
          </cell>
          <cell r="C2049" t="str">
            <v>020502</v>
          </cell>
          <cell r="D2049" t="str">
            <v>Agregado leve argila expandida 2215</v>
          </cell>
          <cell r="E2049" t="str">
            <v>m3</v>
          </cell>
          <cell r="F2049">
            <v>0.75900000000000001</v>
          </cell>
        </row>
        <row r="2050">
          <cell r="B2050" t="str">
            <v>060355</v>
          </cell>
          <cell r="C2050" t="str">
            <v>020508</v>
          </cell>
          <cell r="D2050" t="str">
            <v>Cimento portland</v>
          </cell>
          <cell r="E2050" t="str">
            <v>kg</v>
          </cell>
          <cell r="F2050">
            <v>260</v>
          </cell>
        </row>
        <row r="2051">
          <cell r="B2051" t="str">
            <v>060355</v>
          </cell>
          <cell r="C2051" t="str">
            <v>020579</v>
          </cell>
          <cell r="D2051" t="str">
            <v>Areia media</v>
          </cell>
          <cell r="E2051" t="str">
            <v>m3</v>
          </cell>
          <cell r="F2051">
            <v>0.77690000000000003</v>
          </cell>
        </row>
        <row r="2052">
          <cell r="B2052" t="str">
            <v>060355</v>
          </cell>
          <cell r="C2052" t="str">
            <v>080125</v>
          </cell>
          <cell r="D2052" t="str">
            <v>Betoneira 5hp</v>
          </cell>
          <cell r="E2052" t="str">
            <v>h</v>
          </cell>
          <cell r="F2052">
            <v>0.71399999999999997</v>
          </cell>
        </row>
        <row r="2053">
          <cell r="B2053" t="str">
            <v>060356</v>
          </cell>
          <cell r="C2053" t="str">
            <v>010146</v>
          </cell>
          <cell r="D2053" t="str">
            <v>Servente</v>
          </cell>
          <cell r="E2053" t="str">
            <v>h</v>
          </cell>
          <cell r="F2053">
            <v>6</v>
          </cell>
        </row>
        <row r="2054">
          <cell r="B2054" t="str">
            <v>060356</v>
          </cell>
          <cell r="C2054" t="str">
            <v>020501</v>
          </cell>
          <cell r="D2054" t="str">
            <v>Agregado leve argila expandida 1506</v>
          </cell>
          <cell r="E2054" t="str">
            <v>m3</v>
          </cell>
          <cell r="F2054">
            <v>0.253</v>
          </cell>
        </row>
        <row r="2055">
          <cell r="B2055" t="str">
            <v>060356</v>
          </cell>
          <cell r="C2055" t="str">
            <v>020502</v>
          </cell>
          <cell r="D2055" t="str">
            <v>Agregado leve argila expandida 2215</v>
          </cell>
          <cell r="E2055" t="str">
            <v>m3</v>
          </cell>
          <cell r="F2055">
            <v>0.75900000000000001</v>
          </cell>
        </row>
        <row r="2056">
          <cell r="B2056" t="str">
            <v>060356</v>
          </cell>
          <cell r="C2056" t="str">
            <v>020508</v>
          </cell>
          <cell r="D2056" t="str">
            <v>Cimento portland</v>
          </cell>
          <cell r="E2056" t="str">
            <v>kg</v>
          </cell>
          <cell r="F2056">
            <v>273</v>
          </cell>
        </row>
        <row r="2057">
          <cell r="B2057" t="str">
            <v>060356</v>
          </cell>
          <cell r="C2057" t="str">
            <v>020579</v>
          </cell>
          <cell r="D2057" t="str">
            <v>Areia media</v>
          </cell>
          <cell r="E2057" t="str">
            <v>m3</v>
          </cell>
          <cell r="F2057">
            <v>0.7661</v>
          </cell>
        </row>
        <row r="2058">
          <cell r="B2058" t="str">
            <v>060356</v>
          </cell>
          <cell r="C2058" t="str">
            <v>080125</v>
          </cell>
          <cell r="D2058" t="str">
            <v>Betoneira 5hp</v>
          </cell>
          <cell r="E2058" t="str">
            <v>h</v>
          </cell>
          <cell r="F2058">
            <v>0.71399999999999997</v>
          </cell>
        </row>
        <row r="2059">
          <cell r="B2059" t="str">
            <v>060357</v>
          </cell>
          <cell r="C2059" t="str">
            <v>010146</v>
          </cell>
          <cell r="D2059" t="str">
            <v>Servente</v>
          </cell>
          <cell r="E2059" t="str">
            <v>h</v>
          </cell>
          <cell r="F2059">
            <v>6</v>
          </cell>
        </row>
        <row r="2060">
          <cell r="B2060" t="str">
            <v>060357</v>
          </cell>
          <cell r="C2060" t="str">
            <v>020501</v>
          </cell>
          <cell r="D2060" t="str">
            <v>Agregado leve argila expandida 1506</v>
          </cell>
          <cell r="E2060" t="str">
            <v>m3</v>
          </cell>
          <cell r="F2060">
            <v>0.253</v>
          </cell>
        </row>
        <row r="2061">
          <cell r="B2061" t="str">
            <v>060357</v>
          </cell>
          <cell r="C2061" t="str">
            <v>020502</v>
          </cell>
          <cell r="D2061" t="str">
            <v>Agregado leve argila expandida 2215</v>
          </cell>
          <cell r="E2061" t="str">
            <v>m3</v>
          </cell>
          <cell r="F2061">
            <v>0.75900000000000001</v>
          </cell>
        </row>
        <row r="2062">
          <cell r="B2062" t="str">
            <v>060357</v>
          </cell>
          <cell r="C2062" t="str">
            <v>020508</v>
          </cell>
          <cell r="D2062" t="str">
            <v>Cimento portland</v>
          </cell>
          <cell r="E2062" t="str">
            <v>kg</v>
          </cell>
          <cell r="F2062">
            <v>301</v>
          </cell>
        </row>
        <row r="2063">
          <cell r="B2063" t="str">
            <v>060357</v>
          </cell>
          <cell r="C2063" t="str">
            <v>020579</v>
          </cell>
          <cell r="D2063" t="str">
            <v>Areia media</v>
          </cell>
          <cell r="E2063" t="str">
            <v>m3</v>
          </cell>
          <cell r="F2063">
            <v>0.74370000000000003</v>
          </cell>
        </row>
        <row r="2064">
          <cell r="B2064" t="str">
            <v>060357</v>
          </cell>
          <cell r="C2064" t="str">
            <v>080125</v>
          </cell>
          <cell r="D2064" t="str">
            <v>Betoneira 5hp</v>
          </cell>
          <cell r="E2064" t="str">
            <v>h</v>
          </cell>
          <cell r="F2064">
            <v>0.71399999999999997</v>
          </cell>
        </row>
        <row r="2065">
          <cell r="B2065" t="str">
            <v>060358</v>
          </cell>
          <cell r="C2065" t="str">
            <v>010146</v>
          </cell>
          <cell r="D2065" t="str">
            <v>Servente</v>
          </cell>
          <cell r="E2065" t="str">
            <v>h</v>
          </cell>
          <cell r="F2065">
            <v>6</v>
          </cell>
        </row>
        <row r="2066">
          <cell r="B2066" t="str">
            <v>060358</v>
          </cell>
          <cell r="C2066" t="str">
            <v>020501</v>
          </cell>
          <cell r="D2066" t="str">
            <v>Agregado leve argila expandida 1506</v>
          </cell>
          <cell r="E2066" t="str">
            <v>m3</v>
          </cell>
          <cell r="F2066">
            <v>0.253</v>
          </cell>
        </row>
        <row r="2067">
          <cell r="B2067" t="str">
            <v>060358</v>
          </cell>
          <cell r="C2067" t="str">
            <v>020502</v>
          </cell>
          <cell r="D2067" t="str">
            <v>Agregado leve argila expandida 2215</v>
          </cell>
          <cell r="E2067" t="str">
            <v>m3</v>
          </cell>
          <cell r="F2067">
            <v>0.75900000000000001</v>
          </cell>
        </row>
        <row r="2068">
          <cell r="B2068" t="str">
            <v>060358</v>
          </cell>
          <cell r="C2068" t="str">
            <v>020508</v>
          </cell>
          <cell r="D2068" t="str">
            <v>Cimento portland</v>
          </cell>
          <cell r="E2068" t="str">
            <v>kg</v>
          </cell>
          <cell r="F2068">
            <v>320</v>
          </cell>
        </row>
        <row r="2069">
          <cell r="B2069" t="str">
            <v>060358</v>
          </cell>
          <cell r="C2069" t="str">
            <v>020579</v>
          </cell>
          <cell r="D2069" t="str">
            <v>Areia media</v>
          </cell>
          <cell r="E2069" t="str">
            <v>m3</v>
          </cell>
          <cell r="F2069">
            <v>0.72799999999999998</v>
          </cell>
        </row>
        <row r="2070">
          <cell r="B2070" t="str">
            <v>060358</v>
          </cell>
          <cell r="C2070" t="str">
            <v>080125</v>
          </cell>
          <cell r="D2070" t="str">
            <v>Betoneira 5hp</v>
          </cell>
          <cell r="E2070" t="str">
            <v>h</v>
          </cell>
          <cell r="F2070">
            <v>0.71399999999999997</v>
          </cell>
        </row>
        <row r="2071">
          <cell r="B2071" t="str">
            <v>060359</v>
          </cell>
          <cell r="C2071" t="str">
            <v>010146</v>
          </cell>
          <cell r="D2071" t="str">
            <v>Servente</v>
          </cell>
          <cell r="E2071" t="str">
            <v>h</v>
          </cell>
          <cell r="F2071">
            <v>6</v>
          </cell>
        </row>
        <row r="2072">
          <cell r="B2072" t="str">
            <v>060359</v>
          </cell>
          <cell r="C2072" t="str">
            <v>020501</v>
          </cell>
          <cell r="D2072" t="str">
            <v>Agregado leve argila expandida 1506</v>
          </cell>
          <cell r="E2072" t="str">
            <v>m3</v>
          </cell>
          <cell r="F2072">
            <v>0.253</v>
          </cell>
        </row>
        <row r="2073">
          <cell r="B2073" t="str">
            <v>060359</v>
          </cell>
          <cell r="C2073" t="str">
            <v>020502</v>
          </cell>
          <cell r="D2073" t="str">
            <v>Agregado leve argila expandida 2215</v>
          </cell>
          <cell r="E2073" t="str">
            <v>m3</v>
          </cell>
          <cell r="F2073">
            <v>0.75900000000000001</v>
          </cell>
        </row>
        <row r="2074">
          <cell r="B2074" t="str">
            <v>060359</v>
          </cell>
          <cell r="C2074" t="str">
            <v>020508</v>
          </cell>
          <cell r="D2074" t="str">
            <v>Cimento portland</v>
          </cell>
          <cell r="E2074" t="str">
            <v>kg</v>
          </cell>
          <cell r="F2074">
            <v>373</v>
          </cell>
        </row>
        <row r="2075">
          <cell r="B2075" t="str">
            <v>060359</v>
          </cell>
          <cell r="C2075" t="str">
            <v>020579</v>
          </cell>
          <cell r="D2075" t="str">
            <v>Areia media</v>
          </cell>
          <cell r="E2075" t="str">
            <v>m3</v>
          </cell>
          <cell r="F2075">
            <v>0.68520000000000003</v>
          </cell>
        </row>
        <row r="2076">
          <cell r="B2076" t="str">
            <v>060359</v>
          </cell>
          <cell r="C2076" t="str">
            <v>080125</v>
          </cell>
          <cell r="D2076" t="str">
            <v>Betoneira 5hp</v>
          </cell>
          <cell r="E2076" t="str">
            <v>h</v>
          </cell>
          <cell r="F2076">
            <v>0.71399999999999997</v>
          </cell>
        </row>
        <row r="2077">
          <cell r="B2077" t="str">
            <v>060360</v>
          </cell>
          <cell r="C2077" t="str">
            <v>010146</v>
          </cell>
          <cell r="D2077" t="str">
            <v>Servente</v>
          </cell>
          <cell r="E2077" t="str">
            <v>h</v>
          </cell>
          <cell r="F2077">
            <v>6</v>
          </cell>
        </row>
        <row r="2078">
          <cell r="B2078" t="str">
            <v>060360</v>
          </cell>
          <cell r="C2078" t="str">
            <v>020508</v>
          </cell>
          <cell r="D2078" t="str">
            <v>Cimento portland</v>
          </cell>
          <cell r="E2078" t="str">
            <v>kg</v>
          </cell>
          <cell r="F2078">
            <v>254</v>
          </cell>
        </row>
        <row r="2079">
          <cell r="B2079" t="str">
            <v>060360</v>
          </cell>
          <cell r="C2079" t="str">
            <v>020517</v>
          </cell>
          <cell r="D2079" t="str">
            <v>Brita 1</v>
          </cell>
          <cell r="E2079" t="str">
            <v>m3</v>
          </cell>
          <cell r="F2079">
            <v>0.83599999999999997</v>
          </cell>
        </row>
        <row r="2080">
          <cell r="B2080" t="str">
            <v>060360</v>
          </cell>
          <cell r="C2080" t="str">
            <v>020579</v>
          </cell>
          <cell r="D2080" t="str">
            <v>Areia media</v>
          </cell>
          <cell r="E2080" t="str">
            <v>m3</v>
          </cell>
          <cell r="F2080">
            <v>0.91969999999999996</v>
          </cell>
        </row>
        <row r="2081">
          <cell r="B2081" t="str">
            <v>060360</v>
          </cell>
          <cell r="C2081" t="str">
            <v>080125</v>
          </cell>
          <cell r="D2081" t="str">
            <v>Betoneira 5hp</v>
          </cell>
          <cell r="E2081" t="str">
            <v>h</v>
          </cell>
          <cell r="F2081">
            <v>0.71399999999999997</v>
          </cell>
        </row>
        <row r="2082">
          <cell r="B2082" t="str">
            <v>060361</v>
          </cell>
          <cell r="C2082" t="str">
            <v>010146</v>
          </cell>
          <cell r="D2082" t="str">
            <v>Servente</v>
          </cell>
          <cell r="E2082" t="str">
            <v>h</v>
          </cell>
          <cell r="F2082">
            <v>6</v>
          </cell>
        </row>
        <row r="2083">
          <cell r="B2083" t="str">
            <v>060361</v>
          </cell>
          <cell r="C2083" t="str">
            <v>020508</v>
          </cell>
          <cell r="D2083" t="str">
            <v>Cimento portland</v>
          </cell>
          <cell r="E2083" t="str">
            <v>kg</v>
          </cell>
          <cell r="F2083">
            <v>282</v>
          </cell>
        </row>
        <row r="2084">
          <cell r="B2084" t="str">
            <v>060361</v>
          </cell>
          <cell r="C2084" t="str">
            <v>020517</v>
          </cell>
          <cell r="D2084" t="str">
            <v>Brita 1</v>
          </cell>
          <cell r="E2084" t="str">
            <v>m3</v>
          </cell>
          <cell r="F2084">
            <v>0.83599999999999997</v>
          </cell>
        </row>
        <row r="2085">
          <cell r="B2085" t="str">
            <v>060361</v>
          </cell>
          <cell r="C2085" t="str">
            <v>020579</v>
          </cell>
          <cell r="D2085" t="str">
            <v>Areia media</v>
          </cell>
          <cell r="E2085" t="str">
            <v>m3</v>
          </cell>
          <cell r="F2085">
            <v>0.89710000000000001</v>
          </cell>
        </row>
        <row r="2086">
          <cell r="B2086" t="str">
            <v>060361</v>
          </cell>
          <cell r="C2086" t="str">
            <v>080125</v>
          </cell>
          <cell r="D2086" t="str">
            <v>Betoneira 5hp</v>
          </cell>
          <cell r="E2086" t="str">
            <v>h</v>
          </cell>
          <cell r="F2086">
            <v>0.71399999999999997</v>
          </cell>
        </row>
        <row r="2087">
          <cell r="B2087" t="str">
            <v>060362</v>
          </cell>
          <cell r="C2087" t="str">
            <v>010146</v>
          </cell>
          <cell r="D2087" t="str">
            <v>Servente</v>
          </cell>
          <cell r="E2087" t="str">
            <v>h</v>
          </cell>
          <cell r="F2087">
            <v>6</v>
          </cell>
        </row>
        <row r="2088">
          <cell r="B2088" t="str">
            <v>060362</v>
          </cell>
          <cell r="C2088" t="str">
            <v>020508</v>
          </cell>
          <cell r="D2088" t="str">
            <v>Cimento portland</v>
          </cell>
          <cell r="E2088" t="str">
            <v>kg</v>
          </cell>
          <cell r="F2088">
            <v>294</v>
          </cell>
        </row>
        <row r="2089">
          <cell r="B2089" t="str">
            <v>060362</v>
          </cell>
          <cell r="C2089" t="str">
            <v>020517</v>
          </cell>
          <cell r="D2089" t="str">
            <v>Brita 1</v>
          </cell>
          <cell r="E2089" t="str">
            <v>m3</v>
          </cell>
          <cell r="F2089">
            <v>0.83599999999999997</v>
          </cell>
        </row>
        <row r="2090">
          <cell r="B2090" t="str">
            <v>060362</v>
          </cell>
          <cell r="C2090" t="str">
            <v>020579</v>
          </cell>
          <cell r="D2090" t="str">
            <v>Areia media</v>
          </cell>
          <cell r="E2090" t="str">
            <v>m3</v>
          </cell>
          <cell r="F2090">
            <v>0.88719999999999999</v>
          </cell>
        </row>
        <row r="2091">
          <cell r="B2091" t="str">
            <v>060362</v>
          </cell>
          <cell r="C2091" t="str">
            <v>080125</v>
          </cell>
          <cell r="D2091" t="str">
            <v>Betoneira 5hp</v>
          </cell>
          <cell r="E2091" t="str">
            <v>h</v>
          </cell>
          <cell r="F2091">
            <v>0.71399999999999997</v>
          </cell>
        </row>
        <row r="2092">
          <cell r="B2092" t="str">
            <v>060363</v>
          </cell>
          <cell r="C2092" t="str">
            <v>010146</v>
          </cell>
          <cell r="D2092" t="str">
            <v>Servente</v>
          </cell>
          <cell r="E2092" t="str">
            <v>h</v>
          </cell>
          <cell r="F2092">
            <v>6</v>
          </cell>
        </row>
        <row r="2093">
          <cell r="B2093" t="str">
            <v>060363</v>
          </cell>
          <cell r="C2093" t="str">
            <v>020508</v>
          </cell>
          <cell r="D2093" t="str">
            <v>Cimento portland</v>
          </cell>
          <cell r="E2093" t="str">
            <v>kg</v>
          </cell>
          <cell r="F2093">
            <v>302</v>
          </cell>
        </row>
        <row r="2094">
          <cell r="B2094" t="str">
            <v>060363</v>
          </cell>
          <cell r="C2094" t="str">
            <v>020517</v>
          </cell>
          <cell r="D2094" t="str">
            <v>Brita 1</v>
          </cell>
          <cell r="E2094" t="str">
            <v>m3</v>
          </cell>
          <cell r="F2094">
            <v>0.83599999999999997</v>
          </cell>
        </row>
        <row r="2095">
          <cell r="B2095" t="str">
            <v>060363</v>
          </cell>
          <cell r="C2095" t="str">
            <v>020579</v>
          </cell>
          <cell r="D2095" t="str">
            <v>Areia media</v>
          </cell>
          <cell r="E2095" t="str">
            <v>m3</v>
          </cell>
          <cell r="F2095">
            <v>0.88039999999999996</v>
          </cell>
        </row>
        <row r="2096">
          <cell r="B2096" t="str">
            <v>060363</v>
          </cell>
          <cell r="C2096" t="str">
            <v>080125</v>
          </cell>
          <cell r="D2096" t="str">
            <v>Betoneira 5hp</v>
          </cell>
          <cell r="E2096" t="str">
            <v>h</v>
          </cell>
          <cell r="F2096">
            <v>0.71399999999999997</v>
          </cell>
        </row>
        <row r="2097">
          <cell r="B2097" t="str">
            <v>060364</v>
          </cell>
          <cell r="C2097" t="str">
            <v>010146</v>
          </cell>
          <cell r="D2097" t="str">
            <v>Servente</v>
          </cell>
          <cell r="E2097" t="str">
            <v>h</v>
          </cell>
          <cell r="F2097">
            <v>6</v>
          </cell>
        </row>
        <row r="2098">
          <cell r="B2098" t="str">
            <v>060364</v>
          </cell>
          <cell r="C2098" t="str">
            <v>020508</v>
          </cell>
          <cell r="D2098" t="str">
            <v>Cimento portland</v>
          </cell>
          <cell r="E2098" t="str">
            <v>kg</v>
          </cell>
          <cell r="F2098">
            <v>320</v>
          </cell>
        </row>
        <row r="2099">
          <cell r="B2099" t="str">
            <v>060364</v>
          </cell>
          <cell r="C2099" t="str">
            <v>020517</v>
          </cell>
          <cell r="D2099" t="str">
            <v>Brita 1</v>
          </cell>
          <cell r="E2099" t="str">
            <v>m3</v>
          </cell>
          <cell r="F2099">
            <v>0.83599999999999997</v>
          </cell>
        </row>
        <row r="2100">
          <cell r="B2100" t="str">
            <v>060364</v>
          </cell>
          <cell r="C2100" t="str">
            <v>020579</v>
          </cell>
          <cell r="D2100" t="str">
            <v>Areia media</v>
          </cell>
          <cell r="E2100" t="str">
            <v>m3</v>
          </cell>
          <cell r="F2100">
            <v>0.86680000000000001</v>
          </cell>
        </row>
        <row r="2101">
          <cell r="B2101" t="str">
            <v>060364</v>
          </cell>
          <cell r="C2101" t="str">
            <v>080125</v>
          </cell>
          <cell r="D2101" t="str">
            <v>Betoneira 5hp</v>
          </cell>
          <cell r="E2101" t="str">
            <v>h</v>
          </cell>
          <cell r="F2101">
            <v>0.71399999999999997</v>
          </cell>
        </row>
        <row r="2102">
          <cell r="B2102" t="str">
            <v>060365</v>
          </cell>
          <cell r="C2102" t="str">
            <v>010146</v>
          </cell>
          <cell r="D2102" t="str">
            <v>Servente</v>
          </cell>
          <cell r="E2102" t="str">
            <v>h</v>
          </cell>
          <cell r="F2102">
            <v>6</v>
          </cell>
        </row>
        <row r="2103">
          <cell r="B2103" t="str">
            <v>060365</v>
          </cell>
          <cell r="C2103" t="str">
            <v>020508</v>
          </cell>
          <cell r="D2103" t="str">
            <v>Cimento portland</v>
          </cell>
          <cell r="E2103" t="str">
            <v>kg</v>
          </cell>
          <cell r="F2103">
            <v>336</v>
          </cell>
        </row>
        <row r="2104">
          <cell r="B2104" t="str">
            <v>060365</v>
          </cell>
          <cell r="C2104" t="str">
            <v>020517</v>
          </cell>
          <cell r="D2104" t="str">
            <v>Brita 1</v>
          </cell>
          <cell r="E2104" t="str">
            <v>m3</v>
          </cell>
          <cell r="F2104">
            <v>0.83599999999999997</v>
          </cell>
        </row>
        <row r="2105">
          <cell r="B2105" t="str">
            <v>060365</v>
          </cell>
          <cell r="C2105" t="str">
            <v>020579</v>
          </cell>
          <cell r="D2105" t="str">
            <v>Areia media</v>
          </cell>
          <cell r="E2105" t="str">
            <v>m3</v>
          </cell>
          <cell r="F2105">
            <v>0.85270000000000001</v>
          </cell>
        </row>
        <row r="2106">
          <cell r="B2106" t="str">
            <v>060365</v>
          </cell>
          <cell r="C2106" t="str">
            <v>080125</v>
          </cell>
          <cell r="D2106" t="str">
            <v>Betoneira 5hp</v>
          </cell>
          <cell r="E2106" t="str">
            <v>h</v>
          </cell>
          <cell r="F2106">
            <v>0.71399999999999997</v>
          </cell>
        </row>
        <row r="2107">
          <cell r="B2107" t="str">
            <v>060366</v>
          </cell>
          <cell r="C2107" t="str">
            <v>010146</v>
          </cell>
          <cell r="D2107" t="str">
            <v>Servente</v>
          </cell>
          <cell r="E2107" t="str">
            <v>h</v>
          </cell>
          <cell r="F2107">
            <v>6</v>
          </cell>
        </row>
        <row r="2108">
          <cell r="B2108" t="str">
            <v>060366</v>
          </cell>
          <cell r="C2108" t="str">
            <v>020508</v>
          </cell>
          <cell r="D2108" t="str">
            <v>Cimento portland</v>
          </cell>
          <cell r="E2108" t="str">
            <v>kg</v>
          </cell>
          <cell r="F2108">
            <v>241</v>
          </cell>
        </row>
        <row r="2109">
          <cell r="B2109" t="str">
            <v>060366</v>
          </cell>
          <cell r="C2109" t="str">
            <v>020517</v>
          </cell>
          <cell r="D2109" t="str">
            <v>Brita 1</v>
          </cell>
          <cell r="E2109" t="str">
            <v>m3</v>
          </cell>
          <cell r="F2109">
            <v>0.20899999999999999</v>
          </cell>
        </row>
        <row r="2110">
          <cell r="B2110" t="str">
            <v>060366</v>
          </cell>
          <cell r="C2110" t="str">
            <v>020518</v>
          </cell>
          <cell r="D2110" t="str">
            <v>Brita 2</v>
          </cell>
          <cell r="E2110" t="str">
            <v>m3</v>
          </cell>
          <cell r="F2110">
            <v>0.627</v>
          </cell>
        </row>
        <row r="2111">
          <cell r="B2111" t="str">
            <v>060366</v>
          </cell>
          <cell r="C2111" t="str">
            <v>020579</v>
          </cell>
          <cell r="D2111" t="str">
            <v>Areia media</v>
          </cell>
          <cell r="E2111" t="str">
            <v>m3</v>
          </cell>
          <cell r="F2111">
            <v>0.95420000000000005</v>
          </cell>
        </row>
        <row r="2112">
          <cell r="B2112" t="str">
            <v>060366</v>
          </cell>
          <cell r="C2112" t="str">
            <v>080125</v>
          </cell>
          <cell r="D2112" t="str">
            <v>Betoneira 5hp</v>
          </cell>
          <cell r="E2112" t="str">
            <v>h</v>
          </cell>
          <cell r="F2112">
            <v>0.71399999999999997</v>
          </cell>
        </row>
        <row r="2113">
          <cell r="B2113" t="str">
            <v>060367</v>
          </cell>
          <cell r="C2113" t="str">
            <v>010146</v>
          </cell>
          <cell r="D2113" t="str">
            <v>Servente</v>
          </cell>
          <cell r="E2113" t="str">
            <v>h</v>
          </cell>
          <cell r="F2113">
            <v>6</v>
          </cell>
        </row>
        <row r="2114">
          <cell r="B2114" t="str">
            <v>060367</v>
          </cell>
          <cell r="C2114" t="str">
            <v>020508</v>
          </cell>
          <cell r="D2114" t="str">
            <v>Cimento portland</v>
          </cell>
          <cell r="E2114" t="str">
            <v>kg</v>
          </cell>
          <cell r="F2114">
            <v>268</v>
          </cell>
        </row>
        <row r="2115">
          <cell r="B2115" t="str">
            <v>060367</v>
          </cell>
          <cell r="C2115" t="str">
            <v>020517</v>
          </cell>
          <cell r="D2115" t="str">
            <v>Brita 1</v>
          </cell>
          <cell r="E2115" t="str">
            <v>m3</v>
          </cell>
          <cell r="F2115">
            <v>0.20899999999999999</v>
          </cell>
        </row>
        <row r="2116">
          <cell r="B2116" t="str">
            <v>060367</v>
          </cell>
          <cell r="C2116" t="str">
            <v>020518</v>
          </cell>
          <cell r="D2116" t="str">
            <v>Brita 2</v>
          </cell>
          <cell r="E2116" t="str">
            <v>m3</v>
          </cell>
          <cell r="F2116">
            <v>0.627</v>
          </cell>
        </row>
        <row r="2117">
          <cell r="B2117" t="str">
            <v>060367</v>
          </cell>
          <cell r="C2117" t="str">
            <v>020579</v>
          </cell>
          <cell r="D2117" t="str">
            <v>Areia media</v>
          </cell>
          <cell r="E2117" t="str">
            <v>m3</v>
          </cell>
          <cell r="F2117">
            <v>0.93259999999999998</v>
          </cell>
        </row>
        <row r="2118">
          <cell r="B2118" t="str">
            <v>060367</v>
          </cell>
          <cell r="C2118" t="str">
            <v>080125</v>
          </cell>
          <cell r="D2118" t="str">
            <v>Betoneira 5hp</v>
          </cell>
          <cell r="E2118" t="str">
            <v>h</v>
          </cell>
          <cell r="F2118">
            <v>0.71399999999999997</v>
          </cell>
        </row>
        <row r="2119">
          <cell r="B2119" t="str">
            <v>060368</v>
          </cell>
          <cell r="C2119" t="str">
            <v>010146</v>
          </cell>
          <cell r="D2119" t="str">
            <v>Servente</v>
          </cell>
          <cell r="E2119" t="str">
            <v>h</v>
          </cell>
          <cell r="F2119">
            <v>6</v>
          </cell>
        </row>
        <row r="2120">
          <cell r="B2120" t="str">
            <v>060368</v>
          </cell>
          <cell r="C2120" t="str">
            <v>020508</v>
          </cell>
          <cell r="D2120" t="str">
            <v>Cimento portland</v>
          </cell>
          <cell r="E2120" t="str">
            <v>kg</v>
          </cell>
          <cell r="F2120">
            <v>280</v>
          </cell>
        </row>
        <row r="2121">
          <cell r="B2121" t="str">
            <v>060368</v>
          </cell>
          <cell r="C2121" t="str">
            <v>020517</v>
          </cell>
          <cell r="D2121" t="str">
            <v>Brita 1</v>
          </cell>
          <cell r="E2121" t="str">
            <v>m3</v>
          </cell>
          <cell r="F2121">
            <v>0.20899999999999999</v>
          </cell>
        </row>
        <row r="2122">
          <cell r="B2122" t="str">
            <v>060368</v>
          </cell>
          <cell r="C2122" t="str">
            <v>020518</v>
          </cell>
          <cell r="D2122" t="str">
            <v>Brita 2</v>
          </cell>
          <cell r="E2122" t="str">
            <v>m3</v>
          </cell>
          <cell r="F2122">
            <v>0.627</v>
          </cell>
        </row>
        <row r="2123">
          <cell r="B2123" t="str">
            <v>060368</v>
          </cell>
          <cell r="C2123" t="str">
            <v>020579</v>
          </cell>
          <cell r="D2123" t="str">
            <v>Areia media</v>
          </cell>
          <cell r="E2123" t="str">
            <v>m3</v>
          </cell>
          <cell r="F2123">
            <v>0.92320000000000002</v>
          </cell>
        </row>
        <row r="2124">
          <cell r="B2124" t="str">
            <v>060368</v>
          </cell>
          <cell r="C2124" t="str">
            <v>080125</v>
          </cell>
          <cell r="D2124" t="str">
            <v>Betoneira 5hp</v>
          </cell>
          <cell r="E2124" t="str">
            <v>h</v>
          </cell>
          <cell r="F2124">
            <v>0.71399999999999997</v>
          </cell>
        </row>
        <row r="2125">
          <cell r="B2125" t="str">
            <v>060369</v>
          </cell>
          <cell r="C2125" t="str">
            <v>010146</v>
          </cell>
          <cell r="D2125" t="str">
            <v>Servente</v>
          </cell>
          <cell r="E2125" t="str">
            <v>h</v>
          </cell>
          <cell r="F2125">
            <v>6</v>
          </cell>
        </row>
        <row r="2126">
          <cell r="B2126" t="str">
            <v>060369</v>
          </cell>
          <cell r="C2126" t="str">
            <v>020508</v>
          </cell>
          <cell r="D2126" t="str">
            <v>Cimento portland</v>
          </cell>
          <cell r="E2126" t="str">
            <v>kg</v>
          </cell>
          <cell r="F2126">
            <v>288</v>
          </cell>
        </row>
        <row r="2127">
          <cell r="B2127" t="str">
            <v>060369</v>
          </cell>
          <cell r="C2127" t="str">
            <v>020517</v>
          </cell>
          <cell r="D2127" t="str">
            <v>Brita 1</v>
          </cell>
          <cell r="E2127" t="str">
            <v>m3</v>
          </cell>
          <cell r="F2127">
            <v>0.20899999999999999</v>
          </cell>
        </row>
        <row r="2128">
          <cell r="B2128" t="str">
            <v>060369</v>
          </cell>
          <cell r="C2128" t="str">
            <v>020518</v>
          </cell>
          <cell r="D2128" t="str">
            <v>Brita 2</v>
          </cell>
          <cell r="E2128" t="str">
            <v>m3</v>
          </cell>
          <cell r="F2128">
            <v>0.627</v>
          </cell>
        </row>
        <row r="2129">
          <cell r="B2129" t="str">
            <v>060369</v>
          </cell>
          <cell r="C2129" t="str">
            <v>020579</v>
          </cell>
          <cell r="D2129" t="str">
            <v>Areia media</v>
          </cell>
          <cell r="E2129" t="str">
            <v>m3</v>
          </cell>
          <cell r="F2129">
            <v>0.91679999999999995</v>
          </cell>
        </row>
        <row r="2130">
          <cell r="B2130" t="str">
            <v>060369</v>
          </cell>
          <cell r="C2130" t="str">
            <v>080125</v>
          </cell>
          <cell r="D2130" t="str">
            <v>Betoneira 5hp</v>
          </cell>
          <cell r="E2130" t="str">
            <v>h</v>
          </cell>
          <cell r="F2130">
            <v>0.71399999999999997</v>
          </cell>
        </row>
        <row r="2131">
          <cell r="B2131" t="str">
            <v>060370</v>
          </cell>
          <cell r="C2131" t="str">
            <v>080125</v>
          </cell>
          <cell r="D2131" t="str">
            <v>Betoneira 5hp</v>
          </cell>
          <cell r="E2131" t="str">
            <v>h</v>
          </cell>
          <cell r="F2131">
            <v>0.71399999999999997</v>
          </cell>
        </row>
        <row r="2132">
          <cell r="B2132" t="str">
            <v>060370</v>
          </cell>
          <cell r="C2132" t="str">
            <v>010146</v>
          </cell>
          <cell r="D2132" t="str">
            <v>Servente</v>
          </cell>
          <cell r="E2132" t="str">
            <v>h</v>
          </cell>
          <cell r="F2132">
            <v>6</v>
          </cell>
        </row>
        <row r="2133">
          <cell r="B2133" t="str">
            <v>060370</v>
          </cell>
          <cell r="C2133" t="str">
            <v>020517</v>
          </cell>
          <cell r="D2133" t="str">
            <v>Brita 1</v>
          </cell>
          <cell r="E2133" t="str">
            <v>m3</v>
          </cell>
          <cell r="F2133">
            <v>0.20899999999999999</v>
          </cell>
        </row>
        <row r="2134">
          <cell r="B2134" t="str">
            <v>060370</v>
          </cell>
          <cell r="C2134" t="str">
            <v>020518</v>
          </cell>
          <cell r="D2134" t="str">
            <v>Brita 2</v>
          </cell>
          <cell r="E2134" t="str">
            <v>m3</v>
          </cell>
          <cell r="F2134">
            <v>0.627</v>
          </cell>
        </row>
        <row r="2135">
          <cell r="B2135" t="str">
            <v>060370</v>
          </cell>
          <cell r="C2135" t="str">
            <v>020579</v>
          </cell>
          <cell r="D2135" t="str">
            <v>Areia media</v>
          </cell>
          <cell r="E2135" t="str">
            <v>m3</v>
          </cell>
          <cell r="F2135">
            <v>0.90380000000000005</v>
          </cell>
        </row>
        <row r="2136">
          <cell r="B2136" t="str">
            <v>060370</v>
          </cell>
          <cell r="C2136" t="str">
            <v>020508</v>
          </cell>
          <cell r="D2136" t="str">
            <v>Cimento portland</v>
          </cell>
          <cell r="E2136" t="str">
            <v>kg</v>
          </cell>
          <cell r="F2136">
            <v>304</v>
          </cell>
        </row>
        <row r="2137">
          <cell r="B2137" t="str">
            <v>060371</v>
          </cell>
          <cell r="C2137" t="str">
            <v>010146</v>
          </cell>
          <cell r="D2137" t="str">
            <v>Servente</v>
          </cell>
          <cell r="E2137" t="str">
            <v>h</v>
          </cell>
          <cell r="F2137">
            <v>6</v>
          </cell>
        </row>
        <row r="2138">
          <cell r="B2138" t="str">
            <v>060371</v>
          </cell>
          <cell r="C2138" t="str">
            <v>020508</v>
          </cell>
          <cell r="D2138" t="str">
            <v>Cimento portland</v>
          </cell>
          <cell r="E2138" t="str">
            <v>kg</v>
          </cell>
          <cell r="F2138">
            <v>320</v>
          </cell>
        </row>
        <row r="2139">
          <cell r="B2139" t="str">
            <v>060371</v>
          </cell>
          <cell r="C2139" t="str">
            <v>020517</v>
          </cell>
          <cell r="D2139" t="str">
            <v>Brita 1</v>
          </cell>
          <cell r="E2139" t="str">
            <v>m3</v>
          </cell>
          <cell r="F2139">
            <v>0.20899999999999999</v>
          </cell>
        </row>
        <row r="2140">
          <cell r="B2140" t="str">
            <v>060371</v>
          </cell>
          <cell r="C2140" t="str">
            <v>020518</v>
          </cell>
          <cell r="D2140" t="str">
            <v>Brita 2</v>
          </cell>
          <cell r="E2140" t="str">
            <v>m3</v>
          </cell>
          <cell r="F2140">
            <v>0.627</v>
          </cell>
        </row>
        <row r="2141">
          <cell r="B2141" t="str">
            <v>060371</v>
          </cell>
          <cell r="C2141" t="str">
            <v>020579</v>
          </cell>
          <cell r="D2141" t="str">
            <v>Areia media</v>
          </cell>
          <cell r="E2141" t="str">
            <v>m3</v>
          </cell>
          <cell r="F2141">
            <v>0.89039999999999997</v>
          </cell>
        </row>
        <row r="2142">
          <cell r="B2142" t="str">
            <v>060371</v>
          </cell>
          <cell r="C2142" t="str">
            <v>080125</v>
          </cell>
          <cell r="D2142" t="str">
            <v>Betoneira 5hp</v>
          </cell>
          <cell r="E2142" t="str">
            <v>h</v>
          </cell>
          <cell r="F2142">
            <v>0.71399999999999997</v>
          </cell>
        </row>
        <row r="2143">
          <cell r="B2143" t="str">
            <v>060372</v>
          </cell>
          <cell r="C2143" t="str">
            <v>010146</v>
          </cell>
          <cell r="D2143" t="str">
            <v>Servente</v>
          </cell>
          <cell r="E2143" t="str">
            <v>h</v>
          </cell>
          <cell r="F2143">
            <v>6</v>
          </cell>
        </row>
        <row r="2144">
          <cell r="B2144" t="str">
            <v>060372</v>
          </cell>
          <cell r="C2144" t="str">
            <v>020501</v>
          </cell>
          <cell r="D2144" t="str">
            <v>Agregado leve argila expandida 1506</v>
          </cell>
          <cell r="E2144" t="str">
            <v>m3</v>
          </cell>
          <cell r="F2144">
            <v>1.012</v>
          </cell>
        </row>
        <row r="2145">
          <cell r="B2145" t="str">
            <v>060372</v>
          </cell>
          <cell r="C2145" t="str">
            <v>020508</v>
          </cell>
          <cell r="D2145" t="str">
            <v>Cimento portland</v>
          </cell>
          <cell r="E2145" t="str">
            <v>kg</v>
          </cell>
          <cell r="F2145">
            <v>256</v>
          </cell>
        </row>
        <row r="2146">
          <cell r="B2146" t="str">
            <v>060372</v>
          </cell>
          <cell r="C2146" t="str">
            <v>020579</v>
          </cell>
          <cell r="D2146" t="str">
            <v>Areia media</v>
          </cell>
          <cell r="E2146" t="str">
            <v>m3</v>
          </cell>
          <cell r="F2146">
            <v>0.75770000000000004</v>
          </cell>
        </row>
        <row r="2147">
          <cell r="B2147" t="str">
            <v>060372</v>
          </cell>
          <cell r="C2147" t="str">
            <v>080125</v>
          </cell>
          <cell r="D2147" t="str">
            <v>Betoneira 5hp</v>
          </cell>
          <cell r="E2147" t="str">
            <v>h</v>
          </cell>
          <cell r="F2147">
            <v>0.71399999999999997</v>
          </cell>
        </row>
        <row r="2148">
          <cell r="B2148" t="str">
            <v>060373</v>
          </cell>
          <cell r="C2148" t="str">
            <v>010146</v>
          </cell>
          <cell r="D2148" t="str">
            <v>Servente</v>
          </cell>
          <cell r="E2148" t="str">
            <v>h</v>
          </cell>
          <cell r="F2148">
            <v>6</v>
          </cell>
        </row>
        <row r="2149">
          <cell r="B2149" t="str">
            <v>060373</v>
          </cell>
          <cell r="C2149" t="str">
            <v>020501</v>
          </cell>
          <cell r="D2149" t="str">
            <v>Agregado leve argila expandida 1506</v>
          </cell>
          <cell r="E2149" t="str">
            <v>m3</v>
          </cell>
          <cell r="F2149">
            <v>1.012</v>
          </cell>
        </row>
        <row r="2150">
          <cell r="B2150" t="str">
            <v>060373</v>
          </cell>
          <cell r="C2150" t="str">
            <v>020508</v>
          </cell>
          <cell r="D2150" t="str">
            <v>Cimento portland</v>
          </cell>
          <cell r="E2150" t="str">
            <v>kg</v>
          </cell>
          <cell r="F2150">
            <v>288</v>
          </cell>
        </row>
        <row r="2151">
          <cell r="B2151" t="str">
            <v>060373</v>
          </cell>
          <cell r="C2151" t="str">
            <v>020579</v>
          </cell>
          <cell r="D2151" t="str">
            <v>Areia media</v>
          </cell>
          <cell r="E2151" t="str">
            <v>m3</v>
          </cell>
          <cell r="F2151">
            <v>0.73170000000000002</v>
          </cell>
        </row>
        <row r="2152">
          <cell r="B2152" t="str">
            <v>060373</v>
          </cell>
          <cell r="C2152" t="str">
            <v>080125</v>
          </cell>
          <cell r="D2152" t="str">
            <v>Betoneira 5hp</v>
          </cell>
          <cell r="E2152" t="str">
            <v>h</v>
          </cell>
          <cell r="F2152">
            <v>0.71399999999999997</v>
          </cell>
        </row>
        <row r="2153">
          <cell r="B2153" t="str">
            <v>060374</v>
          </cell>
          <cell r="C2153" t="str">
            <v>010146</v>
          </cell>
          <cell r="D2153" t="str">
            <v>Servente</v>
          </cell>
          <cell r="E2153" t="str">
            <v>h</v>
          </cell>
          <cell r="F2153">
            <v>6</v>
          </cell>
        </row>
        <row r="2154">
          <cell r="B2154" t="str">
            <v>060374</v>
          </cell>
          <cell r="C2154" t="str">
            <v>020501</v>
          </cell>
          <cell r="D2154" t="str">
            <v>Agregado leve argila expandida 1506</v>
          </cell>
          <cell r="E2154" t="str">
            <v>m3</v>
          </cell>
          <cell r="F2154">
            <v>1.012</v>
          </cell>
        </row>
        <row r="2155">
          <cell r="B2155" t="str">
            <v>060374</v>
          </cell>
          <cell r="C2155" t="str">
            <v>020508</v>
          </cell>
          <cell r="D2155" t="str">
            <v>Cimento portland</v>
          </cell>
          <cell r="E2155" t="str">
            <v>kg</v>
          </cell>
          <cell r="F2155">
            <v>303</v>
          </cell>
        </row>
        <row r="2156">
          <cell r="B2156" t="str">
            <v>060374</v>
          </cell>
          <cell r="C2156" t="str">
            <v>020579</v>
          </cell>
          <cell r="D2156" t="str">
            <v>Areia media</v>
          </cell>
          <cell r="E2156" t="str">
            <v>m3</v>
          </cell>
          <cell r="F2156">
            <v>0.72009999999999996</v>
          </cell>
        </row>
        <row r="2157">
          <cell r="B2157" t="str">
            <v>060374</v>
          </cell>
          <cell r="C2157" t="str">
            <v>080125</v>
          </cell>
          <cell r="D2157" t="str">
            <v>Betoneira 5hp</v>
          </cell>
          <cell r="E2157" t="str">
            <v>h</v>
          </cell>
          <cell r="F2157">
            <v>0.71399999999999997</v>
          </cell>
        </row>
        <row r="2158">
          <cell r="B2158" t="str">
            <v>060375</v>
          </cell>
          <cell r="C2158" t="str">
            <v>010146</v>
          </cell>
          <cell r="D2158" t="str">
            <v>Servente</v>
          </cell>
          <cell r="E2158" t="str">
            <v>h</v>
          </cell>
          <cell r="F2158">
            <v>6</v>
          </cell>
        </row>
        <row r="2159">
          <cell r="B2159" t="str">
            <v>060375</v>
          </cell>
          <cell r="C2159" t="str">
            <v>020501</v>
          </cell>
          <cell r="D2159" t="str">
            <v>Agregado leve argila expandida 1506</v>
          </cell>
          <cell r="E2159" t="str">
            <v>m3</v>
          </cell>
          <cell r="F2159">
            <v>1.012</v>
          </cell>
        </row>
        <row r="2160">
          <cell r="B2160" t="str">
            <v>060375</v>
          </cell>
          <cell r="C2160" t="str">
            <v>020508</v>
          </cell>
          <cell r="D2160" t="str">
            <v>Cimento portland</v>
          </cell>
          <cell r="E2160" t="str">
            <v>kg</v>
          </cell>
          <cell r="F2160">
            <v>333</v>
          </cell>
        </row>
        <row r="2161">
          <cell r="B2161" t="str">
            <v>060375</v>
          </cell>
          <cell r="C2161" t="str">
            <v>020579</v>
          </cell>
          <cell r="D2161" t="str">
            <v>Areia media</v>
          </cell>
          <cell r="E2161" t="str">
            <v>m3</v>
          </cell>
          <cell r="F2161">
            <v>0.69569999999999999</v>
          </cell>
        </row>
        <row r="2162">
          <cell r="B2162" t="str">
            <v>060375</v>
          </cell>
          <cell r="C2162" t="str">
            <v>080125</v>
          </cell>
          <cell r="D2162" t="str">
            <v>Betoneira 5hp</v>
          </cell>
          <cell r="E2162" t="str">
            <v>h</v>
          </cell>
          <cell r="F2162">
            <v>0.71399999999999997</v>
          </cell>
        </row>
        <row r="2163">
          <cell r="B2163" t="str">
            <v>060376</v>
          </cell>
          <cell r="C2163" t="str">
            <v>010146</v>
          </cell>
          <cell r="D2163" t="str">
            <v>Servente</v>
          </cell>
          <cell r="E2163" t="str">
            <v>h</v>
          </cell>
          <cell r="F2163">
            <v>6</v>
          </cell>
        </row>
        <row r="2164">
          <cell r="B2164" t="str">
            <v>060376</v>
          </cell>
          <cell r="C2164" t="str">
            <v>020501</v>
          </cell>
          <cell r="D2164" t="str">
            <v>Agregado leve argila expandida 1506</v>
          </cell>
          <cell r="E2164" t="str">
            <v>m3</v>
          </cell>
          <cell r="F2164">
            <v>1.012</v>
          </cell>
        </row>
        <row r="2165">
          <cell r="B2165" t="str">
            <v>060376</v>
          </cell>
          <cell r="C2165" t="str">
            <v>020508</v>
          </cell>
          <cell r="D2165" t="str">
            <v>Cimento portland</v>
          </cell>
          <cell r="E2165" t="str">
            <v>kg</v>
          </cell>
          <cell r="F2165">
            <v>354</v>
          </cell>
        </row>
        <row r="2166">
          <cell r="B2166" t="str">
            <v>060376</v>
          </cell>
          <cell r="C2166" t="str">
            <v>020579</v>
          </cell>
          <cell r="D2166" t="str">
            <v>Areia media</v>
          </cell>
          <cell r="E2166" t="str">
            <v>m3</v>
          </cell>
          <cell r="F2166">
            <v>0.67859999999999998</v>
          </cell>
        </row>
        <row r="2167">
          <cell r="B2167" t="str">
            <v>060376</v>
          </cell>
          <cell r="C2167" t="str">
            <v>080125</v>
          </cell>
          <cell r="D2167" t="str">
            <v>Betoneira 5hp</v>
          </cell>
          <cell r="E2167" t="str">
            <v>h</v>
          </cell>
          <cell r="F2167">
            <v>0.71399999999999997</v>
          </cell>
        </row>
        <row r="2168">
          <cell r="B2168" t="str">
            <v>060377</v>
          </cell>
          <cell r="C2168" t="str">
            <v>080125</v>
          </cell>
          <cell r="D2168" t="str">
            <v>Betoneira 5hp</v>
          </cell>
          <cell r="E2168" t="str">
            <v>h</v>
          </cell>
          <cell r="F2168">
            <v>0.71399999999999997</v>
          </cell>
        </row>
        <row r="2169">
          <cell r="B2169" t="str">
            <v>060377</v>
          </cell>
          <cell r="C2169" t="str">
            <v>020501</v>
          </cell>
          <cell r="D2169" t="str">
            <v>Agregado leve argila expandida 1506</v>
          </cell>
          <cell r="E2169" t="str">
            <v>m3</v>
          </cell>
          <cell r="F2169">
            <v>0.253</v>
          </cell>
        </row>
        <row r="2170">
          <cell r="B2170" t="str">
            <v>060377</v>
          </cell>
          <cell r="C2170" t="str">
            <v>020502</v>
          </cell>
          <cell r="D2170" t="str">
            <v>Agregado leve argila expandida 2215</v>
          </cell>
          <cell r="E2170" t="str">
            <v>m3</v>
          </cell>
          <cell r="F2170">
            <v>0.75900000000000001</v>
          </cell>
        </row>
        <row r="2171">
          <cell r="B2171" t="str">
            <v>060377</v>
          </cell>
          <cell r="C2171" t="str">
            <v>020508</v>
          </cell>
          <cell r="D2171" t="str">
            <v>Cimento portland</v>
          </cell>
          <cell r="E2171" t="str">
            <v>kg</v>
          </cell>
          <cell r="F2171">
            <v>244</v>
          </cell>
        </row>
        <row r="2172">
          <cell r="B2172" t="str">
            <v>060377</v>
          </cell>
          <cell r="C2172" t="str">
            <v>020579</v>
          </cell>
          <cell r="D2172" t="str">
            <v>Areia media</v>
          </cell>
          <cell r="E2172" t="str">
            <v>m3</v>
          </cell>
          <cell r="F2172">
            <v>0.78979999999999995</v>
          </cell>
        </row>
        <row r="2173">
          <cell r="B2173" t="str">
            <v>060377</v>
          </cell>
          <cell r="C2173" t="str">
            <v>010146</v>
          </cell>
          <cell r="D2173" t="str">
            <v>Servente</v>
          </cell>
          <cell r="E2173" t="str">
            <v>h</v>
          </cell>
          <cell r="F2173">
            <v>6</v>
          </cell>
        </row>
        <row r="2174">
          <cell r="B2174" t="str">
            <v>060378</v>
          </cell>
          <cell r="C2174" t="str">
            <v>010146</v>
          </cell>
          <cell r="D2174" t="str">
            <v>Servente</v>
          </cell>
          <cell r="E2174" t="str">
            <v>h</v>
          </cell>
          <cell r="F2174">
            <v>6</v>
          </cell>
        </row>
        <row r="2175">
          <cell r="B2175" t="str">
            <v>060378</v>
          </cell>
          <cell r="C2175" t="str">
            <v>020501</v>
          </cell>
          <cell r="D2175" t="str">
            <v>Agregado leve argila expandida 1506</v>
          </cell>
          <cell r="E2175" t="str">
            <v>m3</v>
          </cell>
          <cell r="F2175">
            <v>0.253</v>
          </cell>
        </row>
        <row r="2176">
          <cell r="B2176" t="str">
            <v>060378</v>
          </cell>
          <cell r="C2176" t="str">
            <v>020502</v>
          </cell>
          <cell r="D2176" t="str">
            <v>Agregado leve argila expandida 2215</v>
          </cell>
          <cell r="E2176" t="str">
            <v>m3</v>
          </cell>
          <cell r="F2176">
            <v>0.75900000000000001</v>
          </cell>
        </row>
        <row r="2177">
          <cell r="B2177" t="str">
            <v>060378</v>
          </cell>
          <cell r="C2177" t="str">
            <v>020508</v>
          </cell>
          <cell r="D2177" t="str">
            <v>Cimento portland</v>
          </cell>
          <cell r="E2177" t="str">
            <v>kg</v>
          </cell>
          <cell r="F2177">
            <v>274</v>
          </cell>
        </row>
        <row r="2178">
          <cell r="B2178" t="str">
            <v>060378</v>
          </cell>
          <cell r="C2178" t="str">
            <v>020579</v>
          </cell>
          <cell r="D2178" t="str">
            <v>Areia media</v>
          </cell>
          <cell r="E2178" t="str">
            <v>m3</v>
          </cell>
          <cell r="F2178">
            <v>0.76500000000000001</v>
          </cell>
        </row>
        <row r="2179">
          <cell r="B2179" t="str">
            <v>060378</v>
          </cell>
          <cell r="C2179" t="str">
            <v>080125</v>
          </cell>
          <cell r="D2179" t="str">
            <v>Betoneira 5hp</v>
          </cell>
          <cell r="E2179" t="str">
            <v>h</v>
          </cell>
          <cell r="F2179">
            <v>0.71399999999999997</v>
          </cell>
        </row>
        <row r="2180">
          <cell r="B2180" t="str">
            <v>060379</v>
          </cell>
          <cell r="C2180" t="str">
            <v>010146</v>
          </cell>
          <cell r="D2180" t="str">
            <v>Servente</v>
          </cell>
          <cell r="E2180" t="str">
            <v>h</v>
          </cell>
          <cell r="F2180">
            <v>6</v>
          </cell>
        </row>
        <row r="2181">
          <cell r="B2181" t="str">
            <v>060379</v>
          </cell>
          <cell r="C2181" t="str">
            <v>020501</v>
          </cell>
          <cell r="D2181" t="str">
            <v>Agregado leve argila expandida 1506</v>
          </cell>
          <cell r="E2181" t="str">
            <v>m3</v>
          </cell>
          <cell r="F2181">
            <v>0.253</v>
          </cell>
        </row>
        <row r="2182">
          <cell r="B2182" t="str">
            <v>060379</v>
          </cell>
          <cell r="C2182" t="str">
            <v>020502</v>
          </cell>
          <cell r="D2182" t="str">
            <v>Agregado leve argila expandida 2215</v>
          </cell>
          <cell r="E2182" t="str">
            <v>m3</v>
          </cell>
          <cell r="F2182">
            <v>0.75900000000000001</v>
          </cell>
        </row>
        <row r="2183">
          <cell r="B2183" t="str">
            <v>060379</v>
          </cell>
          <cell r="C2183" t="str">
            <v>020508</v>
          </cell>
          <cell r="D2183" t="str">
            <v>Cimento portland</v>
          </cell>
          <cell r="E2183" t="str">
            <v>kg</v>
          </cell>
          <cell r="F2183">
            <v>288</v>
          </cell>
        </row>
        <row r="2184">
          <cell r="B2184" t="str">
            <v>060379</v>
          </cell>
          <cell r="C2184" t="str">
            <v>020579</v>
          </cell>
          <cell r="D2184" t="str">
            <v>Areia media</v>
          </cell>
          <cell r="E2184" t="str">
            <v>m3</v>
          </cell>
          <cell r="F2184">
            <v>0.754</v>
          </cell>
        </row>
        <row r="2185">
          <cell r="B2185" t="str">
            <v>060379</v>
          </cell>
          <cell r="C2185" t="str">
            <v>080125</v>
          </cell>
          <cell r="D2185" t="str">
            <v>Betoneira 5hp</v>
          </cell>
          <cell r="E2185" t="str">
            <v>h</v>
          </cell>
          <cell r="F2185">
            <v>0.71399999999999997</v>
          </cell>
        </row>
        <row r="2186">
          <cell r="B2186" t="str">
            <v>060380</v>
          </cell>
          <cell r="C2186" t="str">
            <v>010146</v>
          </cell>
          <cell r="D2186" t="str">
            <v>Servente</v>
          </cell>
          <cell r="E2186" t="str">
            <v>h</v>
          </cell>
          <cell r="F2186">
            <v>6</v>
          </cell>
        </row>
        <row r="2187">
          <cell r="B2187" t="str">
            <v>060380</v>
          </cell>
          <cell r="C2187" t="str">
            <v>020501</v>
          </cell>
          <cell r="D2187" t="str">
            <v>Agregado leve argila expandida 1506</v>
          </cell>
          <cell r="E2187" t="str">
            <v>m3</v>
          </cell>
          <cell r="F2187">
            <v>0.253</v>
          </cell>
        </row>
        <row r="2188">
          <cell r="B2188" t="str">
            <v>060380</v>
          </cell>
          <cell r="C2188" t="str">
            <v>020502</v>
          </cell>
          <cell r="D2188" t="str">
            <v>Agregado leve argila expandida 2215</v>
          </cell>
          <cell r="E2188" t="str">
            <v>m3</v>
          </cell>
          <cell r="F2188">
            <v>0.75900000000000001</v>
          </cell>
        </row>
        <row r="2189">
          <cell r="B2189" t="str">
            <v>060380</v>
          </cell>
          <cell r="C2189" t="str">
            <v>020508</v>
          </cell>
          <cell r="D2189" t="str">
            <v>Cimento portland</v>
          </cell>
          <cell r="E2189" t="str">
            <v>kg</v>
          </cell>
          <cell r="F2189">
            <v>317</v>
          </cell>
        </row>
        <row r="2190">
          <cell r="B2190" t="str">
            <v>060380</v>
          </cell>
          <cell r="C2190" t="str">
            <v>020579</v>
          </cell>
          <cell r="D2190" t="str">
            <v>Areia media</v>
          </cell>
          <cell r="E2190" t="str">
            <v>m3</v>
          </cell>
          <cell r="F2190">
            <v>0.73080000000000001</v>
          </cell>
        </row>
        <row r="2191">
          <cell r="B2191" t="str">
            <v>060380</v>
          </cell>
          <cell r="C2191" t="str">
            <v>080125</v>
          </cell>
          <cell r="D2191" t="str">
            <v>Betoneira 5hp</v>
          </cell>
          <cell r="E2191" t="str">
            <v>h</v>
          </cell>
          <cell r="F2191">
            <v>0.71399999999999997</v>
          </cell>
        </row>
        <row r="2192">
          <cell r="B2192" t="str">
            <v>060381</v>
          </cell>
          <cell r="C2192" t="str">
            <v>010146</v>
          </cell>
          <cell r="D2192" t="str">
            <v>Servente</v>
          </cell>
          <cell r="E2192" t="str">
            <v>h</v>
          </cell>
          <cell r="F2192">
            <v>6</v>
          </cell>
        </row>
        <row r="2193">
          <cell r="B2193" t="str">
            <v>060381</v>
          </cell>
          <cell r="C2193" t="str">
            <v>020501</v>
          </cell>
          <cell r="D2193" t="str">
            <v>Agregado leve argila expandida 1506</v>
          </cell>
          <cell r="E2193" t="str">
            <v>m3</v>
          </cell>
          <cell r="F2193">
            <v>0.253</v>
          </cell>
        </row>
        <row r="2194">
          <cell r="B2194" t="str">
            <v>060381</v>
          </cell>
          <cell r="C2194" t="str">
            <v>020502</v>
          </cell>
          <cell r="D2194" t="str">
            <v>Agregado leve argila expandida 2215</v>
          </cell>
          <cell r="E2194" t="str">
            <v>m3</v>
          </cell>
          <cell r="F2194">
            <v>0.75900000000000001</v>
          </cell>
        </row>
        <row r="2195">
          <cell r="B2195" t="str">
            <v>060381</v>
          </cell>
          <cell r="C2195" t="str">
            <v>020508</v>
          </cell>
          <cell r="D2195" t="str">
            <v>Cimento portland</v>
          </cell>
          <cell r="E2195" t="str">
            <v>kg</v>
          </cell>
          <cell r="F2195">
            <v>337</v>
          </cell>
        </row>
        <row r="2196">
          <cell r="B2196" t="str">
            <v>060381</v>
          </cell>
          <cell r="C2196" t="str">
            <v>020579</v>
          </cell>
          <cell r="D2196" t="str">
            <v>Areia media</v>
          </cell>
          <cell r="E2196" t="str">
            <v>m3</v>
          </cell>
          <cell r="F2196">
            <v>0.71450000000000002</v>
          </cell>
        </row>
        <row r="2197">
          <cell r="B2197" t="str">
            <v>060381</v>
          </cell>
          <cell r="C2197" t="str">
            <v>080125</v>
          </cell>
          <cell r="D2197" t="str">
            <v>Betoneira 5hp</v>
          </cell>
          <cell r="E2197" t="str">
            <v>h</v>
          </cell>
          <cell r="F2197">
            <v>0.71399999999999997</v>
          </cell>
        </row>
        <row r="2198">
          <cell r="B2198" t="str">
            <v>060382</v>
          </cell>
          <cell r="C2198" t="str">
            <v>010146</v>
          </cell>
          <cell r="D2198" t="str">
            <v>Servente</v>
          </cell>
          <cell r="E2198" t="str">
            <v>h</v>
          </cell>
          <cell r="F2198">
            <v>6</v>
          </cell>
        </row>
        <row r="2199">
          <cell r="B2199" t="str">
            <v>060382</v>
          </cell>
          <cell r="C2199" t="str">
            <v>020508</v>
          </cell>
          <cell r="D2199" t="str">
            <v>Cimento portland</v>
          </cell>
          <cell r="E2199" t="str">
            <v>kg</v>
          </cell>
          <cell r="F2199">
            <v>267</v>
          </cell>
        </row>
        <row r="2200">
          <cell r="B2200" t="str">
            <v>060382</v>
          </cell>
          <cell r="C2200" t="str">
            <v>020517</v>
          </cell>
          <cell r="D2200" t="str">
            <v>Brita 1</v>
          </cell>
          <cell r="E2200" t="str">
            <v>m3</v>
          </cell>
          <cell r="F2200">
            <v>0.83599999999999997</v>
          </cell>
        </row>
        <row r="2201">
          <cell r="B2201" t="str">
            <v>060382</v>
          </cell>
          <cell r="C2201" t="str">
            <v>020579</v>
          </cell>
          <cell r="D2201" t="str">
            <v>Areia media</v>
          </cell>
          <cell r="E2201" t="str">
            <v>m3</v>
          </cell>
          <cell r="F2201">
            <v>0.90910000000000002</v>
          </cell>
        </row>
        <row r="2202">
          <cell r="B2202" t="str">
            <v>060382</v>
          </cell>
          <cell r="C2202" t="str">
            <v>080125</v>
          </cell>
          <cell r="D2202" t="str">
            <v>Betoneira 5hp</v>
          </cell>
          <cell r="E2202" t="str">
            <v>h</v>
          </cell>
          <cell r="F2202">
            <v>0.71399999999999997</v>
          </cell>
        </row>
        <row r="2203">
          <cell r="B2203" t="str">
            <v>060383</v>
          </cell>
          <cell r="C2203" t="str">
            <v>010146</v>
          </cell>
          <cell r="D2203" t="str">
            <v>Servente</v>
          </cell>
          <cell r="E2203" t="str">
            <v>h</v>
          </cell>
          <cell r="F2203">
            <v>6</v>
          </cell>
        </row>
        <row r="2204">
          <cell r="B2204" t="str">
            <v>060383</v>
          </cell>
          <cell r="C2204" t="str">
            <v>020508</v>
          </cell>
          <cell r="D2204" t="str">
            <v>Cimento portland</v>
          </cell>
          <cell r="E2204" t="str">
            <v>kg</v>
          </cell>
          <cell r="F2204">
            <v>295</v>
          </cell>
        </row>
        <row r="2205">
          <cell r="B2205" t="str">
            <v>060383</v>
          </cell>
          <cell r="C2205" t="str">
            <v>020517</v>
          </cell>
          <cell r="D2205" t="str">
            <v>Brita 1</v>
          </cell>
          <cell r="E2205" t="str">
            <v>m3</v>
          </cell>
          <cell r="F2205">
            <v>0.83599999999999997</v>
          </cell>
        </row>
        <row r="2206">
          <cell r="B2206" t="str">
            <v>060383</v>
          </cell>
          <cell r="C2206" t="str">
            <v>020579</v>
          </cell>
          <cell r="D2206" t="str">
            <v>Areia media</v>
          </cell>
          <cell r="E2206" t="str">
            <v>m3</v>
          </cell>
          <cell r="F2206">
            <v>0.88619999999999999</v>
          </cell>
        </row>
        <row r="2207">
          <cell r="B2207" t="str">
            <v>060383</v>
          </cell>
          <cell r="C2207" t="str">
            <v>080125</v>
          </cell>
          <cell r="D2207" t="str">
            <v>Betoneira 5hp</v>
          </cell>
          <cell r="E2207" t="str">
            <v>h</v>
          </cell>
          <cell r="F2207">
            <v>0.71399999999999997</v>
          </cell>
        </row>
        <row r="2208">
          <cell r="B2208" t="str">
            <v>060384</v>
          </cell>
          <cell r="C2208" t="str">
            <v>010146</v>
          </cell>
          <cell r="D2208" t="str">
            <v>Servente</v>
          </cell>
          <cell r="E2208" t="str">
            <v>h</v>
          </cell>
          <cell r="F2208">
            <v>6</v>
          </cell>
        </row>
        <row r="2209">
          <cell r="B2209" t="str">
            <v>060384</v>
          </cell>
          <cell r="C2209" t="str">
            <v>020508</v>
          </cell>
          <cell r="D2209" t="str">
            <v>Cimento portland</v>
          </cell>
          <cell r="E2209" t="str">
            <v>kg</v>
          </cell>
          <cell r="F2209">
            <v>308</v>
          </cell>
        </row>
        <row r="2210">
          <cell r="B2210" t="str">
            <v>060384</v>
          </cell>
          <cell r="C2210" t="str">
            <v>020517</v>
          </cell>
          <cell r="D2210" t="str">
            <v>Brita 1</v>
          </cell>
          <cell r="E2210" t="str">
            <v>m3</v>
          </cell>
          <cell r="F2210">
            <v>0.83599999999999997</v>
          </cell>
        </row>
        <row r="2211">
          <cell r="B2211" t="str">
            <v>060384</v>
          </cell>
          <cell r="C2211" t="str">
            <v>020579</v>
          </cell>
          <cell r="D2211" t="str">
            <v>Areia media</v>
          </cell>
          <cell r="E2211" t="str">
            <v>m3</v>
          </cell>
          <cell r="F2211">
            <v>0.876</v>
          </cell>
        </row>
        <row r="2212">
          <cell r="B2212" t="str">
            <v>060384</v>
          </cell>
          <cell r="C2212" t="str">
            <v>080125</v>
          </cell>
          <cell r="D2212" t="str">
            <v>Betoneira 5hp</v>
          </cell>
          <cell r="E2212" t="str">
            <v>h</v>
          </cell>
          <cell r="F2212">
            <v>0.71399999999999997</v>
          </cell>
        </row>
        <row r="2213">
          <cell r="B2213" t="str">
            <v>060385</v>
          </cell>
          <cell r="C2213" t="str">
            <v>010146</v>
          </cell>
          <cell r="D2213" t="str">
            <v>Servente</v>
          </cell>
          <cell r="E2213" t="str">
            <v>h</v>
          </cell>
          <cell r="F2213">
            <v>6</v>
          </cell>
        </row>
        <row r="2214">
          <cell r="B2214" t="str">
            <v>060385</v>
          </cell>
          <cell r="C2214" t="str">
            <v>020508</v>
          </cell>
          <cell r="D2214" t="str">
            <v>Cimento portland</v>
          </cell>
          <cell r="E2214" t="str">
            <v>kg</v>
          </cell>
          <cell r="F2214">
            <v>254</v>
          </cell>
        </row>
        <row r="2215">
          <cell r="B2215" t="str">
            <v>060385</v>
          </cell>
          <cell r="C2215" t="str">
            <v>020517</v>
          </cell>
          <cell r="D2215" t="str">
            <v>Brita 1</v>
          </cell>
          <cell r="E2215" t="str">
            <v>m3</v>
          </cell>
          <cell r="F2215">
            <v>0.20899999999999999</v>
          </cell>
        </row>
        <row r="2216">
          <cell r="B2216" t="str">
            <v>060385</v>
          </cell>
          <cell r="C2216" t="str">
            <v>020518</v>
          </cell>
          <cell r="D2216" t="str">
            <v>Brita 2</v>
          </cell>
          <cell r="E2216" t="str">
            <v>m3</v>
          </cell>
          <cell r="F2216">
            <v>0.627</v>
          </cell>
        </row>
        <row r="2217">
          <cell r="B2217" t="str">
            <v>060385</v>
          </cell>
          <cell r="C2217" t="str">
            <v>020579</v>
          </cell>
          <cell r="D2217" t="str">
            <v>Areia media</v>
          </cell>
          <cell r="E2217" t="str">
            <v>m3</v>
          </cell>
          <cell r="F2217">
            <v>0.94410000000000005</v>
          </cell>
        </row>
        <row r="2218">
          <cell r="B2218" t="str">
            <v>060385</v>
          </cell>
          <cell r="C2218" t="str">
            <v>080125</v>
          </cell>
          <cell r="D2218" t="str">
            <v>Betoneira 5hp</v>
          </cell>
          <cell r="E2218" t="str">
            <v>h</v>
          </cell>
          <cell r="F2218">
            <v>0.71399999999999997</v>
          </cell>
        </row>
        <row r="2219">
          <cell r="B2219" t="str">
            <v>060386</v>
          </cell>
          <cell r="C2219" t="str">
            <v>010146</v>
          </cell>
          <cell r="D2219" t="str">
            <v>Servente</v>
          </cell>
          <cell r="E2219" t="str">
            <v>h</v>
          </cell>
          <cell r="F2219">
            <v>6</v>
          </cell>
        </row>
        <row r="2220">
          <cell r="B2220" t="str">
            <v>060386</v>
          </cell>
          <cell r="C2220" t="str">
            <v>020508</v>
          </cell>
          <cell r="D2220" t="str">
            <v>Cimento portland</v>
          </cell>
          <cell r="E2220" t="str">
            <v>kg</v>
          </cell>
          <cell r="F2220">
            <v>281</v>
          </cell>
        </row>
        <row r="2221">
          <cell r="B2221" t="str">
            <v>060386</v>
          </cell>
          <cell r="C2221" t="str">
            <v>020517</v>
          </cell>
          <cell r="D2221" t="str">
            <v>Brita 1</v>
          </cell>
          <cell r="E2221" t="str">
            <v>m3</v>
          </cell>
          <cell r="F2221">
            <v>0.20899999999999999</v>
          </cell>
        </row>
        <row r="2222">
          <cell r="B2222" t="str">
            <v>060386</v>
          </cell>
          <cell r="C2222" t="str">
            <v>020518</v>
          </cell>
          <cell r="D2222" t="str">
            <v>Brita 2</v>
          </cell>
          <cell r="E2222" t="str">
            <v>m3</v>
          </cell>
          <cell r="F2222">
            <v>0.627</v>
          </cell>
        </row>
        <row r="2223">
          <cell r="B2223" t="str">
            <v>060386</v>
          </cell>
          <cell r="C2223" t="str">
            <v>020579</v>
          </cell>
          <cell r="D2223" t="str">
            <v>Areia media</v>
          </cell>
          <cell r="E2223" t="str">
            <v>m3</v>
          </cell>
          <cell r="F2223">
            <v>0.92220000000000002</v>
          </cell>
        </row>
        <row r="2224">
          <cell r="B2224" t="str">
            <v>060386</v>
          </cell>
          <cell r="C2224" t="str">
            <v>080125</v>
          </cell>
          <cell r="D2224" t="str">
            <v>Betoneira 5hp</v>
          </cell>
          <cell r="E2224" t="str">
            <v>h</v>
          </cell>
          <cell r="F2224">
            <v>0.71399999999999997</v>
          </cell>
        </row>
        <row r="2225">
          <cell r="B2225" t="str">
            <v>060387</v>
          </cell>
          <cell r="C2225" t="str">
            <v>010146</v>
          </cell>
          <cell r="D2225" t="str">
            <v>Servente</v>
          </cell>
          <cell r="E2225" t="str">
            <v>h</v>
          </cell>
          <cell r="F2225">
            <v>6</v>
          </cell>
        </row>
        <row r="2226">
          <cell r="B2226" t="str">
            <v>060387</v>
          </cell>
          <cell r="C2226" t="str">
            <v>020508</v>
          </cell>
          <cell r="D2226" t="str">
            <v>Cimento portland</v>
          </cell>
          <cell r="E2226" t="str">
            <v>kg</v>
          </cell>
          <cell r="F2226">
            <v>293</v>
          </cell>
        </row>
        <row r="2227">
          <cell r="B2227" t="str">
            <v>060387</v>
          </cell>
          <cell r="C2227" t="str">
            <v>020517</v>
          </cell>
          <cell r="D2227" t="str">
            <v>Brita 1</v>
          </cell>
          <cell r="E2227" t="str">
            <v>m3</v>
          </cell>
          <cell r="F2227">
            <v>0.20899999999999999</v>
          </cell>
        </row>
        <row r="2228">
          <cell r="B2228" t="str">
            <v>060387</v>
          </cell>
          <cell r="C2228" t="str">
            <v>020518</v>
          </cell>
          <cell r="D2228" t="str">
            <v>Brita 2</v>
          </cell>
          <cell r="E2228" t="str">
            <v>m3</v>
          </cell>
          <cell r="F2228">
            <v>0.627</v>
          </cell>
        </row>
        <row r="2229">
          <cell r="B2229" t="str">
            <v>060387</v>
          </cell>
          <cell r="C2229" t="str">
            <v>020579</v>
          </cell>
          <cell r="D2229" t="str">
            <v>Areia media</v>
          </cell>
          <cell r="E2229" t="str">
            <v>m3</v>
          </cell>
          <cell r="F2229">
            <v>0.91259999999999997</v>
          </cell>
        </row>
        <row r="2230">
          <cell r="B2230" t="str">
            <v>060387</v>
          </cell>
          <cell r="C2230" t="str">
            <v>080125</v>
          </cell>
          <cell r="D2230" t="str">
            <v>Betoneira 5hp</v>
          </cell>
          <cell r="E2230" t="str">
            <v>h</v>
          </cell>
          <cell r="F2230">
            <v>0.71399999999999997</v>
          </cell>
        </row>
        <row r="2231">
          <cell r="B2231" t="str">
            <v>060388</v>
          </cell>
          <cell r="C2231" t="str">
            <v>010146</v>
          </cell>
          <cell r="D2231" t="str">
            <v>Servente</v>
          </cell>
          <cell r="E2231" t="str">
            <v>h</v>
          </cell>
          <cell r="F2231">
            <v>6</v>
          </cell>
        </row>
        <row r="2232">
          <cell r="B2232" t="str">
            <v>060388</v>
          </cell>
          <cell r="C2232" t="str">
            <v>020501</v>
          </cell>
          <cell r="D2232" t="str">
            <v>Agregado leve argila expandida 1506</v>
          </cell>
          <cell r="E2232" t="str">
            <v>m3</v>
          </cell>
          <cell r="F2232">
            <v>1.012</v>
          </cell>
        </row>
        <row r="2233">
          <cell r="B2233" t="str">
            <v>060388</v>
          </cell>
          <cell r="C2233" t="str">
            <v>020508</v>
          </cell>
          <cell r="D2233" t="str">
            <v>Cimento portland</v>
          </cell>
          <cell r="E2233" t="str">
            <v>kg</v>
          </cell>
          <cell r="F2233">
            <v>271</v>
          </cell>
        </row>
        <row r="2234">
          <cell r="B2234" t="str">
            <v>060388</v>
          </cell>
          <cell r="C2234" t="str">
            <v>020579</v>
          </cell>
          <cell r="D2234" t="str">
            <v>Areia media</v>
          </cell>
          <cell r="E2234" t="str">
            <v>m3</v>
          </cell>
          <cell r="F2234">
            <v>0.74560000000000004</v>
          </cell>
        </row>
        <row r="2235">
          <cell r="B2235" t="str">
            <v>060388</v>
          </cell>
          <cell r="C2235" t="str">
            <v>080125</v>
          </cell>
          <cell r="D2235" t="str">
            <v>Betoneira 5hp</v>
          </cell>
          <cell r="E2235" t="str">
            <v>h</v>
          </cell>
          <cell r="F2235">
            <v>0.71399999999999997</v>
          </cell>
        </row>
        <row r="2236">
          <cell r="B2236" t="str">
            <v>060389</v>
          </cell>
          <cell r="C2236" t="str">
            <v>010146</v>
          </cell>
          <cell r="D2236" t="str">
            <v>Servente</v>
          </cell>
          <cell r="E2236" t="str">
            <v>h</v>
          </cell>
          <cell r="F2236">
            <v>6</v>
          </cell>
        </row>
        <row r="2237">
          <cell r="B2237" t="str">
            <v>060389</v>
          </cell>
          <cell r="C2237" t="str">
            <v>020501</v>
          </cell>
          <cell r="D2237" t="str">
            <v>Agregado leve argila expandida 1506</v>
          </cell>
          <cell r="E2237" t="str">
            <v>m3</v>
          </cell>
          <cell r="F2237">
            <v>1.012</v>
          </cell>
        </row>
        <row r="2238">
          <cell r="B2238" t="str">
            <v>060389</v>
          </cell>
          <cell r="C2238" t="str">
            <v>020508</v>
          </cell>
          <cell r="D2238" t="str">
            <v>Cimento portland</v>
          </cell>
          <cell r="E2238" t="str">
            <v>kg</v>
          </cell>
          <cell r="F2238">
            <v>304</v>
          </cell>
        </row>
        <row r="2239">
          <cell r="B2239" t="str">
            <v>060389</v>
          </cell>
          <cell r="C2239" t="str">
            <v>020579</v>
          </cell>
          <cell r="D2239" t="str">
            <v>Areia media</v>
          </cell>
          <cell r="E2239" t="str">
            <v>m3</v>
          </cell>
          <cell r="F2239">
            <v>0.71889999999999998</v>
          </cell>
        </row>
        <row r="2240">
          <cell r="B2240" t="str">
            <v>060389</v>
          </cell>
          <cell r="C2240" t="str">
            <v>080125</v>
          </cell>
          <cell r="D2240" t="str">
            <v>Betoneira 5hp</v>
          </cell>
          <cell r="E2240" t="str">
            <v>h</v>
          </cell>
          <cell r="F2240">
            <v>0.71399999999999997</v>
          </cell>
        </row>
        <row r="2241">
          <cell r="B2241" t="str">
            <v>060390</v>
          </cell>
          <cell r="C2241" t="str">
            <v>010146</v>
          </cell>
          <cell r="D2241" t="str">
            <v>Servente</v>
          </cell>
          <cell r="E2241" t="str">
            <v>h</v>
          </cell>
          <cell r="F2241">
            <v>6</v>
          </cell>
        </row>
        <row r="2242">
          <cell r="B2242" t="str">
            <v>060390</v>
          </cell>
          <cell r="C2242" t="str">
            <v>020501</v>
          </cell>
          <cell r="D2242" t="str">
            <v>Agregado leve argila expandida 1506</v>
          </cell>
          <cell r="E2242" t="str">
            <v>m3</v>
          </cell>
          <cell r="F2242">
            <v>1.012</v>
          </cell>
        </row>
        <row r="2243">
          <cell r="B2243" t="str">
            <v>060390</v>
          </cell>
          <cell r="C2243" t="str">
            <v>020508</v>
          </cell>
          <cell r="D2243" t="str">
            <v>Cimento portland</v>
          </cell>
          <cell r="E2243" t="str">
            <v>kg</v>
          </cell>
          <cell r="F2243">
            <v>319</v>
          </cell>
        </row>
        <row r="2244">
          <cell r="B2244" t="str">
            <v>060390</v>
          </cell>
          <cell r="C2244" t="str">
            <v>020579</v>
          </cell>
          <cell r="D2244" t="str">
            <v>Areia media</v>
          </cell>
          <cell r="E2244" t="str">
            <v>m3</v>
          </cell>
          <cell r="F2244">
            <v>0.70689999999999997</v>
          </cell>
        </row>
        <row r="2245">
          <cell r="B2245" t="str">
            <v>060390</v>
          </cell>
          <cell r="C2245" t="str">
            <v>080125</v>
          </cell>
          <cell r="D2245" t="str">
            <v>Betoneira 5hp</v>
          </cell>
          <cell r="E2245" t="str">
            <v>h</v>
          </cell>
          <cell r="F2245">
            <v>0.71399999999999997</v>
          </cell>
        </row>
        <row r="2246">
          <cell r="B2246" t="str">
            <v>060391</v>
          </cell>
          <cell r="C2246" t="str">
            <v>010146</v>
          </cell>
          <cell r="D2246" t="str">
            <v>Servente</v>
          </cell>
          <cell r="E2246" t="str">
            <v>h</v>
          </cell>
          <cell r="F2246">
            <v>6</v>
          </cell>
        </row>
        <row r="2247">
          <cell r="B2247" t="str">
            <v>060391</v>
          </cell>
          <cell r="C2247" t="str">
            <v>020501</v>
          </cell>
          <cell r="D2247" t="str">
            <v>Agregado leve argila expandida 1506</v>
          </cell>
          <cell r="E2247" t="str">
            <v>m3</v>
          </cell>
          <cell r="F2247">
            <v>0.253</v>
          </cell>
        </row>
        <row r="2248">
          <cell r="B2248" t="str">
            <v>060391</v>
          </cell>
          <cell r="C2248" t="str">
            <v>020502</v>
          </cell>
          <cell r="D2248" t="str">
            <v>Agregado leve argila expandida 2215</v>
          </cell>
          <cell r="E2248" t="str">
            <v>m3</v>
          </cell>
          <cell r="F2248">
            <v>0.75900000000000001</v>
          </cell>
        </row>
        <row r="2249">
          <cell r="B2249" t="str">
            <v>060391</v>
          </cell>
          <cell r="C2249" t="str">
            <v>020508</v>
          </cell>
          <cell r="D2249" t="str">
            <v>Cimento portland</v>
          </cell>
          <cell r="E2249" t="str">
            <v>kg</v>
          </cell>
          <cell r="F2249">
            <v>258</v>
          </cell>
        </row>
        <row r="2250">
          <cell r="B2250" t="str">
            <v>060391</v>
          </cell>
          <cell r="C2250" t="str">
            <v>020579</v>
          </cell>
          <cell r="D2250" t="str">
            <v>Areia media</v>
          </cell>
          <cell r="E2250" t="str">
            <v>m3</v>
          </cell>
          <cell r="F2250">
            <v>0.77829999999999999</v>
          </cell>
        </row>
        <row r="2251">
          <cell r="B2251" t="str">
            <v>060391</v>
          </cell>
          <cell r="C2251" t="str">
            <v>080125</v>
          </cell>
          <cell r="D2251" t="str">
            <v>Betoneira 5hp</v>
          </cell>
          <cell r="E2251" t="str">
            <v>h</v>
          </cell>
          <cell r="F2251">
            <v>0.71399999999999997</v>
          </cell>
        </row>
        <row r="2252">
          <cell r="B2252" t="str">
            <v>060392</v>
          </cell>
          <cell r="C2252" t="str">
            <v>010146</v>
          </cell>
          <cell r="D2252" t="str">
            <v>Servente</v>
          </cell>
          <cell r="E2252" t="str">
            <v>h</v>
          </cell>
          <cell r="F2252">
            <v>6</v>
          </cell>
        </row>
        <row r="2253">
          <cell r="B2253" t="str">
            <v>060392</v>
          </cell>
          <cell r="C2253" t="str">
            <v>020501</v>
          </cell>
          <cell r="D2253" t="str">
            <v>Agregado leve argila expandida 1506</v>
          </cell>
          <cell r="E2253" t="str">
            <v>m3</v>
          </cell>
          <cell r="F2253">
            <v>0.253</v>
          </cell>
        </row>
        <row r="2254">
          <cell r="B2254" t="str">
            <v>060392</v>
          </cell>
          <cell r="C2254" t="str">
            <v>020502</v>
          </cell>
          <cell r="D2254" t="str">
            <v>Agregado leve argila expandida 2215</v>
          </cell>
          <cell r="E2254" t="str">
            <v>m3</v>
          </cell>
          <cell r="F2254">
            <v>0.75900000000000001</v>
          </cell>
        </row>
        <row r="2255">
          <cell r="B2255" t="str">
            <v>060392</v>
          </cell>
          <cell r="C2255" t="str">
            <v>020508</v>
          </cell>
          <cell r="D2255" t="str">
            <v>Cimento portland</v>
          </cell>
          <cell r="E2255" t="str">
            <v>kg</v>
          </cell>
          <cell r="F2255">
            <v>289</v>
          </cell>
        </row>
        <row r="2256">
          <cell r="B2256" t="str">
            <v>060392</v>
          </cell>
          <cell r="C2256" t="str">
            <v>020579</v>
          </cell>
          <cell r="D2256" t="str">
            <v>Areia media</v>
          </cell>
          <cell r="E2256" t="str">
            <v>m3</v>
          </cell>
          <cell r="F2256">
            <v>0.75280000000000002</v>
          </cell>
        </row>
        <row r="2257">
          <cell r="B2257" t="str">
            <v>060392</v>
          </cell>
          <cell r="C2257" t="str">
            <v>080125</v>
          </cell>
          <cell r="D2257" t="str">
            <v>Betoneira 5hp</v>
          </cell>
          <cell r="E2257" t="str">
            <v>h</v>
          </cell>
          <cell r="F2257">
            <v>0.71399999999999997</v>
          </cell>
        </row>
        <row r="2258">
          <cell r="B2258" t="str">
            <v>060393</v>
          </cell>
          <cell r="C2258" t="str">
            <v>010146</v>
          </cell>
          <cell r="D2258" t="str">
            <v>Servente</v>
          </cell>
          <cell r="E2258" t="str">
            <v>h</v>
          </cell>
          <cell r="F2258">
            <v>6</v>
          </cell>
        </row>
        <row r="2259">
          <cell r="B2259" t="str">
            <v>060393</v>
          </cell>
          <cell r="C2259" t="str">
            <v>020501</v>
          </cell>
          <cell r="D2259" t="str">
            <v>Agregado leve argila expandida 1506</v>
          </cell>
          <cell r="E2259" t="str">
            <v>m3</v>
          </cell>
          <cell r="F2259">
            <v>0.253</v>
          </cell>
        </row>
        <row r="2260">
          <cell r="B2260" t="str">
            <v>060393</v>
          </cell>
          <cell r="C2260" t="str">
            <v>020502</v>
          </cell>
          <cell r="D2260" t="str">
            <v>Agregado leve argila expandida 2215</v>
          </cell>
          <cell r="E2260" t="str">
            <v>m3</v>
          </cell>
          <cell r="F2260">
            <v>0.75900000000000001</v>
          </cell>
        </row>
        <row r="2261">
          <cell r="B2261" t="str">
            <v>060393</v>
          </cell>
          <cell r="C2261" t="str">
            <v>020508</v>
          </cell>
          <cell r="D2261" t="str">
            <v>Cimento portland</v>
          </cell>
          <cell r="E2261" t="str">
            <v>kg</v>
          </cell>
          <cell r="F2261">
            <v>304</v>
          </cell>
        </row>
        <row r="2262">
          <cell r="B2262" t="str">
            <v>060393</v>
          </cell>
          <cell r="C2262" t="str">
            <v>020579</v>
          </cell>
          <cell r="D2262" t="str">
            <v>Areia media</v>
          </cell>
          <cell r="E2262" t="str">
            <v>m3</v>
          </cell>
          <cell r="F2262">
            <v>0.74139999999999995</v>
          </cell>
        </row>
        <row r="2263">
          <cell r="B2263" t="str">
            <v>060393</v>
          </cell>
          <cell r="C2263" t="str">
            <v>080125</v>
          </cell>
          <cell r="D2263" t="str">
            <v>Betoneira 5hp</v>
          </cell>
          <cell r="E2263" t="str">
            <v>h</v>
          </cell>
          <cell r="F2263">
            <v>0.71399999999999997</v>
          </cell>
        </row>
        <row r="2264">
          <cell r="B2264" t="str">
            <v>060401</v>
          </cell>
          <cell r="C2264" t="str">
            <v>020558</v>
          </cell>
          <cell r="D2264" t="str">
            <v>Concreto usinado fck 10 mpa</v>
          </cell>
          <cell r="E2264" t="str">
            <v>m3</v>
          </cell>
          <cell r="F2264">
            <v>1.02</v>
          </cell>
        </row>
        <row r="2265">
          <cell r="B2265" t="str">
            <v>060402</v>
          </cell>
          <cell r="C2265" t="str">
            <v>020512</v>
          </cell>
          <cell r="D2265" t="str">
            <v>Concreto usinado fck=15 mpa</v>
          </cell>
          <cell r="E2265" t="str">
            <v>m3</v>
          </cell>
          <cell r="F2265">
            <v>1.02</v>
          </cell>
        </row>
        <row r="2266">
          <cell r="B2266" t="str">
            <v>060403</v>
          </cell>
          <cell r="C2266" t="str">
            <v>020514</v>
          </cell>
          <cell r="D2266" t="str">
            <v>Concreto usinado fck=20 mpa</v>
          </cell>
          <cell r="E2266" t="str">
            <v>m3</v>
          </cell>
          <cell r="F2266">
            <v>1.02</v>
          </cell>
        </row>
        <row r="2267">
          <cell r="B2267" t="str">
            <v>060404</v>
          </cell>
          <cell r="C2267" t="str">
            <v>020559</v>
          </cell>
          <cell r="D2267" t="str">
            <v>Concreto usinado fck 25 mpa</v>
          </cell>
          <cell r="E2267" t="str">
            <v>m3</v>
          </cell>
          <cell r="F2267">
            <v>1.02</v>
          </cell>
        </row>
        <row r="2268">
          <cell r="B2268" t="str">
            <v>060405</v>
          </cell>
          <cell r="C2268" t="str">
            <v>020560</v>
          </cell>
          <cell r="D2268" t="str">
            <v>Concreto usinado fck 30 mpa</v>
          </cell>
          <cell r="E2268" t="str">
            <v>m3</v>
          </cell>
          <cell r="F2268">
            <v>1.02</v>
          </cell>
        </row>
        <row r="2269">
          <cell r="B2269" t="str">
            <v>060406</v>
          </cell>
          <cell r="C2269" t="str">
            <v>020561</v>
          </cell>
          <cell r="D2269" t="str">
            <v>Concreto usinado fck 35 mpa</v>
          </cell>
          <cell r="E2269" t="str">
            <v>m3</v>
          </cell>
          <cell r="F2269">
            <v>1.02</v>
          </cell>
        </row>
        <row r="2270">
          <cell r="B2270" t="str">
            <v>060407</v>
          </cell>
          <cell r="C2270" t="str">
            <v>020562</v>
          </cell>
          <cell r="D2270" t="str">
            <v>Concreto usinado fck 40 mpa</v>
          </cell>
          <cell r="E2270" t="str">
            <v>m3</v>
          </cell>
          <cell r="F2270">
            <v>1.02</v>
          </cell>
        </row>
        <row r="2271">
          <cell r="B2271" t="str">
            <v>060408</v>
          </cell>
          <cell r="C2271" t="str">
            <v>020563</v>
          </cell>
          <cell r="D2271" t="str">
            <v>Concreto usinado fck 45 mpa</v>
          </cell>
          <cell r="E2271" t="str">
            <v>m3</v>
          </cell>
          <cell r="F2271">
            <v>1.02</v>
          </cell>
        </row>
        <row r="2272">
          <cell r="B2272" t="str">
            <v>060409</v>
          </cell>
          <cell r="C2272" t="str">
            <v>010146</v>
          </cell>
          <cell r="D2272" t="str">
            <v>Servente</v>
          </cell>
          <cell r="E2272" t="str">
            <v>h</v>
          </cell>
          <cell r="F2272">
            <v>10</v>
          </cell>
        </row>
        <row r="2273">
          <cell r="B2273" t="str">
            <v>060409</v>
          </cell>
          <cell r="C2273" t="str">
            <v>020508</v>
          </cell>
          <cell r="D2273" t="str">
            <v>Cimento portland</v>
          </cell>
          <cell r="E2273" t="str">
            <v>kg</v>
          </cell>
          <cell r="F2273">
            <v>220</v>
          </cell>
        </row>
        <row r="2274">
          <cell r="B2274" t="str">
            <v>060409</v>
          </cell>
          <cell r="C2274" t="str">
            <v>020517</v>
          </cell>
          <cell r="D2274" t="str">
            <v>Brita 1</v>
          </cell>
          <cell r="E2274" t="str">
            <v>m3</v>
          </cell>
          <cell r="F2274">
            <v>0.2893</v>
          </cell>
        </row>
        <row r="2275">
          <cell r="B2275" t="str">
            <v>060409</v>
          </cell>
          <cell r="C2275" t="str">
            <v>020518</v>
          </cell>
          <cell r="D2275" t="str">
            <v>Brita 2</v>
          </cell>
          <cell r="E2275" t="str">
            <v>m3</v>
          </cell>
          <cell r="F2275">
            <v>0.67649999999999999</v>
          </cell>
        </row>
        <row r="2276">
          <cell r="B2276" t="str">
            <v>060409</v>
          </cell>
          <cell r="C2276" t="str">
            <v>020579</v>
          </cell>
          <cell r="D2276" t="str">
            <v>Areia media</v>
          </cell>
          <cell r="E2276" t="str">
            <v>m3</v>
          </cell>
          <cell r="F2276">
            <v>0.77800000000000002</v>
          </cell>
        </row>
        <row r="2277">
          <cell r="B2277" t="str">
            <v>060410</v>
          </cell>
          <cell r="C2277" t="str">
            <v>010146</v>
          </cell>
          <cell r="D2277" t="str">
            <v>Servente</v>
          </cell>
          <cell r="E2277" t="str">
            <v>h</v>
          </cell>
          <cell r="F2277">
            <v>6.5</v>
          </cell>
        </row>
        <row r="2278">
          <cell r="B2278" t="str">
            <v>060410</v>
          </cell>
          <cell r="C2278" t="str">
            <v>020508</v>
          </cell>
          <cell r="D2278" t="str">
            <v>Cimento portland</v>
          </cell>
          <cell r="E2278" t="str">
            <v>kg</v>
          </cell>
          <cell r="F2278">
            <v>400</v>
          </cell>
        </row>
        <row r="2279">
          <cell r="B2279" t="str">
            <v>060410</v>
          </cell>
          <cell r="C2279" t="str">
            <v>020527</v>
          </cell>
          <cell r="D2279" t="str">
            <v>Poliestireno expandido em perolas</v>
          </cell>
          <cell r="E2279" t="str">
            <v>kg</v>
          </cell>
          <cell r="F2279">
            <v>10.52</v>
          </cell>
        </row>
        <row r="2280">
          <cell r="B2280" t="str">
            <v>060410</v>
          </cell>
          <cell r="C2280" t="str">
            <v>020579</v>
          </cell>
          <cell r="D2280" t="str">
            <v>Areia media</v>
          </cell>
          <cell r="E2280" t="str">
            <v>m3</v>
          </cell>
          <cell r="F2280">
            <v>0.35770000000000002</v>
          </cell>
        </row>
        <row r="2281">
          <cell r="B2281" t="str">
            <v>060410</v>
          </cell>
          <cell r="C2281" t="str">
            <v>080125</v>
          </cell>
          <cell r="D2281" t="str">
            <v>Betoneira 5hp</v>
          </cell>
          <cell r="E2281" t="str">
            <v>h</v>
          </cell>
          <cell r="F2281">
            <v>0.8</v>
          </cell>
        </row>
        <row r="2282">
          <cell r="B2282" t="str">
            <v>060411</v>
          </cell>
          <cell r="C2282" t="str">
            <v>010139</v>
          </cell>
          <cell r="D2282" t="str">
            <v>Pedreiro</v>
          </cell>
          <cell r="E2282" t="str">
            <v>h</v>
          </cell>
          <cell r="F2282">
            <v>5</v>
          </cell>
        </row>
        <row r="2283">
          <cell r="B2283" t="str">
            <v>060411</v>
          </cell>
          <cell r="C2283" t="str">
            <v>010146</v>
          </cell>
          <cell r="D2283" t="str">
            <v>Servente</v>
          </cell>
          <cell r="E2283" t="str">
            <v>h</v>
          </cell>
          <cell r="F2283">
            <v>8</v>
          </cell>
        </row>
        <row r="2284">
          <cell r="B2284" t="str">
            <v>060412</v>
          </cell>
          <cell r="C2284" t="str">
            <v>010146</v>
          </cell>
          <cell r="D2284" t="str">
            <v>Servente</v>
          </cell>
          <cell r="E2284" t="str">
            <v>h</v>
          </cell>
          <cell r="F2284">
            <v>0.09</v>
          </cell>
        </row>
        <row r="2285">
          <cell r="B2285" t="str">
            <v>060412</v>
          </cell>
          <cell r="C2285" t="str">
            <v>080139</v>
          </cell>
          <cell r="D2285" t="str">
            <v>Regua simples para concreto</v>
          </cell>
          <cell r="E2285" t="str">
            <v>h</v>
          </cell>
          <cell r="F2285">
            <v>0.03</v>
          </cell>
        </row>
        <row r="2286">
          <cell r="B2286" t="str">
            <v>060413</v>
          </cell>
          <cell r="C2286" t="str">
            <v>010146</v>
          </cell>
          <cell r="D2286" t="str">
            <v>Servente</v>
          </cell>
          <cell r="E2286" t="str">
            <v>h</v>
          </cell>
          <cell r="F2286">
            <v>0.12</v>
          </cell>
        </row>
        <row r="2287">
          <cell r="B2287" t="str">
            <v>060413</v>
          </cell>
          <cell r="C2287" t="str">
            <v>080140</v>
          </cell>
          <cell r="D2287" t="str">
            <v>Regua dupla para concreto</v>
          </cell>
          <cell r="E2287" t="str">
            <v>h</v>
          </cell>
          <cell r="F2287">
            <v>0.03</v>
          </cell>
        </row>
        <row r="2288">
          <cell r="B2288" t="str">
            <v>060414</v>
          </cell>
          <cell r="C2288" t="str">
            <v>010146</v>
          </cell>
          <cell r="D2288" t="str">
            <v>Servente</v>
          </cell>
          <cell r="E2288" t="str">
            <v>h</v>
          </cell>
          <cell r="F2288">
            <v>0.01</v>
          </cell>
        </row>
        <row r="2289">
          <cell r="B2289" t="str">
            <v>060414</v>
          </cell>
          <cell r="C2289" t="str">
            <v>080130</v>
          </cell>
          <cell r="D2289" t="str">
            <v>Desempenadeira 1hp</v>
          </cell>
          <cell r="E2289" t="str">
            <v>h</v>
          </cell>
          <cell r="F2289">
            <v>0.01</v>
          </cell>
        </row>
        <row r="2290">
          <cell r="B2290" t="str">
            <v>060501</v>
          </cell>
          <cell r="C2290" t="str">
            <v>010139</v>
          </cell>
          <cell r="D2290" t="str">
            <v>Pedreiro</v>
          </cell>
          <cell r="E2290" t="str">
            <v>h</v>
          </cell>
          <cell r="F2290">
            <v>0.35</v>
          </cell>
        </row>
        <row r="2291">
          <cell r="B2291" t="str">
            <v>060501</v>
          </cell>
          <cell r="C2291" t="str">
            <v>021009</v>
          </cell>
          <cell r="D2291" t="str">
            <v>Pontalete de pinho de 3'x3' de 3a.construcao</v>
          </cell>
          <cell r="E2291" t="str">
            <v>m</v>
          </cell>
          <cell r="F2291">
            <v>1.71</v>
          </cell>
        </row>
        <row r="2292">
          <cell r="B2292" t="str">
            <v>060501</v>
          </cell>
          <cell r="C2292" t="str">
            <v>020508</v>
          </cell>
          <cell r="D2292" t="str">
            <v>Cimento portland</v>
          </cell>
          <cell r="E2292" t="str">
            <v>kg</v>
          </cell>
          <cell r="F2292">
            <v>9</v>
          </cell>
        </row>
        <row r="2293">
          <cell r="B2293" t="str">
            <v>060501</v>
          </cell>
          <cell r="C2293" t="str">
            <v>020517</v>
          </cell>
          <cell r="D2293" t="str">
            <v>Brita 1</v>
          </cell>
          <cell r="E2293" t="str">
            <v>m3</v>
          </cell>
          <cell r="F2293">
            <v>6.8999999999999999E-3</v>
          </cell>
        </row>
        <row r="2294">
          <cell r="B2294" t="str">
            <v>060501</v>
          </cell>
          <cell r="C2294" t="str">
            <v>020518</v>
          </cell>
          <cell r="D2294" t="str">
            <v>Brita 2</v>
          </cell>
          <cell r="E2294" t="str">
            <v>m3</v>
          </cell>
          <cell r="F2294">
            <v>2.07E-2</v>
          </cell>
        </row>
        <row r="2295">
          <cell r="B2295" t="str">
            <v>060501</v>
          </cell>
          <cell r="C2295" t="str">
            <v>020579</v>
          </cell>
          <cell r="D2295" t="str">
            <v>Areia media</v>
          </cell>
          <cell r="E2295" t="str">
            <v>m3</v>
          </cell>
          <cell r="F2295">
            <v>3.0499999999999999E-2</v>
          </cell>
        </row>
        <row r="2296">
          <cell r="B2296" t="str">
            <v>060501</v>
          </cell>
          <cell r="C2296" t="str">
            <v>010146</v>
          </cell>
          <cell r="D2296" t="str">
            <v>Servente</v>
          </cell>
          <cell r="E2296" t="str">
            <v>h</v>
          </cell>
          <cell r="F2296">
            <v>0.7</v>
          </cell>
        </row>
        <row r="2297">
          <cell r="B2297" t="str">
            <v>060501</v>
          </cell>
          <cell r="C2297" t="str">
            <v>021016</v>
          </cell>
          <cell r="D2297" t="str">
            <v>Sarrafo de pinho de 1'x4' de 3a.construcao</v>
          </cell>
          <cell r="E2297" t="str">
            <v>m</v>
          </cell>
          <cell r="F2297">
            <v>0.97</v>
          </cell>
        </row>
        <row r="2298">
          <cell r="B2298" t="str">
            <v>060501</v>
          </cell>
          <cell r="C2298" t="str">
            <v>021103</v>
          </cell>
          <cell r="D2298" t="str">
            <v>Tabua de pinho de 1' x 12' de 3a. construcao</v>
          </cell>
          <cell r="E2298" t="str">
            <v>m</v>
          </cell>
          <cell r="F2298">
            <v>0.56000000000000005</v>
          </cell>
        </row>
        <row r="2299">
          <cell r="B2299" t="str">
            <v>060501</v>
          </cell>
          <cell r="C2299" t="str">
            <v>021516</v>
          </cell>
          <cell r="D2299" t="str">
            <v>Aco ca-50 de 1/4' - 6.3mm</v>
          </cell>
          <cell r="E2299" t="str">
            <v>kg</v>
          </cell>
          <cell r="F2299">
            <v>1.89</v>
          </cell>
        </row>
        <row r="2300">
          <cell r="B2300" t="str">
            <v>060501</v>
          </cell>
          <cell r="C2300" t="str">
            <v>022001</v>
          </cell>
          <cell r="D2300" t="str">
            <v>Laje pre-fabric de 8cm (forro)</v>
          </cell>
          <cell r="E2300" t="str">
            <v>m2</v>
          </cell>
          <cell r="F2300">
            <v>1</v>
          </cell>
        </row>
        <row r="2301">
          <cell r="B2301" t="str">
            <v>060501</v>
          </cell>
          <cell r="C2301" t="str">
            <v>026569</v>
          </cell>
          <cell r="D2301" t="str">
            <v>Prego 18x27</v>
          </cell>
          <cell r="E2301" t="str">
            <v>kg</v>
          </cell>
          <cell r="F2301">
            <v>0.03</v>
          </cell>
        </row>
        <row r="2302">
          <cell r="B2302" t="str">
            <v>060501</v>
          </cell>
          <cell r="C2302" t="str">
            <v>080125</v>
          </cell>
          <cell r="D2302" t="str">
            <v>Betoneira 5hp</v>
          </cell>
          <cell r="E2302" t="str">
            <v>h</v>
          </cell>
          <cell r="F2302">
            <v>0.02</v>
          </cell>
        </row>
        <row r="2303">
          <cell r="B2303" t="str">
            <v>060502</v>
          </cell>
          <cell r="C2303" t="str">
            <v>010139</v>
          </cell>
          <cell r="D2303" t="str">
            <v>Pedreiro</v>
          </cell>
          <cell r="E2303" t="str">
            <v>h</v>
          </cell>
          <cell r="F2303">
            <v>0.37</v>
          </cell>
        </row>
        <row r="2304">
          <cell r="B2304" t="str">
            <v>060502</v>
          </cell>
          <cell r="C2304" t="str">
            <v>021009</v>
          </cell>
          <cell r="D2304" t="str">
            <v>Pontalete de pinho de 3'x3' de 3a.construcao</v>
          </cell>
          <cell r="E2304" t="str">
            <v>m</v>
          </cell>
          <cell r="F2304">
            <v>1.71</v>
          </cell>
        </row>
        <row r="2305">
          <cell r="B2305" t="str">
            <v>060502</v>
          </cell>
          <cell r="C2305" t="str">
            <v>020508</v>
          </cell>
          <cell r="D2305" t="str">
            <v>Cimento portland</v>
          </cell>
          <cell r="E2305" t="str">
            <v>kg</v>
          </cell>
          <cell r="F2305">
            <v>15</v>
          </cell>
        </row>
        <row r="2306">
          <cell r="B2306" t="str">
            <v>060502</v>
          </cell>
          <cell r="C2306" t="str">
            <v>020517</v>
          </cell>
          <cell r="D2306" t="str">
            <v>Brita 1</v>
          </cell>
          <cell r="E2306" t="str">
            <v>m3</v>
          </cell>
          <cell r="F2306">
            <v>1.11E-2</v>
          </cell>
        </row>
        <row r="2307">
          <cell r="B2307" t="str">
            <v>060502</v>
          </cell>
          <cell r="C2307" t="str">
            <v>020518</v>
          </cell>
          <cell r="D2307" t="str">
            <v>Brita 2</v>
          </cell>
          <cell r="E2307" t="str">
            <v>m3</v>
          </cell>
          <cell r="F2307">
            <v>3.32E-2</v>
          </cell>
        </row>
        <row r="2308">
          <cell r="B2308" t="str">
            <v>060502</v>
          </cell>
          <cell r="C2308" t="str">
            <v>020579</v>
          </cell>
          <cell r="D2308" t="str">
            <v>Areia media</v>
          </cell>
          <cell r="E2308" t="str">
            <v>m3</v>
          </cell>
          <cell r="F2308">
            <v>4.8899999999999999E-2</v>
          </cell>
        </row>
        <row r="2309">
          <cell r="B2309" t="str">
            <v>060502</v>
          </cell>
          <cell r="C2309" t="str">
            <v>010146</v>
          </cell>
          <cell r="D2309" t="str">
            <v>Servente</v>
          </cell>
          <cell r="E2309" t="str">
            <v>h</v>
          </cell>
          <cell r="F2309">
            <v>0.7</v>
          </cell>
        </row>
        <row r="2310">
          <cell r="B2310" t="str">
            <v>060502</v>
          </cell>
          <cell r="C2310" t="str">
            <v>021016</v>
          </cell>
          <cell r="D2310" t="str">
            <v>Sarrafo de pinho de 1'x4' de 3a.construcao</v>
          </cell>
          <cell r="E2310" t="str">
            <v>m</v>
          </cell>
          <cell r="F2310">
            <v>0.97</v>
          </cell>
        </row>
        <row r="2311">
          <cell r="B2311" t="str">
            <v>060502</v>
          </cell>
          <cell r="C2311" t="str">
            <v>021103</v>
          </cell>
          <cell r="D2311" t="str">
            <v>Tabua de pinho de 1' x 12' de 3a. construcao</v>
          </cell>
          <cell r="E2311" t="str">
            <v>m</v>
          </cell>
          <cell r="F2311">
            <v>0.56000000000000005</v>
          </cell>
        </row>
        <row r="2312">
          <cell r="B2312" t="str">
            <v>060502</v>
          </cell>
          <cell r="C2312" t="str">
            <v>021516</v>
          </cell>
          <cell r="D2312" t="str">
            <v>Aco ca-50 de 1/4' - 6.3mm</v>
          </cell>
          <cell r="E2312" t="str">
            <v>kg</v>
          </cell>
          <cell r="F2312">
            <v>1.89</v>
          </cell>
        </row>
        <row r="2313">
          <cell r="B2313" t="str">
            <v>060502</v>
          </cell>
          <cell r="C2313" t="str">
            <v>022002</v>
          </cell>
          <cell r="D2313" t="str">
            <v>Laje pre-fabric de 8cm</v>
          </cell>
          <cell r="E2313" t="str">
            <v>m2</v>
          </cell>
          <cell r="F2313">
            <v>1</v>
          </cell>
        </row>
        <row r="2314">
          <cell r="B2314" t="str">
            <v>060502</v>
          </cell>
          <cell r="C2314" t="str">
            <v>026569</v>
          </cell>
          <cell r="D2314" t="str">
            <v>Prego 18x27</v>
          </cell>
          <cell r="E2314" t="str">
            <v>kg</v>
          </cell>
          <cell r="F2314">
            <v>0.03</v>
          </cell>
        </row>
        <row r="2315">
          <cell r="B2315" t="str">
            <v>060502</v>
          </cell>
          <cell r="C2315" t="str">
            <v>080125</v>
          </cell>
          <cell r="D2315" t="str">
            <v>Betoneira 5hp</v>
          </cell>
          <cell r="E2315" t="str">
            <v>h</v>
          </cell>
          <cell r="F2315">
            <v>0.04</v>
          </cell>
        </row>
        <row r="2316">
          <cell r="B2316" t="str">
            <v>060503</v>
          </cell>
          <cell r="C2316" t="str">
            <v>010139</v>
          </cell>
          <cell r="D2316" t="str">
            <v>Pedreiro</v>
          </cell>
          <cell r="E2316" t="str">
            <v>h</v>
          </cell>
          <cell r="F2316">
            <v>0.4</v>
          </cell>
        </row>
        <row r="2317">
          <cell r="B2317" t="str">
            <v>060503</v>
          </cell>
          <cell r="C2317" t="str">
            <v>080125</v>
          </cell>
          <cell r="D2317" t="str">
            <v>Betoneira 5hp</v>
          </cell>
          <cell r="E2317" t="str">
            <v>h</v>
          </cell>
          <cell r="F2317">
            <v>0.05</v>
          </cell>
        </row>
        <row r="2318">
          <cell r="B2318" t="str">
            <v>060503</v>
          </cell>
          <cell r="C2318" t="str">
            <v>020508</v>
          </cell>
          <cell r="D2318" t="str">
            <v>Cimento portland</v>
          </cell>
          <cell r="E2318" t="str">
            <v>kg</v>
          </cell>
          <cell r="F2318">
            <v>18</v>
          </cell>
        </row>
        <row r="2319">
          <cell r="B2319" t="str">
            <v>060503</v>
          </cell>
          <cell r="C2319" t="str">
            <v>020517</v>
          </cell>
          <cell r="D2319" t="str">
            <v>Brita 1</v>
          </cell>
          <cell r="E2319" t="str">
            <v>m3</v>
          </cell>
          <cell r="F2319">
            <v>1.3599999999999999E-2</v>
          </cell>
        </row>
        <row r="2320">
          <cell r="B2320" t="str">
            <v>060503</v>
          </cell>
          <cell r="C2320" t="str">
            <v>020518</v>
          </cell>
          <cell r="D2320" t="str">
            <v>Brita 2</v>
          </cell>
          <cell r="E2320" t="str">
            <v>m3</v>
          </cell>
          <cell r="F2320">
            <v>4.0800000000000003E-2</v>
          </cell>
        </row>
        <row r="2321">
          <cell r="B2321" t="str">
            <v>060503</v>
          </cell>
          <cell r="C2321" t="str">
            <v>020579</v>
          </cell>
          <cell r="D2321" t="str">
            <v>Areia media</v>
          </cell>
          <cell r="E2321" t="str">
            <v>m3</v>
          </cell>
          <cell r="F2321">
            <v>0.06</v>
          </cell>
        </row>
        <row r="2322">
          <cell r="B2322" t="str">
            <v>060503</v>
          </cell>
          <cell r="C2322" t="str">
            <v>021009</v>
          </cell>
          <cell r="D2322" t="str">
            <v>Pontalete de pinho de 3'x3' de 3a.construcao</v>
          </cell>
          <cell r="E2322" t="str">
            <v>m</v>
          </cell>
          <cell r="F2322">
            <v>1.86</v>
          </cell>
        </row>
        <row r="2323">
          <cell r="B2323" t="str">
            <v>060503</v>
          </cell>
          <cell r="C2323" t="str">
            <v>021016</v>
          </cell>
          <cell r="D2323" t="str">
            <v>Sarrafo de pinho de 1'x4' de 3a.construcao</v>
          </cell>
          <cell r="E2323" t="str">
            <v>m</v>
          </cell>
          <cell r="F2323">
            <v>1.03</v>
          </cell>
        </row>
        <row r="2324">
          <cell r="B2324" t="str">
            <v>060503</v>
          </cell>
          <cell r="C2324" t="str">
            <v>021103</v>
          </cell>
          <cell r="D2324" t="str">
            <v>Tabua de pinho de 1' x 12' de 3a. construcao</v>
          </cell>
          <cell r="E2324" t="str">
            <v>m</v>
          </cell>
          <cell r="F2324">
            <v>0.62</v>
          </cell>
        </row>
        <row r="2325">
          <cell r="B2325" t="str">
            <v>060503</v>
          </cell>
          <cell r="C2325" t="str">
            <v>021516</v>
          </cell>
          <cell r="D2325" t="str">
            <v>Aco ca-50 de 1/4' - 6.3mm</v>
          </cell>
          <cell r="E2325" t="str">
            <v>kg</v>
          </cell>
          <cell r="F2325">
            <v>1.89</v>
          </cell>
        </row>
        <row r="2326">
          <cell r="B2326" t="str">
            <v>060503</v>
          </cell>
          <cell r="C2326" t="str">
            <v>022003</v>
          </cell>
          <cell r="D2326" t="str">
            <v>Laje pre-fabric de 12cm</v>
          </cell>
          <cell r="E2326" t="str">
            <v>m2</v>
          </cell>
          <cell r="F2326">
            <v>1</v>
          </cell>
        </row>
        <row r="2327">
          <cell r="B2327" t="str">
            <v>060503</v>
          </cell>
          <cell r="C2327" t="str">
            <v>026569</v>
          </cell>
          <cell r="D2327" t="str">
            <v>Prego 18x27</v>
          </cell>
          <cell r="E2327" t="str">
            <v>kg</v>
          </cell>
          <cell r="F2327">
            <v>0.03</v>
          </cell>
        </row>
        <row r="2328">
          <cell r="B2328" t="str">
            <v>060503</v>
          </cell>
          <cell r="C2328" t="str">
            <v>010146</v>
          </cell>
          <cell r="D2328" t="str">
            <v>Servente</v>
          </cell>
          <cell r="E2328" t="str">
            <v>h</v>
          </cell>
          <cell r="F2328">
            <v>0.8</v>
          </cell>
        </row>
        <row r="2329">
          <cell r="B2329" t="str">
            <v>060504</v>
          </cell>
          <cell r="C2329" t="str">
            <v>010139</v>
          </cell>
          <cell r="D2329" t="str">
            <v>Pedreiro</v>
          </cell>
          <cell r="E2329" t="str">
            <v>h</v>
          </cell>
          <cell r="F2329">
            <v>0.21</v>
          </cell>
        </row>
        <row r="2330">
          <cell r="B2330" t="str">
            <v>060504</v>
          </cell>
          <cell r="C2330" t="str">
            <v>010146</v>
          </cell>
          <cell r="D2330" t="str">
            <v>Servente</v>
          </cell>
          <cell r="E2330" t="str">
            <v>h</v>
          </cell>
          <cell r="F2330">
            <v>0.44</v>
          </cell>
        </row>
        <row r="2331">
          <cell r="B2331" t="str">
            <v>060504</v>
          </cell>
          <cell r="C2331" t="str">
            <v>020508</v>
          </cell>
          <cell r="D2331" t="str">
            <v>Cimento portland</v>
          </cell>
          <cell r="E2331" t="str">
            <v>kg</v>
          </cell>
          <cell r="F2331">
            <v>18</v>
          </cell>
        </row>
        <row r="2332">
          <cell r="B2332" t="str">
            <v>060504</v>
          </cell>
          <cell r="C2332" t="str">
            <v>020517</v>
          </cell>
          <cell r="D2332" t="str">
            <v>Brita 1</v>
          </cell>
          <cell r="E2332" t="str">
            <v>m3</v>
          </cell>
          <cell r="F2332">
            <v>1.38E-2</v>
          </cell>
        </row>
        <row r="2333">
          <cell r="B2333" t="str">
            <v>060504</v>
          </cell>
          <cell r="C2333" t="str">
            <v>020518</v>
          </cell>
          <cell r="D2333" t="str">
            <v>Brita 2</v>
          </cell>
          <cell r="E2333" t="str">
            <v>m3</v>
          </cell>
          <cell r="F2333">
            <v>4.1399999999999999E-2</v>
          </cell>
        </row>
        <row r="2334">
          <cell r="B2334" t="str">
            <v>060504</v>
          </cell>
          <cell r="C2334" t="str">
            <v>020579</v>
          </cell>
          <cell r="D2334" t="str">
            <v>Areia media</v>
          </cell>
          <cell r="E2334" t="str">
            <v>m3</v>
          </cell>
          <cell r="F2334">
            <v>6.0900000000000003E-2</v>
          </cell>
        </row>
        <row r="2335">
          <cell r="B2335" t="str">
            <v>060504</v>
          </cell>
          <cell r="C2335" t="str">
            <v>021009</v>
          </cell>
          <cell r="D2335" t="str">
            <v>Pontalete de pinho de 3'x3' de 3a.construcao</v>
          </cell>
          <cell r="E2335" t="str">
            <v>m</v>
          </cell>
          <cell r="F2335">
            <v>1.01</v>
          </cell>
        </row>
        <row r="2336">
          <cell r="B2336" t="str">
            <v>060504</v>
          </cell>
          <cell r="C2336" t="str">
            <v>021016</v>
          </cell>
          <cell r="D2336" t="str">
            <v>Sarrafo de pinho de 1'x4' de 3a.construcao</v>
          </cell>
          <cell r="E2336" t="str">
            <v>m</v>
          </cell>
          <cell r="F2336">
            <v>0.74</v>
          </cell>
        </row>
        <row r="2337">
          <cell r="B2337" t="str">
            <v>060504</v>
          </cell>
          <cell r="C2337" t="str">
            <v>021103</v>
          </cell>
          <cell r="D2337" t="str">
            <v>Tabua de pinho de 1' x 12' de 3a. construcao</v>
          </cell>
          <cell r="E2337" t="str">
            <v>m</v>
          </cell>
          <cell r="F2337">
            <v>0.33</v>
          </cell>
        </row>
        <row r="2338">
          <cell r="B2338" t="str">
            <v>060504</v>
          </cell>
          <cell r="C2338" t="str">
            <v>021516</v>
          </cell>
          <cell r="D2338" t="str">
            <v>Aco ca-50 de 1/4' - 6.3mm</v>
          </cell>
          <cell r="E2338" t="str">
            <v>kg</v>
          </cell>
          <cell r="F2338">
            <v>1.24</v>
          </cell>
        </row>
        <row r="2339">
          <cell r="B2339" t="str">
            <v>060504</v>
          </cell>
          <cell r="C2339" t="str">
            <v>022004</v>
          </cell>
          <cell r="D2339" t="str">
            <v>Laje pre-fabric de 16cm</v>
          </cell>
          <cell r="E2339" t="str">
            <v>m2</v>
          </cell>
          <cell r="F2339">
            <v>1</v>
          </cell>
        </row>
        <row r="2340">
          <cell r="B2340" t="str">
            <v>060504</v>
          </cell>
          <cell r="C2340" t="str">
            <v>026539</v>
          </cell>
          <cell r="D2340" t="str">
            <v>Prego 19x33</v>
          </cell>
          <cell r="E2340" t="str">
            <v>kg</v>
          </cell>
          <cell r="F2340">
            <v>0.02</v>
          </cell>
        </row>
        <row r="2341">
          <cell r="B2341" t="str">
            <v>060504</v>
          </cell>
          <cell r="C2341" t="str">
            <v>080125</v>
          </cell>
          <cell r="D2341" t="str">
            <v>Betoneira 5hp</v>
          </cell>
          <cell r="E2341" t="str">
            <v>h</v>
          </cell>
          <cell r="F2341">
            <v>0.05</v>
          </cell>
        </row>
        <row r="2342">
          <cell r="B2342" t="str">
            <v>060505</v>
          </cell>
          <cell r="C2342" t="str">
            <v>026539</v>
          </cell>
          <cell r="D2342" t="str">
            <v>Prego 19x33</v>
          </cell>
          <cell r="E2342" t="str">
            <v>kg</v>
          </cell>
          <cell r="F2342">
            <v>0.02</v>
          </cell>
        </row>
        <row r="2343">
          <cell r="B2343" t="str">
            <v>060505</v>
          </cell>
          <cell r="C2343" t="str">
            <v>010146</v>
          </cell>
          <cell r="D2343" t="str">
            <v>Servente</v>
          </cell>
          <cell r="E2343" t="str">
            <v>h</v>
          </cell>
          <cell r="F2343">
            <v>0.44</v>
          </cell>
        </row>
        <row r="2344">
          <cell r="B2344" t="str">
            <v>060505</v>
          </cell>
          <cell r="C2344" t="str">
            <v>020508</v>
          </cell>
          <cell r="D2344" t="str">
            <v>Cimento portland</v>
          </cell>
          <cell r="E2344" t="str">
            <v>kg</v>
          </cell>
          <cell r="F2344">
            <v>24</v>
          </cell>
        </row>
        <row r="2345">
          <cell r="B2345" t="str">
            <v>060505</v>
          </cell>
          <cell r="C2345" t="str">
            <v>080125</v>
          </cell>
          <cell r="D2345" t="str">
            <v>Betoneira 5hp</v>
          </cell>
          <cell r="E2345" t="str">
            <v>h</v>
          </cell>
          <cell r="F2345">
            <v>0.06</v>
          </cell>
        </row>
        <row r="2346">
          <cell r="B2346" t="str">
            <v>060505</v>
          </cell>
          <cell r="C2346" t="str">
            <v>020518</v>
          </cell>
          <cell r="D2346" t="str">
            <v>Brita 2</v>
          </cell>
          <cell r="E2346" t="str">
            <v>m3</v>
          </cell>
          <cell r="F2346">
            <v>5.2699999999999997E-2</v>
          </cell>
        </row>
        <row r="2347">
          <cell r="B2347" t="str">
            <v>060505</v>
          </cell>
          <cell r="C2347" t="str">
            <v>020579</v>
          </cell>
          <cell r="D2347" t="str">
            <v>Areia media</v>
          </cell>
          <cell r="E2347" t="str">
            <v>m3</v>
          </cell>
          <cell r="F2347">
            <v>7.7499999999999999E-2</v>
          </cell>
        </row>
        <row r="2348">
          <cell r="B2348" t="str">
            <v>060505</v>
          </cell>
          <cell r="C2348" t="str">
            <v>021009</v>
          </cell>
          <cell r="D2348" t="str">
            <v>Pontalete de pinho de 3'x3' de 3a.construcao</v>
          </cell>
          <cell r="E2348" t="str">
            <v>m</v>
          </cell>
          <cell r="F2348">
            <v>1.01</v>
          </cell>
        </row>
        <row r="2349">
          <cell r="B2349" t="str">
            <v>060505</v>
          </cell>
          <cell r="C2349" t="str">
            <v>020517</v>
          </cell>
          <cell r="D2349" t="str">
            <v>Brita 1</v>
          </cell>
          <cell r="E2349" t="str">
            <v>m3</v>
          </cell>
          <cell r="F2349">
            <v>1.7600000000000001E-2</v>
          </cell>
        </row>
        <row r="2350">
          <cell r="B2350" t="str">
            <v>060505</v>
          </cell>
          <cell r="C2350" t="str">
            <v>021103</v>
          </cell>
          <cell r="D2350" t="str">
            <v>Tabua de pinho de 1' x 12' de 3a. construcao</v>
          </cell>
          <cell r="E2350" t="str">
            <v>m</v>
          </cell>
          <cell r="F2350">
            <v>0.33</v>
          </cell>
        </row>
        <row r="2351">
          <cell r="B2351" t="str">
            <v>060505</v>
          </cell>
          <cell r="C2351" t="str">
            <v>021516</v>
          </cell>
          <cell r="D2351" t="str">
            <v>Aco ca-50 de 1/4' - 6.3mm</v>
          </cell>
          <cell r="E2351" t="str">
            <v>kg</v>
          </cell>
          <cell r="F2351">
            <v>1.24</v>
          </cell>
        </row>
        <row r="2352">
          <cell r="B2352" t="str">
            <v>060505</v>
          </cell>
          <cell r="C2352" t="str">
            <v>022005</v>
          </cell>
          <cell r="D2352" t="str">
            <v>Laje pre-fabric de 20cm</v>
          </cell>
          <cell r="E2352" t="str">
            <v>m2</v>
          </cell>
          <cell r="F2352">
            <v>1</v>
          </cell>
        </row>
        <row r="2353">
          <cell r="B2353" t="str">
            <v>060505</v>
          </cell>
          <cell r="C2353" t="str">
            <v>010139</v>
          </cell>
          <cell r="D2353" t="str">
            <v>Pedreiro</v>
          </cell>
          <cell r="E2353" t="str">
            <v>h</v>
          </cell>
          <cell r="F2353">
            <v>0.21</v>
          </cell>
        </row>
        <row r="2354">
          <cell r="B2354" t="str">
            <v>060505</v>
          </cell>
          <cell r="C2354" t="str">
            <v>021016</v>
          </cell>
          <cell r="D2354" t="str">
            <v>Sarrafo de pinho de 1'x4' de 3a.construcao</v>
          </cell>
          <cell r="E2354" t="str">
            <v>m</v>
          </cell>
          <cell r="F2354">
            <v>0.74</v>
          </cell>
        </row>
        <row r="2355">
          <cell r="B2355" t="str">
            <v>060506</v>
          </cell>
          <cell r="C2355" t="str">
            <v>010139</v>
          </cell>
          <cell r="D2355" t="str">
            <v>Pedreiro</v>
          </cell>
          <cell r="E2355" t="str">
            <v>h</v>
          </cell>
          <cell r="F2355">
            <v>0.21</v>
          </cell>
        </row>
        <row r="2356">
          <cell r="B2356" t="str">
            <v>060506</v>
          </cell>
          <cell r="C2356" t="str">
            <v>020579</v>
          </cell>
          <cell r="D2356" t="str">
            <v>Areia media</v>
          </cell>
          <cell r="E2356" t="str">
            <v>m3</v>
          </cell>
          <cell r="F2356">
            <v>8.6800000000000002E-2</v>
          </cell>
        </row>
        <row r="2357">
          <cell r="B2357" t="str">
            <v>060506</v>
          </cell>
          <cell r="C2357" t="str">
            <v>020508</v>
          </cell>
          <cell r="D2357" t="str">
            <v>Cimento portland</v>
          </cell>
          <cell r="E2357" t="str">
            <v>kg</v>
          </cell>
          <cell r="F2357">
            <v>26</v>
          </cell>
        </row>
        <row r="2358">
          <cell r="B2358" t="str">
            <v>060506</v>
          </cell>
          <cell r="C2358" t="str">
            <v>020517</v>
          </cell>
          <cell r="D2358" t="str">
            <v>Brita 1</v>
          </cell>
          <cell r="E2358" t="str">
            <v>m3</v>
          </cell>
          <cell r="F2358">
            <v>1.9599999999999999E-2</v>
          </cell>
        </row>
        <row r="2359">
          <cell r="B2359" t="str">
            <v>060506</v>
          </cell>
          <cell r="C2359" t="str">
            <v>020518</v>
          </cell>
          <cell r="D2359" t="str">
            <v>Brita 2</v>
          </cell>
          <cell r="E2359" t="str">
            <v>m3</v>
          </cell>
          <cell r="F2359">
            <v>5.8900000000000001E-2</v>
          </cell>
        </row>
        <row r="2360">
          <cell r="B2360" t="str">
            <v>060506</v>
          </cell>
          <cell r="C2360" t="str">
            <v>010146</v>
          </cell>
          <cell r="D2360" t="str">
            <v>Servente</v>
          </cell>
          <cell r="E2360" t="str">
            <v>h</v>
          </cell>
          <cell r="F2360">
            <v>0.44</v>
          </cell>
        </row>
        <row r="2361">
          <cell r="B2361" t="str">
            <v>060506</v>
          </cell>
          <cell r="C2361" t="str">
            <v>021009</v>
          </cell>
          <cell r="D2361" t="str">
            <v>Pontalete de pinho de 3'x3' de 3a.construcao</v>
          </cell>
          <cell r="E2361" t="str">
            <v>m</v>
          </cell>
          <cell r="F2361">
            <v>1.1100000000000001</v>
          </cell>
        </row>
        <row r="2362">
          <cell r="B2362" t="str">
            <v>060506</v>
          </cell>
          <cell r="C2362" t="str">
            <v>080125</v>
          </cell>
          <cell r="D2362" t="str">
            <v>Betoneira 5hp</v>
          </cell>
          <cell r="E2362" t="str">
            <v>h</v>
          </cell>
          <cell r="F2362">
            <v>7.0000000000000007E-2</v>
          </cell>
        </row>
        <row r="2363">
          <cell r="B2363" t="str">
            <v>060506</v>
          </cell>
          <cell r="C2363" t="str">
            <v>021016</v>
          </cell>
          <cell r="D2363" t="str">
            <v>Sarrafo de pinho de 1'x4' de 3a.construcao</v>
          </cell>
          <cell r="E2363" t="str">
            <v>m</v>
          </cell>
          <cell r="F2363">
            <v>0.77</v>
          </cell>
        </row>
        <row r="2364">
          <cell r="B2364" t="str">
            <v>060506</v>
          </cell>
          <cell r="C2364" t="str">
            <v>021516</v>
          </cell>
          <cell r="D2364" t="str">
            <v>Aco ca-50 de 1/4' - 6.3mm</v>
          </cell>
          <cell r="E2364" t="str">
            <v>kg</v>
          </cell>
          <cell r="F2364">
            <v>1.24</v>
          </cell>
        </row>
        <row r="2365">
          <cell r="B2365" t="str">
            <v>060506</v>
          </cell>
          <cell r="C2365" t="str">
            <v>022006</v>
          </cell>
          <cell r="D2365" t="str">
            <v>Laje pre-fabric de 25cm</v>
          </cell>
          <cell r="E2365" t="str">
            <v>m2</v>
          </cell>
          <cell r="F2365">
            <v>1</v>
          </cell>
        </row>
        <row r="2366">
          <cell r="B2366" t="str">
            <v>060506</v>
          </cell>
          <cell r="C2366" t="str">
            <v>026539</v>
          </cell>
          <cell r="D2366" t="str">
            <v>Prego 19x33</v>
          </cell>
          <cell r="E2366" t="str">
            <v>kg</v>
          </cell>
          <cell r="F2366">
            <v>0.02</v>
          </cell>
        </row>
        <row r="2367">
          <cell r="B2367" t="str">
            <v>060506</v>
          </cell>
          <cell r="C2367" t="str">
            <v>021103</v>
          </cell>
          <cell r="D2367" t="str">
            <v>Tabua de pinho de 1' x 12' de 3a. construcao</v>
          </cell>
          <cell r="E2367" t="str">
            <v>m</v>
          </cell>
          <cell r="F2367">
            <v>0.36</v>
          </cell>
        </row>
        <row r="2368">
          <cell r="B2368" t="str">
            <v>060507</v>
          </cell>
          <cell r="C2368" t="str">
            <v>010139</v>
          </cell>
          <cell r="D2368" t="str">
            <v>Pedreiro</v>
          </cell>
          <cell r="E2368" t="str">
            <v>h</v>
          </cell>
          <cell r="F2368">
            <v>0.21</v>
          </cell>
        </row>
        <row r="2369">
          <cell r="B2369" t="str">
            <v>060507</v>
          </cell>
          <cell r="C2369" t="str">
            <v>010146</v>
          </cell>
          <cell r="D2369" t="str">
            <v>Servente</v>
          </cell>
          <cell r="E2369" t="str">
            <v>h</v>
          </cell>
          <cell r="F2369">
            <v>0.47</v>
          </cell>
        </row>
        <row r="2370">
          <cell r="B2370" t="str">
            <v>060507</v>
          </cell>
          <cell r="C2370" t="str">
            <v>020508</v>
          </cell>
          <cell r="D2370" t="str">
            <v>Cimento portland</v>
          </cell>
          <cell r="E2370" t="str">
            <v>kg</v>
          </cell>
          <cell r="F2370">
            <v>29</v>
          </cell>
        </row>
        <row r="2371">
          <cell r="B2371" t="str">
            <v>060507</v>
          </cell>
          <cell r="C2371" t="str">
            <v>020517</v>
          </cell>
          <cell r="D2371" t="str">
            <v>Brita 1</v>
          </cell>
          <cell r="E2371" t="str">
            <v>m3</v>
          </cell>
          <cell r="F2371">
            <v>2.1700000000000001E-2</v>
          </cell>
        </row>
        <row r="2372">
          <cell r="B2372" t="str">
            <v>060507</v>
          </cell>
          <cell r="C2372" t="str">
            <v>020518</v>
          </cell>
          <cell r="D2372" t="str">
            <v>Brita 2</v>
          </cell>
          <cell r="E2372" t="str">
            <v>m3</v>
          </cell>
          <cell r="F2372">
            <v>6.5199999999999994E-2</v>
          </cell>
        </row>
        <row r="2373">
          <cell r="B2373" t="str">
            <v>060507</v>
          </cell>
          <cell r="C2373" t="str">
            <v>020579</v>
          </cell>
          <cell r="D2373" t="str">
            <v>Areia media</v>
          </cell>
          <cell r="E2373" t="str">
            <v>m3</v>
          </cell>
          <cell r="F2373">
            <v>9.6000000000000002E-2</v>
          </cell>
        </row>
        <row r="2374">
          <cell r="B2374" t="str">
            <v>060507</v>
          </cell>
          <cell r="C2374" t="str">
            <v>026539</v>
          </cell>
          <cell r="D2374" t="str">
            <v>Prego 19x33</v>
          </cell>
          <cell r="E2374" t="str">
            <v>kg</v>
          </cell>
          <cell r="F2374">
            <v>0.02</v>
          </cell>
        </row>
        <row r="2375">
          <cell r="B2375" t="str">
            <v>060507</v>
          </cell>
          <cell r="C2375" t="str">
            <v>080125</v>
          </cell>
          <cell r="D2375" t="str">
            <v>Betoneira 5hp</v>
          </cell>
          <cell r="E2375" t="str">
            <v>h</v>
          </cell>
          <cell r="F2375">
            <v>7.0000000000000007E-2</v>
          </cell>
        </row>
        <row r="2376">
          <cell r="B2376" t="str">
            <v>060507</v>
          </cell>
          <cell r="C2376" t="str">
            <v>021016</v>
          </cell>
          <cell r="D2376" t="str">
            <v>Sarrafo de pinho de 1'x4' de 3a.construcao</v>
          </cell>
          <cell r="E2376" t="str">
            <v>m</v>
          </cell>
          <cell r="F2376">
            <v>0.82</v>
          </cell>
        </row>
        <row r="2377">
          <cell r="B2377" t="str">
            <v>060507</v>
          </cell>
          <cell r="C2377" t="str">
            <v>021516</v>
          </cell>
          <cell r="D2377" t="str">
            <v>Aco ca-50 de 1/4' - 6.3mm</v>
          </cell>
          <cell r="E2377" t="str">
            <v>kg</v>
          </cell>
          <cell r="F2377">
            <v>1.24</v>
          </cell>
        </row>
        <row r="2378">
          <cell r="B2378" t="str">
            <v>060507</v>
          </cell>
          <cell r="C2378" t="str">
            <v>022007</v>
          </cell>
          <cell r="D2378" t="str">
            <v>Laje pre-fabric de 30cm</v>
          </cell>
          <cell r="E2378" t="str">
            <v>m2</v>
          </cell>
          <cell r="F2378">
            <v>1</v>
          </cell>
        </row>
        <row r="2379">
          <cell r="B2379" t="str">
            <v>060507</v>
          </cell>
          <cell r="C2379" t="str">
            <v>021009</v>
          </cell>
          <cell r="D2379" t="str">
            <v>Pontalete de pinho de 3'x3' de 3a.construcao</v>
          </cell>
          <cell r="E2379" t="str">
            <v>m</v>
          </cell>
          <cell r="F2379">
            <v>1.23</v>
          </cell>
        </row>
        <row r="2380">
          <cell r="B2380" t="str">
            <v>060507</v>
          </cell>
          <cell r="C2380" t="str">
            <v>021103</v>
          </cell>
          <cell r="D2380" t="str">
            <v>Tabua de pinho de 1' x 12' de 3a. construcao</v>
          </cell>
          <cell r="E2380" t="str">
            <v>m</v>
          </cell>
          <cell r="F2380">
            <v>0.41</v>
          </cell>
        </row>
        <row r="2381">
          <cell r="B2381" t="str">
            <v>060508</v>
          </cell>
          <cell r="C2381" t="str">
            <v>010139</v>
          </cell>
          <cell r="D2381" t="str">
            <v>Pedreiro</v>
          </cell>
          <cell r="E2381" t="str">
            <v>h</v>
          </cell>
          <cell r="F2381">
            <v>0.21</v>
          </cell>
        </row>
        <row r="2382">
          <cell r="B2382" t="str">
            <v>060508</v>
          </cell>
          <cell r="C2382" t="str">
            <v>010146</v>
          </cell>
          <cell r="D2382" t="str">
            <v>Servente</v>
          </cell>
          <cell r="E2382" t="str">
            <v>h</v>
          </cell>
          <cell r="F2382">
            <v>0.49</v>
          </cell>
        </row>
        <row r="2383">
          <cell r="B2383" t="str">
            <v>060508</v>
          </cell>
          <cell r="C2383" t="str">
            <v>020508</v>
          </cell>
          <cell r="D2383" t="str">
            <v>Cimento portland</v>
          </cell>
          <cell r="E2383" t="str">
            <v>kg</v>
          </cell>
          <cell r="F2383">
            <v>32</v>
          </cell>
        </row>
        <row r="2384">
          <cell r="B2384" t="str">
            <v>060508</v>
          </cell>
          <cell r="C2384" t="str">
            <v>020517</v>
          </cell>
          <cell r="D2384" t="str">
            <v>Brita 1</v>
          </cell>
          <cell r="E2384" t="str">
            <v>m3</v>
          </cell>
          <cell r="F2384">
            <v>2.3800000000000002E-2</v>
          </cell>
        </row>
        <row r="2385">
          <cell r="B2385" t="str">
            <v>060508</v>
          </cell>
          <cell r="C2385" t="str">
            <v>020518</v>
          </cell>
          <cell r="D2385" t="str">
            <v>Brita 2</v>
          </cell>
          <cell r="E2385" t="str">
            <v>m3</v>
          </cell>
          <cell r="F2385">
            <v>7.1499999999999994E-2</v>
          </cell>
        </row>
        <row r="2386">
          <cell r="B2386" t="str">
            <v>060508</v>
          </cell>
          <cell r="C2386" t="str">
            <v>020579</v>
          </cell>
          <cell r="D2386" t="str">
            <v>Areia media</v>
          </cell>
          <cell r="E2386" t="str">
            <v>m3</v>
          </cell>
          <cell r="F2386">
            <v>0.1052</v>
          </cell>
        </row>
        <row r="2387">
          <cell r="B2387" t="str">
            <v>060508</v>
          </cell>
          <cell r="C2387" t="str">
            <v>026539</v>
          </cell>
          <cell r="D2387" t="str">
            <v>Prego 19x33</v>
          </cell>
          <cell r="E2387" t="str">
            <v>kg</v>
          </cell>
          <cell r="F2387">
            <v>0.02</v>
          </cell>
        </row>
        <row r="2388">
          <cell r="B2388" t="str">
            <v>060508</v>
          </cell>
          <cell r="C2388" t="str">
            <v>080125</v>
          </cell>
          <cell r="D2388" t="str">
            <v>Betoneira 5hp</v>
          </cell>
          <cell r="E2388" t="str">
            <v>h</v>
          </cell>
          <cell r="F2388">
            <v>0.08</v>
          </cell>
        </row>
        <row r="2389">
          <cell r="B2389" t="str">
            <v>060508</v>
          </cell>
          <cell r="C2389" t="str">
            <v>021016</v>
          </cell>
          <cell r="D2389" t="str">
            <v>Sarrafo de pinho de 1'x4' de 3a.construcao</v>
          </cell>
          <cell r="E2389" t="str">
            <v>m</v>
          </cell>
          <cell r="F2389">
            <v>0.87</v>
          </cell>
        </row>
        <row r="2390">
          <cell r="B2390" t="str">
            <v>060508</v>
          </cell>
          <cell r="C2390" t="str">
            <v>021516</v>
          </cell>
          <cell r="D2390" t="str">
            <v>Aco ca-50 de 1/4' - 6.3mm</v>
          </cell>
          <cell r="E2390" t="str">
            <v>kg</v>
          </cell>
          <cell r="F2390">
            <v>1.24</v>
          </cell>
        </row>
        <row r="2391">
          <cell r="B2391" t="str">
            <v>060508</v>
          </cell>
          <cell r="C2391" t="str">
            <v>022032</v>
          </cell>
          <cell r="D2391" t="str">
            <v>Laje pre-fabric trelica - h35</v>
          </cell>
          <cell r="E2391" t="str">
            <v>m2</v>
          </cell>
          <cell r="F2391">
            <v>1</v>
          </cell>
        </row>
        <row r="2392">
          <cell r="B2392" t="str">
            <v>060508</v>
          </cell>
          <cell r="C2392" t="str">
            <v>021009</v>
          </cell>
          <cell r="D2392" t="str">
            <v>Pontalete de pinho de 3'x3' de 3a.construcao</v>
          </cell>
          <cell r="E2392" t="str">
            <v>m</v>
          </cell>
          <cell r="F2392">
            <v>1.39</v>
          </cell>
        </row>
        <row r="2393">
          <cell r="B2393" t="str">
            <v>060508</v>
          </cell>
          <cell r="C2393" t="str">
            <v>021103</v>
          </cell>
          <cell r="D2393" t="str">
            <v>Tabua de pinho de 1' x 12' de 3a. construcao</v>
          </cell>
          <cell r="E2393" t="str">
            <v>m</v>
          </cell>
          <cell r="F2393">
            <v>0.46</v>
          </cell>
        </row>
        <row r="2394">
          <cell r="B2394" t="str">
            <v>060509</v>
          </cell>
          <cell r="C2394" t="str">
            <v>010139</v>
          </cell>
          <cell r="D2394" t="str">
            <v>Pedreiro</v>
          </cell>
          <cell r="E2394" t="str">
            <v>h</v>
          </cell>
          <cell r="F2394">
            <v>0.21</v>
          </cell>
        </row>
        <row r="2395">
          <cell r="B2395" t="str">
            <v>060509</v>
          </cell>
          <cell r="C2395" t="str">
            <v>010146</v>
          </cell>
          <cell r="D2395" t="str">
            <v>Servente</v>
          </cell>
          <cell r="E2395" t="str">
            <v>h</v>
          </cell>
          <cell r="F2395">
            <v>0.49</v>
          </cell>
        </row>
        <row r="2396">
          <cell r="B2396" t="str">
            <v>060509</v>
          </cell>
          <cell r="C2396" t="str">
            <v>020508</v>
          </cell>
          <cell r="D2396" t="str">
            <v>Cimento portland</v>
          </cell>
          <cell r="E2396" t="str">
            <v>kg</v>
          </cell>
          <cell r="F2396">
            <v>35</v>
          </cell>
        </row>
        <row r="2397">
          <cell r="B2397" t="str">
            <v>060509</v>
          </cell>
          <cell r="C2397" t="str">
            <v>020517</v>
          </cell>
          <cell r="D2397" t="str">
            <v>Brita 1</v>
          </cell>
          <cell r="E2397" t="str">
            <v>m3</v>
          </cell>
          <cell r="F2397">
            <v>2.5899999999999999E-2</v>
          </cell>
        </row>
        <row r="2398">
          <cell r="B2398" t="str">
            <v>060509</v>
          </cell>
          <cell r="C2398" t="str">
            <v>020518</v>
          </cell>
          <cell r="D2398" t="str">
            <v>Brita 2</v>
          </cell>
          <cell r="E2398" t="str">
            <v>m3</v>
          </cell>
          <cell r="F2398">
            <v>7.7700000000000005E-2</v>
          </cell>
        </row>
        <row r="2399">
          <cell r="B2399" t="str">
            <v>060509</v>
          </cell>
          <cell r="C2399" t="str">
            <v>020579</v>
          </cell>
          <cell r="D2399" t="str">
            <v>Areia media</v>
          </cell>
          <cell r="E2399" t="str">
            <v>m3</v>
          </cell>
          <cell r="F2399">
            <v>0.1145</v>
          </cell>
        </row>
        <row r="2400">
          <cell r="B2400" t="str">
            <v>060509</v>
          </cell>
          <cell r="C2400" t="str">
            <v>026539</v>
          </cell>
          <cell r="D2400" t="str">
            <v>Prego 19x33</v>
          </cell>
          <cell r="E2400" t="str">
            <v>kg</v>
          </cell>
          <cell r="F2400">
            <v>0.02</v>
          </cell>
        </row>
        <row r="2401">
          <cell r="B2401" t="str">
            <v>060509</v>
          </cell>
          <cell r="C2401" t="str">
            <v>080125</v>
          </cell>
          <cell r="D2401" t="str">
            <v>Betoneira 5hp</v>
          </cell>
          <cell r="E2401" t="str">
            <v>h</v>
          </cell>
          <cell r="F2401">
            <v>0.09</v>
          </cell>
        </row>
        <row r="2402">
          <cell r="B2402" t="str">
            <v>060509</v>
          </cell>
          <cell r="C2402" t="str">
            <v>021016</v>
          </cell>
          <cell r="D2402" t="str">
            <v>Sarrafo de pinho de 1'x4' de 3a.construcao</v>
          </cell>
          <cell r="E2402" t="str">
            <v>m</v>
          </cell>
          <cell r="F2402">
            <v>0.9</v>
          </cell>
        </row>
        <row r="2403">
          <cell r="B2403" t="str">
            <v>060509</v>
          </cell>
          <cell r="C2403" t="str">
            <v>021516</v>
          </cell>
          <cell r="D2403" t="str">
            <v>Aco ca-50 de 1/4' - 6.3mm</v>
          </cell>
          <cell r="E2403" t="str">
            <v>kg</v>
          </cell>
          <cell r="F2403">
            <v>1.24</v>
          </cell>
        </row>
        <row r="2404">
          <cell r="B2404" t="str">
            <v>060509</v>
          </cell>
          <cell r="C2404" t="str">
            <v>022033</v>
          </cell>
          <cell r="D2404" t="str">
            <v>Laje pre-fabric trelica - h40</v>
          </cell>
          <cell r="E2404" t="str">
            <v>m2</v>
          </cell>
          <cell r="F2404">
            <v>1</v>
          </cell>
        </row>
        <row r="2405">
          <cell r="B2405" t="str">
            <v>060509</v>
          </cell>
          <cell r="C2405" t="str">
            <v>021009</v>
          </cell>
          <cell r="D2405" t="str">
            <v>Pontalete de pinho de 3'x3' de 3a.construcao</v>
          </cell>
          <cell r="E2405" t="str">
            <v>m</v>
          </cell>
          <cell r="F2405">
            <v>1.48</v>
          </cell>
        </row>
        <row r="2406">
          <cell r="B2406" t="str">
            <v>060509</v>
          </cell>
          <cell r="C2406" t="str">
            <v>021103</v>
          </cell>
          <cell r="D2406" t="str">
            <v>Tabua de pinho de 1' x 12' de 3a. construcao</v>
          </cell>
          <cell r="E2406" t="str">
            <v>m</v>
          </cell>
          <cell r="F2406">
            <v>0.49</v>
          </cell>
        </row>
        <row r="2407">
          <cell r="B2407" t="str">
            <v>060511</v>
          </cell>
          <cell r="C2407" t="str">
            <v>010139</v>
          </cell>
          <cell r="D2407" t="str">
            <v>Pedreiro</v>
          </cell>
          <cell r="E2407" t="str">
            <v>h</v>
          </cell>
          <cell r="F2407">
            <v>0.08</v>
          </cell>
        </row>
        <row r="2408">
          <cell r="B2408" t="str">
            <v>060511</v>
          </cell>
          <cell r="C2408" t="str">
            <v>010146</v>
          </cell>
          <cell r="D2408" t="str">
            <v>Servente</v>
          </cell>
          <cell r="E2408" t="str">
            <v>h</v>
          </cell>
          <cell r="F2408">
            <v>0.2</v>
          </cell>
        </row>
        <row r="2409">
          <cell r="B2409" t="str">
            <v>060511</v>
          </cell>
          <cell r="C2409" t="str">
            <v>020508</v>
          </cell>
          <cell r="D2409" t="str">
            <v>Cimento portland</v>
          </cell>
          <cell r="E2409" t="str">
            <v>kg</v>
          </cell>
          <cell r="F2409">
            <v>14</v>
          </cell>
        </row>
        <row r="2410">
          <cell r="B2410" t="str">
            <v>060511</v>
          </cell>
          <cell r="C2410" t="str">
            <v>020517</v>
          </cell>
          <cell r="D2410" t="str">
            <v>Brita 1</v>
          </cell>
          <cell r="E2410" t="str">
            <v>m3</v>
          </cell>
          <cell r="F2410">
            <v>1.0500000000000001E-2</v>
          </cell>
        </row>
        <row r="2411">
          <cell r="B2411" t="str">
            <v>060511</v>
          </cell>
          <cell r="C2411" t="str">
            <v>020518</v>
          </cell>
          <cell r="D2411" t="str">
            <v>Brita 2</v>
          </cell>
          <cell r="E2411" t="str">
            <v>m3</v>
          </cell>
          <cell r="F2411">
            <v>3.1399999999999997E-2</v>
          </cell>
        </row>
        <row r="2412">
          <cell r="B2412" t="str">
            <v>060511</v>
          </cell>
          <cell r="C2412" t="str">
            <v>022064</v>
          </cell>
          <cell r="D2412" t="str">
            <v>Pre-laje trel.e=8cm (cap.5cm) arm.tr 08634</v>
          </cell>
          <cell r="E2412" t="str">
            <v>m2</v>
          </cell>
          <cell r="F2412">
            <v>1</v>
          </cell>
        </row>
        <row r="2413">
          <cell r="B2413" t="str">
            <v>060511</v>
          </cell>
          <cell r="C2413" t="str">
            <v>020579</v>
          </cell>
          <cell r="D2413" t="str">
            <v>Areia media</v>
          </cell>
          <cell r="E2413" t="str">
            <v>m3</v>
          </cell>
          <cell r="F2413">
            <v>4.6199999999999998E-2</v>
          </cell>
        </row>
        <row r="2414">
          <cell r="B2414" t="str">
            <v>060511</v>
          </cell>
          <cell r="C2414" t="str">
            <v>021016</v>
          </cell>
          <cell r="D2414" t="str">
            <v>Sarrafo de pinho de 1'x4' de 3a.construcao</v>
          </cell>
          <cell r="E2414" t="str">
            <v>m</v>
          </cell>
          <cell r="F2414">
            <v>0.9</v>
          </cell>
        </row>
        <row r="2415">
          <cell r="B2415" t="str">
            <v>060511</v>
          </cell>
          <cell r="C2415" t="str">
            <v>021103</v>
          </cell>
          <cell r="D2415" t="str">
            <v>Tabua de pinho de 1' x 12' de 3a. construcao</v>
          </cell>
          <cell r="E2415" t="str">
            <v>m</v>
          </cell>
          <cell r="F2415">
            <v>0.49</v>
          </cell>
        </row>
        <row r="2416">
          <cell r="B2416" t="str">
            <v>060511</v>
          </cell>
          <cell r="C2416" t="str">
            <v>021516</v>
          </cell>
          <cell r="D2416" t="str">
            <v>Aco ca-50 de 1/4' - 6.3mm</v>
          </cell>
          <cell r="E2416" t="str">
            <v>kg</v>
          </cell>
          <cell r="F2416">
            <v>1.24</v>
          </cell>
        </row>
        <row r="2417">
          <cell r="B2417" t="str">
            <v>060511</v>
          </cell>
          <cell r="C2417" t="str">
            <v>021009</v>
          </cell>
          <cell r="D2417" t="str">
            <v>Pontalete de pinho de 3'x3' de 3a.construcao</v>
          </cell>
          <cell r="E2417" t="str">
            <v>m</v>
          </cell>
          <cell r="F2417">
            <v>1.48</v>
          </cell>
        </row>
        <row r="2418">
          <cell r="B2418" t="str">
            <v>060511</v>
          </cell>
          <cell r="C2418" t="str">
            <v>026539</v>
          </cell>
          <cell r="D2418" t="str">
            <v>Prego 19x33</v>
          </cell>
          <cell r="E2418" t="str">
            <v>kg</v>
          </cell>
          <cell r="F2418">
            <v>0.02</v>
          </cell>
        </row>
        <row r="2419">
          <cell r="B2419" t="str">
            <v>060511</v>
          </cell>
          <cell r="C2419" t="str">
            <v>080125</v>
          </cell>
          <cell r="D2419" t="str">
            <v>Betoneira 5hp</v>
          </cell>
          <cell r="E2419" t="str">
            <v>h</v>
          </cell>
          <cell r="F2419">
            <v>0.04</v>
          </cell>
        </row>
        <row r="2420">
          <cell r="B2420" t="str">
            <v>060512</v>
          </cell>
          <cell r="C2420" t="str">
            <v>010139</v>
          </cell>
          <cell r="D2420" t="str">
            <v>Pedreiro</v>
          </cell>
          <cell r="E2420" t="str">
            <v>h</v>
          </cell>
          <cell r="F2420">
            <v>0.08</v>
          </cell>
        </row>
        <row r="2421">
          <cell r="B2421" t="str">
            <v>060512</v>
          </cell>
          <cell r="C2421" t="str">
            <v>010146</v>
          </cell>
          <cell r="D2421" t="str">
            <v>Servente</v>
          </cell>
          <cell r="E2421" t="str">
            <v>h</v>
          </cell>
          <cell r="F2421">
            <v>0.2</v>
          </cell>
        </row>
        <row r="2422">
          <cell r="B2422" t="str">
            <v>060512</v>
          </cell>
          <cell r="C2422" t="str">
            <v>020508</v>
          </cell>
          <cell r="D2422" t="str">
            <v>Cimento portland</v>
          </cell>
          <cell r="E2422" t="str">
            <v>kg</v>
          </cell>
          <cell r="F2422">
            <v>17</v>
          </cell>
        </row>
        <row r="2423">
          <cell r="B2423" t="str">
            <v>060512</v>
          </cell>
          <cell r="C2423" t="str">
            <v>020517</v>
          </cell>
          <cell r="D2423" t="str">
            <v>Brita 1</v>
          </cell>
          <cell r="E2423" t="str">
            <v>m3</v>
          </cell>
          <cell r="F2423">
            <v>1.2500000000000001E-2</v>
          </cell>
        </row>
        <row r="2424">
          <cell r="B2424" t="str">
            <v>060512</v>
          </cell>
          <cell r="C2424" t="str">
            <v>021516</v>
          </cell>
          <cell r="D2424" t="str">
            <v>Aco ca-50 de 1/4' - 6.3mm</v>
          </cell>
          <cell r="E2424" t="str">
            <v>kg</v>
          </cell>
          <cell r="F2424">
            <v>1.24</v>
          </cell>
        </row>
        <row r="2425">
          <cell r="B2425" t="str">
            <v>060512</v>
          </cell>
          <cell r="C2425" t="str">
            <v>022065</v>
          </cell>
          <cell r="D2425" t="str">
            <v>Pre-laje trele=12cm (cap.4cm) arm.tr 08634</v>
          </cell>
          <cell r="E2425" t="str">
            <v>m2</v>
          </cell>
          <cell r="F2425">
            <v>1</v>
          </cell>
        </row>
        <row r="2426">
          <cell r="B2426" t="str">
            <v>060512</v>
          </cell>
          <cell r="C2426" t="str">
            <v>020579</v>
          </cell>
          <cell r="D2426" t="str">
            <v>Areia media</v>
          </cell>
          <cell r="E2426" t="str">
            <v>m3</v>
          </cell>
          <cell r="F2426">
            <v>5.5399999999999998E-2</v>
          </cell>
        </row>
        <row r="2427">
          <cell r="B2427" t="str">
            <v>060512</v>
          </cell>
          <cell r="C2427" t="str">
            <v>021016</v>
          </cell>
          <cell r="D2427" t="str">
            <v>Sarrafo de pinho de 1'x4' de 3a.construcao</v>
          </cell>
          <cell r="E2427" t="str">
            <v>m</v>
          </cell>
          <cell r="F2427">
            <v>0.9</v>
          </cell>
        </row>
        <row r="2428">
          <cell r="B2428" t="str">
            <v>060512</v>
          </cell>
          <cell r="C2428" t="str">
            <v>021103</v>
          </cell>
          <cell r="D2428" t="str">
            <v>Tabua de pinho de 1' x 12' de 3a. construcao</v>
          </cell>
          <cell r="E2428" t="str">
            <v>m</v>
          </cell>
          <cell r="F2428">
            <v>0.49</v>
          </cell>
        </row>
        <row r="2429">
          <cell r="B2429" t="str">
            <v>060512</v>
          </cell>
          <cell r="C2429" t="str">
            <v>020518</v>
          </cell>
          <cell r="D2429" t="str">
            <v>Brita 2</v>
          </cell>
          <cell r="E2429" t="str">
            <v>m3</v>
          </cell>
          <cell r="F2429">
            <v>3.7600000000000001E-2</v>
          </cell>
        </row>
        <row r="2430">
          <cell r="B2430" t="str">
            <v>060512</v>
          </cell>
          <cell r="C2430" t="str">
            <v>021009</v>
          </cell>
          <cell r="D2430" t="str">
            <v>Pontalete de pinho de 3'x3' de 3a.construcao</v>
          </cell>
          <cell r="E2430" t="str">
            <v>m</v>
          </cell>
          <cell r="F2430">
            <v>1.48</v>
          </cell>
        </row>
        <row r="2431">
          <cell r="B2431" t="str">
            <v>060512</v>
          </cell>
          <cell r="C2431" t="str">
            <v>026539</v>
          </cell>
          <cell r="D2431" t="str">
            <v>Prego 19x33</v>
          </cell>
          <cell r="E2431" t="str">
            <v>kg</v>
          </cell>
          <cell r="F2431">
            <v>0.02</v>
          </cell>
        </row>
        <row r="2432">
          <cell r="B2432" t="str">
            <v>060512</v>
          </cell>
          <cell r="C2432" t="str">
            <v>080125</v>
          </cell>
          <cell r="D2432" t="str">
            <v>Betoneira 5hp</v>
          </cell>
          <cell r="E2432" t="str">
            <v>h</v>
          </cell>
          <cell r="F2432">
            <v>0.04</v>
          </cell>
        </row>
        <row r="2433">
          <cell r="B2433" t="str">
            <v>060513</v>
          </cell>
          <cell r="C2433" t="str">
            <v>010139</v>
          </cell>
          <cell r="D2433" t="str">
            <v>Pedreiro</v>
          </cell>
          <cell r="E2433" t="str">
            <v>h</v>
          </cell>
          <cell r="F2433">
            <v>0.08</v>
          </cell>
        </row>
        <row r="2434">
          <cell r="B2434" t="str">
            <v>060513</v>
          </cell>
          <cell r="C2434" t="str">
            <v>010146</v>
          </cell>
          <cell r="D2434" t="str">
            <v>Servente</v>
          </cell>
          <cell r="E2434" t="str">
            <v>h</v>
          </cell>
          <cell r="F2434">
            <v>0.2</v>
          </cell>
        </row>
        <row r="2435">
          <cell r="B2435" t="str">
            <v>060513</v>
          </cell>
          <cell r="C2435" t="str">
            <v>020508</v>
          </cell>
          <cell r="D2435" t="str">
            <v>Cimento portland</v>
          </cell>
          <cell r="E2435" t="str">
            <v>kg</v>
          </cell>
          <cell r="F2435">
            <v>26</v>
          </cell>
        </row>
        <row r="2436">
          <cell r="B2436" t="str">
            <v>060513</v>
          </cell>
          <cell r="C2436" t="str">
            <v>020517</v>
          </cell>
          <cell r="D2436" t="str">
            <v>Brita 1</v>
          </cell>
          <cell r="E2436" t="str">
            <v>m3</v>
          </cell>
          <cell r="F2436">
            <v>1.9199999999999998E-2</v>
          </cell>
        </row>
        <row r="2437">
          <cell r="B2437" t="str">
            <v>060513</v>
          </cell>
          <cell r="C2437" t="str">
            <v>021516</v>
          </cell>
          <cell r="D2437" t="str">
            <v>Aco ca-50 de 1/4' - 6.3mm</v>
          </cell>
          <cell r="E2437" t="str">
            <v>kg</v>
          </cell>
          <cell r="F2437">
            <v>1.24</v>
          </cell>
        </row>
        <row r="2438">
          <cell r="B2438" t="str">
            <v>060513</v>
          </cell>
          <cell r="C2438" t="str">
            <v>020518</v>
          </cell>
          <cell r="D2438" t="str">
            <v>Brita 2</v>
          </cell>
          <cell r="E2438" t="str">
            <v>m3</v>
          </cell>
          <cell r="F2438">
            <v>5.7700000000000001E-2</v>
          </cell>
        </row>
        <row r="2439">
          <cell r="B2439" t="str">
            <v>060513</v>
          </cell>
          <cell r="C2439" t="str">
            <v>021009</v>
          </cell>
          <cell r="D2439" t="str">
            <v>Pontalete de pinho de 3'x3' de 3a.construcao</v>
          </cell>
          <cell r="E2439" t="str">
            <v>m</v>
          </cell>
          <cell r="F2439">
            <v>1.01</v>
          </cell>
        </row>
        <row r="2440">
          <cell r="B2440" t="str">
            <v>060513</v>
          </cell>
          <cell r="C2440" t="str">
            <v>021016</v>
          </cell>
          <cell r="D2440" t="str">
            <v>Sarrafo de pinho de 1'x4' de 3a.construcao</v>
          </cell>
          <cell r="E2440" t="str">
            <v>m</v>
          </cell>
          <cell r="F2440">
            <v>0.74</v>
          </cell>
        </row>
        <row r="2441">
          <cell r="B2441" t="str">
            <v>060513</v>
          </cell>
          <cell r="C2441" t="str">
            <v>021103</v>
          </cell>
          <cell r="D2441" t="str">
            <v>Tabua de pinho de 1' x 12' de 3a. construcao</v>
          </cell>
          <cell r="E2441" t="str">
            <v>m</v>
          </cell>
          <cell r="F2441">
            <v>0.33</v>
          </cell>
        </row>
        <row r="2442">
          <cell r="B2442" t="str">
            <v>060513</v>
          </cell>
          <cell r="C2442" t="str">
            <v>020579</v>
          </cell>
          <cell r="D2442" t="str">
            <v>Areia media</v>
          </cell>
          <cell r="E2442" t="str">
            <v>m3</v>
          </cell>
          <cell r="F2442">
            <v>8.4900000000000003E-2</v>
          </cell>
        </row>
        <row r="2443">
          <cell r="B2443" t="str">
            <v>060513</v>
          </cell>
          <cell r="C2443" t="str">
            <v>022066</v>
          </cell>
          <cell r="D2443" t="str">
            <v>Pre-laje trel.e=20cm (cap.4cm) arm.tr 16748</v>
          </cell>
          <cell r="E2443" t="str">
            <v>m2</v>
          </cell>
          <cell r="F2443">
            <v>1</v>
          </cell>
        </row>
        <row r="2444">
          <cell r="B2444" t="str">
            <v>060513</v>
          </cell>
          <cell r="C2444" t="str">
            <v>026539</v>
          </cell>
          <cell r="D2444" t="str">
            <v>Prego 19x33</v>
          </cell>
          <cell r="E2444" t="str">
            <v>kg</v>
          </cell>
          <cell r="F2444">
            <v>0.02</v>
          </cell>
        </row>
        <row r="2445">
          <cell r="B2445" t="str">
            <v>060513</v>
          </cell>
          <cell r="C2445" t="str">
            <v>080125</v>
          </cell>
          <cell r="D2445" t="str">
            <v>Betoneira 5hp</v>
          </cell>
          <cell r="E2445" t="str">
            <v>h</v>
          </cell>
          <cell r="F2445">
            <v>7.0000000000000007E-2</v>
          </cell>
        </row>
        <row r="2446">
          <cell r="B2446" t="str">
            <v>060514</v>
          </cell>
          <cell r="C2446" t="str">
            <v>010139</v>
          </cell>
          <cell r="D2446" t="str">
            <v>Pedreiro</v>
          </cell>
          <cell r="E2446" t="str">
            <v>h</v>
          </cell>
          <cell r="F2446">
            <v>0.08</v>
          </cell>
        </row>
        <row r="2447">
          <cell r="B2447" t="str">
            <v>060514</v>
          </cell>
          <cell r="C2447" t="str">
            <v>010146</v>
          </cell>
          <cell r="D2447" t="str">
            <v>Servente</v>
          </cell>
          <cell r="E2447" t="str">
            <v>h</v>
          </cell>
          <cell r="F2447">
            <v>0.2</v>
          </cell>
        </row>
        <row r="2448">
          <cell r="B2448" t="str">
            <v>060514</v>
          </cell>
          <cell r="C2448" t="str">
            <v>020508</v>
          </cell>
          <cell r="D2448" t="str">
            <v>Cimento portland</v>
          </cell>
          <cell r="E2448" t="str">
            <v>kg</v>
          </cell>
          <cell r="F2448">
            <v>39</v>
          </cell>
        </row>
        <row r="2449">
          <cell r="B2449" t="str">
            <v>060514</v>
          </cell>
          <cell r="C2449" t="str">
            <v>021103</v>
          </cell>
          <cell r="D2449" t="str">
            <v>Tabua de pinho de 1' x 12' de 3a. construcao</v>
          </cell>
          <cell r="E2449" t="str">
            <v>m</v>
          </cell>
          <cell r="F2449">
            <v>0.36</v>
          </cell>
        </row>
        <row r="2450">
          <cell r="B2450" t="str">
            <v>060514</v>
          </cell>
          <cell r="C2450" t="str">
            <v>021516</v>
          </cell>
          <cell r="D2450" t="str">
            <v>Aco ca-50 de 1/4' - 6.3mm</v>
          </cell>
          <cell r="E2450" t="str">
            <v>kg</v>
          </cell>
          <cell r="F2450">
            <v>1.24</v>
          </cell>
        </row>
        <row r="2451">
          <cell r="B2451" t="str">
            <v>060514</v>
          </cell>
          <cell r="C2451" t="str">
            <v>020518</v>
          </cell>
          <cell r="D2451" t="str">
            <v>Brita 2</v>
          </cell>
          <cell r="E2451" t="str">
            <v>m3</v>
          </cell>
          <cell r="F2451">
            <v>8.6499999999999994E-2</v>
          </cell>
        </row>
        <row r="2452">
          <cell r="B2452" t="str">
            <v>060514</v>
          </cell>
          <cell r="C2452" t="str">
            <v>021009</v>
          </cell>
          <cell r="D2452" t="str">
            <v>Pontalete de pinho de 3'x3' de 3a.construcao</v>
          </cell>
          <cell r="E2452" t="str">
            <v>m</v>
          </cell>
          <cell r="F2452">
            <v>1.1100000000000001</v>
          </cell>
        </row>
        <row r="2453">
          <cell r="B2453" t="str">
            <v>060514</v>
          </cell>
          <cell r="C2453" t="str">
            <v>021016</v>
          </cell>
          <cell r="D2453" t="str">
            <v>Sarrafo de pinho de 1'x4' de 3a.construcao</v>
          </cell>
          <cell r="E2453" t="str">
            <v>m</v>
          </cell>
          <cell r="F2453">
            <v>0.77</v>
          </cell>
        </row>
        <row r="2454">
          <cell r="B2454" t="str">
            <v>060514</v>
          </cell>
          <cell r="C2454" t="str">
            <v>020517</v>
          </cell>
          <cell r="D2454" t="str">
            <v>Brita 1</v>
          </cell>
          <cell r="E2454" t="str">
            <v>m3</v>
          </cell>
          <cell r="F2454">
            <v>2.8799999999999999E-2</v>
          </cell>
        </row>
        <row r="2455">
          <cell r="B2455" t="str">
            <v>060514</v>
          </cell>
          <cell r="C2455" t="str">
            <v>020579</v>
          </cell>
          <cell r="D2455" t="str">
            <v>Areia media</v>
          </cell>
          <cell r="E2455" t="str">
            <v>m3</v>
          </cell>
          <cell r="F2455">
            <v>0.12740000000000001</v>
          </cell>
        </row>
        <row r="2456">
          <cell r="B2456" t="str">
            <v>060514</v>
          </cell>
          <cell r="C2456" t="str">
            <v>022067</v>
          </cell>
          <cell r="D2456" t="str">
            <v>Pre-laje trel.e=30cm (cap.5cm) arm.tr 25856</v>
          </cell>
          <cell r="E2456" t="str">
            <v>m2</v>
          </cell>
          <cell r="F2456">
            <v>1</v>
          </cell>
        </row>
        <row r="2457">
          <cell r="B2457" t="str">
            <v>060514</v>
          </cell>
          <cell r="C2457" t="str">
            <v>026539</v>
          </cell>
          <cell r="D2457" t="str">
            <v>Prego 19x33</v>
          </cell>
          <cell r="E2457" t="str">
            <v>kg</v>
          </cell>
          <cell r="F2457">
            <v>0.02</v>
          </cell>
        </row>
        <row r="2458">
          <cell r="B2458" t="str">
            <v>060514</v>
          </cell>
          <cell r="C2458" t="str">
            <v>080125</v>
          </cell>
          <cell r="D2458" t="str">
            <v>Betoneira 5hp</v>
          </cell>
          <cell r="E2458" t="str">
            <v>h</v>
          </cell>
          <cell r="F2458">
            <v>0.1</v>
          </cell>
        </row>
        <row r="2459">
          <cell r="B2459" t="str">
            <v>060515</v>
          </cell>
          <cell r="C2459" t="str">
            <v>010139</v>
          </cell>
          <cell r="D2459" t="str">
            <v>Pedreiro</v>
          </cell>
          <cell r="E2459" t="str">
            <v>h</v>
          </cell>
          <cell r="F2459">
            <v>0.08</v>
          </cell>
        </row>
        <row r="2460">
          <cell r="B2460" t="str">
            <v>060515</v>
          </cell>
          <cell r="C2460" t="str">
            <v>010146</v>
          </cell>
          <cell r="D2460" t="str">
            <v>Servente</v>
          </cell>
          <cell r="E2460" t="str">
            <v>h</v>
          </cell>
          <cell r="F2460">
            <v>0.2</v>
          </cell>
        </row>
        <row r="2461">
          <cell r="B2461" t="str">
            <v>060515</v>
          </cell>
          <cell r="C2461" t="str">
            <v>020508</v>
          </cell>
          <cell r="D2461" t="str">
            <v>Cimento portland</v>
          </cell>
          <cell r="E2461" t="str">
            <v>kg</v>
          </cell>
          <cell r="F2461">
            <v>52</v>
          </cell>
        </row>
        <row r="2462">
          <cell r="B2462" t="str">
            <v>060515</v>
          </cell>
          <cell r="C2462" t="str">
            <v>021103</v>
          </cell>
          <cell r="D2462" t="str">
            <v>Tabua de pinho de 1' x 12' de 3a. construcao</v>
          </cell>
          <cell r="E2462" t="str">
            <v>m</v>
          </cell>
          <cell r="F2462">
            <v>0.46</v>
          </cell>
        </row>
        <row r="2463">
          <cell r="B2463" t="str">
            <v>060515</v>
          </cell>
          <cell r="C2463" t="str">
            <v>020517</v>
          </cell>
          <cell r="D2463" t="str">
            <v>Brita 1</v>
          </cell>
          <cell r="E2463" t="str">
            <v>m3</v>
          </cell>
          <cell r="F2463">
            <v>3.85E-2</v>
          </cell>
        </row>
        <row r="2464">
          <cell r="B2464" t="str">
            <v>060515</v>
          </cell>
          <cell r="C2464" t="str">
            <v>020579</v>
          </cell>
          <cell r="D2464" t="str">
            <v>Areia media</v>
          </cell>
          <cell r="E2464" t="str">
            <v>m3</v>
          </cell>
          <cell r="F2464">
            <v>0.1699</v>
          </cell>
        </row>
        <row r="2465">
          <cell r="B2465" t="str">
            <v>060515</v>
          </cell>
          <cell r="C2465" t="str">
            <v>021009</v>
          </cell>
          <cell r="D2465" t="str">
            <v>Pontalete de pinho de 3'x3' de 3a.construcao</v>
          </cell>
          <cell r="E2465" t="str">
            <v>m</v>
          </cell>
          <cell r="F2465">
            <v>1.39</v>
          </cell>
        </row>
        <row r="2466">
          <cell r="B2466" t="str">
            <v>060515</v>
          </cell>
          <cell r="C2466" t="str">
            <v>021016</v>
          </cell>
          <cell r="D2466" t="str">
            <v>Sarrafo de pinho de 1'x4' de 3a.construcao</v>
          </cell>
          <cell r="E2466" t="str">
            <v>m</v>
          </cell>
          <cell r="F2466">
            <v>0.87</v>
          </cell>
        </row>
        <row r="2467">
          <cell r="B2467" t="str">
            <v>060515</v>
          </cell>
          <cell r="C2467" t="str">
            <v>020518</v>
          </cell>
          <cell r="D2467" t="str">
            <v>Brita 2</v>
          </cell>
          <cell r="E2467" t="str">
            <v>m3</v>
          </cell>
          <cell r="F2467">
            <v>0.1154</v>
          </cell>
        </row>
        <row r="2468">
          <cell r="B2468" t="str">
            <v>060515</v>
          </cell>
          <cell r="C2468" t="str">
            <v>021516</v>
          </cell>
          <cell r="D2468" t="str">
            <v>Aco ca-50 de 1/4' - 6.3mm</v>
          </cell>
          <cell r="E2468" t="str">
            <v>kg</v>
          </cell>
          <cell r="F2468">
            <v>1.24</v>
          </cell>
        </row>
        <row r="2469">
          <cell r="B2469" t="str">
            <v>060515</v>
          </cell>
          <cell r="C2469" t="str">
            <v>022068</v>
          </cell>
          <cell r="D2469" t="str">
            <v>Pre-laje trel.e=40cm (cap.6cm) arm.tr 25856</v>
          </cell>
          <cell r="E2469" t="str">
            <v>m2</v>
          </cell>
          <cell r="F2469">
            <v>1</v>
          </cell>
        </row>
        <row r="2470">
          <cell r="B2470" t="str">
            <v>060515</v>
          </cell>
          <cell r="C2470" t="str">
            <v>026539</v>
          </cell>
          <cell r="D2470" t="str">
            <v>Prego 19x33</v>
          </cell>
          <cell r="E2470" t="str">
            <v>kg</v>
          </cell>
          <cell r="F2470">
            <v>0.02</v>
          </cell>
        </row>
        <row r="2471">
          <cell r="B2471" t="str">
            <v>060515</v>
          </cell>
          <cell r="C2471" t="str">
            <v>080125</v>
          </cell>
          <cell r="D2471" t="str">
            <v>Betoneira 5hp</v>
          </cell>
          <cell r="E2471" t="str">
            <v>h</v>
          </cell>
          <cell r="F2471">
            <v>0.13</v>
          </cell>
        </row>
        <row r="2472">
          <cell r="B2472" t="str">
            <v>060516</v>
          </cell>
          <cell r="C2472" t="str">
            <v>010139</v>
          </cell>
          <cell r="D2472" t="str">
            <v>Pedreiro</v>
          </cell>
          <cell r="E2472" t="str">
            <v>h</v>
          </cell>
          <cell r="F2472">
            <v>0.08</v>
          </cell>
        </row>
        <row r="2473">
          <cell r="B2473" t="str">
            <v>060516</v>
          </cell>
          <cell r="C2473" t="str">
            <v>010146</v>
          </cell>
          <cell r="D2473" t="str">
            <v>Servente</v>
          </cell>
          <cell r="E2473" t="str">
            <v>h</v>
          </cell>
          <cell r="F2473">
            <v>0.2</v>
          </cell>
        </row>
        <row r="2474">
          <cell r="B2474" t="str">
            <v>060516</v>
          </cell>
          <cell r="C2474" t="str">
            <v>021016</v>
          </cell>
          <cell r="D2474" t="str">
            <v>Sarrafo de pinho de 1'x4' de 3a.construcao</v>
          </cell>
          <cell r="E2474" t="str">
            <v>m</v>
          </cell>
          <cell r="F2474">
            <v>0.94</v>
          </cell>
        </row>
        <row r="2475">
          <cell r="B2475" t="str">
            <v>060516</v>
          </cell>
          <cell r="C2475" t="str">
            <v>021103</v>
          </cell>
          <cell r="D2475" t="str">
            <v>Tabua de pinho de 1' x 12' de 3a. construcao</v>
          </cell>
          <cell r="E2475" t="str">
            <v>m</v>
          </cell>
          <cell r="F2475">
            <v>0.53</v>
          </cell>
        </row>
        <row r="2476">
          <cell r="B2476" t="str">
            <v>060516</v>
          </cell>
          <cell r="C2476" t="str">
            <v>020517</v>
          </cell>
          <cell r="D2476" t="str">
            <v>Brita 1</v>
          </cell>
          <cell r="E2476" t="str">
            <v>m3</v>
          </cell>
          <cell r="F2476">
            <v>0.48099999999999998</v>
          </cell>
        </row>
        <row r="2477">
          <cell r="B2477" t="str">
            <v>060516</v>
          </cell>
          <cell r="C2477" t="str">
            <v>020579</v>
          </cell>
          <cell r="D2477" t="str">
            <v>Areia media</v>
          </cell>
          <cell r="E2477" t="str">
            <v>m3</v>
          </cell>
          <cell r="F2477">
            <v>0.21229999999999999</v>
          </cell>
        </row>
        <row r="2478">
          <cell r="B2478" t="str">
            <v>060516</v>
          </cell>
          <cell r="C2478" t="str">
            <v>021009</v>
          </cell>
          <cell r="D2478" t="str">
            <v>Pontalete de pinho de 3'x3' de 3a.construcao</v>
          </cell>
          <cell r="E2478" t="str">
            <v>m</v>
          </cell>
          <cell r="F2478">
            <v>1.59</v>
          </cell>
        </row>
        <row r="2479">
          <cell r="B2479" t="str">
            <v>060516</v>
          </cell>
          <cell r="C2479" t="str">
            <v>080125</v>
          </cell>
          <cell r="D2479" t="str">
            <v>Betoneira 5hp</v>
          </cell>
          <cell r="E2479" t="str">
            <v>h</v>
          </cell>
          <cell r="F2479">
            <v>0.16</v>
          </cell>
        </row>
        <row r="2480">
          <cell r="B2480" t="str">
            <v>060516</v>
          </cell>
          <cell r="C2480" t="str">
            <v>020518</v>
          </cell>
          <cell r="D2480" t="str">
            <v>Brita 2</v>
          </cell>
          <cell r="E2480" t="str">
            <v>m3</v>
          </cell>
          <cell r="F2480">
            <v>0.14419999999999999</v>
          </cell>
        </row>
        <row r="2481">
          <cell r="B2481" t="str">
            <v>060516</v>
          </cell>
          <cell r="C2481" t="str">
            <v>021516</v>
          </cell>
          <cell r="D2481" t="str">
            <v>Aco ca-50 de 1/4' - 6.3mm</v>
          </cell>
          <cell r="E2481" t="str">
            <v>kg</v>
          </cell>
          <cell r="F2481">
            <v>1.24</v>
          </cell>
        </row>
        <row r="2482">
          <cell r="B2482" t="str">
            <v>060516</v>
          </cell>
          <cell r="C2482" t="str">
            <v>022069</v>
          </cell>
          <cell r="D2482" t="str">
            <v>Pre-laje trel.e=50cm (cap.7cm) arm.tr 25856</v>
          </cell>
          <cell r="E2482" t="str">
            <v>m2</v>
          </cell>
          <cell r="F2482">
            <v>1</v>
          </cell>
        </row>
        <row r="2483">
          <cell r="B2483" t="str">
            <v>060516</v>
          </cell>
          <cell r="C2483" t="str">
            <v>026539</v>
          </cell>
          <cell r="D2483" t="str">
            <v>Prego 19x33</v>
          </cell>
          <cell r="E2483" t="str">
            <v>kg</v>
          </cell>
          <cell r="F2483">
            <v>0.02</v>
          </cell>
        </row>
        <row r="2484">
          <cell r="B2484" t="str">
            <v>060516</v>
          </cell>
          <cell r="C2484" t="str">
            <v>020508</v>
          </cell>
          <cell r="D2484" t="str">
            <v>Cimento portland</v>
          </cell>
          <cell r="E2484" t="str">
            <v>kg</v>
          </cell>
          <cell r="F2484">
            <v>64</v>
          </cell>
        </row>
        <row r="2485">
          <cell r="B2485" t="str">
            <v>060518</v>
          </cell>
          <cell r="C2485" t="str">
            <v>010139</v>
          </cell>
          <cell r="D2485" t="str">
            <v>Pedreiro</v>
          </cell>
          <cell r="E2485" t="str">
            <v>h</v>
          </cell>
          <cell r="F2485">
            <v>0.01</v>
          </cell>
        </row>
        <row r="2486">
          <cell r="B2486" t="str">
            <v>060518</v>
          </cell>
          <cell r="C2486" t="str">
            <v>010146</v>
          </cell>
          <cell r="D2486" t="str">
            <v>Servente</v>
          </cell>
          <cell r="E2486" t="str">
            <v>h</v>
          </cell>
          <cell r="F2486">
            <v>0.13</v>
          </cell>
        </row>
        <row r="2487">
          <cell r="B2487" t="str">
            <v>060518</v>
          </cell>
          <cell r="C2487" t="str">
            <v>080328</v>
          </cell>
          <cell r="D2487" t="str">
            <v>Guindaste s/pneus 123 hp - 14 t</v>
          </cell>
          <cell r="E2487" t="str">
            <v>h</v>
          </cell>
          <cell r="F2487">
            <v>0.04</v>
          </cell>
        </row>
        <row r="2488">
          <cell r="B2488" t="str">
            <v>060518</v>
          </cell>
          <cell r="C2488" t="str">
            <v>080125</v>
          </cell>
          <cell r="D2488" t="str">
            <v>Betoneira 5hp</v>
          </cell>
          <cell r="E2488" t="str">
            <v>h</v>
          </cell>
          <cell r="F2488">
            <v>1.5E-3</v>
          </cell>
        </row>
        <row r="2489">
          <cell r="B2489" t="str">
            <v>060518</v>
          </cell>
          <cell r="C2489" t="str">
            <v>020522</v>
          </cell>
          <cell r="D2489" t="str">
            <v>Pedrisco</v>
          </cell>
          <cell r="E2489" t="str">
            <v>m3</v>
          </cell>
          <cell r="F2489">
            <v>1.6999999999999999E-3</v>
          </cell>
        </row>
        <row r="2490">
          <cell r="B2490" t="str">
            <v>060518</v>
          </cell>
          <cell r="C2490" t="str">
            <v>022010</v>
          </cell>
          <cell r="D2490" t="str">
            <v>Painel de concreto protendido 10cm</v>
          </cell>
          <cell r="E2490" t="str">
            <v>m2</v>
          </cell>
          <cell r="F2490">
            <v>1.01</v>
          </cell>
        </row>
        <row r="2491">
          <cell r="B2491" t="str">
            <v>060518</v>
          </cell>
          <cell r="C2491" t="str">
            <v>028040</v>
          </cell>
          <cell r="D2491" t="str">
            <v>Aditivo expansor</v>
          </cell>
          <cell r="E2491" t="str">
            <v>kg</v>
          </cell>
          <cell r="F2491">
            <v>8.0000000000000002E-3</v>
          </cell>
        </row>
        <row r="2492">
          <cell r="B2492" t="str">
            <v>060518</v>
          </cell>
          <cell r="C2492" t="str">
            <v>020508</v>
          </cell>
          <cell r="D2492" t="str">
            <v>Cimento portland</v>
          </cell>
          <cell r="E2492" t="str">
            <v>kg</v>
          </cell>
          <cell r="F2492">
            <v>1</v>
          </cell>
        </row>
        <row r="2493">
          <cell r="B2493" t="str">
            <v>060518</v>
          </cell>
          <cell r="C2493" t="str">
            <v>020579</v>
          </cell>
          <cell r="D2493" t="str">
            <v>Areia media</v>
          </cell>
          <cell r="E2493" t="str">
            <v>m3</v>
          </cell>
          <cell r="F2493">
            <v>1.6999999999999999E-3</v>
          </cell>
        </row>
        <row r="2494">
          <cell r="B2494" t="str">
            <v>060519</v>
          </cell>
          <cell r="C2494" t="str">
            <v>010139</v>
          </cell>
          <cell r="D2494" t="str">
            <v>Pedreiro</v>
          </cell>
          <cell r="E2494" t="str">
            <v>h</v>
          </cell>
          <cell r="F2494">
            <v>0.01</v>
          </cell>
        </row>
        <row r="2495">
          <cell r="B2495" t="str">
            <v>060519</v>
          </cell>
          <cell r="C2495" t="str">
            <v>010146</v>
          </cell>
          <cell r="D2495" t="str">
            <v>Servente</v>
          </cell>
          <cell r="E2495" t="str">
            <v>h</v>
          </cell>
          <cell r="F2495">
            <v>0.09</v>
          </cell>
        </row>
        <row r="2496">
          <cell r="B2496" t="str">
            <v>060519</v>
          </cell>
          <cell r="C2496" t="str">
            <v>020508</v>
          </cell>
          <cell r="D2496" t="str">
            <v>Cimento portland</v>
          </cell>
          <cell r="E2496" t="str">
            <v>kg</v>
          </cell>
          <cell r="F2496">
            <v>1</v>
          </cell>
        </row>
        <row r="2497">
          <cell r="B2497" t="str">
            <v>060519</v>
          </cell>
          <cell r="C2497" t="str">
            <v>020522</v>
          </cell>
          <cell r="D2497" t="str">
            <v>Pedrisco</v>
          </cell>
          <cell r="E2497" t="str">
            <v>m3</v>
          </cell>
          <cell r="F2497">
            <v>2.5000000000000001E-3</v>
          </cell>
        </row>
        <row r="2498">
          <cell r="B2498" t="str">
            <v>060519</v>
          </cell>
          <cell r="C2498" t="str">
            <v>020579</v>
          </cell>
          <cell r="D2498" t="str">
            <v>Areia media</v>
          </cell>
          <cell r="E2498" t="str">
            <v>m3</v>
          </cell>
          <cell r="F2498">
            <v>2.5999999999999999E-3</v>
          </cell>
        </row>
        <row r="2499">
          <cell r="B2499" t="str">
            <v>060519</v>
          </cell>
          <cell r="C2499" t="str">
            <v>022011</v>
          </cell>
          <cell r="D2499" t="str">
            <v>Painel de concreto protendido 15cm</v>
          </cell>
          <cell r="E2499" t="str">
            <v>m2</v>
          </cell>
          <cell r="F2499">
            <v>1.01</v>
          </cell>
        </row>
        <row r="2500">
          <cell r="B2500" t="str">
            <v>060519</v>
          </cell>
          <cell r="C2500" t="str">
            <v>028040</v>
          </cell>
          <cell r="D2500" t="str">
            <v>Aditivo expansor</v>
          </cell>
          <cell r="E2500" t="str">
            <v>kg</v>
          </cell>
          <cell r="F2500">
            <v>1.4E-2</v>
          </cell>
        </row>
        <row r="2501">
          <cell r="B2501" t="str">
            <v>060519</v>
          </cell>
          <cell r="C2501" t="str">
            <v>080328</v>
          </cell>
          <cell r="D2501" t="str">
            <v>Guindaste s/pneus 123 hp - 14 t</v>
          </cell>
          <cell r="E2501" t="str">
            <v>h</v>
          </cell>
          <cell r="F2501">
            <v>2.8000000000000001E-2</v>
          </cell>
        </row>
        <row r="2502">
          <cell r="B2502" t="str">
            <v>060519</v>
          </cell>
          <cell r="C2502" t="str">
            <v>080125</v>
          </cell>
          <cell r="D2502" t="str">
            <v>Betoneira 5hp</v>
          </cell>
          <cell r="E2502" t="str">
            <v>h</v>
          </cell>
          <cell r="F2502">
            <v>2.5000000000000001E-3</v>
          </cell>
        </row>
        <row r="2503">
          <cell r="B2503" t="str">
            <v>060520</v>
          </cell>
          <cell r="C2503" t="str">
            <v>010139</v>
          </cell>
          <cell r="D2503" t="str">
            <v>Pedreiro</v>
          </cell>
          <cell r="E2503" t="str">
            <v>h</v>
          </cell>
          <cell r="F2503">
            <v>0.01</v>
          </cell>
        </row>
        <row r="2504">
          <cell r="B2504" t="str">
            <v>060520</v>
          </cell>
          <cell r="C2504" t="str">
            <v>010146</v>
          </cell>
          <cell r="D2504" t="str">
            <v>Servente</v>
          </cell>
          <cell r="E2504" t="str">
            <v>h</v>
          </cell>
          <cell r="F2504">
            <v>7.0000000000000007E-2</v>
          </cell>
        </row>
        <row r="2505">
          <cell r="B2505" t="str">
            <v>060520</v>
          </cell>
          <cell r="C2505" t="str">
            <v>080328</v>
          </cell>
          <cell r="D2505" t="str">
            <v>Guindaste s/pneus 123 hp - 14 t</v>
          </cell>
          <cell r="E2505" t="str">
            <v>h</v>
          </cell>
          <cell r="F2505">
            <v>2.1999999999999999E-2</v>
          </cell>
        </row>
        <row r="2506">
          <cell r="B2506" t="str">
            <v>060520</v>
          </cell>
          <cell r="C2506" t="str">
            <v>020522</v>
          </cell>
          <cell r="D2506" t="str">
            <v>Pedrisco</v>
          </cell>
          <cell r="E2506" t="str">
            <v>m3</v>
          </cell>
          <cell r="F2506">
            <v>4.1999999999999997E-3</v>
          </cell>
        </row>
        <row r="2507">
          <cell r="B2507" t="str">
            <v>060520</v>
          </cell>
          <cell r="C2507" t="str">
            <v>020579</v>
          </cell>
          <cell r="D2507" t="str">
            <v>Areia media</v>
          </cell>
          <cell r="E2507" t="str">
            <v>m3</v>
          </cell>
          <cell r="F2507">
            <v>4.3E-3</v>
          </cell>
        </row>
        <row r="2508">
          <cell r="B2508" t="str">
            <v>060520</v>
          </cell>
          <cell r="C2508" t="str">
            <v>022012</v>
          </cell>
          <cell r="D2508" t="str">
            <v>Painel de concreto protendido 20cm</v>
          </cell>
          <cell r="E2508" t="str">
            <v>m2</v>
          </cell>
          <cell r="F2508">
            <v>1.01</v>
          </cell>
        </row>
        <row r="2509">
          <cell r="B2509" t="str">
            <v>060520</v>
          </cell>
          <cell r="C2509" t="str">
            <v>028040</v>
          </cell>
          <cell r="D2509" t="str">
            <v>Aditivo expansor</v>
          </cell>
          <cell r="E2509" t="str">
            <v>kg</v>
          </cell>
          <cell r="F2509">
            <v>2.4E-2</v>
          </cell>
        </row>
        <row r="2510">
          <cell r="B2510" t="str">
            <v>060520</v>
          </cell>
          <cell r="C2510" t="str">
            <v>020508</v>
          </cell>
          <cell r="D2510" t="str">
            <v>Cimento portland</v>
          </cell>
          <cell r="E2510" t="str">
            <v>kg</v>
          </cell>
          <cell r="F2510">
            <v>2</v>
          </cell>
        </row>
        <row r="2511">
          <cell r="B2511" t="str">
            <v>060520</v>
          </cell>
          <cell r="C2511" t="str">
            <v>080125</v>
          </cell>
          <cell r="D2511" t="str">
            <v>Betoneira 5hp</v>
          </cell>
          <cell r="E2511" t="str">
            <v>h</v>
          </cell>
          <cell r="F2511">
            <v>4.1999999999999997E-3</v>
          </cell>
        </row>
        <row r="2512">
          <cell r="B2512" t="str">
            <v>060521</v>
          </cell>
          <cell r="C2512" t="str">
            <v>010139</v>
          </cell>
          <cell r="D2512" t="str">
            <v>Pedreiro</v>
          </cell>
          <cell r="E2512" t="str">
            <v>h</v>
          </cell>
          <cell r="F2512">
            <v>0.17</v>
          </cell>
        </row>
        <row r="2513">
          <cell r="B2513" t="str">
            <v>060521</v>
          </cell>
          <cell r="C2513" t="str">
            <v>028040</v>
          </cell>
          <cell r="D2513" t="str">
            <v>Aditivo expansor</v>
          </cell>
          <cell r="E2513" t="str">
            <v>kg</v>
          </cell>
          <cell r="F2513">
            <v>4.1000000000000002E-2</v>
          </cell>
        </row>
        <row r="2514">
          <cell r="B2514" t="str">
            <v>060521</v>
          </cell>
          <cell r="C2514" t="str">
            <v>010146</v>
          </cell>
          <cell r="D2514" t="str">
            <v>Servente</v>
          </cell>
          <cell r="E2514" t="str">
            <v>h</v>
          </cell>
          <cell r="F2514">
            <v>0.13</v>
          </cell>
        </row>
        <row r="2515">
          <cell r="B2515" t="str">
            <v>060521</v>
          </cell>
          <cell r="C2515" t="str">
            <v>020522</v>
          </cell>
          <cell r="D2515" t="str">
            <v>Pedrisco</v>
          </cell>
          <cell r="E2515" t="str">
            <v>m3</v>
          </cell>
          <cell r="F2515">
            <v>7.4999999999999997E-3</v>
          </cell>
        </row>
        <row r="2516">
          <cell r="B2516" t="str">
            <v>060521</v>
          </cell>
          <cell r="C2516" t="str">
            <v>020579</v>
          </cell>
          <cell r="D2516" t="str">
            <v>Areia media</v>
          </cell>
          <cell r="E2516" t="str">
            <v>m3</v>
          </cell>
          <cell r="F2516">
            <v>7.7999999999999996E-3</v>
          </cell>
        </row>
        <row r="2517">
          <cell r="B2517" t="str">
            <v>060521</v>
          </cell>
          <cell r="C2517" t="str">
            <v>022013</v>
          </cell>
          <cell r="D2517" t="str">
            <v>Painel de concreto protendido 25cm</v>
          </cell>
          <cell r="E2517" t="str">
            <v>m2</v>
          </cell>
          <cell r="F2517">
            <v>1.01</v>
          </cell>
        </row>
        <row r="2518">
          <cell r="B2518" t="str">
            <v>060521</v>
          </cell>
          <cell r="C2518" t="str">
            <v>020508</v>
          </cell>
          <cell r="D2518" t="str">
            <v>Cimento portland</v>
          </cell>
          <cell r="E2518" t="str">
            <v>kg</v>
          </cell>
          <cell r="F2518">
            <v>3</v>
          </cell>
        </row>
        <row r="2519">
          <cell r="B2519" t="str">
            <v>060521</v>
          </cell>
          <cell r="C2519" t="str">
            <v>080328</v>
          </cell>
          <cell r="D2519" t="str">
            <v>Guindaste s/pneus 123 hp - 14 t</v>
          </cell>
          <cell r="E2519" t="str">
            <v>h</v>
          </cell>
          <cell r="F2519">
            <v>3.5999999999999997E-2</v>
          </cell>
        </row>
        <row r="2520">
          <cell r="B2520" t="str">
            <v>060521</v>
          </cell>
          <cell r="C2520" t="str">
            <v>080125</v>
          </cell>
          <cell r="D2520" t="str">
            <v>Betoneira 5hp</v>
          </cell>
          <cell r="E2520" t="str">
            <v>h</v>
          </cell>
          <cell r="F2520">
            <v>7.1999999999999998E-3</v>
          </cell>
        </row>
        <row r="2521">
          <cell r="B2521" t="str">
            <v>060522</v>
          </cell>
          <cell r="C2521" t="str">
            <v>010139</v>
          </cell>
          <cell r="D2521" t="str">
            <v>Pedreiro</v>
          </cell>
          <cell r="E2521" t="str">
            <v>h</v>
          </cell>
          <cell r="F2521">
            <v>0.08</v>
          </cell>
        </row>
        <row r="2522">
          <cell r="B2522" t="str">
            <v>060522</v>
          </cell>
          <cell r="C2522" t="str">
            <v>010146</v>
          </cell>
          <cell r="D2522" t="str">
            <v>Servente</v>
          </cell>
          <cell r="E2522" t="str">
            <v>h</v>
          </cell>
          <cell r="F2522">
            <v>8.3000000000000004E-2</v>
          </cell>
        </row>
        <row r="2523">
          <cell r="B2523" t="str">
            <v>060522</v>
          </cell>
          <cell r="C2523" t="str">
            <v>020508</v>
          </cell>
          <cell r="D2523" t="str">
            <v>Cimento portland</v>
          </cell>
          <cell r="E2523" t="str">
            <v>kg</v>
          </cell>
          <cell r="F2523">
            <v>2.4300000000000002</v>
          </cell>
        </row>
        <row r="2524">
          <cell r="B2524" t="str">
            <v>060522</v>
          </cell>
          <cell r="C2524" t="str">
            <v>020510</v>
          </cell>
          <cell r="D2524" t="str">
            <v>Cimento colante em po</v>
          </cell>
          <cell r="E2524" t="str">
            <v>kg</v>
          </cell>
          <cell r="F2524">
            <v>1.5</v>
          </cell>
        </row>
        <row r="2525">
          <cell r="B2525" t="str">
            <v>060522</v>
          </cell>
          <cell r="C2525" t="str">
            <v>020579</v>
          </cell>
          <cell r="D2525" t="str">
            <v>Areia media</v>
          </cell>
          <cell r="E2525" t="str">
            <v>m3</v>
          </cell>
          <cell r="F2525">
            <v>6.1000000000000004E-3</v>
          </cell>
        </row>
        <row r="2526">
          <cell r="B2526" t="str">
            <v>060522</v>
          </cell>
          <cell r="C2526" t="str">
            <v>022020</v>
          </cell>
          <cell r="D2526" t="str">
            <v>Painel-cobertura concr celular 7.5x40x280cm</v>
          </cell>
          <cell r="E2526" t="str">
            <v>m2</v>
          </cell>
          <cell r="F2526">
            <v>1</v>
          </cell>
        </row>
        <row r="2527">
          <cell r="B2527" t="str">
            <v>060523</v>
          </cell>
          <cell r="C2527" t="str">
            <v>010121</v>
          </cell>
          <cell r="D2527" t="str">
            <v>Ferreiro</v>
          </cell>
          <cell r="E2527" t="str">
            <v>h</v>
          </cell>
          <cell r="F2527">
            <v>7.0000000000000001E-3</v>
          </cell>
        </row>
        <row r="2528">
          <cell r="B2528" t="str">
            <v>060523</v>
          </cell>
          <cell r="C2528" t="str">
            <v>010139</v>
          </cell>
          <cell r="D2528" t="str">
            <v>Pedreiro</v>
          </cell>
          <cell r="E2528" t="str">
            <v>h</v>
          </cell>
          <cell r="F2528">
            <v>0.08</v>
          </cell>
        </row>
        <row r="2529">
          <cell r="B2529" t="str">
            <v>060523</v>
          </cell>
          <cell r="C2529" t="str">
            <v>010146</v>
          </cell>
          <cell r="D2529" t="str">
            <v>Servente</v>
          </cell>
          <cell r="E2529" t="str">
            <v>h</v>
          </cell>
          <cell r="F2529">
            <v>8.3000000000000004E-2</v>
          </cell>
        </row>
        <row r="2530">
          <cell r="B2530" t="str">
            <v>060523</v>
          </cell>
          <cell r="C2530" t="str">
            <v>020508</v>
          </cell>
          <cell r="D2530" t="str">
            <v>Cimento portland</v>
          </cell>
          <cell r="E2530" t="str">
            <v>kg</v>
          </cell>
          <cell r="F2530">
            <v>2.4300000000000002</v>
          </cell>
        </row>
        <row r="2531">
          <cell r="B2531" t="str">
            <v>060523</v>
          </cell>
          <cell r="C2531" t="str">
            <v>020510</v>
          </cell>
          <cell r="D2531" t="str">
            <v>Cimento colante em po</v>
          </cell>
          <cell r="E2531" t="str">
            <v>kg</v>
          </cell>
          <cell r="F2531">
            <v>1.5</v>
          </cell>
        </row>
        <row r="2532">
          <cell r="B2532" t="str">
            <v>060523</v>
          </cell>
          <cell r="C2532" t="str">
            <v>020579</v>
          </cell>
          <cell r="D2532" t="str">
            <v>Areia media</v>
          </cell>
          <cell r="E2532" t="str">
            <v>m3</v>
          </cell>
          <cell r="F2532">
            <v>6.1000000000000004E-3</v>
          </cell>
        </row>
        <row r="2533">
          <cell r="B2533" t="str">
            <v>060523</v>
          </cell>
          <cell r="C2533" t="str">
            <v>021516</v>
          </cell>
          <cell r="D2533" t="str">
            <v>Aco ca-50 de 1/4' - 6.3mm</v>
          </cell>
          <cell r="E2533" t="str">
            <v>kg</v>
          </cell>
          <cell r="F2533">
            <v>0.2</v>
          </cell>
        </row>
        <row r="2534">
          <cell r="B2534" t="str">
            <v>060523</v>
          </cell>
          <cell r="C2534" t="str">
            <v>022021</v>
          </cell>
          <cell r="D2534" t="str">
            <v>Painel-laje concreto celular 10x40x280cm</v>
          </cell>
          <cell r="E2534" t="str">
            <v>m2</v>
          </cell>
          <cell r="F2534">
            <v>1</v>
          </cell>
        </row>
        <row r="2535">
          <cell r="B2535" t="str">
            <v>065001</v>
          </cell>
          <cell r="C2535" t="str">
            <v>010146</v>
          </cell>
          <cell r="D2535" t="str">
            <v>Servente</v>
          </cell>
          <cell r="E2535" t="str">
            <v>h</v>
          </cell>
          <cell r="F2535">
            <v>0.1</v>
          </cell>
        </row>
        <row r="2536">
          <cell r="B2536" t="str">
            <v>065001</v>
          </cell>
          <cell r="C2536" t="str">
            <v>080401</v>
          </cell>
          <cell r="D2536" t="str">
            <v>Disco de corte diamantado</v>
          </cell>
          <cell r="E2536" t="str">
            <v>un</v>
          </cell>
          <cell r="F2536">
            <v>0.02</v>
          </cell>
        </row>
        <row r="2537">
          <cell r="B2537" t="str">
            <v>065001</v>
          </cell>
          <cell r="C2537" t="str">
            <v>090101</v>
          </cell>
          <cell r="D2537" t="str">
            <v>Serra circular manual</v>
          </cell>
          <cell r="E2537" t="str">
            <v>h</v>
          </cell>
          <cell r="F2537">
            <v>0.1</v>
          </cell>
        </row>
        <row r="2538">
          <cell r="B2538" t="str">
            <v>065002</v>
          </cell>
          <cell r="C2538" t="str">
            <v>010146</v>
          </cell>
          <cell r="D2538" t="str">
            <v>Servente</v>
          </cell>
          <cell r="E2538" t="str">
            <v>h</v>
          </cell>
          <cell r="F2538">
            <v>10</v>
          </cell>
        </row>
        <row r="2539">
          <cell r="B2539" t="str">
            <v>065003</v>
          </cell>
          <cell r="C2539" t="str">
            <v>010146</v>
          </cell>
          <cell r="D2539" t="str">
            <v>Servente</v>
          </cell>
          <cell r="E2539" t="str">
            <v>h</v>
          </cell>
          <cell r="F2539">
            <v>0.5</v>
          </cell>
        </row>
        <row r="2540">
          <cell r="B2540" t="str">
            <v>065003</v>
          </cell>
          <cell r="C2540" t="str">
            <v>038005</v>
          </cell>
          <cell r="D2540" t="str">
            <v>Disco de desbaste de 7'</v>
          </cell>
          <cell r="E2540" t="str">
            <v>un</v>
          </cell>
          <cell r="F2540">
            <v>0.26</v>
          </cell>
        </row>
        <row r="2541">
          <cell r="B2541" t="str">
            <v>065003</v>
          </cell>
          <cell r="C2541" t="str">
            <v>090102</v>
          </cell>
          <cell r="D2541" t="str">
            <v>Lixadeira eletrica</v>
          </cell>
          <cell r="E2541" t="str">
            <v>h</v>
          </cell>
          <cell r="F2541">
            <v>0.5</v>
          </cell>
        </row>
        <row r="2542">
          <cell r="B2542" t="str">
            <v>065004</v>
          </cell>
          <cell r="C2542" t="str">
            <v>010146</v>
          </cell>
          <cell r="D2542" t="str">
            <v>Servente</v>
          </cell>
          <cell r="E2542" t="str">
            <v>h</v>
          </cell>
          <cell r="F2542">
            <v>2.5</v>
          </cell>
        </row>
        <row r="2543">
          <cell r="B2543" t="str">
            <v>065004</v>
          </cell>
          <cell r="C2543" t="str">
            <v>090103</v>
          </cell>
          <cell r="D2543" t="str">
            <v>Rebarbador eletrico e ponteiros</v>
          </cell>
          <cell r="E2543" t="str">
            <v>h</v>
          </cell>
          <cell r="F2543">
            <v>5</v>
          </cell>
        </row>
        <row r="2544">
          <cell r="B2544" t="str">
            <v>065005</v>
          </cell>
          <cell r="C2544" t="str">
            <v>010146</v>
          </cell>
          <cell r="D2544" t="str">
            <v>Servente</v>
          </cell>
          <cell r="E2544" t="str">
            <v>h</v>
          </cell>
          <cell r="F2544">
            <v>1.5</v>
          </cell>
        </row>
        <row r="2545">
          <cell r="B2545" t="str">
            <v>065005</v>
          </cell>
          <cell r="C2545" t="str">
            <v>080135</v>
          </cell>
          <cell r="D2545" t="str">
            <v>Martelete pneumatico</v>
          </cell>
          <cell r="E2545" t="str">
            <v>h</v>
          </cell>
          <cell r="F2545">
            <v>5</v>
          </cell>
        </row>
        <row r="2546">
          <cell r="B2546" t="str">
            <v>065005</v>
          </cell>
          <cell r="C2546" t="str">
            <v>090106</v>
          </cell>
          <cell r="D2546" t="str">
            <v>Compressor de ar (250 pcm)</v>
          </cell>
          <cell r="E2546" t="str">
            <v>h</v>
          </cell>
          <cell r="F2546">
            <v>2.5</v>
          </cell>
        </row>
        <row r="2547">
          <cell r="B2547" t="str">
            <v>065006</v>
          </cell>
          <cell r="C2547" t="str">
            <v>010146</v>
          </cell>
          <cell r="D2547" t="str">
            <v>Servente</v>
          </cell>
          <cell r="E2547" t="str">
            <v>h</v>
          </cell>
          <cell r="F2547">
            <v>3</v>
          </cell>
        </row>
        <row r="2548">
          <cell r="B2548" t="str">
            <v>065006</v>
          </cell>
          <cell r="C2548" t="str">
            <v>090103</v>
          </cell>
          <cell r="D2548" t="str">
            <v>Rebarbador eletrico e ponteiros</v>
          </cell>
          <cell r="E2548" t="str">
            <v>h</v>
          </cell>
          <cell r="F2548">
            <v>6</v>
          </cell>
        </row>
        <row r="2549">
          <cell r="B2549" t="str">
            <v>065007</v>
          </cell>
          <cell r="C2549" t="str">
            <v>010146</v>
          </cell>
          <cell r="D2549" t="str">
            <v>Servente</v>
          </cell>
          <cell r="E2549" t="str">
            <v>h</v>
          </cell>
          <cell r="F2549">
            <v>0.125</v>
          </cell>
        </row>
        <row r="2550">
          <cell r="B2550" t="str">
            <v>065007</v>
          </cell>
          <cell r="C2550" t="str">
            <v>090102</v>
          </cell>
          <cell r="D2550" t="str">
            <v>Lixadeira eletrica</v>
          </cell>
          <cell r="E2550" t="str">
            <v>h</v>
          </cell>
          <cell r="F2550">
            <v>0.25</v>
          </cell>
        </row>
        <row r="2551">
          <cell r="B2551" t="str">
            <v>065007</v>
          </cell>
          <cell r="C2551" t="str">
            <v>091002</v>
          </cell>
          <cell r="D2551" t="str">
            <v>Escova circular com cerdas de aco</v>
          </cell>
          <cell r="E2551" t="str">
            <v>un</v>
          </cell>
          <cell r="F2551">
            <v>0.05</v>
          </cell>
        </row>
        <row r="2552">
          <cell r="B2552" t="str">
            <v>065008</v>
          </cell>
          <cell r="C2552" t="str">
            <v>010146</v>
          </cell>
          <cell r="D2552" t="str">
            <v>Servente</v>
          </cell>
          <cell r="E2552" t="str">
            <v>h</v>
          </cell>
          <cell r="F2552">
            <v>0.33</v>
          </cell>
        </row>
        <row r="2553">
          <cell r="B2553" t="str">
            <v>065008</v>
          </cell>
          <cell r="C2553" t="str">
            <v>091003</v>
          </cell>
          <cell r="D2553" t="str">
            <v>Escova retangular com cerdas de aco</v>
          </cell>
          <cell r="E2553" t="str">
            <v>un</v>
          </cell>
          <cell r="F2553">
            <v>0.25</v>
          </cell>
        </row>
        <row r="2554">
          <cell r="B2554" t="str">
            <v>065009</v>
          </cell>
          <cell r="C2554" t="str">
            <v>010146</v>
          </cell>
          <cell r="D2554" t="str">
            <v>Servente</v>
          </cell>
          <cell r="E2554" t="str">
            <v>h</v>
          </cell>
          <cell r="F2554">
            <v>2</v>
          </cell>
        </row>
        <row r="2555">
          <cell r="B2555" t="str">
            <v>065009</v>
          </cell>
          <cell r="C2555" t="str">
            <v>090105</v>
          </cell>
          <cell r="D2555" t="str">
            <v>Pistola eletromecanica</v>
          </cell>
          <cell r="E2555" t="str">
            <v>h</v>
          </cell>
          <cell r="F2555">
            <v>4</v>
          </cell>
        </row>
        <row r="2556">
          <cell r="B2556" t="str">
            <v>065009</v>
          </cell>
          <cell r="C2556" t="str">
            <v>091004</v>
          </cell>
          <cell r="D2556" t="str">
            <v>Jogo de agulhas para pistola eletromecanica</v>
          </cell>
          <cell r="E2556" t="str">
            <v>un</v>
          </cell>
          <cell r="F2556">
            <v>1E-3</v>
          </cell>
        </row>
        <row r="2557">
          <cell r="B2557" t="str">
            <v>065010</v>
          </cell>
          <cell r="C2557" t="str">
            <v>010146</v>
          </cell>
          <cell r="D2557" t="str">
            <v>Servente</v>
          </cell>
          <cell r="E2557" t="str">
            <v>h</v>
          </cell>
          <cell r="F2557">
            <v>0.48</v>
          </cell>
        </row>
        <row r="2558">
          <cell r="B2558" t="str">
            <v>065010</v>
          </cell>
          <cell r="C2558" t="str">
            <v>090106</v>
          </cell>
          <cell r="D2558" t="str">
            <v>Compressor de ar (250 pcm)</v>
          </cell>
          <cell r="E2558" t="str">
            <v>h</v>
          </cell>
          <cell r="F2558">
            <v>0.35</v>
          </cell>
        </row>
        <row r="2559">
          <cell r="B2559" t="str">
            <v>065010</v>
          </cell>
          <cell r="C2559" t="str">
            <v>090123</v>
          </cell>
          <cell r="D2559" t="str">
            <v>Bico direcional 5/16'</v>
          </cell>
          <cell r="E2559" t="str">
            <v>un</v>
          </cell>
          <cell r="F2559">
            <v>2E-3</v>
          </cell>
        </row>
        <row r="2560">
          <cell r="B2560" t="str">
            <v>065010</v>
          </cell>
          <cell r="C2560" t="str">
            <v>090707</v>
          </cell>
          <cell r="D2560" t="str">
            <v>Maquina de jato de areia p/acopl.compr.ar 61 hp</v>
          </cell>
          <cell r="E2560" t="str">
            <v>h</v>
          </cell>
          <cell r="F2560">
            <v>0.35</v>
          </cell>
        </row>
        <row r="2561">
          <cell r="B2561" t="str">
            <v>065010</v>
          </cell>
          <cell r="C2561" t="str">
            <v>091005</v>
          </cell>
          <cell r="D2561" t="str">
            <v>Areia seca especial</v>
          </cell>
          <cell r="E2561" t="str">
            <v>kg</v>
          </cell>
          <cell r="F2561">
            <v>82</v>
          </cell>
        </row>
        <row r="2562">
          <cell r="B2562" t="str">
            <v>065011</v>
          </cell>
          <cell r="C2562" t="str">
            <v>010139</v>
          </cell>
          <cell r="D2562" t="str">
            <v>Pedreiro</v>
          </cell>
          <cell r="E2562" t="str">
            <v>h</v>
          </cell>
          <cell r="F2562">
            <v>1</v>
          </cell>
        </row>
        <row r="2563">
          <cell r="B2563" t="str">
            <v>065011</v>
          </cell>
          <cell r="C2563" t="str">
            <v>010146</v>
          </cell>
          <cell r="D2563" t="str">
            <v>Servente</v>
          </cell>
          <cell r="E2563" t="str">
            <v>h</v>
          </cell>
          <cell r="F2563">
            <v>0.5</v>
          </cell>
        </row>
        <row r="2564">
          <cell r="B2564" t="str">
            <v>065011</v>
          </cell>
          <cell r="C2564" t="str">
            <v>028009</v>
          </cell>
          <cell r="D2564" t="str">
            <v>Gas</v>
          </cell>
          <cell r="E2564" t="str">
            <v>kg</v>
          </cell>
          <cell r="F2564">
            <v>0.2</v>
          </cell>
        </row>
        <row r="2565">
          <cell r="B2565" t="str">
            <v>065012</v>
          </cell>
          <cell r="C2565" t="str">
            <v>010146</v>
          </cell>
          <cell r="D2565" t="str">
            <v>Servente</v>
          </cell>
          <cell r="E2565" t="str">
            <v>h</v>
          </cell>
          <cell r="F2565">
            <v>0.33</v>
          </cell>
        </row>
        <row r="2566">
          <cell r="B2566" t="str">
            <v>065012</v>
          </cell>
          <cell r="C2566" t="str">
            <v>091007</v>
          </cell>
          <cell r="D2566" t="str">
            <v>Removedor de graxas base solvente nao corrosivo</v>
          </cell>
          <cell r="E2566" t="str">
            <v>l</v>
          </cell>
          <cell r="F2566">
            <v>0.5</v>
          </cell>
        </row>
        <row r="2567">
          <cell r="B2567" t="str">
            <v>065013</v>
          </cell>
          <cell r="C2567" t="str">
            <v>010146</v>
          </cell>
          <cell r="D2567" t="str">
            <v>Servente</v>
          </cell>
          <cell r="E2567" t="str">
            <v>h</v>
          </cell>
          <cell r="F2567">
            <v>0.5</v>
          </cell>
        </row>
        <row r="2568">
          <cell r="B2568" t="str">
            <v>065013</v>
          </cell>
          <cell r="C2568" t="str">
            <v>090108</v>
          </cell>
          <cell r="D2568" t="str">
            <v>Frezadora e escarificadora mecanica (mod f-30)</v>
          </cell>
          <cell r="E2568" t="str">
            <v>h</v>
          </cell>
          <cell r="F2568">
            <v>0.75</v>
          </cell>
        </row>
        <row r="2569">
          <cell r="B2569" t="str">
            <v>065014</v>
          </cell>
          <cell r="C2569" t="str">
            <v>010146</v>
          </cell>
          <cell r="D2569" t="str">
            <v>Servente</v>
          </cell>
          <cell r="E2569" t="str">
            <v>h</v>
          </cell>
          <cell r="F2569">
            <v>0.11</v>
          </cell>
        </row>
        <row r="2570">
          <cell r="B2570" t="str">
            <v>065014</v>
          </cell>
          <cell r="C2570" t="str">
            <v>090109</v>
          </cell>
          <cell r="D2570" t="str">
            <v>Maquina lava-jato(agua fria. pres. 1700psi)</v>
          </cell>
          <cell r="E2570" t="str">
            <v>h</v>
          </cell>
          <cell r="F2570">
            <v>0.22</v>
          </cell>
        </row>
        <row r="2571">
          <cell r="B2571" t="str">
            <v>065014</v>
          </cell>
          <cell r="C2571" t="str">
            <v>091008</v>
          </cell>
          <cell r="D2571" t="str">
            <v>Solucao limpadora diluida en agua</v>
          </cell>
          <cell r="E2571" t="str">
            <v>l</v>
          </cell>
          <cell r="F2571">
            <v>1</v>
          </cell>
        </row>
        <row r="2572">
          <cell r="B2572" t="str">
            <v>065015</v>
          </cell>
          <cell r="C2572" t="str">
            <v>010146</v>
          </cell>
          <cell r="D2572" t="str">
            <v>Servente</v>
          </cell>
          <cell r="E2572" t="str">
            <v>h</v>
          </cell>
          <cell r="F2572">
            <v>0.13</v>
          </cell>
        </row>
        <row r="2573">
          <cell r="B2573" t="str">
            <v>065015</v>
          </cell>
          <cell r="C2573" t="str">
            <v>038062</v>
          </cell>
          <cell r="D2573" t="str">
            <v>Querosene</v>
          </cell>
          <cell r="E2573" t="str">
            <v>l</v>
          </cell>
          <cell r="F2573">
            <v>0.13</v>
          </cell>
        </row>
        <row r="2574">
          <cell r="B2574" t="str">
            <v>065015</v>
          </cell>
          <cell r="C2574" t="str">
            <v>090110</v>
          </cell>
          <cell r="D2574" t="str">
            <v>Maquina lava-jato (agua quente/fria pres. 1700psi)</v>
          </cell>
          <cell r="E2574" t="str">
            <v>h</v>
          </cell>
          <cell r="F2574">
            <v>0.26</v>
          </cell>
        </row>
        <row r="2575">
          <cell r="B2575" t="str">
            <v>065015</v>
          </cell>
          <cell r="C2575" t="str">
            <v>091008</v>
          </cell>
          <cell r="D2575" t="str">
            <v>Solucao limpadora diluida en agua</v>
          </cell>
          <cell r="E2575" t="str">
            <v>l</v>
          </cell>
          <cell r="F2575">
            <v>1</v>
          </cell>
        </row>
        <row r="2576">
          <cell r="B2576" t="str">
            <v>065016</v>
          </cell>
          <cell r="C2576" t="str">
            <v>010139</v>
          </cell>
          <cell r="D2576" t="str">
            <v>Pedreiro</v>
          </cell>
          <cell r="E2576" t="str">
            <v>h</v>
          </cell>
          <cell r="F2576">
            <v>0.2</v>
          </cell>
        </row>
        <row r="2577">
          <cell r="B2577" t="str">
            <v>065016</v>
          </cell>
          <cell r="C2577" t="str">
            <v>010146</v>
          </cell>
          <cell r="D2577" t="str">
            <v>Servente</v>
          </cell>
          <cell r="E2577" t="str">
            <v>h</v>
          </cell>
          <cell r="F2577">
            <v>0.1</v>
          </cell>
        </row>
        <row r="2578">
          <cell r="B2578" t="str">
            <v>065016</v>
          </cell>
          <cell r="C2578" t="str">
            <v>091008</v>
          </cell>
          <cell r="D2578" t="str">
            <v>Solucao limpadora diluida en agua</v>
          </cell>
          <cell r="E2578" t="str">
            <v>l</v>
          </cell>
          <cell r="F2578">
            <v>0.33</v>
          </cell>
        </row>
        <row r="2579">
          <cell r="B2579" t="str">
            <v>065017</v>
          </cell>
          <cell r="C2579" t="str">
            <v>010139</v>
          </cell>
          <cell r="D2579" t="str">
            <v>Pedreiro</v>
          </cell>
          <cell r="E2579" t="str">
            <v>h</v>
          </cell>
          <cell r="F2579">
            <v>0.2</v>
          </cell>
        </row>
        <row r="2580">
          <cell r="B2580" t="str">
            <v>065017</v>
          </cell>
          <cell r="C2580" t="str">
            <v>010146</v>
          </cell>
          <cell r="D2580" t="str">
            <v>Servente</v>
          </cell>
          <cell r="E2580" t="str">
            <v>h</v>
          </cell>
          <cell r="F2580">
            <v>0.1</v>
          </cell>
        </row>
        <row r="2581">
          <cell r="B2581" t="str">
            <v>065017</v>
          </cell>
          <cell r="C2581" t="str">
            <v>091011</v>
          </cell>
          <cell r="D2581" t="str">
            <v>Solucao alcalina ca(oh)2 + h2o (em massa 1:5)</v>
          </cell>
          <cell r="E2581" t="str">
            <v>l</v>
          </cell>
          <cell r="F2581">
            <v>2</v>
          </cell>
        </row>
        <row r="2582">
          <cell r="B2582" t="str">
            <v>065018</v>
          </cell>
          <cell r="C2582" t="str">
            <v>010146</v>
          </cell>
          <cell r="D2582" t="str">
            <v>Servente</v>
          </cell>
          <cell r="E2582" t="str">
            <v>h</v>
          </cell>
          <cell r="F2582">
            <v>0.25</v>
          </cell>
        </row>
        <row r="2583">
          <cell r="B2583" t="str">
            <v>065018</v>
          </cell>
          <cell r="C2583" t="str">
            <v>091007</v>
          </cell>
          <cell r="D2583" t="str">
            <v>Removedor de graxas base solvente nao corrosivo</v>
          </cell>
          <cell r="E2583" t="str">
            <v>l</v>
          </cell>
          <cell r="F2583">
            <v>0.5</v>
          </cell>
        </row>
        <row r="2584">
          <cell r="B2584" t="str">
            <v>065019</v>
          </cell>
          <cell r="C2584" t="str">
            <v>010146</v>
          </cell>
          <cell r="D2584" t="str">
            <v>Servente</v>
          </cell>
          <cell r="E2584" t="str">
            <v>h</v>
          </cell>
          <cell r="F2584">
            <v>0.1</v>
          </cell>
        </row>
        <row r="2585">
          <cell r="B2585" t="str">
            <v>065019</v>
          </cell>
          <cell r="C2585" t="str">
            <v>090106</v>
          </cell>
          <cell r="D2585" t="str">
            <v>Compressor de ar (250 pcm)</v>
          </cell>
          <cell r="E2585" t="str">
            <v>h</v>
          </cell>
          <cell r="F2585">
            <v>0.1</v>
          </cell>
        </row>
        <row r="2586">
          <cell r="B2586" t="str">
            <v>065020</v>
          </cell>
          <cell r="C2586" t="str">
            <v>010146</v>
          </cell>
          <cell r="D2586" t="str">
            <v>Servente</v>
          </cell>
          <cell r="E2586" t="str">
            <v>h</v>
          </cell>
          <cell r="F2586">
            <v>0.25</v>
          </cell>
        </row>
        <row r="2587">
          <cell r="B2587" t="str">
            <v>065020</v>
          </cell>
          <cell r="C2587" t="str">
            <v>091012</v>
          </cell>
          <cell r="D2587" t="str">
            <v>Acetona</v>
          </cell>
          <cell r="E2587" t="str">
            <v>l</v>
          </cell>
          <cell r="F2587">
            <v>0.5</v>
          </cell>
        </row>
        <row r="2588">
          <cell r="B2588" t="str">
            <v>065020</v>
          </cell>
          <cell r="C2588" t="str">
            <v>091013</v>
          </cell>
          <cell r="D2588" t="str">
            <v>Estopa</v>
          </cell>
          <cell r="E2588" t="str">
            <v>kg</v>
          </cell>
          <cell r="F2588">
            <v>0.01</v>
          </cell>
        </row>
        <row r="2589">
          <cell r="B2589" t="str">
            <v>065020</v>
          </cell>
          <cell r="C2589" t="str">
            <v>091014</v>
          </cell>
          <cell r="D2589" t="str">
            <v>Algodao</v>
          </cell>
          <cell r="E2589" t="str">
            <v>kg</v>
          </cell>
          <cell r="F2589">
            <v>0.01</v>
          </cell>
        </row>
        <row r="2590">
          <cell r="B2590" t="str">
            <v>065021</v>
          </cell>
          <cell r="C2590" t="str">
            <v>010146</v>
          </cell>
          <cell r="D2590" t="str">
            <v>Servente</v>
          </cell>
          <cell r="E2590" t="str">
            <v>h</v>
          </cell>
          <cell r="F2590">
            <v>0.2</v>
          </cell>
        </row>
        <row r="2591">
          <cell r="B2591" t="str">
            <v>065021</v>
          </cell>
          <cell r="C2591" t="str">
            <v>091015</v>
          </cell>
          <cell r="D2591" t="str">
            <v>Sacos de aninhagem</v>
          </cell>
          <cell r="E2591" t="str">
            <v>un</v>
          </cell>
          <cell r="F2591">
            <v>1</v>
          </cell>
        </row>
        <row r="2592">
          <cell r="B2592" t="str">
            <v>065022</v>
          </cell>
          <cell r="C2592" t="str">
            <v>010146</v>
          </cell>
          <cell r="D2592" t="str">
            <v>Servente</v>
          </cell>
          <cell r="E2592" t="str">
            <v>h</v>
          </cell>
          <cell r="F2592">
            <v>5</v>
          </cell>
        </row>
        <row r="2593">
          <cell r="B2593" t="str">
            <v>066001</v>
          </cell>
          <cell r="C2593" t="str">
            <v>010139</v>
          </cell>
          <cell r="D2593" t="str">
            <v>Pedreiro</v>
          </cell>
          <cell r="E2593" t="str">
            <v>h</v>
          </cell>
          <cell r="F2593">
            <v>3</v>
          </cell>
        </row>
        <row r="2594">
          <cell r="B2594" t="str">
            <v>066001</v>
          </cell>
          <cell r="C2594" t="str">
            <v>010146</v>
          </cell>
          <cell r="D2594" t="str">
            <v>Servente</v>
          </cell>
          <cell r="E2594" t="str">
            <v>h</v>
          </cell>
          <cell r="F2594">
            <v>1.5</v>
          </cell>
        </row>
        <row r="2595">
          <cell r="B2595" t="str">
            <v>066001</v>
          </cell>
          <cell r="C2595" t="str">
            <v>091017</v>
          </cell>
          <cell r="D2595" t="str">
            <v>Argamassa de cimento com polimeros</v>
          </cell>
          <cell r="E2595" t="str">
            <v>kg</v>
          </cell>
          <cell r="F2595">
            <v>52</v>
          </cell>
        </row>
        <row r="2596">
          <cell r="B2596" t="str">
            <v>066002</v>
          </cell>
          <cell r="C2596" t="str">
            <v>010139</v>
          </cell>
          <cell r="D2596" t="str">
            <v>Pedreiro</v>
          </cell>
          <cell r="E2596" t="str">
            <v>h</v>
          </cell>
          <cell r="F2596">
            <v>3.5</v>
          </cell>
        </row>
        <row r="2597">
          <cell r="B2597" t="str">
            <v>066002</v>
          </cell>
          <cell r="C2597" t="str">
            <v>010146</v>
          </cell>
          <cell r="D2597" t="str">
            <v>Servente</v>
          </cell>
          <cell r="E2597" t="str">
            <v>h</v>
          </cell>
          <cell r="F2597">
            <v>2</v>
          </cell>
        </row>
        <row r="2598">
          <cell r="B2598" t="str">
            <v>066002</v>
          </cell>
          <cell r="C2598" t="str">
            <v>091017</v>
          </cell>
          <cell r="D2598" t="str">
            <v>Argamassa de cimento com polimeros</v>
          </cell>
          <cell r="E2598" t="str">
            <v>kg</v>
          </cell>
          <cell r="F2598">
            <v>34.5</v>
          </cell>
        </row>
        <row r="2599">
          <cell r="B2599" t="str">
            <v>066002</v>
          </cell>
          <cell r="C2599" t="str">
            <v>091018</v>
          </cell>
          <cell r="D2599" t="str">
            <v>Solvente para materiais base epoxi</v>
          </cell>
          <cell r="E2599" t="str">
            <v>l</v>
          </cell>
          <cell r="F2599">
            <v>0.18</v>
          </cell>
        </row>
        <row r="2600">
          <cell r="B2600" t="str">
            <v>066003</v>
          </cell>
          <cell r="C2600" t="str">
            <v>010139</v>
          </cell>
          <cell r="D2600" t="str">
            <v>Pedreiro</v>
          </cell>
          <cell r="E2600" t="str">
            <v>h</v>
          </cell>
          <cell r="F2600">
            <v>3.5</v>
          </cell>
        </row>
        <row r="2601">
          <cell r="B2601" t="str">
            <v>066003</v>
          </cell>
          <cell r="C2601" t="str">
            <v>010146</v>
          </cell>
          <cell r="D2601" t="str">
            <v>Servente</v>
          </cell>
          <cell r="E2601" t="str">
            <v>h</v>
          </cell>
          <cell r="F2601">
            <v>2.5</v>
          </cell>
        </row>
        <row r="2602">
          <cell r="B2602" t="str">
            <v>066003</v>
          </cell>
          <cell r="C2602" t="str">
            <v>091019</v>
          </cell>
          <cell r="D2602" t="str">
            <v>Preparo e fornecimento de argamassa base poliester</v>
          </cell>
          <cell r="E2602" t="str">
            <v>kg</v>
          </cell>
          <cell r="F2602">
            <v>28.8</v>
          </cell>
        </row>
        <row r="2603">
          <cell r="B2603" t="str">
            <v>066004</v>
          </cell>
          <cell r="C2603" t="str">
            <v>010139</v>
          </cell>
          <cell r="D2603" t="str">
            <v>Pedreiro</v>
          </cell>
          <cell r="E2603" t="str">
            <v>h</v>
          </cell>
          <cell r="F2603">
            <v>2.6</v>
          </cell>
        </row>
        <row r="2604">
          <cell r="B2604" t="str">
            <v>066004</v>
          </cell>
          <cell r="C2604" t="str">
            <v>010146</v>
          </cell>
          <cell r="D2604" t="str">
            <v>Servente</v>
          </cell>
          <cell r="E2604" t="str">
            <v>h</v>
          </cell>
          <cell r="F2604">
            <v>1.3</v>
          </cell>
        </row>
        <row r="2605">
          <cell r="B2605" t="str">
            <v>066004</v>
          </cell>
          <cell r="C2605" t="str">
            <v>091016</v>
          </cell>
          <cell r="D2605" t="str">
            <v>Forn prep.argam. base cimento polimeros-tipo e</v>
          </cell>
          <cell r="E2605" t="str">
            <v>kg</v>
          </cell>
          <cell r="F2605">
            <v>83.2</v>
          </cell>
        </row>
        <row r="2606">
          <cell r="B2606" t="str">
            <v>066005</v>
          </cell>
          <cell r="C2606" t="str">
            <v>090115</v>
          </cell>
          <cell r="D2606" t="str">
            <v>Disco de ferro</v>
          </cell>
          <cell r="E2606" t="str">
            <v>un</v>
          </cell>
          <cell r="F2606">
            <v>3.3E-3</v>
          </cell>
        </row>
        <row r="2607">
          <cell r="B2607" t="str">
            <v>066005</v>
          </cell>
          <cell r="C2607" t="str">
            <v>010146</v>
          </cell>
          <cell r="D2607" t="str">
            <v>Servente</v>
          </cell>
          <cell r="E2607" t="str">
            <v>h</v>
          </cell>
          <cell r="F2607">
            <v>1.3</v>
          </cell>
        </row>
        <row r="2608">
          <cell r="B2608" t="str">
            <v>066005</v>
          </cell>
          <cell r="C2608" t="str">
            <v>090112</v>
          </cell>
          <cell r="D2608" t="str">
            <v>Bico projetor completo</v>
          </cell>
          <cell r="E2608" t="str">
            <v>un</v>
          </cell>
          <cell r="F2608">
            <v>1.1000000000000001E-3</v>
          </cell>
        </row>
        <row r="2609">
          <cell r="B2609" t="str">
            <v>066005</v>
          </cell>
          <cell r="C2609" t="str">
            <v>090113</v>
          </cell>
          <cell r="D2609" t="str">
            <v>Mangote de 1 1/2"</v>
          </cell>
          <cell r="E2609" t="str">
            <v>m</v>
          </cell>
          <cell r="F2609">
            <v>2.7900000000000001E-2</v>
          </cell>
        </row>
        <row r="2610">
          <cell r="B2610" t="str">
            <v>066005</v>
          </cell>
          <cell r="C2610" t="str">
            <v>090114</v>
          </cell>
          <cell r="D2610" t="str">
            <v>Maquina de jato via seca</v>
          </cell>
          <cell r="E2610" t="str">
            <v>h</v>
          </cell>
          <cell r="F2610">
            <v>0.08</v>
          </cell>
        </row>
        <row r="2611">
          <cell r="B2611" t="str">
            <v>066005</v>
          </cell>
          <cell r="C2611" t="str">
            <v>010139</v>
          </cell>
          <cell r="D2611" t="str">
            <v>Pedreiro</v>
          </cell>
          <cell r="E2611" t="str">
            <v>h</v>
          </cell>
          <cell r="F2611">
            <v>2.6</v>
          </cell>
        </row>
        <row r="2612">
          <cell r="B2612" t="str">
            <v>066005</v>
          </cell>
          <cell r="C2612" t="str">
            <v>090116</v>
          </cell>
          <cell r="D2612" t="str">
            <v>Disco de borracha superior</v>
          </cell>
          <cell r="E2612" t="str">
            <v>un</v>
          </cell>
          <cell r="F2612">
            <v>3.3E-3</v>
          </cell>
        </row>
        <row r="2613">
          <cell r="B2613" t="str">
            <v>066005</v>
          </cell>
          <cell r="C2613" t="str">
            <v>090117</v>
          </cell>
          <cell r="D2613" t="str">
            <v>Disco de borracha inferior</v>
          </cell>
          <cell r="E2613" t="str">
            <v>un</v>
          </cell>
          <cell r="F2613">
            <v>3.3E-3</v>
          </cell>
        </row>
        <row r="2614">
          <cell r="B2614" t="str">
            <v>066005</v>
          </cell>
          <cell r="C2614" t="str">
            <v>091017</v>
          </cell>
          <cell r="D2614" t="str">
            <v>Argamassa de cimento com polimeros</v>
          </cell>
          <cell r="E2614" t="str">
            <v>kg</v>
          </cell>
          <cell r="F2614">
            <v>146</v>
          </cell>
        </row>
        <row r="2615">
          <cell r="B2615" t="str">
            <v>066006</v>
          </cell>
          <cell r="C2615" t="str">
            <v>010139</v>
          </cell>
          <cell r="D2615" t="str">
            <v>Pedreiro</v>
          </cell>
          <cell r="E2615" t="str">
            <v>h</v>
          </cell>
          <cell r="F2615">
            <v>0.5</v>
          </cell>
        </row>
        <row r="2616">
          <cell r="B2616" t="str">
            <v>066006</v>
          </cell>
          <cell r="C2616" t="str">
            <v>010146</v>
          </cell>
          <cell r="D2616" t="str">
            <v>Servente</v>
          </cell>
          <cell r="E2616" t="str">
            <v>h</v>
          </cell>
          <cell r="F2616">
            <v>0.5</v>
          </cell>
        </row>
        <row r="2617">
          <cell r="B2617" t="str">
            <v>066006</v>
          </cell>
          <cell r="C2617" t="str">
            <v>091019</v>
          </cell>
          <cell r="D2617" t="str">
            <v>Preparo e fornecimento de argamassa base poliester</v>
          </cell>
          <cell r="E2617" t="str">
            <v>kg</v>
          </cell>
          <cell r="F2617">
            <v>10.4</v>
          </cell>
        </row>
        <row r="2618">
          <cell r="B2618" t="str">
            <v>066007</v>
          </cell>
          <cell r="C2618" t="str">
            <v>010139</v>
          </cell>
          <cell r="D2618" t="str">
            <v>Pedreiro</v>
          </cell>
          <cell r="E2618" t="str">
            <v>h</v>
          </cell>
          <cell r="F2618">
            <v>4</v>
          </cell>
        </row>
        <row r="2619">
          <cell r="B2619" t="str">
            <v>066007</v>
          </cell>
          <cell r="C2619" t="str">
            <v>010146</v>
          </cell>
          <cell r="D2619" t="str">
            <v>Servente</v>
          </cell>
          <cell r="E2619" t="str">
            <v>h</v>
          </cell>
          <cell r="F2619">
            <v>2</v>
          </cell>
        </row>
        <row r="2620">
          <cell r="B2620" t="str">
            <v>066007</v>
          </cell>
          <cell r="C2620" t="str">
            <v>091016</v>
          </cell>
          <cell r="D2620" t="str">
            <v>Forn prep.argam. base cimento polimeros-tipo e</v>
          </cell>
          <cell r="E2620" t="str">
            <v>kg</v>
          </cell>
          <cell r="F2620">
            <v>52</v>
          </cell>
        </row>
        <row r="2621">
          <cell r="B2621" t="str">
            <v>066008</v>
          </cell>
          <cell r="C2621" t="str">
            <v>010139</v>
          </cell>
          <cell r="D2621" t="str">
            <v>Pedreiro</v>
          </cell>
          <cell r="E2621" t="str">
            <v>h</v>
          </cell>
          <cell r="F2621">
            <v>4.5</v>
          </cell>
        </row>
        <row r="2622">
          <cell r="B2622" t="str">
            <v>066008</v>
          </cell>
          <cell r="C2622" t="str">
            <v>010146</v>
          </cell>
          <cell r="D2622" t="str">
            <v>Servente</v>
          </cell>
          <cell r="E2622" t="str">
            <v>h</v>
          </cell>
          <cell r="F2622">
            <v>2.5</v>
          </cell>
        </row>
        <row r="2623">
          <cell r="B2623" t="str">
            <v>066008</v>
          </cell>
          <cell r="C2623" t="str">
            <v>091017</v>
          </cell>
          <cell r="D2623" t="str">
            <v>Argamassa de cimento com polimeros</v>
          </cell>
          <cell r="E2623" t="str">
            <v>kg</v>
          </cell>
          <cell r="F2623">
            <v>34.5</v>
          </cell>
        </row>
        <row r="2624">
          <cell r="B2624" t="str">
            <v>066008</v>
          </cell>
          <cell r="C2624" t="str">
            <v>091018</v>
          </cell>
          <cell r="D2624" t="str">
            <v>Solvente para materiais base epoxi</v>
          </cell>
          <cell r="E2624" t="str">
            <v>l</v>
          </cell>
          <cell r="F2624">
            <v>0.18</v>
          </cell>
        </row>
        <row r="2625">
          <cell r="B2625" t="str">
            <v>066009</v>
          </cell>
          <cell r="C2625" t="str">
            <v>010139</v>
          </cell>
          <cell r="D2625" t="str">
            <v>Pedreiro</v>
          </cell>
          <cell r="E2625" t="str">
            <v>h</v>
          </cell>
          <cell r="F2625">
            <v>0.33</v>
          </cell>
        </row>
        <row r="2626">
          <cell r="B2626" t="str">
            <v>066009</v>
          </cell>
          <cell r="C2626" t="str">
            <v>010146</v>
          </cell>
          <cell r="D2626" t="str">
            <v>Servente</v>
          </cell>
          <cell r="E2626" t="str">
            <v>h</v>
          </cell>
          <cell r="F2626">
            <v>0.1</v>
          </cell>
        </row>
        <row r="2627">
          <cell r="B2627" t="str">
            <v>066009</v>
          </cell>
          <cell r="C2627" t="str">
            <v>091022</v>
          </cell>
          <cell r="D2627" t="str">
            <v>Mangueira cristal diam 3/4'</v>
          </cell>
          <cell r="E2627" t="str">
            <v>m</v>
          </cell>
          <cell r="F2627">
            <v>2.5</v>
          </cell>
        </row>
        <row r="2628">
          <cell r="B2628" t="str">
            <v>066009</v>
          </cell>
          <cell r="C2628" t="str">
            <v>091023</v>
          </cell>
          <cell r="D2628" t="str">
            <v>Selante para enchimento de juntas</v>
          </cell>
          <cell r="E2628" t="str">
            <v>l</v>
          </cell>
          <cell r="F2628">
            <v>1</v>
          </cell>
        </row>
        <row r="2629">
          <cell r="B2629" t="str">
            <v>066010</v>
          </cell>
          <cell r="C2629" t="str">
            <v>010139</v>
          </cell>
          <cell r="D2629" t="str">
            <v>Pedreiro</v>
          </cell>
          <cell r="E2629" t="str">
            <v>h</v>
          </cell>
          <cell r="F2629">
            <v>18</v>
          </cell>
        </row>
        <row r="2630">
          <cell r="B2630" t="str">
            <v>066010</v>
          </cell>
          <cell r="C2630" t="str">
            <v>010146</v>
          </cell>
          <cell r="D2630" t="str">
            <v>Servente</v>
          </cell>
          <cell r="E2630" t="str">
            <v>h</v>
          </cell>
          <cell r="F2630">
            <v>18</v>
          </cell>
        </row>
        <row r="2631">
          <cell r="B2631" t="str">
            <v>066010</v>
          </cell>
          <cell r="C2631" t="str">
            <v>091027</v>
          </cell>
          <cell r="D2631" t="str">
            <v>Argamassa graute base epoxi</v>
          </cell>
          <cell r="E2631" t="str">
            <v>kg</v>
          </cell>
          <cell r="F2631">
            <v>1980</v>
          </cell>
        </row>
        <row r="2632">
          <cell r="B2632" t="str">
            <v>066011</v>
          </cell>
          <cell r="C2632" t="str">
            <v>010139</v>
          </cell>
          <cell r="D2632" t="str">
            <v>Pedreiro</v>
          </cell>
          <cell r="E2632" t="str">
            <v>h</v>
          </cell>
          <cell r="F2632">
            <v>21.5</v>
          </cell>
        </row>
        <row r="2633">
          <cell r="B2633" t="str">
            <v>066011</v>
          </cell>
          <cell r="C2633" t="str">
            <v>010146</v>
          </cell>
          <cell r="D2633" t="str">
            <v>Servente</v>
          </cell>
          <cell r="E2633" t="str">
            <v>h</v>
          </cell>
          <cell r="F2633">
            <v>21.5</v>
          </cell>
        </row>
        <row r="2634">
          <cell r="B2634" t="str">
            <v>066011</v>
          </cell>
          <cell r="C2634" t="str">
            <v>020522</v>
          </cell>
          <cell r="D2634" t="str">
            <v>Pedrisco</v>
          </cell>
          <cell r="E2634" t="str">
            <v>m3</v>
          </cell>
          <cell r="F2634">
            <v>0.65</v>
          </cell>
        </row>
        <row r="2635">
          <cell r="B2635" t="str">
            <v>066011</v>
          </cell>
          <cell r="C2635" t="str">
            <v>091027</v>
          </cell>
          <cell r="D2635" t="str">
            <v>Argamassa graute base epoxi</v>
          </cell>
          <cell r="E2635" t="str">
            <v>kg</v>
          </cell>
          <cell r="F2635">
            <v>1980</v>
          </cell>
        </row>
        <row r="2636">
          <cell r="B2636" t="str">
            <v>066012</v>
          </cell>
          <cell r="C2636" t="str">
            <v>010139</v>
          </cell>
          <cell r="D2636" t="str">
            <v>Pedreiro</v>
          </cell>
          <cell r="E2636" t="str">
            <v>h</v>
          </cell>
          <cell r="F2636">
            <v>52</v>
          </cell>
        </row>
        <row r="2637">
          <cell r="B2637" t="str">
            <v>066012</v>
          </cell>
          <cell r="C2637" t="str">
            <v>010146</v>
          </cell>
          <cell r="D2637" t="str">
            <v>Servente</v>
          </cell>
          <cell r="E2637" t="str">
            <v>h</v>
          </cell>
          <cell r="F2637">
            <v>26</v>
          </cell>
        </row>
        <row r="2638">
          <cell r="B2638" t="str">
            <v>066012</v>
          </cell>
          <cell r="C2638" t="str">
            <v>020517</v>
          </cell>
          <cell r="D2638" t="str">
            <v>Brita 1</v>
          </cell>
          <cell r="E2638" t="str">
            <v>m3</v>
          </cell>
          <cell r="F2638">
            <v>0.55000000000000004</v>
          </cell>
        </row>
        <row r="2639">
          <cell r="B2639" t="str">
            <v>066012</v>
          </cell>
          <cell r="C2639" t="str">
            <v>091073</v>
          </cell>
          <cell r="D2639" t="str">
            <v>Argamassa seca tipo dry pack</v>
          </cell>
          <cell r="E2639" t="str">
            <v>kg</v>
          </cell>
          <cell r="F2639">
            <v>2215</v>
          </cell>
        </row>
        <row r="2640">
          <cell r="B2640" t="str">
            <v>066013</v>
          </cell>
          <cell r="C2640" t="str">
            <v>010111</v>
          </cell>
          <cell r="D2640" t="str">
            <v>Carpinteiro</v>
          </cell>
          <cell r="E2640" t="str">
            <v>h</v>
          </cell>
          <cell r="F2640">
            <v>6</v>
          </cell>
        </row>
        <row r="2641">
          <cell r="B2641" t="str">
            <v>066013</v>
          </cell>
          <cell r="C2641" t="str">
            <v>010112</v>
          </cell>
          <cell r="D2641" t="str">
            <v>Ajudante de carpinteiro</v>
          </cell>
          <cell r="E2641" t="str">
            <v>h</v>
          </cell>
          <cell r="F2641">
            <v>6</v>
          </cell>
        </row>
        <row r="2642">
          <cell r="B2642" t="str">
            <v>066013</v>
          </cell>
          <cell r="C2642" t="str">
            <v>021009</v>
          </cell>
          <cell r="D2642" t="str">
            <v>Pontalete de pinho de 3'x3' de 3a.construcao</v>
          </cell>
          <cell r="E2642" t="str">
            <v>m</v>
          </cell>
          <cell r="F2642">
            <v>3</v>
          </cell>
        </row>
        <row r="2643">
          <cell r="B2643" t="str">
            <v>066013</v>
          </cell>
          <cell r="C2643" t="str">
            <v>021016</v>
          </cell>
          <cell r="D2643" t="str">
            <v>Sarrafo de pinho de 1'x4' de 3a.construcao</v>
          </cell>
          <cell r="E2643" t="str">
            <v>m</v>
          </cell>
          <cell r="F2643">
            <v>3.5</v>
          </cell>
        </row>
        <row r="2644">
          <cell r="B2644" t="str">
            <v>066013</v>
          </cell>
          <cell r="C2644" t="str">
            <v>021032</v>
          </cell>
          <cell r="D2644" t="str">
            <v>Chapa compensada resinada 12mm</v>
          </cell>
          <cell r="E2644" t="str">
            <v>m2</v>
          </cell>
          <cell r="F2644">
            <v>0.25</v>
          </cell>
        </row>
        <row r="2645">
          <cell r="B2645" t="str">
            <v>066013</v>
          </cell>
          <cell r="C2645" t="str">
            <v>026569</v>
          </cell>
          <cell r="D2645" t="str">
            <v>Prego 18x27</v>
          </cell>
          <cell r="E2645" t="str">
            <v>kg</v>
          </cell>
          <cell r="F2645">
            <v>0.2</v>
          </cell>
        </row>
        <row r="2646">
          <cell r="B2646" t="str">
            <v>066014</v>
          </cell>
          <cell r="C2646" t="str">
            <v>010146</v>
          </cell>
          <cell r="D2646" t="str">
            <v>Servente</v>
          </cell>
          <cell r="E2646" t="str">
            <v>h</v>
          </cell>
          <cell r="F2646">
            <v>0.4</v>
          </cell>
        </row>
        <row r="2647">
          <cell r="B2647" t="str">
            <v>066014</v>
          </cell>
          <cell r="C2647" t="str">
            <v>090719</v>
          </cell>
          <cell r="D2647" t="str">
            <v>Agente de cura quimica</v>
          </cell>
          <cell r="E2647" t="str">
            <v>m2</v>
          </cell>
          <cell r="F2647">
            <v>0.2</v>
          </cell>
        </row>
        <row r="2648">
          <cell r="B2648" t="str">
            <v>066015</v>
          </cell>
          <cell r="C2648" t="str">
            <v>010139</v>
          </cell>
          <cell r="D2648" t="str">
            <v>Pedreiro</v>
          </cell>
          <cell r="E2648" t="str">
            <v>h</v>
          </cell>
          <cell r="F2648">
            <v>1.5</v>
          </cell>
        </row>
        <row r="2649">
          <cell r="B2649" t="str">
            <v>066015</v>
          </cell>
          <cell r="C2649" t="str">
            <v>010146</v>
          </cell>
          <cell r="D2649" t="str">
            <v>Servente</v>
          </cell>
          <cell r="E2649" t="str">
            <v>h</v>
          </cell>
          <cell r="F2649">
            <v>1.6</v>
          </cell>
        </row>
        <row r="2650">
          <cell r="B2650" t="str">
            <v>066015</v>
          </cell>
          <cell r="C2650" t="str">
            <v>090118</v>
          </cell>
          <cell r="D2650" t="str">
            <v>Central injecao resina c/tanque reg.pres.e compr.</v>
          </cell>
          <cell r="E2650" t="str">
            <v>h</v>
          </cell>
          <cell r="F2650">
            <v>1</v>
          </cell>
        </row>
        <row r="2651">
          <cell r="B2651" t="str">
            <v>066015</v>
          </cell>
          <cell r="C2651" t="str">
            <v>091018</v>
          </cell>
          <cell r="D2651" t="str">
            <v>Solvente para materiais base epoxi</v>
          </cell>
          <cell r="E2651" t="str">
            <v>l</v>
          </cell>
          <cell r="F2651">
            <v>0.12</v>
          </cell>
        </row>
        <row r="2652">
          <cell r="B2652" t="str">
            <v>066015</v>
          </cell>
          <cell r="C2652" t="str">
            <v>091028</v>
          </cell>
          <cell r="D2652" t="str">
            <v>Tubo plastico para injecao de graute</v>
          </cell>
          <cell r="E2652" t="str">
            <v>m</v>
          </cell>
          <cell r="F2652">
            <v>1</v>
          </cell>
        </row>
        <row r="2653">
          <cell r="B2653" t="str">
            <v>066015</v>
          </cell>
          <cell r="C2653" t="str">
            <v>091029</v>
          </cell>
          <cell r="D2653" t="str">
            <v>Pasta tixotropica base poliester selante</v>
          </cell>
          <cell r="E2653" t="str">
            <v>kg</v>
          </cell>
          <cell r="F2653">
            <v>0.2</v>
          </cell>
        </row>
        <row r="2654">
          <cell r="B2654" t="str">
            <v>066015</v>
          </cell>
          <cell r="C2654" t="str">
            <v>091030</v>
          </cell>
          <cell r="D2654" t="str">
            <v>Pasta de alta performance p/injecao base epoxi</v>
          </cell>
          <cell r="E2654" t="str">
            <v>kg</v>
          </cell>
          <cell r="F2654">
            <v>2.1</v>
          </cell>
        </row>
        <row r="2655">
          <cell r="B2655" t="str">
            <v>066016</v>
          </cell>
          <cell r="C2655" t="str">
            <v>027010</v>
          </cell>
          <cell r="D2655" t="str">
            <v>Arame recozido n.18 bwg</v>
          </cell>
          <cell r="E2655" t="str">
            <v>kg</v>
          </cell>
          <cell r="F2655">
            <v>0.02</v>
          </cell>
        </row>
        <row r="2656">
          <cell r="B2656" t="str">
            <v>066016</v>
          </cell>
          <cell r="C2656" t="str">
            <v>010139</v>
          </cell>
          <cell r="D2656" t="str">
            <v>Pedreiro</v>
          </cell>
          <cell r="E2656" t="str">
            <v>h</v>
          </cell>
          <cell r="F2656">
            <v>0.5</v>
          </cell>
        </row>
        <row r="2657">
          <cell r="B2657" t="str">
            <v>066016</v>
          </cell>
          <cell r="C2657" t="str">
            <v>010146</v>
          </cell>
          <cell r="D2657" t="str">
            <v>Servente</v>
          </cell>
          <cell r="E2657" t="str">
            <v>h</v>
          </cell>
          <cell r="F2657">
            <v>0.5</v>
          </cell>
        </row>
        <row r="2658">
          <cell r="B2658" t="str">
            <v>066016</v>
          </cell>
          <cell r="C2658" t="str">
            <v>021014</v>
          </cell>
          <cell r="D2658" t="str">
            <v>Sarrafo de pinho de 1x2' aparelhado</v>
          </cell>
          <cell r="E2658" t="str">
            <v>m</v>
          </cell>
          <cell r="F2658">
            <v>0.25</v>
          </cell>
        </row>
        <row r="2659">
          <cell r="B2659" t="str">
            <v>066016</v>
          </cell>
          <cell r="C2659" t="str">
            <v>021032</v>
          </cell>
          <cell r="D2659" t="str">
            <v>Chapa compensada resinada 12mm</v>
          </cell>
          <cell r="E2659" t="str">
            <v>m2</v>
          </cell>
          <cell r="F2659">
            <v>0.1</v>
          </cell>
        </row>
        <row r="2660">
          <cell r="B2660" t="str">
            <v>066016</v>
          </cell>
          <cell r="C2660" t="str">
            <v>010111</v>
          </cell>
          <cell r="D2660" t="str">
            <v>Carpinteiro</v>
          </cell>
          <cell r="E2660" t="str">
            <v>h</v>
          </cell>
          <cell r="F2660">
            <v>0.5</v>
          </cell>
        </row>
        <row r="2661">
          <cell r="B2661" t="str">
            <v>066016</v>
          </cell>
          <cell r="C2661" t="str">
            <v>091018</v>
          </cell>
          <cell r="D2661" t="str">
            <v>Solvente para materiais base epoxi</v>
          </cell>
          <cell r="E2661" t="str">
            <v>l</v>
          </cell>
          <cell r="F2661">
            <v>0.12</v>
          </cell>
        </row>
        <row r="2662">
          <cell r="B2662" t="str">
            <v>066016</v>
          </cell>
          <cell r="C2662" t="str">
            <v>091027</v>
          </cell>
          <cell r="D2662" t="str">
            <v>Argamassa graute base epoxi</v>
          </cell>
          <cell r="E2662" t="str">
            <v>kg</v>
          </cell>
          <cell r="F2662">
            <v>3.5</v>
          </cell>
        </row>
        <row r="2663">
          <cell r="B2663" t="str">
            <v>066017</v>
          </cell>
          <cell r="C2663" t="str">
            <v>027010</v>
          </cell>
          <cell r="D2663" t="str">
            <v>Arame recozido n.18 bwg</v>
          </cell>
          <cell r="E2663" t="str">
            <v>kg</v>
          </cell>
          <cell r="F2663">
            <v>0.02</v>
          </cell>
        </row>
        <row r="2664">
          <cell r="B2664" t="str">
            <v>066017</v>
          </cell>
          <cell r="C2664" t="str">
            <v>010111</v>
          </cell>
          <cell r="D2664" t="str">
            <v>Carpinteiro</v>
          </cell>
          <cell r="E2664" t="str">
            <v>h</v>
          </cell>
          <cell r="F2664">
            <v>0.5</v>
          </cell>
        </row>
        <row r="2665">
          <cell r="B2665" t="str">
            <v>066017</v>
          </cell>
          <cell r="C2665" t="str">
            <v>010146</v>
          </cell>
          <cell r="D2665" t="str">
            <v>Servente</v>
          </cell>
          <cell r="E2665" t="str">
            <v>h</v>
          </cell>
          <cell r="F2665">
            <v>0.5</v>
          </cell>
        </row>
        <row r="2666">
          <cell r="B2666" t="str">
            <v>066017</v>
          </cell>
          <cell r="C2666" t="str">
            <v>021014</v>
          </cell>
          <cell r="D2666" t="str">
            <v>Sarrafo de pinho de 1x2' aparelhado</v>
          </cell>
          <cell r="E2666" t="str">
            <v>m</v>
          </cell>
          <cell r="F2666">
            <v>0.25</v>
          </cell>
        </row>
        <row r="2667">
          <cell r="B2667" t="str">
            <v>066017</v>
          </cell>
          <cell r="C2667" t="str">
            <v>021032</v>
          </cell>
          <cell r="D2667" t="str">
            <v>Chapa compensada resinada 12mm</v>
          </cell>
          <cell r="E2667" t="str">
            <v>m2</v>
          </cell>
          <cell r="F2667">
            <v>0.1</v>
          </cell>
        </row>
        <row r="2668">
          <cell r="B2668" t="str">
            <v>066017</v>
          </cell>
          <cell r="C2668" t="str">
            <v>010139</v>
          </cell>
          <cell r="D2668" t="str">
            <v>Pedreiro</v>
          </cell>
          <cell r="E2668" t="str">
            <v>h</v>
          </cell>
          <cell r="F2668">
            <v>0.5</v>
          </cell>
        </row>
        <row r="2669">
          <cell r="B2669" t="str">
            <v>066017</v>
          </cell>
          <cell r="C2669" t="str">
            <v>091018</v>
          </cell>
          <cell r="D2669" t="str">
            <v>Solvente para materiais base epoxi</v>
          </cell>
          <cell r="E2669" t="str">
            <v>l</v>
          </cell>
          <cell r="F2669">
            <v>0.12</v>
          </cell>
        </row>
        <row r="2670">
          <cell r="B2670" t="str">
            <v>066017</v>
          </cell>
          <cell r="C2670" t="str">
            <v>091027</v>
          </cell>
          <cell r="D2670" t="str">
            <v>Argamassa graute base epoxi</v>
          </cell>
          <cell r="E2670" t="str">
            <v>kg</v>
          </cell>
          <cell r="F2670">
            <v>5.3</v>
          </cell>
        </row>
        <row r="2671">
          <cell r="B2671" t="str">
            <v>066018</v>
          </cell>
          <cell r="C2671" t="str">
            <v>010139</v>
          </cell>
          <cell r="D2671" t="str">
            <v>Pedreiro</v>
          </cell>
          <cell r="E2671" t="str">
            <v>h</v>
          </cell>
          <cell r="F2671">
            <v>0.27</v>
          </cell>
        </row>
        <row r="2672">
          <cell r="B2672" t="str">
            <v>066018</v>
          </cell>
          <cell r="C2672" t="str">
            <v>010146</v>
          </cell>
          <cell r="D2672" t="str">
            <v>Servente</v>
          </cell>
          <cell r="E2672" t="str">
            <v>h</v>
          </cell>
          <cell r="F2672">
            <v>0.27</v>
          </cell>
        </row>
        <row r="2673">
          <cell r="B2673" t="str">
            <v>066018</v>
          </cell>
          <cell r="C2673" t="str">
            <v>091032</v>
          </cell>
          <cell r="D2673" t="str">
            <v>Produto a base de silicato de sodio</v>
          </cell>
          <cell r="E2673" t="str">
            <v>kg</v>
          </cell>
          <cell r="F2673">
            <v>0.25</v>
          </cell>
        </row>
        <row r="2674">
          <cell r="B2674" t="str">
            <v>066101</v>
          </cell>
          <cell r="C2674" t="str">
            <v>010146</v>
          </cell>
          <cell r="D2674" t="str">
            <v>Servente</v>
          </cell>
          <cell r="E2674" t="str">
            <v>h</v>
          </cell>
          <cell r="F2674">
            <v>0.25</v>
          </cell>
        </row>
        <row r="2675">
          <cell r="B2675" t="str">
            <v>066101</v>
          </cell>
          <cell r="C2675" t="str">
            <v>090792</v>
          </cell>
          <cell r="D2675" t="str">
            <v>Primer antioxidante</v>
          </cell>
          <cell r="E2675" t="str">
            <v>kg</v>
          </cell>
          <cell r="F2675">
            <v>1.6E-2</v>
          </cell>
        </row>
        <row r="2676">
          <cell r="B2676" t="str">
            <v>066101</v>
          </cell>
          <cell r="C2676" t="str">
            <v>091065</v>
          </cell>
          <cell r="D2676" t="str">
            <v>Solvente</v>
          </cell>
          <cell r="E2676" t="str">
            <v>kg</v>
          </cell>
          <cell r="F2676">
            <v>4.0000000000000001E-3</v>
          </cell>
        </row>
        <row r="2677">
          <cell r="B2677" t="str">
            <v>066102</v>
          </cell>
          <cell r="C2677" t="str">
            <v>010139</v>
          </cell>
          <cell r="D2677" t="str">
            <v>Pedreiro</v>
          </cell>
          <cell r="E2677" t="str">
            <v>h</v>
          </cell>
          <cell r="F2677">
            <v>15</v>
          </cell>
        </row>
        <row r="2678">
          <cell r="B2678" t="str">
            <v>066102</v>
          </cell>
          <cell r="C2678" t="str">
            <v>010146</v>
          </cell>
          <cell r="D2678" t="str">
            <v>Servente</v>
          </cell>
          <cell r="E2678" t="str">
            <v>h</v>
          </cell>
          <cell r="F2678">
            <v>15</v>
          </cell>
        </row>
        <row r="2679">
          <cell r="B2679" t="str">
            <v>066102</v>
          </cell>
          <cell r="C2679" t="str">
            <v>020508</v>
          </cell>
          <cell r="D2679" t="str">
            <v>Cimento portland</v>
          </cell>
          <cell r="E2679" t="str">
            <v>kg</v>
          </cell>
          <cell r="F2679">
            <v>450</v>
          </cell>
        </row>
        <row r="2680">
          <cell r="B2680" t="str">
            <v>066102</v>
          </cell>
          <cell r="C2680" t="str">
            <v>020517</v>
          </cell>
          <cell r="D2680" t="str">
            <v>Brita 1</v>
          </cell>
          <cell r="E2680" t="str">
            <v>m3</v>
          </cell>
          <cell r="F2680">
            <v>0.79</v>
          </cell>
        </row>
        <row r="2681">
          <cell r="B2681" t="str">
            <v>066102</v>
          </cell>
          <cell r="C2681" t="str">
            <v>020579</v>
          </cell>
          <cell r="D2681" t="str">
            <v>Areia media</v>
          </cell>
          <cell r="E2681" t="str">
            <v>m3</v>
          </cell>
          <cell r="F2681">
            <v>0.62</v>
          </cell>
        </row>
        <row r="2682">
          <cell r="B2682" t="str">
            <v>066102</v>
          </cell>
          <cell r="C2682" t="str">
            <v>091024</v>
          </cell>
          <cell r="D2682" t="str">
            <v>Inibidor de corrosao (nitro de sodio ou calcio)</v>
          </cell>
          <cell r="E2682" t="str">
            <v>kg</v>
          </cell>
          <cell r="F2682">
            <v>7</v>
          </cell>
        </row>
        <row r="2683">
          <cell r="B2683" t="str">
            <v>066103</v>
          </cell>
          <cell r="C2683" t="str">
            <v>010121</v>
          </cell>
          <cell r="D2683" t="str">
            <v>Ferreiro</v>
          </cell>
          <cell r="E2683" t="str">
            <v>h</v>
          </cell>
          <cell r="F2683">
            <v>0.16</v>
          </cell>
        </row>
        <row r="2684">
          <cell r="B2684" t="str">
            <v>066103</v>
          </cell>
          <cell r="C2684" t="str">
            <v>010122</v>
          </cell>
          <cell r="D2684" t="str">
            <v>Ajudante de ferreiro</v>
          </cell>
          <cell r="E2684" t="str">
            <v>h</v>
          </cell>
          <cell r="F2684">
            <v>0.16</v>
          </cell>
        </row>
        <row r="2685">
          <cell r="B2685" t="str">
            <v>066103</v>
          </cell>
          <cell r="C2685" t="str">
            <v>021519</v>
          </cell>
          <cell r="D2685" t="str">
            <v>Aco ca-50 de 1/2' - 12.5mm</v>
          </cell>
          <cell r="E2685" t="str">
            <v>kg</v>
          </cell>
          <cell r="F2685">
            <v>1.05</v>
          </cell>
        </row>
        <row r="2686">
          <cell r="B2686" t="str">
            <v>066103</v>
          </cell>
          <cell r="C2686" t="str">
            <v>027010</v>
          </cell>
          <cell r="D2686" t="str">
            <v>Arame recozido n.18 bwg</v>
          </cell>
          <cell r="E2686" t="str">
            <v>kg</v>
          </cell>
          <cell r="F2686">
            <v>0.02</v>
          </cell>
        </row>
        <row r="2687">
          <cell r="B2687" t="str">
            <v>066104</v>
          </cell>
          <cell r="C2687" t="str">
            <v>010121</v>
          </cell>
          <cell r="D2687" t="str">
            <v>Ferreiro</v>
          </cell>
          <cell r="E2687" t="str">
            <v>h</v>
          </cell>
          <cell r="F2687">
            <v>0.2</v>
          </cell>
        </row>
        <row r="2688">
          <cell r="B2688" t="str">
            <v>066104</v>
          </cell>
          <cell r="C2688" t="str">
            <v>010122</v>
          </cell>
          <cell r="D2688" t="str">
            <v>Ajudante de ferreiro</v>
          </cell>
          <cell r="E2688" t="str">
            <v>h</v>
          </cell>
          <cell r="F2688">
            <v>0.2</v>
          </cell>
        </row>
        <row r="2689">
          <cell r="B2689" t="str">
            <v>066104</v>
          </cell>
          <cell r="C2689" t="str">
            <v>028038</v>
          </cell>
          <cell r="D2689" t="str">
            <v>Eletrodo solda comum tipo e6013 dn 3.25mm (1/8')</v>
          </cell>
          <cell r="E2689" t="str">
            <v>kg</v>
          </cell>
          <cell r="F2689">
            <v>0.05</v>
          </cell>
        </row>
        <row r="2690">
          <cell r="B2690" t="str">
            <v>066104</v>
          </cell>
          <cell r="C2690" t="str">
            <v>091026</v>
          </cell>
          <cell r="D2690" t="str">
            <v>Pontas de ferro auxiliares</v>
          </cell>
          <cell r="E2690" t="str">
            <v>kg</v>
          </cell>
          <cell r="F2690">
            <v>0.5</v>
          </cell>
        </row>
        <row r="2691">
          <cell r="B2691" t="str">
            <v>066201</v>
          </cell>
          <cell r="C2691" t="str">
            <v>010146</v>
          </cell>
          <cell r="D2691" t="str">
            <v>Servente</v>
          </cell>
          <cell r="E2691" t="str">
            <v>h</v>
          </cell>
          <cell r="F2691">
            <v>0.24</v>
          </cell>
        </row>
        <row r="2692">
          <cell r="B2692" t="str">
            <v>066201</v>
          </cell>
          <cell r="C2692" t="str">
            <v>090106</v>
          </cell>
          <cell r="D2692" t="str">
            <v>Compressor de ar (250 pcm)</v>
          </cell>
          <cell r="E2692" t="str">
            <v>h</v>
          </cell>
          <cell r="F2692">
            <v>0.05</v>
          </cell>
        </row>
        <row r="2693">
          <cell r="B2693" t="str">
            <v>066201</v>
          </cell>
          <cell r="C2693" t="str">
            <v>090119</v>
          </cell>
          <cell r="D2693" t="str">
            <v>Furadeira eletrica mod. profissional</v>
          </cell>
          <cell r="E2693" t="str">
            <v>h</v>
          </cell>
          <cell r="F2693">
            <v>0.19</v>
          </cell>
        </row>
        <row r="2694">
          <cell r="B2694" t="str">
            <v>066201</v>
          </cell>
          <cell r="C2694" t="str">
            <v>091042</v>
          </cell>
          <cell r="D2694" t="str">
            <v>Broca com ponta de vidia (d=3/8'x160mm)</v>
          </cell>
          <cell r="E2694" t="str">
            <v>un</v>
          </cell>
          <cell r="F2694">
            <v>0.03</v>
          </cell>
        </row>
        <row r="2695">
          <cell r="B2695" t="str">
            <v>066202</v>
          </cell>
          <cell r="C2695" t="str">
            <v>010146</v>
          </cell>
          <cell r="D2695" t="str">
            <v>Servente</v>
          </cell>
          <cell r="E2695" t="str">
            <v>h</v>
          </cell>
          <cell r="F2695">
            <v>0.72</v>
          </cell>
        </row>
        <row r="2696">
          <cell r="B2696" t="str">
            <v>066202</v>
          </cell>
          <cell r="C2696" t="str">
            <v>090106</v>
          </cell>
          <cell r="D2696" t="str">
            <v>Compressor de ar (250 pcm)</v>
          </cell>
          <cell r="E2696" t="str">
            <v>h</v>
          </cell>
          <cell r="F2696">
            <v>0.05</v>
          </cell>
        </row>
        <row r="2697">
          <cell r="B2697" t="str">
            <v>066202</v>
          </cell>
          <cell r="C2697" t="str">
            <v>090119</v>
          </cell>
          <cell r="D2697" t="str">
            <v>Furadeira eletrica mod. profissional</v>
          </cell>
          <cell r="E2697" t="str">
            <v>h</v>
          </cell>
          <cell r="F2697">
            <v>0.67</v>
          </cell>
        </row>
        <row r="2698">
          <cell r="B2698" t="str">
            <v>066202</v>
          </cell>
          <cell r="C2698" t="str">
            <v>091043</v>
          </cell>
          <cell r="D2698" t="str">
            <v>Broca com ponta de vidia (d=3/8'x330mm)</v>
          </cell>
          <cell r="E2698" t="str">
            <v>un</v>
          </cell>
          <cell r="F2698">
            <v>0.06</v>
          </cell>
        </row>
        <row r="2699">
          <cell r="B2699" t="str">
            <v>066203</v>
          </cell>
          <cell r="C2699" t="str">
            <v>010146</v>
          </cell>
          <cell r="D2699" t="str">
            <v>Servente</v>
          </cell>
          <cell r="E2699" t="str">
            <v>h</v>
          </cell>
          <cell r="F2699">
            <v>0.2</v>
          </cell>
        </row>
        <row r="2700">
          <cell r="B2700" t="str">
            <v>066203</v>
          </cell>
          <cell r="C2700" t="str">
            <v>090106</v>
          </cell>
          <cell r="D2700" t="str">
            <v>Compressor de ar (250 pcm)</v>
          </cell>
          <cell r="E2700" t="str">
            <v>h</v>
          </cell>
          <cell r="F2700">
            <v>0.05</v>
          </cell>
        </row>
        <row r="2701">
          <cell r="B2701" t="str">
            <v>066203</v>
          </cell>
          <cell r="C2701" t="str">
            <v>090119</v>
          </cell>
          <cell r="D2701" t="str">
            <v>Furadeira eletrica mod. profissional</v>
          </cell>
          <cell r="E2701" t="str">
            <v>h</v>
          </cell>
          <cell r="F2701">
            <v>0.15</v>
          </cell>
        </row>
        <row r="2702">
          <cell r="B2702" t="str">
            <v>066203</v>
          </cell>
          <cell r="C2702" t="str">
            <v>091044</v>
          </cell>
          <cell r="D2702" t="str">
            <v>Broca extratora c/ponta de diamante (d=3/8'x400mm)</v>
          </cell>
          <cell r="E2702" t="str">
            <v>un</v>
          </cell>
          <cell r="F2702">
            <v>0.03</v>
          </cell>
        </row>
        <row r="2703">
          <cell r="B2703" t="str">
            <v>066204</v>
          </cell>
          <cell r="C2703" t="str">
            <v>010146</v>
          </cell>
          <cell r="D2703" t="str">
            <v>Servente</v>
          </cell>
          <cell r="E2703" t="str">
            <v>h</v>
          </cell>
          <cell r="F2703">
            <v>0.27</v>
          </cell>
        </row>
        <row r="2704">
          <cell r="B2704" t="str">
            <v>066204</v>
          </cell>
          <cell r="C2704" t="str">
            <v>090106</v>
          </cell>
          <cell r="D2704" t="str">
            <v>Compressor de ar (250 pcm)</v>
          </cell>
          <cell r="E2704" t="str">
            <v>h</v>
          </cell>
          <cell r="F2704">
            <v>0.05</v>
          </cell>
        </row>
        <row r="2705">
          <cell r="B2705" t="str">
            <v>066204</v>
          </cell>
          <cell r="C2705" t="str">
            <v>090119</v>
          </cell>
          <cell r="D2705" t="str">
            <v>Furadeira eletrica mod. profissional</v>
          </cell>
          <cell r="E2705" t="str">
            <v>h</v>
          </cell>
          <cell r="F2705">
            <v>0.22</v>
          </cell>
        </row>
        <row r="2706">
          <cell r="B2706" t="str">
            <v>066204</v>
          </cell>
          <cell r="C2706" t="str">
            <v>091039</v>
          </cell>
          <cell r="D2706" t="str">
            <v>Broca com ponta de vidia (d=1/2'x160mm)</v>
          </cell>
          <cell r="E2706" t="str">
            <v>un</v>
          </cell>
          <cell r="F2706">
            <v>0.03</v>
          </cell>
        </row>
        <row r="2707">
          <cell r="B2707" t="str">
            <v>066205</v>
          </cell>
          <cell r="C2707" t="str">
            <v>010146</v>
          </cell>
          <cell r="D2707" t="str">
            <v>Servente</v>
          </cell>
          <cell r="E2707" t="str">
            <v>h</v>
          </cell>
          <cell r="F2707">
            <v>0.81</v>
          </cell>
        </row>
        <row r="2708">
          <cell r="B2708" t="str">
            <v>066205</v>
          </cell>
          <cell r="C2708" t="str">
            <v>090106</v>
          </cell>
          <cell r="D2708" t="str">
            <v>Compressor de ar (250 pcm)</v>
          </cell>
          <cell r="E2708" t="str">
            <v>h</v>
          </cell>
          <cell r="F2708">
            <v>0.05</v>
          </cell>
        </row>
        <row r="2709">
          <cell r="B2709" t="str">
            <v>066205</v>
          </cell>
          <cell r="C2709" t="str">
            <v>090119</v>
          </cell>
          <cell r="D2709" t="str">
            <v>Furadeira eletrica mod. profissional</v>
          </cell>
          <cell r="E2709" t="str">
            <v>h</v>
          </cell>
          <cell r="F2709">
            <v>0.76</v>
          </cell>
        </row>
        <row r="2710">
          <cell r="B2710" t="str">
            <v>066205</v>
          </cell>
          <cell r="C2710" t="str">
            <v>091040</v>
          </cell>
          <cell r="D2710" t="str">
            <v>Broca com ponta de vidia (d=1/2'x330mm)</v>
          </cell>
          <cell r="E2710" t="str">
            <v>un</v>
          </cell>
          <cell r="F2710">
            <v>0.02</v>
          </cell>
        </row>
        <row r="2711">
          <cell r="B2711" t="str">
            <v>066206</v>
          </cell>
          <cell r="C2711" t="str">
            <v>010146</v>
          </cell>
          <cell r="D2711" t="str">
            <v>Servente</v>
          </cell>
          <cell r="E2711" t="str">
            <v>h</v>
          </cell>
          <cell r="F2711">
            <v>0.25</v>
          </cell>
        </row>
        <row r="2712">
          <cell r="B2712" t="str">
            <v>066206</v>
          </cell>
          <cell r="C2712" t="str">
            <v>090106</v>
          </cell>
          <cell r="D2712" t="str">
            <v>Compressor de ar (250 pcm)</v>
          </cell>
          <cell r="E2712" t="str">
            <v>h</v>
          </cell>
          <cell r="F2712">
            <v>0.05</v>
          </cell>
        </row>
        <row r="2713">
          <cell r="B2713" t="str">
            <v>066206</v>
          </cell>
          <cell r="C2713" t="str">
            <v>090119</v>
          </cell>
          <cell r="D2713" t="str">
            <v>Furadeira eletrica mod. profissional</v>
          </cell>
          <cell r="E2713" t="str">
            <v>h</v>
          </cell>
          <cell r="F2713">
            <v>0.2</v>
          </cell>
        </row>
        <row r="2714">
          <cell r="B2714" t="str">
            <v>066206</v>
          </cell>
          <cell r="C2714" t="str">
            <v>091041</v>
          </cell>
          <cell r="D2714" t="str">
            <v>Broca extratora c/ponta de diamante (d=1/2'x400mm)</v>
          </cell>
          <cell r="E2714" t="str">
            <v>un</v>
          </cell>
          <cell r="F2714">
            <v>0.03</v>
          </cell>
        </row>
        <row r="2715">
          <cell r="B2715" t="str">
            <v>066207</v>
          </cell>
          <cell r="C2715" t="str">
            <v>010146</v>
          </cell>
          <cell r="D2715" t="str">
            <v>Servente</v>
          </cell>
          <cell r="E2715" t="str">
            <v>h</v>
          </cell>
          <cell r="F2715">
            <v>0.35</v>
          </cell>
        </row>
        <row r="2716">
          <cell r="B2716" t="str">
            <v>066207</v>
          </cell>
          <cell r="C2716" t="str">
            <v>090106</v>
          </cell>
          <cell r="D2716" t="str">
            <v>Compressor de ar (250 pcm)</v>
          </cell>
          <cell r="E2716" t="str">
            <v>h</v>
          </cell>
          <cell r="F2716">
            <v>0.05</v>
          </cell>
        </row>
        <row r="2717">
          <cell r="B2717" t="str">
            <v>066207</v>
          </cell>
          <cell r="C2717" t="str">
            <v>090119</v>
          </cell>
          <cell r="D2717" t="str">
            <v>Furadeira eletrica mod. profissional</v>
          </cell>
          <cell r="E2717" t="str">
            <v>h</v>
          </cell>
          <cell r="F2717">
            <v>0.3</v>
          </cell>
        </row>
        <row r="2718">
          <cell r="B2718" t="str">
            <v>066207</v>
          </cell>
          <cell r="C2718" t="str">
            <v>091036</v>
          </cell>
          <cell r="D2718" t="str">
            <v>Broca com ponta de vidia (d=3/4'x160mm)</v>
          </cell>
          <cell r="E2718" t="str">
            <v>un</v>
          </cell>
          <cell r="F2718">
            <v>0.03</v>
          </cell>
        </row>
        <row r="2719">
          <cell r="B2719" t="str">
            <v>066208</v>
          </cell>
          <cell r="C2719" t="str">
            <v>010146</v>
          </cell>
          <cell r="D2719" t="str">
            <v>Servente</v>
          </cell>
          <cell r="E2719" t="str">
            <v>h</v>
          </cell>
          <cell r="F2719">
            <v>0.9</v>
          </cell>
        </row>
        <row r="2720">
          <cell r="B2720" t="str">
            <v>066208</v>
          </cell>
          <cell r="C2720" t="str">
            <v>090106</v>
          </cell>
          <cell r="D2720" t="str">
            <v>Compressor de ar (250 pcm)</v>
          </cell>
          <cell r="E2720" t="str">
            <v>h</v>
          </cell>
          <cell r="F2720">
            <v>0.05</v>
          </cell>
        </row>
        <row r="2721">
          <cell r="B2721" t="str">
            <v>066208</v>
          </cell>
          <cell r="C2721" t="str">
            <v>090119</v>
          </cell>
          <cell r="D2721" t="str">
            <v>Furadeira eletrica mod. profissional</v>
          </cell>
          <cell r="E2721" t="str">
            <v>h</v>
          </cell>
          <cell r="F2721">
            <v>0.85</v>
          </cell>
        </row>
        <row r="2722">
          <cell r="B2722" t="str">
            <v>066208</v>
          </cell>
          <cell r="C2722" t="str">
            <v>091037</v>
          </cell>
          <cell r="D2722" t="str">
            <v>Broca com ponta de vidia (d=3/4'x330mm)</v>
          </cell>
          <cell r="E2722" t="str">
            <v>un</v>
          </cell>
          <cell r="F2722">
            <v>0.06</v>
          </cell>
        </row>
        <row r="2723">
          <cell r="B2723" t="str">
            <v>066209</v>
          </cell>
          <cell r="C2723" t="str">
            <v>010146</v>
          </cell>
          <cell r="D2723" t="str">
            <v>Servente</v>
          </cell>
          <cell r="E2723" t="str">
            <v>h</v>
          </cell>
          <cell r="F2723">
            <v>0.27</v>
          </cell>
        </row>
        <row r="2724">
          <cell r="B2724" t="str">
            <v>066209</v>
          </cell>
          <cell r="C2724" t="str">
            <v>090106</v>
          </cell>
          <cell r="D2724" t="str">
            <v>Compressor de ar (250 pcm)</v>
          </cell>
          <cell r="E2724" t="str">
            <v>h</v>
          </cell>
          <cell r="F2724">
            <v>0.05</v>
          </cell>
        </row>
        <row r="2725">
          <cell r="B2725" t="str">
            <v>066209</v>
          </cell>
          <cell r="C2725" t="str">
            <v>090119</v>
          </cell>
          <cell r="D2725" t="str">
            <v>Furadeira eletrica mod. profissional</v>
          </cell>
          <cell r="E2725" t="str">
            <v>h</v>
          </cell>
          <cell r="F2725">
            <v>0.22</v>
          </cell>
        </row>
        <row r="2726">
          <cell r="B2726" t="str">
            <v>066209</v>
          </cell>
          <cell r="C2726" t="str">
            <v>091038</v>
          </cell>
          <cell r="D2726" t="str">
            <v>Broca extratora c/ponta de diamante (d=3/4'x400)</v>
          </cell>
          <cell r="E2726" t="str">
            <v>un</v>
          </cell>
          <cell r="F2726">
            <v>0.03</v>
          </cell>
        </row>
        <row r="2727">
          <cell r="B2727" t="str">
            <v>066210</v>
          </cell>
          <cell r="C2727" t="str">
            <v>010146</v>
          </cell>
          <cell r="D2727" t="str">
            <v>Servente</v>
          </cell>
          <cell r="E2727" t="str">
            <v>h</v>
          </cell>
          <cell r="F2727">
            <v>0.38</v>
          </cell>
        </row>
        <row r="2728">
          <cell r="B2728" t="str">
            <v>066210</v>
          </cell>
          <cell r="C2728" t="str">
            <v>090106</v>
          </cell>
          <cell r="D2728" t="str">
            <v>Compressor de ar (250 pcm)</v>
          </cell>
          <cell r="E2728" t="str">
            <v>h</v>
          </cell>
          <cell r="F2728">
            <v>0.05</v>
          </cell>
        </row>
        <row r="2729">
          <cell r="B2729" t="str">
            <v>066210</v>
          </cell>
          <cell r="C2729" t="str">
            <v>090119</v>
          </cell>
          <cell r="D2729" t="str">
            <v>Furadeira eletrica mod. profissional</v>
          </cell>
          <cell r="E2729" t="str">
            <v>h</v>
          </cell>
          <cell r="F2729">
            <v>0.33</v>
          </cell>
        </row>
        <row r="2730">
          <cell r="B2730" t="str">
            <v>066210</v>
          </cell>
          <cell r="C2730" t="str">
            <v>091033</v>
          </cell>
          <cell r="D2730" t="str">
            <v>Broca com ponta de vidia (d=1'x160mm)</v>
          </cell>
          <cell r="E2730" t="str">
            <v>un</v>
          </cell>
          <cell r="F2730">
            <v>0.03</v>
          </cell>
        </row>
        <row r="2731">
          <cell r="B2731" t="str">
            <v>066211</v>
          </cell>
          <cell r="C2731" t="str">
            <v>010146</v>
          </cell>
          <cell r="D2731" t="str">
            <v>Servente</v>
          </cell>
          <cell r="E2731" t="str">
            <v>h</v>
          </cell>
          <cell r="F2731">
            <v>0.96</v>
          </cell>
        </row>
        <row r="2732">
          <cell r="B2732" t="str">
            <v>066211</v>
          </cell>
          <cell r="C2732" t="str">
            <v>090106</v>
          </cell>
          <cell r="D2732" t="str">
            <v>Compressor de ar (250 pcm)</v>
          </cell>
          <cell r="E2732" t="str">
            <v>h</v>
          </cell>
          <cell r="F2732">
            <v>0.06</v>
          </cell>
        </row>
        <row r="2733">
          <cell r="B2733" t="str">
            <v>066211</v>
          </cell>
          <cell r="C2733" t="str">
            <v>090119</v>
          </cell>
          <cell r="D2733" t="str">
            <v>Furadeira eletrica mod. profissional</v>
          </cell>
          <cell r="E2733" t="str">
            <v>h</v>
          </cell>
          <cell r="F2733">
            <v>0.9</v>
          </cell>
        </row>
        <row r="2734">
          <cell r="B2734" t="str">
            <v>066211</v>
          </cell>
          <cell r="C2734" t="str">
            <v>091034</v>
          </cell>
          <cell r="D2734" t="str">
            <v>Broca com ponta de vidia (d=1'x330mm)</v>
          </cell>
          <cell r="E2734" t="str">
            <v>un</v>
          </cell>
          <cell r="F2734">
            <v>0.06</v>
          </cell>
        </row>
        <row r="2735">
          <cell r="B2735" t="str">
            <v>066212</v>
          </cell>
          <cell r="C2735" t="str">
            <v>010146</v>
          </cell>
          <cell r="D2735" t="str">
            <v>Servente</v>
          </cell>
          <cell r="E2735" t="str">
            <v>h</v>
          </cell>
          <cell r="F2735">
            <v>0.3</v>
          </cell>
        </row>
        <row r="2736">
          <cell r="B2736" t="str">
            <v>066212</v>
          </cell>
          <cell r="C2736" t="str">
            <v>090106</v>
          </cell>
          <cell r="D2736" t="str">
            <v>Compressor de ar (250 pcm)</v>
          </cell>
          <cell r="E2736" t="str">
            <v>h</v>
          </cell>
          <cell r="F2736">
            <v>0.05</v>
          </cell>
        </row>
        <row r="2737">
          <cell r="B2737" t="str">
            <v>066212</v>
          </cell>
          <cell r="C2737" t="str">
            <v>090119</v>
          </cell>
          <cell r="D2737" t="str">
            <v>Furadeira eletrica mod. profissional</v>
          </cell>
          <cell r="E2737" t="str">
            <v>h</v>
          </cell>
          <cell r="F2737">
            <v>0.25</v>
          </cell>
        </row>
        <row r="2738">
          <cell r="B2738" t="str">
            <v>066212</v>
          </cell>
          <cell r="C2738" t="str">
            <v>091035</v>
          </cell>
          <cell r="D2738" t="str">
            <v>Broca extratora c/ponta de diamante (d=1'x400mm)</v>
          </cell>
          <cell r="E2738" t="str">
            <v>un</v>
          </cell>
          <cell r="F2738">
            <v>0.03</v>
          </cell>
        </row>
        <row r="2739">
          <cell r="B2739" t="str">
            <v>066213</v>
          </cell>
          <cell r="C2739" t="str">
            <v>091049</v>
          </cell>
          <cell r="D2739" t="str">
            <v>Chumbador quimico d=3/8"</v>
          </cell>
          <cell r="E2739" t="str">
            <v>un</v>
          </cell>
          <cell r="F2739">
            <v>1</v>
          </cell>
        </row>
        <row r="2740">
          <cell r="B2740" t="str">
            <v>066213</v>
          </cell>
          <cell r="C2740" t="str">
            <v>010139</v>
          </cell>
          <cell r="D2740" t="str">
            <v>Pedreiro</v>
          </cell>
          <cell r="E2740" t="str">
            <v>h</v>
          </cell>
          <cell r="F2740">
            <v>0.1</v>
          </cell>
        </row>
        <row r="2741">
          <cell r="B2741" t="str">
            <v>066213</v>
          </cell>
          <cell r="C2741" t="str">
            <v>090106</v>
          </cell>
          <cell r="D2741" t="str">
            <v>Compressor de ar (250 pcm)</v>
          </cell>
          <cell r="E2741" t="str">
            <v>h</v>
          </cell>
          <cell r="F2741">
            <v>0.03</v>
          </cell>
        </row>
        <row r="2742">
          <cell r="B2742" t="str">
            <v>066213</v>
          </cell>
          <cell r="C2742" t="str">
            <v>090119</v>
          </cell>
          <cell r="D2742" t="str">
            <v>Furadeira eletrica mod. profissional</v>
          </cell>
          <cell r="E2742" t="str">
            <v>h</v>
          </cell>
          <cell r="F2742">
            <v>0.1</v>
          </cell>
        </row>
        <row r="2743">
          <cell r="B2743" t="str">
            <v>066213</v>
          </cell>
          <cell r="C2743" t="str">
            <v>091046</v>
          </cell>
          <cell r="D2743" t="str">
            <v>Parafuso prisioneiro compr=130mm</v>
          </cell>
          <cell r="E2743" t="str">
            <v>un</v>
          </cell>
          <cell r="F2743">
            <v>1</v>
          </cell>
        </row>
        <row r="2744">
          <cell r="B2744" t="str">
            <v>066213</v>
          </cell>
          <cell r="C2744" t="str">
            <v>010146</v>
          </cell>
          <cell r="D2744" t="str">
            <v>Servente</v>
          </cell>
          <cell r="E2744" t="str">
            <v>h</v>
          </cell>
          <cell r="F2744">
            <v>0.1</v>
          </cell>
        </row>
        <row r="2745">
          <cell r="B2745" t="str">
            <v>066214</v>
          </cell>
          <cell r="C2745" t="str">
            <v>010139</v>
          </cell>
          <cell r="D2745" t="str">
            <v>Pedreiro</v>
          </cell>
          <cell r="E2745" t="str">
            <v>h</v>
          </cell>
          <cell r="F2745">
            <v>0.15</v>
          </cell>
        </row>
        <row r="2746">
          <cell r="B2746" t="str">
            <v>066214</v>
          </cell>
          <cell r="C2746" t="str">
            <v>010146</v>
          </cell>
          <cell r="D2746" t="str">
            <v>Servente</v>
          </cell>
          <cell r="E2746" t="str">
            <v>h</v>
          </cell>
          <cell r="F2746">
            <v>0.15</v>
          </cell>
        </row>
        <row r="2747">
          <cell r="B2747" t="str">
            <v>066214</v>
          </cell>
          <cell r="C2747" t="str">
            <v>090106</v>
          </cell>
          <cell r="D2747" t="str">
            <v>Compressor de ar (250 pcm)</v>
          </cell>
          <cell r="E2747" t="str">
            <v>h</v>
          </cell>
          <cell r="F2747">
            <v>0.05</v>
          </cell>
        </row>
        <row r="2748">
          <cell r="B2748" t="str">
            <v>066214</v>
          </cell>
          <cell r="C2748" t="str">
            <v>090119</v>
          </cell>
          <cell r="D2748" t="str">
            <v>Furadeira eletrica mod. profissional</v>
          </cell>
          <cell r="E2748" t="str">
            <v>h</v>
          </cell>
          <cell r="F2748">
            <v>0.15</v>
          </cell>
        </row>
        <row r="2749">
          <cell r="B2749" t="str">
            <v>066214</v>
          </cell>
          <cell r="C2749" t="str">
            <v>091045</v>
          </cell>
          <cell r="D2749" t="str">
            <v>Parafuso prisioneiro compr=160mm</v>
          </cell>
          <cell r="E2749" t="str">
            <v>un</v>
          </cell>
          <cell r="F2749">
            <v>1</v>
          </cell>
        </row>
        <row r="2750">
          <cell r="B2750" t="str">
            <v>066214</v>
          </cell>
          <cell r="C2750" t="str">
            <v>091048</v>
          </cell>
          <cell r="D2750" t="str">
            <v>Chumbador quimico d=1/2"</v>
          </cell>
          <cell r="E2750" t="str">
            <v>un</v>
          </cell>
          <cell r="F2750">
            <v>1</v>
          </cell>
        </row>
        <row r="2751">
          <cell r="B2751" t="str">
            <v>066215</v>
          </cell>
          <cell r="C2751" t="str">
            <v>091066</v>
          </cell>
          <cell r="D2751" t="str">
            <v>Parafuso prisioneiro compr=220mm</v>
          </cell>
          <cell r="E2751" t="str">
            <v>un</v>
          </cell>
          <cell r="F2751">
            <v>1</v>
          </cell>
        </row>
        <row r="2752">
          <cell r="B2752" t="str">
            <v>066215</v>
          </cell>
          <cell r="C2752" t="str">
            <v>010146</v>
          </cell>
          <cell r="D2752" t="str">
            <v>Servente</v>
          </cell>
          <cell r="E2752" t="str">
            <v>h</v>
          </cell>
          <cell r="F2752">
            <v>0.2</v>
          </cell>
        </row>
        <row r="2753">
          <cell r="B2753" t="str">
            <v>066215</v>
          </cell>
          <cell r="C2753" t="str">
            <v>090106</v>
          </cell>
          <cell r="D2753" t="str">
            <v>Compressor de ar (250 pcm)</v>
          </cell>
          <cell r="E2753" t="str">
            <v>h</v>
          </cell>
          <cell r="F2753">
            <v>0.05</v>
          </cell>
        </row>
        <row r="2754">
          <cell r="B2754" t="str">
            <v>066215</v>
          </cell>
          <cell r="C2754" t="str">
            <v>090119</v>
          </cell>
          <cell r="D2754" t="str">
            <v>Furadeira eletrica mod. profissional</v>
          </cell>
          <cell r="E2754" t="str">
            <v>h</v>
          </cell>
          <cell r="F2754">
            <v>0.2</v>
          </cell>
        </row>
        <row r="2755">
          <cell r="B2755" t="str">
            <v>066215</v>
          </cell>
          <cell r="C2755" t="str">
            <v>091047</v>
          </cell>
          <cell r="D2755" t="str">
            <v>Chumbador quimico d=3/4"</v>
          </cell>
          <cell r="E2755" t="str">
            <v>un</v>
          </cell>
          <cell r="F2755">
            <v>1</v>
          </cell>
        </row>
        <row r="2756">
          <cell r="B2756" t="str">
            <v>066215</v>
          </cell>
          <cell r="C2756" t="str">
            <v>010139</v>
          </cell>
          <cell r="D2756" t="str">
            <v>Pedreiro</v>
          </cell>
          <cell r="E2756" t="str">
            <v>h</v>
          </cell>
          <cell r="F2756">
            <v>0.2</v>
          </cell>
        </row>
        <row r="2757">
          <cell r="B2757" t="str">
            <v>066216</v>
          </cell>
          <cell r="C2757" t="str">
            <v>010139</v>
          </cell>
          <cell r="D2757" t="str">
            <v>Pedreiro</v>
          </cell>
          <cell r="E2757" t="str">
            <v>h</v>
          </cell>
          <cell r="F2757">
            <v>0.1</v>
          </cell>
        </row>
        <row r="2758">
          <cell r="B2758" t="str">
            <v>066216</v>
          </cell>
          <cell r="C2758" t="str">
            <v>010146</v>
          </cell>
          <cell r="D2758" t="str">
            <v>Servente</v>
          </cell>
          <cell r="E2758" t="str">
            <v>h</v>
          </cell>
          <cell r="F2758">
            <v>0.1</v>
          </cell>
        </row>
        <row r="2759">
          <cell r="B2759" t="str">
            <v>066216</v>
          </cell>
          <cell r="C2759" t="str">
            <v>091052</v>
          </cell>
          <cell r="D2759" t="str">
            <v>Chumbador expansivel d=3/8"</v>
          </cell>
          <cell r="E2759" t="str">
            <v>un</v>
          </cell>
          <cell r="F2759">
            <v>1</v>
          </cell>
        </row>
        <row r="2760">
          <cell r="B2760" t="str">
            <v>066217</v>
          </cell>
          <cell r="C2760" t="str">
            <v>010139</v>
          </cell>
          <cell r="D2760" t="str">
            <v>Pedreiro</v>
          </cell>
          <cell r="E2760" t="str">
            <v>h</v>
          </cell>
          <cell r="F2760">
            <v>0.15</v>
          </cell>
        </row>
        <row r="2761">
          <cell r="B2761" t="str">
            <v>066217</v>
          </cell>
          <cell r="C2761" t="str">
            <v>010146</v>
          </cell>
          <cell r="D2761" t="str">
            <v>Servente</v>
          </cell>
          <cell r="E2761" t="str">
            <v>h</v>
          </cell>
          <cell r="F2761">
            <v>0.15</v>
          </cell>
        </row>
        <row r="2762">
          <cell r="B2762" t="str">
            <v>066217</v>
          </cell>
          <cell r="C2762" t="str">
            <v>091051</v>
          </cell>
          <cell r="D2762" t="str">
            <v>Chumbador expansivel d=1/2"</v>
          </cell>
          <cell r="E2762" t="str">
            <v>un</v>
          </cell>
          <cell r="F2762">
            <v>1</v>
          </cell>
        </row>
        <row r="2763">
          <cell r="B2763" t="str">
            <v>066218</v>
          </cell>
          <cell r="C2763" t="str">
            <v>010139</v>
          </cell>
          <cell r="D2763" t="str">
            <v>Pedreiro</v>
          </cell>
          <cell r="E2763" t="str">
            <v>h</v>
          </cell>
          <cell r="F2763">
            <v>0.2</v>
          </cell>
        </row>
        <row r="2764">
          <cell r="B2764" t="str">
            <v>066218</v>
          </cell>
          <cell r="C2764" t="str">
            <v>010146</v>
          </cell>
          <cell r="D2764" t="str">
            <v>Servente</v>
          </cell>
          <cell r="E2764" t="str">
            <v>h</v>
          </cell>
          <cell r="F2764">
            <v>0.2</v>
          </cell>
        </row>
        <row r="2765">
          <cell r="B2765" t="str">
            <v>066218</v>
          </cell>
          <cell r="C2765" t="str">
            <v>091050</v>
          </cell>
          <cell r="D2765" t="str">
            <v>Chumbador expansivel d=3/4"</v>
          </cell>
          <cell r="E2765" t="str">
            <v>un</v>
          </cell>
          <cell r="F2765">
            <v>1</v>
          </cell>
        </row>
        <row r="2766">
          <cell r="B2766" t="str">
            <v>066219</v>
          </cell>
          <cell r="C2766" t="str">
            <v>010139</v>
          </cell>
          <cell r="D2766" t="str">
            <v>Pedreiro</v>
          </cell>
          <cell r="E2766" t="str">
            <v>h</v>
          </cell>
          <cell r="F2766">
            <v>0.2</v>
          </cell>
        </row>
        <row r="2767">
          <cell r="B2767" t="str">
            <v>066219</v>
          </cell>
          <cell r="C2767" t="str">
            <v>010146</v>
          </cell>
          <cell r="D2767" t="str">
            <v>Servente</v>
          </cell>
          <cell r="E2767" t="str">
            <v>h</v>
          </cell>
          <cell r="F2767">
            <v>0.2</v>
          </cell>
        </row>
        <row r="2768">
          <cell r="B2768" t="str">
            <v>066219</v>
          </cell>
          <cell r="C2768" t="str">
            <v>037521</v>
          </cell>
          <cell r="D2768" t="str">
            <v>Resina de poliester</v>
          </cell>
          <cell r="E2768" t="str">
            <v>kg</v>
          </cell>
          <cell r="F2768">
            <v>1.8</v>
          </cell>
        </row>
        <row r="2769">
          <cell r="B2769" t="str">
            <v>066301</v>
          </cell>
          <cell r="C2769" t="str">
            <v>010139</v>
          </cell>
          <cell r="D2769" t="str">
            <v>Pedreiro</v>
          </cell>
          <cell r="E2769" t="str">
            <v>h</v>
          </cell>
          <cell r="F2769">
            <v>0.2</v>
          </cell>
        </row>
        <row r="2770">
          <cell r="B2770" t="str">
            <v>066301</v>
          </cell>
          <cell r="C2770" t="str">
            <v>010146</v>
          </cell>
          <cell r="D2770" t="str">
            <v>Servente</v>
          </cell>
          <cell r="E2770" t="str">
            <v>h</v>
          </cell>
          <cell r="F2770">
            <v>0.2</v>
          </cell>
        </row>
        <row r="2771">
          <cell r="B2771" t="str">
            <v>066301</v>
          </cell>
          <cell r="C2771" t="str">
            <v>020508</v>
          </cell>
          <cell r="D2771" t="str">
            <v>Cimento portland</v>
          </cell>
          <cell r="E2771" t="str">
            <v>kg</v>
          </cell>
          <cell r="F2771">
            <v>1.2</v>
          </cell>
        </row>
        <row r="2772">
          <cell r="B2772" t="str">
            <v>066301</v>
          </cell>
          <cell r="C2772" t="str">
            <v>091067</v>
          </cell>
          <cell r="D2772" t="str">
            <v>Adesivo base acrilica</v>
          </cell>
          <cell r="E2772" t="str">
            <v>kg</v>
          </cell>
          <cell r="F2772">
            <v>0.36</v>
          </cell>
        </row>
        <row r="2773">
          <cell r="B2773" t="str">
            <v>066302</v>
          </cell>
          <cell r="C2773" t="str">
            <v>010139</v>
          </cell>
          <cell r="D2773" t="str">
            <v>Pedreiro</v>
          </cell>
          <cell r="E2773" t="str">
            <v>h</v>
          </cell>
          <cell r="F2773">
            <v>1</v>
          </cell>
        </row>
        <row r="2774">
          <cell r="B2774" t="str">
            <v>066302</v>
          </cell>
          <cell r="C2774" t="str">
            <v>010146</v>
          </cell>
          <cell r="D2774" t="str">
            <v>Servente</v>
          </cell>
          <cell r="E2774" t="str">
            <v>h</v>
          </cell>
          <cell r="F2774">
            <v>1</v>
          </cell>
        </row>
        <row r="2775">
          <cell r="B2775" t="str">
            <v>066302</v>
          </cell>
          <cell r="C2775" t="str">
            <v>038023</v>
          </cell>
          <cell r="D2775" t="str">
            <v>Solvente p/tinta epoxi de borracha clorada</v>
          </cell>
          <cell r="E2775" t="str">
            <v>l</v>
          </cell>
          <cell r="F2775">
            <v>0.12</v>
          </cell>
        </row>
        <row r="2776">
          <cell r="B2776" t="str">
            <v>066302</v>
          </cell>
          <cell r="C2776" t="str">
            <v>091068</v>
          </cell>
          <cell r="D2776" t="str">
            <v>Adesivo base epoxi</v>
          </cell>
          <cell r="E2776" t="str">
            <v>kg</v>
          </cell>
          <cell r="F2776">
            <v>0.7</v>
          </cell>
        </row>
        <row r="2777">
          <cell r="B2777" t="str">
            <v>066303</v>
          </cell>
          <cell r="C2777" t="str">
            <v>010146</v>
          </cell>
          <cell r="D2777" t="str">
            <v>Servente</v>
          </cell>
          <cell r="E2777" t="str">
            <v>h</v>
          </cell>
          <cell r="F2777">
            <v>0.5</v>
          </cell>
        </row>
        <row r="2778">
          <cell r="B2778" t="str">
            <v>066303</v>
          </cell>
          <cell r="C2778" t="str">
            <v>038012</v>
          </cell>
          <cell r="D2778" t="str">
            <v>Lixa para ferro</v>
          </cell>
          <cell r="E2778" t="str">
            <v>un</v>
          </cell>
          <cell r="F2778">
            <v>0.5</v>
          </cell>
        </row>
        <row r="2779">
          <cell r="B2779" t="str">
            <v>066304</v>
          </cell>
          <cell r="C2779" t="str">
            <v>010139</v>
          </cell>
          <cell r="D2779" t="str">
            <v>Pedreiro</v>
          </cell>
          <cell r="E2779" t="str">
            <v>h</v>
          </cell>
          <cell r="F2779">
            <v>0.4</v>
          </cell>
        </row>
        <row r="2780">
          <cell r="B2780" t="str">
            <v>066304</v>
          </cell>
          <cell r="C2780" t="str">
            <v>010146</v>
          </cell>
          <cell r="D2780" t="str">
            <v>Servente</v>
          </cell>
          <cell r="E2780" t="str">
            <v>h</v>
          </cell>
          <cell r="F2780">
            <v>0.2</v>
          </cell>
        </row>
        <row r="2781">
          <cell r="B2781" t="str">
            <v>066304</v>
          </cell>
          <cell r="C2781" t="str">
            <v>090102</v>
          </cell>
          <cell r="D2781" t="str">
            <v>Lixadeira eletrica</v>
          </cell>
          <cell r="E2781" t="str">
            <v>h</v>
          </cell>
          <cell r="F2781">
            <v>0.6</v>
          </cell>
        </row>
        <row r="2782">
          <cell r="B2782" t="str">
            <v>066304</v>
          </cell>
          <cell r="C2782" t="str">
            <v>091053</v>
          </cell>
          <cell r="D2782" t="str">
            <v>Disco de lixa grosso (24 ou 36)</v>
          </cell>
          <cell r="E2782" t="str">
            <v>un</v>
          </cell>
          <cell r="F2782">
            <v>0.25</v>
          </cell>
        </row>
        <row r="2783">
          <cell r="B2783" t="str">
            <v>066304</v>
          </cell>
          <cell r="C2783" t="str">
            <v>091054</v>
          </cell>
          <cell r="D2783" t="str">
            <v>Disco de boracha</v>
          </cell>
          <cell r="E2783" t="str">
            <v>un</v>
          </cell>
          <cell r="F2783">
            <v>0.05</v>
          </cell>
        </row>
        <row r="2784">
          <cell r="B2784" t="str">
            <v>066305</v>
          </cell>
          <cell r="C2784" t="str">
            <v>010139</v>
          </cell>
          <cell r="D2784" t="str">
            <v>Pedreiro</v>
          </cell>
          <cell r="E2784" t="str">
            <v>h</v>
          </cell>
          <cell r="F2784">
            <v>0.3</v>
          </cell>
        </row>
        <row r="2785">
          <cell r="B2785" t="str">
            <v>066305</v>
          </cell>
          <cell r="C2785" t="str">
            <v>010146</v>
          </cell>
          <cell r="D2785" t="str">
            <v>Servente</v>
          </cell>
          <cell r="E2785" t="str">
            <v>h</v>
          </cell>
          <cell r="F2785">
            <v>0.3</v>
          </cell>
        </row>
        <row r="2786">
          <cell r="B2786" t="str">
            <v>066305</v>
          </cell>
          <cell r="C2786" t="str">
            <v>020508</v>
          </cell>
          <cell r="D2786" t="str">
            <v>Cimento portland</v>
          </cell>
          <cell r="E2786" t="str">
            <v>kg</v>
          </cell>
          <cell r="F2786">
            <v>0.6</v>
          </cell>
        </row>
        <row r="2787">
          <cell r="B2787" t="str">
            <v>066305</v>
          </cell>
          <cell r="C2787" t="str">
            <v>020509</v>
          </cell>
          <cell r="D2787" t="str">
            <v>Cimento branco</v>
          </cell>
          <cell r="E2787" t="str">
            <v>kg</v>
          </cell>
          <cell r="F2787">
            <v>0.3</v>
          </cell>
        </row>
        <row r="2788">
          <cell r="B2788" t="str">
            <v>066305</v>
          </cell>
          <cell r="C2788" t="str">
            <v>091020</v>
          </cell>
          <cell r="D2788" t="str">
            <v>Alvaiade</v>
          </cell>
          <cell r="E2788" t="str">
            <v>kg</v>
          </cell>
          <cell r="F2788">
            <v>0.3</v>
          </cell>
        </row>
        <row r="2789">
          <cell r="B2789" t="str">
            <v>066305</v>
          </cell>
          <cell r="C2789" t="str">
            <v>091021</v>
          </cell>
          <cell r="D2789" t="str">
            <v>Adesivo base resina acrilica</v>
          </cell>
          <cell r="E2789" t="str">
            <v>l</v>
          </cell>
          <cell r="F2789">
            <v>0.15</v>
          </cell>
        </row>
        <row r="2790">
          <cell r="B2790" t="str">
            <v>066306</v>
          </cell>
          <cell r="C2790" t="str">
            <v>010146</v>
          </cell>
          <cell r="D2790" t="str">
            <v>Servente</v>
          </cell>
          <cell r="E2790" t="str">
            <v>h</v>
          </cell>
          <cell r="F2790">
            <v>0.25</v>
          </cell>
        </row>
        <row r="2791">
          <cell r="B2791" t="str">
            <v>066306</v>
          </cell>
          <cell r="C2791" t="str">
            <v>038012</v>
          </cell>
          <cell r="D2791" t="str">
            <v>Lixa para ferro</v>
          </cell>
          <cell r="E2791" t="str">
            <v>un</v>
          </cell>
          <cell r="F2791">
            <v>0.5</v>
          </cell>
        </row>
        <row r="2792">
          <cell r="B2792" t="str">
            <v>066307</v>
          </cell>
          <cell r="C2792" t="str">
            <v>010140</v>
          </cell>
          <cell r="D2792" t="str">
            <v>Pintor</v>
          </cell>
          <cell r="E2792" t="str">
            <v>h</v>
          </cell>
          <cell r="F2792">
            <v>0.2</v>
          </cell>
        </row>
        <row r="2793">
          <cell r="B2793" t="str">
            <v>066307</v>
          </cell>
          <cell r="C2793" t="str">
            <v>010141</v>
          </cell>
          <cell r="D2793" t="str">
            <v>Ajudante de pintor</v>
          </cell>
          <cell r="E2793" t="str">
            <v>h</v>
          </cell>
          <cell r="F2793">
            <v>0.1</v>
          </cell>
        </row>
        <row r="2794">
          <cell r="B2794" t="str">
            <v>066307</v>
          </cell>
          <cell r="C2794" t="str">
            <v>091055</v>
          </cell>
          <cell r="D2794" t="str">
            <v>Silicone base agua</v>
          </cell>
          <cell r="E2794" t="str">
            <v>l</v>
          </cell>
          <cell r="F2794">
            <v>0.5</v>
          </cell>
        </row>
        <row r="2795">
          <cell r="B2795" t="str">
            <v>066308</v>
          </cell>
          <cell r="C2795" t="str">
            <v>010140</v>
          </cell>
          <cell r="D2795" t="str">
            <v>Pintor</v>
          </cell>
          <cell r="E2795" t="str">
            <v>h</v>
          </cell>
          <cell r="F2795">
            <v>0.36</v>
          </cell>
        </row>
        <row r="2796">
          <cell r="B2796" t="str">
            <v>066308</v>
          </cell>
          <cell r="C2796" t="str">
            <v>010141</v>
          </cell>
          <cell r="D2796" t="str">
            <v>Ajudante de pintor</v>
          </cell>
          <cell r="E2796" t="str">
            <v>h</v>
          </cell>
          <cell r="F2796">
            <v>0.18</v>
          </cell>
        </row>
        <row r="2797">
          <cell r="B2797" t="str">
            <v>066308</v>
          </cell>
          <cell r="C2797" t="str">
            <v>091056</v>
          </cell>
          <cell r="D2797" t="str">
            <v>Silicone base solvente</v>
          </cell>
          <cell r="E2797" t="str">
            <v>l</v>
          </cell>
          <cell r="F2797">
            <v>0.6</v>
          </cell>
        </row>
        <row r="2798">
          <cell r="B2798" t="str">
            <v>066309</v>
          </cell>
          <cell r="C2798" t="str">
            <v>010140</v>
          </cell>
          <cell r="D2798" t="str">
            <v>Pintor</v>
          </cell>
          <cell r="E2798" t="str">
            <v>h</v>
          </cell>
          <cell r="F2798">
            <v>0.36</v>
          </cell>
        </row>
        <row r="2799">
          <cell r="B2799" t="str">
            <v>066309</v>
          </cell>
          <cell r="C2799" t="str">
            <v>010141</v>
          </cell>
          <cell r="D2799" t="str">
            <v>Ajudante de pintor</v>
          </cell>
          <cell r="E2799" t="str">
            <v>h</v>
          </cell>
          <cell r="F2799">
            <v>0.18</v>
          </cell>
        </row>
        <row r="2800">
          <cell r="B2800" t="str">
            <v>066309</v>
          </cell>
          <cell r="C2800" t="str">
            <v>091057</v>
          </cell>
          <cell r="D2800" t="str">
            <v>Siloxano oligomerico</v>
          </cell>
          <cell r="E2800" t="str">
            <v>l</v>
          </cell>
          <cell r="F2800">
            <v>0.6</v>
          </cell>
        </row>
        <row r="2801">
          <cell r="B2801" t="str">
            <v>066310</v>
          </cell>
          <cell r="C2801" t="str">
            <v>010140</v>
          </cell>
          <cell r="D2801" t="str">
            <v>Pintor</v>
          </cell>
          <cell r="E2801" t="str">
            <v>h</v>
          </cell>
          <cell r="F2801">
            <v>0.36</v>
          </cell>
        </row>
        <row r="2802">
          <cell r="B2802" t="str">
            <v>066310</v>
          </cell>
          <cell r="C2802" t="str">
            <v>010141</v>
          </cell>
          <cell r="D2802" t="str">
            <v>Ajudante de pintor</v>
          </cell>
          <cell r="E2802" t="str">
            <v>h</v>
          </cell>
          <cell r="F2802">
            <v>0.18</v>
          </cell>
        </row>
        <row r="2803">
          <cell r="B2803" t="str">
            <v>066310</v>
          </cell>
          <cell r="C2803" t="str">
            <v>091058</v>
          </cell>
          <cell r="D2803" t="str">
            <v>Siloxano polimerico</v>
          </cell>
          <cell r="E2803" t="str">
            <v>l</v>
          </cell>
          <cell r="F2803">
            <v>0.6</v>
          </cell>
        </row>
        <row r="2804">
          <cell r="B2804" t="str">
            <v>066311</v>
          </cell>
          <cell r="C2804" t="str">
            <v>010140</v>
          </cell>
          <cell r="D2804" t="str">
            <v>Pintor</v>
          </cell>
          <cell r="E2804" t="str">
            <v>h</v>
          </cell>
          <cell r="F2804">
            <v>0.44</v>
          </cell>
        </row>
        <row r="2805">
          <cell r="B2805" t="str">
            <v>066311</v>
          </cell>
          <cell r="C2805" t="str">
            <v>010141</v>
          </cell>
          <cell r="D2805" t="str">
            <v>Ajudante de pintor</v>
          </cell>
          <cell r="E2805" t="str">
            <v>h</v>
          </cell>
          <cell r="F2805">
            <v>0.22</v>
          </cell>
        </row>
        <row r="2806">
          <cell r="B2806" t="str">
            <v>066311</v>
          </cell>
          <cell r="C2806" t="str">
            <v>091064</v>
          </cell>
          <cell r="D2806" t="str">
            <v>Verniz epoxi (bicomponentes)</v>
          </cell>
          <cell r="E2806" t="str">
            <v>kg</v>
          </cell>
          <cell r="F2806">
            <v>0.34</v>
          </cell>
        </row>
        <row r="2807">
          <cell r="B2807" t="str">
            <v>066312</v>
          </cell>
          <cell r="C2807" t="str">
            <v>010140</v>
          </cell>
          <cell r="D2807" t="str">
            <v>Pintor</v>
          </cell>
          <cell r="E2807" t="str">
            <v>h</v>
          </cell>
          <cell r="F2807">
            <v>0.66</v>
          </cell>
        </row>
        <row r="2808">
          <cell r="B2808" t="str">
            <v>066312</v>
          </cell>
          <cell r="C2808" t="str">
            <v>010141</v>
          </cell>
          <cell r="D2808" t="str">
            <v>Ajudante de pintor</v>
          </cell>
          <cell r="E2808" t="str">
            <v>h</v>
          </cell>
          <cell r="F2808">
            <v>0.22</v>
          </cell>
        </row>
        <row r="2809">
          <cell r="B2809" t="str">
            <v>066312</v>
          </cell>
          <cell r="C2809" t="str">
            <v>091059</v>
          </cell>
          <cell r="D2809" t="str">
            <v>Verniz poliuretano alifatico (bicomponentes)</v>
          </cell>
          <cell r="E2809" t="str">
            <v>kg</v>
          </cell>
          <cell r="F2809">
            <v>0.36</v>
          </cell>
        </row>
        <row r="2810">
          <cell r="B2810" t="str">
            <v>066312</v>
          </cell>
          <cell r="C2810" t="str">
            <v>091061</v>
          </cell>
          <cell r="D2810" t="str">
            <v>Solvente para verniz poliuretano</v>
          </cell>
          <cell r="E2810" t="str">
            <v>l</v>
          </cell>
          <cell r="F2810">
            <v>0.04</v>
          </cell>
        </row>
        <row r="2811">
          <cell r="B2811" t="str">
            <v>066313</v>
          </cell>
          <cell r="C2811" t="str">
            <v>010140</v>
          </cell>
          <cell r="D2811" t="str">
            <v>Pintor</v>
          </cell>
          <cell r="E2811" t="str">
            <v>h</v>
          </cell>
          <cell r="F2811">
            <v>0.44</v>
          </cell>
        </row>
        <row r="2812">
          <cell r="B2812" t="str">
            <v>066313</v>
          </cell>
          <cell r="C2812" t="str">
            <v>010141</v>
          </cell>
          <cell r="D2812" t="str">
            <v>Ajudante de pintor</v>
          </cell>
          <cell r="E2812" t="str">
            <v>h</v>
          </cell>
          <cell r="F2812">
            <v>0.22</v>
          </cell>
        </row>
        <row r="2813">
          <cell r="B2813" t="str">
            <v>066313</v>
          </cell>
          <cell r="C2813" t="str">
            <v>091060</v>
          </cell>
          <cell r="D2813" t="str">
            <v>Verniz poliuretano alifatico (monocomponentes)</v>
          </cell>
          <cell r="E2813" t="str">
            <v>kg</v>
          </cell>
          <cell r="F2813">
            <v>0.25</v>
          </cell>
        </row>
        <row r="2814">
          <cell r="B2814" t="str">
            <v>066314</v>
          </cell>
          <cell r="C2814" t="str">
            <v>010140</v>
          </cell>
          <cell r="D2814" t="str">
            <v>Pintor</v>
          </cell>
          <cell r="E2814" t="str">
            <v>h</v>
          </cell>
          <cell r="F2814">
            <v>0.54</v>
          </cell>
        </row>
        <row r="2815">
          <cell r="B2815" t="str">
            <v>066314</v>
          </cell>
          <cell r="C2815" t="str">
            <v>010141</v>
          </cell>
          <cell r="D2815" t="str">
            <v>Ajudante de pintor</v>
          </cell>
          <cell r="E2815" t="str">
            <v>h</v>
          </cell>
          <cell r="F2815">
            <v>0.27</v>
          </cell>
        </row>
        <row r="2816">
          <cell r="B2816" t="str">
            <v>066314</v>
          </cell>
          <cell r="C2816" t="str">
            <v>037580</v>
          </cell>
          <cell r="D2816" t="str">
            <v>Primer acrilico base agua</v>
          </cell>
          <cell r="E2816" t="str">
            <v>l</v>
          </cell>
          <cell r="F2816">
            <v>0.2</v>
          </cell>
        </row>
        <row r="2817">
          <cell r="B2817" t="str">
            <v>066314</v>
          </cell>
          <cell r="C2817" t="str">
            <v>038055</v>
          </cell>
          <cell r="D2817" t="str">
            <v>Verniz acrilico base solv.(fuseprotec/fusecolor)</v>
          </cell>
          <cell r="E2817" t="str">
            <v>l</v>
          </cell>
          <cell r="F2817">
            <v>0.35</v>
          </cell>
        </row>
        <row r="2818">
          <cell r="B2818" t="str">
            <v>066314</v>
          </cell>
          <cell r="C2818" t="str">
            <v>091061</v>
          </cell>
          <cell r="D2818" t="str">
            <v>Solvente para verniz poliuretano</v>
          </cell>
          <cell r="E2818" t="str">
            <v>l</v>
          </cell>
          <cell r="F2818">
            <v>0.03</v>
          </cell>
        </row>
        <row r="2819">
          <cell r="B2819" t="str">
            <v>066315</v>
          </cell>
          <cell r="C2819" t="str">
            <v>010140</v>
          </cell>
          <cell r="D2819" t="str">
            <v>Pintor</v>
          </cell>
          <cell r="E2819" t="str">
            <v>h</v>
          </cell>
          <cell r="F2819">
            <v>0.54</v>
          </cell>
        </row>
        <row r="2820">
          <cell r="B2820" t="str">
            <v>066315</v>
          </cell>
          <cell r="C2820" t="str">
            <v>010141</v>
          </cell>
          <cell r="D2820" t="str">
            <v>Ajudante de pintor</v>
          </cell>
          <cell r="E2820" t="str">
            <v>h</v>
          </cell>
          <cell r="F2820">
            <v>0.27</v>
          </cell>
        </row>
        <row r="2821">
          <cell r="B2821" t="str">
            <v>066315</v>
          </cell>
          <cell r="C2821" t="str">
            <v>037580</v>
          </cell>
          <cell r="D2821" t="str">
            <v>Primer acrilico base agua</v>
          </cell>
          <cell r="E2821" t="str">
            <v>l</v>
          </cell>
          <cell r="F2821">
            <v>0.2</v>
          </cell>
        </row>
        <row r="2822">
          <cell r="B2822" t="str">
            <v>066315</v>
          </cell>
          <cell r="C2822" t="str">
            <v>038054</v>
          </cell>
          <cell r="D2822" t="str">
            <v>Verniz acrilico base agua (selador fc fusecolor)</v>
          </cell>
          <cell r="E2822" t="str">
            <v>l</v>
          </cell>
          <cell r="F2822">
            <v>0.35</v>
          </cell>
        </row>
        <row r="2823">
          <cell r="B2823" t="str">
            <v>066316</v>
          </cell>
          <cell r="C2823" t="str">
            <v>010140</v>
          </cell>
          <cell r="D2823" t="str">
            <v>Pintor</v>
          </cell>
          <cell r="E2823" t="str">
            <v>h</v>
          </cell>
          <cell r="F2823">
            <v>0.66</v>
          </cell>
        </row>
        <row r="2824">
          <cell r="B2824" t="str">
            <v>066316</v>
          </cell>
          <cell r="C2824" t="str">
            <v>010141</v>
          </cell>
          <cell r="D2824" t="str">
            <v>Ajudante de pintor</v>
          </cell>
          <cell r="E2824" t="str">
            <v>h</v>
          </cell>
          <cell r="F2824">
            <v>0.22</v>
          </cell>
        </row>
        <row r="2825">
          <cell r="B2825" t="str">
            <v>066316</v>
          </cell>
          <cell r="C2825" t="str">
            <v>037506</v>
          </cell>
          <cell r="D2825" t="str">
            <v>Tinta a base de borracha clorada</v>
          </cell>
          <cell r="E2825" t="str">
            <v>l</v>
          </cell>
          <cell r="F2825">
            <v>0.36</v>
          </cell>
        </row>
        <row r="2826">
          <cell r="B2826" t="str">
            <v>066316</v>
          </cell>
          <cell r="C2826" t="str">
            <v>038023</v>
          </cell>
          <cell r="D2826" t="str">
            <v>Solvente p/tinta epoxi de borracha clorada</v>
          </cell>
          <cell r="E2826" t="str">
            <v>l</v>
          </cell>
          <cell r="F2826">
            <v>0.03</v>
          </cell>
        </row>
        <row r="2827">
          <cell r="B2827" t="str">
            <v>066317</v>
          </cell>
          <cell r="C2827" t="str">
            <v>010140</v>
          </cell>
          <cell r="D2827" t="str">
            <v>Pintor</v>
          </cell>
          <cell r="E2827" t="str">
            <v>h</v>
          </cell>
          <cell r="F2827">
            <v>0.9</v>
          </cell>
        </row>
        <row r="2828">
          <cell r="B2828" t="str">
            <v>066317</v>
          </cell>
          <cell r="C2828" t="str">
            <v>010141</v>
          </cell>
          <cell r="D2828" t="str">
            <v>Ajudante de pintor</v>
          </cell>
          <cell r="E2828" t="str">
            <v>h</v>
          </cell>
          <cell r="F2828">
            <v>0.3</v>
          </cell>
        </row>
        <row r="2829">
          <cell r="B2829" t="str">
            <v>066317</v>
          </cell>
          <cell r="C2829" t="str">
            <v>091059</v>
          </cell>
          <cell r="D2829" t="str">
            <v>Verniz poliuretano alifatico (bicomponentes)</v>
          </cell>
          <cell r="E2829" t="str">
            <v>kg</v>
          </cell>
          <cell r="F2829">
            <v>0.18</v>
          </cell>
        </row>
        <row r="2830">
          <cell r="B2830" t="str">
            <v>066317</v>
          </cell>
          <cell r="C2830" t="str">
            <v>091061</v>
          </cell>
          <cell r="D2830" t="str">
            <v>Solvente para verniz poliuretano</v>
          </cell>
          <cell r="E2830" t="str">
            <v>l</v>
          </cell>
          <cell r="F2830">
            <v>0.03</v>
          </cell>
        </row>
        <row r="2831">
          <cell r="B2831" t="str">
            <v>066317</v>
          </cell>
          <cell r="C2831" t="str">
            <v>091064</v>
          </cell>
          <cell r="D2831" t="str">
            <v>Verniz epoxi (bicomponentes)</v>
          </cell>
          <cell r="E2831" t="str">
            <v>kg</v>
          </cell>
          <cell r="F2831">
            <v>0.25</v>
          </cell>
        </row>
        <row r="2832">
          <cell r="B2832" t="str">
            <v>066318</v>
          </cell>
          <cell r="C2832" t="str">
            <v>010140</v>
          </cell>
          <cell r="D2832" t="str">
            <v>Pintor</v>
          </cell>
          <cell r="E2832" t="str">
            <v>h</v>
          </cell>
          <cell r="F2832">
            <v>0.54</v>
          </cell>
        </row>
        <row r="2833">
          <cell r="B2833" t="str">
            <v>066318</v>
          </cell>
          <cell r="C2833" t="str">
            <v>010141</v>
          </cell>
          <cell r="D2833" t="str">
            <v>Ajudante de pintor</v>
          </cell>
          <cell r="E2833" t="str">
            <v>h</v>
          </cell>
          <cell r="F2833">
            <v>0.27</v>
          </cell>
        </row>
        <row r="2834">
          <cell r="B2834" t="str">
            <v>066318</v>
          </cell>
          <cell r="C2834" t="str">
            <v>038025</v>
          </cell>
          <cell r="D2834" t="str">
            <v>Verniz acrilico para concreto</v>
          </cell>
          <cell r="E2834" t="str">
            <v>l</v>
          </cell>
          <cell r="F2834">
            <v>0.36</v>
          </cell>
        </row>
        <row r="2835">
          <cell r="B2835" t="str">
            <v>066318</v>
          </cell>
          <cell r="C2835" t="str">
            <v>091061</v>
          </cell>
          <cell r="D2835" t="str">
            <v>Solvente para verniz poliuretano</v>
          </cell>
          <cell r="E2835" t="str">
            <v>l</v>
          </cell>
          <cell r="F2835">
            <v>0.03</v>
          </cell>
        </row>
        <row r="2836">
          <cell r="B2836" t="str">
            <v>066318</v>
          </cell>
          <cell r="C2836" t="str">
            <v>091069</v>
          </cell>
          <cell r="D2836" t="str">
            <v>Primer silano siloxano</v>
          </cell>
          <cell r="E2836" t="str">
            <v>l</v>
          </cell>
          <cell r="F2836">
            <v>0.3</v>
          </cell>
        </row>
        <row r="2837">
          <cell r="B2837" t="str">
            <v>070101</v>
          </cell>
          <cell r="C2837" t="str">
            <v>010139</v>
          </cell>
          <cell r="D2837" t="str">
            <v>Pedreiro</v>
          </cell>
          <cell r="E2837" t="str">
            <v>h</v>
          </cell>
          <cell r="F2837">
            <v>0.9</v>
          </cell>
        </row>
        <row r="2838">
          <cell r="B2838" t="str">
            <v>070101</v>
          </cell>
          <cell r="C2838" t="str">
            <v>010146</v>
          </cell>
          <cell r="D2838" t="str">
            <v>Servente</v>
          </cell>
          <cell r="E2838" t="str">
            <v>h</v>
          </cell>
          <cell r="F2838">
            <v>1.1200000000000001</v>
          </cell>
        </row>
        <row r="2839">
          <cell r="B2839" t="str">
            <v>070101</v>
          </cell>
          <cell r="C2839" t="str">
            <v>020506</v>
          </cell>
          <cell r="D2839" t="str">
            <v>Cal virgem em po</v>
          </cell>
          <cell r="E2839" t="str">
            <v>kg</v>
          </cell>
          <cell r="F2839">
            <v>1.39</v>
          </cell>
        </row>
        <row r="2840">
          <cell r="B2840" t="str">
            <v>070101</v>
          </cell>
          <cell r="C2840" t="str">
            <v>020508</v>
          </cell>
          <cell r="D2840" t="str">
            <v>Cimento portland</v>
          </cell>
          <cell r="E2840" t="str">
            <v>kg</v>
          </cell>
          <cell r="F2840">
            <v>0.83</v>
          </cell>
        </row>
        <row r="2841">
          <cell r="B2841" t="str">
            <v>070101</v>
          </cell>
          <cell r="C2841" t="str">
            <v>020579</v>
          </cell>
          <cell r="D2841" t="str">
            <v>Areia media</v>
          </cell>
          <cell r="E2841" t="str">
            <v>m3</v>
          </cell>
          <cell r="F2841">
            <v>1.01E-2</v>
          </cell>
        </row>
        <row r="2842">
          <cell r="B2842" t="str">
            <v>070101</v>
          </cell>
          <cell r="C2842" t="str">
            <v>022515</v>
          </cell>
          <cell r="D2842" t="str">
            <v>Tijolo comum</v>
          </cell>
          <cell r="E2842" t="str">
            <v>un</v>
          </cell>
          <cell r="F2842">
            <v>46</v>
          </cell>
        </row>
        <row r="2843">
          <cell r="B2843" t="str">
            <v>070102</v>
          </cell>
          <cell r="C2843" t="str">
            <v>010139</v>
          </cell>
          <cell r="D2843" t="str">
            <v>Pedreiro</v>
          </cell>
          <cell r="E2843" t="str">
            <v>h</v>
          </cell>
          <cell r="F2843">
            <v>0.9</v>
          </cell>
        </row>
        <row r="2844">
          <cell r="B2844" t="str">
            <v>070102</v>
          </cell>
          <cell r="C2844" t="str">
            <v>010146</v>
          </cell>
          <cell r="D2844" t="str">
            <v>Servente</v>
          </cell>
          <cell r="E2844" t="str">
            <v>h</v>
          </cell>
          <cell r="F2844">
            <v>0.98</v>
          </cell>
        </row>
        <row r="2845">
          <cell r="B2845" t="str">
            <v>070102</v>
          </cell>
          <cell r="C2845" t="str">
            <v>020505</v>
          </cell>
          <cell r="D2845" t="str">
            <v>Cal hidratada</v>
          </cell>
          <cell r="E2845" t="str">
            <v>kg</v>
          </cell>
          <cell r="F2845">
            <v>1.51</v>
          </cell>
        </row>
        <row r="2846">
          <cell r="B2846" t="str">
            <v>070102</v>
          </cell>
          <cell r="C2846" t="str">
            <v>020508</v>
          </cell>
          <cell r="D2846" t="str">
            <v>Cimento portland</v>
          </cell>
          <cell r="E2846" t="str">
            <v>kg</v>
          </cell>
          <cell r="F2846">
            <v>1.51</v>
          </cell>
        </row>
        <row r="2847">
          <cell r="B2847" t="str">
            <v>070102</v>
          </cell>
          <cell r="C2847" t="str">
            <v>020579</v>
          </cell>
          <cell r="D2847" t="str">
            <v>Areia media</v>
          </cell>
          <cell r="E2847" t="str">
            <v>m3</v>
          </cell>
          <cell r="F2847">
            <v>1.01E-2</v>
          </cell>
        </row>
        <row r="2848">
          <cell r="B2848" t="str">
            <v>070102</v>
          </cell>
          <cell r="C2848" t="str">
            <v>022515</v>
          </cell>
          <cell r="D2848" t="str">
            <v>Tijolo comum</v>
          </cell>
          <cell r="E2848" t="str">
            <v>un</v>
          </cell>
          <cell r="F2848">
            <v>46</v>
          </cell>
        </row>
        <row r="2849">
          <cell r="B2849" t="str">
            <v>070103</v>
          </cell>
          <cell r="C2849" t="str">
            <v>010139</v>
          </cell>
          <cell r="D2849" t="str">
            <v>Pedreiro</v>
          </cell>
          <cell r="E2849" t="str">
            <v>h</v>
          </cell>
          <cell r="F2849">
            <v>0.9</v>
          </cell>
        </row>
        <row r="2850">
          <cell r="B2850" t="str">
            <v>070103</v>
          </cell>
          <cell r="C2850" t="str">
            <v>010146</v>
          </cell>
          <cell r="D2850" t="str">
            <v>Servente</v>
          </cell>
          <cell r="E2850" t="str">
            <v>h</v>
          </cell>
          <cell r="F2850">
            <v>0.98</v>
          </cell>
        </row>
        <row r="2851">
          <cell r="B2851" t="str">
            <v>070103</v>
          </cell>
          <cell r="C2851" t="str">
            <v>020508</v>
          </cell>
          <cell r="D2851" t="str">
            <v>Cimento portland</v>
          </cell>
          <cell r="E2851" t="str">
            <v>kg</v>
          </cell>
          <cell r="F2851">
            <v>2.8</v>
          </cell>
        </row>
        <row r="2852">
          <cell r="B2852" t="str">
            <v>070103</v>
          </cell>
          <cell r="C2852" t="str">
            <v>020525</v>
          </cell>
          <cell r="D2852" t="str">
            <v>Saibro</v>
          </cell>
          <cell r="E2852" t="str">
            <v>m3</v>
          </cell>
          <cell r="F2852">
            <v>1.1999999999999999E-3</v>
          </cell>
        </row>
        <row r="2853">
          <cell r="B2853" t="str">
            <v>070103</v>
          </cell>
          <cell r="C2853" t="str">
            <v>020578</v>
          </cell>
          <cell r="D2853" t="str">
            <v>Areia fina</v>
          </cell>
          <cell r="E2853" t="str">
            <v>m3</v>
          </cell>
          <cell r="F2853">
            <v>5.7999999999999996E-3</v>
          </cell>
        </row>
        <row r="2854">
          <cell r="B2854" t="str">
            <v>070103</v>
          </cell>
          <cell r="C2854" t="str">
            <v>022515</v>
          </cell>
          <cell r="D2854" t="str">
            <v>Tijolo comum</v>
          </cell>
          <cell r="E2854" t="str">
            <v>un</v>
          </cell>
          <cell r="F2854">
            <v>46</v>
          </cell>
        </row>
        <row r="2855">
          <cell r="B2855" t="str">
            <v>070104</v>
          </cell>
          <cell r="C2855" t="str">
            <v>010139</v>
          </cell>
          <cell r="D2855" t="str">
            <v>Pedreiro</v>
          </cell>
          <cell r="E2855" t="str">
            <v>h</v>
          </cell>
          <cell r="F2855">
            <v>0.9</v>
          </cell>
        </row>
        <row r="2856">
          <cell r="B2856" t="str">
            <v>070104</v>
          </cell>
          <cell r="C2856" t="str">
            <v>010146</v>
          </cell>
          <cell r="D2856" t="str">
            <v>Servente</v>
          </cell>
          <cell r="E2856" t="str">
            <v>h</v>
          </cell>
          <cell r="F2856">
            <v>0.98</v>
          </cell>
        </row>
        <row r="2857">
          <cell r="B2857" t="str">
            <v>070104</v>
          </cell>
          <cell r="C2857" t="str">
            <v>020508</v>
          </cell>
          <cell r="D2857" t="str">
            <v>Cimento portland</v>
          </cell>
          <cell r="E2857" t="str">
            <v>kg</v>
          </cell>
          <cell r="F2857">
            <v>1.58</v>
          </cell>
        </row>
        <row r="2858">
          <cell r="B2858" t="str">
            <v>070104</v>
          </cell>
          <cell r="C2858" t="str">
            <v>020526</v>
          </cell>
          <cell r="D2858" t="str">
            <v>Arenoso</v>
          </cell>
          <cell r="E2858" t="str">
            <v>m3</v>
          </cell>
          <cell r="F2858">
            <v>3.8999999999999998E-3</v>
          </cell>
        </row>
        <row r="2859">
          <cell r="B2859" t="str">
            <v>070104</v>
          </cell>
          <cell r="C2859" t="str">
            <v>020579</v>
          </cell>
          <cell r="D2859" t="str">
            <v>Areia media</v>
          </cell>
          <cell r="E2859" t="str">
            <v>m3</v>
          </cell>
          <cell r="F2859">
            <v>9.1999999999999998E-3</v>
          </cell>
        </row>
        <row r="2860">
          <cell r="B2860" t="str">
            <v>070104</v>
          </cell>
          <cell r="C2860" t="str">
            <v>022515</v>
          </cell>
          <cell r="D2860" t="str">
            <v>Tijolo comum</v>
          </cell>
          <cell r="E2860" t="str">
            <v>un</v>
          </cell>
          <cell r="F2860">
            <v>46</v>
          </cell>
        </row>
        <row r="2861">
          <cell r="B2861" t="str">
            <v>070105</v>
          </cell>
          <cell r="C2861" t="str">
            <v>010139</v>
          </cell>
          <cell r="D2861" t="str">
            <v>Pedreiro</v>
          </cell>
          <cell r="E2861" t="str">
            <v>h</v>
          </cell>
          <cell r="F2861">
            <v>1.6</v>
          </cell>
        </row>
        <row r="2862">
          <cell r="B2862" t="str">
            <v>070105</v>
          </cell>
          <cell r="C2862" t="str">
            <v>010146</v>
          </cell>
          <cell r="D2862" t="str">
            <v>Servente</v>
          </cell>
          <cell r="E2862" t="str">
            <v>h</v>
          </cell>
          <cell r="F2862">
            <v>1.97</v>
          </cell>
        </row>
        <row r="2863">
          <cell r="B2863" t="str">
            <v>070105</v>
          </cell>
          <cell r="C2863" t="str">
            <v>020506</v>
          </cell>
          <cell r="D2863" t="str">
            <v>Cal virgem em po</v>
          </cell>
          <cell r="E2863" t="str">
            <v>kg</v>
          </cell>
          <cell r="F2863">
            <v>4.18</v>
          </cell>
        </row>
        <row r="2864">
          <cell r="B2864" t="str">
            <v>070105</v>
          </cell>
          <cell r="C2864" t="str">
            <v>020508</v>
          </cell>
          <cell r="D2864" t="str">
            <v>Cimento portland</v>
          </cell>
          <cell r="E2864" t="str">
            <v>kg</v>
          </cell>
          <cell r="F2864">
            <v>2.5</v>
          </cell>
        </row>
        <row r="2865">
          <cell r="B2865" t="str">
            <v>070105</v>
          </cell>
          <cell r="C2865" t="str">
            <v>020579</v>
          </cell>
          <cell r="D2865" t="str">
            <v>Areia media</v>
          </cell>
          <cell r="E2865" t="str">
            <v>m3</v>
          </cell>
          <cell r="F2865">
            <v>0.03</v>
          </cell>
        </row>
        <row r="2866">
          <cell r="B2866" t="str">
            <v>070105</v>
          </cell>
          <cell r="C2866" t="str">
            <v>022515</v>
          </cell>
          <cell r="D2866" t="str">
            <v>Tijolo comum</v>
          </cell>
          <cell r="E2866" t="str">
            <v>un</v>
          </cell>
          <cell r="F2866">
            <v>84</v>
          </cell>
        </row>
        <row r="2867">
          <cell r="B2867" t="str">
            <v>070106</v>
          </cell>
          <cell r="C2867" t="str">
            <v>010139</v>
          </cell>
          <cell r="D2867" t="str">
            <v>Pedreiro</v>
          </cell>
          <cell r="E2867" t="str">
            <v>h</v>
          </cell>
          <cell r="F2867">
            <v>1.6</v>
          </cell>
        </row>
        <row r="2868">
          <cell r="B2868" t="str">
            <v>070106</v>
          </cell>
          <cell r="C2868" t="str">
            <v>010146</v>
          </cell>
          <cell r="D2868" t="str">
            <v>Servente</v>
          </cell>
          <cell r="E2868" t="str">
            <v>h</v>
          </cell>
          <cell r="F2868">
            <v>1.85</v>
          </cell>
        </row>
        <row r="2869">
          <cell r="B2869" t="str">
            <v>070106</v>
          </cell>
          <cell r="C2869" t="str">
            <v>020505</v>
          </cell>
          <cell r="D2869" t="str">
            <v>Cal hidratada</v>
          </cell>
          <cell r="E2869" t="str">
            <v>kg</v>
          </cell>
          <cell r="F2869">
            <v>4.55</v>
          </cell>
        </row>
        <row r="2870">
          <cell r="B2870" t="str">
            <v>070106</v>
          </cell>
          <cell r="C2870" t="str">
            <v>020508</v>
          </cell>
          <cell r="D2870" t="str">
            <v>Cimento portland</v>
          </cell>
          <cell r="E2870" t="str">
            <v>kg</v>
          </cell>
          <cell r="F2870">
            <v>4.55</v>
          </cell>
        </row>
        <row r="2871">
          <cell r="B2871" t="str">
            <v>070106</v>
          </cell>
          <cell r="C2871" t="str">
            <v>020579</v>
          </cell>
          <cell r="D2871" t="str">
            <v>Areia media</v>
          </cell>
          <cell r="E2871" t="str">
            <v>m3</v>
          </cell>
          <cell r="F2871">
            <v>3.04E-2</v>
          </cell>
        </row>
        <row r="2872">
          <cell r="B2872" t="str">
            <v>070106</v>
          </cell>
          <cell r="C2872" t="str">
            <v>022515</v>
          </cell>
          <cell r="D2872" t="str">
            <v>Tijolo comum</v>
          </cell>
          <cell r="E2872" t="str">
            <v>un</v>
          </cell>
          <cell r="F2872">
            <v>84</v>
          </cell>
        </row>
        <row r="2873">
          <cell r="B2873" t="str">
            <v>070107</v>
          </cell>
          <cell r="C2873" t="str">
            <v>010139</v>
          </cell>
          <cell r="D2873" t="str">
            <v>Pedreiro</v>
          </cell>
          <cell r="E2873" t="str">
            <v>h</v>
          </cell>
          <cell r="F2873">
            <v>1.6</v>
          </cell>
        </row>
        <row r="2874">
          <cell r="B2874" t="str">
            <v>070107</v>
          </cell>
          <cell r="C2874" t="str">
            <v>010146</v>
          </cell>
          <cell r="D2874" t="str">
            <v>Servente</v>
          </cell>
          <cell r="E2874" t="str">
            <v>h</v>
          </cell>
          <cell r="F2874">
            <v>1.85</v>
          </cell>
        </row>
        <row r="2875">
          <cell r="B2875" t="str">
            <v>070107</v>
          </cell>
          <cell r="C2875" t="str">
            <v>020508</v>
          </cell>
          <cell r="D2875" t="str">
            <v>Cimento portland</v>
          </cell>
          <cell r="E2875" t="str">
            <v>kg</v>
          </cell>
          <cell r="F2875">
            <v>8.43</v>
          </cell>
        </row>
        <row r="2876">
          <cell r="B2876" t="str">
            <v>070107</v>
          </cell>
          <cell r="C2876" t="str">
            <v>020525</v>
          </cell>
          <cell r="D2876" t="str">
            <v>Saibro</v>
          </cell>
          <cell r="E2876" t="str">
            <v>m3</v>
          </cell>
          <cell r="F2876">
            <v>3.5000000000000001E-3</v>
          </cell>
        </row>
        <row r="2877">
          <cell r="B2877" t="str">
            <v>070107</v>
          </cell>
          <cell r="C2877" t="str">
            <v>020578</v>
          </cell>
          <cell r="D2877" t="str">
            <v>Areia fina</v>
          </cell>
          <cell r="E2877" t="str">
            <v>m3</v>
          </cell>
          <cell r="F2877">
            <v>1.7600000000000001E-2</v>
          </cell>
        </row>
        <row r="2878">
          <cell r="B2878" t="str">
            <v>070107</v>
          </cell>
          <cell r="C2878" t="str">
            <v>022515</v>
          </cell>
          <cell r="D2878" t="str">
            <v>Tijolo comum</v>
          </cell>
          <cell r="E2878" t="str">
            <v>un</v>
          </cell>
          <cell r="F2878">
            <v>84</v>
          </cell>
        </row>
        <row r="2879">
          <cell r="B2879" t="str">
            <v>070108</v>
          </cell>
          <cell r="C2879" t="str">
            <v>010139</v>
          </cell>
          <cell r="D2879" t="str">
            <v>Pedreiro</v>
          </cell>
          <cell r="E2879" t="str">
            <v>h</v>
          </cell>
          <cell r="F2879">
            <v>1.6</v>
          </cell>
        </row>
        <row r="2880">
          <cell r="B2880" t="str">
            <v>070108</v>
          </cell>
          <cell r="C2880" t="str">
            <v>010146</v>
          </cell>
          <cell r="D2880" t="str">
            <v>Servente</v>
          </cell>
          <cell r="E2880" t="str">
            <v>h</v>
          </cell>
          <cell r="F2880">
            <v>1.85</v>
          </cell>
        </row>
        <row r="2881">
          <cell r="B2881" t="str">
            <v>070108</v>
          </cell>
          <cell r="C2881" t="str">
            <v>020508</v>
          </cell>
          <cell r="D2881" t="str">
            <v>Cimento portland</v>
          </cell>
          <cell r="E2881" t="str">
            <v>kg</v>
          </cell>
          <cell r="F2881">
            <v>4.75</v>
          </cell>
        </row>
        <row r="2882">
          <cell r="B2882" t="str">
            <v>070108</v>
          </cell>
          <cell r="C2882" t="str">
            <v>020526</v>
          </cell>
          <cell r="D2882" t="str">
            <v>Arenoso</v>
          </cell>
          <cell r="E2882" t="str">
            <v>m3</v>
          </cell>
          <cell r="F2882">
            <v>1.1900000000000001E-2</v>
          </cell>
        </row>
        <row r="2883">
          <cell r="B2883" t="str">
            <v>070108</v>
          </cell>
          <cell r="C2883" t="str">
            <v>020579</v>
          </cell>
          <cell r="D2883" t="str">
            <v>Areia media</v>
          </cell>
          <cell r="E2883" t="str">
            <v>m3</v>
          </cell>
          <cell r="F2883">
            <v>2.7699999999999999E-2</v>
          </cell>
        </row>
        <row r="2884">
          <cell r="B2884" t="str">
            <v>070108</v>
          </cell>
          <cell r="C2884" t="str">
            <v>022515</v>
          </cell>
          <cell r="D2884" t="str">
            <v>Tijolo comum</v>
          </cell>
          <cell r="E2884" t="str">
            <v>un</v>
          </cell>
          <cell r="F2884">
            <v>84</v>
          </cell>
        </row>
        <row r="2885">
          <cell r="B2885" t="str">
            <v>070109</v>
          </cell>
          <cell r="C2885" t="str">
            <v>010139</v>
          </cell>
          <cell r="D2885" t="str">
            <v>Pedreiro</v>
          </cell>
          <cell r="E2885" t="str">
            <v>h</v>
          </cell>
          <cell r="F2885">
            <v>2.5</v>
          </cell>
        </row>
        <row r="2886">
          <cell r="B2886" t="str">
            <v>070109</v>
          </cell>
          <cell r="C2886" t="str">
            <v>010146</v>
          </cell>
          <cell r="D2886" t="str">
            <v>Servente</v>
          </cell>
          <cell r="E2886" t="str">
            <v>h</v>
          </cell>
          <cell r="F2886">
            <v>3.35</v>
          </cell>
        </row>
        <row r="2887">
          <cell r="B2887" t="str">
            <v>070109</v>
          </cell>
          <cell r="C2887" t="str">
            <v>020506</v>
          </cell>
          <cell r="D2887" t="str">
            <v>Cal virgem em po</v>
          </cell>
          <cell r="E2887" t="str">
            <v>kg</v>
          </cell>
          <cell r="F2887">
            <v>9.52</v>
          </cell>
        </row>
        <row r="2888">
          <cell r="B2888" t="str">
            <v>070109</v>
          </cell>
          <cell r="C2888" t="str">
            <v>020508</v>
          </cell>
          <cell r="D2888" t="str">
            <v>Cimento portland</v>
          </cell>
          <cell r="E2888" t="str">
            <v>kg</v>
          </cell>
          <cell r="F2888">
            <v>5.7</v>
          </cell>
        </row>
        <row r="2889">
          <cell r="B2889" t="str">
            <v>070109</v>
          </cell>
          <cell r="C2889" t="str">
            <v>020579</v>
          </cell>
          <cell r="D2889" t="str">
            <v>Areia media</v>
          </cell>
          <cell r="E2889" t="str">
            <v>m3</v>
          </cell>
          <cell r="F2889">
            <v>6.93E-2</v>
          </cell>
        </row>
        <row r="2890">
          <cell r="B2890" t="str">
            <v>070109</v>
          </cell>
          <cell r="C2890" t="str">
            <v>022515</v>
          </cell>
          <cell r="D2890" t="str">
            <v>Tijolo comum</v>
          </cell>
          <cell r="E2890" t="str">
            <v>un</v>
          </cell>
          <cell r="F2890">
            <v>159</v>
          </cell>
        </row>
        <row r="2891">
          <cell r="B2891" t="str">
            <v>070110</v>
          </cell>
          <cell r="C2891" t="str">
            <v>010139</v>
          </cell>
          <cell r="D2891" t="str">
            <v>Pedreiro</v>
          </cell>
          <cell r="E2891" t="str">
            <v>h</v>
          </cell>
          <cell r="F2891">
            <v>2.5</v>
          </cell>
        </row>
        <row r="2892">
          <cell r="B2892" t="str">
            <v>070110</v>
          </cell>
          <cell r="C2892" t="str">
            <v>010146</v>
          </cell>
          <cell r="D2892" t="str">
            <v>Servente</v>
          </cell>
          <cell r="E2892" t="str">
            <v>h</v>
          </cell>
          <cell r="F2892">
            <v>3.07</v>
          </cell>
        </row>
        <row r="2893">
          <cell r="B2893" t="str">
            <v>070110</v>
          </cell>
          <cell r="C2893" t="str">
            <v>020505</v>
          </cell>
          <cell r="D2893" t="str">
            <v>Cal hidratada</v>
          </cell>
          <cell r="E2893" t="str">
            <v>kg</v>
          </cell>
          <cell r="F2893">
            <v>10.37</v>
          </cell>
        </row>
        <row r="2894">
          <cell r="B2894" t="str">
            <v>070110</v>
          </cell>
          <cell r="C2894" t="str">
            <v>020508</v>
          </cell>
          <cell r="D2894" t="str">
            <v>Cimento portland</v>
          </cell>
          <cell r="E2894" t="str">
            <v>kg</v>
          </cell>
          <cell r="F2894">
            <v>10.37</v>
          </cell>
        </row>
        <row r="2895">
          <cell r="B2895" t="str">
            <v>070110</v>
          </cell>
          <cell r="C2895" t="str">
            <v>020579</v>
          </cell>
          <cell r="D2895" t="str">
            <v>Areia media</v>
          </cell>
          <cell r="E2895" t="str">
            <v>m3</v>
          </cell>
          <cell r="F2895">
            <v>6.93E-2</v>
          </cell>
        </row>
        <row r="2896">
          <cell r="B2896" t="str">
            <v>070110</v>
          </cell>
          <cell r="C2896" t="str">
            <v>022515</v>
          </cell>
          <cell r="D2896" t="str">
            <v>Tijolo comum</v>
          </cell>
          <cell r="E2896" t="str">
            <v>un</v>
          </cell>
          <cell r="F2896">
            <v>159</v>
          </cell>
        </row>
        <row r="2897">
          <cell r="B2897" t="str">
            <v>070111</v>
          </cell>
          <cell r="C2897" t="str">
            <v>010139</v>
          </cell>
          <cell r="D2897" t="str">
            <v>Pedreiro</v>
          </cell>
          <cell r="E2897" t="str">
            <v>h</v>
          </cell>
          <cell r="F2897">
            <v>2.5</v>
          </cell>
        </row>
        <row r="2898">
          <cell r="B2898" t="str">
            <v>070111</v>
          </cell>
          <cell r="C2898" t="str">
            <v>010146</v>
          </cell>
          <cell r="D2898" t="str">
            <v>Servente</v>
          </cell>
          <cell r="E2898" t="str">
            <v>h</v>
          </cell>
          <cell r="F2898">
            <v>3.07</v>
          </cell>
        </row>
        <row r="2899">
          <cell r="B2899" t="str">
            <v>070111</v>
          </cell>
          <cell r="C2899" t="str">
            <v>020508</v>
          </cell>
          <cell r="D2899" t="str">
            <v>Cimento portland</v>
          </cell>
          <cell r="E2899" t="str">
            <v>kg</v>
          </cell>
          <cell r="F2899">
            <v>19.21</v>
          </cell>
        </row>
        <row r="2900">
          <cell r="B2900" t="str">
            <v>070111</v>
          </cell>
          <cell r="C2900" t="str">
            <v>020525</v>
          </cell>
          <cell r="D2900" t="str">
            <v>Saibro</v>
          </cell>
          <cell r="E2900" t="str">
            <v>m3</v>
          </cell>
          <cell r="F2900">
            <v>8.0000000000000002E-3</v>
          </cell>
        </row>
        <row r="2901">
          <cell r="B2901" t="str">
            <v>070111</v>
          </cell>
          <cell r="C2901" t="str">
            <v>020578</v>
          </cell>
          <cell r="D2901" t="str">
            <v>Areia fina</v>
          </cell>
          <cell r="E2901" t="str">
            <v>m3</v>
          </cell>
          <cell r="F2901">
            <v>4.0099999999999997E-2</v>
          </cell>
        </row>
        <row r="2902">
          <cell r="B2902" t="str">
            <v>070111</v>
          </cell>
          <cell r="C2902" t="str">
            <v>022515</v>
          </cell>
          <cell r="D2902" t="str">
            <v>Tijolo comum</v>
          </cell>
          <cell r="E2902" t="str">
            <v>un</v>
          </cell>
          <cell r="F2902">
            <v>159</v>
          </cell>
        </row>
        <row r="2903">
          <cell r="B2903" t="str">
            <v>070112</v>
          </cell>
          <cell r="C2903" t="str">
            <v>010139</v>
          </cell>
          <cell r="D2903" t="str">
            <v>Pedreiro</v>
          </cell>
          <cell r="E2903" t="str">
            <v>h</v>
          </cell>
          <cell r="F2903">
            <v>2.5</v>
          </cell>
        </row>
        <row r="2904">
          <cell r="B2904" t="str">
            <v>070112</v>
          </cell>
          <cell r="C2904" t="str">
            <v>010146</v>
          </cell>
          <cell r="D2904" t="str">
            <v>Servente</v>
          </cell>
          <cell r="E2904" t="str">
            <v>h</v>
          </cell>
          <cell r="F2904">
            <v>3.07</v>
          </cell>
        </row>
        <row r="2905">
          <cell r="B2905" t="str">
            <v>070112</v>
          </cell>
          <cell r="C2905" t="str">
            <v>020508</v>
          </cell>
          <cell r="D2905" t="str">
            <v>Cimento portland</v>
          </cell>
          <cell r="E2905" t="str">
            <v>kg</v>
          </cell>
          <cell r="F2905">
            <v>10.83</v>
          </cell>
        </row>
        <row r="2906">
          <cell r="B2906" t="str">
            <v>070112</v>
          </cell>
          <cell r="C2906" t="str">
            <v>020526</v>
          </cell>
          <cell r="D2906" t="str">
            <v>Arenoso</v>
          </cell>
          <cell r="E2906" t="str">
            <v>m3</v>
          </cell>
          <cell r="F2906">
            <v>2.7E-2</v>
          </cell>
        </row>
        <row r="2907">
          <cell r="B2907" t="str">
            <v>070112</v>
          </cell>
          <cell r="C2907" t="str">
            <v>020579</v>
          </cell>
          <cell r="D2907" t="str">
            <v>Areia media</v>
          </cell>
          <cell r="E2907" t="str">
            <v>m3</v>
          </cell>
          <cell r="F2907">
            <v>6.3E-2</v>
          </cell>
        </row>
        <row r="2908">
          <cell r="B2908" t="str">
            <v>070112</v>
          </cell>
          <cell r="C2908" t="str">
            <v>022515</v>
          </cell>
          <cell r="D2908" t="str">
            <v>Tijolo comum</v>
          </cell>
          <cell r="E2908" t="str">
            <v>un</v>
          </cell>
          <cell r="F2908">
            <v>159</v>
          </cell>
        </row>
        <row r="2909">
          <cell r="B2909" t="str">
            <v>070113</v>
          </cell>
          <cell r="C2909" t="str">
            <v>010139</v>
          </cell>
          <cell r="D2909" t="str">
            <v>Pedreiro</v>
          </cell>
          <cell r="E2909" t="str">
            <v>h</v>
          </cell>
          <cell r="F2909">
            <v>3</v>
          </cell>
        </row>
        <row r="2910">
          <cell r="B2910" t="str">
            <v>070113</v>
          </cell>
          <cell r="C2910" t="str">
            <v>010146</v>
          </cell>
          <cell r="D2910" t="str">
            <v>Servente</v>
          </cell>
          <cell r="E2910" t="str">
            <v>h</v>
          </cell>
          <cell r="F2910">
            <v>4.9000000000000004</v>
          </cell>
        </row>
        <row r="2911">
          <cell r="B2911" t="str">
            <v>070113</v>
          </cell>
          <cell r="C2911" t="str">
            <v>020506</v>
          </cell>
          <cell r="D2911" t="str">
            <v>Cal virgem em po</v>
          </cell>
          <cell r="E2911" t="str">
            <v>kg</v>
          </cell>
          <cell r="F2911">
            <v>15.7</v>
          </cell>
        </row>
        <row r="2912">
          <cell r="B2912" t="str">
            <v>070113</v>
          </cell>
          <cell r="C2912" t="str">
            <v>020508</v>
          </cell>
          <cell r="D2912" t="str">
            <v>Cimento portland</v>
          </cell>
          <cell r="E2912" t="str">
            <v>kg</v>
          </cell>
          <cell r="F2912">
            <v>9.4</v>
          </cell>
        </row>
        <row r="2913">
          <cell r="B2913" t="str">
            <v>070113</v>
          </cell>
          <cell r="C2913" t="str">
            <v>020579</v>
          </cell>
          <cell r="D2913" t="str">
            <v>Areia media</v>
          </cell>
          <cell r="E2913" t="str">
            <v>m3</v>
          </cell>
          <cell r="F2913">
            <v>0.1143</v>
          </cell>
        </row>
        <row r="2914">
          <cell r="B2914" t="str">
            <v>070113</v>
          </cell>
          <cell r="C2914" t="str">
            <v>022515</v>
          </cell>
          <cell r="D2914" t="str">
            <v>Tijolo comum</v>
          </cell>
          <cell r="E2914" t="str">
            <v>un</v>
          </cell>
          <cell r="F2914">
            <v>243</v>
          </cell>
        </row>
        <row r="2915">
          <cell r="B2915" t="str">
            <v>070114</v>
          </cell>
          <cell r="C2915" t="str">
            <v>022515</v>
          </cell>
          <cell r="D2915" t="str">
            <v>Tijolo comum</v>
          </cell>
          <cell r="E2915" t="str">
            <v>un</v>
          </cell>
          <cell r="F2915">
            <v>243</v>
          </cell>
        </row>
        <row r="2916">
          <cell r="B2916" t="str">
            <v>070114</v>
          </cell>
          <cell r="C2916" t="str">
            <v>010139</v>
          </cell>
          <cell r="D2916" t="str">
            <v>Pedreiro</v>
          </cell>
          <cell r="E2916" t="str">
            <v>h</v>
          </cell>
          <cell r="F2916">
            <v>3</v>
          </cell>
        </row>
        <row r="2917">
          <cell r="B2917" t="str">
            <v>070114</v>
          </cell>
          <cell r="C2917" t="str">
            <v>020505</v>
          </cell>
          <cell r="D2917" t="str">
            <v>Cal hidratada</v>
          </cell>
          <cell r="E2917" t="str">
            <v>kg</v>
          </cell>
          <cell r="F2917">
            <v>17.11</v>
          </cell>
        </row>
        <row r="2918">
          <cell r="B2918" t="str">
            <v>070114</v>
          </cell>
          <cell r="C2918" t="str">
            <v>020508</v>
          </cell>
          <cell r="D2918" t="str">
            <v>Cimento portland</v>
          </cell>
          <cell r="E2918" t="str">
            <v>kg</v>
          </cell>
          <cell r="F2918">
            <v>17.11</v>
          </cell>
        </row>
        <row r="2919">
          <cell r="B2919" t="str">
            <v>070114</v>
          </cell>
          <cell r="C2919" t="str">
            <v>020579</v>
          </cell>
          <cell r="D2919" t="str">
            <v>Areia media</v>
          </cell>
          <cell r="E2919" t="str">
            <v>m3</v>
          </cell>
          <cell r="F2919">
            <v>0.1143</v>
          </cell>
        </row>
        <row r="2920">
          <cell r="B2920" t="str">
            <v>070114</v>
          </cell>
          <cell r="C2920" t="str">
            <v>010146</v>
          </cell>
          <cell r="D2920" t="str">
            <v>Servente</v>
          </cell>
          <cell r="E2920" t="str">
            <v>h</v>
          </cell>
          <cell r="F2920">
            <v>3.9</v>
          </cell>
        </row>
        <row r="2921">
          <cell r="B2921" t="str">
            <v>070115</v>
          </cell>
          <cell r="C2921" t="str">
            <v>010139</v>
          </cell>
          <cell r="D2921" t="str">
            <v>Pedreiro</v>
          </cell>
          <cell r="E2921" t="str">
            <v>h</v>
          </cell>
          <cell r="F2921">
            <v>3</v>
          </cell>
        </row>
        <row r="2922">
          <cell r="B2922" t="str">
            <v>070115</v>
          </cell>
          <cell r="C2922" t="str">
            <v>010146</v>
          </cell>
          <cell r="D2922" t="str">
            <v>Servente</v>
          </cell>
          <cell r="E2922" t="str">
            <v>h</v>
          </cell>
          <cell r="F2922">
            <v>3.9</v>
          </cell>
        </row>
        <row r="2923">
          <cell r="B2923" t="str">
            <v>070115</v>
          </cell>
          <cell r="C2923" t="str">
            <v>020508</v>
          </cell>
          <cell r="D2923" t="str">
            <v>Cimento portland</v>
          </cell>
          <cell r="E2923" t="str">
            <v>kg</v>
          </cell>
          <cell r="F2923">
            <v>31.68</v>
          </cell>
        </row>
        <row r="2924">
          <cell r="B2924" t="str">
            <v>070115</v>
          </cell>
          <cell r="C2924" t="str">
            <v>020525</v>
          </cell>
          <cell r="D2924" t="str">
            <v>Saibro</v>
          </cell>
          <cell r="E2924" t="str">
            <v>m3</v>
          </cell>
          <cell r="F2924">
            <v>1.3299999999999999E-2</v>
          </cell>
        </row>
        <row r="2925">
          <cell r="B2925" t="str">
            <v>070115</v>
          </cell>
          <cell r="C2925" t="str">
            <v>020578</v>
          </cell>
          <cell r="D2925" t="str">
            <v>Areia fina</v>
          </cell>
          <cell r="E2925" t="str">
            <v>m3</v>
          </cell>
          <cell r="F2925">
            <v>0.66100000000000003</v>
          </cell>
        </row>
        <row r="2926">
          <cell r="B2926" t="str">
            <v>070115</v>
          </cell>
          <cell r="C2926" t="str">
            <v>022515</v>
          </cell>
          <cell r="D2926" t="str">
            <v>Tijolo comum</v>
          </cell>
          <cell r="E2926" t="str">
            <v>un</v>
          </cell>
          <cell r="F2926">
            <v>243</v>
          </cell>
        </row>
        <row r="2927">
          <cell r="B2927" t="str">
            <v>070116</v>
          </cell>
          <cell r="C2927" t="str">
            <v>022515</v>
          </cell>
          <cell r="D2927" t="str">
            <v>Tijolo comum</v>
          </cell>
          <cell r="E2927" t="str">
            <v>un</v>
          </cell>
          <cell r="F2927">
            <v>243</v>
          </cell>
        </row>
        <row r="2928">
          <cell r="B2928" t="str">
            <v>070116</v>
          </cell>
          <cell r="C2928" t="str">
            <v>010146</v>
          </cell>
          <cell r="D2928" t="str">
            <v>Servente</v>
          </cell>
          <cell r="E2928" t="str">
            <v>h</v>
          </cell>
          <cell r="F2928">
            <v>3.9</v>
          </cell>
        </row>
        <row r="2929">
          <cell r="B2929" t="str">
            <v>070116</v>
          </cell>
          <cell r="C2929" t="str">
            <v>020508</v>
          </cell>
          <cell r="D2929" t="str">
            <v>Cimento portland</v>
          </cell>
          <cell r="E2929" t="str">
            <v>kg</v>
          </cell>
          <cell r="F2929">
            <v>17.86</v>
          </cell>
        </row>
        <row r="2930">
          <cell r="B2930" t="str">
            <v>070116</v>
          </cell>
          <cell r="C2930" t="str">
            <v>020526</v>
          </cell>
          <cell r="D2930" t="str">
            <v>Arenoso</v>
          </cell>
          <cell r="E2930" t="str">
            <v>m3</v>
          </cell>
          <cell r="F2930">
            <v>4.4600000000000001E-2</v>
          </cell>
        </row>
        <row r="2931">
          <cell r="B2931" t="str">
            <v>070116</v>
          </cell>
          <cell r="C2931" t="str">
            <v>020579</v>
          </cell>
          <cell r="D2931" t="str">
            <v>Areia media</v>
          </cell>
          <cell r="E2931" t="str">
            <v>m3</v>
          </cell>
          <cell r="F2931">
            <v>0.104</v>
          </cell>
        </row>
        <row r="2932">
          <cell r="B2932" t="str">
            <v>070116</v>
          </cell>
          <cell r="C2932" t="str">
            <v>010139</v>
          </cell>
          <cell r="D2932" t="str">
            <v>Pedreiro</v>
          </cell>
          <cell r="E2932" t="str">
            <v>h</v>
          </cell>
          <cell r="F2932">
            <v>3</v>
          </cell>
        </row>
        <row r="2933">
          <cell r="B2933" t="str">
            <v>070129</v>
          </cell>
          <cell r="C2933" t="str">
            <v>010139</v>
          </cell>
          <cell r="D2933" t="str">
            <v>Pedreiro</v>
          </cell>
          <cell r="E2933" t="str">
            <v>h</v>
          </cell>
          <cell r="F2933">
            <v>1</v>
          </cell>
        </row>
        <row r="2934">
          <cell r="B2934" t="str">
            <v>070129</v>
          </cell>
          <cell r="C2934" t="str">
            <v>010146</v>
          </cell>
          <cell r="D2934" t="str">
            <v>Servente</v>
          </cell>
          <cell r="E2934" t="str">
            <v>h</v>
          </cell>
          <cell r="F2934">
            <v>1.18</v>
          </cell>
        </row>
        <row r="2935">
          <cell r="B2935" t="str">
            <v>070129</v>
          </cell>
          <cell r="C2935" t="str">
            <v>020506</v>
          </cell>
          <cell r="D2935" t="str">
            <v>Cal virgem em po</v>
          </cell>
          <cell r="E2935" t="str">
            <v>kg</v>
          </cell>
          <cell r="F2935">
            <v>2</v>
          </cell>
        </row>
        <row r="2936">
          <cell r="B2936" t="str">
            <v>070129</v>
          </cell>
          <cell r="C2936" t="str">
            <v>020508</v>
          </cell>
          <cell r="D2936" t="str">
            <v>Cimento portland</v>
          </cell>
          <cell r="E2936" t="str">
            <v>kg</v>
          </cell>
          <cell r="F2936">
            <v>1.2</v>
          </cell>
        </row>
        <row r="2937">
          <cell r="B2937" t="str">
            <v>070129</v>
          </cell>
          <cell r="C2937" t="str">
            <v>020579</v>
          </cell>
          <cell r="D2937" t="str">
            <v>Areia media</v>
          </cell>
          <cell r="E2937" t="str">
            <v>m3</v>
          </cell>
          <cell r="F2937">
            <v>1.46E-2</v>
          </cell>
        </row>
        <row r="2938">
          <cell r="B2938" t="str">
            <v>070129</v>
          </cell>
          <cell r="C2938" t="str">
            <v>022516</v>
          </cell>
          <cell r="D2938" t="str">
            <v>Tijolo ceramico furado baianinho 9x19x19cm</v>
          </cell>
          <cell r="E2938" t="str">
            <v>un</v>
          </cell>
          <cell r="F2938">
            <v>25</v>
          </cell>
        </row>
        <row r="2939">
          <cell r="B2939" t="str">
            <v>070130</v>
          </cell>
          <cell r="C2939" t="str">
            <v>010139</v>
          </cell>
          <cell r="D2939" t="str">
            <v>Pedreiro</v>
          </cell>
          <cell r="E2939" t="str">
            <v>h</v>
          </cell>
          <cell r="F2939">
            <v>1</v>
          </cell>
        </row>
        <row r="2940">
          <cell r="B2940" t="str">
            <v>070130</v>
          </cell>
          <cell r="C2940" t="str">
            <v>010146</v>
          </cell>
          <cell r="D2940" t="str">
            <v>Servente</v>
          </cell>
          <cell r="E2940" t="str">
            <v>h</v>
          </cell>
          <cell r="F2940">
            <v>1.1200000000000001</v>
          </cell>
        </row>
        <row r="2941">
          <cell r="B2941" t="str">
            <v>070130</v>
          </cell>
          <cell r="C2941" t="str">
            <v>020505</v>
          </cell>
          <cell r="D2941" t="str">
            <v>Cal hidratada</v>
          </cell>
          <cell r="E2941" t="str">
            <v>kg</v>
          </cell>
          <cell r="F2941">
            <v>2.1800000000000002</v>
          </cell>
        </row>
        <row r="2942">
          <cell r="B2942" t="str">
            <v>070130</v>
          </cell>
          <cell r="C2942" t="str">
            <v>020508</v>
          </cell>
          <cell r="D2942" t="str">
            <v>Cimento portland</v>
          </cell>
          <cell r="E2942" t="str">
            <v>kg</v>
          </cell>
          <cell r="F2942">
            <v>2.1800000000000002</v>
          </cell>
        </row>
        <row r="2943">
          <cell r="B2943" t="str">
            <v>070130</v>
          </cell>
          <cell r="C2943" t="str">
            <v>020579</v>
          </cell>
          <cell r="D2943" t="str">
            <v>Areia media</v>
          </cell>
          <cell r="E2943" t="str">
            <v>m3</v>
          </cell>
          <cell r="F2943">
            <v>1.4999999999999999E-2</v>
          </cell>
        </row>
        <row r="2944">
          <cell r="B2944" t="str">
            <v>070130</v>
          </cell>
          <cell r="C2944" t="str">
            <v>022516</v>
          </cell>
          <cell r="D2944" t="str">
            <v>Tijolo ceramico furado baianinho 9x19x19cm</v>
          </cell>
          <cell r="E2944" t="str">
            <v>un</v>
          </cell>
          <cell r="F2944">
            <v>25</v>
          </cell>
        </row>
        <row r="2945">
          <cell r="B2945" t="str">
            <v>070131</v>
          </cell>
          <cell r="C2945" t="str">
            <v>010139</v>
          </cell>
          <cell r="D2945" t="str">
            <v>Pedreiro</v>
          </cell>
          <cell r="E2945" t="str">
            <v>h</v>
          </cell>
          <cell r="F2945">
            <v>1</v>
          </cell>
        </row>
        <row r="2946">
          <cell r="B2946" t="str">
            <v>070131</v>
          </cell>
          <cell r="C2946" t="str">
            <v>010146</v>
          </cell>
          <cell r="D2946" t="str">
            <v>Servente</v>
          </cell>
          <cell r="E2946" t="str">
            <v>h</v>
          </cell>
          <cell r="F2946">
            <v>1.1200000000000001</v>
          </cell>
        </row>
        <row r="2947">
          <cell r="B2947" t="str">
            <v>070131</v>
          </cell>
          <cell r="C2947" t="str">
            <v>020508</v>
          </cell>
          <cell r="D2947" t="str">
            <v>Cimento portland</v>
          </cell>
          <cell r="E2947" t="str">
            <v>kg</v>
          </cell>
          <cell r="F2947">
            <v>4.04</v>
          </cell>
        </row>
        <row r="2948">
          <cell r="B2948" t="str">
            <v>070131</v>
          </cell>
          <cell r="C2948" t="str">
            <v>020525</v>
          </cell>
          <cell r="D2948" t="str">
            <v>Saibro</v>
          </cell>
          <cell r="E2948" t="str">
            <v>m3</v>
          </cell>
          <cell r="F2948">
            <v>1.6999999999999999E-3</v>
          </cell>
        </row>
        <row r="2949">
          <cell r="B2949" t="str">
            <v>070131</v>
          </cell>
          <cell r="C2949" t="str">
            <v>020578</v>
          </cell>
          <cell r="D2949" t="str">
            <v>Areia fina</v>
          </cell>
          <cell r="E2949" t="str">
            <v>m3</v>
          </cell>
          <cell r="F2949">
            <v>8.3999999999999995E-3</v>
          </cell>
        </row>
        <row r="2950">
          <cell r="B2950" t="str">
            <v>070131</v>
          </cell>
          <cell r="C2950" t="str">
            <v>022516</v>
          </cell>
          <cell r="D2950" t="str">
            <v>Tijolo ceramico furado baianinho 9x19x19cm</v>
          </cell>
          <cell r="E2950" t="str">
            <v>un</v>
          </cell>
          <cell r="F2950">
            <v>25</v>
          </cell>
        </row>
        <row r="2951">
          <cell r="B2951" t="str">
            <v>070132</v>
          </cell>
          <cell r="C2951" t="str">
            <v>010139</v>
          </cell>
          <cell r="D2951" t="str">
            <v>Pedreiro</v>
          </cell>
          <cell r="E2951" t="str">
            <v>h</v>
          </cell>
          <cell r="F2951">
            <v>1</v>
          </cell>
        </row>
        <row r="2952">
          <cell r="B2952" t="str">
            <v>070132</v>
          </cell>
          <cell r="C2952" t="str">
            <v>010146</v>
          </cell>
          <cell r="D2952" t="str">
            <v>Servente</v>
          </cell>
          <cell r="E2952" t="str">
            <v>h</v>
          </cell>
          <cell r="F2952">
            <v>1.1200000000000001</v>
          </cell>
        </row>
        <row r="2953">
          <cell r="B2953" t="str">
            <v>070132</v>
          </cell>
          <cell r="C2953" t="str">
            <v>020508</v>
          </cell>
          <cell r="D2953" t="str">
            <v>Cimento portland</v>
          </cell>
          <cell r="E2953" t="str">
            <v>kg</v>
          </cell>
          <cell r="F2953">
            <v>2.2799999999999998</v>
          </cell>
        </row>
        <row r="2954">
          <cell r="B2954" t="str">
            <v>070132</v>
          </cell>
          <cell r="C2954" t="str">
            <v>020526</v>
          </cell>
          <cell r="D2954" t="str">
            <v>Arenoso</v>
          </cell>
          <cell r="E2954" t="str">
            <v>m3</v>
          </cell>
          <cell r="F2954">
            <v>5.7000000000000002E-3</v>
          </cell>
        </row>
        <row r="2955">
          <cell r="B2955" t="str">
            <v>070132</v>
          </cell>
          <cell r="C2955" t="str">
            <v>020579</v>
          </cell>
          <cell r="D2955" t="str">
            <v>Areia media</v>
          </cell>
          <cell r="E2955" t="str">
            <v>m3</v>
          </cell>
          <cell r="F2955">
            <v>1.3299999999999999E-2</v>
          </cell>
        </row>
        <row r="2956">
          <cell r="B2956" t="str">
            <v>070132</v>
          </cell>
          <cell r="C2956" t="str">
            <v>022516</v>
          </cell>
          <cell r="D2956" t="str">
            <v>Tijolo ceramico furado baianinho 9x19x19cm</v>
          </cell>
          <cell r="E2956" t="str">
            <v>un</v>
          </cell>
          <cell r="F2956">
            <v>25</v>
          </cell>
        </row>
        <row r="2957">
          <cell r="B2957" t="str">
            <v>070133</v>
          </cell>
          <cell r="C2957" t="str">
            <v>022516</v>
          </cell>
          <cell r="D2957" t="str">
            <v>Tijolo ceramico furado baianinho 9x19x19cm</v>
          </cell>
          <cell r="E2957" t="str">
            <v>un</v>
          </cell>
          <cell r="F2957">
            <v>47</v>
          </cell>
        </row>
        <row r="2958">
          <cell r="B2958" t="str">
            <v>070133</v>
          </cell>
          <cell r="C2958" t="str">
            <v>010146</v>
          </cell>
          <cell r="D2958" t="str">
            <v>Servente</v>
          </cell>
          <cell r="E2958" t="str">
            <v>h</v>
          </cell>
          <cell r="F2958">
            <v>2</v>
          </cell>
        </row>
        <row r="2959">
          <cell r="B2959" t="str">
            <v>070133</v>
          </cell>
          <cell r="C2959" t="str">
            <v>020506</v>
          </cell>
          <cell r="D2959" t="str">
            <v>Cal virgem em po</v>
          </cell>
          <cell r="E2959" t="str">
            <v>kg</v>
          </cell>
          <cell r="F2959">
            <v>5.68</v>
          </cell>
        </row>
        <row r="2960">
          <cell r="B2960" t="str">
            <v>070133</v>
          </cell>
          <cell r="C2960" t="str">
            <v>020508</v>
          </cell>
          <cell r="D2960" t="str">
            <v>Cimento portland</v>
          </cell>
          <cell r="E2960" t="str">
            <v>kg</v>
          </cell>
          <cell r="F2960">
            <v>3.14</v>
          </cell>
        </row>
        <row r="2961">
          <cell r="B2961" t="str">
            <v>070133</v>
          </cell>
          <cell r="C2961" t="str">
            <v>020579</v>
          </cell>
          <cell r="D2961" t="str">
            <v>Areia media</v>
          </cell>
          <cell r="E2961" t="str">
            <v>m3</v>
          </cell>
          <cell r="F2961">
            <v>4.1300000000000003E-2</v>
          </cell>
        </row>
        <row r="2962">
          <cell r="B2962" t="str">
            <v>070133</v>
          </cell>
          <cell r="C2962" t="str">
            <v>010139</v>
          </cell>
          <cell r="D2962" t="str">
            <v>Pedreiro</v>
          </cell>
          <cell r="E2962" t="str">
            <v>h</v>
          </cell>
          <cell r="F2962">
            <v>1.5</v>
          </cell>
        </row>
        <row r="2963">
          <cell r="B2963" t="str">
            <v>070134</v>
          </cell>
          <cell r="C2963" t="str">
            <v>010139</v>
          </cell>
          <cell r="D2963" t="str">
            <v>Pedreiro</v>
          </cell>
          <cell r="E2963" t="str">
            <v>h</v>
          </cell>
          <cell r="F2963">
            <v>1.5</v>
          </cell>
        </row>
        <row r="2964">
          <cell r="B2964" t="str">
            <v>070134</v>
          </cell>
          <cell r="C2964" t="str">
            <v>010146</v>
          </cell>
          <cell r="D2964" t="str">
            <v>Servente</v>
          </cell>
          <cell r="E2964" t="str">
            <v>h</v>
          </cell>
          <cell r="F2964">
            <v>1.84</v>
          </cell>
        </row>
        <row r="2965">
          <cell r="B2965" t="str">
            <v>070134</v>
          </cell>
          <cell r="C2965" t="str">
            <v>020505</v>
          </cell>
          <cell r="D2965" t="str">
            <v>Cal hidratada</v>
          </cell>
          <cell r="E2965" t="str">
            <v>kg</v>
          </cell>
          <cell r="F2965">
            <v>6.19</v>
          </cell>
        </row>
        <row r="2966">
          <cell r="B2966" t="str">
            <v>070134</v>
          </cell>
          <cell r="C2966" t="str">
            <v>020508</v>
          </cell>
          <cell r="D2966" t="str">
            <v>Cimento portland</v>
          </cell>
          <cell r="E2966" t="str">
            <v>kg</v>
          </cell>
          <cell r="F2966">
            <v>6.19</v>
          </cell>
        </row>
        <row r="2967">
          <cell r="B2967" t="str">
            <v>070134</v>
          </cell>
          <cell r="C2967" t="str">
            <v>020579</v>
          </cell>
          <cell r="D2967" t="str">
            <v>Areia media</v>
          </cell>
          <cell r="E2967" t="str">
            <v>m3</v>
          </cell>
          <cell r="F2967">
            <v>4.1300000000000003E-2</v>
          </cell>
        </row>
        <row r="2968">
          <cell r="B2968" t="str">
            <v>070134</v>
          </cell>
          <cell r="C2968" t="str">
            <v>022516</v>
          </cell>
          <cell r="D2968" t="str">
            <v>Tijolo ceramico furado baianinho 9x19x19cm</v>
          </cell>
          <cell r="E2968" t="str">
            <v>un</v>
          </cell>
          <cell r="F2968">
            <v>47</v>
          </cell>
        </row>
        <row r="2969">
          <cell r="B2969" t="str">
            <v>070135</v>
          </cell>
          <cell r="C2969" t="str">
            <v>010139</v>
          </cell>
          <cell r="D2969" t="str">
            <v>Pedreiro</v>
          </cell>
          <cell r="E2969" t="str">
            <v>h</v>
          </cell>
          <cell r="F2969">
            <v>1.5</v>
          </cell>
        </row>
        <row r="2970">
          <cell r="B2970" t="str">
            <v>070135</v>
          </cell>
          <cell r="C2970" t="str">
            <v>010146</v>
          </cell>
          <cell r="D2970" t="str">
            <v>Servente</v>
          </cell>
          <cell r="E2970" t="str">
            <v>h</v>
          </cell>
          <cell r="F2970">
            <v>1.84</v>
          </cell>
        </row>
        <row r="2971">
          <cell r="B2971" t="str">
            <v>070135</v>
          </cell>
          <cell r="C2971" t="str">
            <v>020508</v>
          </cell>
          <cell r="D2971" t="str">
            <v>Cimento portland</v>
          </cell>
          <cell r="E2971" t="str">
            <v>kg</v>
          </cell>
          <cell r="F2971">
            <v>11.46</v>
          </cell>
        </row>
        <row r="2972">
          <cell r="B2972" t="str">
            <v>070135</v>
          </cell>
          <cell r="C2972" t="str">
            <v>020525</v>
          </cell>
          <cell r="D2972" t="str">
            <v>Saibro</v>
          </cell>
          <cell r="E2972" t="str">
            <v>m3</v>
          </cell>
          <cell r="F2972">
            <v>4.7999999999999996E-3</v>
          </cell>
        </row>
        <row r="2973">
          <cell r="B2973" t="str">
            <v>070135</v>
          </cell>
          <cell r="C2973" t="str">
            <v>020578</v>
          </cell>
          <cell r="D2973" t="str">
            <v>Areia fina</v>
          </cell>
          <cell r="E2973" t="str">
            <v>m3</v>
          </cell>
          <cell r="F2973">
            <v>2.3900000000000001E-2</v>
          </cell>
        </row>
        <row r="2974">
          <cell r="B2974" t="str">
            <v>070135</v>
          </cell>
          <cell r="C2974" t="str">
            <v>022516</v>
          </cell>
          <cell r="D2974" t="str">
            <v>Tijolo ceramico furado baianinho 9x19x19cm</v>
          </cell>
          <cell r="E2974" t="str">
            <v>un</v>
          </cell>
          <cell r="F2974">
            <v>47</v>
          </cell>
        </row>
        <row r="2975">
          <cell r="B2975" t="str">
            <v>070136</v>
          </cell>
          <cell r="C2975" t="str">
            <v>010139</v>
          </cell>
          <cell r="D2975" t="str">
            <v>Pedreiro</v>
          </cell>
          <cell r="E2975" t="str">
            <v>h</v>
          </cell>
          <cell r="F2975">
            <v>1.5</v>
          </cell>
        </row>
        <row r="2976">
          <cell r="B2976" t="str">
            <v>070136</v>
          </cell>
          <cell r="C2976" t="str">
            <v>010146</v>
          </cell>
          <cell r="D2976" t="str">
            <v>Servente</v>
          </cell>
          <cell r="E2976" t="str">
            <v>h</v>
          </cell>
          <cell r="F2976">
            <v>1.84</v>
          </cell>
        </row>
        <row r="2977">
          <cell r="B2977" t="str">
            <v>070136</v>
          </cell>
          <cell r="C2977" t="str">
            <v>020508</v>
          </cell>
          <cell r="D2977" t="str">
            <v>Cimento portland</v>
          </cell>
          <cell r="E2977" t="str">
            <v>kg</v>
          </cell>
          <cell r="F2977">
            <v>6.46</v>
          </cell>
        </row>
        <row r="2978">
          <cell r="B2978" t="str">
            <v>070136</v>
          </cell>
          <cell r="C2978" t="str">
            <v>020526</v>
          </cell>
          <cell r="D2978" t="str">
            <v>Arenoso</v>
          </cell>
          <cell r="E2978" t="str">
            <v>m3</v>
          </cell>
          <cell r="F2978">
            <v>1.61E-2</v>
          </cell>
        </row>
        <row r="2979">
          <cell r="B2979" t="str">
            <v>070136</v>
          </cell>
          <cell r="C2979" t="str">
            <v>020579</v>
          </cell>
          <cell r="D2979" t="str">
            <v>Areia media</v>
          </cell>
          <cell r="E2979" t="str">
            <v>m3</v>
          </cell>
          <cell r="F2979">
            <v>3.7600000000000001E-2</v>
          </cell>
        </row>
        <row r="2980">
          <cell r="B2980" t="str">
            <v>070136</v>
          </cell>
          <cell r="C2980" t="str">
            <v>022516</v>
          </cell>
          <cell r="D2980" t="str">
            <v>Tijolo ceramico furado baianinho 9x19x19cm</v>
          </cell>
          <cell r="E2980" t="str">
            <v>un</v>
          </cell>
          <cell r="F2980">
            <v>47</v>
          </cell>
        </row>
        <row r="2981">
          <cell r="B2981" t="str">
            <v>070145</v>
          </cell>
          <cell r="C2981" t="str">
            <v>010139</v>
          </cell>
          <cell r="D2981" t="str">
            <v>Pedreiro</v>
          </cell>
          <cell r="E2981" t="str">
            <v>h</v>
          </cell>
          <cell r="F2981">
            <v>2.6</v>
          </cell>
        </row>
        <row r="2982">
          <cell r="B2982" t="str">
            <v>070145</v>
          </cell>
          <cell r="C2982" t="str">
            <v>010146</v>
          </cell>
          <cell r="D2982" t="str">
            <v>Servente</v>
          </cell>
          <cell r="E2982" t="str">
            <v>h</v>
          </cell>
          <cell r="F2982">
            <v>2.95</v>
          </cell>
        </row>
        <row r="2983">
          <cell r="B2983" t="str">
            <v>070145</v>
          </cell>
          <cell r="C2983" t="str">
            <v>020505</v>
          </cell>
          <cell r="D2983" t="str">
            <v>Cal hidratada</v>
          </cell>
          <cell r="E2983" t="str">
            <v>kg</v>
          </cell>
          <cell r="F2983">
            <v>4.2699999999999996</v>
          </cell>
        </row>
        <row r="2984">
          <cell r="B2984" t="str">
            <v>070145</v>
          </cell>
          <cell r="C2984" t="str">
            <v>020508</v>
          </cell>
          <cell r="D2984" t="str">
            <v>Cimento portland</v>
          </cell>
          <cell r="E2984" t="str">
            <v>kg</v>
          </cell>
          <cell r="F2984">
            <v>8.51</v>
          </cell>
        </row>
        <row r="2985">
          <cell r="B2985" t="str">
            <v>070145</v>
          </cell>
          <cell r="C2985" t="str">
            <v>020579</v>
          </cell>
          <cell r="D2985" t="str">
            <v>Areia media</v>
          </cell>
          <cell r="E2985" t="str">
            <v>m3</v>
          </cell>
          <cell r="F2985">
            <v>4.2999999999999997E-2</v>
          </cell>
        </row>
        <row r="2986">
          <cell r="B2986" t="str">
            <v>070145</v>
          </cell>
          <cell r="C2986" t="str">
            <v>022518</v>
          </cell>
          <cell r="D2986" t="str">
            <v>Tijolo ceramico laminado 5.5x11x23cm 23.5cm</v>
          </cell>
          <cell r="E2986" t="str">
            <v>un</v>
          </cell>
          <cell r="F2986">
            <v>65</v>
          </cell>
        </row>
        <row r="2987">
          <cell r="B2987" t="str">
            <v>070146</v>
          </cell>
          <cell r="C2987" t="str">
            <v>010139</v>
          </cell>
          <cell r="D2987" t="str">
            <v>Pedreiro</v>
          </cell>
          <cell r="E2987" t="str">
            <v>h</v>
          </cell>
          <cell r="F2987">
            <v>3.5</v>
          </cell>
        </row>
        <row r="2988">
          <cell r="B2988" t="str">
            <v>070146</v>
          </cell>
          <cell r="C2988" t="str">
            <v>010146</v>
          </cell>
          <cell r="D2988" t="str">
            <v>Servente</v>
          </cell>
          <cell r="E2988" t="str">
            <v>h</v>
          </cell>
          <cell r="F2988">
            <v>4.3</v>
          </cell>
        </row>
        <row r="2989">
          <cell r="B2989" t="str">
            <v>070146</v>
          </cell>
          <cell r="C2989" t="str">
            <v>020505</v>
          </cell>
          <cell r="D2989" t="str">
            <v>Cal hidratada</v>
          </cell>
          <cell r="E2989" t="str">
            <v>kg</v>
          </cell>
          <cell r="F2989">
            <v>9.76</v>
          </cell>
        </row>
        <row r="2990">
          <cell r="B2990" t="str">
            <v>070146</v>
          </cell>
          <cell r="C2990" t="str">
            <v>020508</v>
          </cell>
          <cell r="D2990" t="str">
            <v>Cimento portland</v>
          </cell>
          <cell r="E2990" t="str">
            <v>kg</v>
          </cell>
          <cell r="F2990">
            <v>19.440000000000001</v>
          </cell>
        </row>
        <row r="2991">
          <cell r="B2991" t="str">
            <v>070146</v>
          </cell>
          <cell r="C2991" t="str">
            <v>020579</v>
          </cell>
          <cell r="D2991" t="str">
            <v>Areia media</v>
          </cell>
          <cell r="E2991" t="str">
            <v>m3</v>
          </cell>
          <cell r="F2991">
            <v>9.7000000000000003E-2</v>
          </cell>
        </row>
        <row r="2992">
          <cell r="B2992" t="str">
            <v>070146</v>
          </cell>
          <cell r="C2992" t="str">
            <v>022518</v>
          </cell>
          <cell r="D2992" t="str">
            <v>Tijolo ceramico laminado 5.5x11x23cm 23.5cm</v>
          </cell>
          <cell r="E2992" t="str">
            <v>un</v>
          </cell>
          <cell r="F2992">
            <v>133</v>
          </cell>
        </row>
        <row r="2993">
          <cell r="B2993" t="str">
            <v>070147</v>
          </cell>
          <cell r="C2993" t="str">
            <v>010139</v>
          </cell>
          <cell r="D2993" t="str">
            <v>Pedreiro</v>
          </cell>
          <cell r="E2993" t="str">
            <v>h</v>
          </cell>
          <cell r="F2993">
            <v>0.32</v>
          </cell>
        </row>
        <row r="2994">
          <cell r="B2994" t="str">
            <v>070147</v>
          </cell>
          <cell r="C2994" t="str">
            <v>010146</v>
          </cell>
          <cell r="D2994" t="str">
            <v>Servente</v>
          </cell>
          <cell r="E2994" t="str">
            <v>h</v>
          </cell>
          <cell r="F2994">
            <v>0.4</v>
          </cell>
        </row>
        <row r="2995">
          <cell r="B2995" t="str">
            <v>070147</v>
          </cell>
          <cell r="C2995" t="str">
            <v>020505</v>
          </cell>
          <cell r="D2995" t="str">
            <v>Cal hidratada</v>
          </cell>
          <cell r="E2995" t="str">
            <v>kg</v>
          </cell>
          <cell r="F2995">
            <v>1.47</v>
          </cell>
        </row>
        <row r="2996">
          <cell r="B2996" t="str">
            <v>070147</v>
          </cell>
          <cell r="C2996" t="str">
            <v>020508</v>
          </cell>
          <cell r="D2996" t="str">
            <v>Cimento portland</v>
          </cell>
          <cell r="E2996" t="str">
            <v>kg</v>
          </cell>
          <cell r="F2996">
            <v>1.47</v>
          </cell>
        </row>
        <row r="2997">
          <cell r="B2997" t="str">
            <v>070147</v>
          </cell>
          <cell r="C2997" t="str">
            <v>020579</v>
          </cell>
          <cell r="D2997" t="str">
            <v>Areia media</v>
          </cell>
          <cell r="E2997" t="str">
            <v>m3</v>
          </cell>
          <cell r="F2997">
            <v>9.7999999999999997E-3</v>
          </cell>
        </row>
        <row r="2998">
          <cell r="B2998" t="str">
            <v>070147</v>
          </cell>
          <cell r="C2998" t="str">
            <v>022520</v>
          </cell>
          <cell r="D2998" t="str">
            <v>Bloco ceramico furado vedacao - 9x19x39 cm</v>
          </cell>
          <cell r="E2998" t="str">
            <v>un</v>
          </cell>
          <cell r="F2998">
            <v>13</v>
          </cell>
        </row>
        <row r="2999">
          <cell r="B2999" t="str">
            <v>070148</v>
          </cell>
          <cell r="C2999" t="str">
            <v>010139</v>
          </cell>
          <cell r="D2999" t="str">
            <v>Pedreiro</v>
          </cell>
          <cell r="E2999" t="str">
            <v>h</v>
          </cell>
          <cell r="F2999">
            <v>0.36</v>
          </cell>
        </row>
        <row r="3000">
          <cell r="B3000" t="str">
            <v>070148</v>
          </cell>
          <cell r="C3000" t="str">
            <v>010146</v>
          </cell>
          <cell r="D3000" t="str">
            <v>Servente</v>
          </cell>
          <cell r="E3000" t="str">
            <v>h</v>
          </cell>
          <cell r="F3000">
            <v>0.49</v>
          </cell>
        </row>
        <row r="3001">
          <cell r="B3001" t="str">
            <v>070148</v>
          </cell>
          <cell r="C3001" t="str">
            <v>020505</v>
          </cell>
          <cell r="D3001" t="str">
            <v>Cal hidratada</v>
          </cell>
          <cell r="E3001" t="str">
            <v>kg</v>
          </cell>
          <cell r="F3001">
            <v>2.31</v>
          </cell>
        </row>
        <row r="3002">
          <cell r="B3002" t="str">
            <v>070148</v>
          </cell>
          <cell r="C3002" t="str">
            <v>020508</v>
          </cell>
          <cell r="D3002" t="str">
            <v>Cimento portland</v>
          </cell>
          <cell r="E3002" t="str">
            <v>kg</v>
          </cell>
          <cell r="F3002">
            <v>2.31</v>
          </cell>
        </row>
        <row r="3003">
          <cell r="B3003" t="str">
            <v>070148</v>
          </cell>
          <cell r="C3003" t="str">
            <v>020579</v>
          </cell>
          <cell r="D3003" t="str">
            <v>Areia media</v>
          </cell>
          <cell r="E3003" t="str">
            <v>m3</v>
          </cell>
          <cell r="F3003">
            <v>1.54E-2</v>
          </cell>
        </row>
        <row r="3004">
          <cell r="B3004" t="str">
            <v>070148</v>
          </cell>
          <cell r="C3004" t="str">
            <v>022521</v>
          </cell>
          <cell r="D3004" t="str">
            <v>Bloco ceramico furado vedacao - 14x19x39 cm</v>
          </cell>
          <cell r="E3004" t="str">
            <v>un</v>
          </cell>
          <cell r="F3004">
            <v>13</v>
          </cell>
        </row>
        <row r="3005">
          <cell r="B3005" t="str">
            <v>070149</v>
          </cell>
          <cell r="C3005" t="str">
            <v>010139</v>
          </cell>
          <cell r="D3005" t="str">
            <v>Pedreiro</v>
          </cell>
          <cell r="E3005" t="str">
            <v>h</v>
          </cell>
          <cell r="F3005">
            <v>0.4</v>
          </cell>
        </row>
        <row r="3006">
          <cell r="B3006" t="str">
            <v>070149</v>
          </cell>
          <cell r="C3006" t="str">
            <v>010146</v>
          </cell>
          <cell r="D3006" t="str">
            <v>Servente</v>
          </cell>
          <cell r="E3006" t="str">
            <v>h</v>
          </cell>
          <cell r="F3006">
            <v>0.56999999999999995</v>
          </cell>
        </row>
        <row r="3007">
          <cell r="B3007" t="str">
            <v>070149</v>
          </cell>
          <cell r="C3007" t="str">
            <v>020505</v>
          </cell>
          <cell r="D3007" t="str">
            <v>Cal hidratada</v>
          </cell>
          <cell r="E3007" t="str">
            <v>kg</v>
          </cell>
          <cell r="F3007">
            <v>3.13</v>
          </cell>
        </row>
        <row r="3008">
          <cell r="B3008" t="str">
            <v>070149</v>
          </cell>
          <cell r="C3008" t="str">
            <v>020508</v>
          </cell>
          <cell r="D3008" t="str">
            <v>Cimento portland</v>
          </cell>
          <cell r="E3008" t="str">
            <v>kg</v>
          </cell>
          <cell r="F3008">
            <v>3.13</v>
          </cell>
        </row>
        <row r="3009">
          <cell r="B3009" t="str">
            <v>070149</v>
          </cell>
          <cell r="C3009" t="str">
            <v>020579</v>
          </cell>
          <cell r="D3009" t="str">
            <v>Areia media</v>
          </cell>
          <cell r="E3009" t="str">
            <v>m3</v>
          </cell>
          <cell r="F3009">
            <v>2.0899999999999998E-2</v>
          </cell>
        </row>
        <row r="3010">
          <cell r="B3010" t="str">
            <v>070149</v>
          </cell>
          <cell r="C3010" t="str">
            <v>022525</v>
          </cell>
          <cell r="D3010" t="str">
            <v>Bloco ceramico furado vedacao - 19x19x39 cm</v>
          </cell>
          <cell r="E3010" t="str">
            <v>un</v>
          </cell>
          <cell r="F3010">
            <v>13</v>
          </cell>
        </row>
        <row r="3011">
          <cell r="B3011" t="str">
            <v>070150</v>
          </cell>
          <cell r="C3011" t="str">
            <v>010139</v>
          </cell>
          <cell r="D3011" t="str">
            <v>Pedreiro</v>
          </cell>
          <cell r="E3011" t="str">
            <v>h</v>
          </cell>
          <cell r="F3011">
            <v>0.66</v>
          </cell>
        </row>
        <row r="3012">
          <cell r="B3012" t="str">
            <v>070150</v>
          </cell>
          <cell r="C3012" t="str">
            <v>010146</v>
          </cell>
          <cell r="D3012" t="str">
            <v>Servente</v>
          </cell>
          <cell r="E3012" t="str">
            <v>h</v>
          </cell>
          <cell r="F3012">
            <v>0.71</v>
          </cell>
        </row>
        <row r="3013">
          <cell r="B3013" t="str">
            <v>070150</v>
          </cell>
          <cell r="C3013" t="str">
            <v>020505</v>
          </cell>
          <cell r="D3013" t="str">
            <v>Cal hidratada</v>
          </cell>
          <cell r="E3013" t="str">
            <v>kg</v>
          </cell>
          <cell r="F3013">
            <v>0.24</v>
          </cell>
        </row>
        <row r="3014">
          <cell r="B3014" t="str">
            <v>070150</v>
          </cell>
          <cell r="C3014" t="str">
            <v>020508</v>
          </cell>
          <cell r="D3014" t="str">
            <v>Cimento portland</v>
          </cell>
          <cell r="E3014" t="str">
            <v>kg</v>
          </cell>
          <cell r="F3014">
            <v>0.96</v>
          </cell>
        </row>
        <row r="3015">
          <cell r="B3015" t="str">
            <v>070150</v>
          </cell>
          <cell r="C3015" t="str">
            <v>020579</v>
          </cell>
          <cell r="D3015" t="str">
            <v>Areia media</v>
          </cell>
          <cell r="E3015" t="str">
            <v>m3</v>
          </cell>
          <cell r="F3015">
            <v>6.4000000000000003E-3</v>
          </cell>
        </row>
        <row r="3016">
          <cell r="B3016" t="str">
            <v>070150</v>
          </cell>
          <cell r="C3016" t="str">
            <v>022501</v>
          </cell>
          <cell r="D3016" t="str">
            <v>Bloco de concreto 6.7x19x39cm - vedacao</v>
          </cell>
          <cell r="E3016" t="str">
            <v>un</v>
          </cell>
          <cell r="F3016">
            <v>13.13</v>
          </cell>
        </row>
        <row r="3017">
          <cell r="B3017" t="str">
            <v>070151</v>
          </cell>
          <cell r="C3017" t="str">
            <v>010139</v>
          </cell>
          <cell r="D3017" t="str">
            <v>Pedreiro</v>
          </cell>
          <cell r="E3017" t="str">
            <v>h</v>
          </cell>
          <cell r="F3017">
            <v>0.66</v>
          </cell>
        </row>
        <row r="3018">
          <cell r="B3018" t="str">
            <v>070151</v>
          </cell>
          <cell r="C3018" t="str">
            <v>010146</v>
          </cell>
          <cell r="D3018" t="str">
            <v>Servente</v>
          </cell>
          <cell r="E3018" t="str">
            <v>h</v>
          </cell>
          <cell r="F3018">
            <v>0.71</v>
          </cell>
        </row>
        <row r="3019">
          <cell r="B3019" t="str">
            <v>070151</v>
          </cell>
          <cell r="C3019" t="str">
            <v>020508</v>
          </cell>
          <cell r="D3019" t="str">
            <v>Cimento portland</v>
          </cell>
          <cell r="E3019" t="str">
            <v>kg</v>
          </cell>
          <cell r="F3019">
            <v>1.06</v>
          </cell>
        </row>
        <row r="3020">
          <cell r="B3020" t="str">
            <v>070151</v>
          </cell>
          <cell r="C3020" t="str">
            <v>020525</v>
          </cell>
          <cell r="D3020" t="str">
            <v>Saibro</v>
          </cell>
          <cell r="E3020" t="str">
            <v>m3</v>
          </cell>
          <cell r="F3020">
            <v>8.9999999999999998E-4</v>
          </cell>
        </row>
        <row r="3021">
          <cell r="B3021" t="str">
            <v>070151</v>
          </cell>
          <cell r="C3021" t="str">
            <v>020578</v>
          </cell>
          <cell r="D3021" t="str">
            <v>Areia fina</v>
          </cell>
          <cell r="E3021" t="str">
            <v>m3</v>
          </cell>
          <cell r="F3021">
            <v>4.7999999999999996E-3</v>
          </cell>
        </row>
        <row r="3022">
          <cell r="B3022" t="str">
            <v>070151</v>
          </cell>
          <cell r="C3022" t="str">
            <v>022501</v>
          </cell>
          <cell r="D3022" t="str">
            <v>Bloco de concreto 6.7x19x39cm - vedacao</v>
          </cell>
          <cell r="E3022" t="str">
            <v>un</v>
          </cell>
          <cell r="F3022">
            <v>13.13</v>
          </cell>
        </row>
        <row r="3023">
          <cell r="B3023" t="str">
            <v>070152</v>
          </cell>
          <cell r="C3023" t="str">
            <v>010139</v>
          </cell>
          <cell r="D3023" t="str">
            <v>Pedreiro</v>
          </cell>
          <cell r="E3023" t="str">
            <v>h</v>
          </cell>
          <cell r="F3023">
            <v>0.66</v>
          </cell>
        </row>
        <row r="3024">
          <cell r="B3024" t="str">
            <v>070152</v>
          </cell>
          <cell r="C3024" t="str">
            <v>010146</v>
          </cell>
          <cell r="D3024" t="str">
            <v>Servente</v>
          </cell>
          <cell r="E3024" t="str">
            <v>h</v>
          </cell>
          <cell r="F3024">
            <v>0.71</v>
          </cell>
        </row>
        <row r="3025">
          <cell r="B3025" t="str">
            <v>070152</v>
          </cell>
          <cell r="C3025" t="str">
            <v>020508</v>
          </cell>
          <cell r="D3025" t="str">
            <v>Cimento portland</v>
          </cell>
          <cell r="E3025" t="str">
            <v>kg</v>
          </cell>
          <cell r="F3025">
            <v>1.22</v>
          </cell>
        </row>
        <row r="3026">
          <cell r="B3026" t="str">
            <v>070152</v>
          </cell>
          <cell r="C3026" t="str">
            <v>020526</v>
          </cell>
          <cell r="D3026" t="str">
            <v>Arenoso</v>
          </cell>
          <cell r="E3026" t="str">
            <v>m3</v>
          </cell>
          <cell r="F3026">
            <v>4.1000000000000003E-3</v>
          </cell>
        </row>
        <row r="3027">
          <cell r="B3027" t="str">
            <v>070152</v>
          </cell>
          <cell r="C3027" t="str">
            <v>020579</v>
          </cell>
          <cell r="D3027" t="str">
            <v>Areia media</v>
          </cell>
          <cell r="E3027" t="str">
            <v>m3</v>
          </cell>
          <cell r="F3027">
            <v>4.1000000000000003E-3</v>
          </cell>
        </row>
        <row r="3028">
          <cell r="B3028" t="str">
            <v>070152</v>
          </cell>
          <cell r="C3028" t="str">
            <v>022501</v>
          </cell>
          <cell r="D3028" t="str">
            <v>Bloco de concreto 6.7x19x39cm - vedacao</v>
          </cell>
          <cell r="E3028" t="str">
            <v>un</v>
          </cell>
          <cell r="F3028">
            <v>13.13</v>
          </cell>
        </row>
        <row r="3029">
          <cell r="B3029" t="str">
            <v>070153</v>
          </cell>
          <cell r="C3029" t="str">
            <v>010139</v>
          </cell>
          <cell r="D3029" t="str">
            <v>Pedreiro</v>
          </cell>
          <cell r="E3029" t="str">
            <v>h</v>
          </cell>
          <cell r="F3029">
            <v>0.66</v>
          </cell>
        </row>
        <row r="3030">
          <cell r="B3030" t="str">
            <v>070153</v>
          </cell>
          <cell r="C3030" t="str">
            <v>010146</v>
          </cell>
          <cell r="D3030" t="str">
            <v>Servente</v>
          </cell>
          <cell r="E3030" t="str">
            <v>h</v>
          </cell>
          <cell r="F3030">
            <v>0.73</v>
          </cell>
        </row>
        <row r="3031">
          <cell r="B3031" t="str">
            <v>070153</v>
          </cell>
          <cell r="C3031" t="str">
            <v>020505</v>
          </cell>
          <cell r="D3031" t="str">
            <v>Cal hidratada</v>
          </cell>
          <cell r="E3031" t="str">
            <v>kg</v>
          </cell>
          <cell r="F3031">
            <v>0.32</v>
          </cell>
        </row>
        <row r="3032">
          <cell r="B3032" t="str">
            <v>070153</v>
          </cell>
          <cell r="C3032" t="str">
            <v>020508</v>
          </cell>
          <cell r="D3032" t="str">
            <v>Cimento portland</v>
          </cell>
          <cell r="E3032" t="str">
            <v>kg</v>
          </cell>
          <cell r="F3032">
            <v>1.25</v>
          </cell>
        </row>
        <row r="3033">
          <cell r="B3033" t="str">
            <v>070153</v>
          </cell>
          <cell r="C3033" t="str">
            <v>020579</v>
          </cell>
          <cell r="D3033" t="str">
            <v>Areia media</v>
          </cell>
          <cell r="E3033" t="str">
            <v>m3</v>
          </cell>
          <cell r="F3033">
            <v>8.3000000000000001E-3</v>
          </cell>
        </row>
        <row r="3034">
          <cell r="B3034" t="str">
            <v>070153</v>
          </cell>
          <cell r="C3034" t="str">
            <v>022502</v>
          </cell>
          <cell r="D3034" t="str">
            <v>Bloco de concreto 9x19x39cm - vedacao</v>
          </cell>
          <cell r="E3034" t="str">
            <v>un</v>
          </cell>
          <cell r="F3034">
            <v>13.13</v>
          </cell>
        </row>
        <row r="3035">
          <cell r="B3035" t="str">
            <v>070154</v>
          </cell>
          <cell r="C3035" t="str">
            <v>010139</v>
          </cell>
          <cell r="D3035" t="str">
            <v>Pedreiro</v>
          </cell>
          <cell r="E3035" t="str">
            <v>h</v>
          </cell>
          <cell r="F3035">
            <v>0.66</v>
          </cell>
        </row>
        <row r="3036">
          <cell r="B3036" t="str">
            <v>070154</v>
          </cell>
          <cell r="C3036" t="str">
            <v>010146</v>
          </cell>
          <cell r="D3036" t="str">
            <v>Servente</v>
          </cell>
          <cell r="E3036" t="str">
            <v>h</v>
          </cell>
          <cell r="F3036">
            <v>0.73</v>
          </cell>
        </row>
        <row r="3037">
          <cell r="B3037" t="str">
            <v>070154</v>
          </cell>
          <cell r="C3037" t="str">
            <v>020508</v>
          </cell>
          <cell r="D3037" t="str">
            <v>Cimento portland</v>
          </cell>
          <cell r="E3037" t="str">
            <v>kg</v>
          </cell>
          <cell r="F3037">
            <v>1.37</v>
          </cell>
        </row>
        <row r="3038">
          <cell r="B3038" t="str">
            <v>070154</v>
          </cell>
          <cell r="C3038" t="str">
            <v>020525</v>
          </cell>
          <cell r="D3038" t="str">
            <v>Saibro</v>
          </cell>
          <cell r="E3038" t="str">
            <v>m3</v>
          </cell>
          <cell r="F3038">
            <v>1.1000000000000001E-3</v>
          </cell>
        </row>
        <row r="3039">
          <cell r="B3039" t="str">
            <v>070154</v>
          </cell>
          <cell r="C3039" t="str">
            <v>020579</v>
          </cell>
          <cell r="D3039" t="str">
            <v>Areia media</v>
          </cell>
          <cell r="E3039" t="str">
            <v>m3</v>
          </cell>
          <cell r="F3039">
            <v>6.3E-3</v>
          </cell>
        </row>
        <row r="3040">
          <cell r="B3040" t="str">
            <v>070154</v>
          </cell>
          <cell r="C3040" t="str">
            <v>022502</v>
          </cell>
          <cell r="D3040" t="str">
            <v>Bloco de concreto 9x19x39cm - vedacao</v>
          </cell>
          <cell r="E3040" t="str">
            <v>un</v>
          </cell>
          <cell r="F3040">
            <v>13.13</v>
          </cell>
        </row>
        <row r="3041">
          <cell r="B3041" t="str">
            <v>070155</v>
          </cell>
          <cell r="C3041" t="str">
            <v>010139</v>
          </cell>
          <cell r="D3041" t="str">
            <v>Pedreiro</v>
          </cell>
          <cell r="E3041" t="str">
            <v>h</v>
          </cell>
          <cell r="F3041">
            <v>0.66</v>
          </cell>
        </row>
        <row r="3042">
          <cell r="B3042" t="str">
            <v>070155</v>
          </cell>
          <cell r="C3042" t="str">
            <v>010146</v>
          </cell>
          <cell r="D3042" t="str">
            <v>Servente</v>
          </cell>
          <cell r="E3042" t="str">
            <v>h</v>
          </cell>
          <cell r="F3042">
            <v>0.73</v>
          </cell>
        </row>
        <row r="3043">
          <cell r="B3043" t="str">
            <v>070155</v>
          </cell>
          <cell r="C3043" t="str">
            <v>020508</v>
          </cell>
          <cell r="D3043" t="str">
            <v>Cimento portland</v>
          </cell>
          <cell r="E3043" t="str">
            <v>kg</v>
          </cell>
          <cell r="F3043">
            <v>1.58</v>
          </cell>
        </row>
        <row r="3044">
          <cell r="B3044" t="str">
            <v>070155</v>
          </cell>
          <cell r="C3044" t="str">
            <v>020526</v>
          </cell>
          <cell r="D3044" t="str">
            <v>Arenoso</v>
          </cell>
          <cell r="E3044" t="str">
            <v>m3</v>
          </cell>
          <cell r="F3044">
            <v>5.3E-3</v>
          </cell>
        </row>
        <row r="3045">
          <cell r="B3045" t="str">
            <v>070155</v>
          </cell>
          <cell r="C3045" t="str">
            <v>020579</v>
          </cell>
          <cell r="D3045" t="str">
            <v>Areia media</v>
          </cell>
          <cell r="E3045" t="str">
            <v>m3</v>
          </cell>
          <cell r="F3045">
            <v>5.3E-3</v>
          </cell>
        </row>
        <row r="3046">
          <cell r="B3046" t="str">
            <v>070155</v>
          </cell>
          <cell r="C3046" t="str">
            <v>022502</v>
          </cell>
          <cell r="D3046" t="str">
            <v>Bloco de concreto 9x19x39cm - vedacao</v>
          </cell>
          <cell r="E3046" t="str">
            <v>un</v>
          </cell>
          <cell r="F3046">
            <v>13.13</v>
          </cell>
        </row>
        <row r="3047">
          <cell r="B3047" t="str">
            <v>070156</v>
          </cell>
          <cell r="C3047" t="str">
            <v>010139</v>
          </cell>
          <cell r="D3047" t="str">
            <v>Pedreiro</v>
          </cell>
          <cell r="E3047" t="str">
            <v>h</v>
          </cell>
          <cell r="F3047">
            <v>0.4</v>
          </cell>
        </row>
        <row r="3048">
          <cell r="B3048" t="str">
            <v>070156</v>
          </cell>
          <cell r="C3048" t="str">
            <v>010146</v>
          </cell>
          <cell r="D3048" t="str">
            <v>Servente</v>
          </cell>
          <cell r="E3048" t="str">
            <v>h</v>
          </cell>
          <cell r="F3048">
            <v>0.04</v>
          </cell>
        </row>
        <row r="3049">
          <cell r="B3049" t="str">
            <v>070156</v>
          </cell>
          <cell r="C3049" t="str">
            <v>020510</v>
          </cell>
          <cell r="D3049" t="str">
            <v>Cimento colante em po</v>
          </cell>
          <cell r="E3049" t="str">
            <v>kg</v>
          </cell>
          <cell r="F3049">
            <v>6</v>
          </cell>
        </row>
        <row r="3050">
          <cell r="B3050" t="str">
            <v>070156</v>
          </cell>
          <cell r="C3050" t="str">
            <v>022502</v>
          </cell>
          <cell r="D3050" t="str">
            <v>Bloco de concreto 9x19x39cm - vedacao</v>
          </cell>
          <cell r="E3050" t="str">
            <v>un</v>
          </cell>
          <cell r="F3050">
            <v>13.13</v>
          </cell>
        </row>
        <row r="3051">
          <cell r="B3051" t="str">
            <v>070157</v>
          </cell>
          <cell r="C3051" t="str">
            <v>010139</v>
          </cell>
          <cell r="D3051" t="str">
            <v>Pedreiro</v>
          </cell>
          <cell r="E3051" t="str">
            <v>h</v>
          </cell>
          <cell r="F3051">
            <v>0.7</v>
          </cell>
        </row>
        <row r="3052">
          <cell r="B3052" t="str">
            <v>070157</v>
          </cell>
          <cell r="C3052" t="str">
            <v>010146</v>
          </cell>
          <cell r="D3052" t="str">
            <v>Servente</v>
          </cell>
          <cell r="E3052" t="str">
            <v>h</v>
          </cell>
          <cell r="F3052">
            <v>0.79</v>
          </cell>
        </row>
        <row r="3053">
          <cell r="B3053" t="str">
            <v>070157</v>
          </cell>
          <cell r="C3053" t="str">
            <v>020505</v>
          </cell>
          <cell r="D3053" t="str">
            <v>Cal hidratada</v>
          </cell>
          <cell r="E3053" t="str">
            <v>kg</v>
          </cell>
          <cell r="F3053">
            <v>0.42</v>
          </cell>
        </row>
        <row r="3054">
          <cell r="B3054" t="str">
            <v>070157</v>
          </cell>
          <cell r="C3054" t="str">
            <v>020508</v>
          </cell>
          <cell r="D3054" t="str">
            <v>Cimento portland</v>
          </cell>
          <cell r="E3054" t="str">
            <v>kg</v>
          </cell>
          <cell r="F3054">
            <v>1.66</v>
          </cell>
        </row>
        <row r="3055">
          <cell r="B3055" t="str">
            <v>070157</v>
          </cell>
          <cell r="C3055" t="str">
            <v>020579</v>
          </cell>
          <cell r="D3055" t="str">
            <v>Areia media</v>
          </cell>
          <cell r="E3055" t="str">
            <v>m3</v>
          </cell>
          <cell r="F3055">
            <v>1.11E-2</v>
          </cell>
        </row>
        <row r="3056">
          <cell r="B3056" t="str">
            <v>070157</v>
          </cell>
          <cell r="C3056" t="str">
            <v>022503</v>
          </cell>
          <cell r="D3056" t="str">
            <v>Bloco de concreto 11.5x19x39cm - vedacao</v>
          </cell>
          <cell r="E3056" t="str">
            <v>un</v>
          </cell>
          <cell r="F3056">
            <v>13.13</v>
          </cell>
        </row>
        <row r="3057">
          <cell r="B3057" t="str">
            <v>070158</v>
          </cell>
          <cell r="C3057" t="str">
            <v>022503</v>
          </cell>
          <cell r="D3057" t="str">
            <v>Bloco de concreto 11.5x19x39cm - vedacao</v>
          </cell>
          <cell r="E3057" t="str">
            <v>un</v>
          </cell>
          <cell r="F3057">
            <v>13.13</v>
          </cell>
        </row>
        <row r="3058">
          <cell r="B3058" t="str">
            <v>070158</v>
          </cell>
          <cell r="C3058" t="str">
            <v>010146</v>
          </cell>
          <cell r="D3058" t="str">
            <v>Servente</v>
          </cell>
          <cell r="E3058" t="str">
            <v>h</v>
          </cell>
          <cell r="F3058">
            <v>0.79</v>
          </cell>
        </row>
        <row r="3059">
          <cell r="B3059" t="str">
            <v>070158</v>
          </cell>
          <cell r="C3059" t="str">
            <v>020508</v>
          </cell>
          <cell r="D3059" t="str">
            <v>Cimento portland</v>
          </cell>
          <cell r="E3059" t="str">
            <v>kg</v>
          </cell>
          <cell r="F3059">
            <v>1.81</v>
          </cell>
        </row>
        <row r="3060">
          <cell r="B3060" t="str">
            <v>070158</v>
          </cell>
          <cell r="C3060" t="str">
            <v>020525</v>
          </cell>
          <cell r="D3060" t="str">
            <v>Saibro</v>
          </cell>
          <cell r="E3060" t="str">
            <v>m3</v>
          </cell>
          <cell r="F3060">
            <v>1.5E-3</v>
          </cell>
        </row>
        <row r="3061">
          <cell r="B3061" t="str">
            <v>070158</v>
          </cell>
          <cell r="C3061" t="str">
            <v>020578</v>
          </cell>
          <cell r="D3061" t="str">
            <v>Areia fina</v>
          </cell>
          <cell r="E3061" t="str">
            <v>m3</v>
          </cell>
          <cell r="F3061">
            <v>8.3000000000000001E-3</v>
          </cell>
        </row>
        <row r="3062">
          <cell r="B3062" t="str">
            <v>070158</v>
          </cell>
          <cell r="C3062" t="str">
            <v>010139</v>
          </cell>
          <cell r="D3062" t="str">
            <v>Pedreiro</v>
          </cell>
          <cell r="E3062" t="str">
            <v>h</v>
          </cell>
          <cell r="F3062">
            <v>0.7</v>
          </cell>
        </row>
        <row r="3063">
          <cell r="B3063" t="str">
            <v>070159</v>
          </cell>
          <cell r="C3063" t="str">
            <v>010139</v>
          </cell>
          <cell r="D3063" t="str">
            <v>Pedreiro</v>
          </cell>
          <cell r="E3063" t="str">
            <v>h</v>
          </cell>
          <cell r="F3063">
            <v>0.7</v>
          </cell>
        </row>
        <row r="3064">
          <cell r="B3064" t="str">
            <v>070159</v>
          </cell>
          <cell r="C3064" t="str">
            <v>010146</v>
          </cell>
          <cell r="D3064" t="str">
            <v>Servente</v>
          </cell>
          <cell r="E3064" t="str">
            <v>h</v>
          </cell>
          <cell r="F3064">
            <v>0.79</v>
          </cell>
        </row>
        <row r="3065">
          <cell r="B3065" t="str">
            <v>070159</v>
          </cell>
          <cell r="C3065" t="str">
            <v>020508</v>
          </cell>
          <cell r="D3065" t="str">
            <v>Cimento portland</v>
          </cell>
          <cell r="E3065" t="str">
            <v>kg</v>
          </cell>
          <cell r="F3065">
            <v>2.09</v>
          </cell>
        </row>
        <row r="3066">
          <cell r="B3066" t="str">
            <v>070159</v>
          </cell>
          <cell r="C3066" t="str">
            <v>020526</v>
          </cell>
          <cell r="D3066" t="str">
            <v>Arenoso</v>
          </cell>
          <cell r="E3066" t="str">
            <v>m3</v>
          </cell>
          <cell r="F3066">
            <v>7.0000000000000001E-3</v>
          </cell>
        </row>
        <row r="3067">
          <cell r="B3067" t="str">
            <v>070159</v>
          </cell>
          <cell r="C3067" t="str">
            <v>020579</v>
          </cell>
          <cell r="D3067" t="str">
            <v>Areia media</v>
          </cell>
          <cell r="E3067" t="str">
            <v>m3</v>
          </cell>
          <cell r="F3067">
            <v>7.0000000000000001E-3</v>
          </cell>
        </row>
        <row r="3068">
          <cell r="B3068" t="str">
            <v>070159</v>
          </cell>
          <cell r="C3068" t="str">
            <v>022503</v>
          </cell>
          <cell r="D3068" t="str">
            <v>Bloco de concreto 11.5x19x39cm - vedacao</v>
          </cell>
          <cell r="E3068" t="str">
            <v>un</v>
          </cell>
          <cell r="F3068">
            <v>13.13</v>
          </cell>
        </row>
        <row r="3069">
          <cell r="B3069" t="str">
            <v>070160</v>
          </cell>
          <cell r="C3069" t="str">
            <v>010139</v>
          </cell>
          <cell r="D3069" t="str">
            <v>Pedreiro</v>
          </cell>
          <cell r="E3069" t="str">
            <v>h</v>
          </cell>
          <cell r="F3069">
            <v>0.7</v>
          </cell>
        </row>
        <row r="3070">
          <cell r="B3070" t="str">
            <v>070160</v>
          </cell>
          <cell r="C3070" t="str">
            <v>010146</v>
          </cell>
          <cell r="D3070" t="str">
            <v>Servente</v>
          </cell>
          <cell r="E3070" t="str">
            <v>h</v>
          </cell>
          <cell r="F3070">
            <v>0.81</v>
          </cell>
        </row>
        <row r="3071">
          <cell r="B3071" t="str">
            <v>070160</v>
          </cell>
          <cell r="C3071" t="str">
            <v>020505</v>
          </cell>
          <cell r="D3071" t="str">
            <v>Cal hidratada</v>
          </cell>
          <cell r="E3071" t="str">
            <v>kg</v>
          </cell>
          <cell r="F3071">
            <v>0.49</v>
          </cell>
        </row>
        <row r="3072">
          <cell r="B3072" t="str">
            <v>070160</v>
          </cell>
          <cell r="C3072" t="str">
            <v>020508</v>
          </cell>
          <cell r="D3072" t="str">
            <v>Cimento portland</v>
          </cell>
          <cell r="E3072" t="str">
            <v>kg</v>
          </cell>
          <cell r="F3072">
            <v>1.95</v>
          </cell>
        </row>
        <row r="3073">
          <cell r="B3073" t="str">
            <v>070160</v>
          </cell>
          <cell r="C3073" t="str">
            <v>020579</v>
          </cell>
          <cell r="D3073" t="str">
            <v>Areia media</v>
          </cell>
          <cell r="E3073" t="str">
            <v>m3</v>
          </cell>
          <cell r="F3073">
            <v>1.2999999999999999E-2</v>
          </cell>
        </row>
        <row r="3074">
          <cell r="B3074" t="str">
            <v>070160</v>
          </cell>
          <cell r="C3074" t="str">
            <v>022504</v>
          </cell>
          <cell r="D3074" t="str">
            <v>Bloco de concreto 14x19x39cm - vedacao</v>
          </cell>
          <cell r="E3074" t="str">
            <v>un</v>
          </cell>
          <cell r="F3074">
            <v>13.13</v>
          </cell>
        </row>
        <row r="3075">
          <cell r="B3075" t="str">
            <v>070161</v>
          </cell>
          <cell r="C3075" t="str">
            <v>010139</v>
          </cell>
          <cell r="D3075" t="str">
            <v>Pedreiro</v>
          </cell>
          <cell r="E3075" t="str">
            <v>h</v>
          </cell>
          <cell r="F3075">
            <v>0.7</v>
          </cell>
        </row>
        <row r="3076">
          <cell r="B3076" t="str">
            <v>070161</v>
          </cell>
          <cell r="C3076" t="str">
            <v>010146</v>
          </cell>
          <cell r="D3076" t="str">
            <v>Servente</v>
          </cell>
          <cell r="E3076" t="str">
            <v>h</v>
          </cell>
          <cell r="F3076">
            <v>0.81</v>
          </cell>
        </row>
        <row r="3077">
          <cell r="B3077" t="str">
            <v>070161</v>
          </cell>
          <cell r="C3077" t="str">
            <v>020508</v>
          </cell>
          <cell r="D3077" t="str">
            <v>Cimento portland</v>
          </cell>
          <cell r="E3077" t="str">
            <v>kg</v>
          </cell>
          <cell r="F3077">
            <v>2.13</v>
          </cell>
        </row>
        <row r="3078">
          <cell r="B3078" t="str">
            <v>070161</v>
          </cell>
          <cell r="C3078" t="str">
            <v>020525</v>
          </cell>
          <cell r="D3078" t="str">
            <v>Saibro</v>
          </cell>
          <cell r="E3078" t="str">
            <v>m3</v>
          </cell>
          <cell r="F3078">
            <v>1.8E-3</v>
          </cell>
        </row>
        <row r="3079">
          <cell r="B3079" t="str">
            <v>070161</v>
          </cell>
          <cell r="C3079" t="str">
            <v>020578</v>
          </cell>
          <cell r="D3079" t="str">
            <v>Areia fina</v>
          </cell>
          <cell r="E3079" t="str">
            <v>m3</v>
          </cell>
          <cell r="F3079">
            <v>9.7999999999999997E-3</v>
          </cell>
        </row>
        <row r="3080">
          <cell r="B3080" t="str">
            <v>070161</v>
          </cell>
          <cell r="C3080" t="str">
            <v>022504</v>
          </cell>
          <cell r="D3080" t="str">
            <v>Bloco de concreto 14x19x39cm - vedacao</v>
          </cell>
          <cell r="E3080" t="str">
            <v>un</v>
          </cell>
          <cell r="F3080">
            <v>13.13</v>
          </cell>
        </row>
        <row r="3081">
          <cell r="B3081" t="str">
            <v>070162</v>
          </cell>
          <cell r="C3081" t="str">
            <v>010139</v>
          </cell>
          <cell r="D3081" t="str">
            <v>Pedreiro</v>
          </cell>
          <cell r="E3081" t="str">
            <v>h</v>
          </cell>
          <cell r="F3081">
            <v>0.7</v>
          </cell>
        </row>
        <row r="3082">
          <cell r="B3082" t="str">
            <v>070162</v>
          </cell>
          <cell r="C3082" t="str">
            <v>010146</v>
          </cell>
          <cell r="D3082" t="str">
            <v>Servente</v>
          </cell>
          <cell r="E3082" t="str">
            <v>h</v>
          </cell>
          <cell r="F3082">
            <v>0.81</v>
          </cell>
        </row>
        <row r="3083">
          <cell r="B3083" t="str">
            <v>070162</v>
          </cell>
          <cell r="C3083" t="str">
            <v>020508</v>
          </cell>
          <cell r="D3083" t="str">
            <v>Cimento portland</v>
          </cell>
          <cell r="E3083" t="str">
            <v>kg</v>
          </cell>
          <cell r="F3083">
            <v>2.46</v>
          </cell>
        </row>
        <row r="3084">
          <cell r="B3084" t="str">
            <v>070162</v>
          </cell>
          <cell r="C3084" t="str">
            <v>020526</v>
          </cell>
          <cell r="D3084" t="str">
            <v>Arenoso</v>
          </cell>
          <cell r="E3084" t="str">
            <v>m3</v>
          </cell>
          <cell r="F3084">
            <v>8.2000000000000007E-3</v>
          </cell>
        </row>
        <row r="3085">
          <cell r="B3085" t="str">
            <v>070162</v>
          </cell>
          <cell r="C3085" t="str">
            <v>020579</v>
          </cell>
          <cell r="D3085" t="str">
            <v>Areia media</v>
          </cell>
          <cell r="E3085" t="str">
            <v>m3</v>
          </cell>
          <cell r="F3085">
            <v>8.2000000000000007E-3</v>
          </cell>
        </row>
        <row r="3086">
          <cell r="B3086" t="str">
            <v>070162</v>
          </cell>
          <cell r="C3086" t="str">
            <v>022504</v>
          </cell>
          <cell r="D3086" t="str">
            <v>Bloco de concreto 14x19x39cm - vedacao</v>
          </cell>
          <cell r="E3086" t="str">
            <v>un</v>
          </cell>
          <cell r="F3086">
            <v>13.13</v>
          </cell>
        </row>
        <row r="3087">
          <cell r="B3087" t="str">
            <v>070163</v>
          </cell>
          <cell r="C3087" t="str">
            <v>010139</v>
          </cell>
          <cell r="D3087" t="str">
            <v>Pedreiro</v>
          </cell>
          <cell r="E3087" t="str">
            <v>h</v>
          </cell>
          <cell r="F3087">
            <v>0.4</v>
          </cell>
        </row>
        <row r="3088">
          <cell r="B3088" t="str">
            <v>070163</v>
          </cell>
          <cell r="C3088" t="str">
            <v>010146</v>
          </cell>
          <cell r="D3088" t="str">
            <v>Servente</v>
          </cell>
          <cell r="E3088" t="str">
            <v>h</v>
          </cell>
          <cell r="F3088">
            <v>0.04</v>
          </cell>
        </row>
        <row r="3089">
          <cell r="B3089" t="str">
            <v>070163</v>
          </cell>
          <cell r="C3089" t="str">
            <v>020510</v>
          </cell>
          <cell r="D3089" t="str">
            <v>Cimento colante em po</v>
          </cell>
          <cell r="E3089" t="str">
            <v>kg</v>
          </cell>
          <cell r="F3089">
            <v>6</v>
          </cell>
        </row>
        <row r="3090">
          <cell r="B3090" t="str">
            <v>070163</v>
          </cell>
          <cell r="C3090" t="str">
            <v>022504</v>
          </cell>
          <cell r="D3090" t="str">
            <v>Bloco de concreto 14x19x39cm - vedacao</v>
          </cell>
          <cell r="E3090" t="str">
            <v>un</v>
          </cell>
          <cell r="F3090">
            <v>13.13</v>
          </cell>
        </row>
        <row r="3091">
          <cell r="B3091" t="str">
            <v>070164</v>
          </cell>
          <cell r="C3091" t="str">
            <v>010139</v>
          </cell>
          <cell r="D3091" t="str">
            <v>Pedreiro</v>
          </cell>
          <cell r="E3091" t="str">
            <v>h</v>
          </cell>
          <cell r="F3091">
            <v>0.74</v>
          </cell>
        </row>
        <row r="3092">
          <cell r="B3092" t="str">
            <v>070164</v>
          </cell>
          <cell r="C3092" t="str">
            <v>010146</v>
          </cell>
          <cell r="D3092" t="str">
            <v>Servente</v>
          </cell>
          <cell r="E3092" t="str">
            <v>h</v>
          </cell>
          <cell r="F3092">
            <v>0.89</v>
          </cell>
        </row>
        <row r="3093">
          <cell r="B3093" t="str">
            <v>070164</v>
          </cell>
          <cell r="C3093" t="str">
            <v>020505</v>
          </cell>
          <cell r="D3093" t="str">
            <v>Cal hidratada</v>
          </cell>
          <cell r="E3093" t="str">
            <v>kg</v>
          </cell>
          <cell r="F3093">
            <v>0.67</v>
          </cell>
        </row>
        <row r="3094">
          <cell r="B3094" t="str">
            <v>070164</v>
          </cell>
          <cell r="C3094" t="str">
            <v>020508</v>
          </cell>
          <cell r="D3094" t="str">
            <v>Cimento portland</v>
          </cell>
          <cell r="E3094" t="str">
            <v>kg</v>
          </cell>
          <cell r="F3094">
            <v>2.64</v>
          </cell>
        </row>
        <row r="3095">
          <cell r="B3095" t="str">
            <v>070164</v>
          </cell>
          <cell r="C3095" t="str">
            <v>020579</v>
          </cell>
          <cell r="D3095" t="str">
            <v>Areia media</v>
          </cell>
          <cell r="E3095" t="str">
            <v>m3</v>
          </cell>
          <cell r="F3095">
            <v>1.7600000000000001E-2</v>
          </cell>
        </row>
        <row r="3096">
          <cell r="B3096" t="str">
            <v>070164</v>
          </cell>
          <cell r="C3096" t="str">
            <v>022505</v>
          </cell>
          <cell r="D3096" t="str">
            <v>Bloco de concreto 19x19x39cm - vedacao</v>
          </cell>
          <cell r="E3096" t="str">
            <v>un</v>
          </cell>
          <cell r="F3096">
            <v>13.13</v>
          </cell>
        </row>
        <row r="3097">
          <cell r="B3097" t="str">
            <v>070165</v>
          </cell>
          <cell r="C3097" t="str">
            <v>010139</v>
          </cell>
          <cell r="D3097" t="str">
            <v>Pedreiro</v>
          </cell>
          <cell r="E3097" t="str">
            <v>h</v>
          </cell>
          <cell r="F3097">
            <v>0.74</v>
          </cell>
        </row>
        <row r="3098">
          <cell r="B3098" t="str">
            <v>070165</v>
          </cell>
          <cell r="C3098" t="str">
            <v>010146</v>
          </cell>
          <cell r="D3098" t="str">
            <v>Servente</v>
          </cell>
          <cell r="E3098" t="str">
            <v>h</v>
          </cell>
          <cell r="F3098">
            <v>0.89</v>
          </cell>
        </row>
        <row r="3099">
          <cell r="B3099" t="str">
            <v>070165</v>
          </cell>
          <cell r="C3099" t="str">
            <v>020508</v>
          </cell>
          <cell r="D3099" t="str">
            <v>Cimento portland</v>
          </cell>
          <cell r="E3099" t="str">
            <v>kg</v>
          </cell>
          <cell r="F3099">
            <v>2.89</v>
          </cell>
        </row>
        <row r="3100">
          <cell r="B3100" t="str">
            <v>070165</v>
          </cell>
          <cell r="C3100" t="str">
            <v>020525</v>
          </cell>
          <cell r="D3100" t="str">
            <v>Saibro</v>
          </cell>
          <cell r="E3100" t="str">
            <v>m3</v>
          </cell>
          <cell r="F3100">
            <v>2.3999999999999998E-3</v>
          </cell>
        </row>
        <row r="3101">
          <cell r="B3101" t="str">
            <v>070165</v>
          </cell>
          <cell r="C3101" t="str">
            <v>020578</v>
          </cell>
          <cell r="D3101" t="str">
            <v>Areia fina</v>
          </cell>
          <cell r="E3101" t="str">
            <v>m3</v>
          </cell>
          <cell r="F3101">
            <v>1.32E-2</v>
          </cell>
        </row>
        <row r="3102">
          <cell r="B3102" t="str">
            <v>070165</v>
          </cell>
          <cell r="C3102" t="str">
            <v>022505</v>
          </cell>
          <cell r="D3102" t="str">
            <v>Bloco de concreto 19x19x39cm - vedacao</v>
          </cell>
          <cell r="E3102" t="str">
            <v>un</v>
          </cell>
          <cell r="F3102">
            <v>13.13</v>
          </cell>
        </row>
        <row r="3103">
          <cell r="B3103" t="str">
            <v>070166</v>
          </cell>
          <cell r="C3103" t="str">
            <v>022505</v>
          </cell>
          <cell r="D3103" t="str">
            <v>Bloco de concreto 19x19x39cm - vedacao</v>
          </cell>
          <cell r="E3103" t="str">
            <v>un</v>
          </cell>
          <cell r="F3103">
            <v>13.13</v>
          </cell>
        </row>
        <row r="3104">
          <cell r="B3104" t="str">
            <v>070166</v>
          </cell>
          <cell r="C3104" t="str">
            <v>010146</v>
          </cell>
          <cell r="D3104" t="str">
            <v>Servente</v>
          </cell>
          <cell r="E3104" t="str">
            <v>h</v>
          </cell>
          <cell r="F3104">
            <v>0.89</v>
          </cell>
        </row>
        <row r="3105">
          <cell r="B3105" t="str">
            <v>070166</v>
          </cell>
          <cell r="C3105" t="str">
            <v>020508</v>
          </cell>
          <cell r="D3105" t="str">
            <v>Cimento portland</v>
          </cell>
          <cell r="E3105" t="str">
            <v>kg</v>
          </cell>
          <cell r="F3105">
            <v>3.34</v>
          </cell>
        </row>
        <row r="3106">
          <cell r="B3106" t="str">
            <v>070166</v>
          </cell>
          <cell r="C3106" t="str">
            <v>020526</v>
          </cell>
          <cell r="D3106" t="str">
            <v>Arenoso</v>
          </cell>
          <cell r="E3106" t="str">
            <v>m3</v>
          </cell>
          <cell r="F3106">
            <v>1.12E-2</v>
          </cell>
        </row>
        <row r="3107">
          <cell r="B3107" t="str">
            <v>070166</v>
          </cell>
          <cell r="C3107" t="str">
            <v>020579</v>
          </cell>
          <cell r="D3107" t="str">
            <v>Areia media</v>
          </cell>
          <cell r="E3107" t="str">
            <v>m3</v>
          </cell>
          <cell r="F3107">
            <v>1.12E-2</v>
          </cell>
        </row>
        <row r="3108">
          <cell r="B3108" t="str">
            <v>070166</v>
          </cell>
          <cell r="C3108" t="str">
            <v>010139</v>
          </cell>
          <cell r="D3108" t="str">
            <v>Pedreiro</v>
          </cell>
          <cell r="E3108" t="str">
            <v>h</v>
          </cell>
          <cell r="F3108">
            <v>0.74</v>
          </cell>
        </row>
        <row r="3109">
          <cell r="B3109" t="str">
            <v>070167</v>
          </cell>
          <cell r="C3109" t="str">
            <v>010139</v>
          </cell>
          <cell r="D3109" t="str">
            <v>Pedreiro</v>
          </cell>
          <cell r="E3109" t="str">
            <v>h</v>
          </cell>
          <cell r="F3109">
            <v>0.4</v>
          </cell>
        </row>
        <row r="3110">
          <cell r="B3110" t="str">
            <v>070167</v>
          </cell>
          <cell r="C3110" t="str">
            <v>010146</v>
          </cell>
          <cell r="D3110" t="str">
            <v>Servente</v>
          </cell>
          <cell r="E3110" t="str">
            <v>h</v>
          </cell>
          <cell r="F3110">
            <v>0.04</v>
          </cell>
        </row>
        <row r="3111">
          <cell r="B3111" t="str">
            <v>070167</v>
          </cell>
          <cell r="C3111" t="str">
            <v>020510</v>
          </cell>
          <cell r="D3111" t="str">
            <v>Cimento colante em po</v>
          </cell>
          <cell r="E3111" t="str">
            <v>kg</v>
          </cell>
          <cell r="F3111">
            <v>6</v>
          </cell>
        </row>
        <row r="3112">
          <cell r="B3112" t="str">
            <v>070167</v>
          </cell>
          <cell r="C3112" t="str">
            <v>022505</v>
          </cell>
          <cell r="D3112" t="str">
            <v>Bloco de concreto 19x19x39cm - vedacao</v>
          </cell>
          <cell r="E3112" t="str">
            <v>un</v>
          </cell>
          <cell r="F3112">
            <v>13.13</v>
          </cell>
        </row>
        <row r="3113">
          <cell r="B3113" t="str">
            <v>070168</v>
          </cell>
          <cell r="C3113" t="str">
            <v>010139</v>
          </cell>
          <cell r="D3113" t="str">
            <v>Pedreiro</v>
          </cell>
          <cell r="E3113" t="str">
            <v>h</v>
          </cell>
          <cell r="F3113">
            <v>0.87</v>
          </cell>
        </row>
        <row r="3114">
          <cell r="B3114" t="str">
            <v>070168</v>
          </cell>
          <cell r="C3114" t="str">
            <v>010146</v>
          </cell>
          <cell r="D3114" t="str">
            <v>Servente</v>
          </cell>
          <cell r="E3114" t="str">
            <v>h</v>
          </cell>
          <cell r="F3114">
            <v>0.94</v>
          </cell>
        </row>
        <row r="3115">
          <cell r="B3115" t="str">
            <v>070168</v>
          </cell>
          <cell r="C3115" t="str">
            <v>020505</v>
          </cell>
          <cell r="D3115" t="str">
            <v>Cal hidratada</v>
          </cell>
          <cell r="E3115" t="str">
            <v>kg</v>
          </cell>
          <cell r="F3115">
            <v>0.32</v>
          </cell>
        </row>
        <row r="3116">
          <cell r="B3116" t="str">
            <v>070168</v>
          </cell>
          <cell r="C3116" t="str">
            <v>020508</v>
          </cell>
          <cell r="D3116" t="str">
            <v>Cimento portland</v>
          </cell>
          <cell r="E3116" t="str">
            <v>kg</v>
          </cell>
          <cell r="F3116">
            <v>1.25</v>
          </cell>
        </row>
        <row r="3117">
          <cell r="B3117" t="str">
            <v>070168</v>
          </cell>
          <cell r="C3117" t="str">
            <v>020579</v>
          </cell>
          <cell r="D3117" t="str">
            <v>Areia media</v>
          </cell>
          <cell r="E3117" t="str">
            <v>m3</v>
          </cell>
          <cell r="F3117">
            <v>8.3000000000000001E-3</v>
          </cell>
        </row>
        <row r="3118">
          <cell r="B3118" t="str">
            <v>070168</v>
          </cell>
          <cell r="C3118" t="str">
            <v>022511</v>
          </cell>
          <cell r="D3118" t="str">
            <v>Bloco de concreto 9.0x19x39cm - aparente</v>
          </cell>
          <cell r="E3118" t="str">
            <v>un</v>
          </cell>
          <cell r="F3118">
            <v>13.13</v>
          </cell>
        </row>
        <row r="3119">
          <cell r="B3119" t="str">
            <v>070169</v>
          </cell>
          <cell r="C3119" t="str">
            <v>010139</v>
          </cell>
          <cell r="D3119" t="str">
            <v>Pedreiro</v>
          </cell>
          <cell r="E3119" t="str">
            <v>h</v>
          </cell>
          <cell r="F3119">
            <v>0.92</v>
          </cell>
        </row>
        <row r="3120">
          <cell r="B3120" t="str">
            <v>070169</v>
          </cell>
          <cell r="C3120" t="str">
            <v>010146</v>
          </cell>
          <cell r="D3120" t="str">
            <v>Servente</v>
          </cell>
          <cell r="E3120" t="str">
            <v>h</v>
          </cell>
          <cell r="F3120">
            <v>1.03</v>
          </cell>
        </row>
        <row r="3121">
          <cell r="B3121" t="str">
            <v>070169</v>
          </cell>
          <cell r="C3121" t="str">
            <v>020505</v>
          </cell>
          <cell r="D3121" t="str">
            <v>Cal hidratada</v>
          </cell>
          <cell r="E3121" t="str">
            <v>kg</v>
          </cell>
          <cell r="F3121">
            <v>0.49</v>
          </cell>
        </row>
        <row r="3122">
          <cell r="B3122" t="str">
            <v>070169</v>
          </cell>
          <cell r="C3122" t="str">
            <v>020508</v>
          </cell>
          <cell r="D3122" t="str">
            <v>Cimento portland</v>
          </cell>
          <cell r="E3122" t="str">
            <v>kg</v>
          </cell>
          <cell r="F3122">
            <v>1.95</v>
          </cell>
        </row>
        <row r="3123">
          <cell r="B3123" t="str">
            <v>070169</v>
          </cell>
          <cell r="C3123" t="str">
            <v>020579</v>
          </cell>
          <cell r="D3123" t="str">
            <v>Areia media</v>
          </cell>
          <cell r="E3123" t="str">
            <v>m3</v>
          </cell>
          <cell r="F3123">
            <v>1.2999999999999999E-2</v>
          </cell>
        </row>
        <row r="3124">
          <cell r="B3124" t="str">
            <v>070169</v>
          </cell>
          <cell r="C3124" t="str">
            <v>022512</v>
          </cell>
          <cell r="D3124" t="str">
            <v>Bloco de concreto 14x19x39cm - aparente</v>
          </cell>
          <cell r="E3124" t="str">
            <v>un</v>
          </cell>
          <cell r="F3124">
            <v>13.13</v>
          </cell>
        </row>
        <row r="3125">
          <cell r="B3125" t="str">
            <v>070170</v>
          </cell>
          <cell r="C3125" t="str">
            <v>010139</v>
          </cell>
          <cell r="D3125" t="str">
            <v>Pedreiro</v>
          </cell>
          <cell r="E3125" t="str">
            <v>h</v>
          </cell>
          <cell r="F3125">
            <v>0.97</v>
          </cell>
        </row>
        <row r="3126">
          <cell r="B3126" t="str">
            <v>070170</v>
          </cell>
          <cell r="C3126" t="str">
            <v>010146</v>
          </cell>
          <cell r="D3126" t="str">
            <v>Servente</v>
          </cell>
          <cell r="E3126" t="str">
            <v>h</v>
          </cell>
          <cell r="F3126">
            <v>1.1200000000000001</v>
          </cell>
        </row>
        <row r="3127">
          <cell r="B3127" t="str">
            <v>070170</v>
          </cell>
          <cell r="C3127" t="str">
            <v>020505</v>
          </cell>
          <cell r="D3127" t="str">
            <v>Cal hidratada</v>
          </cell>
          <cell r="E3127" t="str">
            <v>kg</v>
          </cell>
          <cell r="F3127">
            <v>0.67</v>
          </cell>
        </row>
        <row r="3128">
          <cell r="B3128" t="str">
            <v>070170</v>
          </cell>
          <cell r="C3128" t="str">
            <v>020508</v>
          </cell>
          <cell r="D3128" t="str">
            <v>Cimento portland</v>
          </cell>
          <cell r="E3128" t="str">
            <v>kg</v>
          </cell>
          <cell r="F3128">
            <v>2.64</v>
          </cell>
        </row>
        <row r="3129">
          <cell r="B3129" t="str">
            <v>070170</v>
          </cell>
          <cell r="C3129" t="str">
            <v>020579</v>
          </cell>
          <cell r="D3129" t="str">
            <v>Areia media</v>
          </cell>
          <cell r="E3129" t="str">
            <v>m3</v>
          </cell>
          <cell r="F3129">
            <v>1.7600000000000001E-2</v>
          </cell>
        </row>
        <row r="3130">
          <cell r="B3130" t="str">
            <v>070170</v>
          </cell>
          <cell r="C3130" t="str">
            <v>022513</v>
          </cell>
          <cell r="D3130" t="str">
            <v>Bloco de concreto 19x19x39cm - aparente</v>
          </cell>
          <cell r="E3130" t="str">
            <v>un</v>
          </cell>
          <cell r="F3130">
            <v>13.13</v>
          </cell>
        </row>
        <row r="3131">
          <cell r="B3131" t="str">
            <v>070171</v>
          </cell>
          <cell r="C3131" t="str">
            <v>010139</v>
          </cell>
          <cell r="D3131" t="str">
            <v>Pedreiro</v>
          </cell>
          <cell r="E3131" t="str">
            <v>h</v>
          </cell>
          <cell r="F3131">
            <v>0.32</v>
          </cell>
        </row>
        <row r="3132">
          <cell r="B3132" t="str">
            <v>070171</v>
          </cell>
          <cell r="C3132" t="str">
            <v>010146</v>
          </cell>
          <cell r="D3132" t="str">
            <v>Servente</v>
          </cell>
          <cell r="E3132" t="str">
            <v>h</v>
          </cell>
          <cell r="F3132">
            <v>0.22</v>
          </cell>
        </row>
        <row r="3133">
          <cell r="B3133" t="str">
            <v>070171</v>
          </cell>
          <cell r="C3133" t="str">
            <v>020505</v>
          </cell>
          <cell r="D3133" t="str">
            <v>Cal hidratada</v>
          </cell>
          <cell r="E3133" t="str">
            <v>kg</v>
          </cell>
          <cell r="F3133">
            <v>0.97199999999999998</v>
          </cell>
        </row>
        <row r="3134">
          <cell r="B3134" t="str">
            <v>070171</v>
          </cell>
          <cell r="C3134" t="str">
            <v>020508</v>
          </cell>
          <cell r="D3134" t="str">
            <v>Cimento portland</v>
          </cell>
          <cell r="E3134" t="str">
            <v>kg</v>
          </cell>
          <cell r="F3134">
            <v>0.97199999999999998</v>
          </cell>
        </row>
        <row r="3135">
          <cell r="B3135" t="str">
            <v>070171</v>
          </cell>
          <cell r="C3135" t="str">
            <v>020579</v>
          </cell>
          <cell r="D3135" t="str">
            <v>Areia media</v>
          </cell>
          <cell r="E3135" t="str">
            <v>m3</v>
          </cell>
          <cell r="F3135">
            <v>7.3000000000000001E-3</v>
          </cell>
        </row>
        <row r="3136">
          <cell r="B3136" t="str">
            <v>070171</v>
          </cell>
          <cell r="C3136" t="str">
            <v>022620</v>
          </cell>
          <cell r="D3136" t="str">
            <v>Bloco de concreto celular 10x30x60 cm</v>
          </cell>
          <cell r="E3136" t="str">
            <v>m2</v>
          </cell>
          <cell r="F3136">
            <v>1.02</v>
          </cell>
        </row>
        <row r="3137">
          <cell r="B3137" t="str">
            <v>070172</v>
          </cell>
          <cell r="C3137" t="str">
            <v>010139</v>
          </cell>
          <cell r="D3137" t="str">
            <v>Pedreiro</v>
          </cell>
          <cell r="E3137" t="str">
            <v>h</v>
          </cell>
          <cell r="F3137">
            <v>0.32</v>
          </cell>
        </row>
        <row r="3138">
          <cell r="B3138" t="str">
            <v>070172</v>
          </cell>
          <cell r="C3138" t="str">
            <v>010146</v>
          </cell>
          <cell r="D3138" t="str">
            <v>Servente</v>
          </cell>
          <cell r="E3138" t="str">
            <v>h</v>
          </cell>
          <cell r="F3138">
            <v>0.23499999999999999</v>
          </cell>
        </row>
        <row r="3139">
          <cell r="B3139" t="str">
            <v>070172</v>
          </cell>
          <cell r="C3139" t="str">
            <v>020505</v>
          </cell>
          <cell r="D3139" t="str">
            <v>Cal hidratada</v>
          </cell>
          <cell r="E3139" t="str">
            <v>kg</v>
          </cell>
          <cell r="F3139">
            <v>1.2150000000000001</v>
          </cell>
        </row>
        <row r="3140">
          <cell r="B3140" t="str">
            <v>070172</v>
          </cell>
          <cell r="C3140" t="str">
            <v>020508</v>
          </cell>
          <cell r="D3140" t="str">
            <v>Cimento portland</v>
          </cell>
          <cell r="E3140" t="str">
            <v>kg</v>
          </cell>
          <cell r="F3140">
            <v>1.2150000000000001</v>
          </cell>
        </row>
        <row r="3141">
          <cell r="B3141" t="str">
            <v>070172</v>
          </cell>
          <cell r="C3141" t="str">
            <v>020579</v>
          </cell>
          <cell r="D3141" t="str">
            <v>Areia media</v>
          </cell>
          <cell r="E3141" t="str">
            <v>m3</v>
          </cell>
          <cell r="F3141">
            <v>9.1000000000000004E-3</v>
          </cell>
        </row>
        <row r="3142">
          <cell r="B3142" t="str">
            <v>070172</v>
          </cell>
          <cell r="C3142" t="str">
            <v>022621</v>
          </cell>
          <cell r="D3142" t="str">
            <v>Bloco de concreto celular 12.5x30x60 cm</v>
          </cell>
          <cell r="E3142" t="str">
            <v>m2</v>
          </cell>
          <cell r="F3142">
            <v>1.02</v>
          </cell>
        </row>
        <row r="3143">
          <cell r="B3143" t="str">
            <v>070173</v>
          </cell>
          <cell r="C3143" t="str">
            <v>010139</v>
          </cell>
          <cell r="D3143" t="str">
            <v>Pedreiro</v>
          </cell>
          <cell r="E3143" t="str">
            <v>h</v>
          </cell>
          <cell r="F3143">
            <v>0.32</v>
          </cell>
        </row>
        <row r="3144">
          <cell r="B3144" t="str">
            <v>070173</v>
          </cell>
          <cell r="C3144" t="str">
            <v>010146</v>
          </cell>
          <cell r="D3144" t="str">
            <v>Servente</v>
          </cell>
          <cell r="E3144" t="str">
            <v>h</v>
          </cell>
          <cell r="F3144">
            <v>0.35</v>
          </cell>
        </row>
        <row r="3145">
          <cell r="B3145" t="str">
            <v>070173</v>
          </cell>
          <cell r="C3145" t="str">
            <v>020505</v>
          </cell>
          <cell r="D3145" t="str">
            <v>Cal hidratada</v>
          </cell>
          <cell r="E3145" t="str">
            <v>kg</v>
          </cell>
          <cell r="F3145">
            <v>1.458</v>
          </cell>
        </row>
        <row r="3146">
          <cell r="B3146" t="str">
            <v>070173</v>
          </cell>
          <cell r="C3146" t="str">
            <v>020508</v>
          </cell>
          <cell r="D3146" t="str">
            <v>Cimento portland</v>
          </cell>
          <cell r="E3146" t="str">
            <v>kg</v>
          </cell>
          <cell r="F3146">
            <v>1.458</v>
          </cell>
        </row>
        <row r="3147">
          <cell r="B3147" t="str">
            <v>070173</v>
          </cell>
          <cell r="C3147" t="str">
            <v>020579</v>
          </cell>
          <cell r="D3147" t="str">
            <v>Areia media</v>
          </cell>
          <cell r="E3147" t="str">
            <v>m3</v>
          </cell>
          <cell r="F3147">
            <v>1.09E-2</v>
          </cell>
        </row>
        <row r="3148">
          <cell r="B3148" t="str">
            <v>070173</v>
          </cell>
          <cell r="C3148" t="str">
            <v>022622</v>
          </cell>
          <cell r="D3148" t="str">
            <v>Bloco de concreto celular 15x30x60 cm</v>
          </cell>
          <cell r="E3148" t="str">
            <v>m2</v>
          </cell>
          <cell r="F3148">
            <v>1.02</v>
          </cell>
        </row>
        <row r="3149">
          <cell r="B3149" t="str">
            <v>070174</v>
          </cell>
          <cell r="C3149" t="str">
            <v>010139</v>
          </cell>
          <cell r="D3149" t="str">
            <v>Pedreiro</v>
          </cell>
          <cell r="E3149" t="str">
            <v>h</v>
          </cell>
          <cell r="F3149">
            <v>0.32</v>
          </cell>
        </row>
        <row r="3150">
          <cell r="B3150" t="str">
            <v>070174</v>
          </cell>
          <cell r="C3150" t="str">
            <v>010146</v>
          </cell>
          <cell r="D3150" t="str">
            <v>Servente</v>
          </cell>
          <cell r="E3150" t="str">
            <v>h</v>
          </cell>
          <cell r="F3150">
            <v>0.36499999999999999</v>
          </cell>
        </row>
        <row r="3151">
          <cell r="B3151" t="str">
            <v>070174</v>
          </cell>
          <cell r="C3151" t="str">
            <v>020505</v>
          </cell>
          <cell r="D3151" t="str">
            <v>Cal hidratada</v>
          </cell>
          <cell r="E3151" t="str">
            <v>kg</v>
          </cell>
          <cell r="F3151">
            <v>1.7010000000000001</v>
          </cell>
        </row>
        <row r="3152">
          <cell r="B3152" t="str">
            <v>070174</v>
          </cell>
          <cell r="C3152" t="str">
            <v>020508</v>
          </cell>
          <cell r="D3152" t="str">
            <v>Cimento portland</v>
          </cell>
          <cell r="E3152" t="str">
            <v>kg</v>
          </cell>
          <cell r="F3152">
            <v>1.7010000000000001</v>
          </cell>
        </row>
        <row r="3153">
          <cell r="B3153" t="str">
            <v>070174</v>
          </cell>
          <cell r="C3153" t="str">
            <v>020579</v>
          </cell>
          <cell r="D3153" t="str">
            <v>Areia media</v>
          </cell>
          <cell r="E3153" t="str">
            <v>m3</v>
          </cell>
          <cell r="F3153">
            <v>1.2800000000000001E-2</v>
          </cell>
        </row>
        <row r="3154">
          <cell r="B3154" t="str">
            <v>070174</v>
          </cell>
          <cell r="C3154" t="str">
            <v>022623</v>
          </cell>
          <cell r="D3154" t="str">
            <v>Bloco de concreto celular 17.5x30x60 cm</v>
          </cell>
          <cell r="E3154" t="str">
            <v>m2</v>
          </cell>
          <cell r="F3154">
            <v>1.02</v>
          </cell>
        </row>
        <row r="3155">
          <cell r="B3155" t="str">
            <v>070175</v>
          </cell>
          <cell r="C3155" t="str">
            <v>010139</v>
          </cell>
          <cell r="D3155" t="str">
            <v>Pedreiro</v>
          </cell>
          <cell r="E3155" t="str">
            <v>h</v>
          </cell>
          <cell r="F3155">
            <v>0.32</v>
          </cell>
        </row>
        <row r="3156">
          <cell r="B3156" t="str">
            <v>070175</v>
          </cell>
          <cell r="C3156" t="str">
            <v>010146</v>
          </cell>
          <cell r="D3156" t="str">
            <v>Servente</v>
          </cell>
          <cell r="E3156" t="str">
            <v>h</v>
          </cell>
          <cell r="F3156">
            <v>0.38</v>
          </cell>
        </row>
        <row r="3157">
          <cell r="B3157" t="str">
            <v>070175</v>
          </cell>
          <cell r="C3157" t="str">
            <v>020505</v>
          </cell>
          <cell r="D3157" t="str">
            <v>Cal hidratada</v>
          </cell>
          <cell r="E3157" t="str">
            <v>kg</v>
          </cell>
          <cell r="F3157">
            <v>1.944</v>
          </cell>
        </row>
        <row r="3158">
          <cell r="B3158" t="str">
            <v>070175</v>
          </cell>
          <cell r="C3158" t="str">
            <v>020508</v>
          </cell>
          <cell r="D3158" t="str">
            <v>Cimento portland</v>
          </cell>
          <cell r="E3158" t="str">
            <v>kg</v>
          </cell>
          <cell r="F3158">
            <v>1.944</v>
          </cell>
        </row>
        <row r="3159">
          <cell r="B3159" t="str">
            <v>070175</v>
          </cell>
          <cell r="C3159" t="str">
            <v>020579</v>
          </cell>
          <cell r="D3159" t="str">
            <v>Areia media</v>
          </cell>
          <cell r="E3159" t="str">
            <v>m3</v>
          </cell>
          <cell r="F3159">
            <v>1.46E-2</v>
          </cell>
        </row>
        <row r="3160">
          <cell r="B3160" t="str">
            <v>070175</v>
          </cell>
          <cell r="C3160" t="str">
            <v>022624</v>
          </cell>
          <cell r="D3160" t="str">
            <v>Bloco de concreto celular 20x30x60 cm</v>
          </cell>
          <cell r="E3160" t="str">
            <v>m2</v>
          </cell>
          <cell r="F3160">
            <v>1.02</v>
          </cell>
        </row>
        <row r="3161">
          <cell r="B3161" t="str">
            <v>070176</v>
          </cell>
          <cell r="C3161" t="str">
            <v>022625</v>
          </cell>
          <cell r="D3161" t="str">
            <v>Bloco de concreto celular 25x30x60 cm</v>
          </cell>
          <cell r="E3161" t="str">
            <v>m2</v>
          </cell>
          <cell r="F3161">
            <v>1.02</v>
          </cell>
        </row>
        <row r="3162">
          <cell r="B3162" t="str">
            <v>070176</v>
          </cell>
          <cell r="C3162" t="str">
            <v>010139</v>
          </cell>
          <cell r="D3162" t="str">
            <v>Pedreiro</v>
          </cell>
          <cell r="E3162" t="str">
            <v>h</v>
          </cell>
          <cell r="F3162">
            <v>0.4</v>
          </cell>
        </row>
        <row r="3163">
          <cell r="B3163" t="str">
            <v>070176</v>
          </cell>
          <cell r="C3163" t="str">
            <v>020505</v>
          </cell>
          <cell r="D3163" t="str">
            <v>Cal hidratada</v>
          </cell>
          <cell r="E3163" t="str">
            <v>kg</v>
          </cell>
          <cell r="F3163">
            <v>2.4300000000000002</v>
          </cell>
        </row>
        <row r="3164">
          <cell r="B3164" t="str">
            <v>070176</v>
          </cell>
          <cell r="C3164" t="str">
            <v>020508</v>
          </cell>
          <cell r="D3164" t="str">
            <v>Cimento portland</v>
          </cell>
          <cell r="E3164" t="str">
            <v>kg</v>
          </cell>
          <cell r="F3164">
            <v>2.4300000000000002</v>
          </cell>
        </row>
        <row r="3165">
          <cell r="B3165" t="str">
            <v>070176</v>
          </cell>
          <cell r="C3165" t="str">
            <v>020579</v>
          </cell>
          <cell r="D3165" t="str">
            <v>Areia media</v>
          </cell>
          <cell r="E3165" t="str">
            <v>m3</v>
          </cell>
          <cell r="F3165">
            <v>1.8200000000000001E-2</v>
          </cell>
        </row>
        <row r="3166">
          <cell r="B3166" t="str">
            <v>070176</v>
          </cell>
          <cell r="C3166" t="str">
            <v>010146</v>
          </cell>
          <cell r="D3166" t="str">
            <v>Servente</v>
          </cell>
          <cell r="E3166" t="str">
            <v>h</v>
          </cell>
          <cell r="F3166">
            <v>0.5</v>
          </cell>
        </row>
        <row r="3167">
          <cell r="B3167" t="str">
            <v>070177</v>
          </cell>
          <cell r="C3167" t="str">
            <v>010139</v>
          </cell>
          <cell r="D3167" t="str">
            <v>Pedreiro</v>
          </cell>
          <cell r="E3167" t="str">
            <v>h</v>
          </cell>
          <cell r="F3167">
            <v>0.4</v>
          </cell>
        </row>
        <row r="3168">
          <cell r="B3168" t="str">
            <v>070177</v>
          </cell>
          <cell r="C3168" t="str">
            <v>010146</v>
          </cell>
          <cell r="D3168" t="str">
            <v>Servente</v>
          </cell>
          <cell r="E3168" t="str">
            <v>h</v>
          </cell>
          <cell r="F3168">
            <v>0.53</v>
          </cell>
        </row>
        <row r="3169">
          <cell r="B3169" t="str">
            <v>070177</v>
          </cell>
          <cell r="C3169" t="str">
            <v>020505</v>
          </cell>
          <cell r="D3169" t="str">
            <v>Cal hidratada</v>
          </cell>
          <cell r="E3169" t="str">
            <v>kg</v>
          </cell>
          <cell r="F3169">
            <v>2.9159999999999999</v>
          </cell>
        </row>
        <row r="3170">
          <cell r="B3170" t="str">
            <v>070177</v>
          </cell>
          <cell r="C3170" t="str">
            <v>020508</v>
          </cell>
          <cell r="D3170" t="str">
            <v>Cimento portland</v>
          </cell>
          <cell r="E3170" t="str">
            <v>kg</v>
          </cell>
          <cell r="F3170">
            <v>2.9159999999999999</v>
          </cell>
        </row>
        <row r="3171">
          <cell r="B3171" t="str">
            <v>070177</v>
          </cell>
          <cell r="C3171" t="str">
            <v>020579</v>
          </cell>
          <cell r="D3171" t="str">
            <v>Areia media</v>
          </cell>
          <cell r="E3171" t="str">
            <v>m3</v>
          </cell>
          <cell r="F3171">
            <v>2.18E-2</v>
          </cell>
        </row>
        <row r="3172">
          <cell r="B3172" t="str">
            <v>070177</v>
          </cell>
          <cell r="C3172" t="str">
            <v>022626</v>
          </cell>
          <cell r="D3172" t="str">
            <v>Bloco de concreto celular 30x30x60 cm</v>
          </cell>
          <cell r="E3172" t="str">
            <v>m2</v>
          </cell>
          <cell r="F3172">
            <v>1.02</v>
          </cell>
        </row>
        <row r="3173">
          <cell r="B3173" t="str">
            <v>070178</v>
          </cell>
          <cell r="C3173" t="str">
            <v>022540</v>
          </cell>
          <cell r="D3173" t="str">
            <v>Bloco silico-calcario - comun 9x19x39cm</v>
          </cell>
          <cell r="E3173" t="str">
            <v>un</v>
          </cell>
          <cell r="F3173">
            <v>13</v>
          </cell>
        </row>
        <row r="3174">
          <cell r="B3174" t="str">
            <v>070178</v>
          </cell>
          <cell r="C3174" t="str">
            <v>010146</v>
          </cell>
          <cell r="D3174" t="str">
            <v>Servente</v>
          </cell>
          <cell r="E3174" t="str">
            <v>h</v>
          </cell>
          <cell r="F3174">
            <v>0.64</v>
          </cell>
        </row>
        <row r="3175">
          <cell r="B3175" t="str">
            <v>070178</v>
          </cell>
          <cell r="C3175" t="str">
            <v>020505</v>
          </cell>
          <cell r="D3175" t="str">
            <v>Cal hidratada</v>
          </cell>
          <cell r="E3175" t="str">
            <v>kg</v>
          </cell>
          <cell r="F3175">
            <v>1.24</v>
          </cell>
        </row>
        <row r="3176">
          <cell r="B3176" t="str">
            <v>070178</v>
          </cell>
          <cell r="C3176" t="str">
            <v>020508</v>
          </cell>
          <cell r="D3176" t="str">
            <v>Cimento portland</v>
          </cell>
          <cell r="E3176" t="str">
            <v>kg</v>
          </cell>
          <cell r="F3176">
            <v>1.24</v>
          </cell>
        </row>
        <row r="3177">
          <cell r="B3177" t="str">
            <v>070178</v>
          </cell>
          <cell r="C3177" t="str">
            <v>020579</v>
          </cell>
          <cell r="D3177" t="str">
            <v>Areia media</v>
          </cell>
          <cell r="E3177" t="str">
            <v>m3</v>
          </cell>
          <cell r="F3177">
            <v>8.3000000000000001E-3</v>
          </cell>
        </row>
        <row r="3178">
          <cell r="B3178" t="str">
            <v>070178</v>
          </cell>
          <cell r="C3178" t="str">
            <v>010139</v>
          </cell>
          <cell r="D3178" t="str">
            <v>Pedreiro</v>
          </cell>
          <cell r="E3178" t="str">
            <v>h</v>
          </cell>
          <cell r="F3178">
            <v>0.56999999999999995</v>
          </cell>
        </row>
        <row r="3179">
          <cell r="B3179" t="str">
            <v>070179</v>
          </cell>
          <cell r="C3179" t="str">
            <v>010139</v>
          </cell>
          <cell r="D3179" t="str">
            <v>Pedreiro</v>
          </cell>
          <cell r="E3179" t="str">
            <v>h</v>
          </cell>
          <cell r="F3179">
            <v>0.63</v>
          </cell>
        </row>
        <row r="3180">
          <cell r="B3180" t="str">
            <v>070179</v>
          </cell>
          <cell r="C3180" t="str">
            <v>010146</v>
          </cell>
          <cell r="D3180" t="str">
            <v>Servente</v>
          </cell>
          <cell r="E3180" t="str">
            <v>h</v>
          </cell>
          <cell r="F3180">
            <v>0.72</v>
          </cell>
        </row>
        <row r="3181">
          <cell r="B3181" t="str">
            <v>070179</v>
          </cell>
          <cell r="C3181" t="str">
            <v>020505</v>
          </cell>
          <cell r="D3181" t="str">
            <v>Cal hidratada</v>
          </cell>
          <cell r="E3181" t="str">
            <v>kg</v>
          </cell>
          <cell r="F3181">
            <v>1.64</v>
          </cell>
        </row>
        <row r="3182">
          <cell r="B3182" t="str">
            <v>070179</v>
          </cell>
          <cell r="C3182" t="str">
            <v>020508</v>
          </cell>
          <cell r="D3182" t="str">
            <v>Cimento portland</v>
          </cell>
          <cell r="E3182" t="str">
            <v>kg</v>
          </cell>
          <cell r="F3182">
            <v>1.64</v>
          </cell>
        </row>
        <row r="3183">
          <cell r="B3183" t="str">
            <v>070179</v>
          </cell>
          <cell r="C3183" t="str">
            <v>020579</v>
          </cell>
          <cell r="D3183" t="str">
            <v>Areia media</v>
          </cell>
          <cell r="E3183" t="str">
            <v>m3</v>
          </cell>
          <cell r="F3183">
            <v>1.09E-2</v>
          </cell>
        </row>
        <row r="3184">
          <cell r="B3184" t="str">
            <v>070179</v>
          </cell>
          <cell r="C3184" t="str">
            <v>022541</v>
          </cell>
          <cell r="D3184" t="str">
            <v>Bloco silico-calcario - comun 14x19x39cm</v>
          </cell>
          <cell r="E3184" t="str">
            <v>un</v>
          </cell>
          <cell r="F3184">
            <v>13</v>
          </cell>
        </row>
        <row r="3185">
          <cell r="B3185" t="str">
            <v>070180</v>
          </cell>
          <cell r="C3185" t="str">
            <v>010139</v>
          </cell>
          <cell r="D3185" t="str">
            <v>Pedreiro</v>
          </cell>
          <cell r="E3185" t="str">
            <v>h</v>
          </cell>
          <cell r="F3185">
            <v>0.63</v>
          </cell>
        </row>
        <row r="3186">
          <cell r="B3186" t="str">
            <v>070180</v>
          </cell>
          <cell r="C3186" t="str">
            <v>010146</v>
          </cell>
          <cell r="D3186" t="str">
            <v>Servente</v>
          </cell>
          <cell r="E3186" t="str">
            <v>h</v>
          </cell>
          <cell r="F3186">
            <v>0.73</v>
          </cell>
        </row>
        <row r="3187">
          <cell r="B3187" t="str">
            <v>070180</v>
          </cell>
          <cell r="C3187" t="str">
            <v>020505</v>
          </cell>
          <cell r="D3187" t="str">
            <v>Cal hidratada</v>
          </cell>
          <cell r="E3187" t="str">
            <v>kg</v>
          </cell>
          <cell r="F3187">
            <v>1.82</v>
          </cell>
        </row>
        <row r="3188">
          <cell r="B3188" t="str">
            <v>070180</v>
          </cell>
          <cell r="C3188" t="str">
            <v>020508</v>
          </cell>
          <cell r="D3188" t="str">
            <v>Cimento portland</v>
          </cell>
          <cell r="E3188" t="str">
            <v>kg</v>
          </cell>
          <cell r="F3188">
            <v>1.82</v>
          </cell>
        </row>
        <row r="3189">
          <cell r="B3189" t="str">
            <v>070180</v>
          </cell>
          <cell r="C3189" t="str">
            <v>020579</v>
          </cell>
          <cell r="D3189" t="str">
            <v>Areia media</v>
          </cell>
          <cell r="E3189" t="str">
            <v>m3</v>
          </cell>
          <cell r="F3189">
            <v>1.21E-2</v>
          </cell>
        </row>
        <row r="3190">
          <cell r="B3190" t="str">
            <v>070180</v>
          </cell>
          <cell r="C3190" t="str">
            <v>022542</v>
          </cell>
          <cell r="D3190" t="str">
            <v>Bloco silico-calcario - comun 19x19x39cm</v>
          </cell>
          <cell r="E3190" t="str">
            <v>un</v>
          </cell>
          <cell r="F3190">
            <v>13</v>
          </cell>
        </row>
        <row r="3191">
          <cell r="B3191" t="str">
            <v>070181</v>
          </cell>
          <cell r="C3191" t="str">
            <v>010139</v>
          </cell>
          <cell r="D3191" t="str">
            <v>Pedreiro</v>
          </cell>
          <cell r="E3191" t="str">
            <v>h</v>
          </cell>
          <cell r="F3191">
            <v>4</v>
          </cell>
        </row>
        <row r="3192">
          <cell r="B3192" t="str">
            <v>070181</v>
          </cell>
          <cell r="C3192" t="str">
            <v>010146</v>
          </cell>
          <cell r="D3192" t="str">
            <v>Servente</v>
          </cell>
          <cell r="E3192" t="str">
            <v>h</v>
          </cell>
          <cell r="F3192">
            <v>4.16</v>
          </cell>
        </row>
        <row r="3193">
          <cell r="B3193" t="str">
            <v>070181</v>
          </cell>
          <cell r="C3193" t="str">
            <v>020505</v>
          </cell>
          <cell r="D3193" t="str">
            <v>Cal hidratada</v>
          </cell>
          <cell r="E3193" t="str">
            <v>kg</v>
          </cell>
          <cell r="F3193">
            <v>15.18</v>
          </cell>
        </row>
        <row r="3194">
          <cell r="B3194" t="str">
            <v>070181</v>
          </cell>
          <cell r="C3194" t="str">
            <v>020508</v>
          </cell>
          <cell r="D3194" t="str">
            <v>Cimento portland</v>
          </cell>
          <cell r="E3194" t="str">
            <v>kg</v>
          </cell>
          <cell r="F3194">
            <v>7.58</v>
          </cell>
        </row>
        <row r="3195">
          <cell r="B3195" t="str">
            <v>070181</v>
          </cell>
          <cell r="C3195" t="str">
            <v>020509</v>
          </cell>
          <cell r="D3195" t="str">
            <v>Cimento branco</v>
          </cell>
          <cell r="E3195" t="str">
            <v>kg</v>
          </cell>
          <cell r="F3195">
            <v>0.25</v>
          </cell>
        </row>
        <row r="3196">
          <cell r="B3196" t="str">
            <v>070181</v>
          </cell>
          <cell r="C3196" t="str">
            <v>020579</v>
          </cell>
          <cell r="D3196" t="str">
            <v>Areia media</v>
          </cell>
          <cell r="E3196" t="str">
            <v>m3</v>
          </cell>
          <cell r="F3196">
            <v>1.9E-2</v>
          </cell>
        </row>
        <row r="3197">
          <cell r="B3197" t="str">
            <v>070181</v>
          </cell>
          <cell r="C3197" t="str">
            <v>021502</v>
          </cell>
          <cell r="D3197" t="str">
            <v>Aco ca-25 de 1/4' - 6.3mm</v>
          </cell>
          <cell r="E3197" t="str">
            <v>kg</v>
          </cell>
          <cell r="F3197">
            <v>0.6</v>
          </cell>
        </row>
        <row r="3198">
          <cell r="B3198" t="str">
            <v>070181</v>
          </cell>
          <cell r="C3198" t="str">
            <v>022560</v>
          </cell>
          <cell r="D3198" t="str">
            <v>Bloco de vidro - 6x20x20cm</v>
          </cell>
          <cell r="E3198" t="str">
            <v>un</v>
          </cell>
          <cell r="F3198">
            <v>25</v>
          </cell>
        </row>
        <row r="3199">
          <cell r="B3199" t="str">
            <v>070182</v>
          </cell>
          <cell r="C3199" t="str">
            <v>020579</v>
          </cell>
          <cell r="D3199" t="str">
            <v>Areia media</v>
          </cell>
          <cell r="E3199" t="str">
            <v>m3</v>
          </cell>
          <cell r="F3199">
            <v>3.1600000000000003E-2</v>
          </cell>
        </row>
        <row r="3200">
          <cell r="B3200" t="str">
            <v>070182</v>
          </cell>
          <cell r="C3200" t="str">
            <v>021502</v>
          </cell>
          <cell r="D3200" t="str">
            <v>Aco ca-25 de 1/4' - 6.3mm</v>
          </cell>
          <cell r="E3200" t="str">
            <v>kg</v>
          </cell>
          <cell r="F3200">
            <v>0.6</v>
          </cell>
        </row>
        <row r="3201">
          <cell r="B3201" t="str">
            <v>070182</v>
          </cell>
          <cell r="C3201" t="str">
            <v>010146</v>
          </cell>
          <cell r="D3201" t="str">
            <v>Servente</v>
          </cell>
          <cell r="E3201" t="str">
            <v>h</v>
          </cell>
          <cell r="F3201">
            <v>4.26</v>
          </cell>
        </row>
        <row r="3202">
          <cell r="B3202" t="str">
            <v>070182</v>
          </cell>
          <cell r="C3202" t="str">
            <v>020508</v>
          </cell>
          <cell r="D3202" t="str">
            <v>Cimento portland</v>
          </cell>
          <cell r="E3202" t="str">
            <v>kg</v>
          </cell>
          <cell r="F3202">
            <v>12.64</v>
          </cell>
        </row>
        <row r="3203">
          <cell r="B3203" t="str">
            <v>070182</v>
          </cell>
          <cell r="C3203" t="str">
            <v>020509</v>
          </cell>
          <cell r="D3203" t="str">
            <v>Cimento branco</v>
          </cell>
          <cell r="E3203" t="str">
            <v>kg</v>
          </cell>
          <cell r="F3203">
            <v>0.25</v>
          </cell>
        </row>
        <row r="3204">
          <cell r="B3204" t="str">
            <v>070182</v>
          </cell>
          <cell r="C3204" t="str">
            <v>010139</v>
          </cell>
          <cell r="D3204" t="str">
            <v>Pedreiro</v>
          </cell>
          <cell r="E3204" t="str">
            <v>h</v>
          </cell>
          <cell r="F3204">
            <v>4</v>
          </cell>
        </row>
        <row r="3205">
          <cell r="B3205" t="str">
            <v>070182</v>
          </cell>
          <cell r="C3205" t="str">
            <v>020505</v>
          </cell>
          <cell r="D3205" t="str">
            <v>Cal hidratada</v>
          </cell>
          <cell r="E3205" t="str">
            <v>kg</v>
          </cell>
          <cell r="F3205">
            <v>25.3</v>
          </cell>
        </row>
        <row r="3206">
          <cell r="B3206" t="str">
            <v>070182</v>
          </cell>
          <cell r="C3206" t="str">
            <v>022561</v>
          </cell>
          <cell r="D3206" t="str">
            <v>Bloco de vidro - 10x20x20cm</v>
          </cell>
          <cell r="E3206" t="str">
            <v>un</v>
          </cell>
          <cell r="F3206">
            <v>25</v>
          </cell>
        </row>
        <row r="3207">
          <cell r="B3207" t="str">
            <v>070183</v>
          </cell>
          <cell r="C3207" t="str">
            <v>010139</v>
          </cell>
          <cell r="D3207" t="str">
            <v>Pedreiro</v>
          </cell>
          <cell r="E3207" t="str">
            <v>h</v>
          </cell>
          <cell r="F3207">
            <v>0.1</v>
          </cell>
        </row>
        <row r="3208">
          <cell r="B3208" t="str">
            <v>070183</v>
          </cell>
          <cell r="C3208" t="str">
            <v>010146</v>
          </cell>
          <cell r="D3208" t="str">
            <v>Servente</v>
          </cell>
          <cell r="E3208" t="str">
            <v>h</v>
          </cell>
          <cell r="F3208">
            <v>0.1</v>
          </cell>
        </row>
        <row r="3209">
          <cell r="B3209" t="str">
            <v>070183</v>
          </cell>
          <cell r="C3209" t="str">
            <v>090751</v>
          </cell>
          <cell r="D3209" t="str">
            <v>Cantoneira zincada abas iguais 19x1,2x100 mm</v>
          </cell>
          <cell r="E3209" t="str">
            <v>un</v>
          </cell>
          <cell r="F3209">
            <v>1</v>
          </cell>
        </row>
        <row r="3210">
          <cell r="B3210" t="str">
            <v>070183</v>
          </cell>
          <cell r="C3210" t="str">
            <v>090814</v>
          </cell>
          <cell r="D3210" t="str">
            <v>Tela sold. larg. 6 cm p/lig. de alvenaria - estr.</v>
          </cell>
          <cell r="E3210" t="str">
            <v>un</v>
          </cell>
          <cell r="F3210">
            <v>1</v>
          </cell>
        </row>
        <row r="3211">
          <cell r="B3211" t="str">
            <v>070184</v>
          </cell>
          <cell r="C3211" t="str">
            <v>010139</v>
          </cell>
          <cell r="D3211" t="str">
            <v>Pedreiro</v>
          </cell>
          <cell r="E3211" t="str">
            <v>h</v>
          </cell>
          <cell r="F3211">
            <v>0.1</v>
          </cell>
        </row>
        <row r="3212">
          <cell r="B3212" t="str">
            <v>070184</v>
          </cell>
          <cell r="C3212" t="str">
            <v>010146</v>
          </cell>
          <cell r="D3212" t="str">
            <v>Servente</v>
          </cell>
          <cell r="E3212" t="str">
            <v>h</v>
          </cell>
          <cell r="F3212">
            <v>0.1</v>
          </cell>
        </row>
        <row r="3213">
          <cell r="B3213" t="str">
            <v>070184</v>
          </cell>
          <cell r="C3213" t="str">
            <v>090751</v>
          </cell>
          <cell r="D3213" t="str">
            <v>Cantoneira zincada abas iguais 19x1,2x100 mm</v>
          </cell>
          <cell r="E3213" t="str">
            <v>un</v>
          </cell>
          <cell r="F3213">
            <v>1</v>
          </cell>
        </row>
        <row r="3214">
          <cell r="B3214" t="str">
            <v>070184</v>
          </cell>
          <cell r="C3214" t="str">
            <v>090815</v>
          </cell>
          <cell r="D3214" t="str">
            <v>Tela sold. larg. 7,5 cm p/lig. de alvenaria - estr</v>
          </cell>
          <cell r="E3214" t="str">
            <v>un</v>
          </cell>
          <cell r="F3214">
            <v>1</v>
          </cell>
        </row>
        <row r="3215">
          <cell r="B3215" t="str">
            <v>070185</v>
          </cell>
          <cell r="C3215" t="str">
            <v>010139</v>
          </cell>
          <cell r="D3215" t="str">
            <v>Pedreiro</v>
          </cell>
          <cell r="E3215" t="str">
            <v>h</v>
          </cell>
          <cell r="F3215">
            <v>0.1</v>
          </cell>
        </row>
        <row r="3216">
          <cell r="B3216" t="str">
            <v>070185</v>
          </cell>
          <cell r="C3216" t="str">
            <v>010146</v>
          </cell>
          <cell r="D3216" t="str">
            <v>Servente</v>
          </cell>
          <cell r="E3216" t="str">
            <v>h</v>
          </cell>
          <cell r="F3216">
            <v>0.1</v>
          </cell>
        </row>
        <row r="3217">
          <cell r="B3217" t="str">
            <v>070185</v>
          </cell>
          <cell r="C3217" t="str">
            <v>090751</v>
          </cell>
          <cell r="D3217" t="str">
            <v>Cantoneira zincada abas iguais 19x1,2x100 mm</v>
          </cell>
          <cell r="E3217" t="str">
            <v>un</v>
          </cell>
          <cell r="F3217">
            <v>1</v>
          </cell>
        </row>
        <row r="3218">
          <cell r="B3218" t="str">
            <v>070185</v>
          </cell>
          <cell r="C3218" t="str">
            <v>090812</v>
          </cell>
          <cell r="D3218" t="str">
            <v>Tela sold. larg. 10,5 cm p/lig. de alvenaria - est</v>
          </cell>
          <cell r="E3218" t="str">
            <v>un</v>
          </cell>
          <cell r="F3218">
            <v>1</v>
          </cell>
        </row>
        <row r="3219">
          <cell r="B3219" t="str">
            <v>070186</v>
          </cell>
          <cell r="C3219" t="str">
            <v>010139</v>
          </cell>
          <cell r="D3219" t="str">
            <v>Pedreiro</v>
          </cell>
          <cell r="E3219" t="str">
            <v>h</v>
          </cell>
          <cell r="F3219">
            <v>0.1</v>
          </cell>
        </row>
        <row r="3220">
          <cell r="B3220" t="str">
            <v>070186</v>
          </cell>
          <cell r="C3220" t="str">
            <v>010146</v>
          </cell>
          <cell r="D3220" t="str">
            <v>Servente</v>
          </cell>
          <cell r="E3220" t="str">
            <v>h</v>
          </cell>
          <cell r="F3220">
            <v>0.1</v>
          </cell>
        </row>
        <row r="3221">
          <cell r="B3221" t="str">
            <v>070186</v>
          </cell>
          <cell r="C3221" t="str">
            <v>090751</v>
          </cell>
          <cell r="D3221" t="str">
            <v>Cantoneira zincada abas iguais 19x1,2x100 mm</v>
          </cell>
          <cell r="E3221" t="str">
            <v>un</v>
          </cell>
          <cell r="F3221">
            <v>1</v>
          </cell>
        </row>
        <row r="3222">
          <cell r="B3222" t="str">
            <v>070186</v>
          </cell>
          <cell r="C3222" t="str">
            <v>090813</v>
          </cell>
          <cell r="D3222" t="str">
            <v>Tela sold. larg. 12 cm p/lig. de alvenaria - estr.</v>
          </cell>
          <cell r="E3222" t="str">
            <v>un</v>
          </cell>
          <cell r="F3222">
            <v>1</v>
          </cell>
        </row>
        <row r="3223">
          <cell r="B3223" t="str">
            <v>070188</v>
          </cell>
          <cell r="C3223" t="str">
            <v>010139</v>
          </cell>
          <cell r="D3223" t="str">
            <v>Pedreiro</v>
          </cell>
          <cell r="E3223" t="str">
            <v>h</v>
          </cell>
          <cell r="F3223">
            <v>6</v>
          </cell>
        </row>
        <row r="3224">
          <cell r="B3224" t="str">
            <v>070188</v>
          </cell>
          <cell r="C3224" t="str">
            <v>010146</v>
          </cell>
          <cell r="D3224" t="str">
            <v>Servente</v>
          </cell>
          <cell r="E3224" t="str">
            <v>h</v>
          </cell>
          <cell r="F3224">
            <v>1.5</v>
          </cell>
        </row>
        <row r="3225">
          <cell r="B3225" t="str">
            <v>070188</v>
          </cell>
          <cell r="C3225" t="str">
            <v>020505</v>
          </cell>
          <cell r="D3225" t="str">
            <v>Cal hidratada</v>
          </cell>
          <cell r="E3225" t="str">
            <v>kg</v>
          </cell>
          <cell r="F3225">
            <v>0.57999999999999996</v>
          </cell>
        </row>
        <row r="3226">
          <cell r="B3226" t="str">
            <v>070188</v>
          </cell>
          <cell r="C3226" t="str">
            <v>020579</v>
          </cell>
          <cell r="D3226" t="str">
            <v>Areia media</v>
          </cell>
          <cell r="E3226" t="str">
            <v>m3</v>
          </cell>
          <cell r="F3226">
            <v>3.0000000000000001E-3</v>
          </cell>
        </row>
        <row r="3227">
          <cell r="B3227" t="str">
            <v>070188</v>
          </cell>
          <cell r="C3227" t="str">
            <v>022566</v>
          </cell>
          <cell r="D3227" t="str">
            <v>Elemento vazado de vidro 20x20x10 cm - capelinha</v>
          </cell>
          <cell r="E3227" t="str">
            <v>un</v>
          </cell>
          <cell r="F3227">
            <v>50</v>
          </cell>
        </row>
        <row r="3228">
          <cell r="B3228" t="str">
            <v>070189</v>
          </cell>
          <cell r="C3228" t="str">
            <v>010139</v>
          </cell>
          <cell r="D3228" t="str">
            <v>Pedreiro</v>
          </cell>
          <cell r="E3228" t="str">
            <v>h</v>
          </cell>
          <cell r="F3228">
            <v>6</v>
          </cell>
        </row>
        <row r="3229">
          <cell r="B3229" t="str">
            <v>070189</v>
          </cell>
          <cell r="C3229" t="str">
            <v>010146</v>
          </cell>
          <cell r="D3229" t="str">
            <v>Servente</v>
          </cell>
          <cell r="E3229" t="str">
            <v>h</v>
          </cell>
          <cell r="F3229">
            <v>1.5</v>
          </cell>
        </row>
        <row r="3230">
          <cell r="B3230" t="str">
            <v>070189</v>
          </cell>
          <cell r="C3230" t="str">
            <v>020505</v>
          </cell>
          <cell r="D3230" t="str">
            <v>Cal hidratada</v>
          </cell>
          <cell r="E3230" t="str">
            <v>kg</v>
          </cell>
          <cell r="F3230">
            <v>0.57999999999999996</v>
          </cell>
        </row>
        <row r="3231">
          <cell r="B3231" t="str">
            <v>070189</v>
          </cell>
          <cell r="C3231" t="str">
            <v>020579</v>
          </cell>
          <cell r="D3231" t="str">
            <v>Areia media</v>
          </cell>
          <cell r="E3231" t="str">
            <v>m3</v>
          </cell>
          <cell r="F3231">
            <v>3.0000000000000001E-3</v>
          </cell>
        </row>
        <row r="3232">
          <cell r="B3232" t="str">
            <v>070189</v>
          </cell>
          <cell r="C3232" t="str">
            <v>022565</v>
          </cell>
          <cell r="D3232" t="str">
            <v>Elemento vazado de vidro 20x20x10 cm - rio</v>
          </cell>
          <cell r="E3232" t="str">
            <v>un</v>
          </cell>
          <cell r="F3232">
            <v>50</v>
          </cell>
        </row>
        <row r="3233">
          <cell r="B3233" t="str">
            <v>070202</v>
          </cell>
          <cell r="C3233" t="str">
            <v>022531</v>
          </cell>
          <cell r="D3233" t="str">
            <v>Bloco ceramico estrutural 14x19x39cm</v>
          </cell>
          <cell r="E3233" t="str">
            <v>un</v>
          </cell>
          <cell r="F3233">
            <v>13</v>
          </cell>
        </row>
        <row r="3234">
          <cell r="B3234" t="str">
            <v>070202</v>
          </cell>
          <cell r="C3234" t="str">
            <v>010146</v>
          </cell>
          <cell r="D3234" t="str">
            <v>Servente</v>
          </cell>
          <cell r="E3234" t="str">
            <v>h</v>
          </cell>
          <cell r="F3234">
            <v>0.47</v>
          </cell>
        </row>
        <row r="3235">
          <cell r="B3235" t="str">
            <v>070202</v>
          </cell>
          <cell r="C3235" t="str">
            <v>020505</v>
          </cell>
          <cell r="D3235" t="str">
            <v>Cal hidratada</v>
          </cell>
          <cell r="E3235" t="str">
            <v>kg</v>
          </cell>
          <cell r="F3235">
            <v>0.28999999999999998</v>
          </cell>
        </row>
        <row r="3236">
          <cell r="B3236" t="str">
            <v>070202</v>
          </cell>
          <cell r="C3236" t="str">
            <v>020508</v>
          </cell>
          <cell r="D3236" t="str">
            <v>Cimento portland</v>
          </cell>
          <cell r="E3236" t="str">
            <v>kg</v>
          </cell>
          <cell r="F3236">
            <v>2.86</v>
          </cell>
        </row>
        <row r="3237">
          <cell r="B3237" t="str">
            <v>070202</v>
          </cell>
          <cell r="C3237" t="str">
            <v>020579</v>
          </cell>
          <cell r="D3237" t="str">
            <v>Areia media</v>
          </cell>
          <cell r="E3237" t="str">
            <v>m3</v>
          </cell>
          <cell r="F3237">
            <v>1.29E-2</v>
          </cell>
        </row>
        <row r="3238">
          <cell r="B3238" t="str">
            <v>070202</v>
          </cell>
          <cell r="C3238" t="str">
            <v>010139</v>
          </cell>
          <cell r="D3238" t="str">
            <v>Pedreiro</v>
          </cell>
          <cell r="E3238" t="str">
            <v>h</v>
          </cell>
          <cell r="F3238">
            <v>0.36</v>
          </cell>
        </row>
        <row r="3239">
          <cell r="B3239" t="str">
            <v>070203</v>
          </cell>
          <cell r="C3239" t="str">
            <v>010139</v>
          </cell>
          <cell r="D3239" t="str">
            <v>Pedreiro</v>
          </cell>
          <cell r="E3239" t="str">
            <v>h</v>
          </cell>
          <cell r="F3239">
            <v>0.4</v>
          </cell>
        </row>
        <row r="3240">
          <cell r="B3240" t="str">
            <v>070203</v>
          </cell>
          <cell r="C3240" t="str">
            <v>010146</v>
          </cell>
          <cell r="D3240" t="str">
            <v>Servente</v>
          </cell>
          <cell r="E3240" t="str">
            <v>h</v>
          </cell>
          <cell r="F3240">
            <v>0.54</v>
          </cell>
        </row>
        <row r="3241">
          <cell r="B3241" t="str">
            <v>070203</v>
          </cell>
          <cell r="C3241" t="str">
            <v>020505</v>
          </cell>
          <cell r="D3241" t="str">
            <v>Cal hidratada</v>
          </cell>
          <cell r="E3241" t="str">
            <v>kg</v>
          </cell>
          <cell r="F3241">
            <v>0.39</v>
          </cell>
        </row>
        <row r="3242">
          <cell r="B3242" t="str">
            <v>070203</v>
          </cell>
          <cell r="C3242" t="str">
            <v>020508</v>
          </cell>
          <cell r="D3242" t="str">
            <v>Cimento portland</v>
          </cell>
          <cell r="E3242" t="str">
            <v>kg</v>
          </cell>
          <cell r="F3242">
            <v>3.86</v>
          </cell>
        </row>
        <row r="3243">
          <cell r="B3243" t="str">
            <v>070203</v>
          </cell>
          <cell r="C3243" t="str">
            <v>020579</v>
          </cell>
          <cell r="D3243" t="str">
            <v>Areia media</v>
          </cell>
          <cell r="E3243" t="str">
            <v>m3</v>
          </cell>
          <cell r="F3243">
            <v>1.7399999999999999E-2</v>
          </cell>
        </row>
        <row r="3244">
          <cell r="B3244" t="str">
            <v>070203</v>
          </cell>
          <cell r="C3244" t="str">
            <v>022532</v>
          </cell>
          <cell r="D3244" t="str">
            <v>Bloco ceramico estrutural 19x19x39cm</v>
          </cell>
          <cell r="E3244" t="str">
            <v>un</v>
          </cell>
          <cell r="F3244">
            <v>13</v>
          </cell>
        </row>
        <row r="3245">
          <cell r="B3245" t="str">
            <v>070207</v>
          </cell>
          <cell r="C3245" t="str">
            <v>010139</v>
          </cell>
          <cell r="D3245" t="str">
            <v>Pedreiro</v>
          </cell>
          <cell r="E3245" t="str">
            <v>h</v>
          </cell>
          <cell r="F3245">
            <v>0.8</v>
          </cell>
        </row>
        <row r="3246">
          <cell r="B3246" t="str">
            <v>070207</v>
          </cell>
          <cell r="C3246" t="str">
            <v>010146</v>
          </cell>
          <cell r="D3246" t="str">
            <v>Servente</v>
          </cell>
          <cell r="E3246" t="str">
            <v>h</v>
          </cell>
          <cell r="F3246">
            <v>0.91</v>
          </cell>
        </row>
        <row r="3247">
          <cell r="B3247" t="str">
            <v>070207</v>
          </cell>
          <cell r="C3247" t="str">
            <v>020505</v>
          </cell>
          <cell r="D3247" t="str">
            <v>Cal hidratada</v>
          </cell>
          <cell r="E3247" t="str">
            <v>kg</v>
          </cell>
          <cell r="F3247">
            <v>0.65</v>
          </cell>
        </row>
        <row r="3248">
          <cell r="B3248" t="str">
            <v>070207</v>
          </cell>
          <cell r="C3248" t="str">
            <v>020508</v>
          </cell>
          <cell r="D3248" t="str">
            <v>Cimento portland</v>
          </cell>
          <cell r="E3248" t="str">
            <v>kg</v>
          </cell>
          <cell r="F3248">
            <v>5.2</v>
          </cell>
        </row>
        <row r="3249">
          <cell r="B3249" t="str">
            <v>070207</v>
          </cell>
          <cell r="C3249" t="str">
            <v>020579</v>
          </cell>
          <cell r="D3249" t="str">
            <v>Areia media</v>
          </cell>
          <cell r="E3249" t="str">
            <v>m3</v>
          </cell>
          <cell r="F3249">
            <v>1.2999999999999999E-2</v>
          </cell>
        </row>
        <row r="3250">
          <cell r="B3250" t="str">
            <v>070207</v>
          </cell>
          <cell r="C3250" t="str">
            <v>022507</v>
          </cell>
          <cell r="D3250" t="str">
            <v>Bloco de concreto 14x19x39cm - estrutural</v>
          </cell>
          <cell r="E3250" t="str">
            <v>un</v>
          </cell>
          <cell r="F3250">
            <v>13.13</v>
          </cell>
        </row>
        <row r="3251">
          <cell r="B3251" t="str">
            <v>070208</v>
          </cell>
          <cell r="C3251" t="str">
            <v>010139</v>
          </cell>
          <cell r="D3251" t="str">
            <v>Pedreiro</v>
          </cell>
          <cell r="E3251" t="str">
            <v>h</v>
          </cell>
          <cell r="F3251">
            <v>0.8</v>
          </cell>
        </row>
        <row r="3252">
          <cell r="B3252" t="str">
            <v>070208</v>
          </cell>
          <cell r="C3252" t="str">
            <v>010146</v>
          </cell>
          <cell r="D3252" t="str">
            <v>Servente</v>
          </cell>
          <cell r="E3252" t="str">
            <v>h</v>
          </cell>
          <cell r="F3252">
            <v>0.95</v>
          </cell>
        </row>
        <row r="3253">
          <cell r="B3253" t="str">
            <v>070208</v>
          </cell>
          <cell r="C3253" t="str">
            <v>020505</v>
          </cell>
          <cell r="D3253" t="str">
            <v>Cal hidratada</v>
          </cell>
          <cell r="E3253" t="str">
            <v>kg</v>
          </cell>
          <cell r="F3253">
            <v>0.88</v>
          </cell>
        </row>
        <row r="3254">
          <cell r="B3254" t="str">
            <v>070208</v>
          </cell>
          <cell r="C3254" t="str">
            <v>020508</v>
          </cell>
          <cell r="D3254" t="str">
            <v>Cimento portland</v>
          </cell>
          <cell r="E3254" t="str">
            <v>kg</v>
          </cell>
          <cell r="F3254">
            <v>7.03</v>
          </cell>
        </row>
        <row r="3255">
          <cell r="B3255" t="str">
            <v>070208</v>
          </cell>
          <cell r="C3255" t="str">
            <v>020579</v>
          </cell>
          <cell r="D3255" t="str">
            <v>Areia media</v>
          </cell>
          <cell r="E3255" t="str">
            <v>m3</v>
          </cell>
          <cell r="F3255">
            <v>1.7600000000000001E-2</v>
          </cell>
        </row>
        <row r="3256">
          <cell r="B3256" t="str">
            <v>070208</v>
          </cell>
          <cell r="C3256" t="str">
            <v>022508</v>
          </cell>
          <cell r="D3256" t="str">
            <v>Bloco de concreto 19x19x39cm - estrutural</v>
          </cell>
          <cell r="E3256" t="str">
            <v>un</v>
          </cell>
          <cell r="F3256">
            <v>13.13</v>
          </cell>
        </row>
        <row r="3257">
          <cell r="B3257" t="str">
            <v>070209</v>
          </cell>
          <cell r="C3257" t="str">
            <v>010139</v>
          </cell>
          <cell r="D3257" t="str">
            <v>Pedreiro</v>
          </cell>
          <cell r="E3257" t="str">
            <v>h</v>
          </cell>
          <cell r="F3257">
            <v>0.85</v>
          </cell>
        </row>
        <row r="3258">
          <cell r="B3258" t="str">
            <v>070209</v>
          </cell>
          <cell r="C3258" t="str">
            <v>010146</v>
          </cell>
          <cell r="D3258" t="str">
            <v>Servente</v>
          </cell>
          <cell r="E3258" t="str">
            <v>h</v>
          </cell>
          <cell r="F3258">
            <v>1</v>
          </cell>
        </row>
        <row r="3259">
          <cell r="B3259" t="str">
            <v>070209</v>
          </cell>
          <cell r="C3259" t="str">
            <v>020505</v>
          </cell>
          <cell r="D3259" t="str">
            <v>Cal hidratada</v>
          </cell>
          <cell r="E3259" t="str">
            <v>kg</v>
          </cell>
          <cell r="F3259">
            <v>1.74</v>
          </cell>
        </row>
        <row r="3260">
          <cell r="B3260" t="str">
            <v>070209</v>
          </cell>
          <cell r="C3260" t="str">
            <v>020508</v>
          </cell>
          <cell r="D3260" t="str">
            <v>Cimento portland</v>
          </cell>
          <cell r="E3260" t="str">
            <v>kg</v>
          </cell>
          <cell r="F3260">
            <v>3.46</v>
          </cell>
        </row>
        <row r="3261">
          <cell r="B3261" t="str">
            <v>070209</v>
          </cell>
          <cell r="C3261" t="str">
            <v>020579</v>
          </cell>
          <cell r="D3261" t="str">
            <v>Areia media</v>
          </cell>
          <cell r="E3261" t="str">
            <v>m3</v>
          </cell>
          <cell r="F3261">
            <v>1.7299999999999999E-2</v>
          </cell>
        </row>
        <row r="3262">
          <cell r="B3262" t="str">
            <v>070209</v>
          </cell>
          <cell r="C3262" t="str">
            <v>022545</v>
          </cell>
          <cell r="D3262" t="str">
            <v>Bloco silico-calcario estrut. 11.5x11.3x24cm</v>
          </cell>
          <cell r="E3262" t="str">
            <v>un</v>
          </cell>
          <cell r="F3262">
            <v>33</v>
          </cell>
        </row>
        <row r="3263">
          <cell r="B3263" t="str">
            <v>070210</v>
          </cell>
          <cell r="C3263" t="str">
            <v>010139</v>
          </cell>
          <cell r="D3263" t="str">
            <v>Pedreiro</v>
          </cell>
          <cell r="E3263" t="str">
            <v>h</v>
          </cell>
          <cell r="F3263">
            <v>0.85</v>
          </cell>
        </row>
        <row r="3264">
          <cell r="B3264" t="str">
            <v>070210</v>
          </cell>
          <cell r="C3264" t="str">
            <v>010146</v>
          </cell>
          <cell r="D3264" t="str">
            <v>Servente</v>
          </cell>
          <cell r="E3264" t="str">
            <v>h</v>
          </cell>
          <cell r="F3264">
            <v>1.02</v>
          </cell>
        </row>
        <row r="3265">
          <cell r="B3265" t="str">
            <v>070210</v>
          </cell>
          <cell r="C3265" t="str">
            <v>020505</v>
          </cell>
          <cell r="D3265" t="str">
            <v>Cal hidratada</v>
          </cell>
          <cell r="E3265" t="str">
            <v>kg</v>
          </cell>
          <cell r="F3265">
            <v>2.12</v>
          </cell>
        </row>
        <row r="3266">
          <cell r="B3266" t="str">
            <v>070210</v>
          </cell>
          <cell r="C3266" t="str">
            <v>020508</v>
          </cell>
          <cell r="D3266" t="str">
            <v>Cimento portland</v>
          </cell>
          <cell r="E3266" t="str">
            <v>kg</v>
          </cell>
          <cell r="F3266">
            <v>4.22</v>
          </cell>
        </row>
        <row r="3267">
          <cell r="B3267" t="str">
            <v>070210</v>
          </cell>
          <cell r="C3267" t="str">
            <v>020579</v>
          </cell>
          <cell r="D3267" t="str">
            <v>Areia media</v>
          </cell>
          <cell r="E3267" t="str">
            <v>m3</v>
          </cell>
          <cell r="F3267">
            <v>2.1100000000000001E-2</v>
          </cell>
        </row>
        <row r="3268">
          <cell r="B3268" t="str">
            <v>070210</v>
          </cell>
          <cell r="C3268" t="str">
            <v>022546</v>
          </cell>
          <cell r="D3268" t="str">
            <v>Bloco silico-calcario estrut. 14x11.3x24cm</v>
          </cell>
          <cell r="E3268" t="str">
            <v>un</v>
          </cell>
          <cell r="F3268">
            <v>33</v>
          </cell>
        </row>
        <row r="3269">
          <cell r="B3269" t="str">
            <v>070211</v>
          </cell>
          <cell r="C3269" t="str">
            <v>010139</v>
          </cell>
          <cell r="D3269" t="str">
            <v>Pedreiro</v>
          </cell>
          <cell r="E3269" t="str">
            <v>h</v>
          </cell>
          <cell r="F3269">
            <v>0.85</v>
          </cell>
        </row>
        <row r="3270">
          <cell r="B3270" t="str">
            <v>070211</v>
          </cell>
          <cell r="C3270" t="str">
            <v>010146</v>
          </cell>
          <cell r="D3270" t="str">
            <v>Servente</v>
          </cell>
          <cell r="E3270" t="str">
            <v>h</v>
          </cell>
          <cell r="F3270">
            <v>1.08</v>
          </cell>
        </row>
        <row r="3271">
          <cell r="B3271" t="str">
            <v>070211</v>
          </cell>
          <cell r="C3271" t="str">
            <v>020505</v>
          </cell>
          <cell r="D3271" t="str">
            <v>Cal hidratada</v>
          </cell>
          <cell r="E3271" t="str">
            <v>kg</v>
          </cell>
          <cell r="F3271">
            <v>2.65</v>
          </cell>
        </row>
        <row r="3272">
          <cell r="B3272" t="str">
            <v>070211</v>
          </cell>
          <cell r="C3272" t="str">
            <v>020508</v>
          </cell>
          <cell r="D3272" t="str">
            <v>Cimento portland</v>
          </cell>
          <cell r="E3272" t="str">
            <v>kg</v>
          </cell>
          <cell r="F3272">
            <v>5.27</v>
          </cell>
        </row>
        <row r="3273">
          <cell r="B3273" t="str">
            <v>070211</v>
          </cell>
          <cell r="C3273" t="str">
            <v>020579</v>
          </cell>
          <cell r="D3273" t="str">
            <v>Areia media</v>
          </cell>
          <cell r="E3273" t="str">
            <v>m3</v>
          </cell>
          <cell r="F3273">
            <v>2.64E-2</v>
          </cell>
        </row>
        <row r="3274">
          <cell r="B3274" t="str">
            <v>070211</v>
          </cell>
          <cell r="C3274" t="str">
            <v>022547</v>
          </cell>
          <cell r="D3274" t="str">
            <v>Bloco silico-calcario estrut. 17.5x11.3x24cm</v>
          </cell>
          <cell r="E3274" t="str">
            <v>un</v>
          </cell>
          <cell r="F3274">
            <v>33</v>
          </cell>
        </row>
        <row r="3275">
          <cell r="B3275" t="str">
            <v>070212</v>
          </cell>
          <cell r="C3275" t="str">
            <v>010139</v>
          </cell>
          <cell r="D3275" t="str">
            <v>Pedreiro</v>
          </cell>
          <cell r="E3275" t="str">
            <v>h</v>
          </cell>
          <cell r="F3275">
            <v>0.32</v>
          </cell>
        </row>
        <row r="3276">
          <cell r="B3276" t="str">
            <v>070212</v>
          </cell>
          <cell r="C3276" t="str">
            <v>010146</v>
          </cell>
          <cell r="D3276" t="str">
            <v>Servente</v>
          </cell>
          <cell r="E3276" t="str">
            <v>h</v>
          </cell>
          <cell r="F3276">
            <v>0.38</v>
          </cell>
        </row>
        <row r="3277">
          <cell r="B3277" t="str">
            <v>070212</v>
          </cell>
          <cell r="C3277" t="str">
            <v>020505</v>
          </cell>
          <cell r="D3277" t="str">
            <v>Cal hidratada</v>
          </cell>
          <cell r="E3277" t="str">
            <v>kg</v>
          </cell>
          <cell r="F3277">
            <v>1.464</v>
          </cell>
        </row>
        <row r="3278">
          <cell r="B3278" t="str">
            <v>070212</v>
          </cell>
          <cell r="C3278" t="str">
            <v>020508</v>
          </cell>
          <cell r="D3278" t="str">
            <v>Cimento portland</v>
          </cell>
          <cell r="E3278" t="str">
            <v>kg</v>
          </cell>
          <cell r="F3278">
            <v>2.9159999999999999</v>
          </cell>
        </row>
        <row r="3279">
          <cell r="B3279" t="str">
            <v>070212</v>
          </cell>
          <cell r="C3279" t="str">
            <v>020579</v>
          </cell>
          <cell r="D3279" t="str">
            <v>Areia media</v>
          </cell>
          <cell r="E3279" t="str">
            <v>m3</v>
          </cell>
          <cell r="F3279">
            <v>1.46E-2</v>
          </cell>
        </row>
        <row r="3280">
          <cell r="B3280" t="str">
            <v>070212</v>
          </cell>
          <cell r="C3280" t="str">
            <v>022624</v>
          </cell>
          <cell r="D3280" t="str">
            <v>Bloco de concreto celular 20x30x60 cm</v>
          </cell>
          <cell r="E3280" t="str">
            <v>m2</v>
          </cell>
          <cell r="F3280">
            <v>1.02</v>
          </cell>
        </row>
        <row r="3281">
          <cell r="B3281" t="str">
            <v>070213</v>
          </cell>
          <cell r="C3281" t="str">
            <v>010139</v>
          </cell>
          <cell r="D3281" t="str">
            <v>Pedreiro</v>
          </cell>
          <cell r="E3281" t="str">
            <v>h</v>
          </cell>
          <cell r="F3281">
            <v>0.32</v>
          </cell>
        </row>
        <row r="3282">
          <cell r="B3282" t="str">
            <v>070213</v>
          </cell>
          <cell r="C3282" t="str">
            <v>010146</v>
          </cell>
          <cell r="D3282" t="str">
            <v>Servente</v>
          </cell>
          <cell r="E3282" t="str">
            <v>h</v>
          </cell>
          <cell r="F3282">
            <v>0.35</v>
          </cell>
        </row>
        <row r="3283">
          <cell r="B3283" t="str">
            <v>070213</v>
          </cell>
          <cell r="C3283" t="str">
            <v>020505</v>
          </cell>
          <cell r="D3283" t="str">
            <v>Cal hidratada</v>
          </cell>
          <cell r="E3283" t="str">
            <v>kg</v>
          </cell>
          <cell r="F3283">
            <v>1.0980000000000001</v>
          </cell>
        </row>
        <row r="3284">
          <cell r="B3284" t="str">
            <v>070213</v>
          </cell>
          <cell r="C3284" t="str">
            <v>020508</v>
          </cell>
          <cell r="D3284" t="str">
            <v>Cimento portland</v>
          </cell>
          <cell r="E3284" t="str">
            <v>kg</v>
          </cell>
          <cell r="F3284">
            <v>2.1869999999999998</v>
          </cell>
        </row>
        <row r="3285">
          <cell r="B3285" t="str">
            <v>070213</v>
          </cell>
          <cell r="C3285" t="str">
            <v>020579</v>
          </cell>
          <cell r="D3285" t="str">
            <v>Areia media</v>
          </cell>
          <cell r="E3285" t="str">
            <v>m3</v>
          </cell>
          <cell r="F3285">
            <v>1.09E-2</v>
          </cell>
        </row>
        <row r="3286">
          <cell r="B3286" t="str">
            <v>070213</v>
          </cell>
          <cell r="C3286" t="str">
            <v>022622</v>
          </cell>
          <cell r="D3286" t="str">
            <v>Bloco de concreto celular 15x30x60 cm</v>
          </cell>
          <cell r="E3286" t="str">
            <v>m2</v>
          </cell>
          <cell r="F3286">
            <v>1.02</v>
          </cell>
        </row>
        <row r="3287">
          <cell r="B3287" t="str">
            <v>070214</v>
          </cell>
          <cell r="C3287" t="str">
            <v>010139</v>
          </cell>
          <cell r="D3287" t="str">
            <v>Pedreiro</v>
          </cell>
          <cell r="E3287" t="str">
            <v>h</v>
          </cell>
          <cell r="F3287">
            <v>0.32</v>
          </cell>
        </row>
        <row r="3288">
          <cell r="B3288" t="str">
            <v>070214</v>
          </cell>
          <cell r="C3288" t="str">
            <v>010146</v>
          </cell>
          <cell r="D3288" t="str">
            <v>Servente</v>
          </cell>
          <cell r="E3288" t="str">
            <v>h</v>
          </cell>
          <cell r="F3288">
            <v>0.23499999999999999</v>
          </cell>
        </row>
        <row r="3289">
          <cell r="B3289" t="str">
            <v>070214</v>
          </cell>
          <cell r="C3289" t="str">
            <v>020505</v>
          </cell>
          <cell r="D3289" t="str">
            <v>Cal hidratada</v>
          </cell>
          <cell r="E3289" t="str">
            <v>kg</v>
          </cell>
          <cell r="F3289">
            <v>0.91500000000000004</v>
          </cell>
        </row>
        <row r="3290">
          <cell r="B3290" t="str">
            <v>070214</v>
          </cell>
          <cell r="C3290" t="str">
            <v>020508</v>
          </cell>
          <cell r="D3290" t="str">
            <v>Cimento portland</v>
          </cell>
          <cell r="E3290" t="str">
            <v>kg</v>
          </cell>
          <cell r="F3290">
            <v>1.8225</v>
          </cell>
        </row>
        <row r="3291">
          <cell r="B3291" t="str">
            <v>070214</v>
          </cell>
          <cell r="C3291" t="str">
            <v>020579</v>
          </cell>
          <cell r="D3291" t="str">
            <v>Areia media</v>
          </cell>
          <cell r="E3291" t="str">
            <v>m3</v>
          </cell>
          <cell r="F3291">
            <v>9.1000000000000004E-3</v>
          </cell>
        </row>
        <row r="3292">
          <cell r="B3292" t="str">
            <v>070214</v>
          </cell>
          <cell r="C3292" t="str">
            <v>022621</v>
          </cell>
          <cell r="D3292" t="str">
            <v>Bloco de concreto celular 12.5x30x60 cm</v>
          </cell>
          <cell r="E3292" t="str">
            <v>m2</v>
          </cell>
          <cell r="F3292">
            <v>1.02</v>
          </cell>
        </row>
        <row r="3293">
          <cell r="B3293" t="str">
            <v>070301</v>
          </cell>
          <cell r="C3293" t="str">
            <v>010139</v>
          </cell>
          <cell r="D3293" t="str">
            <v>Pedreiro</v>
          </cell>
          <cell r="E3293" t="str">
            <v>h</v>
          </cell>
          <cell r="F3293">
            <v>1.5</v>
          </cell>
        </row>
        <row r="3294">
          <cell r="B3294" t="str">
            <v>070301</v>
          </cell>
          <cell r="C3294" t="str">
            <v>010146</v>
          </cell>
          <cell r="D3294" t="str">
            <v>Servente</v>
          </cell>
          <cell r="E3294" t="str">
            <v>h</v>
          </cell>
          <cell r="F3294">
            <v>0.85</v>
          </cell>
        </row>
        <row r="3295">
          <cell r="B3295" t="str">
            <v>070301</v>
          </cell>
          <cell r="C3295" t="str">
            <v>020508</v>
          </cell>
          <cell r="D3295" t="str">
            <v>Cimento portland</v>
          </cell>
          <cell r="E3295" t="str">
            <v>kg</v>
          </cell>
          <cell r="F3295">
            <v>2.33</v>
          </cell>
        </row>
        <row r="3296">
          <cell r="B3296" t="str">
            <v>070301</v>
          </cell>
          <cell r="C3296" t="str">
            <v>020579</v>
          </cell>
          <cell r="D3296" t="str">
            <v>Areia media</v>
          </cell>
          <cell r="E3296" t="str">
            <v>m3</v>
          </cell>
          <cell r="F3296">
            <v>5.7999999999999996E-3</v>
          </cell>
        </row>
        <row r="3297">
          <cell r="B3297" t="str">
            <v>070301</v>
          </cell>
          <cell r="C3297" t="str">
            <v>023007</v>
          </cell>
          <cell r="D3297" t="str">
            <v>Elemento vazado de concreto n.62 (49x50x8)cm</v>
          </cell>
          <cell r="E3297" t="str">
            <v>un</v>
          </cell>
          <cell r="F3297">
            <v>4</v>
          </cell>
        </row>
        <row r="3298">
          <cell r="B3298" t="str">
            <v>070302</v>
          </cell>
          <cell r="C3298" t="str">
            <v>010139</v>
          </cell>
          <cell r="D3298" t="str">
            <v>Pedreiro</v>
          </cell>
          <cell r="E3298" t="str">
            <v>h</v>
          </cell>
          <cell r="F3298">
            <v>1.88</v>
          </cell>
        </row>
        <row r="3299">
          <cell r="B3299" t="str">
            <v>070302</v>
          </cell>
          <cell r="C3299" t="str">
            <v>010146</v>
          </cell>
          <cell r="D3299" t="str">
            <v>Servente</v>
          </cell>
          <cell r="E3299" t="str">
            <v>h</v>
          </cell>
          <cell r="F3299">
            <v>1.05</v>
          </cell>
        </row>
        <row r="3300">
          <cell r="B3300" t="str">
            <v>070302</v>
          </cell>
          <cell r="C3300" t="str">
            <v>020508</v>
          </cell>
          <cell r="D3300" t="str">
            <v>Cimento portland</v>
          </cell>
          <cell r="E3300" t="str">
            <v>kg</v>
          </cell>
          <cell r="F3300">
            <v>2.57</v>
          </cell>
        </row>
        <row r="3301">
          <cell r="B3301" t="str">
            <v>070302</v>
          </cell>
          <cell r="C3301" t="str">
            <v>020579</v>
          </cell>
          <cell r="D3301" t="str">
            <v>Areia media</v>
          </cell>
          <cell r="E3301" t="str">
            <v>m3</v>
          </cell>
          <cell r="F3301">
            <v>6.4000000000000003E-3</v>
          </cell>
        </row>
        <row r="3302">
          <cell r="B3302" t="str">
            <v>070302</v>
          </cell>
          <cell r="C3302" t="str">
            <v>023004</v>
          </cell>
          <cell r="D3302" t="str">
            <v>Elemento vazado de concreto n.62a (40x50x8)cm</v>
          </cell>
          <cell r="E3302" t="str">
            <v>un</v>
          </cell>
          <cell r="F3302">
            <v>4.9000000000000004</v>
          </cell>
        </row>
        <row r="3303">
          <cell r="B3303" t="str">
            <v>070303</v>
          </cell>
          <cell r="C3303" t="str">
            <v>010139</v>
          </cell>
          <cell r="D3303" t="str">
            <v>Pedreiro</v>
          </cell>
          <cell r="E3303" t="str">
            <v>h</v>
          </cell>
          <cell r="F3303">
            <v>1.4</v>
          </cell>
        </row>
        <row r="3304">
          <cell r="B3304" t="str">
            <v>070303</v>
          </cell>
          <cell r="C3304" t="str">
            <v>010146</v>
          </cell>
          <cell r="D3304" t="str">
            <v>Servente</v>
          </cell>
          <cell r="E3304" t="str">
            <v>h</v>
          </cell>
          <cell r="F3304">
            <v>0.79</v>
          </cell>
        </row>
        <row r="3305">
          <cell r="B3305" t="str">
            <v>070303</v>
          </cell>
          <cell r="C3305" t="str">
            <v>020508</v>
          </cell>
          <cell r="D3305" t="str">
            <v>Cimento portland</v>
          </cell>
          <cell r="E3305" t="str">
            <v>kg</v>
          </cell>
          <cell r="F3305">
            <v>2.2799999999999998</v>
          </cell>
        </row>
        <row r="3306">
          <cell r="B3306" t="str">
            <v>070303</v>
          </cell>
          <cell r="C3306" t="str">
            <v>020579</v>
          </cell>
          <cell r="D3306" t="str">
            <v>Areia media</v>
          </cell>
          <cell r="E3306" t="str">
            <v>m3</v>
          </cell>
          <cell r="F3306">
            <v>5.7000000000000002E-3</v>
          </cell>
        </row>
        <row r="3307">
          <cell r="B3307" t="str">
            <v>070303</v>
          </cell>
          <cell r="C3307" t="str">
            <v>023006</v>
          </cell>
          <cell r="D3307" t="str">
            <v>Elemento vazado de concreto n.79 (45x60x8)cm</v>
          </cell>
          <cell r="E3307" t="str">
            <v>un</v>
          </cell>
          <cell r="F3307">
            <v>3.7</v>
          </cell>
        </row>
        <row r="3308">
          <cell r="B3308" t="str">
            <v>070305</v>
          </cell>
          <cell r="C3308" t="str">
            <v>010139</v>
          </cell>
          <cell r="D3308" t="str">
            <v>Pedreiro</v>
          </cell>
          <cell r="E3308" t="str">
            <v>h</v>
          </cell>
          <cell r="F3308">
            <v>2.5</v>
          </cell>
        </row>
        <row r="3309">
          <cell r="B3309" t="str">
            <v>070305</v>
          </cell>
          <cell r="C3309" t="str">
            <v>010146</v>
          </cell>
          <cell r="D3309" t="str">
            <v>Servente</v>
          </cell>
          <cell r="E3309" t="str">
            <v>h</v>
          </cell>
          <cell r="F3309">
            <v>1.06</v>
          </cell>
        </row>
        <row r="3310">
          <cell r="B3310" t="str">
            <v>070305</v>
          </cell>
          <cell r="C3310" t="str">
            <v>020508</v>
          </cell>
          <cell r="D3310" t="str">
            <v>Cimento portland</v>
          </cell>
          <cell r="E3310" t="str">
            <v>kg</v>
          </cell>
          <cell r="F3310">
            <v>2.4300000000000002</v>
          </cell>
        </row>
        <row r="3311">
          <cell r="B3311" t="str">
            <v>070305</v>
          </cell>
          <cell r="C3311" t="str">
            <v>020579</v>
          </cell>
          <cell r="D3311" t="str">
            <v>Areia media</v>
          </cell>
          <cell r="E3311" t="str">
            <v>m3</v>
          </cell>
          <cell r="F3311">
            <v>6.1000000000000004E-3</v>
          </cell>
        </row>
        <row r="3312">
          <cell r="B3312" t="str">
            <v>070305</v>
          </cell>
          <cell r="C3312" t="str">
            <v>023001</v>
          </cell>
          <cell r="D3312" t="str">
            <v>Elemento vazado de concreto n.22c (29x29x6)cm</v>
          </cell>
          <cell r="E3312" t="str">
            <v>un</v>
          </cell>
          <cell r="F3312">
            <v>11.3</v>
          </cell>
        </row>
        <row r="3313">
          <cell r="B3313" t="str">
            <v>070306</v>
          </cell>
          <cell r="C3313" t="str">
            <v>010139</v>
          </cell>
          <cell r="D3313" t="str">
            <v>Pedreiro</v>
          </cell>
          <cell r="E3313" t="str">
            <v>h</v>
          </cell>
          <cell r="F3313">
            <v>2.5</v>
          </cell>
        </row>
        <row r="3314">
          <cell r="B3314" t="str">
            <v>070306</v>
          </cell>
          <cell r="C3314" t="str">
            <v>010146</v>
          </cell>
          <cell r="D3314" t="str">
            <v>Servente</v>
          </cell>
          <cell r="E3314" t="str">
            <v>h</v>
          </cell>
          <cell r="F3314">
            <v>1.0900000000000001</v>
          </cell>
        </row>
        <row r="3315">
          <cell r="B3315" t="str">
            <v>070306</v>
          </cell>
          <cell r="C3315" t="str">
            <v>020508</v>
          </cell>
          <cell r="D3315" t="str">
            <v>Cimento portland</v>
          </cell>
          <cell r="E3315" t="str">
            <v>kg</v>
          </cell>
          <cell r="F3315">
            <v>4.22</v>
          </cell>
        </row>
        <row r="3316">
          <cell r="B3316" t="str">
            <v>070306</v>
          </cell>
          <cell r="C3316" t="str">
            <v>020579</v>
          </cell>
          <cell r="D3316" t="str">
            <v>Areia media</v>
          </cell>
          <cell r="E3316" t="str">
            <v>m3</v>
          </cell>
          <cell r="F3316">
            <v>1.06E-2</v>
          </cell>
        </row>
        <row r="3317">
          <cell r="B3317" t="str">
            <v>070306</v>
          </cell>
          <cell r="C3317" t="str">
            <v>023002</v>
          </cell>
          <cell r="D3317" t="str">
            <v>Elemento vazado de concreto (29.5x29.5x9)cm</v>
          </cell>
          <cell r="E3317" t="str">
            <v>un</v>
          </cell>
          <cell r="F3317">
            <v>10.9</v>
          </cell>
        </row>
        <row r="3318">
          <cell r="B3318" t="str">
            <v>070401</v>
          </cell>
          <cell r="C3318" t="str">
            <v>010101</v>
          </cell>
          <cell r="D3318" t="str">
            <v>Ajudante</v>
          </cell>
          <cell r="E3318" t="str">
            <v>h</v>
          </cell>
          <cell r="F3318">
            <v>12.3</v>
          </cell>
        </row>
        <row r="3319">
          <cell r="B3319" t="str">
            <v>070401</v>
          </cell>
          <cell r="C3319" t="str">
            <v>010111</v>
          </cell>
          <cell r="D3319" t="str">
            <v>Carpinteiro</v>
          </cell>
          <cell r="E3319" t="str">
            <v>h</v>
          </cell>
          <cell r="F3319">
            <v>7.5</v>
          </cell>
        </row>
        <row r="3320">
          <cell r="B3320" t="str">
            <v>070401</v>
          </cell>
          <cell r="C3320" t="str">
            <v>010121</v>
          </cell>
          <cell r="D3320" t="str">
            <v>Ferreiro</v>
          </cell>
          <cell r="E3320" t="str">
            <v>h</v>
          </cell>
          <cell r="F3320">
            <v>4.8</v>
          </cell>
        </row>
        <row r="3321">
          <cell r="B3321" t="str">
            <v>070401</v>
          </cell>
          <cell r="C3321" t="str">
            <v>010139</v>
          </cell>
          <cell r="D3321" t="str">
            <v>Pedreiro</v>
          </cell>
          <cell r="E3321" t="str">
            <v>h</v>
          </cell>
          <cell r="F3321">
            <v>2</v>
          </cell>
        </row>
        <row r="3322">
          <cell r="B3322" t="str">
            <v>070401</v>
          </cell>
          <cell r="C3322" t="str">
            <v>010146</v>
          </cell>
          <cell r="D3322" t="str">
            <v>Servente</v>
          </cell>
          <cell r="E3322" t="str">
            <v>h</v>
          </cell>
          <cell r="F3322">
            <v>12</v>
          </cell>
        </row>
        <row r="3323">
          <cell r="B3323" t="str">
            <v>070401</v>
          </cell>
          <cell r="C3323" t="str">
            <v>020508</v>
          </cell>
          <cell r="D3323" t="str">
            <v>Cimento portland</v>
          </cell>
          <cell r="E3323" t="str">
            <v>kg</v>
          </cell>
          <cell r="F3323">
            <v>268</v>
          </cell>
        </row>
        <row r="3324">
          <cell r="B3324" t="str">
            <v>070401</v>
          </cell>
          <cell r="C3324" t="str">
            <v>021503</v>
          </cell>
          <cell r="D3324" t="str">
            <v>Aco ca-25 de 5/16' - 8.00mm</v>
          </cell>
          <cell r="E3324" t="str">
            <v>kg</v>
          </cell>
          <cell r="F3324">
            <v>60</v>
          </cell>
        </row>
        <row r="3325">
          <cell r="B3325" t="str">
            <v>070401</v>
          </cell>
          <cell r="C3325" t="str">
            <v>026569</v>
          </cell>
          <cell r="D3325" t="str">
            <v>Prego 18x27</v>
          </cell>
          <cell r="E3325" t="str">
            <v>kg</v>
          </cell>
          <cell r="F3325">
            <v>2</v>
          </cell>
        </row>
        <row r="3326">
          <cell r="B3326" t="str">
            <v>070401</v>
          </cell>
          <cell r="C3326" t="str">
            <v>020518</v>
          </cell>
          <cell r="D3326" t="str">
            <v>Brita 2</v>
          </cell>
          <cell r="E3326" t="str">
            <v>m3</v>
          </cell>
          <cell r="F3326">
            <v>0.627</v>
          </cell>
        </row>
        <row r="3327">
          <cell r="B3327" t="str">
            <v>070401</v>
          </cell>
          <cell r="C3327" t="str">
            <v>021009</v>
          </cell>
          <cell r="D3327" t="str">
            <v>Pontalete de pinho de 3'x3' de 3a.construcao</v>
          </cell>
          <cell r="E3327" t="str">
            <v>m</v>
          </cell>
          <cell r="F3327">
            <v>0.6</v>
          </cell>
        </row>
        <row r="3328">
          <cell r="B3328" t="str">
            <v>070401</v>
          </cell>
          <cell r="C3328" t="str">
            <v>021021</v>
          </cell>
          <cell r="D3328" t="str">
            <v>Tabua de pinho de 1' x 12' de 3a. construcao</v>
          </cell>
          <cell r="E3328" t="str">
            <v>m2</v>
          </cell>
          <cell r="F3328">
            <v>5</v>
          </cell>
        </row>
        <row r="3329">
          <cell r="B3329" t="str">
            <v>070401</v>
          </cell>
          <cell r="C3329" t="str">
            <v>020517</v>
          </cell>
          <cell r="D3329" t="str">
            <v>Brita 1</v>
          </cell>
          <cell r="E3329" t="str">
            <v>m3</v>
          </cell>
          <cell r="F3329">
            <v>0.20899999999999999</v>
          </cell>
        </row>
        <row r="3330">
          <cell r="B3330" t="str">
            <v>070401</v>
          </cell>
          <cell r="C3330" t="str">
            <v>020579</v>
          </cell>
          <cell r="D3330" t="str">
            <v>Areia media</v>
          </cell>
          <cell r="E3330" t="str">
            <v>m3</v>
          </cell>
          <cell r="F3330">
            <v>0.93259999999999998</v>
          </cell>
        </row>
        <row r="3331">
          <cell r="B3331" t="str">
            <v>070401</v>
          </cell>
          <cell r="C3331" t="str">
            <v>027010</v>
          </cell>
          <cell r="D3331" t="str">
            <v>Arame recozido n.18 bwg</v>
          </cell>
          <cell r="E3331" t="str">
            <v>kg</v>
          </cell>
          <cell r="F3331">
            <v>1.2</v>
          </cell>
        </row>
        <row r="3332">
          <cell r="B3332" t="str">
            <v>070401</v>
          </cell>
          <cell r="C3332" t="str">
            <v>080125</v>
          </cell>
          <cell r="D3332" t="str">
            <v>Betoneira 5hp</v>
          </cell>
          <cell r="E3332" t="str">
            <v>h</v>
          </cell>
          <cell r="F3332">
            <v>0.71399999999999997</v>
          </cell>
        </row>
        <row r="3333">
          <cell r="B3333" t="str">
            <v>070402</v>
          </cell>
          <cell r="C3333" t="str">
            <v>010101</v>
          </cell>
          <cell r="D3333" t="str">
            <v>Ajudante</v>
          </cell>
          <cell r="E3333" t="str">
            <v>h</v>
          </cell>
          <cell r="F3333">
            <v>0.94</v>
          </cell>
        </row>
        <row r="3334">
          <cell r="B3334" t="str">
            <v>070402</v>
          </cell>
          <cell r="C3334" t="str">
            <v>020517</v>
          </cell>
          <cell r="D3334" t="str">
            <v>Brita 1</v>
          </cell>
          <cell r="E3334" t="str">
            <v>m3</v>
          </cell>
          <cell r="F3334">
            <v>3.0999999999999999E-3</v>
          </cell>
        </row>
        <row r="3335">
          <cell r="B3335" t="str">
            <v>070402</v>
          </cell>
          <cell r="C3335" t="str">
            <v>010121</v>
          </cell>
          <cell r="D3335" t="str">
            <v>Ferreiro</v>
          </cell>
          <cell r="E3335" t="str">
            <v>h</v>
          </cell>
          <cell r="F3335">
            <v>7.0000000000000007E-2</v>
          </cell>
        </row>
        <row r="3336">
          <cell r="B3336" t="str">
            <v>070402</v>
          </cell>
          <cell r="C3336" t="str">
            <v>010139</v>
          </cell>
          <cell r="D3336" t="str">
            <v>Pedreiro</v>
          </cell>
          <cell r="E3336" t="str">
            <v>h</v>
          </cell>
          <cell r="F3336">
            <v>0.03</v>
          </cell>
        </row>
        <row r="3337">
          <cell r="B3337" t="str">
            <v>070402</v>
          </cell>
          <cell r="C3337" t="str">
            <v>021009</v>
          </cell>
          <cell r="D3337" t="str">
            <v>Pontalete de pinho de 3'x3' de 3a.construcao</v>
          </cell>
          <cell r="E3337" t="str">
            <v>m</v>
          </cell>
          <cell r="F3337">
            <v>1</v>
          </cell>
        </row>
        <row r="3338">
          <cell r="B3338" t="str">
            <v>070402</v>
          </cell>
          <cell r="C3338" t="str">
            <v>010146</v>
          </cell>
          <cell r="D3338" t="str">
            <v>Servente</v>
          </cell>
          <cell r="E3338" t="str">
            <v>h</v>
          </cell>
          <cell r="F3338">
            <v>0.18</v>
          </cell>
        </row>
        <row r="3339">
          <cell r="B3339" t="str">
            <v>070402</v>
          </cell>
          <cell r="C3339" t="str">
            <v>010111</v>
          </cell>
          <cell r="D3339" t="str">
            <v>Carpinteiro</v>
          </cell>
          <cell r="E3339" t="str">
            <v>h</v>
          </cell>
          <cell r="F3339">
            <v>0.87</v>
          </cell>
        </row>
        <row r="3340">
          <cell r="B3340" t="str">
            <v>070402</v>
          </cell>
          <cell r="C3340" t="str">
            <v>020518</v>
          </cell>
          <cell r="D3340" t="str">
            <v>Brita 2</v>
          </cell>
          <cell r="E3340" t="str">
            <v>m3</v>
          </cell>
          <cell r="F3340">
            <v>9.4000000000000004E-3</v>
          </cell>
        </row>
        <row r="3341">
          <cell r="B3341" t="str">
            <v>070402</v>
          </cell>
          <cell r="C3341" t="str">
            <v>020579</v>
          </cell>
          <cell r="D3341" t="str">
            <v>Areia media</v>
          </cell>
          <cell r="E3341" t="str">
            <v>m3</v>
          </cell>
          <cell r="F3341">
            <v>1.41E-2</v>
          </cell>
        </row>
        <row r="3342">
          <cell r="B3342" t="str">
            <v>070402</v>
          </cell>
          <cell r="C3342" t="str">
            <v>020508</v>
          </cell>
          <cell r="D3342" t="str">
            <v>Cimento portland</v>
          </cell>
          <cell r="E3342" t="str">
            <v>kg</v>
          </cell>
          <cell r="F3342">
            <v>4</v>
          </cell>
        </row>
        <row r="3343">
          <cell r="B3343" t="str">
            <v>070402</v>
          </cell>
          <cell r="C3343" t="str">
            <v>021021</v>
          </cell>
          <cell r="D3343" t="str">
            <v>Tabua de pinho de 1' x 12' de 3a. construcao</v>
          </cell>
          <cell r="E3343" t="str">
            <v>m2</v>
          </cell>
          <cell r="F3343">
            <v>0.24</v>
          </cell>
        </row>
        <row r="3344">
          <cell r="B3344" t="str">
            <v>070402</v>
          </cell>
          <cell r="C3344" t="str">
            <v>021032</v>
          </cell>
          <cell r="D3344" t="str">
            <v>Chapa compensada resinada 12mm</v>
          </cell>
          <cell r="E3344" t="str">
            <v>m2</v>
          </cell>
          <cell r="F3344">
            <v>0.23</v>
          </cell>
        </row>
        <row r="3345">
          <cell r="B3345" t="str">
            <v>070402</v>
          </cell>
          <cell r="C3345" t="str">
            <v>021503</v>
          </cell>
          <cell r="D3345" t="str">
            <v>Aco ca-25 de 5/16' - 8.00mm</v>
          </cell>
          <cell r="E3345" t="str">
            <v>kg</v>
          </cell>
          <cell r="F3345">
            <v>0.9</v>
          </cell>
        </row>
        <row r="3346">
          <cell r="B3346" t="str">
            <v>070402</v>
          </cell>
          <cell r="C3346" t="str">
            <v>026569</v>
          </cell>
          <cell r="D3346" t="str">
            <v>Prego 18x27</v>
          </cell>
          <cell r="E3346" t="str">
            <v>kg</v>
          </cell>
          <cell r="F3346">
            <v>7.0000000000000007E-2</v>
          </cell>
        </row>
        <row r="3347">
          <cell r="B3347" t="str">
            <v>070402</v>
          </cell>
          <cell r="C3347" t="str">
            <v>080125</v>
          </cell>
          <cell r="D3347" t="str">
            <v>Betoneira 5hp</v>
          </cell>
          <cell r="E3347" t="str">
            <v>h</v>
          </cell>
          <cell r="F3347">
            <v>1.0699999999999999E-2</v>
          </cell>
        </row>
        <row r="3348">
          <cell r="B3348" t="str">
            <v>070501</v>
          </cell>
          <cell r="C3348" t="str">
            <v>010139</v>
          </cell>
          <cell r="D3348" t="str">
            <v>Pedreiro</v>
          </cell>
          <cell r="E3348" t="str">
            <v>h</v>
          </cell>
          <cell r="F3348">
            <v>2.4</v>
          </cell>
        </row>
        <row r="3349">
          <cell r="B3349" t="str">
            <v>070501</v>
          </cell>
          <cell r="C3349" t="str">
            <v>010146</v>
          </cell>
          <cell r="D3349" t="str">
            <v>Servente</v>
          </cell>
          <cell r="E3349" t="str">
            <v>h</v>
          </cell>
          <cell r="F3349">
            <v>4.8</v>
          </cell>
        </row>
        <row r="3350">
          <cell r="B3350" t="str">
            <v>070501</v>
          </cell>
          <cell r="C3350" t="str">
            <v>020508</v>
          </cell>
          <cell r="D3350" t="str">
            <v>Cimento portland</v>
          </cell>
          <cell r="E3350" t="str">
            <v>kg</v>
          </cell>
          <cell r="F3350">
            <v>1.6</v>
          </cell>
        </row>
        <row r="3351">
          <cell r="B3351" t="str">
            <v>070501</v>
          </cell>
          <cell r="C3351" t="str">
            <v>020509</v>
          </cell>
          <cell r="D3351" t="str">
            <v>Cimento branco</v>
          </cell>
          <cell r="E3351" t="str">
            <v>kg</v>
          </cell>
          <cell r="F3351">
            <v>0.7</v>
          </cell>
        </row>
        <row r="3352">
          <cell r="B3352" t="str">
            <v>070501</v>
          </cell>
          <cell r="C3352" t="str">
            <v>020579</v>
          </cell>
          <cell r="D3352" t="str">
            <v>Areia media</v>
          </cell>
          <cell r="E3352" t="str">
            <v>m3</v>
          </cell>
          <cell r="F3352">
            <v>4.0000000000000001E-3</v>
          </cell>
        </row>
        <row r="3353">
          <cell r="B3353" t="str">
            <v>070501</v>
          </cell>
          <cell r="C3353" t="str">
            <v>023515</v>
          </cell>
          <cell r="D3353" t="str">
            <v>Placa pre-moldada de granilite de 3cm</v>
          </cell>
          <cell r="E3353" t="str">
            <v>m2</v>
          </cell>
          <cell r="F3353">
            <v>1</v>
          </cell>
        </row>
        <row r="3354">
          <cell r="B3354" t="str">
            <v>070502</v>
          </cell>
          <cell r="C3354" t="str">
            <v>010139</v>
          </cell>
          <cell r="D3354" t="str">
            <v>Pedreiro</v>
          </cell>
          <cell r="E3354" t="str">
            <v>h</v>
          </cell>
          <cell r="F3354">
            <v>0.1</v>
          </cell>
        </row>
        <row r="3355">
          <cell r="B3355" t="str">
            <v>070502</v>
          </cell>
          <cell r="C3355" t="str">
            <v>010146</v>
          </cell>
          <cell r="D3355" t="str">
            <v>Servente</v>
          </cell>
          <cell r="E3355" t="str">
            <v>h</v>
          </cell>
          <cell r="F3355">
            <v>0.104</v>
          </cell>
        </row>
        <row r="3356">
          <cell r="B3356" t="str">
            <v>070502</v>
          </cell>
          <cell r="C3356" t="str">
            <v>020508</v>
          </cell>
          <cell r="D3356" t="str">
            <v>Cimento portland</v>
          </cell>
          <cell r="E3356" t="str">
            <v>kg</v>
          </cell>
          <cell r="F3356">
            <v>1.5</v>
          </cell>
        </row>
        <row r="3357">
          <cell r="B3357" t="str">
            <v>070502</v>
          </cell>
          <cell r="C3357" t="str">
            <v>020510</v>
          </cell>
          <cell r="D3357" t="str">
            <v>Cimento colante em po</v>
          </cell>
          <cell r="E3357" t="str">
            <v>kg</v>
          </cell>
          <cell r="F3357">
            <v>1.46</v>
          </cell>
        </row>
        <row r="3358">
          <cell r="B3358" t="str">
            <v>070502</v>
          </cell>
          <cell r="C3358" t="str">
            <v>020579</v>
          </cell>
          <cell r="D3358" t="str">
            <v>Areia media</v>
          </cell>
          <cell r="E3358" t="str">
            <v>m3</v>
          </cell>
          <cell r="F3358">
            <v>4.0000000000000001E-3</v>
          </cell>
        </row>
        <row r="3359">
          <cell r="B3359" t="str">
            <v>070502</v>
          </cell>
          <cell r="C3359" t="str">
            <v>022022</v>
          </cell>
          <cell r="D3359" t="str">
            <v>Painel-divisoria concr celular 7.5x40x280cm</v>
          </cell>
          <cell r="E3359" t="str">
            <v>m2</v>
          </cell>
          <cell r="F3359">
            <v>1</v>
          </cell>
        </row>
        <row r="3360">
          <cell r="B3360" t="str">
            <v>070503</v>
          </cell>
          <cell r="C3360" t="str">
            <v>010139</v>
          </cell>
          <cell r="D3360" t="str">
            <v>Pedreiro</v>
          </cell>
          <cell r="E3360" t="str">
            <v>h</v>
          </cell>
          <cell r="F3360">
            <v>0.12</v>
          </cell>
        </row>
        <row r="3361">
          <cell r="B3361" t="str">
            <v>070503</v>
          </cell>
          <cell r="C3361" t="str">
            <v>010146</v>
          </cell>
          <cell r="D3361" t="str">
            <v>Servente</v>
          </cell>
          <cell r="E3361" t="str">
            <v>h</v>
          </cell>
          <cell r="F3361">
            <v>0.125</v>
          </cell>
        </row>
        <row r="3362">
          <cell r="B3362" t="str">
            <v>070503</v>
          </cell>
          <cell r="C3362" t="str">
            <v>020508</v>
          </cell>
          <cell r="D3362" t="str">
            <v>Cimento portland</v>
          </cell>
          <cell r="E3362" t="str">
            <v>kg</v>
          </cell>
          <cell r="F3362">
            <v>4.8600000000000003</v>
          </cell>
        </row>
        <row r="3363">
          <cell r="B3363" t="str">
            <v>070503</v>
          </cell>
          <cell r="C3363" t="str">
            <v>020579</v>
          </cell>
          <cell r="D3363" t="str">
            <v>Areia media</v>
          </cell>
          <cell r="E3363" t="str">
            <v>m3</v>
          </cell>
          <cell r="F3363">
            <v>1.2200000000000001E-2</v>
          </cell>
        </row>
        <row r="3364">
          <cell r="B3364" t="str">
            <v>070503</v>
          </cell>
          <cell r="C3364" t="str">
            <v>022023</v>
          </cell>
          <cell r="D3364" t="str">
            <v>Painel-parede concr celular 10x40x280cm</v>
          </cell>
          <cell r="E3364" t="str">
            <v>m2</v>
          </cell>
          <cell r="F3364">
            <v>1</v>
          </cell>
        </row>
        <row r="3365">
          <cell r="B3365" t="str">
            <v>070504</v>
          </cell>
          <cell r="C3365" t="str">
            <v>010139</v>
          </cell>
          <cell r="D3365" t="str">
            <v>Pedreiro</v>
          </cell>
          <cell r="E3365" t="str">
            <v>h</v>
          </cell>
          <cell r="F3365">
            <v>2.4</v>
          </cell>
        </row>
        <row r="3366">
          <cell r="B3366" t="str">
            <v>070504</v>
          </cell>
          <cell r="C3366" t="str">
            <v>010146</v>
          </cell>
          <cell r="D3366" t="str">
            <v>Servente</v>
          </cell>
          <cell r="E3366" t="str">
            <v>h</v>
          </cell>
          <cell r="F3366">
            <v>4.8</v>
          </cell>
        </row>
        <row r="3367">
          <cell r="B3367" t="str">
            <v>070504</v>
          </cell>
          <cell r="C3367" t="str">
            <v>020508</v>
          </cell>
          <cell r="D3367" t="str">
            <v>Cimento portland</v>
          </cell>
          <cell r="E3367" t="str">
            <v>kg</v>
          </cell>
          <cell r="F3367">
            <v>1.6</v>
          </cell>
        </row>
        <row r="3368">
          <cell r="B3368" t="str">
            <v>070504</v>
          </cell>
          <cell r="C3368" t="str">
            <v>020509</v>
          </cell>
          <cell r="D3368" t="str">
            <v>Cimento branco</v>
          </cell>
          <cell r="E3368" t="str">
            <v>kg</v>
          </cell>
          <cell r="F3368">
            <v>0.7</v>
          </cell>
        </row>
        <row r="3369">
          <cell r="B3369" t="str">
            <v>070504</v>
          </cell>
          <cell r="C3369" t="str">
            <v>020579</v>
          </cell>
          <cell r="D3369" t="str">
            <v>Areia media</v>
          </cell>
          <cell r="E3369" t="str">
            <v>m3</v>
          </cell>
          <cell r="F3369">
            <v>4.0000000000000001E-3</v>
          </cell>
        </row>
        <row r="3370">
          <cell r="B3370" t="str">
            <v>070504</v>
          </cell>
          <cell r="C3370" t="str">
            <v>035003</v>
          </cell>
          <cell r="D3370" t="str">
            <v>Marmore espessura 3cm</v>
          </cell>
          <cell r="E3370" t="str">
            <v>m2</v>
          </cell>
          <cell r="F3370">
            <v>1</v>
          </cell>
        </row>
        <row r="3371">
          <cell r="B3371" t="str">
            <v>070505</v>
          </cell>
          <cell r="C3371" t="str">
            <v>010139</v>
          </cell>
          <cell r="D3371" t="str">
            <v>Pedreiro</v>
          </cell>
          <cell r="E3371" t="str">
            <v>h</v>
          </cell>
          <cell r="F3371">
            <v>2.4</v>
          </cell>
        </row>
        <row r="3372">
          <cell r="B3372" t="str">
            <v>070505</v>
          </cell>
          <cell r="C3372" t="str">
            <v>010146</v>
          </cell>
          <cell r="D3372" t="str">
            <v>Servente</v>
          </cell>
          <cell r="E3372" t="str">
            <v>h</v>
          </cell>
          <cell r="F3372">
            <v>4.8</v>
          </cell>
        </row>
        <row r="3373">
          <cell r="B3373" t="str">
            <v>070505</v>
          </cell>
          <cell r="C3373" t="str">
            <v>020508</v>
          </cell>
          <cell r="D3373" t="str">
            <v>Cimento portland</v>
          </cell>
          <cell r="E3373" t="str">
            <v>kg</v>
          </cell>
          <cell r="F3373">
            <v>1.6</v>
          </cell>
        </row>
        <row r="3374">
          <cell r="B3374" t="str">
            <v>070505</v>
          </cell>
          <cell r="C3374" t="str">
            <v>020509</v>
          </cell>
          <cell r="D3374" t="str">
            <v>Cimento branco</v>
          </cell>
          <cell r="E3374" t="str">
            <v>kg</v>
          </cell>
          <cell r="F3374">
            <v>0.7</v>
          </cell>
        </row>
        <row r="3375">
          <cell r="B3375" t="str">
            <v>070505</v>
          </cell>
          <cell r="C3375" t="str">
            <v>020579</v>
          </cell>
          <cell r="D3375" t="str">
            <v>Areia media</v>
          </cell>
          <cell r="E3375" t="str">
            <v>m3</v>
          </cell>
          <cell r="F3375">
            <v>4.0000000000000001E-3</v>
          </cell>
        </row>
        <row r="3376">
          <cell r="B3376" t="str">
            <v>070505</v>
          </cell>
          <cell r="C3376" t="str">
            <v>090790</v>
          </cell>
          <cell r="D3376" t="str">
            <v>Placa pre-moldada de granito de 3 cm</v>
          </cell>
          <cell r="E3376" t="str">
            <v>m2</v>
          </cell>
          <cell r="F3376">
            <v>1</v>
          </cell>
        </row>
        <row r="3377">
          <cell r="B3377" t="str">
            <v>070603</v>
          </cell>
          <cell r="C3377" t="str">
            <v>010101</v>
          </cell>
          <cell r="D3377" t="str">
            <v>Ajudante</v>
          </cell>
          <cell r="E3377" t="str">
            <v>h</v>
          </cell>
          <cell r="F3377">
            <v>0.44</v>
          </cell>
        </row>
        <row r="3378">
          <cell r="B3378" t="str">
            <v>070603</v>
          </cell>
          <cell r="C3378" t="str">
            <v>010130</v>
          </cell>
          <cell r="D3378" t="str">
            <v>Montador</v>
          </cell>
          <cell r="E3378" t="str">
            <v>h</v>
          </cell>
          <cell r="F3378">
            <v>0.22</v>
          </cell>
        </row>
        <row r="3379">
          <cell r="B3379" t="str">
            <v>070603</v>
          </cell>
          <cell r="C3379" t="str">
            <v>022060</v>
          </cell>
          <cell r="D3379" t="str">
            <v>Painel div.comp.naval.e=40mm rev c/placa fibroc.</v>
          </cell>
          <cell r="E3379" t="str">
            <v>m2</v>
          </cell>
          <cell r="F3379">
            <v>1</v>
          </cell>
        </row>
        <row r="3380">
          <cell r="B3380" t="str">
            <v>070603</v>
          </cell>
          <cell r="C3380" t="str">
            <v>026801</v>
          </cell>
          <cell r="D3380" t="str">
            <v>Perfil de aluminio p/ divisoria</v>
          </cell>
          <cell r="E3380" t="str">
            <v>kg</v>
          </cell>
          <cell r="F3380">
            <v>0.89</v>
          </cell>
        </row>
        <row r="3381">
          <cell r="B3381" t="str">
            <v>070604</v>
          </cell>
          <cell r="C3381" t="str">
            <v>010101</v>
          </cell>
          <cell r="D3381" t="str">
            <v>Ajudante</v>
          </cell>
          <cell r="E3381" t="str">
            <v>h</v>
          </cell>
          <cell r="F3381">
            <v>0.44</v>
          </cell>
        </row>
        <row r="3382">
          <cell r="B3382" t="str">
            <v>070604</v>
          </cell>
          <cell r="C3382" t="str">
            <v>010130</v>
          </cell>
          <cell r="D3382" t="str">
            <v>Montador</v>
          </cell>
          <cell r="E3382" t="str">
            <v>h</v>
          </cell>
          <cell r="F3382">
            <v>0.22</v>
          </cell>
        </row>
        <row r="3383">
          <cell r="B3383" t="str">
            <v>070604</v>
          </cell>
          <cell r="C3383" t="str">
            <v>022060</v>
          </cell>
          <cell r="D3383" t="str">
            <v>Painel div.comp.naval.e=40mm rev c/placa fibroc.</v>
          </cell>
          <cell r="E3383" t="str">
            <v>m2</v>
          </cell>
          <cell r="F3383">
            <v>1</v>
          </cell>
        </row>
        <row r="3384">
          <cell r="B3384" t="str">
            <v>070604</v>
          </cell>
          <cell r="C3384" t="str">
            <v>026802</v>
          </cell>
          <cell r="D3384" t="str">
            <v>Perfil de aco zincado pintado</v>
          </cell>
          <cell r="E3384" t="str">
            <v>kg</v>
          </cell>
          <cell r="F3384">
            <v>1.89</v>
          </cell>
        </row>
        <row r="3385">
          <cell r="B3385" t="str">
            <v>070607</v>
          </cell>
          <cell r="C3385" t="str">
            <v>010101</v>
          </cell>
          <cell r="D3385" t="str">
            <v>Ajudante</v>
          </cell>
          <cell r="E3385" t="str">
            <v>h</v>
          </cell>
          <cell r="F3385">
            <v>1.5</v>
          </cell>
        </row>
        <row r="3386">
          <cell r="B3386" t="str">
            <v>070607</v>
          </cell>
          <cell r="C3386" t="str">
            <v>010130</v>
          </cell>
          <cell r="D3386" t="str">
            <v>Montador</v>
          </cell>
          <cell r="E3386" t="str">
            <v>h</v>
          </cell>
          <cell r="F3386">
            <v>1.5</v>
          </cell>
        </row>
        <row r="3387">
          <cell r="B3387" t="str">
            <v>070607</v>
          </cell>
          <cell r="C3387" t="str">
            <v>030418</v>
          </cell>
          <cell r="D3387" t="str">
            <v>Porta lisa comum 62x211cm - s/encab.p/pintura</v>
          </cell>
          <cell r="E3387" t="str">
            <v>un</v>
          </cell>
          <cell r="F3387">
            <v>1</v>
          </cell>
        </row>
        <row r="3388">
          <cell r="B3388" t="str">
            <v>070607</v>
          </cell>
          <cell r="C3388" t="str">
            <v>031309</v>
          </cell>
          <cell r="D3388" t="str">
            <v>Batente alumin l 1.1/2x1x1/8 anod 60x210</v>
          </cell>
          <cell r="E3388" t="str">
            <v>un</v>
          </cell>
          <cell r="F3388">
            <v>1</v>
          </cell>
        </row>
        <row r="3389">
          <cell r="B3389" t="str">
            <v>070607</v>
          </cell>
          <cell r="C3389" t="str">
            <v>031507</v>
          </cell>
          <cell r="D3389" t="str">
            <v>Fechadura completa para porta interna</v>
          </cell>
          <cell r="E3389" t="str">
            <v>un</v>
          </cell>
          <cell r="F3389">
            <v>1</v>
          </cell>
        </row>
        <row r="3390">
          <cell r="B3390" t="str">
            <v>070607</v>
          </cell>
          <cell r="C3390" t="str">
            <v>031650</v>
          </cell>
          <cell r="D3390" t="str">
            <v>Dobradica cromada  3 1/2x3' ref.1523</v>
          </cell>
          <cell r="E3390" t="str">
            <v>un</v>
          </cell>
          <cell r="F3390">
            <v>3</v>
          </cell>
        </row>
        <row r="3391">
          <cell r="B3391" t="str">
            <v>070608</v>
          </cell>
          <cell r="C3391" t="str">
            <v>010101</v>
          </cell>
          <cell r="D3391" t="str">
            <v>Ajudante</v>
          </cell>
          <cell r="E3391" t="str">
            <v>h</v>
          </cell>
          <cell r="F3391">
            <v>0.66</v>
          </cell>
        </row>
        <row r="3392">
          <cell r="B3392" t="str">
            <v>070608</v>
          </cell>
          <cell r="C3392" t="str">
            <v>010130</v>
          </cell>
          <cell r="D3392" t="str">
            <v>Montador</v>
          </cell>
          <cell r="E3392" t="str">
            <v>h</v>
          </cell>
          <cell r="F3392">
            <v>0.33</v>
          </cell>
        </row>
        <row r="3393">
          <cell r="B3393" t="str">
            <v>070608</v>
          </cell>
          <cell r="C3393" t="str">
            <v>022060</v>
          </cell>
          <cell r="D3393" t="str">
            <v>Painel div.comp.naval.e=40mm rev c/placa fibroc.</v>
          </cell>
          <cell r="E3393" t="str">
            <v>m2</v>
          </cell>
          <cell r="F3393">
            <v>1.25</v>
          </cell>
        </row>
        <row r="3394">
          <cell r="B3394" t="str">
            <v>070608</v>
          </cell>
          <cell r="C3394" t="str">
            <v>026801</v>
          </cell>
          <cell r="D3394" t="str">
            <v>Perfil de aluminio p/ divisoria</v>
          </cell>
          <cell r="E3394" t="str">
            <v>kg</v>
          </cell>
          <cell r="F3394">
            <v>1.1100000000000001</v>
          </cell>
        </row>
        <row r="3395">
          <cell r="B3395" t="str">
            <v>070609</v>
          </cell>
          <cell r="C3395" t="str">
            <v>010101</v>
          </cell>
          <cell r="D3395" t="str">
            <v>Ajudante</v>
          </cell>
          <cell r="E3395" t="str">
            <v>h</v>
          </cell>
          <cell r="F3395">
            <v>0.9</v>
          </cell>
        </row>
        <row r="3396">
          <cell r="B3396" t="str">
            <v>070609</v>
          </cell>
          <cell r="C3396" t="str">
            <v>010130</v>
          </cell>
          <cell r="D3396" t="str">
            <v>Montador</v>
          </cell>
          <cell r="E3396" t="str">
            <v>h</v>
          </cell>
          <cell r="F3396">
            <v>0.9</v>
          </cell>
        </row>
        <row r="3397">
          <cell r="B3397" t="str">
            <v>070609</v>
          </cell>
          <cell r="C3397" t="str">
            <v>030418</v>
          </cell>
          <cell r="D3397" t="str">
            <v>Porta lisa comum 62x211cm - s/encab.p/pintura</v>
          </cell>
          <cell r="E3397" t="str">
            <v>un</v>
          </cell>
          <cell r="F3397">
            <v>1</v>
          </cell>
        </row>
        <row r="3398">
          <cell r="B3398" t="str">
            <v>070609</v>
          </cell>
          <cell r="C3398" t="str">
            <v>031309</v>
          </cell>
          <cell r="D3398" t="str">
            <v>Batente alumin l 1.1/2x1x1/8 anod 60x210</v>
          </cell>
          <cell r="E3398" t="str">
            <v>un</v>
          </cell>
          <cell r="F3398">
            <v>1</v>
          </cell>
        </row>
        <row r="3399">
          <cell r="B3399" t="str">
            <v>070609</v>
          </cell>
          <cell r="C3399" t="str">
            <v>031581</v>
          </cell>
          <cell r="D3399" t="str">
            <v>Fechadura tipo targeta livre-ocupado 60x65mm</v>
          </cell>
          <cell r="E3399" t="str">
            <v>un</v>
          </cell>
          <cell r="F3399">
            <v>1</v>
          </cell>
        </row>
        <row r="3400">
          <cell r="B3400" t="str">
            <v>070609</v>
          </cell>
          <cell r="C3400" t="str">
            <v>031650</v>
          </cell>
          <cell r="D3400" t="str">
            <v>Dobradica cromada  3 1/2x3' ref.1523</v>
          </cell>
          <cell r="E3400" t="str">
            <v>un</v>
          </cell>
          <cell r="F3400">
            <v>3</v>
          </cell>
        </row>
        <row r="3401">
          <cell r="B3401" t="str">
            <v>070610</v>
          </cell>
          <cell r="C3401" t="str">
            <v>010101</v>
          </cell>
          <cell r="D3401" t="str">
            <v>Ajudante</v>
          </cell>
          <cell r="E3401" t="str">
            <v>h</v>
          </cell>
          <cell r="F3401">
            <v>0.25</v>
          </cell>
        </row>
        <row r="3402">
          <cell r="B3402" t="str">
            <v>070610</v>
          </cell>
          <cell r="C3402" t="str">
            <v>010130</v>
          </cell>
          <cell r="D3402" t="str">
            <v>Montador</v>
          </cell>
          <cell r="E3402" t="str">
            <v>h</v>
          </cell>
          <cell r="F3402">
            <v>0.5</v>
          </cell>
        </row>
        <row r="3403">
          <cell r="B3403" t="str">
            <v>070610</v>
          </cell>
          <cell r="C3403" t="str">
            <v>023501</v>
          </cell>
          <cell r="D3403" t="str">
            <v>Divisoria</v>
          </cell>
          <cell r="E3403" t="str">
            <v>m2</v>
          </cell>
          <cell r="F3403">
            <v>1</v>
          </cell>
        </row>
        <row r="3404">
          <cell r="B3404" t="str">
            <v>070611</v>
          </cell>
          <cell r="C3404" t="str">
            <v>010101</v>
          </cell>
          <cell r="D3404" t="str">
            <v>Ajudante</v>
          </cell>
          <cell r="E3404" t="str">
            <v>h</v>
          </cell>
          <cell r="F3404">
            <v>0.25</v>
          </cell>
        </row>
        <row r="3405">
          <cell r="B3405" t="str">
            <v>070611</v>
          </cell>
          <cell r="C3405" t="str">
            <v>010130</v>
          </cell>
          <cell r="D3405" t="str">
            <v>Montador</v>
          </cell>
          <cell r="E3405" t="str">
            <v>h</v>
          </cell>
          <cell r="F3405">
            <v>0.5</v>
          </cell>
        </row>
        <row r="3406">
          <cell r="B3406" t="str">
            <v>070611</v>
          </cell>
          <cell r="C3406" t="str">
            <v>023501</v>
          </cell>
          <cell r="D3406" t="str">
            <v>Divisoria</v>
          </cell>
          <cell r="E3406" t="str">
            <v>m2</v>
          </cell>
          <cell r="F3406">
            <v>1</v>
          </cell>
        </row>
        <row r="3407">
          <cell r="B3407" t="str">
            <v>070612</v>
          </cell>
          <cell r="C3407" t="str">
            <v>010101</v>
          </cell>
          <cell r="D3407" t="str">
            <v>Ajudante</v>
          </cell>
          <cell r="E3407" t="str">
            <v>h</v>
          </cell>
          <cell r="F3407">
            <v>0.2</v>
          </cell>
        </row>
        <row r="3408">
          <cell r="B3408" t="str">
            <v>070612</v>
          </cell>
          <cell r="C3408" t="str">
            <v>010130</v>
          </cell>
          <cell r="D3408" t="str">
            <v>Montador</v>
          </cell>
          <cell r="E3408" t="str">
            <v>h</v>
          </cell>
          <cell r="F3408">
            <v>0.4</v>
          </cell>
        </row>
        <row r="3409">
          <cell r="B3409" t="str">
            <v>070612</v>
          </cell>
          <cell r="C3409" t="str">
            <v>023501</v>
          </cell>
          <cell r="D3409" t="str">
            <v>Divisoria</v>
          </cell>
          <cell r="E3409" t="str">
            <v>m2</v>
          </cell>
          <cell r="F3409">
            <v>1</v>
          </cell>
        </row>
        <row r="3410">
          <cell r="B3410" t="str">
            <v>070613</v>
          </cell>
          <cell r="C3410" t="str">
            <v>010101</v>
          </cell>
          <cell r="D3410" t="str">
            <v>Ajudante</v>
          </cell>
          <cell r="E3410" t="str">
            <v>h</v>
          </cell>
          <cell r="F3410">
            <v>0.2</v>
          </cell>
        </row>
        <row r="3411">
          <cell r="B3411" t="str">
            <v>070613</v>
          </cell>
          <cell r="C3411" t="str">
            <v>010130</v>
          </cell>
          <cell r="D3411" t="str">
            <v>Montador</v>
          </cell>
          <cell r="E3411" t="str">
            <v>h</v>
          </cell>
          <cell r="F3411">
            <v>0.4</v>
          </cell>
        </row>
        <row r="3412">
          <cell r="B3412" t="str">
            <v>070613</v>
          </cell>
          <cell r="C3412" t="str">
            <v>023501</v>
          </cell>
          <cell r="D3412" t="str">
            <v>Divisoria</v>
          </cell>
          <cell r="E3412" t="str">
            <v>m2</v>
          </cell>
          <cell r="F3412">
            <v>1</v>
          </cell>
        </row>
        <row r="3413">
          <cell r="B3413" t="str">
            <v>070701</v>
          </cell>
          <cell r="C3413" t="str">
            <v>090786</v>
          </cell>
          <cell r="D3413" t="str">
            <v>Parede simples instal.em gesso acartonado</v>
          </cell>
          <cell r="E3413" t="str">
            <v>m2</v>
          </cell>
          <cell r="F3413">
            <v>1</v>
          </cell>
        </row>
        <row r="3414">
          <cell r="B3414" t="str">
            <v>070702</v>
          </cell>
          <cell r="C3414" t="str">
            <v>090784</v>
          </cell>
          <cell r="D3414" t="str">
            <v>Parede dupla instal.em gesso acartonado</v>
          </cell>
          <cell r="E3414" t="str">
            <v>m2</v>
          </cell>
          <cell r="F3414">
            <v>1</v>
          </cell>
        </row>
        <row r="3415">
          <cell r="B3415" t="str">
            <v>070703</v>
          </cell>
          <cell r="C3415" t="str">
            <v>090785</v>
          </cell>
          <cell r="D3415" t="str">
            <v>Parede em local umido instal.em gesso acartonado</v>
          </cell>
          <cell r="E3415" t="str">
            <v>m2</v>
          </cell>
          <cell r="F3415">
            <v>1</v>
          </cell>
        </row>
        <row r="3416">
          <cell r="B3416" t="str">
            <v>080101</v>
          </cell>
          <cell r="C3416" t="str">
            <v>010111</v>
          </cell>
          <cell r="D3416" t="str">
            <v>Carpinteiro</v>
          </cell>
          <cell r="E3416" t="str">
            <v>h</v>
          </cell>
          <cell r="F3416">
            <v>3.75</v>
          </cell>
        </row>
        <row r="3417">
          <cell r="B3417" t="str">
            <v>080101</v>
          </cell>
          <cell r="C3417" t="str">
            <v>010112</v>
          </cell>
          <cell r="D3417" t="str">
            <v>Ajudante de carpinteiro</v>
          </cell>
          <cell r="E3417" t="str">
            <v>h</v>
          </cell>
          <cell r="F3417">
            <v>3.75</v>
          </cell>
        </row>
        <row r="3418">
          <cell r="B3418" t="str">
            <v>080101</v>
          </cell>
          <cell r="C3418" t="str">
            <v>010139</v>
          </cell>
          <cell r="D3418" t="str">
            <v>Pedreiro</v>
          </cell>
          <cell r="E3418" t="str">
            <v>h</v>
          </cell>
          <cell r="F3418">
            <v>1.4</v>
          </cell>
        </row>
        <row r="3419">
          <cell r="B3419" t="str">
            <v>080101</v>
          </cell>
          <cell r="C3419" t="str">
            <v>010146</v>
          </cell>
          <cell r="D3419" t="str">
            <v>Servente</v>
          </cell>
          <cell r="E3419" t="str">
            <v>h</v>
          </cell>
          <cell r="F3419">
            <v>1.4</v>
          </cell>
        </row>
        <row r="3420">
          <cell r="B3420" t="str">
            <v>080101</v>
          </cell>
          <cell r="C3420" t="str">
            <v>020505</v>
          </cell>
          <cell r="D3420" t="str">
            <v>Cal hidratada</v>
          </cell>
          <cell r="E3420" t="str">
            <v>kg</v>
          </cell>
          <cell r="F3420">
            <v>1.72</v>
          </cell>
        </row>
        <row r="3421">
          <cell r="B3421" t="str">
            <v>080101</v>
          </cell>
          <cell r="C3421" t="str">
            <v>020508</v>
          </cell>
          <cell r="D3421" t="str">
            <v>Cimento portland</v>
          </cell>
          <cell r="E3421" t="str">
            <v>kg</v>
          </cell>
          <cell r="F3421">
            <v>1.72</v>
          </cell>
        </row>
        <row r="3422">
          <cell r="B3422" t="str">
            <v>080101</v>
          </cell>
          <cell r="C3422" t="str">
            <v>020579</v>
          </cell>
          <cell r="D3422" t="str">
            <v>Areia media</v>
          </cell>
          <cell r="E3422" t="str">
            <v>m3</v>
          </cell>
          <cell r="F3422">
            <v>1.06E-2</v>
          </cell>
        </row>
        <row r="3423">
          <cell r="B3423" t="str">
            <v>080101</v>
          </cell>
          <cell r="C3423" t="str">
            <v>021023</v>
          </cell>
          <cell r="D3423" t="str">
            <v>Taco para fixacao de batente/rodape</v>
          </cell>
          <cell r="E3423" t="str">
            <v>un</v>
          </cell>
          <cell r="F3423">
            <v>6</v>
          </cell>
        </row>
        <row r="3424">
          <cell r="B3424" t="str">
            <v>080101</v>
          </cell>
          <cell r="C3424" t="str">
            <v>031504</v>
          </cell>
          <cell r="D3424" t="str">
            <v>Dobradica de ferro para porta interna</v>
          </cell>
          <cell r="E3424" t="str">
            <v>un</v>
          </cell>
          <cell r="F3424">
            <v>3</v>
          </cell>
        </row>
        <row r="3425">
          <cell r="B3425" t="str">
            <v>080101</v>
          </cell>
          <cell r="C3425" t="str">
            <v>031507</v>
          </cell>
          <cell r="D3425" t="str">
            <v>Fechadura completa para porta interna</v>
          </cell>
          <cell r="E3425" t="str">
            <v>un</v>
          </cell>
          <cell r="F3425">
            <v>1</v>
          </cell>
        </row>
        <row r="3426">
          <cell r="B3426" t="str">
            <v>080101</v>
          </cell>
          <cell r="C3426" t="str">
            <v>026560</v>
          </cell>
          <cell r="D3426" t="str">
            <v>Prego - preco medio das bitolas</v>
          </cell>
          <cell r="E3426" t="str">
            <v>kg</v>
          </cell>
          <cell r="F3426">
            <v>0.2</v>
          </cell>
        </row>
        <row r="3427">
          <cell r="B3427" t="str">
            <v>080101</v>
          </cell>
          <cell r="C3427" t="str">
            <v>030125</v>
          </cell>
          <cell r="D3427" t="str">
            <v>Batente de peroba para porta 1fl.</v>
          </cell>
          <cell r="E3427" t="str">
            <v>un</v>
          </cell>
          <cell r="F3427">
            <v>1</v>
          </cell>
        </row>
        <row r="3428">
          <cell r="B3428" t="str">
            <v>080101</v>
          </cell>
          <cell r="C3428" t="str">
            <v>030128</v>
          </cell>
          <cell r="D3428" t="str">
            <v>Guarnicao peroba 5cm para porta 1fl.</v>
          </cell>
          <cell r="E3428" t="str">
            <v>un</v>
          </cell>
          <cell r="F3428">
            <v>2</v>
          </cell>
        </row>
        <row r="3429">
          <cell r="B3429" t="str">
            <v>080101</v>
          </cell>
          <cell r="C3429" t="str">
            <v>026512</v>
          </cell>
          <cell r="D3429" t="str">
            <v>Parafuso para madeira de 80mm</v>
          </cell>
          <cell r="E3429" t="str">
            <v>un</v>
          </cell>
          <cell r="F3429">
            <v>8</v>
          </cell>
        </row>
        <row r="3430">
          <cell r="B3430" t="str">
            <v>080101</v>
          </cell>
          <cell r="C3430" t="str">
            <v>030110</v>
          </cell>
          <cell r="D3430" t="str">
            <v>Porta lisa de cedro 0.60x2.10m</v>
          </cell>
          <cell r="E3430" t="str">
            <v>un</v>
          </cell>
          <cell r="F3430">
            <v>1</v>
          </cell>
        </row>
        <row r="3431">
          <cell r="B3431" t="str">
            <v>080102</v>
          </cell>
          <cell r="C3431" t="str">
            <v>010111</v>
          </cell>
          <cell r="D3431" t="str">
            <v>Carpinteiro</v>
          </cell>
          <cell r="E3431" t="str">
            <v>h</v>
          </cell>
          <cell r="F3431">
            <v>3.75</v>
          </cell>
        </row>
        <row r="3432">
          <cell r="B3432" t="str">
            <v>080102</v>
          </cell>
          <cell r="C3432" t="str">
            <v>010112</v>
          </cell>
          <cell r="D3432" t="str">
            <v>Ajudante de carpinteiro</v>
          </cell>
          <cell r="E3432" t="str">
            <v>h</v>
          </cell>
          <cell r="F3432">
            <v>3.75</v>
          </cell>
        </row>
        <row r="3433">
          <cell r="B3433" t="str">
            <v>080102</v>
          </cell>
          <cell r="C3433" t="str">
            <v>010139</v>
          </cell>
          <cell r="D3433" t="str">
            <v>Pedreiro</v>
          </cell>
          <cell r="E3433" t="str">
            <v>h</v>
          </cell>
          <cell r="F3433">
            <v>1.4</v>
          </cell>
        </row>
        <row r="3434">
          <cell r="B3434" t="str">
            <v>080102</v>
          </cell>
          <cell r="C3434" t="str">
            <v>026512</v>
          </cell>
          <cell r="D3434" t="str">
            <v>Parafuso para madeira de 80mm</v>
          </cell>
          <cell r="E3434" t="str">
            <v>un</v>
          </cell>
          <cell r="F3434">
            <v>8</v>
          </cell>
        </row>
        <row r="3435">
          <cell r="B3435" t="str">
            <v>080102</v>
          </cell>
          <cell r="C3435" t="str">
            <v>020505</v>
          </cell>
          <cell r="D3435" t="str">
            <v>Cal hidratada</v>
          </cell>
          <cell r="E3435" t="str">
            <v>kg</v>
          </cell>
          <cell r="F3435">
            <v>1.72</v>
          </cell>
        </row>
        <row r="3436">
          <cell r="B3436" t="str">
            <v>080102</v>
          </cell>
          <cell r="C3436" t="str">
            <v>020508</v>
          </cell>
          <cell r="D3436" t="str">
            <v>Cimento portland</v>
          </cell>
          <cell r="E3436" t="str">
            <v>kg</v>
          </cell>
          <cell r="F3436">
            <v>1.72</v>
          </cell>
        </row>
        <row r="3437">
          <cell r="B3437" t="str">
            <v>080102</v>
          </cell>
          <cell r="C3437" t="str">
            <v>030125</v>
          </cell>
          <cell r="D3437" t="str">
            <v>Batente de peroba para porta 1fl.</v>
          </cell>
          <cell r="E3437" t="str">
            <v>un</v>
          </cell>
          <cell r="F3437">
            <v>1</v>
          </cell>
        </row>
        <row r="3438">
          <cell r="B3438" t="str">
            <v>080102</v>
          </cell>
          <cell r="C3438" t="str">
            <v>020579</v>
          </cell>
          <cell r="D3438" t="str">
            <v>Areia media</v>
          </cell>
          <cell r="E3438" t="str">
            <v>m3</v>
          </cell>
          <cell r="F3438">
            <v>1.06E-2</v>
          </cell>
        </row>
        <row r="3439">
          <cell r="B3439" t="str">
            <v>080102</v>
          </cell>
          <cell r="C3439" t="str">
            <v>010146</v>
          </cell>
          <cell r="D3439" t="str">
            <v>Servente</v>
          </cell>
          <cell r="E3439" t="str">
            <v>h</v>
          </cell>
          <cell r="F3439">
            <v>1.4</v>
          </cell>
        </row>
        <row r="3440">
          <cell r="B3440" t="str">
            <v>080102</v>
          </cell>
          <cell r="C3440" t="str">
            <v>026560</v>
          </cell>
          <cell r="D3440" t="str">
            <v>Prego - preco medio das bitolas</v>
          </cell>
          <cell r="E3440" t="str">
            <v>kg</v>
          </cell>
          <cell r="F3440">
            <v>0.2</v>
          </cell>
        </row>
        <row r="3441">
          <cell r="B3441" t="str">
            <v>080102</v>
          </cell>
          <cell r="C3441" t="str">
            <v>030111</v>
          </cell>
          <cell r="D3441" t="str">
            <v>Porta lisa de cedro 0.70x2.10m</v>
          </cell>
          <cell r="E3441" t="str">
            <v>un</v>
          </cell>
          <cell r="F3441">
            <v>1</v>
          </cell>
        </row>
        <row r="3442">
          <cell r="B3442" t="str">
            <v>080102</v>
          </cell>
          <cell r="C3442" t="str">
            <v>021023</v>
          </cell>
          <cell r="D3442" t="str">
            <v>Taco para fixacao de batente/rodape</v>
          </cell>
          <cell r="E3442" t="str">
            <v>un</v>
          </cell>
          <cell r="F3442">
            <v>6</v>
          </cell>
        </row>
        <row r="3443">
          <cell r="B3443" t="str">
            <v>080102</v>
          </cell>
          <cell r="C3443" t="str">
            <v>030128</v>
          </cell>
          <cell r="D3443" t="str">
            <v>Guarnicao peroba 5cm para porta 1fl.</v>
          </cell>
          <cell r="E3443" t="str">
            <v>un</v>
          </cell>
          <cell r="F3443">
            <v>2</v>
          </cell>
        </row>
        <row r="3444">
          <cell r="B3444" t="str">
            <v>080102</v>
          </cell>
          <cell r="C3444" t="str">
            <v>031504</v>
          </cell>
          <cell r="D3444" t="str">
            <v>Dobradica de ferro para porta interna</v>
          </cell>
          <cell r="E3444" t="str">
            <v>un</v>
          </cell>
          <cell r="F3444">
            <v>3</v>
          </cell>
        </row>
        <row r="3445">
          <cell r="B3445" t="str">
            <v>080102</v>
          </cell>
          <cell r="C3445" t="str">
            <v>031507</v>
          </cell>
          <cell r="D3445" t="str">
            <v>Fechadura completa para porta interna</v>
          </cell>
          <cell r="E3445" t="str">
            <v>un</v>
          </cell>
          <cell r="F3445">
            <v>1</v>
          </cell>
        </row>
        <row r="3446">
          <cell r="B3446" t="str">
            <v>080103</v>
          </cell>
          <cell r="C3446" t="str">
            <v>010111</v>
          </cell>
          <cell r="D3446" t="str">
            <v>Carpinteiro</v>
          </cell>
          <cell r="E3446" t="str">
            <v>h</v>
          </cell>
          <cell r="F3446">
            <v>3.75</v>
          </cell>
        </row>
        <row r="3447">
          <cell r="B3447" t="str">
            <v>080103</v>
          </cell>
          <cell r="C3447" t="str">
            <v>030128</v>
          </cell>
          <cell r="D3447" t="str">
            <v>Guarnicao peroba 5cm para porta 1fl.</v>
          </cell>
          <cell r="E3447" t="str">
            <v>un</v>
          </cell>
          <cell r="F3447">
            <v>2</v>
          </cell>
        </row>
        <row r="3448">
          <cell r="B3448" t="str">
            <v>080103</v>
          </cell>
          <cell r="C3448" t="str">
            <v>010139</v>
          </cell>
          <cell r="D3448" t="str">
            <v>Pedreiro</v>
          </cell>
          <cell r="E3448" t="str">
            <v>h</v>
          </cell>
          <cell r="F3448">
            <v>1.4</v>
          </cell>
        </row>
        <row r="3449">
          <cell r="B3449" t="str">
            <v>080103</v>
          </cell>
          <cell r="C3449" t="str">
            <v>026512</v>
          </cell>
          <cell r="D3449" t="str">
            <v>Parafuso para madeira de 80mm</v>
          </cell>
          <cell r="E3449" t="str">
            <v>un</v>
          </cell>
          <cell r="F3449">
            <v>8</v>
          </cell>
        </row>
        <row r="3450">
          <cell r="B3450" t="str">
            <v>080103</v>
          </cell>
          <cell r="C3450" t="str">
            <v>026560</v>
          </cell>
          <cell r="D3450" t="str">
            <v>Prego - preco medio das bitolas</v>
          </cell>
          <cell r="E3450" t="str">
            <v>kg</v>
          </cell>
          <cell r="F3450">
            <v>0.2</v>
          </cell>
        </row>
        <row r="3451">
          <cell r="B3451" t="str">
            <v>080103</v>
          </cell>
          <cell r="C3451" t="str">
            <v>020505</v>
          </cell>
          <cell r="D3451" t="str">
            <v>Cal hidratada</v>
          </cell>
          <cell r="E3451" t="str">
            <v>kg</v>
          </cell>
          <cell r="F3451">
            <v>1.72</v>
          </cell>
        </row>
        <row r="3452">
          <cell r="B3452" t="str">
            <v>080103</v>
          </cell>
          <cell r="C3452" t="str">
            <v>020579</v>
          </cell>
          <cell r="D3452" t="str">
            <v>Areia media</v>
          </cell>
          <cell r="E3452" t="str">
            <v>m3</v>
          </cell>
          <cell r="F3452">
            <v>1.06E-2</v>
          </cell>
        </row>
        <row r="3453">
          <cell r="B3453" t="str">
            <v>080103</v>
          </cell>
          <cell r="C3453" t="str">
            <v>021023</v>
          </cell>
          <cell r="D3453" t="str">
            <v>Taco para fixacao de batente/rodape</v>
          </cell>
          <cell r="E3453" t="str">
            <v>un</v>
          </cell>
          <cell r="F3453">
            <v>6</v>
          </cell>
        </row>
        <row r="3454">
          <cell r="B3454" t="str">
            <v>080103</v>
          </cell>
          <cell r="C3454" t="str">
            <v>010146</v>
          </cell>
          <cell r="D3454" t="str">
            <v>Servente</v>
          </cell>
          <cell r="E3454" t="str">
            <v>h</v>
          </cell>
          <cell r="F3454">
            <v>1.4</v>
          </cell>
        </row>
        <row r="3455">
          <cell r="B3455" t="str">
            <v>080103</v>
          </cell>
          <cell r="C3455" t="str">
            <v>020508</v>
          </cell>
          <cell r="D3455" t="str">
            <v>Cimento portland</v>
          </cell>
          <cell r="E3455" t="str">
            <v>kg</v>
          </cell>
          <cell r="F3455">
            <v>1.72</v>
          </cell>
        </row>
        <row r="3456">
          <cell r="B3456" t="str">
            <v>080103</v>
          </cell>
          <cell r="C3456" t="str">
            <v>030112</v>
          </cell>
          <cell r="D3456" t="str">
            <v>Porta lisa de cedro 0.80x2.10m</v>
          </cell>
          <cell r="E3456" t="str">
            <v>un</v>
          </cell>
          <cell r="F3456">
            <v>1</v>
          </cell>
        </row>
        <row r="3457">
          <cell r="B3457" t="str">
            <v>080103</v>
          </cell>
          <cell r="C3457" t="str">
            <v>030125</v>
          </cell>
          <cell r="D3457" t="str">
            <v>Batente de peroba para porta 1fl.</v>
          </cell>
          <cell r="E3457" t="str">
            <v>un</v>
          </cell>
          <cell r="F3457">
            <v>1</v>
          </cell>
        </row>
        <row r="3458">
          <cell r="B3458" t="str">
            <v>080103</v>
          </cell>
          <cell r="C3458" t="str">
            <v>010112</v>
          </cell>
          <cell r="D3458" t="str">
            <v>Ajudante de carpinteiro</v>
          </cell>
          <cell r="E3458" t="str">
            <v>h</v>
          </cell>
          <cell r="F3458">
            <v>3.75</v>
          </cell>
        </row>
        <row r="3459">
          <cell r="B3459" t="str">
            <v>080103</v>
          </cell>
          <cell r="C3459" t="str">
            <v>031504</v>
          </cell>
          <cell r="D3459" t="str">
            <v>Dobradica de ferro para porta interna</v>
          </cell>
          <cell r="E3459" t="str">
            <v>un</v>
          </cell>
          <cell r="F3459">
            <v>3</v>
          </cell>
        </row>
        <row r="3460">
          <cell r="B3460" t="str">
            <v>080103</v>
          </cell>
          <cell r="C3460" t="str">
            <v>031507</v>
          </cell>
          <cell r="D3460" t="str">
            <v>Fechadura completa para porta interna</v>
          </cell>
          <cell r="E3460" t="str">
            <v>un</v>
          </cell>
          <cell r="F3460">
            <v>1</v>
          </cell>
        </row>
        <row r="3461">
          <cell r="B3461" t="str">
            <v>080104</v>
          </cell>
          <cell r="C3461" t="str">
            <v>010111</v>
          </cell>
          <cell r="D3461" t="str">
            <v>Carpinteiro</v>
          </cell>
          <cell r="E3461" t="str">
            <v>h</v>
          </cell>
          <cell r="F3461">
            <v>3.75</v>
          </cell>
        </row>
        <row r="3462">
          <cell r="B3462" t="str">
            <v>080104</v>
          </cell>
          <cell r="C3462" t="str">
            <v>030128</v>
          </cell>
          <cell r="D3462" t="str">
            <v>Guarnicao peroba 5cm para porta 1fl.</v>
          </cell>
          <cell r="E3462" t="str">
            <v>un</v>
          </cell>
          <cell r="F3462">
            <v>2</v>
          </cell>
        </row>
        <row r="3463">
          <cell r="B3463" t="str">
            <v>080104</v>
          </cell>
          <cell r="C3463" t="str">
            <v>031504</v>
          </cell>
          <cell r="D3463" t="str">
            <v>Dobradica de ferro para porta interna</v>
          </cell>
          <cell r="E3463" t="str">
            <v>un</v>
          </cell>
          <cell r="F3463">
            <v>3</v>
          </cell>
        </row>
        <row r="3464">
          <cell r="B3464" t="str">
            <v>080104</v>
          </cell>
          <cell r="C3464" t="str">
            <v>010139</v>
          </cell>
          <cell r="D3464" t="str">
            <v>Pedreiro</v>
          </cell>
          <cell r="E3464" t="str">
            <v>h</v>
          </cell>
          <cell r="F3464">
            <v>1.4</v>
          </cell>
        </row>
        <row r="3465">
          <cell r="B3465" t="str">
            <v>080104</v>
          </cell>
          <cell r="C3465" t="str">
            <v>031507</v>
          </cell>
          <cell r="D3465" t="str">
            <v>Fechadura completa para porta interna</v>
          </cell>
          <cell r="E3465" t="str">
            <v>un</v>
          </cell>
          <cell r="F3465">
            <v>1</v>
          </cell>
        </row>
        <row r="3466">
          <cell r="B3466" t="str">
            <v>080104</v>
          </cell>
          <cell r="C3466" t="str">
            <v>020505</v>
          </cell>
          <cell r="D3466" t="str">
            <v>Cal hidratada</v>
          </cell>
          <cell r="E3466" t="str">
            <v>kg</v>
          </cell>
          <cell r="F3466">
            <v>1.72</v>
          </cell>
        </row>
        <row r="3467">
          <cell r="B3467" t="str">
            <v>080104</v>
          </cell>
          <cell r="C3467" t="str">
            <v>020579</v>
          </cell>
          <cell r="D3467" t="str">
            <v>Areia media</v>
          </cell>
          <cell r="E3467" t="str">
            <v>m3</v>
          </cell>
          <cell r="F3467">
            <v>1.06E-2</v>
          </cell>
        </row>
        <row r="3468">
          <cell r="B3468" t="str">
            <v>080104</v>
          </cell>
          <cell r="C3468" t="str">
            <v>021023</v>
          </cell>
          <cell r="D3468" t="str">
            <v>Taco para fixacao de batente/rodape</v>
          </cell>
          <cell r="E3468" t="str">
            <v>un</v>
          </cell>
          <cell r="F3468">
            <v>6</v>
          </cell>
        </row>
        <row r="3469">
          <cell r="B3469" t="str">
            <v>080104</v>
          </cell>
          <cell r="C3469" t="str">
            <v>026512</v>
          </cell>
          <cell r="D3469" t="str">
            <v>Parafuso para madeira de 80mm</v>
          </cell>
          <cell r="E3469" t="str">
            <v>un</v>
          </cell>
          <cell r="F3469">
            <v>8</v>
          </cell>
        </row>
        <row r="3470">
          <cell r="B3470" t="str">
            <v>080104</v>
          </cell>
          <cell r="C3470" t="str">
            <v>026560</v>
          </cell>
          <cell r="D3470" t="str">
            <v>Prego - preco medio das bitolas</v>
          </cell>
          <cell r="E3470" t="str">
            <v>kg</v>
          </cell>
          <cell r="F3470">
            <v>0.2</v>
          </cell>
        </row>
        <row r="3471">
          <cell r="B3471" t="str">
            <v>080104</v>
          </cell>
          <cell r="C3471" t="str">
            <v>030113</v>
          </cell>
          <cell r="D3471" t="str">
            <v>Porta lisa de cedro 0.90x2.10m</v>
          </cell>
          <cell r="E3471" t="str">
            <v>un</v>
          </cell>
          <cell r="F3471">
            <v>1</v>
          </cell>
        </row>
        <row r="3472">
          <cell r="B3472" t="str">
            <v>080104</v>
          </cell>
          <cell r="C3472" t="str">
            <v>030125</v>
          </cell>
          <cell r="D3472" t="str">
            <v>Batente de peroba para porta 1fl.</v>
          </cell>
          <cell r="E3472" t="str">
            <v>un</v>
          </cell>
          <cell r="F3472">
            <v>1</v>
          </cell>
        </row>
        <row r="3473">
          <cell r="B3473" t="str">
            <v>080104</v>
          </cell>
          <cell r="C3473" t="str">
            <v>010112</v>
          </cell>
          <cell r="D3473" t="str">
            <v>Ajudante de carpinteiro</v>
          </cell>
          <cell r="E3473" t="str">
            <v>h</v>
          </cell>
          <cell r="F3473">
            <v>3.75</v>
          </cell>
        </row>
        <row r="3474">
          <cell r="B3474" t="str">
            <v>080104</v>
          </cell>
          <cell r="C3474" t="str">
            <v>010146</v>
          </cell>
          <cell r="D3474" t="str">
            <v>Servente</v>
          </cell>
          <cell r="E3474" t="str">
            <v>h</v>
          </cell>
          <cell r="F3474">
            <v>1.4</v>
          </cell>
        </row>
        <row r="3475">
          <cell r="B3475" t="str">
            <v>080104</v>
          </cell>
          <cell r="C3475" t="str">
            <v>020508</v>
          </cell>
          <cell r="D3475" t="str">
            <v>Cimento portland</v>
          </cell>
          <cell r="E3475" t="str">
            <v>kg</v>
          </cell>
          <cell r="F3475">
            <v>1.72</v>
          </cell>
        </row>
        <row r="3476">
          <cell r="B3476" t="str">
            <v>080106</v>
          </cell>
          <cell r="C3476" t="str">
            <v>010111</v>
          </cell>
          <cell r="D3476" t="str">
            <v>Carpinteiro</v>
          </cell>
          <cell r="E3476" t="str">
            <v>h</v>
          </cell>
          <cell r="F3476">
            <v>6</v>
          </cell>
        </row>
        <row r="3477">
          <cell r="B3477" t="str">
            <v>080106</v>
          </cell>
          <cell r="C3477" t="str">
            <v>010112</v>
          </cell>
          <cell r="D3477" t="str">
            <v>Ajudante de carpinteiro</v>
          </cell>
          <cell r="E3477" t="str">
            <v>h</v>
          </cell>
          <cell r="F3477">
            <v>6</v>
          </cell>
        </row>
        <row r="3478">
          <cell r="B3478" t="str">
            <v>080106</v>
          </cell>
          <cell r="C3478" t="str">
            <v>010139</v>
          </cell>
          <cell r="D3478" t="str">
            <v>Pedreiro</v>
          </cell>
          <cell r="E3478" t="str">
            <v>h</v>
          </cell>
          <cell r="F3478">
            <v>2</v>
          </cell>
        </row>
        <row r="3479">
          <cell r="B3479" t="str">
            <v>080106</v>
          </cell>
          <cell r="C3479" t="str">
            <v>010146</v>
          </cell>
          <cell r="D3479" t="str">
            <v>Servente</v>
          </cell>
          <cell r="E3479" t="str">
            <v>h</v>
          </cell>
          <cell r="F3479">
            <v>2</v>
          </cell>
        </row>
        <row r="3480">
          <cell r="B3480" t="str">
            <v>080106</v>
          </cell>
          <cell r="C3480" t="str">
            <v>020505</v>
          </cell>
          <cell r="D3480" t="str">
            <v>Cal hidratada</v>
          </cell>
          <cell r="E3480" t="str">
            <v>kg</v>
          </cell>
          <cell r="F3480">
            <v>1.72</v>
          </cell>
        </row>
        <row r="3481">
          <cell r="B3481" t="str">
            <v>080106</v>
          </cell>
          <cell r="C3481" t="str">
            <v>020508</v>
          </cell>
          <cell r="D3481" t="str">
            <v>Cimento portland</v>
          </cell>
          <cell r="E3481" t="str">
            <v>kg</v>
          </cell>
          <cell r="F3481">
            <v>1.72</v>
          </cell>
        </row>
        <row r="3482">
          <cell r="B3482" t="str">
            <v>080106</v>
          </cell>
          <cell r="C3482" t="str">
            <v>020579</v>
          </cell>
          <cell r="D3482" t="str">
            <v>Areia media</v>
          </cell>
          <cell r="E3482" t="str">
            <v>m3</v>
          </cell>
          <cell r="F3482">
            <v>1.06E-2</v>
          </cell>
        </row>
        <row r="3483">
          <cell r="B3483" t="str">
            <v>080106</v>
          </cell>
          <cell r="C3483" t="str">
            <v>021023</v>
          </cell>
          <cell r="D3483" t="str">
            <v>Taco para fixacao de batente/rodape</v>
          </cell>
          <cell r="E3483" t="str">
            <v>un</v>
          </cell>
          <cell r="F3483">
            <v>6</v>
          </cell>
        </row>
        <row r="3484">
          <cell r="B3484" t="str">
            <v>080106</v>
          </cell>
          <cell r="C3484" t="str">
            <v>031504</v>
          </cell>
          <cell r="D3484" t="str">
            <v>Dobradica de ferro para porta interna</v>
          </cell>
          <cell r="E3484" t="str">
            <v>un</v>
          </cell>
          <cell r="F3484">
            <v>6</v>
          </cell>
        </row>
        <row r="3485">
          <cell r="B3485" t="str">
            <v>080106</v>
          </cell>
          <cell r="C3485" t="str">
            <v>026560</v>
          </cell>
          <cell r="D3485" t="str">
            <v>Prego - preco medio das bitolas</v>
          </cell>
          <cell r="E3485" t="str">
            <v>kg</v>
          </cell>
          <cell r="F3485">
            <v>0.4</v>
          </cell>
        </row>
        <row r="3486">
          <cell r="B3486" t="str">
            <v>080106</v>
          </cell>
          <cell r="C3486" t="str">
            <v>030110</v>
          </cell>
          <cell r="D3486" t="str">
            <v>Porta lisa de cedro 0.60x2.10m</v>
          </cell>
          <cell r="E3486" t="str">
            <v>un</v>
          </cell>
          <cell r="F3486">
            <v>2</v>
          </cell>
        </row>
        <row r="3487">
          <cell r="B3487" t="str">
            <v>080106</v>
          </cell>
          <cell r="C3487" t="str">
            <v>030126</v>
          </cell>
          <cell r="D3487" t="str">
            <v>Batente de peroba para porta 2fl.</v>
          </cell>
          <cell r="E3487" t="str">
            <v>un</v>
          </cell>
          <cell r="F3487">
            <v>1</v>
          </cell>
        </row>
        <row r="3488">
          <cell r="B3488" t="str">
            <v>080106</v>
          </cell>
          <cell r="C3488" t="str">
            <v>030129</v>
          </cell>
          <cell r="D3488" t="str">
            <v>Guarnicao peroba 5cm para porta 2fl.</v>
          </cell>
          <cell r="E3488" t="str">
            <v>un</v>
          </cell>
          <cell r="F3488">
            <v>2</v>
          </cell>
        </row>
        <row r="3489">
          <cell r="B3489" t="str">
            <v>080106</v>
          </cell>
          <cell r="C3489" t="str">
            <v>026512</v>
          </cell>
          <cell r="D3489" t="str">
            <v>Parafuso para madeira de 80mm</v>
          </cell>
          <cell r="E3489" t="str">
            <v>un</v>
          </cell>
          <cell r="F3489">
            <v>8</v>
          </cell>
        </row>
        <row r="3490">
          <cell r="B3490" t="str">
            <v>080106</v>
          </cell>
          <cell r="C3490" t="str">
            <v>031507</v>
          </cell>
          <cell r="D3490" t="str">
            <v>Fechadura completa para porta interna</v>
          </cell>
          <cell r="E3490" t="str">
            <v>un</v>
          </cell>
          <cell r="F3490">
            <v>1</v>
          </cell>
        </row>
        <row r="3491">
          <cell r="B3491" t="str">
            <v>080106</v>
          </cell>
          <cell r="C3491" t="str">
            <v>031509</v>
          </cell>
          <cell r="D3491" t="str">
            <v>Fecho de alavanca de ferr0 de 22cm</v>
          </cell>
          <cell r="E3491" t="str">
            <v>un</v>
          </cell>
          <cell r="F3491">
            <v>2</v>
          </cell>
        </row>
        <row r="3492">
          <cell r="B3492" t="str">
            <v>080107</v>
          </cell>
          <cell r="C3492" t="str">
            <v>010111</v>
          </cell>
          <cell r="D3492" t="str">
            <v>Carpinteiro</v>
          </cell>
          <cell r="E3492" t="str">
            <v>h</v>
          </cell>
          <cell r="F3492">
            <v>6</v>
          </cell>
        </row>
        <row r="3493">
          <cell r="B3493" t="str">
            <v>080107</v>
          </cell>
          <cell r="C3493" t="str">
            <v>010112</v>
          </cell>
          <cell r="D3493" t="str">
            <v>Ajudante de carpinteiro</v>
          </cell>
          <cell r="E3493" t="str">
            <v>h</v>
          </cell>
          <cell r="F3493">
            <v>6</v>
          </cell>
        </row>
        <row r="3494">
          <cell r="B3494" t="str">
            <v>080107</v>
          </cell>
          <cell r="C3494" t="str">
            <v>010139</v>
          </cell>
          <cell r="D3494" t="str">
            <v>Pedreiro</v>
          </cell>
          <cell r="E3494" t="str">
            <v>h</v>
          </cell>
          <cell r="F3494">
            <v>2</v>
          </cell>
        </row>
        <row r="3495">
          <cell r="B3495" t="str">
            <v>080107</v>
          </cell>
          <cell r="C3495" t="str">
            <v>010146</v>
          </cell>
          <cell r="D3495" t="str">
            <v>Servente</v>
          </cell>
          <cell r="E3495" t="str">
            <v>h</v>
          </cell>
          <cell r="F3495">
            <v>2</v>
          </cell>
        </row>
        <row r="3496">
          <cell r="B3496" t="str">
            <v>080107</v>
          </cell>
          <cell r="C3496" t="str">
            <v>020505</v>
          </cell>
          <cell r="D3496" t="str">
            <v>Cal hidratada</v>
          </cell>
          <cell r="E3496" t="str">
            <v>kg</v>
          </cell>
          <cell r="F3496">
            <v>1.72</v>
          </cell>
        </row>
        <row r="3497">
          <cell r="B3497" t="str">
            <v>080107</v>
          </cell>
          <cell r="C3497" t="str">
            <v>026560</v>
          </cell>
          <cell r="D3497" t="str">
            <v>Prego - preco medio das bitolas</v>
          </cell>
          <cell r="E3497" t="str">
            <v>kg</v>
          </cell>
          <cell r="F3497">
            <v>0.4</v>
          </cell>
        </row>
        <row r="3498">
          <cell r="B3498" t="str">
            <v>080107</v>
          </cell>
          <cell r="C3498" t="str">
            <v>020579</v>
          </cell>
          <cell r="D3498" t="str">
            <v>Areia media</v>
          </cell>
          <cell r="E3498" t="str">
            <v>m3</v>
          </cell>
          <cell r="F3498">
            <v>1.06E-2</v>
          </cell>
        </row>
        <row r="3499">
          <cell r="B3499" t="str">
            <v>080107</v>
          </cell>
          <cell r="C3499" t="str">
            <v>021023</v>
          </cell>
          <cell r="D3499" t="str">
            <v>Taco para fixacao de batente/rodape</v>
          </cell>
          <cell r="E3499" t="str">
            <v>un</v>
          </cell>
          <cell r="F3499">
            <v>6</v>
          </cell>
        </row>
        <row r="3500">
          <cell r="B3500" t="str">
            <v>080107</v>
          </cell>
          <cell r="C3500" t="str">
            <v>031504</v>
          </cell>
          <cell r="D3500" t="str">
            <v>Dobradica de ferro para porta interna</v>
          </cell>
          <cell r="E3500" t="str">
            <v>un</v>
          </cell>
          <cell r="F3500">
            <v>6</v>
          </cell>
        </row>
        <row r="3501">
          <cell r="B3501" t="str">
            <v>080107</v>
          </cell>
          <cell r="C3501" t="str">
            <v>031507</v>
          </cell>
          <cell r="D3501" t="str">
            <v>Fechadura completa para porta interna</v>
          </cell>
          <cell r="E3501" t="str">
            <v>un</v>
          </cell>
          <cell r="F3501">
            <v>1</v>
          </cell>
        </row>
        <row r="3502">
          <cell r="B3502" t="str">
            <v>080107</v>
          </cell>
          <cell r="C3502" t="str">
            <v>020508</v>
          </cell>
          <cell r="D3502" t="str">
            <v>Cimento portland</v>
          </cell>
          <cell r="E3502" t="str">
            <v>kg</v>
          </cell>
          <cell r="F3502">
            <v>1.72</v>
          </cell>
        </row>
        <row r="3503">
          <cell r="B3503" t="str">
            <v>080107</v>
          </cell>
          <cell r="C3503" t="str">
            <v>030126</v>
          </cell>
          <cell r="D3503" t="str">
            <v>Batente de peroba para porta 2fl.</v>
          </cell>
          <cell r="E3503" t="str">
            <v>un</v>
          </cell>
          <cell r="F3503">
            <v>1</v>
          </cell>
        </row>
        <row r="3504">
          <cell r="B3504" t="str">
            <v>080107</v>
          </cell>
          <cell r="C3504" t="str">
            <v>030129</v>
          </cell>
          <cell r="D3504" t="str">
            <v>Guarnicao peroba 5cm para porta 2fl.</v>
          </cell>
          <cell r="E3504" t="str">
            <v>un</v>
          </cell>
          <cell r="F3504">
            <v>2</v>
          </cell>
        </row>
        <row r="3505">
          <cell r="B3505" t="str">
            <v>080107</v>
          </cell>
          <cell r="C3505" t="str">
            <v>026512</v>
          </cell>
          <cell r="D3505" t="str">
            <v>Parafuso para madeira de 80mm</v>
          </cell>
          <cell r="E3505" t="str">
            <v>un</v>
          </cell>
          <cell r="F3505">
            <v>8</v>
          </cell>
        </row>
        <row r="3506">
          <cell r="B3506" t="str">
            <v>080107</v>
          </cell>
          <cell r="C3506" t="str">
            <v>030111</v>
          </cell>
          <cell r="D3506" t="str">
            <v>Porta lisa de cedro 0.70x2.10m</v>
          </cell>
          <cell r="E3506" t="str">
            <v>un</v>
          </cell>
          <cell r="F3506">
            <v>2</v>
          </cell>
        </row>
        <row r="3507">
          <cell r="B3507" t="str">
            <v>080107</v>
          </cell>
          <cell r="C3507" t="str">
            <v>031509</v>
          </cell>
          <cell r="D3507" t="str">
            <v>Fecho de alavanca de ferr0 de 22cm</v>
          </cell>
          <cell r="E3507" t="str">
            <v>un</v>
          </cell>
          <cell r="F3507">
            <v>2</v>
          </cell>
        </row>
        <row r="3508">
          <cell r="B3508" t="str">
            <v>080108</v>
          </cell>
          <cell r="C3508" t="str">
            <v>010111</v>
          </cell>
          <cell r="D3508" t="str">
            <v>Carpinteiro</v>
          </cell>
          <cell r="E3508" t="str">
            <v>h</v>
          </cell>
          <cell r="F3508">
            <v>6</v>
          </cell>
        </row>
        <row r="3509">
          <cell r="B3509" t="str">
            <v>080108</v>
          </cell>
          <cell r="C3509" t="str">
            <v>010112</v>
          </cell>
          <cell r="D3509" t="str">
            <v>Ajudante de carpinteiro</v>
          </cell>
          <cell r="E3509" t="str">
            <v>h</v>
          </cell>
          <cell r="F3509">
            <v>6</v>
          </cell>
        </row>
        <row r="3510">
          <cell r="B3510" t="str">
            <v>080108</v>
          </cell>
          <cell r="C3510" t="str">
            <v>021023</v>
          </cell>
          <cell r="D3510" t="str">
            <v>Taco para fixacao de batente/rodape</v>
          </cell>
          <cell r="E3510" t="str">
            <v>un</v>
          </cell>
          <cell r="F3510">
            <v>6</v>
          </cell>
        </row>
        <row r="3511">
          <cell r="B3511" t="str">
            <v>080108</v>
          </cell>
          <cell r="C3511" t="str">
            <v>010146</v>
          </cell>
          <cell r="D3511" t="str">
            <v>Servente</v>
          </cell>
          <cell r="E3511" t="str">
            <v>h</v>
          </cell>
          <cell r="F3511">
            <v>2</v>
          </cell>
        </row>
        <row r="3512">
          <cell r="B3512" t="str">
            <v>080108</v>
          </cell>
          <cell r="C3512" t="str">
            <v>020505</v>
          </cell>
          <cell r="D3512" t="str">
            <v>Cal hidratada</v>
          </cell>
          <cell r="E3512" t="str">
            <v>kg</v>
          </cell>
          <cell r="F3512">
            <v>1.72</v>
          </cell>
        </row>
        <row r="3513">
          <cell r="B3513" t="str">
            <v>080108</v>
          </cell>
          <cell r="C3513" t="str">
            <v>030112</v>
          </cell>
          <cell r="D3513" t="str">
            <v>Porta lisa de cedro 0.80x2.10m</v>
          </cell>
          <cell r="E3513" t="str">
            <v>un</v>
          </cell>
          <cell r="F3513">
            <v>2</v>
          </cell>
        </row>
        <row r="3514">
          <cell r="B3514" t="str">
            <v>080108</v>
          </cell>
          <cell r="C3514" t="str">
            <v>020508</v>
          </cell>
          <cell r="D3514" t="str">
            <v>Cimento portland</v>
          </cell>
          <cell r="E3514" t="str">
            <v>kg</v>
          </cell>
          <cell r="F3514">
            <v>1.72</v>
          </cell>
        </row>
        <row r="3515">
          <cell r="B3515" t="str">
            <v>080108</v>
          </cell>
          <cell r="C3515" t="str">
            <v>010139</v>
          </cell>
          <cell r="D3515" t="str">
            <v>Pedreiro</v>
          </cell>
          <cell r="E3515" t="str">
            <v>h</v>
          </cell>
          <cell r="F3515">
            <v>2</v>
          </cell>
        </row>
        <row r="3516">
          <cell r="B3516" t="str">
            <v>080108</v>
          </cell>
          <cell r="C3516" t="str">
            <v>026512</v>
          </cell>
          <cell r="D3516" t="str">
            <v>Parafuso para madeira de 80mm</v>
          </cell>
          <cell r="E3516" t="str">
            <v>un</v>
          </cell>
          <cell r="F3516">
            <v>8</v>
          </cell>
        </row>
        <row r="3517">
          <cell r="B3517" t="str">
            <v>080108</v>
          </cell>
          <cell r="C3517" t="str">
            <v>026560</v>
          </cell>
          <cell r="D3517" t="str">
            <v>Prego - preco medio das bitolas</v>
          </cell>
          <cell r="E3517" t="str">
            <v>kg</v>
          </cell>
          <cell r="F3517">
            <v>0.4</v>
          </cell>
        </row>
        <row r="3518">
          <cell r="B3518" t="str">
            <v>080108</v>
          </cell>
          <cell r="C3518" t="str">
            <v>020579</v>
          </cell>
          <cell r="D3518" t="str">
            <v>Areia media</v>
          </cell>
          <cell r="E3518" t="str">
            <v>m3</v>
          </cell>
          <cell r="F3518">
            <v>1.06E-2</v>
          </cell>
        </row>
        <row r="3519">
          <cell r="B3519" t="str">
            <v>080108</v>
          </cell>
          <cell r="C3519" t="str">
            <v>030126</v>
          </cell>
          <cell r="D3519" t="str">
            <v>Batente de peroba para porta 2fl.</v>
          </cell>
          <cell r="E3519" t="str">
            <v>un</v>
          </cell>
          <cell r="F3519">
            <v>1</v>
          </cell>
        </row>
        <row r="3520">
          <cell r="B3520" t="str">
            <v>080108</v>
          </cell>
          <cell r="C3520" t="str">
            <v>030129</v>
          </cell>
          <cell r="D3520" t="str">
            <v>Guarnicao peroba 5cm para porta 2fl.</v>
          </cell>
          <cell r="E3520" t="str">
            <v>un</v>
          </cell>
          <cell r="F3520">
            <v>2</v>
          </cell>
        </row>
        <row r="3521">
          <cell r="B3521" t="str">
            <v>080108</v>
          </cell>
          <cell r="C3521" t="str">
            <v>031504</v>
          </cell>
          <cell r="D3521" t="str">
            <v>Dobradica de ferro para porta interna</v>
          </cell>
          <cell r="E3521" t="str">
            <v>un</v>
          </cell>
          <cell r="F3521">
            <v>6</v>
          </cell>
        </row>
        <row r="3522">
          <cell r="B3522" t="str">
            <v>080108</v>
          </cell>
          <cell r="C3522" t="str">
            <v>031507</v>
          </cell>
          <cell r="D3522" t="str">
            <v>Fechadura completa para porta interna</v>
          </cell>
          <cell r="E3522" t="str">
            <v>un</v>
          </cell>
          <cell r="F3522">
            <v>1</v>
          </cell>
        </row>
        <row r="3523">
          <cell r="B3523" t="str">
            <v>080108</v>
          </cell>
          <cell r="C3523" t="str">
            <v>031509</v>
          </cell>
          <cell r="D3523" t="str">
            <v>Fecho de alavanca de ferr0 de 22cm</v>
          </cell>
          <cell r="E3523" t="str">
            <v>un</v>
          </cell>
          <cell r="F3523">
            <v>2</v>
          </cell>
        </row>
        <row r="3524">
          <cell r="B3524" t="str">
            <v>080109</v>
          </cell>
          <cell r="C3524" t="str">
            <v>010111</v>
          </cell>
          <cell r="D3524" t="str">
            <v>Carpinteiro</v>
          </cell>
          <cell r="E3524" t="str">
            <v>h</v>
          </cell>
          <cell r="F3524">
            <v>6</v>
          </cell>
        </row>
        <row r="3525">
          <cell r="B3525" t="str">
            <v>080109</v>
          </cell>
          <cell r="C3525" t="str">
            <v>020579</v>
          </cell>
          <cell r="D3525" t="str">
            <v>Areia media</v>
          </cell>
          <cell r="E3525" t="str">
            <v>m3</v>
          </cell>
          <cell r="F3525">
            <v>1.06E-2</v>
          </cell>
        </row>
        <row r="3526">
          <cell r="B3526" t="str">
            <v>080109</v>
          </cell>
          <cell r="C3526" t="str">
            <v>021023</v>
          </cell>
          <cell r="D3526" t="str">
            <v>Taco para fixacao de batente/rodape</v>
          </cell>
          <cell r="E3526" t="str">
            <v>un</v>
          </cell>
          <cell r="F3526">
            <v>6</v>
          </cell>
        </row>
        <row r="3527">
          <cell r="B3527" t="str">
            <v>080109</v>
          </cell>
          <cell r="C3527" t="str">
            <v>010139</v>
          </cell>
          <cell r="D3527" t="str">
            <v>Pedreiro</v>
          </cell>
          <cell r="E3527" t="str">
            <v>h</v>
          </cell>
          <cell r="F3527">
            <v>2</v>
          </cell>
        </row>
        <row r="3528">
          <cell r="B3528" t="str">
            <v>080109</v>
          </cell>
          <cell r="C3528" t="str">
            <v>020505</v>
          </cell>
          <cell r="D3528" t="str">
            <v>Cal hidratada</v>
          </cell>
          <cell r="E3528" t="str">
            <v>kg</v>
          </cell>
          <cell r="F3528">
            <v>1.72</v>
          </cell>
        </row>
        <row r="3529">
          <cell r="B3529" t="str">
            <v>080109</v>
          </cell>
          <cell r="C3529" t="str">
            <v>020508</v>
          </cell>
          <cell r="D3529" t="str">
            <v>Cimento portland</v>
          </cell>
          <cell r="E3529" t="str">
            <v>kg</v>
          </cell>
          <cell r="F3529">
            <v>1.72</v>
          </cell>
        </row>
        <row r="3530">
          <cell r="B3530" t="str">
            <v>080109</v>
          </cell>
          <cell r="C3530" t="str">
            <v>010112</v>
          </cell>
          <cell r="D3530" t="str">
            <v>Ajudante de carpinteiro</v>
          </cell>
          <cell r="E3530" t="str">
            <v>h</v>
          </cell>
          <cell r="F3530">
            <v>6</v>
          </cell>
        </row>
        <row r="3531">
          <cell r="B3531" t="str">
            <v>080109</v>
          </cell>
          <cell r="C3531" t="str">
            <v>010146</v>
          </cell>
          <cell r="D3531" t="str">
            <v>Servente</v>
          </cell>
          <cell r="E3531" t="str">
            <v>h</v>
          </cell>
          <cell r="F3531">
            <v>2</v>
          </cell>
        </row>
        <row r="3532">
          <cell r="B3532" t="str">
            <v>080109</v>
          </cell>
          <cell r="C3532" t="str">
            <v>026512</v>
          </cell>
          <cell r="D3532" t="str">
            <v>Parafuso para madeira de 80mm</v>
          </cell>
          <cell r="E3532" t="str">
            <v>un</v>
          </cell>
          <cell r="F3532">
            <v>8</v>
          </cell>
        </row>
        <row r="3533">
          <cell r="B3533" t="str">
            <v>080109</v>
          </cell>
          <cell r="C3533" t="str">
            <v>026560</v>
          </cell>
          <cell r="D3533" t="str">
            <v>Prego - preco medio das bitolas</v>
          </cell>
          <cell r="E3533" t="str">
            <v>kg</v>
          </cell>
          <cell r="F3533">
            <v>0.4</v>
          </cell>
        </row>
        <row r="3534">
          <cell r="B3534" t="str">
            <v>080109</v>
          </cell>
          <cell r="C3534" t="str">
            <v>030113</v>
          </cell>
          <cell r="D3534" t="str">
            <v>Porta lisa de cedro 0.90x2.10m</v>
          </cell>
          <cell r="E3534" t="str">
            <v>un</v>
          </cell>
          <cell r="F3534">
            <v>2</v>
          </cell>
        </row>
        <row r="3535">
          <cell r="B3535" t="str">
            <v>080109</v>
          </cell>
          <cell r="C3535" t="str">
            <v>030126</v>
          </cell>
          <cell r="D3535" t="str">
            <v>Batente de peroba para porta 2fl.</v>
          </cell>
          <cell r="E3535" t="str">
            <v>un</v>
          </cell>
          <cell r="F3535">
            <v>1</v>
          </cell>
        </row>
        <row r="3536">
          <cell r="B3536" t="str">
            <v>080109</v>
          </cell>
          <cell r="C3536" t="str">
            <v>030129</v>
          </cell>
          <cell r="D3536" t="str">
            <v>Guarnicao peroba 5cm para porta 2fl.</v>
          </cell>
          <cell r="E3536" t="str">
            <v>un</v>
          </cell>
          <cell r="F3536">
            <v>2</v>
          </cell>
        </row>
        <row r="3537">
          <cell r="B3537" t="str">
            <v>080109</v>
          </cell>
          <cell r="C3537" t="str">
            <v>031504</v>
          </cell>
          <cell r="D3537" t="str">
            <v>Dobradica de ferro para porta interna</v>
          </cell>
          <cell r="E3537" t="str">
            <v>un</v>
          </cell>
          <cell r="F3537">
            <v>6</v>
          </cell>
        </row>
        <row r="3538">
          <cell r="B3538" t="str">
            <v>080109</v>
          </cell>
          <cell r="C3538" t="str">
            <v>031507</v>
          </cell>
          <cell r="D3538" t="str">
            <v>Fechadura completa para porta interna</v>
          </cell>
          <cell r="E3538" t="str">
            <v>un</v>
          </cell>
          <cell r="F3538">
            <v>1</v>
          </cell>
        </row>
        <row r="3539">
          <cell r="B3539" t="str">
            <v>080109</v>
          </cell>
          <cell r="C3539" t="str">
            <v>031509</v>
          </cell>
          <cell r="D3539" t="str">
            <v>Fecho de alavanca de ferr0 de 22cm</v>
          </cell>
          <cell r="E3539" t="str">
            <v>un</v>
          </cell>
          <cell r="F3539">
            <v>2</v>
          </cell>
        </row>
        <row r="3540">
          <cell r="B3540" t="str">
            <v>080111</v>
          </cell>
          <cell r="C3540" t="str">
            <v>010111</v>
          </cell>
          <cell r="D3540" t="str">
            <v>Carpinteiro</v>
          </cell>
          <cell r="E3540" t="str">
            <v>h</v>
          </cell>
          <cell r="F3540">
            <v>3.75</v>
          </cell>
        </row>
        <row r="3541">
          <cell r="B3541" t="str">
            <v>080111</v>
          </cell>
          <cell r="C3541" t="str">
            <v>010112</v>
          </cell>
          <cell r="D3541" t="str">
            <v>Ajudante de carpinteiro</v>
          </cell>
          <cell r="E3541" t="str">
            <v>h</v>
          </cell>
          <cell r="F3541">
            <v>3.75</v>
          </cell>
        </row>
        <row r="3542">
          <cell r="B3542" t="str">
            <v>080111</v>
          </cell>
          <cell r="C3542" t="str">
            <v>010139</v>
          </cell>
          <cell r="D3542" t="str">
            <v>Pedreiro</v>
          </cell>
          <cell r="E3542" t="str">
            <v>h</v>
          </cell>
          <cell r="F3542">
            <v>1.4</v>
          </cell>
        </row>
        <row r="3543">
          <cell r="B3543" t="str">
            <v>080111</v>
          </cell>
          <cell r="C3543" t="str">
            <v>010146</v>
          </cell>
          <cell r="D3543" t="str">
            <v>Servente</v>
          </cell>
          <cell r="E3543" t="str">
            <v>h</v>
          </cell>
          <cell r="F3543">
            <v>1.4</v>
          </cell>
        </row>
        <row r="3544">
          <cell r="B3544" t="str">
            <v>080111</v>
          </cell>
          <cell r="C3544" t="str">
            <v>020505</v>
          </cell>
          <cell r="D3544" t="str">
            <v>Cal hidratada</v>
          </cell>
          <cell r="E3544" t="str">
            <v>kg</v>
          </cell>
          <cell r="F3544">
            <v>1.72</v>
          </cell>
        </row>
        <row r="3545">
          <cell r="B3545" t="str">
            <v>080111</v>
          </cell>
          <cell r="C3545" t="str">
            <v>020508</v>
          </cell>
          <cell r="D3545" t="str">
            <v>Cimento portland</v>
          </cell>
          <cell r="E3545" t="str">
            <v>kg</v>
          </cell>
          <cell r="F3545">
            <v>1.72</v>
          </cell>
        </row>
        <row r="3546">
          <cell r="B3546" t="str">
            <v>080111</v>
          </cell>
          <cell r="C3546" t="str">
            <v>020579</v>
          </cell>
          <cell r="D3546" t="str">
            <v>Areia media</v>
          </cell>
          <cell r="E3546" t="str">
            <v>m3</v>
          </cell>
          <cell r="F3546">
            <v>1.06E-2</v>
          </cell>
        </row>
        <row r="3547">
          <cell r="B3547" t="str">
            <v>080111</v>
          </cell>
          <cell r="C3547" t="str">
            <v>021023</v>
          </cell>
          <cell r="D3547" t="str">
            <v>Taco para fixacao de batente/rodape</v>
          </cell>
          <cell r="E3547" t="str">
            <v>un</v>
          </cell>
          <cell r="F3547">
            <v>6</v>
          </cell>
        </row>
        <row r="3548">
          <cell r="B3548" t="str">
            <v>080111</v>
          </cell>
          <cell r="C3548" t="str">
            <v>026512</v>
          </cell>
          <cell r="D3548" t="str">
            <v>Parafuso para madeira de 80mm</v>
          </cell>
          <cell r="E3548" t="str">
            <v>un</v>
          </cell>
          <cell r="F3548">
            <v>8</v>
          </cell>
        </row>
        <row r="3549">
          <cell r="B3549" t="str">
            <v>080111</v>
          </cell>
          <cell r="C3549" t="str">
            <v>026560</v>
          </cell>
          <cell r="D3549" t="str">
            <v>Prego - preco medio das bitolas</v>
          </cell>
          <cell r="E3549" t="str">
            <v>kg</v>
          </cell>
          <cell r="F3549">
            <v>0.25</v>
          </cell>
        </row>
        <row r="3550">
          <cell r="B3550" t="str">
            <v>080111</v>
          </cell>
          <cell r="C3550" t="str">
            <v>030112</v>
          </cell>
          <cell r="D3550" t="str">
            <v>Porta lisa de cedro 0.80x2.10m</v>
          </cell>
          <cell r="E3550" t="str">
            <v>un</v>
          </cell>
          <cell r="F3550">
            <v>1</v>
          </cell>
        </row>
        <row r="3551">
          <cell r="B3551" t="str">
            <v>080111</v>
          </cell>
          <cell r="C3551" t="str">
            <v>030125</v>
          </cell>
          <cell r="D3551" t="str">
            <v>Batente de peroba para porta 1fl.</v>
          </cell>
          <cell r="E3551" t="str">
            <v>un</v>
          </cell>
          <cell r="F3551">
            <v>1</v>
          </cell>
        </row>
        <row r="3552">
          <cell r="B3552" t="str">
            <v>080111</v>
          </cell>
          <cell r="C3552" t="str">
            <v>030128</v>
          </cell>
          <cell r="D3552" t="str">
            <v>Guarnicao peroba 5cm para porta 1fl.</v>
          </cell>
          <cell r="E3552" t="str">
            <v>un</v>
          </cell>
          <cell r="F3552">
            <v>1</v>
          </cell>
        </row>
        <row r="3553">
          <cell r="B3553" t="str">
            <v>080111</v>
          </cell>
          <cell r="C3553" t="str">
            <v>031505</v>
          </cell>
          <cell r="D3553" t="str">
            <v>Dobradica de ferro para porta externa</v>
          </cell>
          <cell r="E3553" t="str">
            <v>un</v>
          </cell>
          <cell r="F3553">
            <v>3</v>
          </cell>
        </row>
        <row r="3554">
          <cell r="B3554" t="str">
            <v>080111</v>
          </cell>
          <cell r="C3554" t="str">
            <v>031508</v>
          </cell>
          <cell r="D3554" t="str">
            <v>Fechadura completa para porta externa</v>
          </cell>
          <cell r="E3554" t="str">
            <v>un</v>
          </cell>
          <cell r="F3554">
            <v>1</v>
          </cell>
        </row>
        <row r="3555">
          <cell r="B3555" t="str">
            <v>080112</v>
          </cell>
          <cell r="C3555" t="str">
            <v>010111</v>
          </cell>
          <cell r="D3555" t="str">
            <v>Carpinteiro</v>
          </cell>
          <cell r="E3555" t="str">
            <v>h</v>
          </cell>
          <cell r="F3555">
            <v>3.75</v>
          </cell>
        </row>
        <row r="3556">
          <cell r="B3556" t="str">
            <v>080112</v>
          </cell>
          <cell r="C3556" t="str">
            <v>010112</v>
          </cell>
          <cell r="D3556" t="str">
            <v>Ajudante de carpinteiro</v>
          </cell>
          <cell r="E3556" t="str">
            <v>h</v>
          </cell>
          <cell r="F3556">
            <v>3.75</v>
          </cell>
        </row>
        <row r="3557">
          <cell r="B3557" t="str">
            <v>080112</v>
          </cell>
          <cell r="C3557" t="str">
            <v>010139</v>
          </cell>
          <cell r="D3557" t="str">
            <v>Pedreiro</v>
          </cell>
          <cell r="E3557" t="str">
            <v>h</v>
          </cell>
          <cell r="F3557">
            <v>1.4</v>
          </cell>
        </row>
        <row r="3558">
          <cell r="B3558" t="str">
            <v>080112</v>
          </cell>
          <cell r="C3558" t="str">
            <v>010146</v>
          </cell>
          <cell r="D3558" t="str">
            <v>Servente</v>
          </cell>
          <cell r="E3558" t="str">
            <v>h</v>
          </cell>
          <cell r="F3558">
            <v>1.4</v>
          </cell>
        </row>
        <row r="3559">
          <cell r="B3559" t="str">
            <v>080112</v>
          </cell>
          <cell r="C3559" t="str">
            <v>020505</v>
          </cell>
          <cell r="D3559" t="str">
            <v>Cal hidratada</v>
          </cell>
          <cell r="E3559" t="str">
            <v>kg</v>
          </cell>
          <cell r="F3559">
            <v>1.72</v>
          </cell>
        </row>
        <row r="3560">
          <cell r="B3560" t="str">
            <v>080112</v>
          </cell>
          <cell r="C3560" t="str">
            <v>030113</v>
          </cell>
          <cell r="D3560" t="str">
            <v>Porta lisa de cedro 0.90x2.10m</v>
          </cell>
          <cell r="E3560" t="str">
            <v>un</v>
          </cell>
          <cell r="F3560">
            <v>1</v>
          </cell>
        </row>
        <row r="3561">
          <cell r="B3561" t="str">
            <v>080112</v>
          </cell>
          <cell r="C3561" t="str">
            <v>020579</v>
          </cell>
          <cell r="D3561" t="str">
            <v>Areia media</v>
          </cell>
          <cell r="E3561" t="str">
            <v>m3</v>
          </cell>
          <cell r="F3561">
            <v>1.06E-2</v>
          </cell>
        </row>
        <row r="3562">
          <cell r="B3562" t="str">
            <v>080112</v>
          </cell>
          <cell r="C3562" t="str">
            <v>021023</v>
          </cell>
          <cell r="D3562" t="str">
            <v>Taco para fixacao de batente/rodape</v>
          </cell>
          <cell r="E3562" t="str">
            <v>un</v>
          </cell>
          <cell r="F3562">
            <v>6</v>
          </cell>
        </row>
        <row r="3563">
          <cell r="B3563" t="str">
            <v>080112</v>
          </cell>
          <cell r="C3563" t="str">
            <v>031505</v>
          </cell>
          <cell r="D3563" t="str">
            <v>Dobradica de ferro para porta externa</v>
          </cell>
          <cell r="E3563" t="str">
            <v>un</v>
          </cell>
          <cell r="F3563">
            <v>3</v>
          </cell>
        </row>
        <row r="3564">
          <cell r="B3564" t="str">
            <v>080112</v>
          </cell>
          <cell r="C3564" t="str">
            <v>026512</v>
          </cell>
          <cell r="D3564" t="str">
            <v>Parafuso para madeira de 80mm</v>
          </cell>
          <cell r="E3564" t="str">
            <v>un</v>
          </cell>
          <cell r="F3564">
            <v>8</v>
          </cell>
        </row>
        <row r="3565">
          <cell r="B3565" t="str">
            <v>080112</v>
          </cell>
          <cell r="C3565" t="str">
            <v>020508</v>
          </cell>
          <cell r="D3565" t="str">
            <v>Cimento portland</v>
          </cell>
          <cell r="E3565" t="str">
            <v>kg</v>
          </cell>
          <cell r="F3565">
            <v>1.72</v>
          </cell>
        </row>
        <row r="3566">
          <cell r="B3566" t="str">
            <v>080112</v>
          </cell>
          <cell r="C3566" t="str">
            <v>030125</v>
          </cell>
          <cell r="D3566" t="str">
            <v>Batente de peroba para porta 1fl.</v>
          </cell>
          <cell r="E3566" t="str">
            <v>un</v>
          </cell>
          <cell r="F3566">
            <v>1</v>
          </cell>
        </row>
        <row r="3567">
          <cell r="B3567" t="str">
            <v>080112</v>
          </cell>
          <cell r="C3567" t="str">
            <v>030128</v>
          </cell>
          <cell r="D3567" t="str">
            <v>Guarnicao peroba 5cm para porta 1fl.</v>
          </cell>
          <cell r="E3567" t="str">
            <v>un</v>
          </cell>
          <cell r="F3567">
            <v>1</v>
          </cell>
        </row>
        <row r="3568">
          <cell r="B3568" t="str">
            <v>080112</v>
          </cell>
          <cell r="C3568" t="str">
            <v>026560</v>
          </cell>
          <cell r="D3568" t="str">
            <v>Prego - preco medio das bitolas</v>
          </cell>
          <cell r="E3568" t="str">
            <v>kg</v>
          </cell>
          <cell r="F3568">
            <v>0.25</v>
          </cell>
        </row>
        <row r="3569">
          <cell r="B3569" t="str">
            <v>080112</v>
          </cell>
          <cell r="C3569" t="str">
            <v>031508</v>
          </cell>
          <cell r="D3569" t="str">
            <v>Fechadura completa para porta externa</v>
          </cell>
          <cell r="E3569" t="str">
            <v>un</v>
          </cell>
          <cell r="F3569">
            <v>1</v>
          </cell>
        </row>
        <row r="3570">
          <cell r="B3570" t="str">
            <v>080114</v>
          </cell>
          <cell r="C3570" t="str">
            <v>010111</v>
          </cell>
          <cell r="D3570" t="str">
            <v>Carpinteiro</v>
          </cell>
          <cell r="E3570" t="str">
            <v>h</v>
          </cell>
          <cell r="F3570">
            <v>6</v>
          </cell>
        </row>
        <row r="3571">
          <cell r="B3571" t="str">
            <v>080114</v>
          </cell>
          <cell r="C3571" t="str">
            <v>010112</v>
          </cell>
          <cell r="D3571" t="str">
            <v>Ajudante de carpinteiro</v>
          </cell>
          <cell r="E3571" t="str">
            <v>h</v>
          </cell>
          <cell r="F3571">
            <v>6</v>
          </cell>
        </row>
        <row r="3572">
          <cell r="B3572" t="str">
            <v>080114</v>
          </cell>
          <cell r="C3572" t="str">
            <v>010139</v>
          </cell>
          <cell r="D3572" t="str">
            <v>Pedreiro</v>
          </cell>
          <cell r="E3572" t="str">
            <v>h</v>
          </cell>
          <cell r="F3572">
            <v>2</v>
          </cell>
        </row>
        <row r="3573">
          <cell r="B3573" t="str">
            <v>080114</v>
          </cell>
          <cell r="C3573" t="str">
            <v>031508</v>
          </cell>
          <cell r="D3573" t="str">
            <v>Fechadura completa para porta externa</v>
          </cell>
          <cell r="E3573" t="str">
            <v>un</v>
          </cell>
          <cell r="F3573">
            <v>1</v>
          </cell>
        </row>
        <row r="3574">
          <cell r="B3574" t="str">
            <v>080114</v>
          </cell>
          <cell r="C3574" t="str">
            <v>020505</v>
          </cell>
          <cell r="D3574" t="str">
            <v>Cal hidratada</v>
          </cell>
          <cell r="E3574" t="str">
            <v>kg</v>
          </cell>
          <cell r="F3574">
            <v>1.72</v>
          </cell>
        </row>
        <row r="3575">
          <cell r="B3575" t="str">
            <v>080114</v>
          </cell>
          <cell r="C3575" t="str">
            <v>030112</v>
          </cell>
          <cell r="D3575" t="str">
            <v>Porta lisa de cedro 0.80x2.10m</v>
          </cell>
          <cell r="E3575" t="str">
            <v>un</v>
          </cell>
          <cell r="F3575">
            <v>2</v>
          </cell>
        </row>
        <row r="3576">
          <cell r="B3576" t="str">
            <v>080114</v>
          </cell>
          <cell r="C3576" t="str">
            <v>020508</v>
          </cell>
          <cell r="D3576" t="str">
            <v>Cimento portland</v>
          </cell>
          <cell r="E3576" t="str">
            <v>kg</v>
          </cell>
          <cell r="F3576">
            <v>1.72</v>
          </cell>
        </row>
        <row r="3577">
          <cell r="B3577" t="str">
            <v>080114</v>
          </cell>
          <cell r="C3577" t="str">
            <v>020579</v>
          </cell>
          <cell r="D3577" t="str">
            <v>Areia media</v>
          </cell>
          <cell r="E3577" t="str">
            <v>m3</v>
          </cell>
          <cell r="F3577">
            <v>1.06E-2</v>
          </cell>
        </row>
        <row r="3578">
          <cell r="B3578" t="str">
            <v>080114</v>
          </cell>
          <cell r="C3578" t="str">
            <v>026512</v>
          </cell>
          <cell r="D3578" t="str">
            <v>Parafuso para madeira de 80mm</v>
          </cell>
          <cell r="E3578" t="str">
            <v>un</v>
          </cell>
          <cell r="F3578">
            <v>8</v>
          </cell>
        </row>
        <row r="3579">
          <cell r="B3579" t="str">
            <v>080114</v>
          </cell>
          <cell r="C3579" t="str">
            <v>026560</v>
          </cell>
          <cell r="D3579" t="str">
            <v>Prego - preco medio das bitolas</v>
          </cell>
          <cell r="E3579" t="str">
            <v>kg</v>
          </cell>
          <cell r="F3579">
            <v>0.5</v>
          </cell>
        </row>
        <row r="3580">
          <cell r="B3580" t="str">
            <v>080114</v>
          </cell>
          <cell r="C3580" t="str">
            <v>030126</v>
          </cell>
          <cell r="D3580" t="str">
            <v>Batente de peroba para porta 2fl.</v>
          </cell>
          <cell r="E3580" t="str">
            <v>un</v>
          </cell>
          <cell r="F3580">
            <v>1</v>
          </cell>
        </row>
        <row r="3581">
          <cell r="B3581" t="str">
            <v>080114</v>
          </cell>
          <cell r="C3581" t="str">
            <v>021023</v>
          </cell>
          <cell r="D3581" t="str">
            <v>Taco para fixacao de batente/rodape</v>
          </cell>
          <cell r="E3581" t="str">
            <v>un</v>
          </cell>
          <cell r="F3581">
            <v>6</v>
          </cell>
        </row>
        <row r="3582">
          <cell r="B3582" t="str">
            <v>080114</v>
          </cell>
          <cell r="C3582" t="str">
            <v>030129</v>
          </cell>
          <cell r="D3582" t="str">
            <v>Guarnicao peroba 5cm para porta 2fl.</v>
          </cell>
          <cell r="E3582" t="str">
            <v>un</v>
          </cell>
          <cell r="F3582">
            <v>1</v>
          </cell>
        </row>
        <row r="3583">
          <cell r="B3583" t="str">
            <v>080114</v>
          </cell>
          <cell r="C3583" t="str">
            <v>031505</v>
          </cell>
          <cell r="D3583" t="str">
            <v>Dobradica de ferro para porta externa</v>
          </cell>
          <cell r="E3583" t="str">
            <v>un</v>
          </cell>
          <cell r="F3583">
            <v>6</v>
          </cell>
        </row>
        <row r="3584">
          <cell r="B3584" t="str">
            <v>080114</v>
          </cell>
          <cell r="C3584" t="str">
            <v>010146</v>
          </cell>
          <cell r="D3584" t="str">
            <v>Servente</v>
          </cell>
          <cell r="E3584" t="str">
            <v>h</v>
          </cell>
          <cell r="F3584">
            <v>2</v>
          </cell>
        </row>
        <row r="3585">
          <cell r="B3585" t="str">
            <v>080114</v>
          </cell>
          <cell r="C3585" t="str">
            <v>031509</v>
          </cell>
          <cell r="D3585" t="str">
            <v>Fecho de alavanca de ferr0 de 22cm</v>
          </cell>
          <cell r="E3585" t="str">
            <v>un</v>
          </cell>
          <cell r="F3585">
            <v>2</v>
          </cell>
        </row>
        <row r="3586">
          <cell r="B3586" t="str">
            <v>080115</v>
          </cell>
          <cell r="C3586" t="str">
            <v>010111</v>
          </cell>
          <cell r="D3586" t="str">
            <v>Carpinteiro</v>
          </cell>
          <cell r="E3586" t="str">
            <v>h</v>
          </cell>
          <cell r="F3586">
            <v>6</v>
          </cell>
        </row>
        <row r="3587">
          <cell r="B3587" t="str">
            <v>080115</v>
          </cell>
          <cell r="C3587" t="str">
            <v>020505</v>
          </cell>
          <cell r="D3587" t="str">
            <v>Cal hidratada</v>
          </cell>
          <cell r="E3587" t="str">
            <v>kg</v>
          </cell>
          <cell r="F3587">
            <v>1.72</v>
          </cell>
        </row>
        <row r="3588">
          <cell r="B3588" t="str">
            <v>080115</v>
          </cell>
          <cell r="C3588" t="str">
            <v>031508</v>
          </cell>
          <cell r="D3588" t="str">
            <v>Fechadura completa para porta externa</v>
          </cell>
          <cell r="E3588" t="str">
            <v>un</v>
          </cell>
          <cell r="F3588">
            <v>1</v>
          </cell>
        </row>
        <row r="3589">
          <cell r="B3589" t="str">
            <v>080115</v>
          </cell>
          <cell r="C3589" t="str">
            <v>010139</v>
          </cell>
          <cell r="D3589" t="str">
            <v>Pedreiro</v>
          </cell>
          <cell r="E3589" t="str">
            <v>h</v>
          </cell>
          <cell r="F3589">
            <v>2</v>
          </cell>
        </row>
        <row r="3590">
          <cell r="B3590" t="str">
            <v>080115</v>
          </cell>
          <cell r="C3590" t="str">
            <v>031509</v>
          </cell>
          <cell r="D3590" t="str">
            <v>Fecho de alavanca de ferr0 de 22cm</v>
          </cell>
          <cell r="E3590" t="str">
            <v>un</v>
          </cell>
          <cell r="F3590">
            <v>2</v>
          </cell>
        </row>
        <row r="3591">
          <cell r="B3591" t="str">
            <v>080115</v>
          </cell>
          <cell r="C3591" t="str">
            <v>010112</v>
          </cell>
          <cell r="D3591" t="str">
            <v>Ajudante de carpinteiro</v>
          </cell>
          <cell r="E3591" t="str">
            <v>h</v>
          </cell>
          <cell r="F3591">
            <v>6</v>
          </cell>
        </row>
        <row r="3592">
          <cell r="B3592" t="str">
            <v>080115</v>
          </cell>
          <cell r="C3592" t="str">
            <v>030113</v>
          </cell>
          <cell r="D3592" t="str">
            <v>Porta lisa de cedro 0.90x2.10m</v>
          </cell>
          <cell r="E3592" t="str">
            <v>un</v>
          </cell>
          <cell r="F3592">
            <v>2</v>
          </cell>
        </row>
        <row r="3593">
          <cell r="B3593" t="str">
            <v>080115</v>
          </cell>
          <cell r="C3593" t="str">
            <v>021023</v>
          </cell>
          <cell r="D3593" t="str">
            <v>Taco para fixacao de batente/rodape</v>
          </cell>
          <cell r="E3593" t="str">
            <v>un</v>
          </cell>
          <cell r="F3593">
            <v>6</v>
          </cell>
        </row>
        <row r="3594">
          <cell r="B3594" t="str">
            <v>080115</v>
          </cell>
          <cell r="C3594" t="str">
            <v>026512</v>
          </cell>
          <cell r="D3594" t="str">
            <v>Parafuso para madeira de 80mm</v>
          </cell>
          <cell r="E3594" t="str">
            <v>un</v>
          </cell>
          <cell r="F3594">
            <v>8</v>
          </cell>
        </row>
        <row r="3595">
          <cell r="B3595" t="str">
            <v>080115</v>
          </cell>
          <cell r="C3595" t="str">
            <v>026560</v>
          </cell>
          <cell r="D3595" t="str">
            <v>Prego - preco medio das bitolas</v>
          </cell>
          <cell r="E3595" t="str">
            <v>kg</v>
          </cell>
          <cell r="F3595">
            <v>0.5</v>
          </cell>
        </row>
        <row r="3596">
          <cell r="B3596" t="str">
            <v>080115</v>
          </cell>
          <cell r="C3596" t="str">
            <v>020579</v>
          </cell>
          <cell r="D3596" t="str">
            <v>Areia media</v>
          </cell>
          <cell r="E3596" t="str">
            <v>m3</v>
          </cell>
          <cell r="F3596">
            <v>1.06E-2</v>
          </cell>
        </row>
        <row r="3597">
          <cell r="B3597" t="str">
            <v>080115</v>
          </cell>
          <cell r="C3597" t="str">
            <v>030126</v>
          </cell>
          <cell r="D3597" t="str">
            <v>Batente de peroba para porta 2fl.</v>
          </cell>
          <cell r="E3597" t="str">
            <v>un</v>
          </cell>
          <cell r="F3597">
            <v>1</v>
          </cell>
        </row>
        <row r="3598">
          <cell r="B3598" t="str">
            <v>080115</v>
          </cell>
          <cell r="C3598" t="str">
            <v>030129</v>
          </cell>
          <cell r="D3598" t="str">
            <v>Guarnicao peroba 5cm para porta 2fl.</v>
          </cell>
          <cell r="E3598" t="str">
            <v>un</v>
          </cell>
          <cell r="F3598">
            <v>1</v>
          </cell>
        </row>
        <row r="3599">
          <cell r="B3599" t="str">
            <v>080115</v>
          </cell>
          <cell r="C3599" t="str">
            <v>031505</v>
          </cell>
          <cell r="D3599" t="str">
            <v>Dobradica de ferro para porta externa</v>
          </cell>
          <cell r="E3599" t="str">
            <v>un</v>
          </cell>
          <cell r="F3599">
            <v>6</v>
          </cell>
        </row>
        <row r="3600">
          <cell r="B3600" t="str">
            <v>080115</v>
          </cell>
          <cell r="C3600" t="str">
            <v>010146</v>
          </cell>
          <cell r="D3600" t="str">
            <v>Servente</v>
          </cell>
          <cell r="E3600" t="str">
            <v>h</v>
          </cell>
          <cell r="F3600">
            <v>2</v>
          </cell>
        </row>
        <row r="3601">
          <cell r="B3601" t="str">
            <v>080115</v>
          </cell>
          <cell r="C3601" t="str">
            <v>020508</v>
          </cell>
          <cell r="D3601" t="str">
            <v>Cimento portland</v>
          </cell>
          <cell r="E3601" t="str">
            <v>kg</v>
          </cell>
          <cell r="F3601">
            <v>1.72</v>
          </cell>
        </row>
        <row r="3602">
          <cell r="B3602" t="str">
            <v>080117</v>
          </cell>
          <cell r="C3602" t="str">
            <v>010111</v>
          </cell>
          <cell r="D3602" t="str">
            <v>Carpinteiro</v>
          </cell>
          <cell r="E3602" t="str">
            <v>h</v>
          </cell>
          <cell r="F3602">
            <v>3.8</v>
          </cell>
        </row>
        <row r="3603">
          <cell r="B3603" t="str">
            <v>080117</v>
          </cell>
          <cell r="C3603" t="str">
            <v>031306</v>
          </cell>
          <cell r="D3603" t="str">
            <v>Batente ferro 62/72/82/92x210cm</v>
          </cell>
          <cell r="E3603" t="str">
            <v>cj</v>
          </cell>
          <cell r="F3603">
            <v>1</v>
          </cell>
        </row>
        <row r="3604">
          <cell r="B3604" t="str">
            <v>080117</v>
          </cell>
          <cell r="C3604" t="str">
            <v>010139</v>
          </cell>
          <cell r="D3604" t="str">
            <v>Pedreiro</v>
          </cell>
          <cell r="E3604" t="str">
            <v>h</v>
          </cell>
          <cell r="F3604">
            <v>1.3</v>
          </cell>
        </row>
        <row r="3605">
          <cell r="B3605" t="str">
            <v>080117</v>
          </cell>
          <cell r="C3605" t="str">
            <v>010146</v>
          </cell>
          <cell r="D3605" t="str">
            <v>Servente</v>
          </cell>
          <cell r="E3605" t="str">
            <v>h</v>
          </cell>
          <cell r="F3605">
            <v>1.3</v>
          </cell>
        </row>
        <row r="3606">
          <cell r="B3606" t="str">
            <v>080117</v>
          </cell>
          <cell r="C3606" t="str">
            <v>030221</v>
          </cell>
          <cell r="D3606" t="str">
            <v>Folha porta comp lisa p.pintur 0.60x2.10m</v>
          </cell>
          <cell r="E3606" t="str">
            <v>un</v>
          </cell>
          <cell r="F3606">
            <v>1</v>
          </cell>
        </row>
        <row r="3607">
          <cell r="B3607" t="str">
            <v>080117</v>
          </cell>
          <cell r="C3607" t="str">
            <v>010112</v>
          </cell>
          <cell r="D3607" t="str">
            <v>Ajudante de carpinteiro</v>
          </cell>
          <cell r="E3607" t="str">
            <v>h</v>
          </cell>
          <cell r="F3607">
            <v>3.8</v>
          </cell>
        </row>
        <row r="3608">
          <cell r="B3608" t="str">
            <v>080117</v>
          </cell>
          <cell r="C3608" t="str">
            <v>031581</v>
          </cell>
          <cell r="D3608" t="str">
            <v>Fechadura tipo targeta livre-ocupado 60x65mm</v>
          </cell>
          <cell r="E3608" t="str">
            <v>un</v>
          </cell>
          <cell r="F3608">
            <v>1</v>
          </cell>
        </row>
        <row r="3609">
          <cell r="B3609" t="str">
            <v>080117</v>
          </cell>
          <cell r="C3609" t="str">
            <v>031645</v>
          </cell>
          <cell r="D3609" t="str">
            <v>Dobradica 3 1/2'x3' cromada</v>
          </cell>
          <cell r="E3609" t="str">
            <v>un</v>
          </cell>
          <cell r="F3609">
            <v>3</v>
          </cell>
        </row>
        <row r="3610">
          <cell r="B3610" t="str">
            <v>080201</v>
          </cell>
          <cell r="C3610" t="str">
            <v>010111</v>
          </cell>
          <cell r="D3610" t="str">
            <v>Carpinteiro</v>
          </cell>
          <cell r="E3610" t="str">
            <v>h</v>
          </cell>
          <cell r="F3610">
            <v>8</v>
          </cell>
        </row>
        <row r="3611">
          <cell r="B3611" t="str">
            <v>080201</v>
          </cell>
          <cell r="C3611" t="str">
            <v>031506</v>
          </cell>
          <cell r="D3611" t="str">
            <v>Dobradica de ferro para janela</v>
          </cell>
          <cell r="E3611" t="str">
            <v>un</v>
          </cell>
          <cell r="F3611">
            <v>12</v>
          </cell>
        </row>
        <row r="3612">
          <cell r="B3612" t="str">
            <v>080201</v>
          </cell>
          <cell r="C3612" t="str">
            <v>010139</v>
          </cell>
          <cell r="D3612" t="str">
            <v>Pedreiro</v>
          </cell>
          <cell r="E3612" t="str">
            <v>h</v>
          </cell>
          <cell r="F3612">
            <v>3</v>
          </cell>
        </row>
        <row r="3613">
          <cell r="B3613" t="str">
            <v>080201</v>
          </cell>
          <cell r="C3613" t="str">
            <v>031502</v>
          </cell>
          <cell r="D3613" t="str">
            <v>Carranca de ferro para janela</v>
          </cell>
          <cell r="E3613" t="str">
            <v>un</v>
          </cell>
          <cell r="F3613">
            <v>2</v>
          </cell>
        </row>
        <row r="3614">
          <cell r="B3614" t="str">
            <v>080201</v>
          </cell>
          <cell r="C3614" t="str">
            <v>031503</v>
          </cell>
          <cell r="D3614" t="str">
            <v>Cremona de latao estampado</v>
          </cell>
          <cell r="E3614" t="str">
            <v>un</v>
          </cell>
          <cell r="F3614">
            <v>1</v>
          </cell>
        </row>
        <row r="3615">
          <cell r="B3615" t="str">
            <v>080201</v>
          </cell>
          <cell r="C3615" t="str">
            <v>020505</v>
          </cell>
          <cell r="D3615" t="str">
            <v>Cal hidratada</v>
          </cell>
          <cell r="E3615" t="str">
            <v>kg</v>
          </cell>
          <cell r="F3615">
            <v>1.72</v>
          </cell>
        </row>
        <row r="3616">
          <cell r="B3616" t="str">
            <v>080201</v>
          </cell>
          <cell r="C3616" t="str">
            <v>010112</v>
          </cell>
          <cell r="D3616" t="str">
            <v>Ajudante de carpinteiro</v>
          </cell>
          <cell r="E3616" t="str">
            <v>h</v>
          </cell>
          <cell r="F3616">
            <v>8</v>
          </cell>
        </row>
        <row r="3617">
          <cell r="B3617" t="str">
            <v>080201</v>
          </cell>
          <cell r="C3617" t="str">
            <v>020579</v>
          </cell>
          <cell r="D3617" t="str">
            <v>Areia media</v>
          </cell>
          <cell r="E3617" t="str">
            <v>m3</v>
          </cell>
          <cell r="F3617">
            <v>1.06E-2</v>
          </cell>
        </row>
        <row r="3618">
          <cell r="B3618" t="str">
            <v>080201</v>
          </cell>
          <cell r="C3618" t="str">
            <v>031510</v>
          </cell>
          <cell r="D3618" t="str">
            <v>Levantador cromado para janela</v>
          </cell>
          <cell r="E3618" t="str">
            <v>pr</v>
          </cell>
          <cell r="F3618">
            <v>2</v>
          </cell>
        </row>
        <row r="3619">
          <cell r="B3619" t="str">
            <v>080201</v>
          </cell>
          <cell r="C3619" t="str">
            <v>026512</v>
          </cell>
          <cell r="D3619" t="str">
            <v>Parafuso para madeira de 80mm</v>
          </cell>
          <cell r="E3619" t="str">
            <v>un</v>
          </cell>
          <cell r="F3619">
            <v>8</v>
          </cell>
        </row>
        <row r="3620">
          <cell r="B3620" t="str">
            <v>080201</v>
          </cell>
          <cell r="C3620" t="str">
            <v>031514</v>
          </cell>
          <cell r="D3620" t="str">
            <v>Vara de ferro para cremona</v>
          </cell>
          <cell r="E3620" t="str">
            <v>un</v>
          </cell>
          <cell r="F3620">
            <v>1</v>
          </cell>
        </row>
        <row r="3621">
          <cell r="B3621" t="str">
            <v>080201</v>
          </cell>
          <cell r="C3621" t="str">
            <v>030101</v>
          </cell>
          <cell r="D3621" t="str">
            <v>Janela guilhotina de cedro 1.00x1.30m</v>
          </cell>
          <cell r="E3621" t="str">
            <v>un</v>
          </cell>
          <cell r="F3621">
            <v>1</v>
          </cell>
        </row>
        <row r="3622">
          <cell r="B3622" t="str">
            <v>080201</v>
          </cell>
          <cell r="C3622" t="str">
            <v>030127</v>
          </cell>
          <cell r="D3622" t="str">
            <v>Batente de peroba para janela</v>
          </cell>
          <cell r="E3622" t="str">
            <v>un</v>
          </cell>
          <cell r="F3622">
            <v>1</v>
          </cell>
        </row>
        <row r="3623">
          <cell r="B3623" t="str">
            <v>080201</v>
          </cell>
          <cell r="C3623" t="str">
            <v>031501</v>
          </cell>
          <cell r="D3623" t="str">
            <v>Borboleta cromada para janela</v>
          </cell>
          <cell r="E3623" t="str">
            <v>pr</v>
          </cell>
          <cell r="F3623">
            <v>2</v>
          </cell>
        </row>
        <row r="3624">
          <cell r="B3624" t="str">
            <v>080201</v>
          </cell>
          <cell r="C3624" t="str">
            <v>010146</v>
          </cell>
          <cell r="D3624" t="str">
            <v>Servente</v>
          </cell>
          <cell r="E3624" t="str">
            <v>h</v>
          </cell>
          <cell r="F3624">
            <v>3</v>
          </cell>
        </row>
        <row r="3625">
          <cell r="B3625" t="str">
            <v>080201</v>
          </cell>
          <cell r="C3625" t="str">
            <v>020508</v>
          </cell>
          <cell r="D3625" t="str">
            <v>Cimento portland</v>
          </cell>
          <cell r="E3625" t="str">
            <v>kg</v>
          </cell>
          <cell r="F3625">
            <v>1.72</v>
          </cell>
        </row>
        <row r="3626">
          <cell r="B3626" t="str">
            <v>080201</v>
          </cell>
          <cell r="C3626" t="str">
            <v>021023</v>
          </cell>
          <cell r="D3626" t="str">
            <v>Taco para fixacao de batente/rodape</v>
          </cell>
          <cell r="E3626" t="str">
            <v>un</v>
          </cell>
          <cell r="F3626">
            <v>6</v>
          </cell>
        </row>
        <row r="3627">
          <cell r="B3627" t="str">
            <v>080201</v>
          </cell>
          <cell r="C3627" t="str">
            <v>026560</v>
          </cell>
          <cell r="D3627" t="str">
            <v>Prego - preco medio das bitolas</v>
          </cell>
          <cell r="E3627" t="str">
            <v>kg</v>
          </cell>
          <cell r="F3627">
            <v>0.2</v>
          </cell>
        </row>
        <row r="3628">
          <cell r="B3628" t="str">
            <v>080201</v>
          </cell>
          <cell r="C3628" t="str">
            <v>030120</v>
          </cell>
          <cell r="D3628" t="str">
            <v>Guarnicao peroba 5cm vao 1.0x1.3m</v>
          </cell>
          <cell r="E3628" t="str">
            <v>un</v>
          </cell>
          <cell r="F3628">
            <v>1</v>
          </cell>
        </row>
        <row r="3629">
          <cell r="B3629" t="str">
            <v>080202</v>
          </cell>
          <cell r="C3629" t="str">
            <v>010111</v>
          </cell>
          <cell r="D3629" t="str">
            <v>Carpinteiro</v>
          </cell>
          <cell r="E3629" t="str">
            <v>h</v>
          </cell>
          <cell r="F3629">
            <v>8</v>
          </cell>
        </row>
        <row r="3630">
          <cell r="B3630" t="str">
            <v>080202</v>
          </cell>
          <cell r="C3630" t="str">
            <v>010112</v>
          </cell>
          <cell r="D3630" t="str">
            <v>Ajudante de carpinteiro</v>
          </cell>
          <cell r="E3630" t="str">
            <v>h</v>
          </cell>
          <cell r="F3630">
            <v>8</v>
          </cell>
        </row>
        <row r="3631">
          <cell r="B3631" t="str">
            <v>080202</v>
          </cell>
          <cell r="C3631" t="str">
            <v>010139</v>
          </cell>
          <cell r="D3631" t="str">
            <v>Pedreiro</v>
          </cell>
          <cell r="E3631" t="str">
            <v>h</v>
          </cell>
          <cell r="F3631">
            <v>3</v>
          </cell>
        </row>
        <row r="3632">
          <cell r="B3632" t="str">
            <v>080202</v>
          </cell>
          <cell r="C3632" t="str">
            <v>010146</v>
          </cell>
          <cell r="D3632" t="str">
            <v>Servente</v>
          </cell>
          <cell r="E3632" t="str">
            <v>h</v>
          </cell>
          <cell r="F3632">
            <v>3</v>
          </cell>
        </row>
        <row r="3633">
          <cell r="B3633" t="str">
            <v>080202</v>
          </cell>
          <cell r="C3633" t="str">
            <v>020505</v>
          </cell>
          <cell r="D3633" t="str">
            <v>Cal hidratada</v>
          </cell>
          <cell r="E3633" t="str">
            <v>kg</v>
          </cell>
          <cell r="F3633">
            <v>1.72</v>
          </cell>
        </row>
        <row r="3634">
          <cell r="B3634" t="str">
            <v>080202</v>
          </cell>
          <cell r="C3634" t="str">
            <v>020508</v>
          </cell>
          <cell r="D3634" t="str">
            <v>Cimento portland</v>
          </cell>
          <cell r="E3634" t="str">
            <v>kg</v>
          </cell>
          <cell r="F3634">
            <v>1.72</v>
          </cell>
        </row>
        <row r="3635">
          <cell r="B3635" t="str">
            <v>080202</v>
          </cell>
          <cell r="C3635" t="str">
            <v>030121</v>
          </cell>
          <cell r="D3635" t="str">
            <v>Guarnicao peroba 5cm vao 1.1x1.3m</v>
          </cell>
          <cell r="E3635" t="str">
            <v>un</v>
          </cell>
          <cell r="F3635">
            <v>1</v>
          </cell>
        </row>
        <row r="3636">
          <cell r="B3636" t="str">
            <v>080202</v>
          </cell>
          <cell r="C3636" t="str">
            <v>021023</v>
          </cell>
          <cell r="D3636" t="str">
            <v>Taco para fixacao de batente/rodape</v>
          </cell>
          <cell r="E3636" t="str">
            <v>un</v>
          </cell>
          <cell r="F3636">
            <v>6</v>
          </cell>
        </row>
        <row r="3637">
          <cell r="B3637" t="str">
            <v>080202</v>
          </cell>
          <cell r="C3637" t="str">
            <v>026512</v>
          </cell>
          <cell r="D3637" t="str">
            <v>Parafuso para madeira de 80mm</v>
          </cell>
          <cell r="E3637" t="str">
            <v>un</v>
          </cell>
          <cell r="F3637">
            <v>8</v>
          </cell>
        </row>
        <row r="3638">
          <cell r="B3638" t="str">
            <v>080202</v>
          </cell>
          <cell r="C3638" t="str">
            <v>031502</v>
          </cell>
          <cell r="D3638" t="str">
            <v>Carranca de ferro para janela</v>
          </cell>
          <cell r="E3638" t="str">
            <v>un</v>
          </cell>
          <cell r="F3638">
            <v>2</v>
          </cell>
        </row>
        <row r="3639">
          <cell r="B3639" t="str">
            <v>080202</v>
          </cell>
          <cell r="C3639" t="str">
            <v>026560</v>
          </cell>
          <cell r="D3639" t="str">
            <v>Prego - preco medio das bitolas</v>
          </cell>
          <cell r="E3639" t="str">
            <v>kg</v>
          </cell>
          <cell r="F3639">
            <v>0.2</v>
          </cell>
        </row>
        <row r="3640">
          <cell r="B3640" t="str">
            <v>080202</v>
          </cell>
          <cell r="C3640" t="str">
            <v>020579</v>
          </cell>
          <cell r="D3640" t="str">
            <v>Areia media</v>
          </cell>
          <cell r="E3640" t="str">
            <v>m3</v>
          </cell>
          <cell r="F3640">
            <v>1.06E-2</v>
          </cell>
        </row>
        <row r="3641">
          <cell r="B3641" t="str">
            <v>080202</v>
          </cell>
          <cell r="C3641" t="str">
            <v>030127</v>
          </cell>
          <cell r="D3641" t="str">
            <v>Batente de peroba para janela</v>
          </cell>
          <cell r="E3641" t="str">
            <v>un</v>
          </cell>
          <cell r="F3641">
            <v>1</v>
          </cell>
        </row>
        <row r="3642">
          <cell r="B3642" t="str">
            <v>080202</v>
          </cell>
          <cell r="C3642" t="str">
            <v>031501</v>
          </cell>
          <cell r="D3642" t="str">
            <v>Borboleta cromada para janela</v>
          </cell>
          <cell r="E3642" t="str">
            <v>pr</v>
          </cell>
          <cell r="F3642">
            <v>2</v>
          </cell>
        </row>
        <row r="3643">
          <cell r="B3643" t="str">
            <v>080202</v>
          </cell>
          <cell r="C3643" t="str">
            <v>030102</v>
          </cell>
          <cell r="D3643" t="str">
            <v>Janela guilhotina de cedro 1.10x1.30m</v>
          </cell>
          <cell r="E3643" t="str">
            <v>un</v>
          </cell>
          <cell r="F3643">
            <v>1</v>
          </cell>
        </row>
        <row r="3644">
          <cell r="B3644" t="str">
            <v>080202</v>
          </cell>
          <cell r="C3644" t="str">
            <v>031503</v>
          </cell>
          <cell r="D3644" t="str">
            <v>Cremona de latao estampado</v>
          </cell>
          <cell r="E3644" t="str">
            <v>un</v>
          </cell>
          <cell r="F3644">
            <v>1</v>
          </cell>
        </row>
        <row r="3645">
          <cell r="B3645" t="str">
            <v>080202</v>
          </cell>
          <cell r="C3645" t="str">
            <v>031506</v>
          </cell>
          <cell r="D3645" t="str">
            <v>Dobradica de ferro para janela</v>
          </cell>
          <cell r="E3645" t="str">
            <v>un</v>
          </cell>
          <cell r="F3645">
            <v>12</v>
          </cell>
        </row>
        <row r="3646">
          <cell r="B3646" t="str">
            <v>080202</v>
          </cell>
          <cell r="C3646" t="str">
            <v>031510</v>
          </cell>
          <cell r="D3646" t="str">
            <v>Levantador cromado para janela</v>
          </cell>
          <cell r="E3646" t="str">
            <v>pr</v>
          </cell>
          <cell r="F3646">
            <v>2</v>
          </cell>
        </row>
        <row r="3647">
          <cell r="B3647" t="str">
            <v>080202</v>
          </cell>
          <cell r="C3647" t="str">
            <v>031514</v>
          </cell>
          <cell r="D3647" t="str">
            <v>Vara de ferro para cremona</v>
          </cell>
          <cell r="E3647" t="str">
            <v>un</v>
          </cell>
          <cell r="F3647">
            <v>1</v>
          </cell>
        </row>
        <row r="3648">
          <cell r="B3648" t="str">
            <v>080203</v>
          </cell>
          <cell r="C3648" t="str">
            <v>021023</v>
          </cell>
          <cell r="D3648" t="str">
            <v>Taco para fixacao de batente/rodape</v>
          </cell>
          <cell r="E3648" t="str">
            <v>un</v>
          </cell>
          <cell r="F3648">
            <v>6</v>
          </cell>
        </row>
        <row r="3649">
          <cell r="B3649" t="str">
            <v>080203</v>
          </cell>
          <cell r="C3649" t="str">
            <v>030122</v>
          </cell>
          <cell r="D3649" t="str">
            <v>Guarnicao peroba 5cm vao 1.2x1.3m</v>
          </cell>
          <cell r="E3649" t="str">
            <v>un</v>
          </cell>
          <cell r="F3649">
            <v>1</v>
          </cell>
        </row>
        <row r="3650">
          <cell r="B3650" t="str">
            <v>080203</v>
          </cell>
          <cell r="C3650" t="str">
            <v>010111</v>
          </cell>
          <cell r="D3650" t="str">
            <v>Carpinteiro</v>
          </cell>
          <cell r="E3650" t="str">
            <v>h</v>
          </cell>
          <cell r="F3650">
            <v>8</v>
          </cell>
        </row>
        <row r="3651">
          <cell r="B3651" t="str">
            <v>080203</v>
          </cell>
          <cell r="C3651" t="str">
            <v>020579</v>
          </cell>
          <cell r="D3651" t="str">
            <v>Areia media</v>
          </cell>
          <cell r="E3651" t="str">
            <v>m3</v>
          </cell>
          <cell r="F3651">
            <v>1.06E-2</v>
          </cell>
        </row>
        <row r="3652">
          <cell r="B3652" t="str">
            <v>080203</v>
          </cell>
          <cell r="C3652" t="str">
            <v>031514</v>
          </cell>
          <cell r="D3652" t="str">
            <v>Vara de ferro para cremona</v>
          </cell>
          <cell r="E3652" t="str">
            <v>un</v>
          </cell>
          <cell r="F3652">
            <v>1</v>
          </cell>
        </row>
        <row r="3653">
          <cell r="B3653" t="str">
            <v>080203</v>
          </cell>
          <cell r="C3653" t="str">
            <v>026512</v>
          </cell>
          <cell r="D3653" t="str">
            <v>Parafuso para madeira de 80mm</v>
          </cell>
          <cell r="E3653" t="str">
            <v>un</v>
          </cell>
          <cell r="F3653">
            <v>8</v>
          </cell>
        </row>
        <row r="3654">
          <cell r="B3654" t="str">
            <v>080203</v>
          </cell>
          <cell r="C3654" t="str">
            <v>010146</v>
          </cell>
          <cell r="D3654" t="str">
            <v>Servente</v>
          </cell>
          <cell r="E3654" t="str">
            <v>h</v>
          </cell>
          <cell r="F3654">
            <v>3</v>
          </cell>
        </row>
        <row r="3655">
          <cell r="B3655" t="str">
            <v>080203</v>
          </cell>
          <cell r="C3655" t="str">
            <v>010139</v>
          </cell>
          <cell r="D3655" t="str">
            <v>Pedreiro</v>
          </cell>
          <cell r="E3655" t="str">
            <v>h</v>
          </cell>
          <cell r="F3655">
            <v>3</v>
          </cell>
        </row>
        <row r="3656">
          <cell r="B3656" t="str">
            <v>080203</v>
          </cell>
          <cell r="C3656" t="str">
            <v>020505</v>
          </cell>
          <cell r="D3656" t="str">
            <v>Cal hidratada</v>
          </cell>
          <cell r="E3656" t="str">
            <v>kg</v>
          </cell>
          <cell r="F3656">
            <v>1.72</v>
          </cell>
        </row>
        <row r="3657">
          <cell r="B3657" t="str">
            <v>080203</v>
          </cell>
          <cell r="C3657" t="str">
            <v>026560</v>
          </cell>
          <cell r="D3657" t="str">
            <v>Prego - preco medio das bitolas</v>
          </cell>
          <cell r="E3657" t="str">
            <v>kg</v>
          </cell>
          <cell r="F3657">
            <v>0.2</v>
          </cell>
        </row>
        <row r="3658">
          <cell r="B3658" t="str">
            <v>080203</v>
          </cell>
          <cell r="C3658" t="str">
            <v>030103</v>
          </cell>
          <cell r="D3658" t="str">
            <v>Janela guilhotina de cedro 1.20x1.30m</v>
          </cell>
          <cell r="E3658" t="str">
            <v>un</v>
          </cell>
          <cell r="F3658">
            <v>1</v>
          </cell>
        </row>
        <row r="3659">
          <cell r="B3659" t="str">
            <v>080203</v>
          </cell>
          <cell r="C3659" t="str">
            <v>010112</v>
          </cell>
          <cell r="D3659" t="str">
            <v>Ajudante de carpinteiro</v>
          </cell>
          <cell r="E3659" t="str">
            <v>h</v>
          </cell>
          <cell r="F3659">
            <v>8</v>
          </cell>
        </row>
        <row r="3660">
          <cell r="B3660" t="str">
            <v>080203</v>
          </cell>
          <cell r="C3660" t="str">
            <v>031510</v>
          </cell>
          <cell r="D3660" t="str">
            <v>Levantador cromado para janela</v>
          </cell>
          <cell r="E3660" t="str">
            <v>pr</v>
          </cell>
          <cell r="F3660">
            <v>2</v>
          </cell>
        </row>
        <row r="3661">
          <cell r="B3661" t="str">
            <v>080203</v>
          </cell>
          <cell r="C3661" t="str">
            <v>020508</v>
          </cell>
          <cell r="D3661" t="str">
            <v>Cimento portland</v>
          </cell>
          <cell r="E3661" t="str">
            <v>kg</v>
          </cell>
          <cell r="F3661">
            <v>1.72</v>
          </cell>
        </row>
        <row r="3662">
          <cell r="B3662" t="str">
            <v>080203</v>
          </cell>
          <cell r="C3662" t="str">
            <v>031501</v>
          </cell>
          <cell r="D3662" t="str">
            <v>Borboleta cromada para janela</v>
          </cell>
          <cell r="E3662" t="str">
            <v>pr</v>
          </cell>
          <cell r="F3662">
            <v>2</v>
          </cell>
        </row>
        <row r="3663">
          <cell r="B3663" t="str">
            <v>080203</v>
          </cell>
          <cell r="C3663" t="str">
            <v>031503</v>
          </cell>
          <cell r="D3663" t="str">
            <v>Cremona de latao estampado</v>
          </cell>
          <cell r="E3663" t="str">
            <v>un</v>
          </cell>
          <cell r="F3663">
            <v>1</v>
          </cell>
        </row>
        <row r="3664">
          <cell r="B3664" t="str">
            <v>080203</v>
          </cell>
          <cell r="C3664" t="str">
            <v>031506</v>
          </cell>
          <cell r="D3664" t="str">
            <v>Dobradica de ferro para janela</v>
          </cell>
          <cell r="E3664" t="str">
            <v>un</v>
          </cell>
          <cell r="F3664">
            <v>12</v>
          </cell>
        </row>
        <row r="3665">
          <cell r="B3665" t="str">
            <v>080203</v>
          </cell>
          <cell r="C3665" t="str">
            <v>030127</v>
          </cell>
          <cell r="D3665" t="str">
            <v>Batente de peroba para janela</v>
          </cell>
          <cell r="E3665" t="str">
            <v>un</v>
          </cell>
          <cell r="F3665">
            <v>1</v>
          </cell>
        </row>
        <row r="3666">
          <cell r="B3666" t="str">
            <v>080203</v>
          </cell>
          <cell r="C3666" t="str">
            <v>031502</v>
          </cell>
          <cell r="D3666" t="str">
            <v>Carranca de ferro para janela</v>
          </cell>
          <cell r="E3666" t="str">
            <v>un</v>
          </cell>
          <cell r="F3666">
            <v>2</v>
          </cell>
        </row>
        <row r="3667">
          <cell r="B3667" t="str">
            <v>080204</v>
          </cell>
          <cell r="C3667" t="str">
            <v>010111</v>
          </cell>
          <cell r="D3667" t="str">
            <v>Carpinteiro</v>
          </cell>
          <cell r="E3667" t="str">
            <v>h</v>
          </cell>
          <cell r="F3667">
            <v>10.5</v>
          </cell>
        </row>
        <row r="3668">
          <cell r="B3668" t="str">
            <v>080204</v>
          </cell>
          <cell r="C3668" t="str">
            <v>010112</v>
          </cell>
          <cell r="D3668" t="str">
            <v>Ajudante de carpinteiro</v>
          </cell>
          <cell r="E3668" t="str">
            <v>h</v>
          </cell>
          <cell r="F3668">
            <v>10.5</v>
          </cell>
        </row>
        <row r="3669">
          <cell r="B3669" t="str">
            <v>080204</v>
          </cell>
          <cell r="C3669" t="str">
            <v>010139</v>
          </cell>
          <cell r="D3669" t="str">
            <v>Pedreiro</v>
          </cell>
          <cell r="E3669" t="str">
            <v>h</v>
          </cell>
          <cell r="F3669">
            <v>2.7</v>
          </cell>
        </row>
        <row r="3670">
          <cell r="B3670" t="str">
            <v>080204</v>
          </cell>
          <cell r="C3670" t="str">
            <v>010146</v>
          </cell>
          <cell r="D3670" t="str">
            <v>Servente</v>
          </cell>
          <cell r="E3670" t="str">
            <v>h</v>
          </cell>
          <cell r="F3670">
            <v>2.7</v>
          </cell>
        </row>
        <row r="3671">
          <cell r="B3671" t="str">
            <v>080204</v>
          </cell>
          <cell r="C3671" t="str">
            <v>020505</v>
          </cell>
          <cell r="D3671" t="str">
            <v>Cal hidratada</v>
          </cell>
          <cell r="E3671" t="str">
            <v>kg</v>
          </cell>
          <cell r="F3671">
            <v>1.72</v>
          </cell>
        </row>
        <row r="3672">
          <cell r="B3672" t="str">
            <v>080204</v>
          </cell>
          <cell r="C3672" t="str">
            <v>020508</v>
          </cell>
          <cell r="D3672" t="str">
            <v>Cimento portland</v>
          </cell>
          <cell r="E3672" t="str">
            <v>kg</v>
          </cell>
          <cell r="F3672">
            <v>1.72</v>
          </cell>
        </row>
        <row r="3673">
          <cell r="B3673" t="str">
            <v>080204</v>
          </cell>
          <cell r="C3673" t="str">
            <v>031510</v>
          </cell>
          <cell r="D3673" t="str">
            <v>Levantador cromado para janela</v>
          </cell>
          <cell r="E3673" t="str">
            <v>pr</v>
          </cell>
          <cell r="F3673">
            <v>2</v>
          </cell>
        </row>
        <row r="3674">
          <cell r="B3674" t="str">
            <v>080204</v>
          </cell>
          <cell r="C3674" t="str">
            <v>021023</v>
          </cell>
          <cell r="D3674" t="str">
            <v>Taco para fixacao de batente/rodape</v>
          </cell>
          <cell r="E3674" t="str">
            <v>un</v>
          </cell>
          <cell r="F3674">
            <v>6</v>
          </cell>
        </row>
        <row r="3675">
          <cell r="B3675" t="str">
            <v>080204</v>
          </cell>
          <cell r="C3675" t="str">
            <v>031501</v>
          </cell>
          <cell r="D3675" t="str">
            <v>Borboleta cromada para janela</v>
          </cell>
          <cell r="E3675" t="str">
            <v>pr</v>
          </cell>
          <cell r="F3675">
            <v>2</v>
          </cell>
        </row>
        <row r="3676">
          <cell r="B3676" t="str">
            <v>080204</v>
          </cell>
          <cell r="C3676" t="str">
            <v>026512</v>
          </cell>
          <cell r="D3676" t="str">
            <v>Parafuso para madeira de 80mm</v>
          </cell>
          <cell r="E3676" t="str">
            <v>un</v>
          </cell>
          <cell r="F3676">
            <v>8</v>
          </cell>
        </row>
        <row r="3677">
          <cell r="B3677" t="str">
            <v>080204</v>
          </cell>
          <cell r="C3677" t="str">
            <v>026560</v>
          </cell>
          <cell r="D3677" t="str">
            <v>Prego - preco medio das bitolas</v>
          </cell>
          <cell r="E3677" t="str">
            <v>kg</v>
          </cell>
          <cell r="F3677">
            <v>0.2</v>
          </cell>
        </row>
        <row r="3678">
          <cell r="B3678" t="str">
            <v>080204</v>
          </cell>
          <cell r="C3678" t="str">
            <v>030123</v>
          </cell>
          <cell r="D3678" t="str">
            <v>Guarnicao peroba 5cm vao 1.6x1.3m</v>
          </cell>
          <cell r="E3678" t="str">
            <v>un</v>
          </cell>
          <cell r="F3678">
            <v>1</v>
          </cell>
        </row>
        <row r="3679">
          <cell r="B3679" t="str">
            <v>080204</v>
          </cell>
          <cell r="C3679" t="str">
            <v>030127</v>
          </cell>
          <cell r="D3679" t="str">
            <v>Batente de peroba para janela</v>
          </cell>
          <cell r="E3679" t="str">
            <v>un</v>
          </cell>
          <cell r="F3679">
            <v>1</v>
          </cell>
        </row>
        <row r="3680">
          <cell r="B3680" t="str">
            <v>080204</v>
          </cell>
          <cell r="C3680" t="str">
            <v>031502</v>
          </cell>
          <cell r="D3680" t="str">
            <v>Carranca de ferro para janela</v>
          </cell>
          <cell r="E3680" t="str">
            <v>un</v>
          </cell>
          <cell r="F3680">
            <v>2</v>
          </cell>
        </row>
        <row r="3681">
          <cell r="B3681" t="str">
            <v>080204</v>
          </cell>
          <cell r="C3681" t="str">
            <v>030104</v>
          </cell>
          <cell r="D3681" t="str">
            <v>Janela guilhotina de cedro 1.60x1.30m</v>
          </cell>
          <cell r="E3681" t="str">
            <v>un</v>
          </cell>
          <cell r="F3681">
            <v>1</v>
          </cell>
        </row>
        <row r="3682">
          <cell r="B3682" t="str">
            <v>080204</v>
          </cell>
          <cell r="C3682" t="str">
            <v>031503</v>
          </cell>
          <cell r="D3682" t="str">
            <v>Cremona de latao estampado</v>
          </cell>
          <cell r="E3682" t="str">
            <v>un</v>
          </cell>
          <cell r="F3682">
            <v>1</v>
          </cell>
        </row>
        <row r="3683">
          <cell r="B3683" t="str">
            <v>080204</v>
          </cell>
          <cell r="C3683" t="str">
            <v>031506</v>
          </cell>
          <cell r="D3683" t="str">
            <v>Dobradica de ferro para janela</v>
          </cell>
          <cell r="E3683" t="str">
            <v>un</v>
          </cell>
          <cell r="F3683">
            <v>12</v>
          </cell>
        </row>
        <row r="3684">
          <cell r="B3684" t="str">
            <v>080204</v>
          </cell>
          <cell r="C3684" t="str">
            <v>020579</v>
          </cell>
          <cell r="D3684" t="str">
            <v>Areia media</v>
          </cell>
          <cell r="E3684" t="str">
            <v>m3</v>
          </cell>
          <cell r="F3684">
            <v>1.06E-2</v>
          </cell>
        </row>
        <row r="3685">
          <cell r="B3685" t="str">
            <v>080204</v>
          </cell>
          <cell r="C3685" t="str">
            <v>031514</v>
          </cell>
          <cell r="D3685" t="str">
            <v>Vara de ferro para cremona</v>
          </cell>
          <cell r="E3685" t="str">
            <v>un</v>
          </cell>
          <cell r="F3685">
            <v>1</v>
          </cell>
        </row>
        <row r="3686">
          <cell r="B3686" t="str">
            <v>080205</v>
          </cell>
          <cell r="C3686" t="str">
            <v>010111</v>
          </cell>
          <cell r="D3686" t="str">
            <v>Carpinteiro</v>
          </cell>
          <cell r="E3686" t="str">
            <v>h</v>
          </cell>
          <cell r="F3686">
            <v>10.5</v>
          </cell>
        </row>
        <row r="3687">
          <cell r="B3687" t="str">
            <v>080205</v>
          </cell>
          <cell r="C3687" t="str">
            <v>020505</v>
          </cell>
          <cell r="D3687" t="str">
            <v>Cal hidratada</v>
          </cell>
          <cell r="E3687" t="str">
            <v>kg</v>
          </cell>
          <cell r="F3687">
            <v>1.72</v>
          </cell>
        </row>
        <row r="3688">
          <cell r="B3688" t="str">
            <v>080205</v>
          </cell>
          <cell r="C3688" t="str">
            <v>031502</v>
          </cell>
          <cell r="D3688" t="str">
            <v>Carranca de ferro para janela</v>
          </cell>
          <cell r="E3688" t="str">
            <v>un</v>
          </cell>
          <cell r="F3688">
            <v>2</v>
          </cell>
        </row>
        <row r="3689">
          <cell r="B3689" t="str">
            <v>080205</v>
          </cell>
          <cell r="C3689" t="str">
            <v>010139</v>
          </cell>
          <cell r="D3689" t="str">
            <v>Pedreiro</v>
          </cell>
          <cell r="E3689" t="str">
            <v>h</v>
          </cell>
          <cell r="F3689">
            <v>2.7</v>
          </cell>
        </row>
        <row r="3690">
          <cell r="B3690" t="str">
            <v>080205</v>
          </cell>
          <cell r="C3690" t="str">
            <v>031503</v>
          </cell>
          <cell r="D3690" t="str">
            <v>Cremona de latao estampado</v>
          </cell>
          <cell r="E3690" t="str">
            <v>un</v>
          </cell>
          <cell r="F3690">
            <v>1</v>
          </cell>
        </row>
        <row r="3691">
          <cell r="B3691" t="str">
            <v>080205</v>
          </cell>
          <cell r="C3691" t="str">
            <v>010112</v>
          </cell>
          <cell r="D3691" t="str">
            <v>Ajudante de carpinteiro</v>
          </cell>
          <cell r="E3691" t="str">
            <v>h</v>
          </cell>
          <cell r="F3691">
            <v>10.5</v>
          </cell>
        </row>
        <row r="3692">
          <cell r="B3692" t="str">
            <v>080205</v>
          </cell>
          <cell r="C3692" t="str">
            <v>031506</v>
          </cell>
          <cell r="D3692" t="str">
            <v>Dobradica de ferro para janela</v>
          </cell>
          <cell r="E3692" t="str">
            <v>un</v>
          </cell>
          <cell r="F3692">
            <v>12</v>
          </cell>
        </row>
        <row r="3693">
          <cell r="B3693" t="str">
            <v>080205</v>
          </cell>
          <cell r="C3693" t="str">
            <v>020579</v>
          </cell>
          <cell r="D3693" t="str">
            <v>Areia media</v>
          </cell>
          <cell r="E3693" t="str">
            <v>m3</v>
          </cell>
          <cell r="F3693">
            <v>1.06E-2</v>
          </cell>
        </row>
        <row r="3694">
          <cell r="B3694" t="str">
            <v>080205</v>
          </cell>
          <cell r="C3694" t="str">
            <v>031510</v>
          </cell>
          <cell r="D3694" t="str">
            <v>Levantador cromado para janela</v>
          </cell>
          <cell r="E3694" t="str">
            <v>pr</v>
          </cell>
          <cell r="F3694">
            <v>2</v>
          </cell>
        </row>
        <row r="3695">
          <cell r="B3695" t="str">
            <v>080205</v>
          </cell>
          <cell r="C3695" t="str">
            <v>026512</v>
          </cell>
          <cell r="D3695" t="str">
            <v>Parafuso para madeira de 80mm</v>
          </cell>
          <cell r="E3695" t="str">
            <v>un</v>
          </cell>
          <cell r="F3695">
            <v>8</v>
          </cell>
        </row>
        <row r="3696">
          <cell r="B3696" t="str">
            <v>080205</v>
          </cell>
          <cell r="C3696" t="str">
            <v>031514</v>
          </cell>
          <cell r="D3696" t="str">
            <v>Vara de ferro para cremona</v>
          </cell>
          <cell r="E3696" t="str">
            <v>un</v>
          </cell>
          <cell r="F3696">
            <v>1</v>
          </cell>
        </row>
        <row r="3697">
          <cell r="B3697" t="str">
            <v>080205</v>
          </cell>
          <cell r="C3697" t="str">
            <v>030105</v>
          </cell>
          <cell r="D3697" t="str">
            <v>Janela guilhotina de cedro 1.80x1.30m</v>
          </cell>
          <cell r="E3697" t="str">
            <v>un</v>
          </cell>
          <cell r="F3697">
            <v>1</v>
          </cell>
        </row>
        <row r="3698">
          <cell r="B3698" t="str">
            <v>080205</v>
          </cell>
          <cell r="C3698" t="str">
            <v>026560</v>
          </cell>
          <cell r="D3698" t="str">
            <v>Prego - preco medio das bitolas</v>
          </cell>
          <cell r="E3698" t="str">
            <v>kg</v>
          </cell>
          <cell r="F3698">
            <v>0.2</v>
          </cell>
        </row>
        <row r="3699">
          <cell r="B3699" t="str">
            <v>080205</v>
          </cell>
          <cell r="C3699" t="str">
            <v>031501</v>
          </cell>
          <cell r="D3699" t="str">
            <v>Borboleta cromada para janela</v>
          </cell>
          <cell r="E3699" t="str">
            <v>pr</v>
          </cell>
          <cell r="F3699">
            <v>2</v>
          </cell>
        </row>
        <row r="3700">
          <cell r="B3700" t="str">
            <v>080205</v>
          </cell>
          <cell r="C3700" t="str">
            <v>010146</v>
          </cell>
          <cell r="D3700" t="str">
            <v>Servente</v>
          </cell>
          <cell r="E3700" t="str">
            <v>h</v>
          </cell>
          <cell r="F3700">
            <v>2.7</v>
          </cell>
        </row>
        <row r="3701">
          <cell r="B3701" t="str">
            <v>080205</v>
          </cell>
          <cell r="C3701" t="str">
            <v>020508</v>
          </cell>
          <cell r="D3701" t="str">
            <v>Cimento portland</v>
          </cell>
          <cell r="E3701" t="str">
            <v>kg</v>
          </cell>
          <cell r="F3701">
            <v>1.72</v>
          </cell>
        </row>
        <row r="3702">
          <cell r="B3702" t="str">
            <v>080205</v>
          </cell>
          <cell r="C3702" t="str">
            <v>021023</v>
          </cell>
          <cell r="D3702" t="str">
            <v>Taco para fixacao de batente/rodape</v>
          </cell>
          <cell r="E3702" t="str">
            <v>un</v>
          </cell>
          <cell r="F3702">
            <v>6</v>
          </cell>
        </row>
        <row r="3703">
          <cell r="B3703" t="str">
            <v>080205</v>
          </cell>
          <cell r="C3703" t="str">
            <v>030127</v>
          </cell>
          <cell r="D3703" t="str">
            <v>Batente de peroba para janela</v>
          </cell>
          <cell r="E3703" t="str">
            <v>un</v>
          </cell>
          <cell r="F3703">
            <v>1</v>
          </cell>
        </row>
        <row r="3704">
          <cell r="B3704" t="str">
            <v>080205</v>
          </cell>
          <cell r="C3704" t="str">
            <v>030124</v>
          </cell>
          <cell r="D3704" t="str">
            <v>Guarnicao peroba 5cm vao 1.8x1.3m</v>
          </cell>
          <cell r="E3704" t="str">
            <v>un</v>
          </cell>
          <cell r="F3704">
            <v>1</v>
          </cell>
        </row>
        <row r="3705">
          <cell r="B3705" t="str">
            <v>080206</v>
          </cell>
          <cell r="C3705" t="str">
            <v>010139</v>
          </cell>
          <cell r="D3705" t="str">
            <v>Pedreiro</v>
          </cell>
          <cell r="E3705" t="str">
            <v>h</v>
          </cell>
          <cell r="F3705">
            <v>5</v>
          </cell>
        </row>
        <row r="3706">
          <cell r="B3706" t="str">
            <v>080206</v>
          </cell>
          <cell r="C3706" t="str">
            <v>010146</v>
          </cell>
          <cell r="D3706" t="str">
            <v>Servente</v>
          </cell>
          <cell r="E3706" t="str">
            <v>h</v>
          </cell>
          <cell r="F3706">
            <v>4</v>
          </cell>
        </row>
        <row r="3707">
          <cell r="B3707" t="str">
            <v>080206</v>
          </cell>
          <cell r="C3707" t="str">
            <v>020505</v>
          </cell>
          <cell r="D3707" t="str">
            <v>Cal hidratada</v>
          </cell>
          <cell r="E3707" t="str">
            <v>kg</v>
          </cell>
          <cell r="F3707">
            <v>11.29</v>
          </cell>
        </row>
        <row r="3708">
          <cell r="B3708" t="str">
            <v>080206</v>
          </cell>
          <cell r="C3708" t="str">
            <v>020508</v>
          </cell>
          <cell r="D3708" t="str">
            <v>Cimento portland</v>
          </cell>
          <cell r="E3708" t="str">
            <v>kg</v>
          </cell>
          <cell r="F3708">
            <v>7.66</v>
          </cell>
        </row>
        <row r="3709">
          <cell r="B3709" t="str">
            <v>080206</v>
          </cell>
          <cell r="C3709" t="str">
            <v>020579</v>
          </cell>
          <cell r="D3709" t="str">
            <v>Areia media</v>
          </cell>
          <cell r="E3709" t="str">
            <v>m3</v>
          </cell>
          <cell r="F3709">
            <v>6.1699999999999998E-2</v>
          </cell>
        </row>
        <row r="3710">
          <cell r="B3710" t="str">
            <v>080301</v>
          </cell>
          <cell r="C3710" t="str">
            <v>010139</v>
          </cell>
          <cell r="D3710" t="str">
            <v>Pedreiro</v>
          </cell>
          <cell r="E3710" t="str">
            <v>h</v>
          </cell>
          <cell r="F3710">
            <v>1.5</v>
          </cell>
        </row>
        <row r="3711">
          <cell r="B3711" t="str">
            <v>080301</v>
          </cell>
          <cell r="C3711" t="str">
            <v>010146</v>
          </cell>
          <cell r="D3711" t="str">
            <v>Servente</v>
          </cell>
          <cell r="E3711" t="str">
            <v>h</v>
          </cell>
          <cell r="F3711">
            <v>1</v>
          </cell>
        </row>
        <row r="3712">
          <cell r="B3712" t="str">
            <v>080301</v>
          </cell>
          <cell r="C3712" t="str">
            <v>020508</v>
          </cell>
          <cell r="D3712" t="str">
            <v>Cimento portland</v>
          </cell>
          <cell r="E3712" t="str">
            <v>kg</v>
          </cell>
          <cell r="F3712">
            <v>1.94</v>
          </cell>
        </row>
        <row r="3713">
          <cell r="B3713" t="str">
            <v>080301</v>
          </cell>
          <cell r="C3713" t="str">
            <v>020579</v>
          </cell>
          <cell r="D3713" t="str">
            <v>Areia media</v>
          </cell>
          <cell r="E3713" t="str">
            <v>m3</v>
          </cell>
          <cell r="F3713">
            <v>4.8999999999999998E-3</v>
          </cell>
        </row>
        <row r="3714">
          <cell r="B3714" t="str">
            <v>080301</v>
          </cell>
          <cell r="C3714" t="str">
            <v>090737</v>
          </cell>
          <cell r="D3714" t="str">
            <v>Caixilho de pvc maxim-ar 1,00x1,00 m</v>
          </cell>
          <cell r="E3714" t="str">
            <v>un</v>
          </cell>
          <cell r="F3714">
            <v>1</v>
          </cell>
        </row>
        <row r="3715">
          <cell r="B3715" t="str">
            <v>080301</v>
          </cell>
          <cell r="C3715" t="str">
            <v>090807</v>
          </cell>
          <cell r="D3715" t="str">
            <v>Silicone de vedacao</v>
          </cell>
          <cell r="E3715" t="str">
            <v>m3</v>
          </cell>
          <cell r="F3715">
            <v>1E-3</v>
          </cell>
        </row>
        <row r="3716">
          <cell r="B3716" t="str">
            <v>090101</v>
          </cell>
          <cell r="C3716" t="str">
            <v>010139</v>
          </cell>
          <cell r="D3716" t="str">
            <v>Pedreiro</v>
          </cell>
          <cell r="E3716" t="str">
            <v>h</v>
          </cell>
          <cell r="F3716">
            <v>0.5</v>
          </cell>
        </row>
        <row r="3717">
          <cell r="B3717" t="str">
            <v>090101</v>
          </cell>
          <cell r="C3717" t="str">
            <v>010146</v>
          </cell>
          <cell r="D3717" t="str">
            <v>Servente</v>
          </cell>
          <cell r="E3717" t="str">
            <v>h</v>
          </cell>
          <cell r="F3717">
            <v>0.55000000000000004</v>
          </cell>
        </row>
        <row r="3718">
          <cell r="B3718" t="str">
            <v>090101</v>
          </cell>
          <cell r="C3718" t="str">
            <v>020505</v>
          </cell>
          <cell r="D3718" t="str">
            <v>Cal hidratada</v>
          </cell>
          <cell r="E3718" t="str">
            <v>kg</v>
          </cell>
          <cell r="F3718">
            <v>0.12</v>
          </cell>
        </row>
        <row r="3719">
          <cell r="B3719" t="str">
            <v>090101</v>
          </cell>
          <cell r="C3719" t="str">
            <v>020508</v>
          </cell>
          <cell r="D3719" t="str">
            <v>Cimento portland</v>
          </cell>
          <cell r="E3719" t="str">
            <v>kg</v>
          </cell>
          <cell r="F3719">
            <v>0.56999999999999995</v>
          </cell>
        </row>
        <row r="3720">
          <cell r="B3720" t="str">
            <v>090101</v>
          </cell>
          <cell r="C3720" t="str">
            <v>020579</v>
          </cell>
          <cell r="D3720" t="str">
            <v>Areia media</v>
          </cell>
          <cell r="E3720" t="str">
            <v>m3</v>
          </cell>
          <cell r="F3720">
            <v>1.6000000000000001E-3</v>
          </cell>
        </row>
        <row r="3721">
          <cell r="B3721" t="str">
            <v>090101</v>
          </cell>
          <cell r="C3721" t="str">
            <v>031001</v>
          </cell>
          <cell r="D3721" t="str">
            <v>Batente de ferro</v>
          </cell>
          <cell r="E3721" t="str">
            <v>m</v>
          </cell>
          <cell r="F3721">
            <v>1</v>
          </cell>
        </row>
        <row r="3722">
          <cell r="B3722" t="str">
            <v>090102</v>
          </cell>
          <cell r="C3722" t="str">
            <v>010139</v>
          </cell>
          <cell r="D3722" t="str">
            <v>Pedreiro</v>
          </cell>
          <cell r="E3722" t="str">
            <v>h</v>
          </cell>
          <cell r="F3722">
            <v>3</v>
          </cell>
        </row>
        <row r="3723">
          <cell r="B3723" t="str">
            <v>090102</v>
          </cell>
          <cell r="C3723" t="str">
            <v>010146</v>
          </cell>
          <cell r="D3723" t="str">
            <v>Servente</v>
          </cell>
          <cell r="E3723" t="str">
            <v>h</v>
          </cell>
          <cell r="F3723">
            <v>3</v>
          </cell>
        </row>
        <row r="3724">
          <cell r="B3724" t="str">
            <v>090102</v>
          </cell>
          <cell r="C3724" t="str">
            <v>020505</v>
          </cell>
          <cell r="D3724" t="str">
            <v>Cal hidratada</v>
          </cell>
          <cell r="E3724" t="str">
            <v>kg</v>
          </cell>
          <cell r="F3724">
            <v>0.49</v>
          </cell>
        </row>
        <row r="3725">
          <cell r="B3725" t="str">
            <v>090102</v>
          </cell>
          <cell r="C3725" t="str">
            <v>020508</v>
          </cell>
          <cell r="D3725" t="str">
            <v>Cimento portland</v>
          </cell>
          <cell r="E3725" t="str">
            <v>kg</v>
          </cell>
          <cell r="F3725">
            <v>2.0299999999999998</v>
          </cell>
        </row>
        <row r="3726">
          <cell r="B3726" t="str">
            <v>090102</v>
          </cell>
          <cell r="C3726" t="str">
            <v>020579</v>
          </cell>
          <cell r="D3726" t="str">
            <v>Areia media</v>
          </cell>
          <cell r="E3726" t="str">
            <v>m3</v>
          </cell>
          <cell r="F3726">
            <v>7.1999999999999998E-3</v>
          </cell>
        </row>
        <row r="3727">
          <cell r="B3727" t="str">
            <v>090102</v>
          </cell>
          <cell r="C3727" t="str">
            <v>031010</v>
          </cell>
          <cell r="D3727" t="str">
            <v>Porta de ferro tipo caixilho</v>
          </cell>
          <cell r="E3727" t="str">
            <v>m2</v>
          </cell>
          <cell r="F3727">
            <v>1</v>
          </cell>
        </row>
        <row r="3728">
          <cell r="B3728" t="str">
            <v>090103</v>
          </cell>
          <cell r="C3728" t="str">
            <v>010139</v>
          </cell>
          <cell r="D3728" t="str">
            <v>Pedreiro</v>
          </cell>
          <cell r="E3728" t="str">
            <v>h</v>
          </cell>
          <cell r="F3728">
            <v>3</v>
          </cell>
        </row>
        <row r="3729">
          <cell r="B3729" t="str">
            <v>090103</v>
          </cell>
          <cell r="C3729" t="str">
            <v>010146</v>
          </cell>
          <cell r="D3729" t="str">
            <v>Servente</v>
          </cell>
          <cell r="E3729" t="str">
            <v>h</v>
          </cell>
          <cell r="F3729">
            <v>3</v>
          </cell>
        </row>
        <row r="3730">
          <cell r="B3730" t="str">
            <v>090103</v>
          </cell>
          <cell r="C3730" t="str">
            <v>020505</v>
          </cell>
          <cell r="D3730" t="str">
            <v>Cal hidratada</v>
          </cell>
          <cell r="E3730" t="str">
            <v>kg</v>
          </cell>
          <cell r="F3730">
            <v>0.49</v>
          </cell>
        </row>
        <row r="3731">
          <cell r="B3731" t="str">
            <v>090103</v>
          </cell>
          <cell r="C3731" t="str">
            <v>020508</v>
          </cell>
          <cell r="D3731" t="str">
            <v>Cimento portland</v>
          </cell>
          <cell r="E3731" t="str">
            <v>kg</v>
          </cell>
          <cell r="F3731">
            <v>2.0299999999999998</v>
          </cell>
        </row>
        <row r="3732">
          <cell r="B3732" t="str">
            <v>090103</v>
          </cell>
          <cell r="C3732" t="str">
            <v>020579</v>
          </cell>
          <cell r="D3732" t="str">
            <v>Areia media</v>
          </cell>
          <cell r="E3732" t="str">
            <v>m3</v>
          </cell>
          <cell r="F3732">
            <v>7.1999999999999998E-3</v>
          </cell>
        </row>
        <row r="3733">
          <cell r="B3733" t="str">
            <v>090103</v>
          </cell>
          <cell r="C3733" t="str">
            <v>031008</v>
          </cell>
          <cell r="D3733" t="str">
            <v>Porta de ferro em chapa dupla n.14</v>
          </cell>
          <cell r="E3733" t="str">
            <v>m2</v>
          </cell>
          <cell r="F3733">
            <v>1</v>
          </cell>
        </row>
        <row r="3734">
          <cell r="B3734" t="str">
            <v>090104</v>
          </cell>
          <cell r="C3734" t="str">
            <v>010139</v>
          </cell>
          <cell r="D3734" t="str">
            <v>Pedreiro</v>
          </cell>
          <cell r="E3734" t="str">
            <v>h</v>
          </cell>
          <cell r="F3734">
            <v>1</v>
          </cell>
        </row>
        <row r="3735">
          <cell r="B3735" t="str">
            <v>090104</v>
          </cell>
          <cell r="C3735" t="str">
            <v>010146</v>
          </cell>
          <cell r="D3735" t="str">
            <v>Servente</v>
          </cell>
          <cell r="E3735" t="str">
            <v>h</v>
          </cell>
          <cell r="F3735">
            <v>1.1000000000000001</v>
          </cell>
        </row>
        <row r="3736">
          <cell r="B3736" t="str">
            <v>090104</v>
          </cell>
          <cell r="C3736" t="str">
            <v>020505</v>
          </cell>
          <cell r="D3736" t="str">
            <v>Cal hidratada</v>
          </cell>
          <cell r="E3736" t="str">
            <v>kg</v>
          </cell>
          <cell r="F3736">
            <v>0.96</v>
          </cell>
        </row>
        <row r="3737">
          <cell r="B3737" t="str">
            <v>090104</v>
          </cell>
          <cell r="C3737" t="str">
            <v>020508</v>
          </cell>
          <cell r="D3737" t="str">
            <v>Cimento portland</v>
          </cell>
          <cell r="E3737" t="str">
            <v>kg</v>
          </cell>
          <cell r="F3737">
            <v>4.58</v>
          </cell>
        </row>
        <row r="3738">
          <cell r="B3738" t="str">
            <v>090104</v>
          </cell>
          <cell r="C3738" t="str">
            <v>020579</v>
          </cell>
          <cell r="D3738" t="str">
            <v>Areia media</v>
          </cell>
          <cell r="E3738" t="str">
            <v>m3</v>
          </cell>
          <cell r="F3738">
            <v>1.2999999999999999E-2</v>
          </cell>
        </row>
        <row r="3739">
          <cell r="B3739" t="str">
            <v>090104</v>
          </cell>
          <cell r="C3739" t="str">
            <v>031007</v>
          </cell>
          <cell r="D3739" t="str">
            <v>Porta de aco de chapa ondulada</v>
          </cell>
          <cell r="E3739" t="str">
            <v>m2</v>
          </cell>
          <cell r="F3739">
            <v>1</v>
          </cell>
        </row>
        <row r="3740">
          <cell r="B3740" t="str">
            <v>090105</v>
          </cell>
          <cell r="C3740" t="str">
            <v>010139</v>
          </cell>
          <cell r="D3740" t="str">
            <v>Pedreiro</v>
          </cell>
          <cell r="E3740" t="str">
            <v>h</v>
          </cell>
          <cell r="F3740">
            <v>0.6</v>
          </cell>
        </row>
        <row r="3741">
          <cell r="B3741" t="str">
            <v>090105</v>
          </cell>
          <cell r="C3741" t="str">
            <v>010146</v>
          </cell>
          <cell r="D3741" t="str">
            <v>Servente</v>
          </cell>
          <cell r="E3741" t="str">
            <v>h</v>
          </cell>
          <cell r="F3741">
            <v>0.6</v>
          </cell>
        </row>
        <row r="3742">
          <cell r="B3742" t="str">
            <v>090105</v>
          </cell>
          <cell r="C3742" t="str">
            <v>031011</v>
          </cell>
          <cell r="D3742" t="str">
            <v>Portinhola para porta de aco (0.50x1.50m)</v>
          </cell>
          <cell r="E3742" t="str">
            <v>un</v>
          </cell>
          <cell r="F3742">
            <v>1</v>
          </cell>
        </row>
        <row r="3743">
          <cell r="B3743" t="str">
            <v>090107</v>
          </cell>
          <cell r="C3743" t="str">
            <v>010139</v>
          </cell>
          <cell r="D3743" t="str">
            <v>Pedreiro</v>
          </cell>
          <cell r="E3743" t="str">
            <v>h</v>
          </cell>
          <cell r="F3743">
            <v>1.5</v>
          </cell>
        </row>
        <row r="3744">
          <cell r="B3744" t="str">
            <v>090107</v>
          </cell>
          <cell r="C3744" t="str">
            <v>010146</v>
          </cell>
          <cell r="D3744" t="str">
            <v>Servente</v>
          </cell>
          <cell r="E3744" t="str">
            <v>h</v>
          </cell>
          <cell r="F3744">
            <v>1.5</v>
          </cell>
        </row>
        <row r="3745">
          <cell r="B3745" t="str">
            <v>090107</v>
          </cell>
          <cell r="C3745" t="str">
            <v>020505</v>
          </cell>
          <cell r="D3745" t="str">
            <v>Cal hidratada</v>
          </cell>
          <cell r="E3745" t="str">
            <v>kg</v>
          </cell>
          <cell r="F3745">
            <v>4.79</v>
          </cell>
        </row>
        <row r="3746">
          <cell r="B3746" t="str">
            <v>090107</v>
          </cell>
          <cell r="C3746" t="str">
            <v>020508</v>
          </cell>
          <cell r="D3746" t="str">
            <v>Cimento portland</v>
          </cell>
          <cell r="E3746" t="str">
            <v>kg</v>
          </cell>
          <cell r="F3746">
            <v>21.09</v>
          </cell>
        </row>
        <row r="3747">
          <cell r="B3747" t="str">
            <v>090107</v>
          </cell>
          <cell r="C3747" t="str">
            <v>020579</v>
          </cell>
          <cell r="D3747" t="str">
            <v>Areia media</v>
          </cell>
          <cell r="E3747" t="str">
            <v>m3</v>
          </cell>
          <cell r="F3747">
            <v>6.0999999999999999E-2</v>
          </cell>
        </row>
        <row r="3748">
          <cell r="B3748" t="str">
            <v>090107</v>
          </cell>
          <cell r="C3748" t="str">
            <v>031005</v>
          </cell>
          <cell r="D3748" t="str">
            <v>Gradil de ferro</v>
          </cell>
          <cell r="E3748" t="str">
            <v>m2</v>
          </cell>
          <cell r="F3748">
            <v>1</v>
          </cell>
        </row>
        <row r="3749">
          <cell r="B3749" t="str">
            <v>090108</v>
          </cell>
          <cell r="C3749" t="str">
            <v>010139</v>
          </cell>
          <cell r="D3749" t="str">
            <v>Pedreiro</v>
          </cell>
          <cell r="E3749" t="str">
            <v>h</v>
          </cell>
          <cell r="F3749">
            <v>4</v>
          </cell>
        </row>
        <row r="3750">
          <cell r="B3750" t="str">
            <v>090108</v>
          </cell>
          <cell r="C3750" t="str">
            <v>010144</v>
          </cell>
          <cell r="D3750" t="str">
            <v>Serralheiro</v>
          </cell>
          <cell r="E3750" t="str">
            <v>h</v>
          </cell>
          <cell r="F3750">
            <v>0.5</v>
          </cell>
        </row>
        <row r="3751">
          <cell r="B3751" t="str">
            <v>090108</v>
          </cell>
          <cell r="C3751" t="str">
            <v>031012</v>
          </cell>
          <cell r="D3751" t="str">
            <v>Porta corta-fogo 80x210cm</v>
          </cell>
          <cell r="E3751" t="str">
            <v>un</v>
          </cell>
          <cell r="F3751">
            <v>1</v>
          </cell>
        </row>
        <row r="3752">
          <cell r="B3752" t="str">
            <v>090108</v>
          </cell>
          <cell r="C3752" t="str">
            <v>010146</v>
          </cell>
          <cell r="D3752" t="str">
            <v>Servente</v>
          </cell>
          <cell r="E3752" t="str">
            <v>h</v>
          </cell>
          <cell r="F3752">
            <v>4</v>
          </cell>
        </row>
        <row r="3753">
          <cell r="B3753" t="str">
            <v>090108</v>
          </cell>
          <cell r="C3753" t="str">
            <v>020508</v>
          </cell>
          <cell r="D3753" t="str">
            <v>Cimento portland</v>
          </cell>
          <cell r="E3753" t="str">
            <v>kg</v>
          </cell>
          <cell r="F3753">
            <v>8.6999999999999993</v>
          </cell>
        </row>
        <row r="3754">
          <cell r="B3754" t="str">
            <v>090108</v>
          </cell>
          <cell r="C3754" t="str">
            <v>020517</v>
          </cell>
          <cell r="D3754" t="str">
            <v>Brita 1</v>
          </cell>
          <cell r="E3754" t="str">
            <v>m3</v>
          </cell>
          <cell r="F3754">
            <v>1.9400000000000001E-2</v>
          </cell>
        </row>
        <row r="3755">
          <cell r="B3755" t="str">
            <v>090108</v>
          </cell>
          <cell r="C3755" t="str">
            <v>020579</v>
          </cell>
          <cell r="D3755" t="str">
            <v>Areia media</v>
          </cell>
          <cell r="E3755" t="str">
            <v>m3</v>
          </cell>
          <cell r="F3755">
            <v>1.77E-2</v>
          </cell>
        </row>
        <row r="3756">
          <cell r="B3756" t="str">
            <v>090108</v>
          </cell>
          <cell r="C3756" t="str">
            <v>010145</v>
          </cell>
          <cell r="D3756" t="str">
            <v>Ajudante de serralheiro</v>
          </cell>
          <cell r="E3756" t="str">
            <v>h</v>
          </cell>
          <cell r="F3756">
            <v>0.5</v>
          </cell>
        </row>
        <row r="3757">
          <cell r="B3757" t="str">
            <v>090109</v>
          </cell>
          <cell r="C3757" t="str">
            <v>010139</v>
          </cell>
          <cell r="D3757" t="str">
            <v>Pedreiro</v>
          </cell>
          <cell r="E3757" t="str">
            <v>h</v>
          </cell>
          <cell r="F3757">
            <v>6</v>
          </cell>
        </row>
        <row r="3758">
          <cell r="B3758" t="str">
            <v>090109</v>
          </cell>
          <cell r="C3758" t="str">
            <v>010144</v>
          </cell>
          <cell r="D3758" t="str">
            <v>Serralheiro</v>
          </cell>
          <cell r="E3758" t="str">
            <v>h</v>
          </cell>
          <cell r="F3758">
            <v>2</v>
          </cell>
        </row>
        <row r="3759">
          <cell r="B3759" t="str">
            <v>090109</v>
          </cell>
          <cell r="C3759" t="str">
            <v>010145</v>
          </cell>
          <cell r="D3759" t="str">
            <v>Ajudante de serralheiro</v>
          </cell>
          <cell r="E3759" t="str">
            <v>h</v>
          </cell>
          <cell r="F3759">
            <v>2</v>
          </cell>
        </row>
        <row r="3760">
          <cell r="B3760" t="str">
            <v>090109</v>
          </cell>
          <cell r="C3760" t="str">
            <v>010146</v>
          </cell>
          <cell r="D3760" t="str">
            <v>Servente</v>
          </cell>
          <cell r="E3760" t="str">
            <v>h</v>
          </cell>
          <cell r="F3760">
            <v>6</v>
          </cell>
        </row>
        <row r="3761">
          <cell r="B3761" t="str">
            <v>090109</v>
          </cell>
          <cell r="C3761" t="str">
            <v>020508</v>
          </cell>
          <cell r="D3761" t="str">
            <v>Cimento portland</v>
          </cell>
          <cell r="E3761" t="str">
            <v>kg</v>
          </cell>
          <cell r="F3761">
            <v>14.2</v>
          </cell>
        </row>
        <row r="3762">
          <cell r="B3762" t="str">
            <v>090109</v>
          </cell>
          <cell r="C3762" t="str">
            <v>020517</v>
          </cell>
          <cell r="D3762" t="str">
            <v>Brita 1</v>
          </cell>
          <cell r="E3762" t="str">
            <v>m3</v>
          </cell>
          <cell r="F3762">
            <v>3.1699999999999999E-2</v>
          </cell>
        </row>
        <row r="3763">
          <cell r="B3763" t="str">
            <v>090109</v>
          </cell>
          <cell r="C3763" t="str">
            <v>020579</v>
          </cell>
          <cell r="D3763" t="str">
            <v>Areia media</v>
          </cell>
          <cell r="E3763" t="str">
            <v>m3</v>
          </cell>
          <cell r="F3763">
            <v>2.8899999999999999E-2</v>
          </cell>
        </row>
        <row r="3764">
          <cell r="B3764" t="str">
            <v>090109</v>
          </cell>
          <cell r="C3764" t="str">
            <v>031013</v>
          </cell>
          <cell r="D3764" t="str">
            <v>Porta corta-fogo 160x210cm</v>
          </cell>
          <cell r="E3764" t="str">
            <v>un</v>
          </cell>
          <cell r="F3764">
            <v>1</v>
          </cell>
        </row>
        <row r="3765">
          <cell r="B3765" t="str">
            <v>090110</v>
          </cell>
          <cell r="C3765" t="str">
            <v>010101</v>
          </cell>
          <cell r="D3765" t="str">
            <v>Ajudante</v>
          </cell>
          <cell r="E3765" t="str">
            <v>h</v>
          </cell>
          <cell r="F3765">
            <v>14</v>
          </cell>
        </row>
        <row r="3766">
          <cell r="B3766" t="str">
            <v>090110</v>
          </cell>
          <cell r="C3766" t="str">
            <v>010111</v>
          </cell>
          <cell r="D3766" t="str">
            <v>Carpinteiro</v>
          </cell>
          <cell r="E3766" t="str">
            <v>h</v>
          </cell>
          <cell r="F3766">
            <v>0.25</v>
          </cell>
        </row>
        <row r="3767">
          <cell r="B3767" t="str">
            <v>090110</v>
          </cell>
          <cell r="C3767" t="str">
            <v>010139</v>
          </cell>
          <cell r="D3767" t="str">
            <v>Pedreiro</v>
          </cell>
          <cell r="E3767" t="str">
            <v>h</v>
          </cell>
          <cell r="F3767">
            <v>2</v>
          </cell>
        </row>
        <row r="3768">
          <cell r="B3768" t="str">
            <v>090110</v>
          </cell>
          <cell r="C3768" t="str">
            <v>010144</v>
          </cell>
          <cell r="D3768" t="str">
            <v>Serralheiro</v>
          </cell>
          <cell r="E3768" t="str">
            <v>h</v>
          </cell>
          <cell r="F3768">
            <v>7</v>
          </cell>
        </row>
        <row r="3769">
          <cell r="B3769" t="str">
            <v>090110</v>
          </cell>
          <cell r="C3769" t="str">
            <v>010146</v>
          </cell>
          <cell r="D3769" t="str">
            <v>Servente</v>
          </cell>
          <cell r="E3769" t="str">
            <v>h</v>
          </cell>
          <cell r="F3769">
            <v>2</v>
          </cell>
        </row>
        <row r="3770">
          <cell r="B3770" t="str">
            <v>090110</v>
          </cell>
          <cell r="C3770" t="str">
            <v>020508</v>
          </cell>
          <cell r="D3770" t="str">
            <v>Cimento portland</v>
          </cell>
          <cell r="E3770" t="str">
            <v>kg</v>
          </cell>
          <cell r="F3770">
            <v>10.119999999999999</v>
          </cell>
        </row>
        <row r="3771">
          <cell r="B3771" t="str">
            <v>090110</v>
          </cell>
          <cell r="C3771" t="str">
            <v>020517</v>
          </cell>
          <cell r="D3771" t="str">
            <v>Brita 1</v>
          </cell>
          <cell r="E3771" t="str">
            <v>m3</v>
          </cell>
          <cell r="F3771">
            <v>2.2599999999999999E-2</v>
          </cell>
        </row>
        <row r="3772">
          <cell r="B3772" t="str">
            <v>090110</v>
          </cell>
          <cell r="C3772" t="str">
            <v>020579</v>
          </cell>
          <cell r="D3772" t="str">
            <v>Areia media</v>
          </cell>
          <cell r="E3772" t="str">
            <v>m3</v>
          </cell>
          <cell r="F3772">
            <v>2.1000000000000001E-2</v>
          </cell>
        </row>
        <row r="3773">
          <cell r="B3773" t="str">
            <v>090110</v>
          </cell>
          <cell r="C3773" t="str">
            <v>021021</v>
          </cell>
          <cell r="D3773" t="str">
            <v>Tabua de pinho de 1' x 12' de 3a. construcao</v>
          </cell>
          <cell r="E3773" t="str">
            <v>m2</v>
          </cell>
          <cell r="F3773">
            <v>0.52</v>
          </cell>
        </row>
        <row r="3774">
          <cell r="B3774" t="str">
            <v>090110</v>
          </cell>
          <cell r="C3774" t="str">
            <v>031014</v>
          </cell>
          <cell r="D3774" t="str">
            <v>Porta corta-fogo de correr industrial</v>
          </cell>
          <cell r="E3774" t="str">
            <v>m2</v>
          </cell>
          <cell r="F3774">
            <v>1</v>
          </cell>
        </row>
        <row r="3775">
          <cell r="B3775" t="str">
            <v>090111</v>
          </cell>
          <cell r="C3775" t="str">
            <v>010139</v>
          </cell>
          <cell r="D3775" t="str">
            <v>Pedreiro</v>
          </cell>
          <cell r="E3775" t="str">
            <v>h</v>
          </cell>
          <cell r="F3775">
            <v>1.5</v>
          </cell>
        </row>
        <row r="3776">
          <cell r="B3776" t="str">
            <v>090111</v>
          </cell>
          <cell r="C3776" t="str">
            <v>010146</v>
          </cell>
          <cell r="D3776" t="str">
            <v>Servente</v>
          </cell>
          <cell r="E3776" t="str">
            <v>h</v>
          </cell>
          <cell r="F3776">
            <v>2.5</v>
          </cell>
        </row>
        <row r="3777">
          <cell r="B3777" t="str">
            <v>090111</v>
          </cell>
          <cell r="C3777" t="str">
            <v>020508</v>
          </cell>
          <cell r="D3777" t="str">
            <v>Cimento portland</v>
          </cell>
          <cell r="E3777" t="str">
            <v>kg</v>
          </cell>
          <cell r="F3777">
            <v>1.17</v>
          </cell>
        </row>
        <row r="3778">
          <cell r="B3778" t="str">
            <v>090111</v>
          </cell>
          <cell r="C3778" t="str">
            <v>020579</v>
          </cell>
          <cell r="D3778" t="str">
            <v>Areia media</v>
          </cell>
          <cell r="E3778" t="str">
            <v>m3</v>
          </cell>
          <cell r="F3778">
            <v>2.8999999999999998E-3</v>
          </cell>
        </row>
        <row r="3779">
          <cell r="B3779" t="str">
            <v>090111</v>
          </cell>
          <cell r="C3779" t="str">
            <v>031018</v>
          </cell>
          <cell r="D3779" t="str">
            <v>Porta de aluminio</v>
          </cell>
          <cell r="E3779" t="str">
            <v>m2</v>
          </cell>
          <cell r="F3779">
            <v>1</v>
          </cell>
        </row>
        <row r="3780">
          <cell r="B3780" t="str">
            <v>090201</v>
          </cell>
          <cell r="C3780" t="str">
            <v>010139</v>
          </cell>
          <cell r="D3780" t="str">
            <v>Pedreiro</v>
          </cell>
          <cell r="E3780" t="str">
            <v>h</v>
          </cell>
          <cell r="F3780">
            <v>2.5</v>
          </cell>
        </row>
        <row r="3781">
          <cell r="B3781" t="str">
            <v>090201</v>
          </cell>
          <cell r="C3781" t="str">
            <v>010146</v>
          </cell>
          <cell r="D3781" t="str">
            <v>Servente</v>
          </cell>
          <cell r="E3781" t="str">
            <v>h</v>
          </cell>
          <cell r="F3781">
            <v>1</v>
          </cell>
        </row>
        <row r="3782">
          <cell r="B3782" t="str">
            <v>090201</v>
          </cell>
          <cell r="C3782" t="str">
            <v>020505</v>
          </cell>
          <cell r="D3782" t="str">
            <v>Cal hidratada</v>
          </cell>
          <cell r="E3782" t="str">
            <v>kg</v>
          </cell>
          <cell r="F3782">
            <v>0.73</v>
          </cell>
        </row>
        <row r="3783">
          <cell r="B3783" t="str">
            <v>090201</v>
          </cell>
          <cell r="C3783" t="str">
            <v>020508</v>
          </cell>
          <cell r="D3783" t="str">
            <v>Cimento portland</v>
          </cell>
          <cell r="E3783" t="str">
            <v>kg</v>
          </cell>
          <cell r="F3783">
            <v>2.67</v>
          </cell>
        </row>
        <row r="3784">
          <cell r="B3784" t="str">
            <v>090201</v>
          </cell>
          <cell r="C3784" t="str">
            <v>020579</v>
          </cell>
          <cell r="D3784" t="str">
            <v>Areia media</v>
          </cell>
          <cell r="E3784" t="str">
            <v>m3</v>
          </cell>
          <cell r="F3784">
            <v>9.7000000000000003E-3</v>
          </cell>
        </row>
        <row r="3785">
          <cell r="B3785" t="str">
            <v>090201</v>
          </cell>
          <cell r="C3785" t="str">
            <v>031003</v>
          </cell>
          <cell r="D3785" t="str">
            <v>Caixilho ferro basculante</v>
          </cell>
          <cell r="E3785" t="str">
            <v>m2</v>
          </cell>
          <cell r="F3785">
            <v>1</v>
          </cell>
        </row>
        <row r="3786">
          <cell r="B3786" t="str">
            <v>090202</v>
          </cell>
          <cell r="C3786" t="str">
            <v>031004</v>
          </cell>
          <cell r="D3786" t="str">
            <v>Caixilho ferro-correr</v>
          </cell>
          <cell r="E3786" t="str">
            <v>m2</v>
          </cell>
          <cell r="F3786">
            <v>1</v>
          </cell>
        </row>
        <row r="3787">
          <cell r="B3787" t="str">
            <v>090202</v>
          </cell>
          <cell r="C3787" t="str">
            <v>010146</v>
          </cell>
          <cell r="D3787" t="str">
            <v>Servente</v>
          </cell>
          <cell r="E3787" t="str">
            <v>h</v>
          </cell>
          <cell r="F3787">
            <v>2</v>
          </cell>
        </row>
        <row r="3788">
          <cell r="B3788" t="str">
            <v>090202</v>
          </cell>
          <cell r="C3788" t="str">
            <v>020505</v>
          </cell>
          <cell r="D3788" t="str">
            <v>Cal hidratada</v>
          </cell>
          <cell r="E3788" t="str">
            <v>kg</v>
          </cell>
          <cell r="F3788">
            <v>0.73</v>
          </cell>
        </row>
        <row r="3789">
          <cell r="B3789" t="str">
            <v>090202</v>
          </cell>
          <cell r="C3789" t="str">
            <v>020508</v>
          </cell>
          <cell r="D3789" t="str">
            <v>Cimento portland</v>
          </cell>
          <cell r="E3789" t="str">
            <v>kg</v>
          </cell>
          <cell r="F3789">
            <v>2.67</v>
          </cell>
        </row>
        <row r="3790">
          <cell r="B3790" t="str">
            <v>090202</v>
          </cell>
          <cell r="C3790" t="str">
            <v>020579</v>
          </cell>
          <cell r="D3790" t="str">
            <v>Areia media</v>
          </cell>
          <cell r="E3790" t="str">
            <v>m3</v>
          </cell>
          <cell r="F3790">
            <v>9.7000000000000003E-3</v>
          </cell>
        </row>
        <row r="3791">
          <cell r="B3791" t="str">
            <v>090202</v>
          </cell>
          <cell r="C3791" t="str">
            <v>010139</v>
          </cell>
          <cell r="D3791" t="str">
            <v>Pedreiro</v>
          </cell>
          <cell r="E3791" t="str">
            <v>h</v>
          </cell>
          <cell r="F3791">
            <v>4</v>
          </cell>
        </row>
        <row r="3792">
          <cell r="B3792" t="str">
            <v>090203</v>
          </cell>
          <cell r="C3792" t="str">
            <v>010139</v>
          </cell>
          <cell r="D3792" t="str">
            <v>Pedreiro</v>
          </cell>
          <cell r="E3792" t="str">
            <v>h</v>
          </cell>
          <cell r="F3792">
            <v>2.5</v>
          </cell>
        </row>
        <row r="3793">
          <cell r="B3793" t="str">
            <v>090203</v>
          </cell>
          <cell r="C3793" t="str">
            <v>010146</v>
          </cell>
          <cell r="D3793" t="str">
            <v>Servente</v>
          </cell>
          <cell r="E3793" t="str">
            <v>h</v>
          </cell>
          <cell r="F3793">
            <v>1</v>
          </cell>
        </row>
        <row r="3794">
          <cell r="B3794" t="str">
            <v>090203</v>
          </cell>
          <cell r="C3794" t="str">
            <v>020505</v>
          </cell>
          <cell r="D3794" t="str">
            <v>Cal hidratada</v>
          </cell>
          <cell r="E3794" t="str">
            <v>kg</v>
          </cell>
          <cell r="F3794">
            <v>0.73</v>
          </cell>
        </row>
        <row r="3795">
          <cell r="B3795" t="str">
            <v>090203</v>
          </cell>
          <cell r="C3795" t="str">
            <v>020508</v>
          </cell>
          <cell r="D3795" t="str">
            <v>Cimento portland</v>
          </cell>
          <cell r="E3795" t="str">
            <v>kg</v>
          </cell>
          <cell r="F3795">
            <v>2.67</v>
          </cell>
        </row>
        <row r="3796">
          <cell r="B3796" t="str">
            <v>090203</v>
          </cell>
          <cell r="C3796" t="str">
            <v>020579</v>
          </cell>
          <cell r="D3796" t="str">
            <v>Areia media</v>
          </cell>
          <cell r="E3796" t="str">
            <v>m3</v>
          </cell>
          <cell r="F3796">
            <v>9.7000000000000003E-3</v>
          </cell>
        </row>
        <row r="3797">
          <cell r="B3797" t="str">
            <v>090203</v>
          </cell>
          <cell r="C3797" t="str">
            <v>031032</v>
          </cell>
          <cell r="D3797" t="str">
            <v>Caixilho ferro fixo</v>
          </cell>
          <cell r="E3797" t="str">
            <v>m2</v>
          </cell>
          <cell r="F3797">
            <v>1</v>
          </cell>
        </row>
        <row r="3798">
          <cell r="B3798" t="str">
            <v>090204</v>
          </cell>
          <cell r="C3798" t="str">
            <v>010139</v>
          </cell>
          <cell r="D3798" t="str">
            <v>Pedreiro</v>
          </cell>
          <cell r="E3798" t="str">
            <v>h</v>
          </cell>
          <cell r="F3798">
            <v>4</v>
          </cell>
        </row>
        <row r="3799">
          <cell r="B3799" t="str">
            <v>090204</v>
          </cell>
          <cell r="C3799" t="str">
            <v>010146</v>
          </cell>
          <cell r="D3799" t="str">
            <v>Servente</v>
          </cell>
          <cell r="E3799" t="str">
            <v>h</v>
          </cell>
          <cell r="F3799">
            <v>2</v>
          </cell>
        </row>
        <row r="3800">
          <cell r="B3800" t="str">
            <v>090204</v>
          </cell>
          <cell r="C3800" t="str">
            <v>020505</v>
          </cell>
          <cell r="D3800" t="str">
            <v>Cal hidratada</v>
          </cell>
          <cell r="E3800" t="str">
            <v>kg</v>
          </cell>
          <cell r="F3800">
            <v>0.73</v>
          </cell>
        </row>
        <row r="3801">
          <cell r="B3801" t="str">
            <v>090204</v>
          </cell>
          <cell r="C3801" t="str">
            <v>020508</v>
          </cell>
          <cell r="D3801" t="str">
            <v>Cimento portland</v>
          </cell>
          <cell r="E3801" t="str">
            <v>kg</v>
          </cell>
          <cell r="F3801">
            <v>2.67</v>
          </cell>
        </row>
        <row r="3802">
          <cell r="B3802" t="str">
            <v>090204</v>
          </cell>
          <cell r="C3802" t="str">
            <v>020579</v>
          </cell>
          <cell r="D3802" t="str">
            <v>Areia media</v>
          </cell>
          <cell r="E3802" t="str">
            <v>m3</v>
          </cell>
          <cell r="F3802">
            <v>9.7000000000000003E-3</v>
          </cell>
        </row>
        <row r="3803">
          <cell r="B3803" t="str">
            <v>090204</v>
          </cell>
          <cell r="C3803" t="str">
            <v>031156</v>
          </cell>
          <cell r="D3803" t="str">
            <v>Caixilho aluminio maxim-ar</v>
          </cell>
          <cell r="E3803" t="str">
            <v>m2</v>
          </cell>
          <cell r="F3803">
            <v>1</v>
          </cell>
        </row>
        <row r="3804">
          <cell r="B3804" t="str">
            <v>090206</v>
          </cell>
          <cell r="C3804" t="str">
            <v>010139</v>
          </cell>
          <cell r="D3804" t="str">
            <v>Pedreiro</v>
          </cell>
          <cell r="E3804" t="str">
            <v>h</v>
          </cell>
          <cell r="F3804">
            <v>1.5</v>
          </cell>
        </row>
        <row r="3805">
          <cell r="B3805" t="str">
            <v>090206</v>
          </cell>
          <cell r="C3805" t="str">
            <v>010146</v>
          </cell>
          <cell r="D3805" t="str">
            <v>Servente</v>
          </cell>
          <cell r="E3805" t="str">
            <v>h</v>
          </cell>
          <cell r="F3805">
            <v>1</v>
          </cell>
        </row>
        <row r="3806">
          <cell r="B3806" t="str">
            <v>090206</v>
          </cell>
          <cell r="C3806" t="str">
            <v>020508</v>
          </cell>
          <cell r="D3806" t="str">
            <v>Cimento portland</v>
          </cell>
          <cell r="E3806" t="str">
            <v>kg</v>
          </cell>
          <cell r="F3806">
            <v>1.94</v>
          </cell>
        </row>
        <row r="3807">
          <cell r="B3807" t="str">
            <v>090206</v>
          </cell>
          <cell r="C3807" t="str">
            <v>020579</v>
          </cell>
          <cell r="D3807" t="str">
            <v>Areia media</v>
          </cell>
          <cell r="E3807" t="str">
            <v>m3</v>
          </cell>
          <cell r="F3807">
            <v>4.8999999999999998E-3</v>
          </cell>
        </row>
        <row r="3808">
          <cell r="B3808" t="str">
            <v>090206</v>
          </cell>
          <cell r="C3808" t="str">
            <v>031002</v>
          </cell>
          <cell r="D3808" t="str">
            <v>Caixilho aluminio correr</v>
          </cell>
          <cell r="E3808" t="str">
            <v>m2</v>
          </cell>
          <cell r="F3808">
            <v>1</v>
          </cell>
        </row>
        <row r="3809">
          <cell r="B3809" t="str">
            <v>090207</v>
          </cell>
          <cell r="C3809" t="str">
            <v>010139</v>
          </cell>
          <cell r="D3809" t="str">
            <v>Pedreiro</v>
          </cell>
          <cell r="E3809" t="str">
            <v>h</v>
          </cell>
          <cell r="F3809">
            <v>1.5</v>
          </cell>
        </row>
        <row r="3810">
          <cell r="B3810" t="str">
            <v>090207</v>
          </cell>
          <cell r="C3810" t="str">
            <v>010146</v>
          </cell>
          <cell r="D3810" t="str">
            <v>Servente</v>
          </cell>
          <cell r="E3810" t="str">
            <v>h</v>
          </cell>
          <cell r="F3810">
            <v>1</v>
          </cell>
        </row>
        <row r="3811">
          <cell r="B3811" t="str">
            <v>090207</v>
          </cell>
          <cell r="C3811" t="str">
            <v>020508</v>
          </cell>
          <cell r="D3811" t="str">
            <v>Cimento portland</v>
          </cell>
          <cell r="E3811" t="str">
            <v>kg</v>
          </cell>
          <cell r="F3811">
            <v>1.94</v>
          </cell>
        </row>
        <row r="3812">
          <cell r="B3812" t="str">
            <v>090207</v>
          </cell>
          <cell r="C3812" t="str">
            <v>020579</v>
          </cell>
          <cell r="D3812" t="str">
            <v>Areia media</v>
          </cell>
          <cell r="E3812" t="str">
            <v>m3</v>
          </cell>
          <cell r="F3812">
            <v>4.8999999999999998E-3</v>
          </cell>
        </row>
        <row r="3813">
          <cell r="B3813" t="str">
            <v>090207</v>
          </cell>
          <cell r="C3813" t="str">
            <v>031153</v>
          </cell>
          <cell r="D3813" t="str">
            <v>Caixilho aluminio basculante</v>
          </cell>
          <cell r="E3813" t="str">
            <v>m2</v>
          </cell>
          <cell r="F3813">
            <v>1</v>
          </cell>
        </row>
        <row r="3814">
          <cell r="B3814" t="str">
            <v>090208</v>
          </cell>
          <cell r="C3814" t="str">
            <v>010139</v>
          </cell>
          <cell r="D3814" t="str">
            <v>Pedreiro</v>
          </cell>
          <cell r="E3814" t="str">
            <v>h</v>
          </cell>
          <cell r="F3814">
            <v>1.5</v>
          </cell>
        </row>
        <row r="3815">
          <cell r="B3815" t="str">
            <v>090208</v>
          </cell>
          <cell r="C3815" t="str">
            <v>010146</v>
          </cell>
          <cell r="D3815" t="str">
            <v>Servente</v>
          </cell>
          <cell r="E3815" t="str">
            <v>h</v>
          </cell>
          <cell r="F3815">
            <v>1</v>
          </cell>
        </row>
        <row r="3816">
          <cell r="B3816" t="str">
            <v>090208</v>
          </cell>
          <cell r="C3816" t="str">
            <v>020508</v>
          </cell>
          <cell r="D3816" t="str">
            <v>Cimento portland</v>
          </cell>
          <cell r="E3816" t="str">
            <v>kg</v>
          </cell>
          <cell r="F3816">
            <v>1.94</v>
          </cell>
        </row>
        <row r="3817">
          <cell r="B3817" t="str">
            <v>090208</v>
          </cell>
          <cell r="C3817" t="str">
            <v>020579</v>
          </cell>
          <cell r="D3817" t="str">
            <v>Areia media</v>
          </cell>
          <cell r="E3817" t="str">
            <v>m3</v>
          </cell>
          <cell r="F3817">
            <v>4.8999999999999998E-3</v>
          </cell>
        </row>
        <row r="3818">
          <cell r="B3818" t="str">
            <v>090208</v>
          </cell>
          <cell r="C3818" t="str">
            <v>031156</v>
          </cell>
          <cell r="D3818" t="str">
            <v>Caixilho aluminio maxim-ar</v>
          </cell>
          <cell r="E3818" t="str">
            <v>m2</v>
          </cell>
          <cell r="F3818">
            <v>1</v>
          </cell>
        </row>
        <row r="3819">
          <cell r="B3819" t="str">
            <v>090209</v>
          </cell>
          <cell r="C3819" t="str">
            <v>010139</v>
          </cell>
          <cell r="D3819" t="str">
            <v>Pedreiro</v>
          </cell>
          <cell r="E3819" t="str">
            <v>h</v>
          </cell>
          <cell r="F3819">
            <v>1.5</v>
          </cell>
        </row>
        <row r="3820">
          <cell r="B3820" t="str">
            <v>090209</v>
          </cell>
          <cell r="C3820" t="str">
            <v>010146</v>
          </cell>
          <cell r="D3820" t="str">
            <v>Servente</v>
          </cell>
          <cell r="E3820" t="str">
            <v>h</v>
          </cell>
          <cell r="F3820">
            <v>1</v>
          </cell>
        </row>
        <row r="3821">
          <cell r="B3821" t="str">
            <v>090209</v>
          </cell>
          <cell r="C3821" t="str">
            <v>020508</v>
          </cell>
          <cell r="D3821" t="str">
            <v>Cimento portland</v>
          </cell>
          <cell r="E3821" t="str">
            <v>kg</v>
          </cell>
          <cell r="F3821">
            <v>1.94</v>
          </cell>
        </row>
        <row r="3822">
          <cell r="B3822" t="str">
            <v>090209</v>
          </cell>
          <cell r="C3822" t="str">
            <v>020579</v>
          </cell>
          <cell r="D3822" t="str">
            <v>Areia media</v>
          </cell>
          <cell r="E3822" t="str">
            <v>m3</v>
          </cell>
          <cell r="F3822">
            <v>4.8999999999999998E-3</v>
          </cell>
        </row>
        <row r="3823">
          <cell r="B3823" t="str">
            <v>090209</v>
          </cell>
          <cell r="C3823" t="str">
            <v>031155</v>
          </cell>
          <cell r="D3823" t="str">
            <v>Caixilho aluminio fixo</v>
          </cell>
          <cell r="E3823" t="str">
            <v>m2</v>
          </cell>
          <cell r="F3823">
            <v>1</v>
          </cell>
        </row>
        <row r="3824">
          <cell r="B3824" t="str">
            <v>090210</v>
          </cell>
          <cell r="C3824" t="str">
            <v>010139</v>
          </cell>
          <cell r="D3824" t="str">
            <v>Pedreiro</v>
          </cell>
          <cell r="E3824" t="str">
            <v>h</v>
          </cell>
          <cell r="F3824">
            <v>0.48</v>
          </cell>
        </row>
        <row r="3825">
          <cell r="B3825" t="str">
            <v>090210</v>
          </cell>
          <cell r="C3825" t="str">
            <v>010146</v>
          </cell>
          <cell r="D3825" t="str">
            <v>Servente</v>
          </cell>
          <cell r="E3825" t="str">
            <v>h</v>
          </cell>
          <cell r="F3825">
            <v>0.22</v>
          </cell>
        </row>
        <row r="3826">
          <cell r="B3826" t="str">
            <v>090210</v>
          </cell>
          <cell r="C3826" t="str">
            <v>020508</v>
          </cell>
          <cell r="D3826" t="str">
            <v>Cimento portland</v>
          </cell>
          <cell r="E3826" t="str">
            <v>kg</v>
          </cell>
          <cell r="F3826">
            <v>1.36</v>
          </cell>
        </row>
        <row r="3827">
          <cell r="B3827" t="str">
            <v>090210</v>
          </cell>
          <cell r="C3827" t="str">
            <v>020579</v>
          </cell>
          <cell r="D3827" t="str">
            <v>Areia media</v>
          </cell>
          <cell r="E3827" t="str">
            <v>m3</v>
          </cell>
          <cell r="F3827">
            <v>3.3999999999999998E-3</v>
          </cell>
        </row>
        <row r="3828">
          <cell r="B3828" t="str">
            <v>090210</v>
          </cell>
          <cell r="C3828" t="str">
            <v>090729</v>
          </cell>
          <cell r="D3828" t="str">
            <v>Caixilho padr. alum. c/vidro bascul. 0,60x0,80m</v>
          </cell>
          <cell r="E3828" t="str">
            <v>un</v>
          </cell>
          <cell r="F3828">
            <v>1</v>
          </cell>
        </row>
        <row r="3829">
          <cell r="B3829" t="str">
            <v>090211</v>
          </cell>
          <cell r="C3829" t="str">
            <v>010139</v>
          </cell>
          <cell r="D3829" t="str">
            <v>Pedreiro</v>
          </cell>
          <cell r="E3829" t="str">
            <v>h</v>
          </cell>
          <cell r="F3829">
            <v>1.2</v>
          </cell>
        </row>
        <row r="3830">
          <cell r="B3830" t="str">
            <v>090211</v>
          </cell>
          <cell r="C3830" t="str">
            <v>010146</v>
          </cell>
          <cell r="D3830" t="str">
            <v>Servente</v>
          </cell>
          <cell r="E3830" t="str">
            <v>h</v>
          </cell>
          <cell r="F3830">
            <v>0.54</v>
          </cell>
        </row>
        <row r="3831">
          <cell r="B3831" t="str">
            <v>090211</v>
          </cell>
          <cell r="C3831" t="str">
            <v>020508</v>
          </cell>
          <cell r="D3831" t="str">
            <v>Cimento portland</v>
          </cell>
          <cell r="E3831" t="str">
            <v>kg</v>
          </cell>
          <cell r="F3831">
            <v>2.23</v>
          </cell>
        </row>
        <row r="3832">
          <cell r="B3832" t="str">
            <v>090211</v>
          </cell>
          <cell r="C3832" t="str">
            <v>020579</v>
          </cell>
          <cell r="D3832" t="str">
            <v>Areia media</v>
          </cell>
          <cell r="E3832" t="str">
            <v>m3</v>
          </cell>
          <cell r="F3832">
            <v>5.4999999999999997E-3</v>
          </cell>
        </row>
        <row r="3833">
          <cell r="B3833" t="str">
            <v>090211</v>
          </cell>
          <cell r="C3833" t="str">
            <v>090730</v>
          </cell>
          <cell r="D3833" t="str">
            <v>Caixilho padr. alum. c/vidro bascul. 0,80x1,50m</v>
          </cell>
          <cell r="E3833" t="str">
            <v>un</v>
          </cell>
          <cell r="F3833">
            <v>1</v>
          </cell>
        </row>
        <row r="3834">
          <cell r="B3834" t="str">
            <v>090212</v>
          </cell>
          <cell r="C3834" t="str">
            <v>010139</v>
          </cell>
          <cell r="D3834" t="str">
            <v>Pedreiro</v>
          </cell>
          <cell r="E3834" t="str">
            <v>h</v>
          </cell>
          <cell r="F3834">
            <v>1.44</v>
          </cell>
        </row>
        <row r="3835">
          <cell r="B3835" t="str">
            <v>090212</v>
          </cell>
          <cell r="C3835" t="str">
            <v>010146</v>
          </cell>
          <cell r="D3835" t="str">
            <v>Servente</v>
          </cell>
          <cell r="E3835" t="str">
            <v>h</v>
          </cell>
          <cell r="F3835">
            <v>0.65</v>
          </cell>
        </row>
        <row r="3836">
          <cell r="B3836" t="str">
            <v>090212</v>
          </cell>
          <cell r="C3836" t="str">
            <v>020508</v>
          </cell>
          <cell r="D3836" t="str">
            <v>Cimento portland</v>
          </cell>
          <cell r="E3836" t="str">
            <v>kg</v>
          </cell>
          <cell r="F3836">
            <v>1.36</v>
          </cell>
        </row>
        <row r="3837">
          <cell r="B3837" t="str">
            <v>090212</v>
          </cell>
          <cell r="C3837" t="str">
            <v>020579</v>
          </cell>
          <cell r="D3837" t="str">
            <v>Areia media</v>
          </cell>
          <cell r="E3837" t="str">
            <v>m3</v>
          </cell>
          <cell r="F3837">
            <v>3.3999999999999998E-3</v>
          </cell>
        </row>
        <row r="3838">
          <cell r="B3838" t="str">
            <v>090212</v>
          </cell>
          <cell r="C3838" t="str">
            <v>090731</v>
          </cell>
          <cell r="D3838" t="str">
            <v>Caixilho padr. alum. c/vidro bascul.1,20x1,20m</v>
          </cell>
          <cell r="E3838" t="str">
            <v>un</v>
          </cell>
          <cell r="F3838">
            <v>1</v>
          </cell>
        </row>
        <row r="3839">
          <cell r="B3839" t="str">
            <v>090213</v>
          </cell>
          <cell r="C3839" t="str">
            <v>010139</v>
          </cell>
          <cell r="D3839" t="str">
            <v>Pedreiro</v>
          </cell>
          <cell r="E3839" t="str">
            <v>h</v>
          </cell>
          <cell r="F3839">
            <v>1</v>
          </cell>
        </row>
        <row r="3840">
          <cell r="B3840" t="str">
            <v>090213</v>
          </cell>
          <cell r="C3840" t="str">
            <v>010146</v>
          </cell>
          <cell r="D3840" t="str">
            <v>Servente</v>
          </cell>
          <cell r="E3840" t="str">
            <v>h</v>
          </cell>
          <cell r="F3840">
            <v>0.45</v>
          </cell>
        </row>
        <row r="3841">
          <cell r="B3841" t="str">
            <v>090213</v>
          </cell>
          <cell r="C3841" t="str">
            <v>020508</v>
          </cell>
          <cell r="D3841" t="str">
            <v>Cimento portland</v>
          </cell>
          <cell r="E3841" t="str">
            <v>kg</v>
          </cell>
          <cell r="F3841">
            <v>1.94</v>
          </cell>
        </row>
        <row r="3842">
          <cell r="B3842" t="str">
            <v>090213</v>
          </cell>
          <cell r="C3842" t="str">
            <v>020579</v>
          </cell>
          <cell r="D3842" t="str">
            <v>Areia media</v>
          </cell>
          <cell r="E3842" t="str">
            <v>m3</v>
          </cell>
          <cell r="F3842">
            <v>4.8999999999999998E-3</v>
          </cell>
        </row>
        <row r="3843">
          <cell r="B3843" t="str">
            <v>090213</v>
          </cell>
          <cell r="C3843" t="str">
            <v>090733</v>
          </cell>
          <cell r="D3843" t="str">
            <v>Caixilho padr. alum. c/vidro maxim-ar 0,80x1,20m</v>
          </cell>
          <cell r="E3843" t="str">
            <v>un</v>
          </cell>
          <cell r="F3843">
            <v>1</v>
          </cell>
        </row>
        <row r="3844">
          <cell r="B3844" t="str">
            <v>090214</v>
          </cell>
          <cell r="C3844" t="str">
            <v>010139</v>
          </cell>
          <cell r="D3844" t="str">
            <v>Pedreiro</v>
          </cell>
          <cell r="E3844" t="str">
            <v>h</v>
          </cell>
          <cell r="F3844">
            <v>0.64</v>
          </cell>
        </row>
        <row r="3845">
          <cell r="B3845" t="str">
            <v>090214</v>
          </cell>
          <cell r="C3845" t="str">
            <v>010146</v>
          </cell>
          <cell r="D3845" t="str">
            <v>Servente</v>
          </cell>
          <cell r="E3845" t="str">
            <v>h</v>
          </cell>
          <cell r="F3845">
            <v>0.28999999999999998</v>
          </cell>
        </row>
        <row r="3846">
          <cell r="B3846" t="str">
            <v>090214</v>
          </cell>
          <cell r="C3846" t="str">
            <v>020508</v>
          </cell>
          <cell r="D3846" t="str">
            <v>Cimento portland</v>
          </cell>
          <cell r="E3846" t="str">
            <v>kg</v>
          </cell>
          <cell r="F3846">
            <v>1.55</v>
          </cell>
        </row>
        <row r="3847">
          <cell r="B3847" t="str">
            <v>090214</v>
          </cell>
          <cell r="C3847" t="str">
            <v>020579</v>
          </cell>
          <cell r="D3847" t="str">
            <v>Areia media</v>
          </cell>
          <cell r="E3847" t="str">
            <v>m3</v>
          </cell>
          <cell r="F3847">
            <v>3.8999999999999998E-3</v>
          </cell>
        </row>
        <row r="3848">
          <cell r="B3848" t="str">
            <v>090214</v>
          </cell>
          <cell r="C3848" t="str">
            <v>090732</v>
          </cell>
          <cell r="D3848" t="str">
            <v>Caixilho padr. alum. c/vidro maxim-ar 0,80x0,80m</v>
          </cell>
          <cell r="E3848" t="str">
            <v>un</v>
          </cell>
          <cell r="F3848">
            <v>1</v>
          </cell>
        </row>
        <row r="3849">
          <cell r="B3849" t="str">
            <v>090215</v>
          </cell>
          <cell r="C3849" t="str">
            <v>010139</v>
          </cell>
          <cell r="D3849" t="str">
            <v>Pedreiro</v>
          </cell>
          <cell r="E3849" t="str">
            <v>h</v>
          </cell>
          <cell r="F3849">
            <v>1.8</v>
          </cell>
        </row>
        <row r="3850">
          <cell r="B3850" t="str">
            <v>090215</v>
          </cell>
          <cell r="C3850" t="str">
            <v>010146</v>
          </cell>
          <cell r="D3850" t="str">
            <v>Servente</v>
          </cell>
          <cell r="E3850" t="str">
            <v>h</v>
          </cell>
          <cell r="F3850">
            <v>0.81</v>
          </cell>
        </row>
        <row r="3851">
          <cell r="B3851" t="str">
            <v>090215</v>
          </cell>
          <cell r="C3851" t="str">
            <v>020508</v>
          </cell>
          <cell r="D3851" t="str">
            <v>Cimento portland</v>
          </cell>
          <cell r="E3851" t="str">
            <v>kg</v>
          </cell>
          <cell r="F3851">
            <v>2.62</v>
          </cell>
        </row>
        <row r="3852">
          <cell r="B3852" t="str">
            <v>090215</v>
          </cell>
          <cell r="C3852" t="str">
            <v>020579</v>
          </cell>
          <cell r="D3852" t="str">
            <v>Areia media</v>
          </cell>
          <cell r="E3852" t="str">
            <v>m3</v>
          </cell>
          <cell r="F3852">
            <v>2.6499999999999999E-2</v>
          </cell>
        </row>
        <row r="3853">
          <cell r="B3853" t="str">
            <v>090215</v>
          </cell>
          <cell r="C3853" t="str">
            <v>090735</v>
          </cell>
          <cell r="D3853" t="str">
            <v>Caixilho padr. al.venez.c/vidro correr 1,20x1,50m</v>
          </cell>
          <cell r="E3853" t="str">
            <v>un</v>
          </cell>
          <cell r="F3853">
            <v>1</v>
          </cell>
        </row>
        <row r="3854">
          <cell r="B3854" t="str">
            <v>090216</v>
          </cell>
          <cell r="C3854" t="str">
            <v>010139</v>
          </cell>
          <cell r="D3854" t="str">
            <v>Pedreiro</v>
          </cell>
          <cell r="E3854" t="str">
            <v>h</v>
          </cell>
          <cell r="F3854">
            <v>2.4</v>
          </cell>
        </row>
        <row r="3855">
          <cell r="B3855" t="str">
            <v>090216</v>
          </cell>
          <cell r="C3855" t="str">
            <v>010146</v>
          </cell>
          <cell r="D3855" t="str">
            <v>Servente</v>
          </cell>
          <cell r="E3855" t="str">
            <v>h</v>
          </cell>
          <cell r="F3855">
            <v>1.1000000000000001</v>
          </cell>
        </row>
        <row r="3856">
          <cell r="B3856" t="str">
            <v>090216</v>
          </cell>
          <cell r="C3856" t="str">
            <v>020508</v>
          </cell>
          <cell r="D3856" t="str">
            <v>Cimento portland</v>
          </cell>
          <cell r="E3856" t="str">
            <v>kg</v>
          </cell>
          <cell r="F3856">
            <v>3.1</v>
          </cell>
        </row>
        <row r="3857">
          <cell r="B3857" t="str">
            <v>090216</v>
          </cell>
          <cell r="C3857" t="str">
            <v>020579</v>
          </cell>
          <cell r="D3857" t="str">
            <v>Areia media</v>
          </cell>
          <cell r="E3857" t="str">
            <v>m3</v>
          </cell>
          <cell r="F3857">
            <v>7.7000000000000002E-3</v>
          </cell>
        </row>
        <row r="3858">
          <cell r="B3858" t="str">
            <v>090216</v>
          </cell>
          <cell r="C3858" t="str">
            <v>090736</v>
          </cell>
          <cell r="D3858" t="str">
            <v>Caixilho padr. al.venez.c/vidro correr 1,20x2,00m</v>
          </cell>
          <cell r="E3858" t="str">
            <v>un</v>
          </cell>
          <cell r="F3858">
            <v>1</v>
          </cell>
        </row>
        <row r="3859">
          <cell r="B3859" t="str">
            <v>090217</v>
          </cell>
          <cell r="C3859" t="str">
            <v>010139</v>
          </cell>
          <cell r="D3859" t="str">
            <v>Pedreiro</v>
          </cell>
          <cell r="E3859" t="str">
            <v>h</v>
          </cell>
          <cell r="F3859">
            <v>1.2</v>
          </cell>
        </row>
        <row r="3860">
          <cell r="B3860" t="str">
            <v>090217</v>
          </cell>
          <cell r="C3860" t="str">
            <v>010146</v>
          </cell>
          <cell r="D3860" t="str">
            <v>Servente</v>
          </cell>
          <cell r="E3860" t="str">
            <v>h</v>
          </cell>
          <cell r="F3860">
            <v>0.54</v>
          </cell>
        </row>
        <row r="3861">
          <cell r="B3861" t="str">
            <v>090217</v>
          </cell>
          <cell r="C3861" t="str">
            <v>020508</v>
          </cell>
          <cell r="D3861" t="str">
            <v>Cimento portland</v>
          </cell>
          <cell r="E3861" t="str">
            <v>kg</v>
          </cell>
          <cell r="F3861">
            <v>2.13</v>
          </cell>
        </row>
        <row r="3862">
          <cell r="B3862" t="str">
            <v>090217</v>
          </cell>
          <cell r="C3862" t="str">
            <v>020579</v>
          </cell>
          <cell r="D3862" t="str">
            <v>Areia media</v>
          </cell>
          <cell r="E3862" t="str">
            <v>m3</v>
          </cell>
          <cell r="F3862">
            <v>5.3E-3</v>
          </cell>
        </row>
        <row r="3863">
          <cell r="B3863" t="str">
            <v>090217</v>
          </cell>
          <cell r="C3863" t="str">
            <v>090734</v>
          </cell>
          <cell r="D3863" t="str">
            <v>Caixilho padr. al.venez.c/vidro correr 1,00x1,20m</v>
          </cell>
          <cell r="E3863" t="str">
            <v>un</v>
          </cell>
          <cell r="F3863">
            <v>1</v>
          </cell>
        </row>
        <row r="3864">
          <cell r="B3864" t="str">
            <v>090218</v>
          </cell>
          <cell r="C3864" t="str">
            <v>010139</v>
          </cell>
          <cell r="D3864" t="str">
            <v>Pedreiro</v>
          </cell>
          <cell r="E3864" t="str">
            <v>h</v>
          </cell>
          <cell r="F3864">
            <v>2</v>
          </cell>
        </row>
        <row r="3865">
          <cell r="B3865" t="str">
            <v>090218</v>
          </cell>
          <cell r="C3865" t="str">
            <v>010146</v>
          </cell>
          <cell r="D3865" t="str">
            <v>Servente</v>
          </cell>
          <cell r="E3865" t="str">
            <v>h</v>
          </cell>
          <cell r="F3865">
            <v>0.9</v>
          </cell>
        </row>
        <row r="3866">
          <cell r="B3866" t="str">
            <v>090218</v>
          </cell>
          <cell r="C3866" t="str">
            <v>020508</v>
          </cell>
          <cell r="D3866" t="str">
            <v>Cimento portland</v>
          </cell>
          <cell r="E3866" t="str">
            <v>kg</v>
          </cell>
          <cell r="F3866">
            <v>2.91</v>
          </cell>
        </row>
        <row r="3867">
          <cell r="B3867" t="str">
            <v>090218</v>
          </cell>
          <cell r="C3867" t="str">
            <v>020579</v>
          </cell>
          <cell r="D3867" t="str">
            <v>Areia media</v>
          </cell>
          <cell r="E3867" t="str">
            <v>m3</v>
          </cell>
          <cell r="F3867">
            <v>7.4000000000000003E-3</v>
          </cell>
        </row>
        <row r="3868">
          <cell r="B3868" t="str">
            <v>090218</v>
          </cell>
          <cell r="C3868" t="str">
            <v>090728</v>
          </cell>
          <cell r="D3868" t="str">
            <v>Caixilho padr. al.4 fls c/vidro correr 1,00x2,00m</v>
          </cell>
          <cell r="E3868" t="str">
            <v>un</v>
          </cell>
          <cell r="F3868">
            <v>1</v>
          </cell>
        </row>
        <row r="3869">
          <cell r="B3869" t="str">
            <v>090219</v>
          </cell>
          <cell r="C3869" t="str">
            <v>010139</v>
          </cell>
          <cell r="D3869" t="str">
            <v>Pedreiro</v>
          </cell>
          <cell r="E3869" t="str">
            <v>h</v>
          </cell>
          <cell r="F3869">
            <v>1.44</v>
          </cell>
        </row>
        <row r="3870">
          <cell r="B3870" t="str">
            <v>090219</v>
          </cell>
          <cell r="C3870" t="str">
            <v>010146</v>
          </cell>
          <cell r="D3870" t="str">
            <v>Servente</v>
          </cell>
          <cell r="E3870" t="str">
            <v>h</v>
          </cell>
          <cell r="F3870">
            <v>0.65</v>
          </cell>
        </row>
        <row r="3871">
          <cell r="B3871" t="str">
            <v>090219</v>
          </cell>
          <cell r="C3871" t="str">
            <v>020508</v>
          </cell>
          <cell r="D3871" t="str">
            <v>Cimento portland</v>
          </cell>
          <cell r="E3871" t="str">
            <v>kg</v>
          </cell>
          <cell r="F3871">
            <v>2.33</v>
          </cell>
        </row>
        <row r="3872">
          <cell r="B3872" t="str">
            <v>090219</v>
          </cell>
          <cell r="C3872" t="str">
            <v>020579</v>
          </cell>
          <cell r="D3872" t="str">
            <v>Areia media</v>
          </cell>
          <cell r="E3872" t="str">
            <v>m3</v>
          </cell>
          <cell r="F3872">
            <v>5.7999999999999996E-3</v>
          </cell>
        </row>
        <row r="3873">
          <cell r="B3873" t="str">
            <v>090219</v>
          </cell>
          <cell r="C3873" t="str">
            <v>090726</v>
          </cell>
          <cell r="D3873" t="str">
            <v>Caixilho padr. al.2 fls c/vidro correr 1,20x1,20m</v>
          </cell>
          <cell r="E3873" t="str">
            <v>un</v>
          </cell>
          <cell r="F3873">
            <v>1</v>
          </cell>
        </row>
        <row r="3874">
          <cell r="B3874" t="str">
            <v>090220</v>
          </cell>
          <cell r="C3874" t="str">
            <v>010139</v>
          </cell>
          <cell r="D3874" t="str">
            <v>Pedreiro</v>
          </cell>
          <cell r="E3874" t="str">
            <v>h</v>
          </cell>
          <cell r="F3874">
            <v>2.4</v>
          </cell>
        </row>
        <row r="3875">
          <cell r="B3875" t="str">
            <v>090220</v>
          </cell>
          <cell r="C3875" t="str">
            <v>010146</v>
          </cell>
          <cell r="D3875" t="str">
            <v>Servente</v>
          </cell>
          <cell r="E3875" t="str">
            <v>h</v>
          </cell>
          <cell r="F3875">
            <v>1.1000000000000001</v>
          </cell>
        </row>
        <row r="3876">
          <cell r="B3876" t="str">
            <v>090220</v>
          </cell>
          <cell r="C3876" t="str">
            <v>020508</v>
          </cell>
          <cell r="D3876" t="str">
            <v>Cimento portland</v>
          </cell>
          <cell r="E3876" t="str">
            <v>kg</v>
          </cell>
          <cell r="F3876">
            <v>3.1</v>
          </cell>
        </row>
        <row r="3877">
          <cell r="B3877" t="str">
            <v>090220</v>
          </cell>
          <cell r="C3877" t="str">
            <v>020579</v>
          </cell>
          <cell r="D3877" t="str">
            <v>Areia media</v>
          </cell>
          <cell r="E3877" t="str">
            <v>m3</v>
          </cell>
          <cell r="F3877">
            <v>7.7000000000000002E-3</v>
          </cell>
        </row>
        <row r="3878">
          <cell r="B3878" t="str">
            <v>090220</v>
          </cell>
          <cell r="C3878" t="str">
            <v>090727</v>
          </cell>
          <cell r="D3878" t="str">
            <v>Caixilho padr. al.4 fls c/vidro correr 1,20x2,00m</v>
          </cell>
          <cell r="E3878" t="str">
            <v>un</v>
          </cell>
          <cell r="F3878">
            <v>1</v>
          </cell>
        </row>
        <row r="3879">
          <cell r="B3879" t="str">
            <v>090240</v>
          </cell>
          <cell r="C3879" t="str">
            <v>010139</v>
          </cell>
          <cell r="D3879" t="str">
            <v>Pedreiro</v>
          </cell>
          <cell r="E3879" t="str">
            <v>h</v>
          </cell>
          <cell r="F3879">
            <v>3</v>
          </cell>
        </row>
        <row r="3880">
          <cell r="B3880" t="str">
            <v>090240</v>
          </cell>
          <cell r="C3880" t="str">
            <v>010146</v>
          </cell>
          <cell r="D3880" t="str">
            <v>Servente</v>
          </cell>
          <cell r="E3880" t="str">
            <v>h</v>
          </cell>
          <cell r="F3880">
            <v>3</v>
          </cell>
        </row>
        <row r="3881">
          <cell r="B3881" t="str">
            <v>090240</v>
          </cell>
          <cell r="C3881" t="str">
            <v>020579</v>
          </cell>
          <cell r="D3881" t="str">
            <v>Areia media</v>
          </cell>
          <cell r="E3881" t="str">
            <v>m3</v>
          </cell>
          <cell r="F3881">
            <v>8.0000000000000002E-3</v>
          </cell>
        </row>
        <row r="3882">
          <cell r="B3882" t="str">
            <v>090240</v>
          </cell>
          <cell r="C3882" t="str">
            <v>020505</v>
          </cell>
          <cell r="D3882" t="str">
            <v>Cal hidratada</v>
          </cell>
          <cell r="E3882" t="str">
            <v>kg</v>
          </cell>
          <cell r="F3882">
            <v>0.56999999999999995</v>
          </cell>
        </row>
        <row r="3883">
          <cell r="B3883" t="str">
            <v>090240</v>
          </cell>
          <cell r="C3883" t="str">
            <v>020508</v>
          </cell>
          <cell r="D3883" t="str">
            <v>Cimento portland</v>
          </cell>
          <cell r="E3883" t="str">
            <v>kg</v>
          </cell>
          <cell r="F3883">
            <v>2.84</v>
          </cell>
        </row>
        <row r="3884">
          <cell r="B3884" t="str">
            <v>090240</v>
          </cell>
          <cell r="C3884" t="str">
            <v>031020</v>
          </cell>
          <cell r="D3884" t="str">
            <v>Grade de ferro de protecao</v>
          </cell>
          <cell r="E3884" t="str">
            <v>m2</v>
          </cell>
          <cell r="F3884">
            <v>1</v>
          </cell>
        </row>
        <row r="3885">
          <cell r="B3885" t="str">
            <v>100101</v>
          </cell>
          <cell r="C3885" t="str">
            <v>037001</v>
          </cell>
          <cell r="D3885" t="str">
            <v>Mao de obra para colocacao de vidro com massa</v>
          </cell>
          <cell r="E3885" t="str">
            <v>m2</v>
          </cell>
          <cell r="F3885">
            <v>1</v>
          </cell>
        </row>
        <row r="3886">
          <cell r="B3886" t="str">
            <v>100101</v>
          </cell>
          <cell r="C3886" t="str">
            <v>037043</v>
          </cell>
          <cell r="D3886" t="str">
            <v>Massa para vidro</v>
          </cell>
          <cell r="E3886" t="str">
            <v>kg</v>
          </cell>
          <cell r="F3886">
            <v>2</v>
          </cell>
        </row>
        <row r="3887">
          <cell r="B3887" t="str">
            <v>100101</v>
          </cell>
          <cell r="C3887" t="str">
            <v>037062</v>
          </cell>
          <cell r="D3887" t="str">
            <v>Vidro comum 4 mm</v>
          </cell>
          <cell r="E3887" t="str">
            <v>m2</v>
          </cell>
          <cell r="F3887">
            <v>1</v>
          </cell>
        </row>
        <row r="3888">
          <cell r="B3888" t="str">
            <v>100102</v>
          </cell>
          <cell r="C3888" t="str">
            <v>037001</v>
          </cell>
          <cell r="D3888" t="str">
            <v>Mao de obra para colocacao de vidro com massa</v>
          </cell>
          <cell r="E3888" t="str">
            <v>m2</v>
          </cell>
          <cell r="F3888">
            <v>1</v>
          </cell>
        </row>
        <row r="3889">
          <cell r="B3889" t="str">
            <v>100102</v>
          </cell>
          <cell r="C3889" t="str">
            <v>037043</v>
          </cell>
          <cell r="D3889" t="str">
            <v>Massa para vidro</v>
          </cell>
          <cell r="E3889" t="str">
            <v>kg</v>
          </cell>
          <cell r="F3889">
            <v>2</v>
          </cell>
        </row>
        <row r="3890">
          <cell r="B3890" t="str">
            <v>100102</v>
          </cell>
          <cell r="C3890" t="str">
            <v>037061</v>
          </cell>
          <cell r="D3890" t="str">
            <v>Vidro comum 5 mm</v>
          </cell>
          <cell r="E3890" t="str">
            <v>m2</v>
          </cell>
          <cell r="F3890">
            <v>1</v>
          </cell>
        </row>
        <row r="3891">
          <cell r="B3891" t="str">
            <v>100103</v>
          </cell>
          <cell r="C3891" t="str">
            <v>037001</v>
          </cell>
          <cell r="D3891" t="str">
            <v>Mao de obra para colocacao de vidro com massa</v>
          </cell>
          <cell r="E3891" t="str">
            <v>m2</v>
          </cell>
          <cell r="F3891">
            <v>1</v>
          </cell>
        </row>
        <row r="3892">
          <cell r="B3892" t="str">
            <v>100103</v>
          </cell>
          <cell r="C3892" t="str">
            <v>037043</v>
          </cell>
          <cell r="D3892" t="str">
            <v>Massa para vidro</v>
          </cell>
          <cell r="E3892" t="str">
            <v>kg</v>
          </cell>
          <cell r="F3892">
            <v>2</v>
          </cell>
        </row>
        <row r="3893">
          <cell r="B3893" t="str">
            <v>100103</v>
          </cell>
          <cell r="C3893" t="str">
            <v>090830</v>
          </cell>
          <cell r="D3893" t="str">
            <v>Vidro comum 6 mm</v>
          </cell>
          <cell r="E3893" t="str">
            <v>m2</v>
          </cell>
          <cell r="F3893">
            <v>1</v>
          </cell>
        </row>
        <row r="3894">
          <cell r="B3894" t="str">
            <v>100104</v>
          </cell>
          <cell r="C3894" t="str">
            <v>037001</v>
          </cell>
          <cell r="D3894" t="str">
            <v>Mao de obra para colocacao de vidro com massa</v>
          </cell>
          <cell r="E3894" t="str">
            <v>m2</v>
          </cell>
          <cell r="F3894">
            <v>1</v>
          </cell>
        </row>
        <row r="3895">
          <cell r="B3895" t="str">
            <v>100104</v>
          </cell>
          <cell r="C3895" t="str">
            <v>037043</v>
          </cell>
          <cell r="D3895" t="str">
            <v>Massa para vidro</v>
          </cell>
          <cell r="E3895" t="str">
            <v>kg</v>
          </cell>
          <cell r="F3895">
            <v>2</v>
          </cell>
        </row>
        <row r="3896">
          <cell r="B3896" t="str">
            <v>100104</v>
          </cell>
          <cell r="C3896" t="str">
            <v>037068</v>
          </cell>
          <cell r="D3896" t="str">
            <v>Vidro fantasia incolor 4mm</v>
          </cell>
          <cell r="E3896" t="str">
            <v>m2</v>
          </cell>
          <cell r="F3896">
            <v>1</v>
          </cell>
        </row>
        <row r="3897">
          <cell r="B3897" t="str">
            <v>100105</v>
          </cell>
          <cell r="C3897" t="str">
            <v>037001</v>
          </cell>
          <cell r="D3897" t="str">
            <v>Mao de obra para colocacao de vidro com massa</v>
          </cell>
          <cell r="E3897" t="str">
            <v>m2</v>
          </cell>
          <cell r="F3897">
            <v>1</v>
          </cell>
        </row>
        <row r="3898">
          <cell r="B3898" t="str">
            <v>100105</v>
          </cell>
          <cell r="C3898" t="str">
            <v>037043</v>
          </cell>
          <cell r="D3898" t="str">
            <v>Massa para vidro</v>
          </cell>
          <cell r="E3898" t="str">
            <v>kg</v>
          </cell>
          <cell r="F3898">
            <v>2</v>
          </cell>
        </row>
        <row r="3899">
          <cell r="B3899" t="str">
            <v>100105</v>
          </cell>
          <cell r="C3899" t="str">
            <v>037070</v>
          </cell>
          <cell r="D3899" t="str">
            <v>Vidro aramado 6mm</v>
          </cell>
          <cell r="E3899" t="str">
            <v>m2</v>
          </cell>
          <cell r="F3899">
            <v>1</v>
          </cell>
        </row>
        <row r="3900">
          <cell r="B3900" t="str">
            <v>100201</v>
          </cell>
          <cell r="C3900" t="str">
            <v>037089</v>
          </cell>
          <cell r="D3900" t="str">
            <v>Vidro temperado incolor 6mm</v>
          </cell>
          <cell r="E3900" t="str">
            <v>m2</v>
          </cell>
          <cell r="F3900">
            <v>1</v>
          </cell>
        </row>
        <row r="3901">
          <cell r="B3901" t="str">
            <v>100201</v>
          </cell>
          <cell r="C3901" t="str">
            <v>099998</v>
          </cell>
          <cell r="D3901" t="str">
            <v>Diversos sobre material</v>
          </cell>
          <cell r="E3901" t="str">
            <v>%</v>
          </cell>
          <cell r="F3901">
            <v>20</v>
          </cell>
        </row>
        <row r="3902">
          <cell r="B3902" t="str">
            <v>100202</v>
          </cell>
          <cell r="C3902" t="str">
            <v>037090</v>
          </cell>
          <cell r="D3902" t="str">
            <v>Vidro temperado incolor 8mm</v>
          </cell>
          <cell r="E3902" t="str">
            <v>m2</v>
          </cell>
          <cell r="F3902">
            <v>1</v>
          </cell>
        </row>
        <row r="3903">
          <cell r="B3903" t="str">
            <v>100202</v>
          </cell>
          <cell r="C3903" t="str">
            <v>099998</v>
          </cell>
          <cell r="D3903" t="str">
            <v>Diversos sobre material</v>
          </cell>
          <cell r="E3903" t="str">
            <v>%</v>
          </cell>
          <cell r="F3903">
            <v>20</v>
          </cell>
        </row>
        <row r="3904">
          <cell r="B3904" t="str">
            <v>100203</v>
          </cell>
          <cell r="C3904" t="str">
            <v>037088</v>
          </cell>
          <cell r="D3904" t="str">
            <v>Vidro temperado incolor 10mm</v>
          </cell>
          <cell r="E3904" t="str">
            <v>m2</v>
          </cell>
          <cell r="F3904">
            <v>1</v>
          </cell>
        </row>
        <row r="3905">
          <cell r="B3905" t="str">
            <v>100203</v>
          </cell>
          <cell r="C3905" t="str">
            <v>099998</v>
          </cell>
          <cell r="D3905" t="str">
            <v>Diversos sobre material</v>
          </cell>
          <cell r="E3905" t="str">
            <v>%</v>
          </cell>
          <cell r="F3905">
            <v>20</v>
          </cell>
        </row>
        <row r="3906">
          <cell r="B3906" t="str">
            <v>100204</v>
          </cell>
          <cell r="C3906" t="str">
            <v>090835</v>
          </cell>
          <cell r="D3906" t="str">
            <v>Vidro refletivo antelio 5 mm</v>
          </cell>
          <cell r="E3906" t="str">
            <v>m2</v>
          </cell>
          <cell r="F3906">
            <v>1</v>
          </cell>
        </row>
        <row r="3907">
          <cell r="B3907" t="str">
            <v>100204</v>
          </cell>
          <cell r="C3907" t="str">
            <v>099998</v>
          </cell>
          <cell r="D3907" t="str">
            <v>Diversos sobre material</v>
          </cell>
          <cell r="E3907" t="str">
            <v>%</v>
          </cell>
          <cell r="F3907">
            <v>20</v>
          </cell>
        </row>
        <row r="3908">
          <cell r="B3908" t="str">
            <v>100205</v>
          </cell>
          <cell r="C3908" t="str">
            <v>090836</v>
          </cell>
          <cell r="D3908" t="str">
            <v>Vidro refletivo antelio 6 mm</v>
          </cell>
          <cell r="E3908" t="str">
            <v>m2</v>
          </cell>
          <cell r="F3908">
            <v>1</v>
          </cell>
        </row>
        <row r="3909">
          <cell r="B3909" t="str">
            <v>100205</v>
          </cell>
          <cell r="C3909" t="str">
            <v>099998</v>
          </cell>
          <cell r="D3909" t="str">
            <v>Diversos sobre material</v>
          </cell>
          <cell r="E3909" t="str">
            <v>%</v>
          </cell>
          <cell r="F3909">
            <v>20</v>
          </cell>
        </row>
        <row r="3910">
          <cell r="B3910" t="str">
            <v>100206</v>
          </cell>
          <cell r="C3910" t="str">
            <v>090837</v>
          </cell>
          <cell r="D3910" t="str">
            <v>Vidro refletivo antelio 8 mm</v>
          </cell>
          <cell r="E3910" t="str">
            <v>m2</v>
          </cell>
          <cell r="F3910">
            <v>1</v>
          </cell>
        </row>
        <row r="3911">
          <cell r="B3911" t="str">
            <v>100206</v>
          </cell>
          <cell r="C3911" t="str">
            <v>099998</v>
          </cell>
          <cell r="D3911" t="str">
            <v>Diversos sobre material</v>
          </cell>
          <cell r="E3911" t="str">
            <v>%</v>
          </cell>
          <cell r="F3911">
            <v>20</v>
          </cell>
        </row>
        <row r="3912">
          <cell r="B3912" t="str">
            <v>100207</v>
          </cell>
          <cell r="C3912" t="str">
            <v>090834</v>
          </cell>
          <cell r="D3912" t="str">
            <v>Vidro refletivo antelio 10 mm</v>
          </cell>
          <cell r="E3912" t="str">
            <v>m2</v>
          </cell>
          <cell r="F3912">
            <v>1</v>
          </cell>
        </row>
        <row r="3913">
          <cell r="B3913" t="str">
            <v>100207</v>
          </cell>
          <cell r="C3913" t="str">
            <v>099998</v>
          </cell>
          <cell r="D3913" t="str">
            <v>Diversos sobre material</v>
          </cell>
          <cell r="E3913" t="str">
            <v>%</v>
          </cell>
          <cell r="F3913">
            <v>20</v>
          </cell>
        </row>
        <row r="3914">
          <cell r="B3914" t="str">
            <v>100208</v>
          </cell>
          <cell r="C3914" t="str">
            <v>037063</v>
          </cell>
          <cell r="D3914" t="str">
            <v>Vidro laminado 6 mm liso incolor</v>
          </cell>
          <cell r="E3914" t="str">
            <v>m2</v>
          </cell>
          <cell r="F3914">
            <v>1</v>
          </cell>
        </row>
        <row r="3915">
          <cell r="B3915" t="str">
            <v>100208</v>
          </cell>
          <cell r="C3915" t="str">
            <v>099998</v>
          </cell>
          <cell r="D3915" t="str">
            <v>Diversos sobre material</v>
          </cell>
          <cell r="E3915" t="str">
            <v>%</v>
          </cell>
          <cell r="F3915">
            <v>20</v>
          </cell>
        </row>
        <row r="3916">
          <cell r="B3916" t="str">
            <v>100209</v>
          </cell>
          <cell r="C3916" t="str">
            <v>037104</v>
          </cell>
          <cell r="D3916" t="str">
            <v>Vidro laminado 8 mm</v>
          </cell>
          <cell r="E3916" t="str">
            <v>m2</v>
          </cell>
          <cell r="F3916">
            <v>1</v>
          </cell>
        </row>
        <row r="3917">
          <cell r="B3917" t="str">
            <v>100209</v>
          </cell>
          <cell r="C3917" t="str">
            <v>099998</v>
          </cell>
          <cell r="D3917" t="str">
            <v>Diversos sobre material</v>
          </cell>
          <cell r="E3917" t="str">
            <v>%</v>
          </cell>
          <cell r="F3917">
            <v>20</v>
          </cell>
        </row>
        <row r="3918">
          <cell r="B3918" t="str">
            <v>100210</v>
          </cell>
          <cell r="C3918" t="str">
            <v>090831</v>
          </cell>
          <cell r="D3918" t="str">
            <v>Vidro laminado 10 mm</v>
          </cell>
          <cell r="E3918" t="str">
            <v>m2</v>
          </cell>
          <cell r="F3918">
            <v>1</v>
          </cell>
        </row>
        <row r="3919">
          <cell r="B3919" t="str">
            <v>100210</v>
          </cell>
          <cell r="C3919" t="str">
            <v>099998</v>
          </cell>
          <cell r="D3919" t="str">
            <v>Diversos sobre material</v>
          </cell>
          <cell r="E3919" t="str">
            <v>%</v>
          </cell>
          <cell r="F3919">
            <v>20</v>
          </cell>
        </row>
        <row r="3920">
          <cell r="B3920" t="str">
            <v>100211</v>
          </cell>
          <cell r="C3920" t="str">
            <v>090832</v>
          </cell>
          <cell r="D3920" t="str">
            <v>Vidro laminado 12 mm</v>
          </cell>
          <cell r="E3920" t="str">
            <v>m2</v>
          </cell>
          <cell r="F3920">
            <v>1</v>
          </cell>
        </row>
        <row r="3921">
          <cell r="B3921" t="str">
            <v>100211</v>
          </cell>
          <cell r="C3921" t="str">
            <v>099998</v>
          </cell>
          <cell r="D3921" t="str">
            <v>Diversos sobre material</v>
          </cell>
          <cell r="E3921" t="str">
            <v>%</v>
          </cell>
          <cell r="F3921">
            <v>20</v>
          </cell>
        </row>
        <row r="3922">
          <cell r="B3922" t="str">
            <v>100301</v>
          </cell>
          <cell r="C3922" t="str">
            <v>037012</v>
          </cell>
          <cell r="D3922" t="str">
            <v>Vidro temperado 10mm incolor para ferragens</v>
          </cell>
          <cell r="E3922" t="str">
            <v>m2</v>
          </cell>
          <cell r="F3922">
            <v>1.89</v>
          </cell>
        </row>
        <row r="3923">
          <cell r="B3923" t="str">
            <v>100301</v>
          </cell>
          <cell r="C3923" t="str">
            <v>037045</v>
          </cell>
          <cell r="D3923" t="str">
            <v>Puxador de madeira  (1607)</v>
          </cell>
          <cell r="E3923" t="str">
            <v>un</v>
          </cell>
          <cell r="F3923">
            <v>1</v>
          </cell>
        </row>
        <row r="3924">
          <cell r="B3924" t="str">
            <v>100301</v>
          </cell>
          <cell r="C3924" t="str">
            <v>037031</v>
          </cell>
          <cell r="D3924" t="str">
            <v>Bucha para pivotante de dobradica (1201)</v>
          </cell>
          <cell r="E3924" t="str">
            <v>un</v>
          </cell>
          <cell r="F3924">
            <v>1</v>
          </cell>
        </row>
        <row r="3925">
          <cell r="B3925" t="str">
            <v>100301</v>
          </cell>
          <cell r="C3925" t="str">
            <v>037036</v>
          </cell>
          <cell r="D3925" t="str">
            <v>Dobradica inferior (1103)</v>
          </cell>
          <cell r="E3925" t="str">
            <v>un</v>
          </cell>
          <cell r="F3925">
            <v>1</v>
          </cell>
        </row>
        <row r="3926">
          <cell r="B3926" t="str">
            <v>100301</v>
          </cell>
          <cell r="C3926" t="str">
            <v>037041</v>
          </cell>
          <cell r="D3926" t="str">
            <v>Fechadura central com 2 cilindros (1521)</v>
          </cell>
          <cell r="E3926" t="str">
            <v>un</v>
          </cell>
          <cell r="F3926">
            <v>1</v>
          </cell>
        </row>
        <row r="3927">
          <cell r="B3927" t="str">
            <v>100301</v>
          </cell>
          <cell r="C3927" t="str">
            <v>037044</v>
          </cell>
          <cell r="D3927" t="str">
            <v>Mola hidraulica (1012)</v>
          </cell>
          <cell r="E3927" t="str">
            <v>un</v>
          </cell>
          <cell r="F3927">
            <v>1</v>
          </cell>
        </row>
        <row r="3928">
          <cell r="B3928" t="str">
            <v>100301</v>
          </cell>
          <cell r="C3928" t="str">
            <v>037035</v>
          </cell>
          <cell r="D3928" t="str">
            <v>Dobradica superior (1101)</v>
          </cell>
          <cell r="E3928" t="str">
            <v>un</v>
          </cell>
          <cell r="F3928">
            <v>1</v>
          </cell>
        </row>
        <row r="3929">
          <cell r="B3929" t="str">
            <v>100301</v>
          </cell>
          <cell r="C3929" t="str">
            <v>099998</v>
          </cell>
          <cell r="D3929" t="str">
            <v>Diversos sobre material</v>
          </cell>
          <cell r="E3929" t="str">
            <v>%</v>
          </cell>
          <cell r="F3929">
            <v>30</v>
          </cell>
        </row>
        <row r="3930">
          <cell r="B3930" t="str">
            <v>100302</v>
          </cell>
          <cell r="C3930" t="str">
            <v>037012</v>
          </cell>
          <cell r="D3930" t="str">
            <v>Vidro temperado 10mm incolor para ferragens</v>
          </cell>
          <cell r="E3930" t="str">
            <v>m2</v>
          </cell>
          <cell r="F3930">
            <v>3.78</v>
          </cell>
        </row>
        <row r="3931">
          <cell r="B3931" t="str">
            <v>100302</v>
          </cell>
          <cell r="C3931" t="str">
            <v>037031</v>
          </cell>
          <cell r="D3931" t="str">
            <v>Bucha para pivotante de dobradica (1201)</v>
          </cell>
          <cell r="E3931" t="str">
            <v>un</v>
          </cell>
          <cell r="F3931">
            <v>2</v>
          </cell>
        </row>
        <row r="3932">
          <cell r="B3932" t="str">
            <v>100302</v>
          </cell>
          <cell r="C3932" t="str">
            <v>037032</v>
          </cell>
          <cell r="D3932" t="str">
            <v>Capuchinho (1037)</v>
          </cell>
          <cell r="E3932" t="str">
            <v>un</v>
          </cell>
          <cell r="F3932">
            <v>1</v>
          </cell>
        </row>
        <row r="3933">
          <cell r="B3933" t="str">
            <v>100302</v>
          </cell>
          <cell r="C3933" t="str">
            <v>037033</v>
          </cell>
          <cell r="D3933" t="str">
            <v>Contraplaca de fechadura central (1504)</v>
          </cell>
          <cell r="E3933" t="str">
            <v>un</v>
          </cell>
          <cell r="F3933">
            <v>1</v>
          </cell>
        </row>
        <row r="3934">
          <cell r="B3934" t="str">
            <v>100302</v>
          </cell>
          <cell r="C3934" t="str">
            <v>037035</v>
          </cell>
          <cell r="D3934" t="str">
            <v>Dobradica superior (1101)</v>
          </cell>
          <cell r="E3934" t="str">
            <v>un</v>
          </cell>
          <cell r="F3934">
            <v>2</v>
          </cell>
        </row>
        <row r="3935">
          <cell r="B3935" t="str">
            <v>100302</v>
          </cell>
          <cell r="C3935" t="str">
            <v>099998</v>
          </cell>
          <cell r="D3935" t="str">
            <v>Diversos sobre material</v>
          </cell>
          <cell r="E3935" t="str">
            <v>%</v>
          </cell>
          <cell r="F3935">
            <v>30</v>
          </cell>
        </row>
        <row r="3936">
          <cell r="B3936" t="str">
            <v>100302</v>
          </cell>
          <cell r="C3936" t="str">
            <v>037041</v>
          </cell>
          <cell r="D3936" t="str">
            <v>Fechadura central com 2 cilindros (1521)</v>
          </cell>
          <cell r="E3936" t="str">
            <v>un</v>
          </cell>
          <cell r="F3936">
            <v>1</v>
          </cell>
        </row>
        <row r="3937">
          <cell r="B3937" t="str">
            <v>100302</v>
          </cell>
          <cell r="C3937" t="str">
            <v>037044</v>
          </cell>
          <cell r="D3937" t="str">
            <v>Mola hidraulica (1012)</v>
          </cell>
          <cell r="E3937" t="str">
            <v>un</v>
          </cell>
          <cell r="F3937">
            <v>2</v>
          </cell>
        </row>
        <row r="3938">
          <cell r="B3938" t="str">
            <v>100302</v>
          </cell>
          <cell r="C3938" t="str">
            <v>037045</v>
          </cell>
          <cell r="D3938" t="str">
            <v>Puxador de madeira  (1607)</v>
          </cell>
          <cell r="E3938" t="str">
            <v>un</v>
          </cell>
          <cell r="F3938">
            <v>2</v>
          </cell>
        </row>
        <row r="3939">
          <cell r="B3939" t="str">
            <v>100302</v>
          </cell>
          <cell r="C3939" t="str">
            <v>037054</v>
          </cell>
          <cell r="D3939" t="str">
            <v>Trinco inferior (1502)</v>
          </cell>
          <cell r="E3939" t="str">
            <v>un</v>
          </cell>
          <cell r="F3939">
            <v>2</v>
          </cell>
        </row>
        <row r="3940">
          <cell r="B3940" t="str">
            <v>100302</v>
          </cell>
          <cell r="C3940" t="str">
            <v>037036</v>
          </cell>
          <cell r="D3940" t="str">
            <v>Dobradica inferior (1103)</v>
          </cell>
          <cell r="E3940" t="str">
            <v>un</v>
          </cell>
          <cell r="F3940">
            <v>2</v>
          </cell>
        </row>
        <row r="3941">
          <cell r="B3941" t="str">
            <v>100303</v>
          </cell>
          <cell r="C3941" t="str">
            <v>037012</v>
          </cell>
          <cell r="D3941" t="str">
            <v>Vidro temperado 10mm incolor para ferragens</v>
          </cell>
          <cell r="E3941" t="str">
            <v>m2</v>
          </cell>
          <cell r="F3941">
            <v>1.89</v>
          </cell>
        </row>
        <row r="3942">
          <cell r="B3942" t="str">
            <v>100303</v>
          </cell>
          <cell r="C3942" t="str">
            <v>037048</v>
          </cell>
          <cell r="D3942" t="str">
            <v>Suporte de canto (1302)</v>
          </cell>
          <cell r="E3942" t="str">
            <v>un</v>
          </cell>
          <cell r="F3942">
            <v>4</v>
          </cell>
        </row>
        <row r="3943">
          <cell r="B3943" t="str">
            <v>100303</v>
          </cell>
          <cell r="C3943" t="str">
            <v>037053</v>
          </cell>
          <cell r="D3943" t="str">
            <v>Suporte de centro (1329)</v>
          </cell>
          <cell r="E3943" t="str">
            <v>un</v>
          </cell>
          <cell r="F3943">
            <v>2</v>
          </cell>
        </row>
        <row r="3944">
          <cell r="B3944" t="str">
            <v>100303</v>
          </cell>
          <cell r="C3944" t="str">
            <v>099998</v>
          </cell>
          <cell r="D3944" t="str">
            <v>Diversos sobre material</v>
          </cell>
          <cell r="E3944" t="str">
            <v>%</v>
          </cell>
          <cell r="F3944">
            <v>30</v>
          </cell>
        </row>
        <row r="3945">
          <cell r="B3945" t="str">
            <v>100304</v>
          </cell>
          <cell r="C3945" t="str">
            <v>037012</v>
          </cell>
          <cell r="D3945" t="str">
            <v>Vidro temperado 10mm incolor para ferragens</v>
          </cell>
          <cell r="E3945" t="str">
            <v>m2</v>
          </cell>
          <cell r="F3945">
            <v>3.78</v>
          </cell>
        </row>
        <row r="3946">
          <cell r="B3946" t="str">
            <v>100304</v>
          </cell>
          <cell r="C3946" t="str">
            <v>037030</v>
          </cell>
          <cell r="D3946" t="str">
            <v>Botao de correcao (1002)</v>
          </cell>
          <cell r="E3946" t="str">
            <v>un</v>
          </cell>
          <cell r="F3946">
            <v>1</v>
          </cell>
        </row>
        <row r="3947">
          <cell r="B3947" t="str">
            <v>100304</v>
          </cell>
          <cell r="C3947" t="str">
            <v>037048</v>
          </cell>
          <cell r="D3947" t="str">
            <v>Suporte de canto (1302)</v>
          </cell>
          <cell r="E3947" t="str">
            <v>un</v>
          </cell>
          <cell r="F3947">
            <v>4</v>
          </cell>
        </row>
        <row r="3948">
          <cell r="B3948" t="str">
            <v>100304</v>
          </cell>
          <cell r="C3948" t="str">
            <v>037049</v>
          </cell>
          <cell r="D3948" t="str">
            <v>Suporte com miolo para 2 vidros (1306)</v>
          </cell>
          <cell r="E3948" t="str">
            <v>un</v>
          </cell>
          <cell r="F3948">
            <v>2</v>
          </cell>
        </row>
        <row r="3949">
          <cell r="B3949" t="str">
            <v>100304</v>
          </cell>
          <cell r="C3949" t="str">
            <v>037053</v>
          </cell>
          <cell r="D3949" t="str">
            <v>Suporte de centro (1329)</v>
          </cell>
          <cell r="E3949" t="str">
            <v>un</v>
          </cell>
          <cell r="F3949">
            <v>2</v>
          </cell>
        </row>
        <row r="3950">
          <cell r="B3950" t="str">
            <v>100304</v>
          </cell>
          <cell r="C3950" t="str">
            <v>099998</v>
          </cell>
          <cell r="D3950" t="str">
            <v>Diversos sobre material</v>
          </cell>
          <cell r="E3950" t="str">
            <v>%</v>
          </cell>
          <cell r="F3950">
            <v>30</v>
          </cell>
        </row>
        <row r="3951">
          <cell r="B3951" t="str">
            <v>100305</v>
          </cell>
          <cell r="C3951" t="str">
            <v>037012</v>
          </cell>
          <cell r="D3951" t="str">
            <v>Vidro temperado 10mm incolor para ferragens</v>
          </cell>
          <cell r="E3951" t="str">
            <v>m2</v>
          </cell>
          <cell r="F3951">
            <v>5.67</v>
          </cell>
        </row>
        <row r="3952">
          <cell r="B3952" t="str">
            <v>100305</v>
          </cell>
          <cell r="C3952" t="str">
            <v>037030</v>
          </cell>
          <cell r="D3952" t="str">
            <v>Botao de correcao (1002)</v>
          </cell>
          <cell r="E3952" t="str">
            <v>un</v>
          </cell>
          <cell r="F3952">
            <v>2</v>
          </cell>
        </row>
        <row r="3953">
          <cell r="B3953" t="str">
            <v>100305</v>
          </cell>
          <cell r="C3953" t="str">
            <v>037048</v>
          </cell>
          <cell r="D3953" t="str">
            <v>Suporte de canto (1302)</v>
          </cell>
          <cell r="E3953" t="str">
            <v>un</v>
          </cell>
          <cell r="F3953">
            <v>4</v>
          </cell>
        </row>
        <row r="3954">
          <cell r="B3954" t="str">
            <v>100305</v>
          </cell>
          <cell r="C3954" t="str">
            <v>037049</v>
          </cell>
          <cell r="D3954" t="str">
            <v>Suporte com miolo para 2 vidros (1306)</v>
          </cell>
          <cell r="E3954" t="str">
            <v>un</v>
          </cell>
          <cell r="F3954">
            <v>4</v>
          </cell>
        </row>
        <row r="3955">
          <cell r="B3955" t="str">
            <v>100305</v>
          </cell>
          <cell r="C3955" t="str">
            <v>037053</v>
          </cell>
          <cell r="D3955" t="str">
            <v>Suporte de centro (1329)</v>
          </cell>
          <cell r="E3955" t="str">
            <v>un</v>
          </cell>
          <cell r="F3955">
            <v>2</v>
          </cell>
        </row>
        <row r="3956">
          <cell r="B3956" t="str">
            <v>100305</v>
          </cell>
          <cell r="C3956" t="str">
            <v>099998</v>
          </cell>
          <cell r="D3956" t="str">
            <v>Diversos sobre material</v>
          </cell>
          <cell r="E3956" t="str">
            <v>%</v>
          </cell>
          <cell r="F3956">
            <v>30</v>
          </cell>
        </row>
        <row r="3957">
          <cell r="B3957" t="str">
            <v>100306</v>
          </cell>
          <cell r="C3957" t="str">
            <v>037012</v>
          </cell>
          <cell r="D3957" t="str">
            <v>Vidro temperado 10mm incolor para ferragens</v>
          </cell>
          <cell r="E3957" t="str">
            <v>m2</v>
          </cell>
          <cell r="F3957">
            <v>1.89</v>
          </cell>
        </row>
        <row r="3958">
          <cell r="B3958" t="str">
            <v>100306</v>
          </cell>
          <cell r="C3958" t="str">
            <v>037031</v>
          </cell>
          <cell r="D3958" t="str">
            <v>Bucha para pivotante de dobradica (1201)</v>
          </cell>
          <cell r="E3958" t="str">
            <v>un</v>
          </cell>
          <cell r="F3958">
            <v>2</v>
          </cell>
        </row>
        <row r="3959">
          <cell r="B3959" t="str">
            <v>100306</v>
          </cell>
          <cell r="C3959" t="str">
            <v>037034</v>
          </cell>
          <cell r="D3959" t="str">
            <v>Corrente para basculante (1003)</v>
          </cell>
          <cell r="E3959" t="str">
            <v>m</v>
          </cell>
          <cell r="F3959">
            <v>1.5</v>
          </cell>
        </row>
        <row r="3960">
          <cell r="B3960" t="str">
            <v>100306</v>
          </cell>
          <cell r="C3960" t="str">
            <v>037037</v>
          </cell>
          <cell r="D3960" t="str">
            <v>Dobradica para basculante (1123)</v>
          </cell>
          <cell r="E3960" t="str">
            <v>un</v>
          </cell>
          <cell r="F3960">
            <v>2</v>
          </cell>
        </row>
        <row r="3961">
          <cell r="B3961" t="str">
            <v>100306</v>
          </cell>
          <cell r="C3961" t="str">
            <v>037048</v>
          </cell>
          <cell r="D3961" t="str">
            <v>Suporte de canto (1302)</v>
          </cell>
          <cell r="E3961" t="str">
            <v>un</v>
          </cell>
          <cell r="F3961">
            <v>4</v>
          </cell>
        </row>
        <row r="3962">
          <cell r="B3962" t="str">
            <v>100306</v>
          </cell>
          <cell r="C3962" t="str">
            <v>037055</v>
          </cell>
          <cell r="D3962" t="str">
            <v>Trinco com mola para basculante (1523)</v>
          </cell>
          <cell r="E3962" t="str">
            <v>un</v>
          </cell>
          <cell r="F3962">
            <v>1</v>
          </cell>
        </row>
        <row r="3963">
          <cell r="B3963" t="str">
            <v>100306</v>
          </cell>
          <cell r="C3963" t="str">
            <v>099998</v>
          </cell>
          <cell r="D3963" t="str">
            <v>Diversos sobre material</v>
          </cell>
          <cell r="E3963" t="str">
            <v>%</v>
          </cell>
          <cell r="F3963">
            <v>30</v>
          </cell>
        </row>
        <row r="3964">
          <cell r="B3964" t="str">
            <v>100307</v>
          </cell>
          <cell r="C3964" t="str">
            <v>037047</v>
          </cell>
          <cell r="D3964" t="str">
            <v>Suporte p/dobradica basculante (1230)</v>
          </cell>
          <cell r="E3964" t="str">
            <v>un</v>
          </cell>
          <cell r="F3964">
            <v>1</v>
          </cell>
        </row>
        <row r="3965">
          <cell r="B3965" t="str">
            <v>100307</v>
          </cell>
          <cell r="C3965" t="str">
            <v>037030</v>
          </cell>
          <cell r="D3965" t="str">
            <v>Botao de correcao (1002)</v>
          </cell>
          <cell r="E3965" t="str">
            <v>un</v>
          </cell>
          <cell r="F3965">
            <v>1</v>
          </cell>
        </row>
        <row r="3966">
          <cell r="B3966" t="str">
            <v>100307</v>
          </cell>
          <cell r="C3966" t="str">
            <v>037031</v>
          </cell>
          <cell r="D3966" t="str">
            <v>Bucha para pivotante de dobradica (1201)</v>
          </cell>
          <cell r="E3966" t="str">
            <v>un</v>
          </cell>
          <cell r="F3966">
            <v>1</v>
          </cell>
        </row>
        <row r="3967">
          <cell r="B3967" t="str">
            <v>100307</v>
          </cell>
          <cell r="C3967" t="str">
            <v>037034</v>
          </cell>
          <cell r="D3967" t="str">
            <v>Corrente para basculante (1003)</v>
          </cell>
          <cell r="E3967" t="str">
            <v>m</v>
          </cell>
          <cell r="F3967">
            <v>1.5</v>
          </cell>
        </row>
        <row r="3968">
          <cell r="B3968" t="str">
            <v>100307</v>
          </cell>
          <cell r="C3968" t="str">
            <v>037037</v>
          </cell>
          <cell r="D3968" t="str">
            <v>Dobradica para basculante (1123)</v>
          </cell>
          <cell r="E3968" t="str">
            <v>un</v>
          </cell>
          <cell r="F3968">
            <v>2</v>
          </cell>
        </row>
        <row r="3969">
          <cell r="B3969" t="str">
            <v>100307</v>
          </cell>
          <cell r="C3969" t="str">
            <v>037012</v>
          </cell>
          <cell r="D3969" t="str">
            <v>Vidro temperado 10mm incolor para ferragens</v>
          </cell>
          <cell r="E3969" t="str">
            <v>m2</v>
          </cell>
          <cell r="F3969">
            <v>3.78</v>
          </cell>
        </row>
        <row r="3970">
          <cell r="B3970" t="str">
            <v>100307</v>
          </cell>
          <cell r="C3970" t="str">
            <v>037048</v>
          </cell>
          <cell r="D3970" t="str">
            <v>Suporte de canto (1302)</v>
          </cell>
          <cell r="E3970" t="str">
            <v>un</v>
          </cell>
          <cell r="F3970">
            <v>5</v>
          </cell>
        </row>
        <row r="3971">
          <cell r="B3971" t="str">
            <v>100307</v>
          </cell>
          <cell r="C3971" t="str">
            <v>037049</v>
          </cell>
          <cell r="D3971" t="str">
            <v>Suporte com miolo para 2 vidros (1306)</v>
          </cell>
          <cell r="E3971" t="str">
            <v>un</v>
          </cell>
          <cell r="F3971">
            <v>1</v>
          </cell>
        </row>
        <row r="3972">
          <cell r="B3972" t="str">
            <v>100307</v>
          </cell>
          <cell r="C3972" t="str">
            <v>037051</v>
          </cell>
          <cell r="D3972" t="str">
            <v>Suporte p/uniao de 3 vidros com batente (1315)</v>
          </cell>
          <cell r="E3972" t="str">
            <v>un</v>
          </cell>
          <cell r="F3972">
            <v>1</v>
          </cell>
        </row>
        <row r="3973">
          <cell r="B3973" t="str">
            <v>100307</v>
          </cell>
          <cell r="C3973" t="str">
            <v>037055</v>
          </cell>
          <cell r="D3973" t="str">
            <v>Trinco com mola para basculante (1523)</v>
          </cell>
          <cell r="E3973" t="str">
            <v>un</v>
          </cell>
          <cell r="F3973">
            <v>1</v>
          </cell>
        </row>
        <row r="3974">
          <cell r="B3974" t="str">
            <v>100307</v>
          </cell>
          <cell r="C3974" t="str">
            <v>099998</v>
          </cell>
          <cell r="D3974" t="str">
            <v>Diversos sobre material</v>
          </cell>
          <cell r="E3974" t="str">
            <v>%</v>
          </cell>
          <cell r="F3974">
            <v>30</v>
          </cell>
        </row>
        <row r="3975">
          <cell r="B3975" t="str">
            <v>100308</v>
          </cell>
          <cell r="C3975" t="str">
            <v>037012</v>
          </cell>
          <cell r="D3975" t="str">
            <v>Vidro temperado 10mm incolor para ferragens</v>
          </cell>
          <cell r="E3975" t="str">
            <v>m2</v>
          </cell>
          <cell r="F3975">
            <v>5.67</v>
          </cell>
        </row>
        <row r="3976">
          <cell r="B3976" t="str">
            <v>100308</v>
          </cell>
          <cell r="C3976" t="str">
            <v>037030</v>
          </cell>
          <cell r="D3976" t="str">
            <v>Botao de correcao (1002)</v>
          </cell>
          <cell r="E3976" t="str">
            <v>un</v>
          </cell>
          <cell r="F3976">
            <v>2</v>
          </cell>
        </row>
        <row r="3977">
          <cell r="B3977" t="str">
            <v>100308</v>
          </cell>
          <cell r="C3977" t="str">
            <v>037031</v>
          </cell>
          <cell r="D3977" t="str">
            <v>Bucha para pivotante de dobradica (1201)</v>
          </cell>
          <cell r="E3977" t="str">
            <v>un</v>
          </cell>
          <cell r="F3977">
            <v>2</v>
          </cell>
        </row>
        <row r="3978">
          <cell r="B3978" t="str">
            <v>100308</v>
          </cell>
          <cell r="C3978" t="str">
            <v>037034</v>
          </cell>
          <cell r="D3978" t="str">
            <v>Corrente para basculante (1003)</v>
          </cell>
          <cell r="E3978" t="str">
            <v>m</v>
          </cell>
          <cell r="F3978">
            <v>3</v>
          </cell>
        </row>
        <row r="3979">
          <cell r="B3979" t="str">
            <v>100308</v>
          </cell>
          <cell r="C3979" t="str">
            <v>037037</v>
          </cell>
          <cell r="D3979" t="str">
            <v>Dobradica para basculante (1123)</v>
          </cell>
          <cell r="E3979" t="str">
            <v>un</v>
          </cell>
          <cell r="F3979">
            <v>4</v>
          </cell>
        </row>
        <row r="3980">
          <cell r="B3980" t="str">
            <v>100308</v>
          </cell>
          <cell r="C3980" t="str">
            <v>037047</v>
          </cell>
          <cell r="D3980" t="str">
            <v>Suporte p/dobradica basculante (1230)</v>
          </cell>
          <cell r="E3980" t="str">
            <v>un</v>
          </cell>
          <cell r="F3980">
            <v>2</v>
          </cell>
        </row>
        <row r="3981">
          <cell r="B3981" t="str">
            <v>100308</v>
          </cell>
          <cell r="C3981" t="str">
            <v>037048</v>
          </cell>
          <cell r="D3981" t="str">
            <v>Suporte de canto (1302)</v>
          </cell>
          <cell r="E3981" t="str">
            <v>un</v>
          </cell>
          <cell r="F3981">
            <v>6</v>
          </cell>
        </row>
        <row r="3982">
          <cell r="B3982" t="str">
            <v>100308</v>
          </cell>
          <cell r="C3982" t="str">
            <v>037049</v>
          </cell>
          <cell r="D3982" t="str">
            <v>Suporte com miolo para 2 vidros (1306)</v>
          </cell>
          <cell r="E3982" t="str">
            <v>un</v>
          </cell>
          <cell r="F3982">
            <v>2</v>
          </cell>
        </row>
        <row r="3983">
          <cell r="B3983" t="str">
            <v>100308</v>
          </cell>
          <cell r="C3983" t="str">
            <v>037051</v>
          </cell>
          <cell r="D3983" t="str">
            <v>Suporte p/uniao de 3 vidros com batente (1315)</v>
          </cell>
          <cell r="E3983" t="str">
            <v>un</v>
          </cell>
          <cell r="F3983">
            <v>2</v>
          </cell>
        </row>
        <row r="3984">
          <cell r="B3984" t="str">
            <v>100308</v>
          </cell>
          <cell r="C3984" t="str">
            <v>037055</v>
          </cell>
          <cell r="D3984" t="str">
            <v>Trinco com mola para basculante (1523)</v>
          </cell>
          <cell r="E3984" t="str">
            <v>un</v>
          </cell>
          <cell r="F3984">
            <v>2</v>
          </cell>
        </row>
        <row r="3985">
          <cell r="B3985" t="str">
            <v>100308</v>
          </cell>
          <cell r="C3985" t="str">
            <v>099998</v>
          </cell>
          <cell r="D3985" t="str">
            <v>Diversos sobre material</v>
          </cell>
          <cell r="E3985" t="str">
            <v>%</v>
          </cell>
          <cell r="F3985">
            <v>30</v>
          </cell>
        </row>
        <row r="3986">
          <cell r="B3986" t="str">
            <v>100309</v>
          </cell>
          <cell r="C3986" t="str">
            <v>037012</v>
          </cell>
          <cell r="D3986" t="str">
            <v>Vidro temperado 10mm incolor para ferragens</v>
          </cell>
          <cell r="E3986" t="str">
            <v>m2</v>
          </cell>
          <cell r="F3986">
            <v>2.61</v>
          </cell>
        </row>
        <row r="3987">
          <cell r="B3987" t="str">
            <v>100309</v>
          </cell>
          <cell r="C3987" t="str">
            <v>037035</v>
          </cell>
          <cell r="D3987" t="str">
            <v>Dobradica superior (1101)</v>
          </cell>
          <cell r="E3987" t="str">
            <v>un</v>
          </cell>
          <cell r="F3987">
            <v>1</v>
          </cell>
        </row>
        <row r="3988">
          <cell r="B3988" t="str">
            <v>100309</v>
          </cell>
          <cell r="C3988" t="str">
            <v>037036</v>
          </cell>
          <cell r="D3988" t="str">
            <v>Dobradica inferior (1103)</v>
          </cell>
          <cell r="E3988" t="str">
            <v>un</v>
          </cell>
          <cell r="F3988">
            <v>1</v>
          </cell>
        </row>
        <row r="3989">
          <cell r="B3989" t="str">
            <v>100309</v>
          </cell>
          <cell r="C3989" t="str">
            <v>099998</v>
          </cell>
          <cell r="D3989" t="str">
            <v>Diversos sobre material</v>
          </cell>
          <cell r="E3989" t="str">
            <v>%</v>
          </cell>
          <cell r="F3989">
            <v>30</v>
          </cell>
        </row>
        <row r="3990">
          <cell r="B3990" t="str">
            <v>100309</v>
          </cell>
          <cell r="C3990" t="str">
            <v>037044</v>
          </cell>
          <cell r="D3990" t="str">
            <v>Mola hidraulica (1012)</v>
          </cell>
          <cell r="E3990" t="str">
            <v>un</v>
          </cell>
          <cell r="F3990">
            <v>1</v>
          </cell>
        </row>
        <row r="3991">
          <cell r="B3991" t="str">
            <v>100309</v>
          </cell>
          <cell r="C3991" t="str">
            <v>037045</v>
          </cell>
          <cell r="D3991" t="str">
            <v>Puxador de madeira  (1607)</v>
          </cell>
          <cell r="E3991" t="str">
            <v>un</v>
          </cell>
          <cell r="F3991">
            <v>1</v>
          </cell>
        </row>
        <row r="3992">
          <cell r="B3992" t="str">
            <v>100309</v>
          </cell>
          <cell r="C3992" t="str">
            <v>037046</v>
          </cell>
          <cell r="D3992" t="str">
            <v>Suporte p/bandeira com ponto giro (1203)</v>
          </cell>
          <cell r="E3992" t="str">
            <v>un</v>
          </cell>
          <cell r="F3992">
            <v>1</v>
          </cell>
        </row>
        <row r="3993">
          <cell r="B3993" t="str">
            <v>100309</v>
          </cell>
          <cell r="C3993" t="str">
            <v>037048</v>
          </cell>
          <cell r="D3993" t="str">
            <v>Suporte de canto (1302)</v>
          </cell>
          <cell r="E3993" t="str">
            <v>un</v>
          </cell>
          <cell r="F3993">
            <v>3</v>
          </cell>
        </row>
        <row r="3994">
          <cell r="B3994" t="str">
            <v>100309</v>
          </cell>
          <cell r="C3994" t="str">
            <v>037041</v>
          </cell>
          <cell r="D3994" t="str">
            <v>Fechadura central com 2 cilindros (1521)</v>
          </cell>
          <cell r="E3994" t="str">
            <v>un</v>
          </cell>
          <cell r="F3994">
            <v>1</v>
          </cell>
        </row>
        <row r="3995">
          <cell r="B3995" t="str">
            <v>100310</v>
          </cell>
          <cell r="C3995" t="str">
            <v>037012</v>
          </cell>
          <cell r="D3995" t="str">
            <v>Vidro temperado 10mm incolor para ferragens</v>
          </cell>
          <cell r="E3995" t="str">
            <v>m2</v>
          </cell>
          <cell r="F3995">
            <v>5.22</v>
          </cell>
        </row>
        <row r="3996">
          <cell r="B3996" t="str">
            <v>100310</v>
          </cell>
          <cell r="C3996" t="str">
            <v>037033</v>
          </cell>
          <cell r="D3996" t="str">
            <v>Contraplaca de fechadura central (1504)</v>
          </cell>
          <cell r="E3996" t="str">
            <v>un</v>
          </cell>
          <cell r="F3996">
            <v>1</v>
          </cell>
        </row>
        <row r="3997">
          <cell r="B3997" t="str">
            <v>100310</v>
          </cell>
          <cell r="C3997" t="str">
            <v>037035</v>
          </cell>
          <cell r="D3997" t="str">
            <v>Dobradica superior (1101)</v>
          </cell>
          <cell r="E3997" t="str">
            <v>un</v>
          </cell>
          <cell r="F3997">
            <v>2</v>
          </cell>
        </row>
        <row r="3998">
          <cell r="B3998" t="str">
            <v>100310</v>
          </cell>
          <cell r="C3998" t="str">
            <v>037048</v>
          </cell>
          <cell r="D3998" t="str">
            <v>Suporte de canto (1302)</v>
          </cell>
          <cell r="E3998" t="str">
            <v>un</v>
          </cell>
          <cell r="F3998">
            <v>2</v>
          </cell>
        </row>
        <row r="3999">
          <cell r="B3999" t="str">
            <v>100310</v>
          </cell>
          <cell r="C3999" t="str">
            <v>037053</v>
          </cell>
          <cell r="D3999" t="str">
            <v>Suporte de centro (1329)</v>
          </cell>
          <cell r="E3999" t="str">
            <v>un</v>
          </cell>
          <cell r="F3999">
            <v>1</v>
          </cell>
        </row>
        <row r="4000">
          <cell r="B4000" t="str">
            <v>100310</v>
          </cell>
          <cell r="C4000" t="str">
            <v>037041</v>
          </cell>
          <cell r="D4000" t="str">
            <v>Fechadura central com 2 cilindros (1521)</v>
          </cell>
          <cell r="E4000" t="str">
            <v>un</v>
          </cell>
          <cell r="F4000">
            <v>1</v>
          </cell>
        </row>
        <row r="4001">
          <cell r="B4001" t="str">
            <v>100310</v>
          </cell>
          <cell r="C4001" t="str">
            <v>037045</v>
          </cell>
          <cell r="D4001" t="str">
            <v>Puxador de madeira  (1607)</v>
          </cell>
          <cell r="E4001" t="str">
            <v>un</v>
          </cell>
          <cell r="F4001">
            <v>2</v>
          </cell>
        </row>
        <row r="4002">
          <cell r="B4002" t="str">
            <v>100310</v>
          </cell>
          <cell r="C4002" t="str">
            <v>037046</v>
          </cell>
          <cell r="D4002" t="str">
            <v>Suporte p/bandeira com ponto giro (1203)</v>
          </cell>
          <cell r="E4002" t="str">
            <v>un</v>
          </cell>
          <cell r="F4002">
            <v>2</v>
          </cell>
        </row>
        <row r="4003">
          <cell r="B4003" t="str">
            <v>100310</v>
          </cell>
          <cell r="C4003" t="str">
            <v>037036</v>
          </cell>
          <cell r="D4003" t="str">
            <v>Dobradica inferior (1103)</v>
          </cell>
          <cell r="E4003" t="str">
            <v>un</v>
          </cell>
          <cell r="F4003">
            <v>2</v>
          </cell>
        </row>
        <row r="4004">
          <cell r="B4004" t="str">
            <v>100310</v>
          </cell>
          <cell r="C4004" t="str">
            <v>037044</v>
          </cell>
          <cell r="D4004" t="str">
            <v>Mola hidraulica (1012)</v>
          </cell>
          <cell r="E4004" t="str">
            <v>un</v>
          </cell>
          <cell r="F4004">
            <v>2</v>
          </cell>
        </row>
        <row r="4005">
          <cell r="B4005" t="str">
            <v>100310</v>
          </cell>
          <cell r="C4005" t="str">
            <v>037054</v>
          </cell>
          <cell r="D4005" t="str">
            <v>Trinco inferior (1502)</v>
          </cell>
          <cell r="E4005" t="str">
            <v>un</v>
          </cell>
          <cell r="F4005">
            <v>1</v>
          </cell>
        </row>
        <row r="4006">
          <cell r="B4006" t="str">
            <v>100310</v>
          </cell>
          <cell r="C4006" t="str">
            <v>099998</v>
          </cell>
          <cell r="D4006" t="str">
            <v>Diversos sobre material</v>
          </cell>
          <cell r="E4006" t="str">
            <v>%</v>
          </cell>
          <cell r="F4006">
            <v>30</v>
          </cell>
        </row>
        <row r="4007">
          <cell r="B4007" t="str">
            <v>100311</v>
          </cell>
          <cell r="C4007" t="str">
            <v>037012</v>
          </cell>
          <cell r="D4007" t="str">
            <v>Vidro temperado 10mm incolor para ferragens</v>
          </cell>
          <cell r="E4007" t="str">
            <v>m2</v>
          </cell>
          <cell r="F4007">
            <v>10.44</v>
          </cell>
        </row>
        <row r="4008">
          <cell r="B4008" t="str">
            <v>100311</v>
          </cell>
          <cell r="C4008" t="str">
            <v>037033</v>
          </cell>
          <cell r="D4008" t="str">
            <v>Contraplaca de fechadura central (1504)</v>
          </cell>
          <cell r="E4008" t="str">
            <v>un</v>
          </cell>
          <cell r="F4008">
            <v>1</v>
          </cell>
        </row>
        <row r="4009">
          <cell r="B4009" t="str">
            <v>100311</v>
          </cell>
          <cell r="C4009" t="str">
            <v>037035</v>
          </cell>
          <cell r="D4009" t="str">
            <v>Dobradica superior (1101)</v>
          </cell>
          <cell r="E4009" t="str">
            <v>un</v>
          </cell>
          <cell r="F4009">
            <v>2</v>
          </cell>
        </row>
        <row r="4010">
          <cell r="B4010" t="str">
            <v>100311</v>
          </cell>
          <cell r="C4010" t="str">
            <v>037036</v>
          </cell>
          <cell r="D4010" t="str">
            <v>Dobradica inferior (1103)</v>
          </cell>
          <cell r="E4010" t="str">
            <v>un</v>
          </cell>
          <cell r="F4010">
            <v>2</v>
          </cell>
        </row>
        <row r="4011">
          <cell r="B4011" t="str">
            <v>100311</v>
          </cell>
          <cell r="C4011" t="str">
            <v>037049</v>
          </cell>
          <cell r="D4011" t="str">
            <v>Suporte com miolo para 2 vidros (1306)</v>
          </cell>
          <cell r="E4011" t="str">
            <v>un</v>
          </cell>
          <cell r="F4011">
            <v>2</v>
          </cell>
        </row>
        <row r="4012">
          <cell r="B4012" t="str">
            <v>100311</v>
          </cell>
          <cell r="C4012" t="str">
            <v>037053</v>
          </cell>
          <cell r="D4012" t="str">
            <v>Suporte de centro (1329)</v>
          </cell>
          <cell r="E4012" t="str">
            <v>un</v>
          </cell>
          <cell r="F4012">
            <v>3</v>
          </cell>
        </row>
        <row r="4013">
          <cell r="B4013" t="str">
            <v>100311</v>
          </cell>
          <cell r="C4013" t="str">
            <v>037041</v>
          </cell>
          <cell r="D4013" t="str">
            <v>Fechadura central com 2 cilindros (1521)</v>
          </cell>
          <cell r="E4013" t="str">
            <v>un</v>
          </cell>
          <cell r="F4013">
            <v>1</v>
          </cell>
        </row>
        <row r="4014">
          <cell r="B4014" t="str">
            <v>100311</v>
          </cell>
          <cell r="C4014" t="str">
            <v>037045</v>
          </cell>
          <cell r="D4014" t="str">
            <v>Puxador de madeira  (1607)</v>
          </cell>
          <cell r="E4014" t="str">
            <v>un</v>
          </cell>
          <cell r="F4014">
            <v>2</v>
          </cell>
        </row>
        <row r="4015">
          <cell r="B4015" t="str">
            <v>100311</v>
          </cell>
          <cell r="C4015" t="str">
            <v>037048</v>
          </cell>
          <cell r="D4015" t="str">
            <v>Suporte de canto (1302)</v>
          </cell>
          <cell r="E4015" t="str">
            <v>un</v>
          </cell>
          <cell r="F4015">
            <v>6</v>
          </cell>
        </row>
        <row r="4016">
          <cell r="B4016" t="str">
            <v>100311</v>
          </cell>
          <cell r="C4016" t="str">
            <v>037038</v>
          </cell>
          <cell r="D4016" t="str">
            <v>Facao simples para lateral e bandeira (1209)</v>
          </cell>
          <cell r="E4016" t="str">
            <v>un</v>
          </cell>
          <cell r="F4016">
            <v>2</v>
          </cell>
        </row>
        <row r="4017">
          <cell r="B4017" t="str">
            <v>100311</v>
          </cell>
          <cell r="C4017" t="str">
            <v>037044</v>
          </cell>
          <cell r="D4017" t="str">
            <v>Mola hidraulica (1012)</v>
          </cell>
          <cell r="E4017" t="str">
            <v>un</v>
          </cell>
          <cell r="F4017">
            <v>2</v>
          </cell>
        </row>
        <row r="4018">
          <cell r="B4018" t="str">
            <v>100311</v>
          </cell>
          <cell r="C4018" t="str">
            <v>037054</v>
          </cell>
          <cell r="D4018" t="str">
            <v>Trinco inferior (1502)</v>
          </cell>
          <cell r="E4018" t="str">
            <v>un</v>
          </cell>
          <cell r="F4018">
            <v>1</v>
          </cell>
        </row>
        <row r="4019">
          <cell r="B4019" t="str">
            <v>100311</v>
          </cell>
          <cell r="C4019" t="str">
            <v>099998</v>
          </cell>
          <cell r="D4019" t="str">
            <v>Diversos sobre material</v>
          </cell>
          <cell r="E4019" t="str">
            <v>%</v>
          </cell>
          <cell r="F4019">
            <v>30</v>
          </cell>
        </row>
        <row r="4020">
          <cell r="B4020" t="str">
            <v>100312</v>
          </cell>
          <cell r="C4020" t="str">
            <v>037012</v>
          </cell>
          <cell r="D4020" t="str">
            <v>Vidro temperado 10mm incolor para ferragens</v>
          </cell>
          <cell r="E4020" t="str">
            <v>m2</v>
          </cell>
          <cell r="F4020">
            <v>3.15</v>
          </cell>
        </row>
        <row r="4021">
          <cell r="B4021" t="str">
            <v>100312</v>
          </cell>
          <cell r="C4021" t="str">
            <v>037035</v>
          </cell>
          <cell r="D4021" t="str">
            <v>Dobradica superior (1101)</v>
          </cell>
          <cell r="E4021" t="str">
            <v>un</v>
          </cell>
          <cell r="F4021">
            <v>1</v>
          </cell>
        </row>
        <row r="4022">
          <cell r="B4022" t="str">
            <v>100312</v>
          </cell>
          <cell r="C4022" t="str">
            <v>037036</v>
          </cell>
          <cell r="D4022" t="str">
            <v>Dobradica inferior (1103)</v>
          </cell>
          <cell r="E4022" t="str">
            <v>un</v>
          </cell>
          <cell r="F4022">
            <v>1</v>
          </cell>
        </row>
        <row r="4023">
          <cell r="B4023" t="str">
            <v>100312</v>
          </cell>
          <cell r="C4023" t="str">
            <v>099998</v>
          </cell>
          <cell r="D4023" t="str">
            <v>Diversos sobre material</v>
          </cell>
          <cell r="E4023" t="str">
            <v>%</v>
          </cell>
          <cell r="F4023">
            <v>30</v>
          </cell>
        </row>
        <row r="4024">
          <cell r="B4024" t="str">
            <v>100312</v>
          </cell>
          <cell r="C4024" t="str">
            <v>037041</v>
          </cell>
          <cell r="D4024" t="str">
            <v>Fechadura central com 2 cilindros (1521)</v>
          </cell>
          <cell r="E4024" t="str">
            <v>un</v>
          </cell>
          <cell r="F4024">
            <v>1</v>
          </cell>
        </row>
        <row r="4025">
          <cell r="B4025" t="str">
            <v>100312</v>
          </cell>
          <cell r="C4025" t="str">
            <v>037045</v>
          </cell>
          <cell r="D4025" t="str">
            <v>Puxador de madeira  (1607)</v>
          </cell>
          <cell r="E4025" t="str">
            <v>un</v>
          </cell>
          <cell r="F4025">
            <v>1</v>
          </cell>
        </row>
        <row r="4026">
          <cell r="B4026" t="str">
            <v>100312</v>
          </cell>
          <cell r="C4026" t="str">
            <v>037046</v>
          </cell>
          <cell r="D4026" t="str">
            <v>Suporte p/bandeira com ponto giro (1203)</v>
          </cell>
          <cell r="E4026" t="str">
            <v>un</v>
          </cell>
          <cell r="F4026">
            <v>1</v>
          </cell>
        </row>
        <row r="4027">
          <cell r="B4027" t="str">
            <v>100312</v>
          </cell>
          <cell r="C4027" t="str">
            <v>037048</v>
          </cell>
          <cell r="D4027" t="str">
            <v>Suporte de canto (1302)</v>
          </cell>
          <cell r="E4027" t="str">
            <v>un</v>
          </cell>
          <cell r="F4027">
            <v>3</v>
          </cell>
        </row>
        <row r="4028">
          <cell r="B4028" t="str">
            <v>100312</v>
          </cell>
          <cell r="C4028" t="str">
            <v>037044</v>
          </cell>
          <cell r="D4028" t="str">
            <v>Mola hidraulica (1012)</v>
          </cell>
          <cell r="E4028" t="str">
            <v>un</v>
          </cell>
          <cell r="F4028">
            <v>1</v>
          </cell>
        </row>
        <row r="4029">
          <cell r="B4029" t="str">
            <v>100313</v>
          </cell>
          <cell r="C4029" t="str">
            <v>037012</v>
          </cell>
          <cell r="D4029" t="str">
            <v>Vidro temperado 10mm incolor para ferragens</v>
          </cell>
          <cell r="E4029" t="str">
            <v>m2</v>
          </cell>
          <cell r="F4029">
            <v>6.3</v>
          </cell>
        </row>
        <row r="4030">
          <cell r="B4030" t="str">
            <v>100313</v>
          </cell>
          <cell r="C4030" t="str">
            <v>037033</v>
          </cell>
          <cell r="D4030" t="str">
            <v>Contraplaca de fechadura central (1504)</v>
          </cell>
          <cell r="E4030" t="str">
            <v>un</v>
          </cell>
          <cell r="F4030">
            <v>1</v>
          </cell>
        </row>
        <row r="4031">
          <cell r="B4031" t="str">
            <v>100313</v>
          </cell>
          <cell r="C4031" t="str">
            <v>037035</v>
          </cell>
          <cell r="D4031" t="str">
            <v>Dobradica superior (1101)</v>
          </cell>
          <cell r="E4031" t="str">
            <v>un</v>
          </cell>
          <cell r="F4031">
            <v>2</v>
          </cell>
        </row>
        <row r="4032">
          <cell r="B4032" t="str">
            <v>100313</v>
          </cell>
          <cell r="C4032" t="str">
            <v>037036</v>
          </cell>
          <cell r="D4032" t="str">
            <v>Dobradica inferior (1103)</v>
          </cell>
          <cell r="E4032" t="str">
            <v>un</v>
          </cell>
          <cell r="F4032">
            <v>2</v>
          </cell>
        </row>
        <row r="4033">
          <cell r="B4033" t="str">
            <v>100313</v>
          </cell>
          <cell r="C4033" t="str">
            <v>037041</v>
          </cell>
          <cell r="D4033" t="str">
            <v>Fechadura central com 2 cilindros (1521)</v>
          </cell>
          <cell r="E4033" t="str">
            <v>un</v>
          </cell>
          <cell r="F4033">
            <v>1</v>
          </cell>
        </row>
        <row r="4034">
          <cell r="B4034" t="str">
            <v>100313</v>
          </cell>
          <cell r="C4034" t="str">
            <v>037044</v>
          </cell>
          <cell r="D4034" t="str">
            <v>Mola hidraulica (1012)</v>
          </cell>
          <cell r="E4034" t="str">
            <v>un</v>
          </cell>
          <cell r="F4034">
            <v>2</v>
          </cell>
        </row>
        <row r="4035">
          <cell r="B4035" t="str">
            <v>100313</v>
          </cell>
          <cell r="C4035" t="str">
            <v>099998</v>
          </cell>
          <cell r="D4035" t="str">
            <v>Diversos sobre material</v>
          </cell>
          <cell r="E4035" t="str">
            <v>%</v>
          </cell>
          <cell r="F4035">
            <v>30</v>
          </cell>
        </row>
        <row r="4036">
          <cell r="B4036" t="str">
            <v>100313</v>
          </cell>
          <cell r="C4036" t="str">
            <v>037046</v>
          </cell>
          <cell r="D4036" t="str">
            <v>Suporte p/bandeira com ponto giro (1203)</v>
          </cell>
          <cell r="E4036" t="str">
            <v>un</v>
          </cell>
          <cell r="F4036">
            <v>2</v>
          </cell>
        </row>
        <row r="4037">
          <cell r="B4037" t="str">
            <v>100313</v>
          </cell>
          <cell r="C4037" t="str">
            <v>037048</v>
          </cell>
          <cell r="D4037" t="str">
            <v>Suporte de canto (1302)</v>
          </cell>
          <cell r="E4037" t="str">
            <v>un</v>
          </cell>
          <cell r="F4037">
            <v>2</v>
          </cell>
        </row>
        <row r="4038">
          <cell r="B4038" t="str">
            <v>100313</v>
          </cell>
          <cell r="C4038" t="str">
            <v>037053</v>
          </cell>
          <cell r="D4038" t="str">
            <v>Suporte de centro (1329)</v>
          </cell>
          <cell r="E4038" t="str">
            <v>un</v>
          </cell>
          <cell r="F4038">
            <v>1</v>
          </cell>
        </row>
        <row r="4039">
          <cell r="B4039" t="str">
            <v>100313</v>
          </cell>
          <cell r="C4039" t="str">
            <v>037054</v>
          </cell>
          <cell r="D4039" t="str">
            <v>Trinco inferior (1502)</v>
          </cell>
          <cell r="E4039" t="str">
            <v>un</v>
          </cell>
          <cell r="F4039">
            <v>1</v>
          </cell>
        </row>
        <row r="4040">
          <cell r="B4040" t="str">
            <v>100313</v>
          </cell>
          <cell r="C4040" t="str">
            <v>037045</v>
          </cell>
          <cell r="D4040" t="str">
            <v>Puxador de madeira  (1607)</v>
          </cell>
          <cell r="E4040" t="str">
            <v>un</v>
          </cell>
          <cell r="F4040">
            <v>2</v>
          </cell>
        </row>
        <row r="4041">
          <cell r="B4041" t="str">
            <v>100314</v>
          </cell>
          <cell r="C4041" t="str">
            <v>037012</v>
          </cell>
          <cell r="D4041" t="str">
            <v>Vidro temperado 10mm incolor para ferragens</v>
          </cell>
          <cell r="E4041" t="str">
            <v>m2</v>
          </cell>
          <cell r="F4041">
            <v>13.44</v>
          </cell>
        </row>
        <row r="4042">
          <cell r="B4042" t="str">
            <v>100314</v>
          </cell>
          <cell r="C4042" t="str">
            <v>037033</v>
          </cell>
          <cell r="D4042" t="str">
            <v>Contraplaca de fechadura central (1504)</v>
          </cell>
          <cell r="E4042" t="str">
            <v>un</v>
          </cell>
          <cell r="F4042">
            <v>1</v>
          </cell>
        </row>
        <row r="4043">
          <cell r="B4043" t="str">
            <v>100314</v>
          </cell>
          <cell r="C4043" t="str">
            <v>037035</v>
          </cell>
          <cell r="D4043" t="str">
            <v>Dobradica superior (1101)</v>
          </cell>
          <cell r="E4043" t="str">
            <v>un</v>
          </cell>
          <cell r="F4043">
            <v>2</v>
          </cell>
        </row>
        <row r="4044">
          <cell r="B4044" t="str">
            <v>100314</v>
          </cell>
          <cell r="C4044" t="str">
            <v>037036</v>
          </cell>
          <cell r="D4044" t="str">
            <v>Dobradica inferior (1103)</v>
          </cell>
          <cell r="E4044" t="str">
            <v>un</v>
          </cell>
          <cell r="F4044">
            <v>2</v>
          </cell>
        </row>
        <row r="4045">
          <cell r="B4045" t="str">
            <v>100314</v>
          </cell>
          <cell r="C4045" t="str">
            <v>037039</v>
          </cell>
          <cell r="D4045" t="str">
            <v>Facao direito para lateral e bandeira (1210)</v>
          </cell>
          <cell r="E4045" t="str">
            <v>un</v>
          </cell>
          <cell r="F4045">
            <v>1</v>
          </cell>
        </row>
        <row r="4046">
          <cell r="B4046" t="str">
            <v>100314</v>
          </cell>
          <cell r="C4046" t="str">
            <v>037040</v>
          </cell>
          <cell r="D4046" t="str">
            <v>Facao esquerdo para lateral e bandeira (1211)</v>
          </cell>
          <cell r="E4046" t="str">
            <v>un</v>
          </cell>
          <cell r="F4046">
            <v>1</v>
          </cell>
        </row>
        <row r="4047">
          <cell r="B4047" t="str">
            <v>100314</v>
          </cell>
          <cell r="C4047" t="str">
            <v>037041</v>
          </cell>
          <cell r="D4047" t="str">
            <v>Fechadura central com 2 cilindros (1521)</v>
          </cell>
          <cell r="E4047" t="str">
            <v>un</v>
          </cell>
          <cell r="F4047">
            <v>1</v>
          </cell>
        </row>
        <row r="4048">
          <cell r="B4048" t="str">
            <v>100314</v>
          </cell>
          <cell r="C4048" t="str">
            <v>037053</v>
          </cell>
          <cell r="D4048" t="str">
            <v>Suporte de centro (1329)</v>
          </cell>
          <cell r="E4048" t="str">
            <v>un</v>
          </cell>
          <cell r="F4048">
            <v>3</v>
          </cell>
        </row>
        <row r="4049">
          <cell r="B4049" t="str">
            <v>100314</v>
          </cell>
          <cell r="C4049" t="str">
            <v>037044</v>
          </cell>
          <cell r="D4049" t="str">
            <v>Mola hidraulica (1012)</v>
          </cell>
          <cell r="E4049" t="str">
            <v>un</v>
          </cell>
          <cell r="F4049">
            <v>2</v>
          </cell>
        </row>
        <row r="4050">
          <cell r="B4050" t="str">
            <v>100314</v>
          </cell>
          <cell r="C4050" t="str">
            <v>037048</v>
          </cell>
          <cell r="D4050" t="str">
            <v>Suporte de canto (1302)</v>
          </cell>
          <cell r="E4050" t="str">
            <v>un</v>
          </cell>
          <cell r="F4050">
            <v>8</v>
          </cell>
        </row>
        <row r="4051">
          <cell r="B4051" t="str">
            <v>100314</v>
          </cell>
          <cell r="C4051" t="str">
            <v>037049</v>
          </cell>
          <cell r="D4051" t="str">
            <v>Suporte com miolo para 2 vidros (1306)</v>
          </cell>
          <cell r="E4051" t="str">
            <v>un</v>
          </cell>
          <cell r="F4051">
            <v>2</v>
          </cell>
        </row>
        <row r="4052">
          <cell r="B4052" t="str">
            <v>100314</v>
          </cell>
          <cell r="C4052" t="str">
            <v>037050</v>
          </cell>
          <cell r="D4052" t="str">
            <v>Suporte com miolo para 3 vidros (1308)</v>
          </cell>
          <cell r="E4052" t="str">
            <v>un</v>
          </cell>
          <cell r="F4052">
            <v>2</v>
          </cell>
        </row>
        <row r="4053">
          <cell r="B4053" t="str">
            <v>100314</v>
          </cell>
          <cell r="C4053" t="str">
            <v>037045</v>
          </cell>
          <cell r="D4053" t="str">
            <v>Puxador de madeira  (1607)</v>
          </cell>
          <cell r="E4053" t="str">
            <v>un</v>
          </cell>
          <cell r="F4053">
            <v>2</v>
          </cell>
        </row>
        <row r="4054">
          <cell r="B4054" t="str">
            <v>100314</v>
          </cell>
          <cell r="C4054" t="str">
            <v>037054</v>
          </cell>
          <cell r="D4054" t="str">
            <v>Trinco inferior (1502)</v>
          </cell>
          <cell r="E4054" t="str">
            <v>un</v>
          </cell>
          <cell r="F4054">
            <v>1</v>
          </cell>
        </row>
        <row r="4055">
          <cell r="B4055" t="str">
            <v>100314</v>
          </cell>
          <cell r="C4055" t="str">
            <v>099998</v>
          </cell>
          <cell r="D4055" t="str">
            <v>Diversos sobre material</v>
          </cell>
          <cell r="E4055" t="str">
            <v>%</v>
          </cell>
          <cell r="F4055">
            <v>30</v>
          </cell>
        </row>
        <row r="4056">
          <cell r="B4056" t="str">
            <v>100315</v>
          </cell>
          <cell r="C4056" t="str">
            <v>037012</v>
          </cell>
          <cell r="D4056" t="str">
            <v>Vidro temperado 10mm incolor para ferragens</v>
          </cell>
          <cell r="E4056" t="str">
            <v>m2</v>
          </cell>
          <cell r="F4056">
            <v>3.15</v>
          </cell>
        </row>
        <row r="4057">
          <cell r="B4057" t="str">
            <v>100315</v>
          </cell>
          <cell r="C4057" t="str">
            <v>037048</v>
          </cell>
          <cell r="D4057" t="str">
            <v>Suporte de canto (1302)</v>
          </cell>
          <cell r="E4057" t="str">
            <v>un</v>
          </cell>
          <cell r="F4057">
            <v>4</v>
          </cell>
        </row>
        <row r="4058">
          <cell r="B4058" t="str">
            <v>100315</v>
          </cell>
          <cell r="C4058" t="str">
            <v>037049</v>
          </cell>
          <cell r="D4058" t="str">
            <v>Suporte com miolo para 2 vidros (1306)</v>
          </cell>
          <cell r="E4058" t="str">
            <v>un</v>
          </cell>
          <cell r="F4058">
            <v>2</v>
          </cell>
        </row>
        <row r="4059">
          <cell r="B4059" t="str">
            <v>100315</v>
          </cell>
          <cell r="C4059" t="str">
            <v>037053</v>
          </cell>
          <cell r="D4059" t="str">
            <v>Suporte de centro (1329)</v>
          </cell>
          <cell r="E4059" t="str">
            <v>un</v>
          </cell>
          <cell r="F4059">
            <v>2</v>
          </cell>
        </row>
        <row r="4060">
          <cell r="B4060" t="str">
            <v>100315</v>
          </cell>
          <cell r="C4060" t="str">
            <v>099998</v>
          </cell>
          <cell r="D4060" t="str">
            <v>Diversos sobre material</v>
          </cell>
          <cell r="E4060" t="str">
            <v>%</v>
          </cell>
          <cell r="F4060">
            <v>30</v>
          </cell>
        </row>
        <row r="4061">
          <cell r="B4061" t="str">
            <v>100316</v>
          </cell>
          <cell r="C4061" t="str">
            <v>037012</v>
          </cell>
          <cell r="D4061" t="str">
            <v>Vidro temperado 10mm incolor para ferragens</v>
          </cell>
          <cell r="E4061" t="str">
            <v>m2</v>
          </cell>
          <cell r="F4061">
            <v>6.72</v>
          </cell>
        </row>
        <row r="4062">
          <cell r="B4062" t="str">
            <v>100316</v>
          </cell>
          <cell r="C4062" t="str">
            <v>037030</v>
          </cell>
          <cell r="D4062" t="str">
            <v>Botao de correcao (1002)</v>
          </cell>
          <cell r="E4062" t="str">
            <v>un</v>
          </cell>
          <cell r="F4062">
            <v>1</v>
          </cell>
        </row>
        <row r="4063">
          <cell r="B4063" t="str">
            <v>100316</v>
          </cell>
          <cell r="C4063" t="str">
            <v>037048</v>
          </cell>
          <cell r="D4063" t="str">
            <v>Suporte de canto (1302)</v>
          </cell>
          <cell r="E4063" t="str">
            <v>un</v>
          </cell>
          <cell r="F4063">
            <v>5</v>
          </cell>
        </row>
        <row r="4064">
          <cell r="B4064" t="str">
            <v>100316</v>
          </cell>
          <cell r="C4064" t="str">
            <v>037049</v>
          </cell>
          <cell r="D4064" t="str">
            <v>Suporte com miolo para 2 vidros (1306)</v>
          </cell>
          <cell r="E4064" t="str">
            <v>un</v>
          </cell>
          <cell r="F4064">
            <v>3</v>
          </cell>
        </row>
        <row r="4065">
          <cell r="B4065" t="str">
            <v>100316</v>
          </cell>
          <cell r="C4065" t="str">
            <v>037050</v>
          </cell>
          <cell r="D4065" t="str">
            <v>Suporte com miolo para 3 vidros (1308)</v>
          </cell>
          <cell r="E4065" t="str">
            <v>un</v>
          </cell>
          <cell r="F4065">
            <v>1</v>
          </cell>
        </row>
        <row r="4066">
          <cell r="B4066" t="str">
            <v>100316</v>
          </cell>
          <cell r="C4066" t="str">
            <v>037052</v>
          </cell>
          <cell r="D4066" t="str">
            <v>Suporte p/fixacao de 4 vidros (1317)</v>
          </cell>
          <cell r="E4066" t="str">
            <v>un</v>
          </cell>
          <cell r="F4066">
            <v>1</v>
          </cell>
        </row>
        <row r="4067">
          <cell r="B4067" t="str">
            <v>100316</v>
          </cell>
          <cell r="C4067" t="str">
            <v>037053</v>
          </cell>
          <cell r="D4067" t="str">
            <v>Suporte de centro (1329)</v>
          </cell>
          <cell r="E4067" t="str">
            <v>un</v>
          </cell>
          <cell r="F4067">
            <v>2</v>
          </cell>
        </row>
        <row r="4068">
          <cell r="B4068" t="str">
            <v>100316</v>
          </cell>
          <cell r="C4068" t="str">
            <v>099998</v>
          </cell>
          <cell r="D4068" t="str">
            <v>Diversos sobre material</v>
          </cell>
          <cell r="E4068" t="str">
            <v>%</v>
          </cell>
          <cell r="F4068">
            <v>30</v>
          </cell>
        </row>
        <row r="4069">
          <cell r="B4069" t="str">
            <v>100317</v>
          </cell>
          <cell r="C4069" t="str">
            <v>037012</v>
          </cell>
          <cell r="D4069" t="str">
            <v>Vidro temperado 10mm incolor para ferragens</v>
          </cell>
          <cell r="E4069" t="str">
            <v>m2</v>
          </cell>
          <cell r="F4069">
            <v>10.39</v>
          </cell>
        </row>
        <row r="4070">
          <cell r="B4070" t="str">
            <v>100317</v>
          </cell>
          <cell r="C4070" t="str">
            <v>037030</v>
          </cell>
          <cell r="D4070" t="str">
            <v>Botao de correcao (1002)</v>
          </cell>
          <cell r="E4070" t="str">
            <v>un</v>
          </cell>
          <cell r="F4070">
            <v>2</v>
          </cell>
        </row>
        <row r="4071">
          <cell r="B4071" t="str">
            <v>100317</v>
          </cell>
          <cell r="C4071" t="str">
            <v>037048</v>
          </cell>
          <cell r="D4071" t="str">
            <v>Suporte de canto (1302)</v>
          </cell>
          <cell r="E4071" t="str">
            <v>un</v>
          </cell>
          <cell r="F4071">
            <v>6</v>
          </cell>
        </row>
        <row r="4072">
          <cell r="B4072" t="str">
            <v>100317</v>
          </cell>
          <cell r="C4072" t="str">
            <v>037049</v>
          </cell>
          <cell r="D4072" t="str">
            <v>Suporte com miolo para 2 vidros (1306)</v>
          </cell>
          <cell r="E4072" t="str">
            <v>un</v>
          </cell>
          <cell r="F4072">
            <v>4</v>
          </cell>
        </row>
        <row r="4073">
          <cell r="B4073" t="str">
            <v>100317</v>
          </cell>
          <cell r="C4073" t="str">
            <v>037050</v>
          </cell>
          <cell r="D4073" t="str">
            <v>Suporte com miolo para 3 vidros (1308)</v>
          </cell>
          <cell r="E4073" t="str">
            <v>un</v>
          </cell>
          <cell r="F4073">
            <v>2</v>
          </cell>
        </row>
        <row r="4074">
          <cell r="B4074" t="str">
            <v>100317</v>
          </cell>
          <cell r="C4074" t="str">
            <v>037052</v>
          </cell>
          <cell r="D4074" t="str">
            <v>Suporte p/fixacao de 4 vidros (1317)</v>
          </cell>
          <cell r="E4074" t="str">
            <v>un</v>
          </cell>
          <cell r="F4074">
            <v>2</v>
          </cell>
        </row>
        <row r="4075">
          <cell r="B4075" t="str">
            <v>100317</v>
          </cell>
          <cell r="C4075" t="str">
            <v>037053</v>
          </cell>
          <cell r="D4075" t="str">
            <v>Suporte de centro (1329)</v>
          </cell>
          <cell r="E4075" t="str">
            <v>un</v>
          </cell>
          <cell r="F4075">
            <v>2</v>
          </cell>
        </row>
        <row r="4076">
          <cell r="B4076" t="str">
            <v>100317</v>
          </cell>
          <cell r="C4076" t="str">
            <v>099998</v>
          </cell>
          <cell r="D4076" t="str">
            <v>Diversos sobre material</v>
          </cell>
          <cell r="E4076" t="str">
            <v>%</v>
          </cell>
          <cell r="F4076">
            <v>30</v>
          </cell>
        </row>
        <row r="4077">
          <cell r="B4077" t="str">
            <v>110101</v>
          </cell>
          <cell r="C4077" t="str">
            <v>010111</v>
          </cell>
          <cell r="D4077" t="str">
            <v>Carpinteiro</v>
          </cell>
          <cell r="E4077" t="str">
            <v>h</v>
          </cell>
          <cell r="F4077">
            <v>1.2</v>
          </cell>
        </row>
        <row r="4078">
          <cell r="B4078" t="str">
            <v>110101</v>
          </cell>
          <cell r="C4078" t="str">
            <v>010112</v>
          </cell>
          <cell r="D4078" t="str">
            <v>Ajudante de carpinteiro</v>
          </cell>
          <cell r="E4078" t="str">
            <v>h</v>
          </cell>
          <cell r="F4078">
            <v>1.2</v>
          </cell>
        </row>
        <row r="4079">
          <cell r="B4079" t="str">
            <v>110101</v>
          </cell>
          <cell r="C4079" t="str">
            <v>021005</v>
          </cell>
          <cell r="D4079" t="str">
            <v>Madeira (peroba)</v>
          </cell>
          <cell r="E4079" t="str">
            <v>m3</v>
          </cell>
          <cell r="F4079">
            <v>2.5000000000000001E-2</v>
          </cell>
        </row>
        <row r="4080">
          <cell r="B4080" t="str">
            <v>110101</v>
          </cell>
          <cell r="C4080" t="str">
            <v>026504</v>
          </cell>
          <cell r="D4080" t="str">
            <v>Ferragem para telhados</v>
          </cell>
          <cell r="E4080" t="str">
            <v>kg</v>
          </cell>
          <cell r="F4080">
            <v>0.18</v>
          </cell>
        </row>
        <row r="4081">
          <cell r="B4081" t="str">
            <v>110101</v>
          </cell>
          <cell r="C4081" t="str">
            <v>026560</v>
          </cell>
          <cell r="D4081" t="str">
            <v>Prego - preco medio das bitolas</v>
          </cell>
          <cell r="E4081" t="str">
            <v>kg</v>
          </cell>
          <cell r="F4081">
            <v>0.12</v>
          </cell>
        </row>
        <row r="4082">
          <cell r="B4082" t="str">
            <v>110102</v>
          </cell>
          <cell r="C4082" t="str">
            <v>010111</v>
          </cell>
          <cell r="D4082" t="str">
            <v>Carpinteiro</v>
          </cell>
          <cell r="E4082" t="str">
            <v>h</v>
          </cell>
          <cell r="F4082">
            <v>1.5</v>
          </cell>
        </row>
        <row r="4083">
          <cell r="B4083" t="str">
            <v>110102</v>
          </cell>
          <cell r="C4083" t="str">
            <v>010112</v>
          </cell>
          <cell r="D4083" t="str">
            <v>Ajudante de carpinteiro</v>
          </cell>
          <cell r="E4083" t="str">
            <v>h</v>
          </cell>
          <cell r="F4083">
            <v>1.5</v>
          </cell>
        </row>
        <row r="4084">
          <cell r="B4084" t="str">
            <v>110102</v>
          </cell>
          <cell r="C4084" t="str">
            <v>021005</v>
          </cell>
          <cell r="D4084" t="str">
            <v>Madeira (peroba)</v>
          </cell>
          <cell r="E4084" t="str">
            <v>m3</v>
          </cell>
          <cell r="F4084">
            <v>2.5999999999999999E-2</v>
          </cell>
        </row>
        <row r="4085">
          <cell r="B4085" t="str">
            <v>110102</v>
          </cell>
          <cell r="C4085" t="str">
            <v>026504</v>
          </cell>
          <cell r="D4085" t="str">
            <v>Ferragem para telhados</v>
          </cell>
          <cell r="E4085" t="str">
            <v>kg</v>
          </cell>
          <cell r="F4085">
            <v>0.23</v>
          </cell>
        </row>
        <row r="4086">
          <cell r="B4086" t="str">
            <v>110102</v>
          </cell>
          <cell r="C4086" t="str">
            <v>026560</v>
          </cell>
          <cell r="D4086" t="str">
            <v>Prego - preco medio das bitolas</v>
          </cell>
          <cell r="E4086" t="str">
            <v>kg</v>
          </cell>
          <cell r="F4086">
            <v>0.12</v>
          </cell>
        </row>
        <row r="4087">
          <cell r="B4087" t="str">
            <v>110103</v>
          </cell>
          <cell r="C4087" t="str">
            <v>010111</v>
          </cell>
          <cell r="D4087" t="str">
            <v>Carpinteiro</v>
          </cell>
          <cell r="E4087" t="str">
            <v>h</v>
          </cell>
          <cell r="F4087">
            <v>1.8</v>
          </cell>
        </row>
        <row r="4088">
          <cell r="B4088" t="str">
            <v>110103</v>
          </cell>
          <cell r="C4088" t="str">
            <v>010112</v>
          </cell>
          <cell r="D4088" t="str">
            <v>Ajudante de carpinteiro</v>
          </cell>
          <cell r="E4088" t="str">
            <v>h</v>
          </cell>
          <cell r="F4088">
            <v>1.8</v>
          </cell>
        </row>
        <row r="4089">
          <cell r="B4089" t="str">
            <v>110103</v>
          </cell>
          <cell r="C4089" t="str">
            <v>021005</v>
          </cell>
          <cell r="D4089" t="str">
            <v>Madeira (peroba)</v>
          </cell>
          <cell r="E4089" t="str">
            <v>m3</v>
          </cell>
          <cell r="F4089">
            <v>2.8000000000000001E-2</v>
          </cell>
        </row>
        <row r="4090">
          <cell r="B4090" t="str">
            <v>110103</v>
          </cell>
          <cell r="C4090" t="str">
            <v>026504</v>
          </cell>
          <cell r="D4090" t="str">
            <v>Ferragem para telhados</v>
          </cell>
          <cell r="E4090" t="str">
            <v>kg</v>
          </cell>
          <cell r="F4090">
            <v>0.26</v>
          </cell>
        </row>
        <row r="4091">
          <cell r="B4091" t="str">
            <v>110103</v>
          </cell>
          <cell r="C4091" t="str">
            <v>026560</v>
          </cell>
          <cell r="D4091" t="str">
            <v>Prego - preco medio das bitolas</v>
          </cell>
          <cell r="E4091" t="str">
            <v>kg</v>
          </cell>
          <cell r="F4091">
            <v>0.12</v>
          </cell>
        </row>
        <row r="4092">
          <cell r="B4092" t="str">
            <v>110104</v>
          </cell>
          <cell r="C4092" t="str">
            <v>010111</v>
          </cell>
          <cell r="D4092" t="str">
            <v>Carpinteiro</v>
          </cell>
          <cell r="E4092" t="str">
            <v>h</v>
          </cell>
          <cell r="F4092">
            <v>1.2</v>
          </cell>
        </row>
        <row r="4093">
          <cell r="B4093" t="str">
            <v>110104</v>
          </cell>
          <cell r="C4093" t="str">
            <v>010112</v>
          </cell>
          <cell r="D4093" t="str">
            <v>Ajudante de carpinteiro</v>
          </cell>
          <cell r="E4093" t="str">
            <v>h</v>
          </cell>
          <cell r="F4093">
            <v>1.2</v>
          </cell>
        </row>
        <row r="4094">
          <cell r="B4094" t="str">
            <v>110104</v>
          </cell>
          <cell r="C4094" t="str">
            <v>021005</v>
          </cell>
          <cell r="D4094" t="str">
            <v>Madeira (peroba)</v>
          </cell>
          <cell r="E4094" t="str">
            <v>m3</v>
          </cell>
          <cell r="F4094">
            <v>2.1000000000000001E-2</v>
          </cell>
        </row>
        <row r="4095">
          <cell r="B4095" t="str">
            <v>110104</v>
          </cell>
          <cell r="C4095" t="str">
            <v>026560</v>
          </cell>
          <cell r="D4095" t="str">
            <v>Prego - preco medio das bitolas</v>
          </cell>
          <cell r="E4095" t="str">
            <v>kg</v>
          </cell>
          <cell r="F4095">
            <v>0.24</v>
          </cell>
        </row>
        <row r="4096">
          <cell r="B4096" t="str">
            <v>110105</v>
          </cell>
          <cell r="C4096" t="str">
            <v>010111</v>
          </cell>
          <cell r="D4096" t="str">
            <v>Carpinteiro</v>
          </cell>
          <cell r="E4096" t="str">
            <v>h</v>
          </cell>
          <cell r="F4096">
            <v>1</v>
          </cell>
        </row>
        <row r="4097">
          <cell r="B4097" t="str">
            <v>110105</v>
          </cell>
          <cell r="C4097" t="str">
            <v>010112</v>
          </cell>
          <cell r="D4097" t="str">
            <v>Ajudante de carpinteiro</v>
          </cell>
          <cell r="E4097" t="str">
            <v>h</v>
          </cell>
          <cell r="F4097">
            <v>1</v>
          </cell>
        </row>
        <row r="4098">
          <cell r="B4098" t="str">
            <v>110105</v>
          </cell>
          <cell r="C4098" t="str">
            <v>021005</v>
          </cell>
          <cell r="D4098" t="str">
            <v>Madeira (peroba)</v>
          </cell>
          <cell r="E4098" t="str">
            <v>m3</v>
          </cell>
          <cell r="F4098">
            <v>1.7000000000000001E-2</v>
          </cell>
        </row>
        <row r="4099">
          <cell r="B4099" t="str">
            <v>110105</v>
          </cell>
          <cell r="C4099" t="str">
            <v>026504</v>
          </cell>
          <cell r="D4099" t="str">
            <v>Ferragem para telhados</v>
          </cell>
          <cell r="E4099" t="str">
            <v>kg</v>
          </cell>
          <cell r="F4099">
            <v>0.23</v>
          </cell>
        </row>
        <row r="4100">
          <cell r="B4100" t="str">
            <v>110105</v>
          </cell>
          <cell r="C4100" t="str">
            <v>026560</v>
          </cell>
          <cell r="D4100" t="str">
            <v>Prego - preco medio das bitolas</v>
          </cell>
          <cell r="E4100" t="str">
            <v>kg</v>
          </cell>
          <cell r="F4100">
            <v>0.1</v>
          </cell>
        </row>
        <row r="4101">
          <cell r="B4101" t="str">
            <v>110106</v>
          </cell>
          <cell r="C4101" t="str">
            <v>010111</v>
          </cell>
          <cell r="D4101" t="str">
            <v>Carpinteiro</v>
          </cell>
          <cell r="E4101" t="str">
            <v>h</v>
          </cell>
          <cell r="F4101">
            <v>1.1499999999999999</v>
          </cell>
        </row>
        <row r="4102">
          <cell r="B4102" t="str">
            <v>110106</v>
          </cell>
          <cell r="C4102" t="str">
            <v>010112</v>
          </cell>
          <cell r="D4102" t="str">
            <v>Ajudante de carpinteiro</v>
          </cell>
          <cell r="E4102" t="str">
            <v>h</v>
          </cell>
          <cell r="F4102">
            <v>1.1499999999999999</v>
          </cell>
        </row>
        <row r="4103">
          <cell r="B4103" t="str">
            <v>110106</v>
          </cell>
          <cell r="C4103" t="str">
            <v>021005</v>
          </cell>
          <cell r="D4103" t="str">
            <v>Madeira (peroba)</v>
          </cell>
          <cell r="E4103" t="str">
            <v>m3</v>
          </cell>
          <cell r="F4103">
            <v>2.0400000000000001E-2</v>
          </cell>
        </row>
        <row r="4104">
          <cell r="B4104" t="str">
            <v>110106</v>
          </cell>
          <cell r="C4104" t="str">
            <v>026504</v>
          </cell>
          <cell r="D4104" t="str">
            <v>Ferragem para telhados</v>
          </cell>
          <cell r="E4104" t="str">
            <v>kg</v>
          </cell>
          <cell r="F4104">
            <v>0.26</v>
          </cell>
        </row>
        <row r="4105">
          <cell r="B4105" t="str">
            <v>110106</v>
          </cell>
          <cell r="C4105" t="str">
            <v>026560</v>
          </cell>
          <cell r="D4105" t="str">
            <v>Prego - preco medio das bitolas</v>
          </cell>
          <cell r="E4105" t="str">
            <v>kg</v>
          </cell>
          <cell r="F4105">
            <v>0.13</v>
          </cell>
        </row>
        <row r="4106">
          <cell r="B4106" t="str">
            <v>110107</v>
          </cell>
          <cell r="C4106" t="str">
            <v>010111</v>
          </cell>
          <cell r="D4106" t="str">
            <v>Carpinteiro</v>
          </cell>
          <cell r="E4106" t="str">
            <v>h</v>
          </cell>
          <cell r="F4106">
            <v>1.4</v>
          </cell>
        </row>
        <row r="4107">
          <cell r="B4107" t="str">
            <v>110107</v>
          </cell>
          <cell r="C4107" t="str">
            <v>010112</v>
          </cell>
          <cell r="D4107" t="str">
            <v>Ajudante de carpinteiro</v>
          </cell>
          <cell r="E4107" t="str">
            <v>h</v>
          </cell>
          <cell r="F4107">
            <v>1.4</v>
          </cell>
        </row>
        <row r="4108">
          <cell r="B4108" t="str">
            <v>110107</v>
          </cell>
          <cell r="C4108" t="str">
            <v>021005</v>
          </cell>
          <cell r="D4108" t="str">
            <v>Madeira (peroba)</v>
          </cell>
          <cell r="E4108" t="str">
            <v>m3</v>
          </cell>
          <cell r="F4108">
            <v>2.47E-2</v>
          </cell>
        </row>
        <row r="4109">
          <cell r="B4109" t="str">
            <v>110107</v>
          </cell>
          <cell r="C4109" t="str">
            <v>026504</v>
          </cell>
          <cell r="D4109" t="str">
            <v>Ferragem para telhados</v>
          </cell>
          <cell r="E4109" t="str">
            <v>kg</v>
          </cell>
          <cell r="F4109">
            <v>0.32</v>
          </cell>
        </row>
        <row r="4110">
          <cell r="B4110" t="str">
            <v>110107</v>
          </cell>
          <cell r="C4110" t="str">
            <v>026560</v>
          </cell>
          <cell r="D4110" t="str">
            <v>Prego - preco medio das bitolas</v>
          </cell>
          <cell r="E4110" t="str">
            <v>kg</v>
          </cell>
          <cell r="F4110">
            <v>0.15</v>
          </cell>
        </row>
        <row r="4111">
          <cell r="B4111" t="str">
            <v>110108</v>
          </cell>
          <cell r="C4111" t="str">
            <v>010111</v>
          </cell>
          <cell r="D4111" t="str">
            <v>Carpinteiro</v>
          </cell>
          <cell r="E4111" t="str">
            <v>h</v>
          </cell>
          <cell r="F4111">
            <v>0.9</v>
          </cell>
        </row>
        <row r="4112">
          <cell r="B4112" t="str">
            <v>110108</v>
          </cell>
          <cell r="C4112" t="str">
            <v>010112</v>
          </cell>
          <cell r="D4112" t="str">
            <v>Ajudante de carpinteiro</v>
          </cell>
          <cell r="E4112" t="str">
            <v>h</v>
          </cell>
          <cell r="F4112">
            <v>0.9</v>
          </cell>
        </row>
        <row r="4113">
          <cell r="B4113" t="str">
            <v>110108</v>
          </cell>
          <cell r="C4113" t="str">
            <v>021005</v>
          </cell>
          <cell r="D4113" t="str">
            <v>Madeira (peroba)</v>
          </cell>
          <cell r="E4113" t="str">
            <v>m3</v>
          </cell>
          <cell r="F4113">
            <v>1.0200000000000001E-2</v>
          </cell>
        </row>
        <row r="4114">
          <cell r="B4114" t="str">
            <v>110108</v>
          </cell>
          <cell r="C4114" t="str">
            <v>026560</v>
          </cell>
          <cell r="D4114" t="str">
            <v>Prego - preco medio das bitolas</v>
          </cell>
          <cell r="E4114" t="str">
            <v>kg</v>
          </cell>
          <cell r="F4114">
            <v>0.12</v>
          </cell>
        </row>
        <row r="4115">
          <cell r="B4115" t="str">
            <v>110109</v>
          </cell>
          <cell r="C4115" t="str">
            <v>010111</v>
          </cell>
          <cell r="D4115" t="str">
            <v>Carpinteiro</v>
          </cell>
          <cell r="E4115" t="str">
            <v>h</v>
          </cell>
          <cell r="F4115">
            <v>0.19</v>
          </cell>
        </row>
        <row r="4116">
          <cell r="B4116" t="str">
            <v>110109</v>
          </cell>
          <cell r="C4116" t="str">
            <v>010112</v>
          </cell>
          <cell r="D4116" t="str">
            <v>Ajudante de carpinteiro</v>
          </cell>
          <cell r="E4116" t="str">
            <v>h</v>
          </cell>
          <cell r="F4116">
            <v>0.38</v>
          </cell>
        </row>
        <row r="4117">
          <cell r="B4117" t="str">
            <v>110109</v>
          </cell>
          <cell r="C4117" t="str">
            <v>021005</v>
          </cell>
          <cell r="D4117" t="str">
            <v>Madeira (peroba)</v>
          </cell>
          <cell r="E4117" t="str">
            <v>m3</v>
          </cell>
          <cell r="F4117">
            <v>8.5000000000000006E-3</v>
          </cell>
        </row>
        <row r="4118">
          <cell r="B4118" t="str">
            <v>110109</v>
          </cell>
          <cell r="C4118" t="str">
            <v>026560</v>
          </cell>
          <cell r="D4118" t="str">
            <v>Prego - preco medio das bitolas</v>
          </cell>
          <cell r="E4118" t="str">
            <v>kg</v>
          </cell>
          <cell r="F4118">
            <v>8.0000000000000002E-3</v>
          </cell>
        </row>
        <row r="4119">
          <cell r="B4119" t="str">
            <v>110301</v>
          </cell>
          <cell r="C4119" t="str">
            <v>010130</v>
          </cell>
          <cell r="D4119" t="str">
            <v>Montador</v>
          </cell>
          <cell r="E4119" t="str">
            <v>h</v>
          </cell>
          <cell r="F4119">
            <v>5</v>
          </cell>
        </row>
        <row r="4120">
          <cell r="B4120" t="str">
            <v>110301</v>
          </cell>
          <cell r="C4120" t="str">
            <v>025011</v>
          </cell>
          <cell r="D4120" t="str">
            <v>Aluminio estrutural usinado para estrutura</v>
          </cell>
          <cell r="E4120" t="str">
            <v>kg</v>
          </cell>
          <cell r="F4120">
            <v>3.4</v>
          </cell>
        </row>
        <row r="4121">
          <cell r="B4121" t="str">
            <v>110302</v>
          </cell>
          <cell r="C4121" t="str">
            <v>010130</v>
          </cell>
          <cell r="D4121" t="str">
            <v>Montador</v>
          </cell>
          <cell r="E4121" t="str">
            <v>h</v>
          </cell>
          <cell r="F4121">
            <v>5</v>
          </cell>
        </row>
        <row r="4122">
          <cell r="B4122" t="str">
            <v>110302</v>
          </cell>
          <cell r="C4122" t="str">
            <v>025011</v>
          </cell>
          <cell r="D4122" t="str">
            <v>Aluminio estrutural usinado para estrutura</v>
          </cell>
          <cell r="E4122" t="str">
            <v>kg</v>
          </cell>
          <cell r="F4122">
            <v>4.3</v>
          </cell>
        </row>
        <row r="4123">
          <cell r="B4123" t="str">
            <v>110303</v>
          </cell>
          <cell r="C4123" t="str">
            <v>010130</v>
          </cell>
          <cell r="D4123" t="str">
            <v>Montador</v>
          </cell>
          <cell r="E4123" t="str">
            <v>h</v>
          </cell>
          <cell r="F4123">
            <v>5</v>
          </cell>
        </row>
        <row r="4124">
          <cell r="B4124" t="str">
            <v>110303</v>
          </cell>
          <cell r="C4124" t="str">
            <v>025011</v>
          </cell>
          <cell r="D4124" t="str">
            <v>Aluminio estrutural usinado para estrutura</v>
          </cell>
          <cell r="E4124" t="str">
            <v>kg</v>
          </cell>
          <cell r="F4124">
            <v>5.2</v>
          </cell>
        </row>
        <row r="4125">
          <cell r="B4125" t="str">
            <v>110304</v>
          </cell>
          <cell r="C4125" t="str">
            <v>010130</v>
          </cell>
          <cell r="D4125" t="str">
            <v>Montador</v>
          </cell>
          <cell r="E4125" t="str">
            <v>h</v>
          </cell>
          <cell r="F4125">
            <v>5</v>
          </cell>
        </row>
        <row r="4126">
          <cell r="B4126" t="str">
            <v>110304</v>
          </cell>
          <cell r="C4126" t="str">
            <v>025011</v>
          </cell>
          <cell r="D4126" t="str">
            <v>Aluminio estrutural usinado para estrutura</v>
          </cell>
          <cell r="E4126" t="str">
            <v>kg</v>
          </cell>
          <cell r="F4126">
            <v>3.8</v>
          </cell>
        </row>
        <row r="4127">
          <cell r="B4127" t="str">
            <v>110305</v>
          </cell>
          <cell r="C4127" t="str">
            <v>010130</v>
          </cell>
          <cell r="D4127" t="str">
            <v>Montador</v>
          </cell>
          <cell r="E4127" t="str">
            <v>h</v>
          </cell>
          <cell r="F4127">
            <v>5</v>
          </cell>
        </row>
        <row r="4128">
          <cell r="B4128" t="str">
            <v>110305</v>
          </cell>
          <cell r="C4128" t="str">
            <v>025011</v>
          </cell>
          <cell r="D4128" t="str">
            <v>Aluminio estrutural usinado para estrutura</v>
          </cell>
          <cell r="E4128" t="str">
            <v>kg</v>
          </cell>
          <cell r="F4128">
            <v>4.4000000000000004</v>
          </cell>
        </row>
        <row r="4129">
          <cell r="B4129" t="str">
            <v>110306</v>
          </cell>
          <cell r="C4129" t="str">
            <v>010130</v>
          </cell>
          <cell r="D4129" t="str">
            <v>Montador</v>
          </cell>
          <cell r="E4129" t="str">
            <v>h</v>
          </cell>
          <cell r="F4129">
            <v>5</v>
          </cell>
        </row>
        <row r="4130">
          <cell r="B4130" t="str">
            <v>110306</v>
          </cell>
          <cell r="C4130" t="str">
            <v>025011</v>
          </cell>
          <cell r="D4130" t="str">
            <v>Aluminio estrutural usinado para estrutura</v>
          </cell>
          <cell r="E4130" t="str">
            <v>kg</v>
          </cell>
          <cell r="F4130">
            <v>5</v>
          </cell>
        </row>
        <row r="4131">
          <cell r="B4131" t="str">
            <v>110307</v>
          </cell>
          <cell r="C4131" t="str">
            <v>010130</v>
          </cell>
          <cell r="D4131" t="str">
            <v>Montador</v>
          </cell>
          <cell r="E4131" t="str">
            <v>h</v>
          </cell>
          <cell r="F4131">
            <v>5</v>
          </cell>
        </row>
        <row r="4132">
          <cell r="B4132" t="str">
            <v>110307</v>
          </cell>
          <cell r="C4132" t="str">
            <v>025011</v>
          </cell>
          <cell r="D4132" t="str">
            <v>Aluminio estrutural usinado para estrutura</v>
          </cell>
          <cell r="E4132" t="str">
            <v>kg</v>
          </cell>
          <cell r="F4132">
            <v>6</v>
          </cell>
        </row>
        <row r="4133">
          <cell r="B4133" t="str">
            <v>110314</v>
          </cell>
          <cell r="C4133" t="str">
            <v>025010</v>
          </cell>
          <cell r="D4133" t="str">
            <v>Componentes estruturais de aco</v>
          </cell>
          <cell r="E4133" t="str">
            <v>kg</v>
          </cell>
          <cell r="F4133">
            <v>1</v>
          </cell>
        </row>
        <row r="4134">
          <cell r="B4134" t="str">
            <v>110315</v>
          </cell>
          <cell r="C4134" t="str">
            <v>025010</v>
          </cell>
          <cell r="D4134" t="str">
            <v>Componentes estruturais de aco</v>
          </cell>
          <cell r="E4134" t="str">
            <v>kg</v>
          </cell>
          <cell r="F4134">
            <v>14.2</v>
          </cell>
        </row>
        <row r="4135">
          <cell r="B4135" t="str">
            <v>110316</v>
          </cell>
          <cell r="C4135" t="str">
            <v>025010</v>
          </cell>
          <cell r="D4135" t="str">
            <v>Componentes estruturais de aco</v>
          </cell>
          <cell r="E4135" t="str">
            <v>kg</v>
          </cell>
          <cell r="F4135">
            <v>14</v>
          </cell>
        </row>
        <row r="4136">
          <cell r="B4136" t="str">
            <v>110317</v>
          </cell>
          <cell r="C4136" t="str">
            <v>025010</v>
          </cell>
          <cell r="D4136" t="str">
            <v>Componentes estruturais de aco</v>
          </cell>
          <cell r="E4136" t="str">
            <v>kg</v>
          </cell>
          <cell r="F4136">
            <v>13.8</v>
          </cell>
        </row>
        <row r="4137">
          <cell r="B4137" t="str">
            <v>110318</v>
          </cell>
          <cell r="C4137" t="str">
            <v>025010</v>
          </cell>
          <cell r="D4137" t="str">
            <v>Componentes estruturais de aco</v>
          </cell>
          <cell r="E4137" t="str">
            <v>kg</v>
          </cell>
          <cell r="F4137">
            <v>14</v>
          </cell>
        </row>
        <row r="4138">
          <cell r="B4138" t="str">
            <v>110319</v>
          </cell>
          <cell r="C4138" t="str">
            <v>025010</v>
          </cell>
          <cell r="D4138" t="str">
            <v>Componentes estruturais de aco</v>
          </cell>
          <cell r="E4138" t="str">
            <v>kg</v>
          </cell>
          <cell r="F4138">
            <v>14.3</v>
          </cell>
        </row>
        <row r="4139">
          <cell r="B4139" t="str">
            <v>110320</v>
          </cell>
          <cell r="C4139" t="str">
            <v>025010</v>
          </cell>
          <cell r="D4139" t="str">
            <v>Componentes estruturais de aco</v>
          </cell>
          <cell r="E4139" t="str">
            <v>kg</v>
          </cell>
          <cell r="F4139">
            <v>15</v>
          </cell>
        </row>
        <row r="4140">
          <cell r="B4140" t="str">
            <v>110321</v>
          </cell>
          <cell r="C4140" t="str">
            <v>025010</v>
          </cell>
          <cell r="D4140" t="str">
            <v>Componentes estruturais de aco</v>
          </cell>
          <cell r="E4140" t="str">
            <v>kg</v>
          </cell>
          <cell r="F4140">
            <v>15.8</v>
          </cell>
        </row>
        <row r="4141">
          <cell r="B4141" t="str">
            <v>110322</v>
          </cell>
          <cell r="C4141" t="str">
            <v>025010</v>
          </cell>
          <cell r="D4141" t="str">
            <v>Componentes estruturais de aco</v>
          </cell>
          <cell r="E4141" t="str">
            <v>kg</v>
          </cell>
          <cell r="F4141">
            <v>16.5</v>
          </cell>
        </row>
        <row r="4142">
          <cell r="B4142" t="str">
            <v>110323</v>
          </cell>
          <cell r="C4142" t="str">
            <v>025010</v>
          </cell>
          <cell r="D4142" t="str">
            <v>Componentes estruturais de aco</v>
          </cell>
          <cell r="E4142" t="str">
            <v>kg</v>
          </cell>
          <cell r="F4142">
            <v>15</v>
          </cell>
        </row>
        <row r="4143">
          <cell r="B4143" t="str">
            <v>110324</v>
          </cell>
          <cell r="C4143" t="str">
            <v>025010</v>
          </cell>
          <cell r="D4143" t="str">
            <v>Componentes estruturais de aco</v>
          </cell>
          <cell r="E4143" t="str">
            <v>kg</v>
          </cell>
          <cell r="F4143">
            <v>14.8</v>
          </cell>
        </row>
        <row r="4144">
          <cell r="B4144" t="str">
            <v>110325</v>
          </cell>
          <cell r="C4144" t="str">
            <v>025010</v>
          </cell>
          <cell r="D4144" t="str">
            <v>Componentes estruturais de aco</v>
          </cell>
          <cell r="E4144" t="str">
            <v>kg</v>
          </cell>
          <cell r="F4144">
            <v>15.7</v>
          </cell>
        </row>
        <row r="4145">
          <cell r="B4145" t="str">
            <v>110326</v>
          </cell>
          <cell r="C4145" t="str">
            <v>025010</v>
          </cell>
          <cell r="D4145" t="str">
            <v>Componentes estruturais de aco</v>
          </cell>
          <cell r="E4145" t="str">
            <v>kg</v>
          </cell>
          <cell r="F4145">
            <v>15.5</v>
          </cell>
        </row>
        <row r="4146">
          <cell r="B4146" t="str">
            <v>110327</v>
          </cell>
          <cell r="C4146" t="str">
            <v>025010</v>
          </cell>
          <cell r="D4146" t="str">
            <v>Componentes estruturais de aco</v>
          </cell>
          <cell r="E4146" t="str">
            <v>kg</v>
          </cell>
          <cell r="F4146">
            <v>11.7</v>
          </cell>
        </row>
        <row r="4147">
          <cell r="B4147" t="str">
            <v>110328</v>
          </cell>
          <cell r="C4147" t="str">
            <v>025010</v>
          </cell>
          <cell r="D4147" t="str">
            <v>Componentes estruturais de aco</v>
          </cell>
          <cell r="E4147" t="str">
            <v>kg</v>
          </cell>
          <cell r="F4147">
            <v>12.4</v>
          </cell>
        </row>
        <row r="4148">
          <cell r="B4148" t="str">
            <v>110329</v>
          </cell>
          <cell r="C4148" t="str">
            <v>025010</v>
          </cell>
          <cell r="D4148" t="str">
            <v>Componentes estruturais de aco</v>
          </cell>
          <cell r="E4148" t="str">
            <v>kg</v>
          </cell>
          <cell r="F4148">
            <v>14.1</v>
          </cell>
        </row>
        <row r="4149">
          <cell r="B4149" t="str">
            <v>110330</v>
          </cell>
          <cell r="C4149" t="str">
            <v>025010</v>
          </cell>
          <cell r="D4149" t="str">
            <v>Componentes estruturais de aco</v>
          </cell>
          <cell r="E4149" t="str">
            <v>kg</v>
          </cell>
          <cell r="F4149">
            <v>14.7</v>
          </cell>
        </row>
        <row r="4150">
          <cell r="B4150" t="str">
            <v>110401</v>
          </cell>
          <cell r="C4150" t="str">
            <v>010139</v>
          </cell>
          <cell r="D4150" t="str">
            <v>Pedreiro</v>
          </cell>
          <cell r="E4150" t="str">
            <v>h</v>
          </cell>
          <cell r="F4150">
            <v>0.5</v>
          </cell>
        </row>
        <row r="4151">
          <cell r="B4151" t="str">
            <v>110401</v>
          </cell>
          <cell r="C4151" t="str">
            <v>010146</v>
          </cell>
          <cell r="D4151" t="str">
            <v>Servente</v>
          </cell>
          <cell r="E4151" t="str">
            <v>h</v>
          </cell>
          <cell r="F4151">
            <v>1</v>
          </cell>
        </row>
        <row r="4152">
          <cell r="B4152" t="str">
            <v>110401</v>
          </cell>
          <cell r="C4152" t="str">
            <v>025501</v>
          </cell>
          <cell r="D4152" t="str">
            <v>Telha ceramica francesa</v>
          </cell>
          <cell r="E4152" t="str">
            <v>un</v>
          </cell>
          <cell r="F4152">
            <v>16</v>
          </cell>
        </row>
        <row r="4153">
          <cell r="B4153" t="str">
            <v>110402</v>
          </cell>
          <cell r="C4153" t="str">
            <v>010139</v>
          </cell>
          <cell r="D4153" t="str">
            <v>Pedreiro</v>
          </cell>
          <cell r="E4153" t="str">
            <v>h</v>
          </cell>
          <cell r="F4153">
            <v>0.5</v>
          </cell>
        </row>
        <row r="4154">
          <cell r="B4154" t="str">
            <v>110402</v>
          </cell>
          <cell r="C4154" t="str">
            <v>010146</v>
          </cell>
          <cell r="D4154" t="str">
            <v>Servente</v>
          </cell>
          <cell r="E4154" t="str">
            <v>h</v>
          </cell>
          <cell r="F4154">
            <v>0.52</v>
          </cell>
        </row>
        <row r="4155">
          <cell r="B4155" t="str">
            <v>110402</v>
          </cell>
          <cell r="C4155" t="str">
            <v>020505</v>
          </cell>
          <cell r="D4155" t="str">
            <v>Cal hidratada</v>
          </cell>
          <cell r="E4155" t="str">
            <v>kg</v>
          </cell>
          <cell r="F4155">
            <v>0.32400000000000001</v>
          </cell>
        </row>
        <row r="4156">
          <cell r="B4156" t="str">
            <v>110402</v>
          </cell>
          <cell r="C4156" t="str">
            <v>020508</v>
          </cell>
          <cell r="D4156" t="str">
            <v>Cimento portland</v>
          </cell>
          <cell r="E4156" t="str">
            <v>kg</v>
          </cell>
          <cell r="F4156">
            <v>0.32400000000000001</v>
          </cell>
        </row>
        <row r="4157">
          <cell r="B4157" t="str">
            <v>110402</v>
          </cell>
          <cell r="C4157" t="str">
            <v>020579</v>
          </cell>
          <cell r="D4157" t="str">
            <v>Areia media</v>
          </cell>
          <cell r="E4157" t="str">
            <v>m3</v>
          </cell>
          <cell r="F4157">
            <v>2.5000000000000001E-3</v>
          </cell>
        </row>
        <row r="4158">
          <cell r="B4158" t="str">
            <v>110402</v>
          </cell>
          <cell r="C4158" t="str">
            <v>026001</v>
          </cell>
          <cell r="D4158" t="str">
            <v>Cumeeira para telha ceramica</v>
          </cell>
          <cell r="E4158" t="str">
            <v>un</v>
          </cell>
          <cell r="F4158">
            <v>3</v>
          </cell>
        </row>
        <row r="4159">
          <cell r="B4159" t="str">
            <v>110403</v>
          </cell>
          <cell r="C4159" t="str">
            <v>010139</v>
          </cell>
          <cell r="D4159" t="str">
            <v>Pedreiro</v>
          </cell>
          <cell r="E4159" t="str">
            <v>h</v>
          </cell>
          <cell r="F4159">
            <v>1.5</v>
          </cell>
        </row>
        <row r="4160">
          <cell r="B4160" t="str">
            <v>110403</v>
          </cell>
          <cell r="C4160" t="str">
            <v>010146</v>
          </cell>
          <cell r="D4160" t="str">
            <v>Servente</v>
          </cell>
          <cell r="E4160" t="str">
            <v>h</v>
          </cell>
          <cell r="F4160">
            <v>2.0299999999999998</v>
          </cell>
        </row>
        <row r="4161">
          <cell r="B4161" t="str">
            <v>110403</v>
          </cell>
          <cell r="C4161" t="str">
            <v>020505</v>
          </cell>
          <cell r="D4161" t="str">
            <v>Cal hidratada</v>
          </cell>
          <cell r="E4161" t="str">
            <v>kg</v>
          </cell>
          <cell r="F4161">
            <v>0.48599999999999999</v>
          </cell>
        </row>
        <row r="4162">
          <cell r="B4162" t="str">
            <v>110403</v>
          </cell>
          <cell r="C4162" t="str">
            <v>020508</v>
          </cell>
          <cell r="D4162" t="str">
            <v>Cimento portland</v>
          </cell>
          <cell r="E4162" t="str">
            <v>kg</v>
          </cell>
          <cell r="F4162">
            <v>0.48599999999999999</v>
          </cell>
        </row>
        <row r="4163">
          <cell r="B4163" t="str">
            <v>110403</v>
          </cell>
          <cell r="C4163" t="str">
            <v>020579</v>
          </cell>
          <cell r="D4163" t="str">
            <v>Areia media</v>
          </cell>
          <cell r="E4163" t="str">
            <v>m3</v>
          </cell>
          <cell r="F4163">
            <v>3.8E-3</v>
          </cell>
        </row>
        <row r="4164">
          <cell r="B4164" t="str">
            <v>110403</v>
          </cell>
          <cell r="C4164" t="str">
            <v>025502</v>
          </cell>
          <cell r="D4164" t="str">
            <v>Telha ceramica paulista</v>
          </cell>
          <cell r="E4164" t="str">
            <v>un</v>
          </cell>
          <cell r="F4164">
            <v>25</v>
          </cell>
        </row>
        <row r="4165">
          <cell r="B4165" t="str">
            <v>110404</v>
          </cell>
          <cell r="C4165" t="str">
            <v>026001</v>
          </cell>
          <cell r="D4165" t="str">
            <v>Cumeeira para telha ceramica</v>
          </cell>
          <cell r="E4165" t="str">
            <v>un</v>
          </cell>
          <cell r="F4165">
            <v>3</v>
          </cell>
        </row>
        <row r="4166">
          <cell r="B4166" t="str">
            <v>110404</v>
          </cell>
          <cell r="C4166" t="str">
            <v>010146</v>
          </cell>
          <cell r="D4166" t="str">
            <v>Servente</v>
          </cell>
          <cell r="E4166" t="str">
            <v>h</v>
          </cell>
          <cell r="F4166">
            <v>0.52</v>
          </cell>
        </row>
        <row r="4167">
          <cell r="B4167" t="str">
            <v>110404</v>
          </cell>
          <cell r="C4167" t="str">
            <v>020505</v>
          </cell>
          <cell r="D4167" t="str">
            <v>Cal hidratada</v>
          </cell>
          <cell r="E4167" t="str">
            <v>kg</v>
          </cell>
          <cell r="F4167">
            <v>0.32400000000000001</v>
          </cell>
        </row>
        <row r="4168">
          <cell r="B4168" t="str">
            <v>110404</v>
          </cell>
          <cell r="C4168" t="str">
            <v>020508</v>
          </cell>
          <cell r="D4168" t="str">
            <v>Cimento portland</v>
          </cell>
          <cell r="E4168" t="str">
            <v>kg</v>
          </cell>
          <cell r="F4168">
            <v>0.32400000000000001</v>
          </cell>
        </row>
        <row r="4169">
          <cell r="B4169" t="str">
            <v>110404</v>
          </cell>
          <cell r="C4169" t="str">
            <v>020579</v>
          </cell>
          <cell r="D4169" t="str">
            <v>Areia media</v>
          </cell>
          <cell r="E4169" t="str">
            <v>m3</v>
          </cell>
          <cell r="F4169">
            <v>2.5000000000000001E-3</v>
          </cell>
        </row>
        <row r="4170">
          <cell r="B4170" t="str">
            <v>110404</v>
          </cell>
          <cell r="C4170" t="str">
            <v>010139</v>
          </cell>
          <cell r="D4170" t="str">
            <v>Pedreiro</v>
          </cell>
          <cell r="E4170" t="str">
            <v>h</v>
          </cell>
          <cell r="F4170">
            <v>0.5</v>
          </cell>
        </row>
        <row r="4171">
          <cell r="B4171" t="str">
            <v>110405</v>
          </cell>
          <cell r="C4171" t="str">
            <v>010139</v>
          </cell>
          <cell r="D4171" t="str">
            <v>Pedreiro</v>
          </cell>
          <cell r="E4171" t="str">
            <v>h</v>
          </cell>
          <cell r="F4171">
            <v>0.75</v>
          </cell>
        </row>
        <row r="4172">
          <cell r="B4172" t="str">
            <v>110405</v>
          </cell>
          <cell r="C4172" t="str">
            <v>010146</v>
          </cell>
          <cell r="D4172" t="str">
            <v>Servente</v>
          </cell>
          <cell r="E4172" t="str">
            <v>h</v>
          </cell>
          <cell r="F4172">
            <v>1.5</v>
          </cell>
        </row>
        <row r="4173">
          <cell r="B4173" t="str">
            <v>110405</v>
          </cell>
          <cell r="C4173" t="str">
            <v>025503</v>
          </cell>
          <cell r="D4173" t="str">
            <v>Telha ceramica plan</v>
          </cell>
          <cell r="E4173" t="str">
            <v>un</v>
          </cell>
          <cell r="F4173">
            <v>24</v>
          </cell>
        </row>
        <row r="4174">
          <cell r="B4174" t="str">
            <v>110406</v>
          </cell>
          <cell r="C4174" t="str">
            <v>026001</v>
          </cell>
          <cell r="D4174" t="str">
            <v>Cumeeira para telha ceramica</v>
          </cell>
          <cell r="E4174" t="str">
            <v>un</v>
          </cell>
          <cell r="F4174">
            <v>4</v>
          </cell>
        </row>
        <row r="4175">
          <cell r="B4175" t="str">
            <v>110406</v>
          </cell>
          <cell r="C4175" t="str">
            <v>010139</v>
          </cell>
          <cell r="D4175" t="str">
            <v>Pedreiro</v>
          </cell>
          <cell r="E4175" t="str">
            <v>h</v>
          </cell>
          <cell r="F4175">
            <v>0.5</v>
          </cell>
        </row>
        <row r="4176">
          <cell r="B4176" t="str">
            <v>110406</v>
          </cell>
          <cell r="C4176" t="str">
            <v>020505</v>
          </cell>
          <cell r="D4176" t="str">
            <v>Cal hidratada</v>
          </cell>
          <cell r="E4176" t="str">
            <v>kg</v>
          </cell>
          <cell r="F4176">
            <v>0.32400000000000001</v>
          </cell>
        </row>
        <row r="4177">
          <cell r="B4177" t="str">
            <v>110406</v>
          </cell>
          <cell r="C4177" t="str">
            <v>020508</v>
          </cell>
          <cell r="D4177" t="str">
            <v>Cimento portland</v>
          </cell>
          <cell r="E4177" t="str">
            <v>kg</v>
          </cell>
          <cell r="F4177">
            <v>0.32400000000000001</v>
          </cell>
        </row>
        <row r="4178">
          <cell r="B4178" t="str">
            <v>110406</v>
          </cell>
          <cell r="C4178" t="str">
            <v>020579</v>
          </cell>
          <cell r="D4178" t="str">
            <v>Areia media</v>
          </cell>
          <cell r="E4178" t="str">
            <v>m3</v>
          </cell>
          <cell r="F4178">
            <v>2.5000000000000001E-3</v>
          </cell>
        </row>
        <row r="4179">
          <cell r="B4179" t="str">
            <v>110406</v>
          </cell>
          <cell r="C4179" t="str">
            <v>010146</v>
          </cell>
          <cell r="D4179" t="str">
            <v>Servente</v>
          </cell>
          <cell r="E4179" t="str">
            <v>h</v>
          </cell>
          <cell r="F4179">
            <v>0.52</v>
          </cell>
        </row>
        <row r="4180">
          <cell r="B4180" t="str">
            <v>110407</v>
          </cell>
          <cell r="C4180" t="str">
            <v>010139</v>
          </cell>
          <cell r="D4180" t="str">
            <v>Pedreiro</v>
          </cell>
          <cell r="E4180" t="str">
            <v>h</v>
          </cell>
          <cell r="F4180">
            <v>0.3</v>
          </cell>
        </row>
        <row r="4181">
          <cell r="B4181" t="str">
            <v>110407</v>
          </cell>
          <cell r="C4181" t="str">
            <v>010146</v>
          </cell>
          <cell r="D4181" t="str">
            <v>Servente</v>
          </cell>
          <cell r="E4181" t="str">
            <v>h</v>
          </cell>
          <cell r="F4181">
            <v>0.32</v>
          </cell>
        </row>
        <row r="4182">
          <cell r="B4182" t="str">
            <v>110407</v>
          </cell>
          <cell r="C4182" t="str">
            <v>020505</v>
          </cell>
          <cell r="D4182" t="str">
            <v>Cal hidratada</v>
          </cell>
          <cell r="E4182" t="str">
            <v>kg</v>
          </cell>
          <cell r="F4182">
            <v>0.32400000000000001</v>
          </cell>
        </row>
        <row r="4183">
          <cell r="B4183" t="str">
            <v>110407</v>
          </cell>
          <cell r="C4183" t="str">
            <v>020508</v>
          </cell>
          <cell r="D4183" t="str">
            <v>Cimento portland</v>
          </cell>
          <cell r="E4183" t="str">
            <v>kg</v>
          </cell>
          <cell r="F4183">
            <v>0.32400000000000001</v>
          </cell>
        </row>
        <row r="4184">
          <cell r="B4184" t="str">
            <v>110407</v>
          </cell>
          <cell r="C4184" t="str">
            <v>020579</v>
          </cell>
          <cell r="D4184" t="str">
            <v>Areia media</v>
          </cell>
          <cell r="E4184" t="str">
            <v>m3</v>
          </cell>
          <cell r="F4184">
            <v>2.5000000000000001E-3</v>
          </cell>
        </row>
        <row r="4185">
          <cell r="B4185" t="str">
            <v>110408</v>
          </cell>
          <cell r="C4185" t="str">
            <v>010150</v>
          </cell>
          <cell r="D4185" t="str">
            <v>Telhadista</v>
          </cell>
          <cell r="E4185" t="str">
            <v>h</v>
          </cell>
          <cell r="F4185">
            <v>0.22</v>
          </cell>
        </row>
        <row r="4186">
          <cell r="B4186" t="str">
            <v>110408</v>
          </cell>
          <cell r="C4186" t="str">
            <v>010151</v>
          </cell>
          <cell r="D4186" t="str">
            <v>Ajudante de telhadista</v>
          </cell>
          <cell r="E4186" t="str">
            <v>h</v>
          </cell>
          <cell r="F4186">
            <v>0.22</v>
          </cell>
        </row>
        <row r="4187">
          <cell r="B4187" t="str">
            <v>110408</v>
          </cell>
          <cell r="C4187" t="str">
            <v>025513</v>
          </cell>
          <cell r="D4187" t="str">
            <v>Telha de fibrocimento (ondulada) de 6mm</v>
          </cell>
          <cell r="E4187" t="str">
            <v>m2</v>
          </cell>
          <cell r="F4187">
            <v>1.1499999999999999</v>
          </cell>
        </row>
        <row r="4188">
          <cell r="B4188" t="str">
            <v>110408</v>
          </cell>
          <cell r="C4188" t="str">
            <v>026503</v>
          </cell>
          <cell r="D4188" t="str">
            <v>Conjunto vedacao elastica</v>
          </cell>
          <cell r="E4188" t="str">
            <v>un</v>
          </cell>
          <cell r="F4188">
            <v>1.42</v>
          </cell>
        </row>
        <row r="4189">
          <cell r="B4189" t="str">
            <v>110408</v>
          </cell>
          <cell r="C4189" t="str">
            <v>026517</v>
          </cell>
          <cell r="D4189" t="str">
            <v>Parafuso com rosca soberba 8x110mm</v>
          </cell>
          <cell r="E4189" t="str">
            <v>un</v>
          </cell>
          <cell r="F4189">
            <v>1.42</v>
          </cell>
        </row>
        <row r="4190">
          <cell r="B4190" t="str">
            <v>110409</v>
          </cell>
          <cell r="C4190" t="str">
            <v>010150</v>
          </cell>
          <cell r="D4190" t="str">
            <v>Telhadista</v>
          </cell>
          <cell r="E4190" t="str">
            <v>h</v>
          </cell>
          <cell r="F4190">
            <v>0.12</v>
          </cell>
        </row>
        <row r="4191">
          <cell r="B4191" t="str">
            <v>110409</v>
          </cell>
          <cell r="C4191" t="str">
            <v>010151</v>
          </cell>
          <cell r="D4191" t="str">
            <v>Ajudante de telhadista</v>
          </cell>
          <cell r="E4191" t="str">
            <v>h</v>
          </cell>
          <cell r="F4191">
            <v>0.12</v>
          </cell>
        </row>
        <row r="4192">
          <cell r="B4192" t="str">
            <v>110409</v>
          </cell>
          <cell r="C4192" t="str">
            <v>026015</v>
          </cell>
          <cell r="D4192" t="str">
            <v>Cumeeira fibrocimento normal (ondulada)</v>
          </cell>
          <cell r="E4192" t="str">
            <v>m</v>
          </cell>
          <cell r="F4192">
            <v>0.94799999999999995</v>
          </cell>
        </row>
        <row r="4193">
          <cell r="B4193" t="str">
            <v>110410</v>
          </cell>
          <cell r="C4193" t="str">
            <v>010150</v>
          </cell>
          <cell r="D4193" t="str">
            <v>Telhadista</v>
          </cell>
          <cell r="E4193" t="str">
            <v>h</v>
          </cell>
          <cell r="F4193">
            <v>0.08</v>
          </cell>
        </row>
        <row r="4194">
          <cell r="B4194" t="str">
            <v>110410</v>
          </cell>
          <cell r="C4194" t="str">
            <v>010151</v>
          </cell>
          <cell r="D4194" t="str">
            <v>Ajudante de telhadista</v>
          </cell>
          <cell r="E4194" t="str">
            <v>h</v>
          </cell>
          <cell r="F4194">
            <v>0.08</v>
          </cell>
        </row>
        <row r="4195">
          <cell r="B4195" t="str">
            <v>110410</v>
          </cell>
          <cell r="C4195" t="str">
            <v>026017</v>
          </cell>
          <cell r="D4195" t="str">
            <v>Rufo de fibrocimento (ondulada)</v>
          </cell>
          <cell r="E4195" t="str">
            <v>un</v>
          </cell>
          <cell r="F4195">
            <v>0.94799999999999995</v>
          </cell>
        </row>
        <row r="4196">
          <cell r="B4196" t="str">
            <v>110411</v>
          </cell>
          <cell r="C4196" t="str">
            <v>010150</v>
          </cell>
          <cell r="D4196" t="str">
            <v>Telhadista</v>
          </cell>
          <cell r="E4196" t="str">
            <v>h</v>
          </cell>
          <cell r="F4196">
            <v>0.3</v>
          </cell>
        </row>
        <row r="4197">
          <cell r="B4197" t="str">
            <v>110411</v>
          </cell>
          <cell r="C4197" t="str">
            <v>010151</v>
          </cell>
          <cell r="D4197" t="str">
            <v>Ajudante de telhadista</v>
          </cell>
          <cell r="E4197" t="str">
            <v>h</v>
          </cell>
          <cell r="F4197">
            <v>0.6</v>
          </cell>
        </row>
        <row r="4198">
          <cell r="B4198" t="str">
            <v>110411</v>
          </cell>
          <cell r="C4198" t="str">
            <v>025512</v>
          </cell>
          <cell r="D4198" t="str">
            <v>Telha de fibrocimento (modulada)</v>
          </cell>
          <cell r="E4198" t="str">
            <v>m2</v>
          </cell>
          <cell r="F4198">
            <v>1.2430000000000001</v>
          </cell>
        </row>
        <row r="4199">
          <cell r="B4199" t="str">
            <v>110411</v>
          </cell>
          <cell r="C4199" t="str">
            <v>026503</v>
          </cell>
          <cell r="D4199" t="str">
            <v>Conjunto vedacao elastica</v>
          </cell>
          <cell r="E4199" t="str">
            <v>un</v>
          </cell>
          <cell r="F4199">
            <v>1.109</v>
          </cell>
        </row>
        <row r="4200">
          <cell r="B4200" t="str">
            <v>110411</v>
          </cell>
          <cell r="C4200" t="str">
            <v>026577</v>
          </cell>
          <cell r="D4200" t="str">
            <v>Parafuso com rosca soberba 8x165mm</v>
          </cell>
          <cell r="E4200" t="str">
            <v>un</v>
          </cell>
          <cell r="F4200">
            <v>1.109</v>
          </cell>
        </row>
        <row r="4201">
          <cell r="B4201" t="str">
            <v>110411</v>
          </cell>
          <cell r="C4201" t="str">
            <v>026578</v>
          </cell>
          <cell r="D4201" t="str">
            <v>Calco plastico p/ fixacao telha modulada fibroc.</v>
          </cell>
          <cell r="E4201" t="str">
            <v>un</v>
          </cell>
          <cell r="F4201">
            <v>1.109</v>
          </cell>
        </row>
        <row r="4202">
          <cell r="B4202" t="str">
            <v>110411</v>
          </cell>
          <cell r="C4202" t="str">
            <v>026579</v>
          </cell>
          <cell r="D4202" t="str">
            <v>Fixador de abas (modulada)</v>
          </cell>
          <cell r="E4202" t="str">
            <v>un</v>
          </cell>
          <cell r="F4202">
            <v>1.0029999999999999</v>
          </cell>
        </row>
        <row r="4203">
          <cell r="B4203" t="str">
            <v>110412</v>
          </cell>
          <cell r="C4203" t="str">
            <v>010150</v>
          </cell>
          <cell r="D4203" t="str">
            <v>Telhadista</v>
          </cell>
          <cell r="E4203" t="str">
            <v>h</v>
          </cell>
          <cell r="F4203">
            <v>0.09</v>
          </cell>
        </row>
        <row r="4204">
          <cell r="B4204" t="str">
            <v>110412</v>
          </cell>
          <cell r="C4204" t="str">
            <v>010151</v>
          </cell>
          <cell r="D4204" t="str">
            <v>Ajudante de telhadista</v>
          </cell>
          <cell r="E4204" t="str">
            <v>h</v>
          </cell>
          <cell r="F4204">
            <v>0.09</v>
          </cell>
        </row>
        <row r="4205">
          <cell r="B4205" t="str">
            <v>110412</v>
          </cell>
          <cell r="C4205" t="str">
            <v>026012</v>
          </cell>
          <cell r="D4205" t="str">
            <v>Cumeeira fibrocimento articulada (modulada)</v>
          </cell>
          <cell r="E4205" t="str">
            <v>m</v>
          </cell>
          <cell r="F4205">
            <v>1.976</v>
          </cell>
        </row>
        <row r="4206">
          <cell r="B4206" t="str">
            <v>110412</v>
          </cell>
          <cell r="C4206" t="str">
            <v>026522</v>
          </cell>
          <cell r="D4206" t="str">
            <v>Parafuso com rosca soberba 8x180mm</v>
          </cell>
          <cell r="E4206" t="str">
            <v>un</v>
          </cell>
          <cell r="F4206">
            <v>0.112</v>
          </cell>
        </row>
        <row r="4207">
          <cell r="B4207" t="str">
            <v>110413</v>
          </cell>
          <cell r="C4207" t="str">
            <v>010150</v>
          </cell>
          <cell r="D4207" t="str">
            <v>Telhadista</v>
          </cell>
          <cell r="E4207" t="str">
            <v>h</v>
          </cell>
          <cell r="F4207">
            <v>7.0000000000000007E-2</v>
          </cell>
        </row>
        <row r="4208">
          <cell r="B4208" t="str">
            <v>110413</v>
          </cell>
          <cell r="C4208" t="str">
            <v>010151</v>
          </cell>
          <cell r="D4208" t="str">
            <v>Ajudante de telhadista</v>
          </cell>
          <cell r="E4208" t="str">
            <v>h</v>
          </cell>
          <cell r="F4208">
            <v>7.0000000000000007E-2</v>
          </cell>
        </row>
        <row r="4209">
          <cell r="B4209" t="str">
            <v>110413</v>
          </cell>
          <cell r="C4209" t="str">
            <v>026013</v>
          </cell>
          <cell r="D4209" t="str">
            <v>Rufo de fibrocimento (modulada)</v>
          </cell>
          <cell r="E4209" t="str">
            <v>un</v>
          </cell>
          <cell r="F4209">
            <v>1.976</v>
          </cell>
        </row>
        <row r="4210">
          <cell r="B4210" t="str">
            <v>110413</v>
          </cell>
          <cell r="C4210" t="str">
            <v>026522</v>
          </cell>
          <cell r="D4210" t="str">
            <v>Parafuso com rosca soberba 8x180mm</v>
          </cell>
          <cell r="E4210" t="str">
            <v>un</v>
          </cell>
          <cell r="F4210">
            <v>0.112</v>
          </cell>
        </row>
        <row r="4211">
          <cell r="B4211" t="str">
            <v>110414</v>
          </cell>
          <cell r="C4211" t="str">
            <v>010150</v>
          </cell>
          <cell r="D4211" t="str">
            <v>Telhadista</v>
          </cell>
          <cell r="E4211" t="str">
            <v>h</v>
          </cell>
          <cell r="F4211">
            <v>0.14000000000000001</v>
          </cell>
        </row>
        <row r="4212">
          <cell r="B4212" t="str">
            <v>110414</v>
          </cell>
          <cell r="C4212" t="str">
            <v>010151</v>
          </cell>
          <cell r="D4212" t="str">
            <v>Ajudante de telhadista</v>
          </cell>
          <cell r="E4212" t="str">
            <v>h</v>
          </cell>
          <cell r="F4212">
            <v>0.14000000000000001</v>
          </cell>
        </row>
        <row r="4213">
          <cell r="B4213" t="str">
            <v>110414</v>
          </cell>
          <cell r="C4213" t="str">
            <v>025515</v>
          </cell>
          <cell r="D4213" t="str">
            <v>Telha de fibrocimento (vogatex)</v>
          </cell>
          <cell r="E4213" t="str">
            <v>m2</v>
          </cell>
          <cell r="F4213">
            <v>1.1859999999999999</v>
          </cell>
        </row>
        <row r="4214">
          <cell r="B4214" t="str">
            <v>110414</v>
          </cell>
          <cell r="C4214" t="str">
            <v>026501</v>
          </cell>
          <cell r="D4214" t="str">
            <v>Arruela plastica 4x16</v>
          </cell>
          <cell r="E4214" t="str">
            <v>un</v>
          </cell>
          <cell r="F4214">
            <v>2.88</v>
          </cell>
        </row>
        <row r="4215">
          <cell r="B4215" t="str">
            <v>110414</v>
          </cell>
          <cell r="C4215" t="str">
            <v>026573</v>
          </cell>
          <cell r="D4215" t="str">
            <v>Prego 18x27 galvanizado</v>
          </cell>
          <cell r="E4215" t="str">
            <v>un</v>
          </cell>
          <cell r="F4215">
            <v>2.88</v>
          </cell>
        </row>
        <row r="4216">
          <cell r="B4216" t="str">
            <v>110415</v>
          </cell>
          <cell r="C4216" t="str">
            <v>010150</v>
          </cell>
          <cell r="D4216" t="str">
            <v>Telhadista</v>
          </cell>
          <cell r="E4216" t="str">
            <v>h</v>
          </cell>
          <cell r="F4216">
            <v>0.08</v>
          </cell>
        </row>
        <row r="4217">
          <cell r="B4217" t="str">
            <v>110415</v>
          </cell>
          <cell r="C4217" t="str">
            <v>010151</v>
          </cell>
          <cell r="D4217" t="str">
            <v>Ajudante de telhadista</v>
          </cell>
          <cell r="E4217" t="str">
            <v>h</v>
          </cell>
          <cell r="F4217">
            <v>0.08</v>
          </cell>
        </row>
        <row r="4218">
          <cell r="B4218" t="str">
            <v>110415</v>
          </cell>
          <cell r="C4218" t="str">
            <v>026019</v>
          </cell>
          <cell r="D4218" t="str">
            <v>Cumeeira fibrocimento articulada (vogatex)</v>
          </cell>
          <cell r="E4218" t="str">
            <v>m</v>
          </cell>
          <cell r="F4218">
            <v>2.2200000000000002</v>
          </cell>
        </row>
        <row r="4219">
          <cell r="B4219" t="str">
            <v>110416</v>
          </cell>
          <cell r="C4219" t="str">
            <v>010150</v>
          </cell>
          <cell r="D4219" t="str">
            <v>Telhadista</v>
          </cell>
          <cell r="E4219" t="str">
            <v>h</v>
          </cell>
          <cell r="F4219">
            <v>0.21</v>
          </cell>
        </row>
        <row r="4220">
          <cell r="B4220" t="str">
            <v>110416</v>
          </cell>
          <cell r="C4220" t="str">
            <v>010151</v>
          </cell>
          <cell r="D4220" t="str">
            <v>Ajudante de telhadista</v>
          </cell>
          <cell r="E4220" t="str">
            <v>h</v>
          </cell>
          <cell r="F4220">
            <v>0.63</v>
          </cell>
        </row>
        <row r="4221">
          <cell r="B4221" t="str">
            <v>110416</v>
          </cell>
          <cell r="C4221" t="str">
            <v>025510</v>
          </cell>
          <cell r="D4221" t="str">
            <v>Telha de fibrocimento (canalete 49)</v>
          </cell>
          <cell r="E4221" t="str">
            <v>m2</v>
          </cell>
          <cell r="F4221">
            <v>1.06</v>
          </cell>
        </row>
        <row r="4222">
          <cell r="B4222" t="str">
            <v>110416</v>
          </cell>
          <cell r="C4222" t="str">
            <v>026503</v>
          </cell>
          <cell r="D4222" t="str">
            <v>Conjunto vedacao elastica</v>
          </cell>
          <cell r="E4222" t="str">
            <v>un</v>
          </cell>
          <cell r="F4222">
            <v>0.59</v>
          </cell>
        </row>
        <row r="4223">
          <cell r="B4223" t="str">
            <v>110416</v>
          </cell>
          <cell r="C4223" t="str">
            <v>026520</v>
          </cell>
          <cell r="D4223" t="str">
            <v>Parafuso/gancho p/placa vent cumeeira ond.fibr.</v>
          </cell>
          <cell r="E4223" t="str">
            <v>un</v>
          </cell>
          <cell r="F4223">
            <v>0.59</v>
          </cell>
        </row>
        <row r="4224">
          <cell r="B4224" t="str">
            <v>110417</v>
          </cell>
          <cell r="C4224" t="str">
            <v>028010</v>
          </cell>
          <cell r="D4224" t="str">
            <v>Massa de vedacao</v>
          </cell>
          <cell r="E4224" t="str">
            <v>kg</v>
          </cell>
          <cell r="F4224">
            <v>0.82</v>
          </cell>
        </row>
        <row r="4225">
          <cell r="B4225" t="str">
            <v>110417</v>
          </cell>
          <cell r="C4225" t="str">
            <v>010150</v>
          </cell>
          <cell r="D4225" t="str">
            <v>Telhadista</v>
          </cell>
          <cell r="E4225" t="str">
            <v>h</v>
          </cell>
          <cell r="F4225">
            <v>7.0000000000000007E-2</v>
          </cell>
        </row>
        <row r="4226">
          <cell r="B4226" t="str">
            <v>110417</v>
          </cell>
          <cell r="C4226" t="str">
            <v>026005</v>
          </cell>
          <cell r="D4226" t="str">
            <v>Cumeeira fibrocimento normal (canalete 49)</v>
          </cell>
          <cell r="E4226" t="str">
            <v>m</v>
          </cell>
          <cell r="F4226">
            <v>2.04</v>
          </cell>
        </row>
        <row r="4227">
          <cell r="B4227" t="str">
            <v>110417</v>
          </cell>
          <cell r="C4227" t="str">
            <v>026503</v>
          </cell>
          <cell r="D4227" t="str">
            <v>Conjunto vedacao elastica</v>
          </cell>
          <cell r="E4227" t="str">
            <v>un</v>
          </cell>
          <cell r="F4227">
            <v>4.28</v>
          </cell>
        </row>
        <row r="4228">
          <cell r="B4228" t="str">
            <v>110417</v>
          </cell>
          <cell r="C4228" t="str">
            <v>026521</v>
          </cell>
          <cell r="D4228" t="str">
            <v>Parafuso com rosca soberba 8x250mm</v>
          </cell>
          <cell r="E4228" t="str">
            <v>un</v>
          </cell>
          <cell r="F4228">
            <v>4.28</v>
          </cell>
        </row>
        <row r="4229">
          <cell r="B4229" t="str">
            <v>110417</v>
          </cell>
          <cell r="C4229" t="str">
            <v>010151</v>
          </cell>
          <cell r="D4229" t="str">
            <v>Ajudante de telhadista</v>
          </cell>
          <cell r="E4229" t="str">
            <v>h</v>
          </cell>
          <cell r="F4229">
            <v>7.0000000000000007E-2</v>
          </cell>
        </row>
        <row r="4230">
          <cell r="B4230" t="str">
            <v>110418</v>
          </cell>
          <cell r="C4230" t="str">
            <v>010150</v>
          </cell>
          <cell r="D4230" t="str">
            <v>Telhadista</v>
          </cell>
          <cell r="E4230" t="str">
            <v>h</v>
          </cell>
          <cell r="F4230">
            <v>0.05</v>
          </cell>
        </row>
        <row r="4231">
          <cell r="B4231" t="str">
            <v>110418</v>
          </cell>
          <cell r="C4231" t="str">
            <v>010151</v>
          </cell>
          <cell r="D4231" t="str">
            <v>Ajudante de telhadista</v>
          </cell>
          <cell r="E4231" t="str">
            <v>h</v>
          </cell>
          <cell r="F4231">
            <v>0.05</v>
          </cell>
        </row>
        <row r="4232">
          <cell r="B4232" t="str">
            <v>110418</v>
          </cell>
          <cell r="C4232" t="str">
            <v>026018</v>
          </cell>
          <cell r="D4232" t="str">
            <v>Rufo de fibrocimento (canalete 49)</v>
          </cell>
          <cell r="E4232" t="str">
            <v>un</v>
          </cell>
          <cell r="F4232">
            <v>2.04</v>
          </cell>
        </row>
        <row r="4233">
          <cell r="B4233" t="str">
            <v>110418</v>
          </cell>
          <cell r="C4233" t="str">
            <v>026503</v>
          </cell>
          <cell r="D4233" t="str">
            <v>Conjunto vedacao elastica</v>
          </cell>
          <cell r="E4233" t="str">
            <v>un</v>
          </cell>
          <cell r="F4233">
            <v>2.14</v>
          </cell>
        </row>
        <row r="4234">
          <cell r="B4234" t="str">
            <v>110418</v>
          </cell>
          <cell r="C4234" t="str">
            <v>026521</v>
          </cell>
          <cell r="D4234" t="str">
            <v>Parafuso com rosca soberba 8x250mm</v>
          </cell>
          <cell r="E4234" t="str">
            <v>un</v>
          </cell>
          <cell r="F4234">
            <v>2.14</v>
          </cell>
        </row>
        <row r="4235">
          <cell r="B4235" t="str">
            <v>110418</v>
          </cell>
          <cell r="C4235" t="str">
            <v>028010</v>
          </cell>
          <cell r="D4235" t="str">
            <v>Massa de vedacao</v>
          </cell>
          <cell r="E4235" t="str">
            <v>kg</v>
          </cell>
          <cell r="F4235">
            <v>0.41</v>
          </cell>
        </row>
        <row r="4236">
          <cell r="B4236" t="str">
            <v>110419</v>
          </cell>
          <cell r="C4236" t="str">
            <v>026517</v>
          </cell>
          <cell r="D4236" t="str">
            <v>Parafuso com rosca soberba 8x110mm</v>
          </cell>
          <cell r="E4236" t="str">
            <v>un</v>
          </cell>
          <cell r="F4236">
            <v>0.23699999999999999</v>
          </cell>
        </row>
        <row r="4237">
          <cell r="B4237" t="str">
            <v>110419</v>
          </cell>
          <cell r="C4237" t="str">
            <v>010151</v>
          </cell>
          <cell r="D4237" t="str">
            <v>Ajudante de telhadista</v>
          </cell>
          <cell r="E4237" t="str">
            <v>h</v>
          </cell>
          <cell r="F4237">
            <v>0.9</v>
          </cell>
        </row>
        <row r="4238">
          <cell r="B4238" t="str">
            <v>110419</v>
          </cell>
          <cell r="C4238" t="str">
            <v>025511</v>
          </cell>
          <cell r="D4238" t="str">
            <v>Telha de fibrocimento (canalete 90)</v>
          </cell>
          <cell r="E4238" t="str">
            <v>m2</v>
          </cell>
          <cell r="F4238">
            <v>1.0900000000000001</v>
          </cell>
        </row>
        <row r="4239">
          <cell r="B4239" t="str">
            <v>110419</v>
          </cell>
          <cell r="C4239" t="str">
            <v>026503</v>
          </cell>
          <cell r="D4239" t="str">
            <v>Conjunto vedacao elastica</v>
          </cell>
          <cell r="E4239" t="str">
            <v>un</v>
          </cell>
          <cell r="F4239">
            <v>0.23699999999999999</v>
          </cell>
        </row>
        <row r="4240">
          <cell r="B4240" t="str">
            <v>110419</v>
          </cell>
          <cell r="C4240" t="str">
            <v>026505</v>
          </cell>
          <cell r="D4240" t="str">
            <v>Fixador de abas simples (canalete 90)</v>
          </cell>
          <cell r="E4240" t="str">
            <v>un</v>
          </cell>
          <cell r="F4240">
            <v>0.53900000000000003</v>
          </cell>
        </row>
        <row r="4241">
          <cell r="B4241" t="str">
            <v>110419</v>
          </cell>
          <cell r="C4241" t="str">
            <v>010150</v>
          </cell>
          <cell r="D4241" t="str">
            <v>Telhadista</v>
          </cell>
          <cell r="E4241" t="str">
            <v>h</v>
          </cell>
          <cell r="F4241">
            <v>0.3</v>
          </cell>
        </row>
        <row r="4242">
          <cell r="B4242" t="str">
            <v>110420</v>
          </cell>
          <cell r="C4242" t="str">
            <v>010150</v>
          </cell>
          <cell r="D4242" t="str">
            <v>Telhadista</v>
          </cell>
          <cell r="E4242" t="str">
            <v>h</v>
          </cell>
          <cell r="F4242">
            <v>0.3</v>
          </cell>
        </row>
        <row r="4243">
          <cell r="B4243" t="str">
            <v>110420</v>
          </cell>
          <cell r="C4243" t="str">
            <v>010151</v>
          </cell>
          <cell r="D4243" t="str">
            <v>Ajudante de telhadista</v>
          </cell>
          <cell r="E4243" t="str">
            <v>h</v>
          </cell>
          <cell r="F4243">
            <v>0.9</v>
          </cell>
        </row>
        <row r="4244">
          <cell r="B4244" t="str">
            <v>110420</v>
          </cell>
          <cell r="C4244" t="str">
            <v>025511</v>
          </cell>
          <cell r="D4244" t="str">
            <v>Telha de fibrocimento (canalete 90)</v>
          </cell>
          <cell r="E4244" t="str">
            <v>m2</v>
          </cell>
          <cell r="F4244">
            <v>1.1000000000000001</v>
          </cell>
        </row>
        <row r="4245">
          <cell r="B4245" t="str">
            <v>110420</v>
          </cell>
          <cell r="C4245" t="str">
            <v>026503</v>
          </cell>
          <cell r="D4245" t="str">
            <v>Conjunto vedacao elastica</v>
          </cell>
          <cell r="E4245" t="str">
            <v>un</v>
          </cell>
          <cell r="F4245">
            <v>0.19900000000000001</v>
          </cell>
        </row>
        <row r="4246">
          <cell r="B4246" t="str">
            <v>110420</v>
          </cell>
          <cell r="C4246" t="str">
            <v>026505</v>
          </cell>
          <cell r="D4246" t="str">
            <v>Fixador de abas simples (canalete 90)</v>
          </cell>
          <cell r="E4246" t="str">
            <v>un</v>
          </cell>
          <cell r="F4246">
            <v>0.48199999999999998</v>
          </cell>
        </row>
        <row r="4247">
          <cell r="B4247" t="str">
            <v>110420</v>
          </cell>
          <cell r="C4247" t="str">
            <v>026517</v>
          </cell>
          <cell r="D4247" t="str">
            <v>Parafuso com rosca soberba 8x110mm</v>
          </cell>
          <cell r="E4247" t="str">
            <v>un</v>
          </cell>
          <cell r="F4247">
            <v>0.19900000000000001</v>
          </cell>
        </row>
        <row r="4248">
          <cell r="B4248" t="str">
            <v>110420</v>
          </cell>
          <cell r="C4248" t="str">
            <v>026574</v>
          </cell>
          <cell r="D4248" t="str">
            <v>Afastador fibrocimento (canalete 90)</v>
          </cell>
          <cell r="E4248" t="str">
            <v>un</v>
          </cell>
          <cell r="F4248">
            <v>0.13200000000000001</v>
          </cell>
        </row>
        <row r="4249">
          <cell r="B4249" t="str">
            <v>110420</v>
          </cell>
          <cell r="C4249" t="str">
            <v>028010</v>
          </cell>
          <cell r="D4249" t="str">
            <v>Massa de vedacao</v>
          </cell>
          <cell r="E4249" t="str">
            <v>kg</v>
          </cell>
          <cell r="F4249">
            <v>2.7E-2</v>
          </cell>
        </row>
        <row r="4250">
          <cell r="B4250" t="str">
            <v>110421</v>
          </cell>
          <cell r="C4250" t="str">
            <v>010150</v>
          </cell>
          <cell r="D4250" t="str">
            <v>Telhadista</v>
          </cell>
          <cell r="E4250" t="str">
            <v>h</v>
          </cell>
          <cell r="F4250">
            <v>0.6</v>
          </cell>
        </row>
        <row r="4251">
          <cell r="B4251" t="str">
            <v>110421</v>
          </cell>
          <cell r="C4251" t="str">
            <v>010151</v>
          </cell>
          <cell r="D4251" t="str">
            <v>Ajudante de telhadista</v>
          </cell>
          <cell r="E4251" t="str">
            <v>h</v>
          </cell>
          <cell r="F4251">
            <v>0.6</v>
          </cell>
        </row>
        <row r="4252">
          <cell r="B4252" t="str">
            <v>110421</v>
          </cell>
          <cell r="C4252" t="str">
            <v>026525</v>
          </cell>
          <cell r="D4252" t="str">
            <v>Suporte de abas simples (canelete 90)</v>
          </cell>
          <cell r="E4252" t="str">
            <v>un</v>
          </cell>
          <cell r="F4252">
            <v>2</v>
          </cell>
        </row>
        <row r="4253">
          <cell r="B4253" t="str">
            <v>110421</v>
          </cell>
          <cell r="C4253" t="str">
            <v>026804</v>
          </cell>
          <cell r="D4253" t="str">
            <v>Tirante de contra-ventamento p/telhas estrut.</v>
          </cell>
          <cell r="E4253" t="str">
            <v>un</v>
          </cell>
          <cell r="F4253">
            <v>4</v>
          </cell>
        </row>
        <row r="4254">
          <cell r="B4254" t="str">
            <v>110422</v>
          </cell>
          <cell r="C4254" t="str">
            <v>010150</v>
          </cell>
          <cell r="D4254" t="str">
            <v>Telhadista</v>
          </cell>
          <cell r="E4254" t="str">
            <v>h</v>
          </cell>
          <cell r="F4254">
            <v>0.1</v>
          </cell>
        </row>
        <row r="4255">
          <cell r="B4255" t="str">
            <v>110422</v>
          </cell>
          <cell r="C4255" t="str">
            <v>010151</v>
          </cell>
          <cell r="D4255" t="str">
            <v>Ajudante de telhadista</v>
          </cell>
          <cell r="E4255" t="str">
            <v>h</v>
          </cell>
          <cell r="F4255">
            <v>0.1</v>
          </cell>
        </row>
        <row r="4256">
          <cell r="B4256" t="str">
            <v>110422</v>
          </cell>
          <cell r="C4256" t="str">
            <v>026007</v>
          </cell>
          <cell r="D4256" t="str">
            <v>Cumeeira fibrocimento normal (canalete 90)</v>
          </cell>
          <cell r="E4256" t="str">
            <v>m</v>
          </cell>
          <cell r="F4256">
            <v>1.0900000000000001</v>
          </cell>
        </row>
        <row r="4257">
          <cell r="B4257" t="str">
            <v>110422</v>
          </cell>
          <cell r="C4257" t="str">
            <v>026519</v>
          </cell>
          <cell r="D4257" t="str">
            <v>Parafuso com rosca soberba 8x130mm</v>
          </cell>
          <cell r="E4257" t="str">
            <v>un</v>
          </cell>
          <cell r="F4257">
            <v>0.21299999999999999</v>
          </cell>
        </row>
        <row r="4258">
          <cell r="B4258" t="str">
            <v>110422</v>
          </cell>
          <cell r="C4258" t="str">
            <v>028010</v>
          </cell>
          <cell r="D4258" t="str">
            <v>Massa de vedacao</v>
          </cell>
          <cell r="E4258" t="str">
            <v>kg</v>
          </cell>
          <cell r="F4258">
            <v>0.32700000000000001</v>
          </cell>
        </row>
        <row r="4259">
          <cell r="B4259" t="str">
            <v>110423</v>
          </cell>
          <cell r="C4259" t="str">
            <v>010150</v>
          </cell>
          <cell r="D4259" t="str">
            <v>Telhadista</v>
          </cell>
          <cell r="E4259" t="str">
            <v>h</v>
          </cell>
          <cell r="F4259">
            <v>0.12</v>
          </cell>
        </row>
        <row r="4260">
          <cell r="B4260" t="str">
            <v>110423</v>
          </cell>
          <cell r="C4260" t="str">
            <v>010151</v>
          </cell>
          <cell r="D4260" t="str">
            <v>Ajudante de telhadista</v>
          </cell>
          <cell r="E4260" t="str">
            <v>h</v>
          </cell>
          <cell r="F4260">
            <v>0.12</v>
          </cell>
        </row>
        <row r="4261">
          <cell r="B4261" t="str">
            <v>110423</v>
          </cell>
          <cell r="C4261" t="str">
            <v>026010</v>
          </cell>
          <cell r="D4261" t="str">
            <v>Rufo de fibrocimento (canalete 90)</v>
          </cell>
          <cell r="E4261" t="str">
            <v>un</v>
          </cell>
          <cell r="F4261">
            <v>1.0900000000000001</v>
          </cell>
        </row>
        <row r="4262">
          <cell r="B4262" t="str">
            <v>110423</v>
          </cell>
          <cell r="C4262" t="str">
            <v>026011</v>
          </cell>
          <cell r="D4262" t="str">
            <v>Tampao de fibrocimento (canalete 90)</v>
          </cell>
          <cell r="E4262" t="str">
            <v>un</v>
          </cell>
          <cell r="F4262">
            <v>1.0900000000000001</v>
          </cell>
        </row>
        <row r="4263">
          <cell r="B4263" t="str">
            <v>110423</v>
          </cell>
          <cell r="C4263" t="str">
            <v>028010</v>
          </cell>
          <cell r="D4263" t="str">
            <v>Massa de vedacao</v>
          </cell>
          <cell r="E4263" t="str">
            <v>kg</v>
          </cell>
          <cell r="F4263">
            <v>0.32700000000000001</v>
          </cell>
        </row>
        <row r="4264">
          <cell r="B4264" t="str">
            <v>110424</v>
          </cell>
          <cell r="C4264" t="str">
            <v>010150</v>
          </cell>
          <cell r="D4264" t="str">
            <v>Telhadista</v>
          </cell>
          <cell r="E4264" t="str">
            <v>h</v>
          </cell>
          <cell r="F4264">
            <v>0.24</v>
          </cell>
        </row>
        <row r="4265">
          <cell r="B4265" t="str">
            <v>110424</v>
          </cell>
          <cell r="C4265" t="str">
            <v>010151</v>
          </cell>
          <cell r="D4265" t="str">
            <v>Ajudante de telhadista</v>
          </cell>
          <cell r="E4265" t="str">
            <v>h</v>
          </cell>
          <cell r="F4265">
            <v>0.24</v>
          </cell>
        </row>
        <row r="4266">
          <cell r="B4266" t="str">
            <v>110424</v>
          </cell>
          <cell r="C4266" t="str">
            <v>025513</v>
          </cell>
          <cell r="D4266" t="str">
            <v>Telha de fibrocimento (ondulada) de 6mm</v>
          </cell>
          <cell r="E4266" t="str">
            <v>m2</v>
          </cell>
          <cell r="F4266">
            <v>1.22</v>
          </cell>
        </row>
        <row r="4267">
          <cell r="B4267" t="str">
            <v>110424</v>
          </cell>
          <cell r="C4267" t="str">
            <v>026503</v>
          </cell>
          <cell r="D4267" t="str">
            <v>Conjunto vedacao elastica</v>
          </cell>
          <cell r="E4267" t="str">
            <v>un</v>
          </cell>
          <cell r="F4267">
            <v>1.42</v>
          </cell>
        </row>
        <row r="4268">
          <cell r="B4268" t="str">
            <v>110424</v>
          </cell>
          <cell r="C4268" t="str">
            <v>026517</v>
          </cell>
          <cell r="D4268" t="str">
            <v>Parafuso com rosca soberba 8x110mm</v>
          </cell>
          <cell r="E4268" t="str">
            <v>un</v>
          </cell>
          <cell r="F4268">
            <v>1.42</v>
          </cell>
        </row>
        <row r="4269">
          <cell r="B4269" t="str">
            <v>110426</v>
          </cell>
          <cell r="C4269" t="str">
            <v>010150</v>
          </cell>
          <cell r="D4269" t="str">
            <v>Telhadista</v>
          </cell>
          <cell r="E4269" t="str">
            <v>h</v>
          </cell>
          <cell r="F4269">
            <v>0.08</v>
          </cell>
        </row>
        <row r="4270">
          <cell r="B4270" t="str">
            <v>110426</v>
          </cell>
          <cell r="C4270" t="str">
            <v>010151</v>
          </cell>
          <cell r="D4270" t="str">
            <v>Ajudante de telhadista</v>
          </cell>
          <cell r="E4270" t="str">
            <v>h</v>
          </cell>
          <cell r="F4270">
            <v>0.08</v>
          </cell>
        </row>
        <row r="4271">
          <cell r="B4271" t="str">
            <v>110426</v>
          </cell>
          <cell r="C4271" t="str">
            <v>026017</v>
          </cell>
          <cell r="D4271" t="str">
            <v>Rufo de fibrocimento (ondulada)</v>
          </cell>
          <cell r="E4271" t="str">
            <v>un</v>
          </cell>
          <cell r="F4271">
            <v>0.94799999999999995</v>
          </cell>
        </row>
        <row r="4272">
          <cell r="B4272" t="str">
            <v>110427</v>
          </cell>
          <cell r="C4272" t="str">
            <v>010150</v>
          </cell>
          <cell r="D4272" t="str">
            <v>Telhadista</v>
          </cell>
          <cell r="E4272" t="str">
            <v>h</v>
          </cell>
          <cell r="F4272">
            <v>0.28000000000000003</v>
          </cell>
        </row>
        <row r="4273">
          <cell r="B4273" t="str">
            <v>110427</v>
          </cell>
          <cell r="C4273" t="str">
            <v>010151</v>
          </cell>
          <cell r="D4273" t="str">
            <v>Ajudante de telhadista</v>
          </cell>
          <cell r="E4273" t="str">
            <v>h</v>
          </cell>
          <cell r="F4273">
            <v>0.28000000000000003</v>
          </cell>
        </row>
        <row r="4274">
          <cell r="B4274" t="str">
            <v>110427</v>
          </cell>
          <cell r="C4274" t="str">
            <v>025513</v>
          </cell>
          <cell r="D4274" t="str">
            <v>Telha de fibrocimento (ondulada) de 6mm</v>
          </cell>
          <cell r="E4274" t="str">
            <v>m2</v>
          </cell>
          <cell r="F4274">
            <v>1.0900000000000001</v>
          </cell>
        </row>
        <row r="4275">
          <cell r="B4275" t="str">
            <v>110427</v>
          </cell>
          <cell r="C4275" t="str">
            <v>026503</v>
          </cell>
          <cell r="D4275" t="str">
            <v>Conjunto vedacao elastica</v>
          </cell>
          <cell r="E4275" t="str">
            <v>un</v>
          </cell>
          <cell r="F4275">
            <v>0.7</v>
          </cell>
        </row>
        <row r="4276">
          <cell r="B4276" t="str">
            <v>110427</v>
          </cell>
          <cell r="C4276" t="str">
            <v>026507</v>
          </cell>
          <cell r="D4276" t="str">
            <v>Gancho chato de 110mm</v>
          </cell>
          <cell r="E4276" t="str">
            <v>un</v>
          </cell>
          <cell r="F4276">
            <v>0.7</v>
          </cell>
        </row>
        <row r="4277">
          <cell r="B4277" t="str">
            <v>110427</v>
          </cell>
          <cell r="C4277" t="str">
            <v>026517</v>
          </cell>
          <cell r="D4277" t="str">
            <v>Parafuso com rosca soberba 8x110mm</v>
          </cell>
          <cell r="E4277" t="str">
            <v>un</v>
          </cell>
          <cell r="F4277">
            <v>0.7</v>
          </cell>
        </row>
        <row r="4278">
          <cell r="B4278" t="str">
            <v>110428</v>
          </cell>
          <cell r="C4278" t="str">
            <v>010150</v>
          </cell>
          <cell r="D4278" t="str">
            <v>Telhadista</v>
          </cell>
          <cell r="E4278" t="str">
            <v>h</v>
          </cell>
          <cell r="F4278">
            <v>0.3</v>
          </cell>
        </row>
        <row r="4279">
          <cell r="B4279" t="str">
            <v>110428</v>
          </cell>
          <cell r="C4279" t="str">
            <v>010151</v>
          </cell>
          <cell r="D4279" t="str">
            <v>Ajudante de telhadista</v>
          </cell>
          <cell r="E4279" t="str">
            <v>h</v>
          </cell>
          <cell r="F4279">
            <v>0.3</v>
          </cell>
        </row>
        <row r="4280">
          <cell r="B4280" t="str">
            <v>110428</v>
          </cell>
          <cell r="C4280" t="str">
            <v>026014</v>
          </cell>
          <cell r="D4280" t="str">
            <v>Cantoneira fibrocimento (ondulada)</v>
          </cell>
          <cell r="E4280" t="str">
            <v>m</v>
          </cell>
          <cell r="F4280">
            <v>1.1000000000000001</v>
          </cell>
        </row>
        <row r="4281">
          <cell r="B4281" t="str">
            <v>110428</v>
          </cell>
          <cell r="C4281" t="str">
            <v>026509</v>
          </cell>
          <cell r="D4281" t="str">
            <v>Parafuso com rosca soberba 1/4x 1 1/2'</v>
          </cell>
          <cell r="E4281" t="str">
            <v>un</v>
          </cell>
          <cell r="F4281">
            <v>4</v>
          </cell>
        </row>
        <row r="4282">
          <cell r="B4282" t="str">
            <v>110429</v>
          </cell>
          <cell r="C4282" t="str">
            <v>010150</v>
          </cell>
          <cell r="D4282" t="str">
            <v>Telhadista</v>
          </cell>
          <cell r="E4282" t="str">
            <v>h</v>
          </cell>
          <cell r="F4282">
            <v>0.26</v>
          </cell>
        </row>
        <row r="4283">
          <cell r="B4283" t="str">
            <v>110429</v>
          </cell>
          <cell r="C4283" t="str">
            <v>010151</v>
          </cell>
          <cell r="D4283" t="str">
            <v>Ajudante de telhadista</v>
          </cell>
          <cell r="E4283" t="str">
            <v>h</v>
          </cell>
          <cell r="F4283">
            <v>0.52</v>
          </cell>
        </row>
        <row r="4284">
          <cell r="B4284" t="str">
            <v>110429</v>
          </cell>
          <cell r="C4284" t="str">
            <v>025517</v>
          </cell>
          <cell r="D4284" t="str">
            <v>Telha de fibrocimento (maxiplac) 6mm</v>
          </cell>
          <cell r="E4284" t="str">
            <v>m2</v>
          </cell>
          <cell r="F4284">
            <v>1.0900000000000001</v>
          </cell>
        </row>
        <row r="4285">
          <cell r="B4285" t="str">
            <v>110429</v>
          </cell>
          <cell r="C4285" t="str">
            <v>026503</v>
          </cell>
          <cell r="D4285" t="str">
            <v>Conjunto vedacao elastica</v>
          </cell>
          <cell r="E4285" t="str">
            <v>un</v>
          </cell>
          <cell r="F4285">
            <v>0.75</v>
          </cell>
        </row>
        <row r="4286">
          <cell r="B4286" t="str">
            <v>110429</v>
          </cell>
          <cell r="C4286" t="str">
            <v>026522</v>
          </cell>
          <cell r="D4286" t="str">
            <v>Parafuso com rosca soberba 8x180mm</v>
          </cell>
          <cell r="E4286" t="str">
            <v>un</v>
          </cell>
          <cell r="F4286">
            <v>0.75</v>
          </cell>
        </row>
        <row r="4287">
          <cell r="B4287" t="str">
            <v>110429</v>
          </cell>
          <cell r="C4287" t="str">
            <v>026530</v>
          </cell>
          <cell r="D4287" t="str">
            <v>Fixador de abas (maxiplac)</v>
          </cell>
          <cell r="E4287" t="str">
            <v>un</v>
          </cell>
          <cell r="F4287">
            <v>0.25</v>
          </cell>
        </row>
        <row r="4288">
          <cell r="B4288" t="str">
            <v>110429</v>
          </cell>
          <cell r="C4288" t="str">
            <v>026582</v>
          </cell>
          <cell r="D4288" t="str">
            <v>Espacador (maxiplac)</v>
          </cell>
          <cell r="E4288" t="str">
            <v>un</v>
          </cell>
          <cell r="F4288">
            <v>0.25</v>
          </cell>
        </row>
        <row r="4289">
          <cell r="B4289" t="str">
            <v>110430</v>
          </cell>
          <cell r="C4289" t="str">
            <v>010150</v>
          </cell>
          <cell r="D4289" t="str">
            <v>Telhadista</v>
          </cell>
          <cell r="E4289" t="str">
            <v>h</v>
          </cell>
          <cell r="F4289">
            <v>0.12</v>
          </cell>
        </row>
        <row r="4290">
          <cell r="B4290" t="str">
            <v>110430</v>
          </cell>
          <cell r="C4290" t="str">
            <v>010151</v>
          </cell>
          <cell r="D4290" t="str">
            <v>Ajudante de telhadista</v>
          </cell>
          <cell r="E4290" t="str">
            <v>h</v>
          </cell>
          <cell r="F4290">
            <v>0.12</v>
          </cell>
        </row>
        <row r="4291">
          <cell r="B4291" t="str">
            <v>110430</v>
          </cell>
          <cell r="C4291" t="str">
            <v>026021</v>
          </cell>
          <cell r="D4291" t="str">
            <v>Cumeeira fibrocimento normal (maxiplac)</v>
          </cell>
          <cell r="E4291" t="str">
            <v>un</v>
          </cell>
          <cell r="F4291">
            <v>1.04</v>
          </cell>
        </row>
        <row r="4292">
          <cell r="B4292" t="str">
            <v>110430</v>
          </cell>
          <cell r="C4292" t="str">
            <v>026503</v>
          </cell>
          <cell r="D4292" t="str">
            <v>Conjunto vedacao elastica</v>
          </cell>
          <cell r="E4292" t="str">
            <v>un</v>
          </cell>
          <cell r="F4292">
            <v>4</v>
          </cell>
        </row>
        <row r="4293">
          <cell r="B4293" t="str">
            <v>110430</v>
          </cell>
          <cell r="C4293" t="str">
            <v>026522</v>
          </cell>
          <cell r="D4293" t="str">
            <v>Parafuso com rosca soberba 8x180mm</v>
          </cell>
          <cell r="E4293" t="str">
            <v>un</v>
          </cell>
          <cell r="F4293">
            <v>4</v>
          </cell>
        </row>
        <row r="4294">
          <cell r="B4294" t="str">
            <v>110431</v>
          </cell>
          <cell r="C4294" t="str">
            <v>010150</v>
          </cell>
          <cell r="D4294" t="str">
            <v>Telhadista</v>
          </cell>
          <cell r="E4294" t="str">
            <v>h</v>
          </cell>
          <cell r="F4294">
            <v>0.08</v>
          </cell>
        </row>
        <row r="4295">
          <cell r="B4295" t="str">
            <v>110431</v>
          </cell>
          <cell r="C4295" t="str">
            <v>010151</v>
          </cell>
          <cell r="D4295" t="str">
            <v>Ajudante de telhadista</v>
          </cell>
          <cell r="E4295" t="str">
            <v>h</v>
          </cell>
          <cell r="F4295">
            <v>0.08</v>
          </cell>
        </row>
        <row r="4296">
          <cell r="B4296" t="str">
            <v>110431</v>
          </cell>
          <cell r="C4296" t="str">
            <v>026025</v>
          </cell>
          <cell r="D4296" t="str">
            <v>Rufo de fibrocimento (maxiplac)</v>
          </cell>
          <cell r="E4296" t="str">
            <v>m</v>
          </cell>
          <cell r="F4296">
            <v>1.04</v>
          </cell>
        </row>
        <row r="4297">
          <cell r="B4297" t="str">
            <v>110431</v>
          </cell>
          <cell r="C4297" t="str">
            <v>026503</v>
          </cell>
          <cell r="D4297" t="str">
            <v>Conjunto vedacao elastica</v>
          </cell>
          <cell r="E4297" t="str">
            <v>un</v>
          </cell>
          <cell r="F4297">
            <v>4</v>
          </cell>
        </row>
        <row r="4298">
          <cell r="B4298" t="str">
            <v>110431</v>
          </cell>
          <cell r="C4298" t="str">
            <v>026522</v>
          </cell>
          <cell r="D4298" t="str">
            <v>Parafuso com rosca soberba 8x180mm</v>
          </cell>
          <cell r="E4298" t="str">
            <v>un</v>
          </cell>
          <cell r="F4298">
            <v>4</v>
          </cell>
        </row>
        <row r="4299">
          <cell r="B4299" t="str">
            <v>110432</v>
          </cell>
          <cell r="C4299" t="str">
            <v>026531</v>
          </cell>
          <cell r="D4299" t="str">
            <v>Fixador de aba (kalheta delta)</v>
          </cell>
          <cell r="E4299" t="str">
            <v>un</v>
          </cell>
          <cell r="F4299">
            <v>0.31</v>
          </cell>
        </row>
        <row r="4300">
          <cell r="B4300" t="str">
            <v>110432</v>
          </cell>
          <cell r="C4300" t="str">
            <v>010151</v>
          </cell>
          <cell r="D4300" t="str">
            <v>Ajudante de telhadista</v>
          </cell>
          <cell r="E4300" t="str">
            <v>h</v>
          </cell>
          <cell r="F4300">
            <v>0.72</v>
          </cell>
        </row>
        <row r="4301">
          <cell r="B4301" t="str">
            <v>110432</v>
          </cell>
          <cell r="C4301" t="str">
            <v>025518</v>
          </cell>
          <cell r="D4301" t="str">
            <v>Telha de fibrocimento (kalheta delta)</v>
          </cell>
          <cell r="E4301" t="str">
            <v>m2</v>
          </cell>
          <cell r="F4301">
            <v>1.06</v>
          </cell>
        </row>
        <row r="4302">
          <cell r="B4302" t="str">
            <v>110432</v>
          </cell>
          <cell r="C4302" t="str">
            <v>026503</v>
          </cell>
          <cell r="D4302" t="str">
            <v>Conjunto vedacao elastica</v>
          </cell>
          <cell r="E4302" t="str">
            <v>un</v>
          </cell>
          <cell r="F4302">
            <v>0.64</v>
          </cell>
        </row>
        <row r="4303">
          <cell r="B4303" t="str">
            <v>110432</v>
          </cell>
          <cell r="C4303" t="str">
            <v>026518</v>
          </cell>
          <cell r="D4303" t="str">
            <v>Parafuso com rosca soberba 8x85mm</v>
          </cell>
          <cell r="E4303" t="str">
            <v>un</v>
          </cell>
          <cell r="F4303">
            <v>0.64</v>
          </cell>
        </row>
        <row r="4304">
          <cell r="B4304" t="str">
            <v>110432</v>
          </cell>
          <cell r="C4304" t="str">
            <v>010150</v>
          </cell>
          <cell r="D4304" t="str">
            <v>Telhadista</v>
          </cell>
          <cell r="E4304" t="str">
            <v>h</v>
          </cell>
          <cell r="F4304">
            <v>0.24</v>
          </cell>
        </row>
        <row r="4305">
          <cell r="B4305" t="str">
            <v>110433</v>
          </cell>
          <cell r="C4305" t="str">
            <v>010150</v>
          </cell>
          <cell r="D4305" t="str">
            <v>Telhadista</v>
          </cell>
          <cell r="E4305" t="str">
            <v>h</v>
          </cell>
          <cell r="F4305">
            <v>0.08</v>
          </cell>
        </row>
        <row r="4306">
          <cell r="B4306" t="str">
            <v>110433</v>
          </cell>
          <cell r="C4306" t="str">
            <v>010151</v>
          </cell>
          <cell r="D4306" t="str">
            <v>Ajudante de telhadista</v>
          </cell>
          <cell r="E4306" t="str">
            <v>h</v>
          </cell>
          <cell r="F4306">
            <v>0.08</v>
          </cell>
        </row>
        <row r="4307">
          <cell r="B4307" t="str">
            <v>110433</v>
          </cell>
          <cell r="C4307" t="str">
            <v>026022</v>
          </cell>
          <cell r="D4307" t="str">
            <v>Cumeeira fibrocimento normal (kalheta)</v>
          </cell>
          <cell r="E4307" t="str">
            <v>un</v>
          </cell>
          <cell r="F4307">
            <v>2.27</v>
          </cell>
        </row>
        <row r="4308">
          <cell r="B4308" t="str">
            <v>110433</v>
          </cell>
          <cell r="C4308" t="str">
            <v>026503</v>
          </cell>
          <cell r="D4308" t="str">
            <v>Conjunto vedacao elastica</v>
          </cell>
          <cell r="E4308" t="str">
            <v>un</v>
          </cell>
          <cell r="F4308">
            <v>4.54</v>
          </cell>
        </row>
        <row r="4309">
          <cell r="B4309" t="str">
            <v>110433</v>
          </cell>
          <cell r="C4309" t="str">
            <v>026518</v>
          </cell>
          <cell r="D4309" t="str">
            <v>Parafuso com rosca soberba 8x85mm</v>
          </cell>
          <cell r="E4309" t="str">
            <v>un</v>
          </cell>
          <cell r="F4309">
            <v>4.54</v>
          </cell>
        </row>
        <row r="4310">
          <cell r="B4310" t="str">
            <v>110434</v>
          </cell>
          <cell r="C4310" t="str">
            <v>010150</v>
          </cell>
          <cell r="D4310" t="str">
            <v>Telhadista</v>
          </cell>
          <cell r="E4310" t="str">
            <v>h</v>
          </cell>
          <cell r="F4310">
            <v>0.15</v>
          </cell>
        </row>
        <row r="4311">
          <cell r="B4311" t="str">
            <v>110434</v>
          </cell>
          <cell r="C4311" t="str">
            <v>010151</v>
          </cell>
          <cell r="D4311" t="str">
            <v>Ajudante de telhadista</v>
          </cell>
          <cell r="E4311" t="str">
            <v>h</v>
          </cell>
          <cell r="F4311">
            <v>0.15</v>
          </cell>
        </row>
        <row r="4312">
          <cell r="B4312" t="str">
            <v>110434</v>
          </cell>
          <cell r="C4312" t="str">
            <v>026026</v>
          </cell>
          <cell r="D4312" t="str">
            <v>Tampao de fibrocimento (kalheta delta)</v>
          </cell>
          <cell r="E4312" t="str">
            <v>un</v>
          </cell>
          <cell r="F4312">
            <v>2.27</v>
          </cell>
        </row>
        <row r="4313">
          <cell r="B4313" t="str">
            <v>110434</v>
          </cell>
          <cell r="C4313" t="str">
            <v>026528</v>
          </cell>
          <cell r="D4313" t="str">
            <v>Parafuso de 12x25mm</v>
          </cell>
          <cell r="E4313" t="str">
            <v>un</v>
          </cell>
          <cell r="F4313">
            <v>4.54</v>
          </cell>
        </row>
        <row r="4314">
          <cell r="B4314" t="str">
            <v>110434</v>
          </cell>
          <cell r="C4314" t="str">
            <v>028010</v>
          </cell>
          <cell r="D4314" t="str">
            <v>Massa de vedacao</v>
          </cell>
          <cell r="E4314" t="str">
            <v>kg</v>
          </cell>
          <cell r="F4314">
            <v>0.34</v>
          </cell>
        </row>
        <row r="4315">
          <cell r="B4315" t="str">
            <v>110435</v>
          </cell>
          <cell r="C4315" t="str">
            <v>010150</v>
          </cell>
          <cell r="D4315" t="str">
            <v>Telhadista</v>
          </cell>
          <cell r="E4315" t="str">
            <v>h</v>
          </cell>
          <cell r="F4315">
            <v>0.3</v>
          </cell>
        </row>
        <row r="4316">
          <cell r="B4316" t="str">
            <v>110435</v>
          </cell>
          <cell r="C4316" t="str">
            <v>010151</v>
          </cell>
          <cell r="D4316" t="str">
            <v>Ajudante de telhadista</v>
          </cell>
          <cell r="E4316" t="str">
            <v>h</v>
          </cell>
          <cell r="F4316">
            <v>0.9</v>
          </cell>
        </row>
        <row r="4317">
          <cell r="B4317" t="str">
            <v>110435</v>
          </cell>
          <cell r="C4317" t="str">
            <v>025519</v>
          </cell>
          <cell r="D4317" t="str">
            <v>Telha de fibrocimento (kalhetao)</v>
          </cell>
          <cell r="E4317" t="str">
            <v>m2</v>
          </cell>
          <cell r="F4317">
            <v>1.1200000000000001</v>
          </cell>
        </row>
        <row r="4318">
          <cell r="B4318" t="str">
            <v>110435</v>
          </cell>
          <cell r="C4318" t="str">
            <v>026503</v>
          </cell>
          <cell r="D4318" t="str">
            <v>Conjunto vedacao elastica</v>
          </cell>
          <cell r="E4318" t="str">
            <v>un</v>
          </cell>
          <cell r="F4318">
            <v>0.61</v>
          </cell>
        </row>
        <row r="4319">
          <cell r="B4319" t="str">
            <v>110435</v>
          </cell>
          <cell r="C4319" t="str">
            <v>026517</v>
          </cell>
          <cell r="D4319" t="str">
            <v>Parafuso com rosca soberba 8x110mm</v>
          </cell>
          <cell r="E4319" t="str">
            <v>un</v>
          </cell>
          <cell r="F4319">
            <v>0.61</v>
          </cell>
        </row>
        <row r="4320">
          <cell r="B4320" t="str">
            <v>110435</v>
          </cell>
          <cell r="C4320" t="str">
            <v>026532</v>
          </cell>
          <cell r="D4320" t="str">
            <v>Fixador de aba (kalhetao)</v>
          </cell>
          <cell r="E4320" t="str">
            <v>un</v>
          </cell>
          <cell r="F4320">
            <v>0.61</v>
          </cell>
        </row>
        <row r="4321">
          <cell r="B4321" t="str">
            <v>110436</v>
          </cell>
          <cell r="C4321" t="str">
            <v>010150</v>
          </cell>
          <cell r="D4321" t="str">
            <v>Telhadista</v>
          </cell>
          <cell r="E4321" t="str">
            <v>h</v>
          </cell>
          <cell r="F4321">
            <v>0.3</v>
          </cell>
        </row>
        <row r="4322">
          <cell r="B4322" t="str">
            <v>110436</v>
          </cell>
          <cell r="C4322" t="str">
            <v>010151</v>
          </cell>
          <cell r="D4322" t="str">
            <v>Ajudante de telhadista</v>
          </cell>
          <cell r="E4322" t="str">
            <v>h</v>
          </cell>
          <cell r="F4322">
            <v>0.9</v>
          </cell>
        </row>
        <row r="4323">
          <cell r="B4323" t="str">
            <v>110436</v>
          </cell>
          <cell r="C4323" t="str">
            <v>025519</v>
          </cell>
          <cell r="D4323" t="str">
            <v>Telha de fibrocimento (kalhetao)</v>
          </cell>
          <cell r="E4323" t="str">
            <v>m2</v>
          </cell>
          <cell r="F4323">
            <v>1.1399999999999999</v>
          </cell>
        </row>
        <row r="4324">
          <cell r="B4324" t="str">
            <v>110436</v>
          </cell>
          <cell r="C4324" t="str">
            <v>026503</v>
          </cell>
          <cell r="D4324" t="str">
            <v>Conjunto vedacao elastica</v>
          </cell>
          <cell r="E4324" t="str">
            <v>un</v>
          </cell>
          <cell r="F4324">
            <v>0.46</v>
          </cell>
        </row>
        <row r="4325">
          <cell r="B4325" t="str">
            <v>110436</v>
          </cell>
          <cell r="C4325" t="str">
            <v>026517</v>
          </cell>
          <cell r="D4325" t="str">
            <v>Parafuso com rosca soberba 8x110mm</v>
          </cell>
          <cell r="E4325" t="str">
            <v>un</v>
          </cell>
          <cell r="F4325">
            <v>0.46</v>
          </cell>
        </row>
        <row r="4326">
          <cell r="B4326" t="str">
            <v>110436</v>
          </cell>
          <cell r="C4326" t="str">
            <v>026532</v>
          </cell>
          <cell r="D4326" t="str">
            <v>Fixador de aba (kalhetao)</v>
          </cell>
          <cell r="E4326" t="str">
            <v>un</v>
          </cell>
          <cell r="F4326">
            <v>0.46</v>
          </cell>
        </row>
        <row r="4327">
          <cell r="B4327" t="str">
            <v>110437</v>
          </cell>
          <cell r="C4327" t="str">
            <v>010150</v>
          </cell>
          <cell r="D4327" t="str">
            <v>Telhadista</v>
          </cell>
          <cell r="E4327" t="str">
            <v>h</v>
          </cell>
          <cell r="F4327">
            <v>0.5</v>
          </cell>
        </row>
        <row r="4328">
          <cell r="B4328" t="str">
            <v>110437</v>
          </cell>
          <cell r="C4328" t="str">
            <v>010151</v>
          </cell>
          <cell r="D4328" t="str">
            <v>Ajudante de telhadista</v>
          </cell>
          <cell r="E4328" t="str">
            <v>h</v>
          </cell>
          <cell r="F4328">
            <v>0.5</v>
          </cell>
        </row>
        <row r="4329">
          <cell r="B4329" t="str">
            <v>110437</v>
          </cell>
          <cell r="C4329" t="str">
            <v>026533</v>
          </cell>
          <cell r="D4329" t="str">
            <v>Tirante completo (kalhetao)</v>
          </cell>
          <cell r="E4329" t="str">
            <v>un</v>
          </cell>
          <cell r="F4329">
            <v>3</v>
          </cell>
        </row>
        <row r="4330">
          <cell r="B4330" t="str">
            <v>110438</v>
          </cell>
          <cell r="C4330" t="str">
            <v>010150</v>
          </cell>
          <cell r="D4330" t="str">
            <v>Telhadista</v>
          </cell>
          <cell r="E4330" t="str">
            <v>h</v>
          </cell>
          <cell r="F4330">
            <v>0.1</v>
          </cell>
        </row>
        <row r="4331">
          <cell r="B4331" t="str">
            <v>110438</v>
          </cell>
          <cell r="C4331" t="str">
            <v>010151</v>
          </cell>
          <cell r="D4331" t="str">
            <v>Ajudante de telhadista</v>
          </cell>
          <cell r="E4331" t="str">
            <v>h</v>
          </cell>
          <cell r="F4331">
            <v>0.1</v>
          </cell>
        </row>
        <row r="4332">
          <cell r="B4332" t="str">
            <v>110438</v>
          </cell>
          <cell r="C4332" t="str">
            <v>026023</v>
          </cell>
          <cell r="D4332" t="str">
            <v>Cumeeira fibrocimento normal (kalhetao)</v>
          </cell>
          <cell r="E4332" t="str">
            <v>un</v>
          </cell>
          <cell r="F4332">
            <v>1.1200000000000001</v>
          </cell>
        </row>
        <row r="4333">
          <cell r="B4333" t="str">
            <v>110438</v>
          </cell>
          <cell r="C4333" t="str">
            <v>026529</v>
          </cell>
          <cell r="D4333" t="str">
            <v>Parafuso de 14x40mm</v>
          </cell>
          <cell r="E4333" t="str">
            <v>un</v>
          </cell>
          <cell r="F4333">
            <v>2</v>
          </cell>
        </row>
        <row r="4334">
          <cell r="B4334" t="str">
            <v>110439</v>
          </cell>
          <cell r="C4334" t="str">
            <v>010150</v>
          </cell>
          <cell r="D4334" t="str">
            <v>Telhadista</v>
          </cell>
          <cell r="E4334" t="str">
            <v>h</v>
          </cell>
          <cell r="F4334">
            <v>0.12</v>
          </cell>
        </row>
        <row r="4335">
          <cell r="B4335" t="str">
            <v>110439</v>
          </cell>
          <cell r="C4335" t="str">
            <v>010151</v>
          </cell>
          <cell r="D4335" t="str">
            <v>Ajudante de telhadista</v>
          </cell>
          <cell r="E4335" t="str">
            <v>h</v>
          </cell>
          <cell r="F4335">
            <v>0.12</v>
          </cell>
        </row>
        <row r="4336">
          <cell r="B4336" t="str">
            <v>110439</v>
          </cell>
          <cell r="C4336" t="str">
            <v>026027</v>
          </cell>
          <cell r="D4336" t="str">
            <v>Tampao de fibrocimento (kalhetao)</v>
          </cell>
          <cell r="E4336" t="str">
            <v>un</v>
          </cell>
          <cell r="F4336">
            <v>1.1200000000000001</v>
          </cell>
        </row>
        <row r="4337">
          <cell r="B4337" t="str">
            <v>110439</v>
          </cell>
          <cell r="C4337" t="str">
            <v>028010</v>
          </cell>
          <cell r="D4337" t="str">
            <v>Massa de vedacao</v>
          </cell>
          <cell r="E4337" t="str">
            <v>kg</v>
          </cell>
          <cell r="F4337">
            <v>0.3</v>
          </cell>
        </row>
        <row r="4338">
          <cell r="B4338" t="str">
            <v>110442</v>
          </cell>
          <cell r="C4338" t="str">
            <v>025533</v>
          </cell>
          <cell r="D4338" t="str">
            <v>Telha zincada pre-pintada c/montagem mk-90</v>
          </cell>
          <cell r="E4338" t="str">
            <v>m2</v>
          </cell>
          <cell r="F4338">
            <v>1</v>
          </cell>
        </row>
        <row r="4339">
          <cell r="B4339" t="str">
            <v>110443</v>
          </cell>
          <cell r="C4339" t="str">
            <v>025534</v>
          </cell>
          <cell r="D4339" t="str">
            <v>Telha zincada pre-pintada c/montagem kp-90</v>
          </cell>
          <cell r="E4339" t="str">
            <v>m2</v>
          </cell>
          <cell r="F4339">
            <v>1</v>
          </cell>
        </row>
        <row r="4340">
          <cell r="B4340" t="str">
            <v>110444</v>
          </cell>
          <cell r="C4340" t="str">
            <v>025535</v>
          </cell>
          <cell r="D4340" t="str">
            <v>Telha zincada pre-pintada c/montagem kp-150</v>
          </cell>
          <cell r="E4340" t="str">
            <v>m2</v>
          </cell>
          <cell r="F4340">
            <v>1</v>
          </cell>
        </row>
        <row r="4341">
          <cell r="B4341" t="str">
            <v>110445</v>
          </cell>
          <cell r="C4341" t="str">
            <v>025536</v>
          </cell>
          <cell r="D4341" t="str">
            <v>Telha zincada pre-pintada c/montagem kp 135</v>
          </cell>
          <cell r="E4341" t="str">
            <v>m2</v>
          </cell>
          <cell r="F4341">
            <v>1</v>
          </cell>
        </row>
        <row r="4342">
          <cell r="B4342" t="str">
            <v>110446</v>
          </cell>
          <cell r="C4342" t="str">
            <v>025537</v>
          </cell>
          <cell r="D4342" t="str">
            <v>Telha zincada pre-pintada c/montagem kp 120</v>
          </cell>
          <cell r="E4342" t="str">
            <v>m2</v>
          </cell>
          <cell r="F4342">
            <v>1</v>
          </cell>
        </row>
        <row r="4343">
          <cell r="B4343" t="str">
            <v>110449</v>
          </cell>
          <cell r="C4343" t="str">
            <v>010150</v>
          </cell>
          <cell r="D4343" t="str">
            <v>Telhadista</v>
          </cell>
          <cell r="E4343" t="str">
            <v>h</v>
          </cell>
          <cell r="F4343">
            <v>0.22</v>
          </cell>
        </row>
        <row r="4344">
          <cell r="B4344" t="str">
            <v>110449</v>
          </cell>
          <cell r="C4344" t="str">
            <v>010151</v>
          </cell>
          <cell r="D4344" t="str">
            <v>Ajudante de telhadista</v>
          </cell>
          <cell r="E4344" t="str">
            <v>h</v>
          </cell>
          <cell r="F4344">
            <v>0.22</v>
          </cell>
        </row>
        <row r="4345">
          <cell r="B4345" t="str">
            <v>110449</v>
          </cell>
          <cell r="C4345" t="str">
            <v>025538</v>
          </cell>
          <cell r="D4345" t="str">
            <v>Telha termoacustica</v>
          </cell>
          <cell r="E4345" t="str">
            <v>m2</v>
          </cell>
          <cell r="F4345">
            <v>1.06</v>
          </cell>
        </row>
        <row r="4346">
          <cell r="B4346" t="str">
            <v>110449</v>
          </cell>
          <cell r="C4346" t="str">
            <v>026517</v>
          </cell>
          <cell r="D4346" t="str">
            <v>Parafuso com rosca soberba 8x110mm</v>
          </cell>
          <cell r="E4346" t="str">
            <v>un</v>
          </cell>
          <cell r="F4346">
            <v>0.82</v>
          </cell>
        </row>
        <row r="4347">
          <cell r="B4347" t="str">
            <v>110449</v>
          </cell>
          <cell r="C4347" t="str">
            <v>028010</v>
          </cell>
          <cell r="D4347" t="str">
            <v>Massa de vedacao</v>
          </cell>
          <cell r="E4347" t="str">
            <v>kg</v>
          </cell>
          <cell r="F4347">
            <v>4.0000000000000001E-3</v>
          </cell>
        </row>
        <row r="4348">
          <cell r="B4348" t="str">
            <v>110450</v>
          </cell>
          <cell r="C4348" t="str">
            <v>010150</v>
          </cell>
          <cell r="D4348" t="str">
            <v>Telhadista</v>
          </cell>
          <cell r="E4348" t="str">
            <v>h</v>
          </cell>
          <cell r="F4348">
            <v>0.12</v>
          </cell>
        </row>
        <row r="4349">
          <cell r="B4349" t="str">
            <v>110450</v>
          </cell>
          <cell r="C4349" t="str">
            <v>010151</v>
          </cell>
          <cell r="D4349" t="str">
            <v>Ajudante de telhadista</v>
          </cell>
          <cell r="E4349" t="str">
            <v>h</v>
          </cell>
          <cell r="F4349">
            <v>0.12</v>
          </cell>
        </row>
        <row r="4350">
          <cell r="B4350" t="str">
            <v>110450</v>
          </cell>
          <cell r="C4350" t="str">
            <v>026032</v>
          </cell>
          <cell r="D4350" t="str">
            <v>Cumeeira termoacustica</v>
          </cell>
          <cell r="E4350" t="str">
            <v>un</v>
          </cell>
          <cell r="F4350">
            <v>0.82499999999999996</v>
          </cell>
        </row>
        <row r="4351">
          <cell r="B4351" t="str">
            <v>110451</v>
          </cell>
          <cell r="C4351" t="str">
            <v>010139</v>
          </cell>
          <cell r="D4351" t="str">
            <v>Pedreiro</v>
          </cell>
          <cell r="E4351" t="str">
            <v>h</v>
          </cell>
          <cell r="F4351">
            <v>0.27</v>
          </cell>
        </row>
        <row r="4352">
          <cell r="B4352" t="str">
            <v>110451</v>
          </cell>
          <cell r="C4352" t="str">
            <v>010146</v>
          </cell>
          <cell r="D4352" t="str">
            <v>Servente</v>
          </cell>
          <cell r="E4352" t="str">
            <v>h</v>
          </cell>
          <cell r="F4352">
            <v>1.08</v>
          </cell>
        </row>
        <row r="4353">
          <cell r="B4353" t="str">
            <v>110451</v>
          </cell>
          <cell r="C4353" t="str">
            <v>025504</v>
          </cell>
          <cell r="D4353" t="str">
            <v>Telha de concreto 330x419mm</v>
          </cell>
          <cell r="E4353" t="str">
            <v>un</v>
          </cell>
          <cell r="F4353">
            <v>10.45</v>
          </cell>
        </row>
        <row r="4354">
          <cell r="B4354" t="str">
            <v>110452</v>
          </cell>
          <cell r="C4354" t="str">
            <v>010139</v>
          </cell>
          <cell r="D4354" t="str">
            <v>Pedreiro</v>
          </cell>
          <cell r="E4354" t="str">
            <v>h</v>
          </cell>
          <cell r="F4354">
            <v>0.5</v>
          </cell>
        </row>
        <row r="4355">
          <cell r="B4355" t="str">
            <v>110452</v>
          </cell>
          <cell r="C4355" t="str">
            <v>010146</v>
          </cell>
          <cell r="D4355" t="str">
            <v>Servente</v>
          </cell>
          <cell r="E4355" t="str">
            <v>h</v>
          </cell>
          <cell r="F4355">
            <v>0.52</v>
          </cell>
        </row>
        <row r="4356">
          <cell r="B4356" t="str">
            <v>110452</v>
          </cell>
          <cell r="C4356" t="str">
            <v>020505</v>
          </cell>
          <cell r="D4356" t="str">
            <v>Cal hidratada</v>
          </cell>
          <cell r="E4356" t="str">
            <v>kg</v>
          </cell>
          <cell r="F4356">
            <v>0.32400000000000001</v>
          </cell>
        </row>
        <row r="4357">
          <cell r="B4357" t="str">
            <v>110452</v>
          </cell>
          <cell r="C4357" t="str">
            <v>020508</v>
          </cell>
          <cell r="D4357" t="str">
            <v>Cimento portland</v>
          </cell>
          <cell r="E4357" t="str">
            <v>kg</v>
          </cell>
          <cell r="F4357">
            <v>0.32400000000000001</v>
          </cell>
        </row>
        <row r="4358">
          <cell r="B4358" t="str">
            <v>110452</v>
          </cell>
          <cell r="C4358" t="str">
            <v>020579</v>
          </cell>
          <cell r="D4358" t="str">
            <v>Areia media</v>
          </cell>
          <cell r="E4358" t="str">
            <v>m3</v>
          </cell>
          <cell r="F4358">
            <v>2.5000000000000001E-3</v>
          </cell>
        </row>
        <row r="4359">
          <cell r="B4359" t="str">
            <v>110452</v>
          </cell>
          <cell r="C4359" t="str">
            <v>026002</v>
          </cell>
          <cell r="D4359" t="str">
            <v>Cumeeira para telha de concreto</v>
          </cell>
          <cell r="E4359" t="str">
            <v>un</v>
          </cell>
          <cell r="F4359">
            <v>3.33</v>
          </cell>
        </row>
        <row r="4360">
          <cell r="B4360" t="str">
            <v>110453</v>
          </cell>
          <cell r="C4360" t="str">
            <v>010150</v>
          </cell>
          <cell r="D4360" t="str">
            <v>Telhadista</v>
          </cell>
          <cell r="E4360" t="str">
            <v>h</v>
          </cell>
          <cell r="F4360">
            <v>0.22</v>
          </cell>
        </row>
        <row r="4361">
          <cell r="B4361" t="str">
            <v>110453</v>
          </cell>
          <cell r="C4361" t="str">
            <v>010151</v>
          </cell>
          <cell r="D4361" t="str">
            <v>Ajudante de telhadista</v>
          </cell>
          <cell r="E4361" t="str">
            <v>h</v>
          </cell>
          <cell r="F4361">
            <v>0.22</v>
          </cell>
        </row>
        <row r="4362">
          <cell r="B4362" t="str">
            <v>110453</v>
          </cell>
          <cell r="C4362" t="str">
            <v>025540</v>
          </cell>
          <cell r="D4362" t="str">
            <v>Telha de poliester ondulada</v>
          </cell>
          <cell r="E4362" t="str">
            <v>m2</v>
          </cell>
          <cell r="F4362">
            <v>1.1499999999999999</v>
          </cell>
        </row>
        <row r="4363">
          <cell r="B4363" t="str">
            <v>110453</v>
          </cell>
          <cell r="C4363" t="str">
            <v>026503</v>
          </cell>
          <cell r="D4363" t="str">
            <v>Conjunto vedacao elastica</v>
          </cell>
          <cell r="E4363" t="str">
            <v>un</v>
          </cell>
          <cell r="F4363">
            <v>1.42</v>
          </cell>
        </row>
        <row r="4364">
          <cell r="B4364" t="str">
            <v>110453</v>
          </cell>
          <cell r="C4364" t="str">
            <v>026517</v>
          </cell>
          <cell r="D4364" t="str">
            <v>Parafuso com rosca soberba 8x110mm</v>
          </cell>
          <cell r="E4364" t="str">
            <v>un</v>
          </cell>
          <cell r="F4364">
            <v>1.42</v>
          </cell>
        </row>
        <row r="4365">
          <cell r="B4365" t="str">
            <v>110454</v>
          </cell>
          <cell r="C4365" t="str">
            <v>010150</v>
          </cell>
          <cell r="D4365" t="str">
            <v>Telhadista</v>
          </cell>
          <cell r="E4365" t="str">
            <v>h</v>
          </cell>
          <cell r="F4365">
            <v>0.22</v>
          </cell>
        </row>
        <row r="4366">
          <cell r="B4366" t="str">
            <v>110454</v>
          </cell>
          <cell r="C4366" t="str">
            <v>010151</v>
          </cell>
          <cell r="D4366" t="str">
            <v>Ajudante de telhadista</v>
          </cell>
          <cell r="E4366" t="str">
            <v>h</v>
          </cell>
          <cell r="F4366">
            <v>0.22</v>
          </cell>
        </row>
        <row r="4367">
          <cell r="B4367" t="str">
            <v>110454</v>
          </cell>
          <cell r="C4367" t="str">
            <v>025539</v>
          </cell>
          <cell r="D4367" t="str">
            <v>Telha ondulada de pvc rigido</v>
          </cell>
          <cell r="E4367" t="str">
            <v>m2</v>
          </cell>
          <cell r="F4367">
            <v>1.1499999999999999</v>
          </cell>
        </row>
        <row r="4368">
          <cell r="B4368" t="str">
            <v>110454</v>
          </cell>
          <cell r="C4368" t="str">
            <v>026544</v>
          </cell>
          <cell r="D4368" t="str">
            <v>Gancho de aluminio</v>
          </cell>
          <cell r="E4368" t="str">
            <v>un</v>
          </cell>
          <cell r="F4368">
            <v>1.42</v>
          </cell>
        </row>
        <row r="4369">
          <cell r="B4369" t="str">
            <v>110454</v>
          </cell>
          <cell r="C4369" t="str">
            <v>026545</v>
          </cell>
          <cell r="D4369" t="str">
            <v>Arruela de pvc rigido</v>
          </cell>
          <cell r="E4369" t="str">
            <v>un</v>
          </cell>
          <cell r="F4369">
            <v>1.42</v>
          </cell>
        </row>
        <row r="4370">
          <cell r="B4370" t="str">
            <v>110457</v>
          </cell>
          <cell r="C4370" t="str">
            <v>010101</v>
          </cell>
          <cell r="D4370" t="str">
            <v>Ajudante</v>
          </cell>
          <cell r="E4370" t="str">
            <v>h</v>
          </cell>
          <cell r="F4370">
            <v>0.3</v>
          </cell>
        </row>
        <row r="4371">
          <cell r="B4371" t="str">
            <v>110457</v>
          </cell>
          <cell r="C4371" t="str">
            <v>010130</v>
          </cell>
          <cell r="D4371" t="str">
            <v>Montador</v>
          </cell>
          <cell r="E4371" t="str">
            <v>h</v>
          </cell>
          <cell r="F4371">
            <v>0.3</v>
          </cell>
        </row>
        <row r="4372">
          <cell r="B4372" t="str">
            <v>110457</v>
          </cell>
          <cell r="C4372" t="str">
            <v>025530</v>
          </cell>
          <cell r="D4372" t="str">
            <v>Telha de aluminio</v>
          </cell>
          <cell r="E4372" t="str">
            <v>kg</v>
          </cell>
          <cell r="F4372">
            <v>1.61</v>
          </cell>
        </row>
        <row r="4373">
          <cell r="B4373" t="str">
            <v>110457</v>
          </cell>
          <cell r="C4373" t="str">
            <v>026654</v>
          </cell>
          <cell r="D4373" t="str">
            <v>Gancho e acessorios p/fix telha ond. aluminio</v>
          </cell>
          <cell r="E4373" t="str">
            <v>un</v>
          </cell>
          <cell r="F4373">
            <v>3</v>
          </cell>
        </row>
        <row r="4374">
          <cell r="B4374" t="str">
            <v>110458</v>
          </cell>
          <cell r="C4374" t="str">
            <v>010101</v>
          </cell>
          <cell r="D4374" t="str">
            <v>Ajudante</v>
          </cell>
          <cell r="E4374" t="str">
            <v>h</v>
          </cell>
          <cell r="F4374">
            <v>0.3</v>
          </cell>
        </row>
        <row r="4375">
          <cell r="B4375" t="str">
            <v>110458</v>
          </cell>
          <cell r="C4375" t="str">
            <v>010130</v>
          </cell>
          <cell r="D4375" t="str">
            <v>Montador</v>
          </cell>
          <cell r="E4375" t="str">
            <v>h</v>
          </cell>
          <cell r="F4375">
            <v>0.3</v>
          </cell>
        </row>
        <row r="4376">
          <cell r="B4376" t="str">
            <v>110458</v>
          </cell>
          <cell r="C4376" t="str">
            <v>025530</v>
          </cell>
          <cell r="D4376" t="str">
            <v>Telha de aluminio</v>
          </cell>
          <cell r="E4376" t="str">
            <v>kg</v>
          </cell>
          <cell r="F4376">
            <v>1.97</v>
          </cell>
        </row>
        <row r="4377">
          <cell r="B4377" t="str">
            <v>110458</v>
          </cell>
          <cell r="C4377" t="str">
            <v>026654</v>
          </cell>
          <cell r="D4377" t="str">
            <v>Gancho e acessorios p/fix telha ond. aluminio</v>
          </cell>
          <cell r="E4377" t="str">
            <v>un</v>
          </cell>
          <cell r="F4377">
            <v>3</v>
          </cell>
        </row>
        <row r="4378">
          <cell r="B4378" t="str">
            <v>110459</v>
          </cell>
          <cell r="C4378" t="str">
            <v>010101</v>
          </cell>
          <cell r="D4378" t="str">
            <v>Ajudante</v>
          </cell>
          <cell r="E4378" t="str">
            <v>h</v>
          </cell>
          <cell r="F4378">
            <v>0.3</v>
          </cell>
        </row>
        <row r="4379">
          <cell r="B4379" t="str">
            <v>110459</v>
          </cell>
          <cell r="C4379" t="str">
            <v>010130</v>
          </cell>
          <cell r="D4379" t="str">
            <v>Montador</v>
          </cell>
          <cell r="E4379" t="str">
            <v>h</v>
          </cell>
          <cell r="F4379">
            <v>0.3</v>
          </cell>
        </row>
        <row r="4380">
          <cell r="B4380" t="str">
            <v>110459</v>
          </cell>
          <cell r="C4380" t="str">
            <v>025530</v>
          </cell>
          <cell r="D4380" t="str">
            <v>Telha de aluminio</v>
          </cell>
          <cell r="E4380" t="str">
            <v>kg</v>
          </cell>
          <cell r="F4380">
            <v>2.33</v>
          </cell>
        </row>
        <row r="4381">
          <cell r="B4381" t="str">
            <v>110459</v>
          </cell>
          <cell r="C4381" t="str">
            <v>026654</v>
          </cell>
          <cell r="D4381" t="str">
            <v>Gancho e acessorios p/fix telha ond. aluminio</v>
          </cell>
          <cell r="E4381" t="str">
            <v>un</v>
          </cell>
          <cell r="F4381">
            <v>3</v>
          </cell>
        </row>
        <row r="4382">
          <cell r="B4382" t="str">
            <v>110460</v>
          </cell>
          <cell r="C4382" t="str">
            <v>010101</v>
          </cell>
          <cell r="D4382" t="str">
            <v>Ajudante</v>
          </cell>
          <cell r="E4382" t="str">
            <v>h</v>
          </cell>
          <cell r="F4382">
            <v>0.3</v>
          </cell>
        </row>
        <row r="4383">
          <cell r="B4383" t="str">
            <v>110460</v>
          </cell>
          <cell r="C4383" t="str">
            <v>010130</v>
          </cell>
          <cell r="D4383" t="str">
            <v>Montador</v>
          </cell>
          <cell r="E4383" t="str">
            <v>h</v>
          </cell>
          <cell r="F4383">
            <v>0.3</v>
          </cell>
        </row>
        <row r="4384">
          <cell r="B4384" t="str">
            <v>110460</v>
          </cell>
          <cell r="C4384" t="str">
            <v>025530</v>
          </cell>
          <cell r="D4384" t="str">
            <v>Telha de aluminio</v>
          </cell>
          <cell r="E4384" t="str">
            <v>kg</v>
          </cell>
          <cell r="F4384">
            <v>2.7</v>
          </cell>
        </row>
        <row r="4385">
          <cell r="B4385" t="str">
            <v>110460</v>
          </cell>
          <cell r="C4385" t="str">
            <v>026654</v>
          </cell>
          <cell r="D4385" t="str">
            <v>Gancho e acessorios p/fix telha ond. aluminio</v>
          </cell>
          <cell r="E4385" t="str">
            <v>un</v>
          </cell>
          <cell r="F4385">
            <v>3</v>
          </cell>
        </row>
        <row r="4386">
          <cell r="B4386" t="str">
            <v>110461</v>
          </cell>
          <cell r="C4386" t="str">
            <v>010101</v>
          </cell>
          <cell r="D4386" t="str">
            <v>Ajudante</v>
          </cell>
          <cell r="E4386" t="str">
            <v>h</v>
          </cell>
          <cell r="F4386">
            <v>0.3</v>
          </cell>
        </row>
        <row r="4387">
          <cell r="B4387" t="str">
            <v>110461</v>
          </cell>
          <cell r="C4387" t="str">
            <v>010130</v>
          </cell>
          <cell r="D4387" t="str">
            <v>Montador</v>
          </cell>
          <cell r="E4387" t="str">
            <v>h</v>
          </cell>
          <cell r="F4387">
            <v>0.3</v>
          </cell>
        </row>
        <row r="4388">
          <cell r="B4388" t="str">
            <v>110461</v>
          </cell>
          <cell r="C4388" t="str">
            <v>025530</v>
          </cell>
          <cell r="D4388" t="str">
            <v>Telha de aluminio</v>
          </cell>
          <cell r="E4388" t="str">
            <v>kg</v>
          </cell>
          <cell r="F4388">
            <v>3.22</v>
          </cell>
        </row>
        <row r="4389">
          <cell r="B4389" t="str">
            <v>110461</v>
          </cell>
          <cell r="C4389" t="str">
            <v>026654</v>
          </cell>
          <cell r="D4389" t="str">
            <v>Gancho e acessorios p/fix telha ond. aluminio</v>
          </cell>
          <cell r="E4389" t="str">
            <v>un</v>
          </cell>
          <cell r="F4389">
            <v>3</v>
          </cell>
        </row>
        <row r="4390">
          <cell r="B4390" t="str">
            <v>110462</v>
          </cell>
          <cell r="C4390" t="str">
            <v>010101</v>
          </cell>
          <cell r="D4390" t="str">
            <v>Ajudante</v>
          </cell>
          <cell r="E4390" t="str">
            <v>h</v>
          </cell>
          <cell r="F4390">
            <v>0.3</v>
          </cell>
        </row>
        <row r="4391">
          <cell r="B4391" t="str">
            <v>110462</v>
          </cell>
          <cell r="C4391" t="str">
            <v>010130</v>
          </cell>
          <cell r="D4391" t="str">
            <v>Montador</v>
          </cell>
          <cell r="E4391" t="str">
            <v>h</v>
          </cell>
          <cell r="F4391">
            <v>0.3</v>
          </cell>
        </row>
        <row r="4392">
          <cell r="B4392" t="str">
            <v>110462</v>
          </cell>
          <cell r="C4392" t="str">
            <v>025530</v>
          </cell>
          <cell r="D4392" t="str">
            <v>Telha de aluminio</v>
          </cell>
          <cell r="E4392" t="str">
            <v>kg</v>
          </cell>
          <cell r="F4392">
            <v>3.9</v>
          </cell>
        </row>
        <row r="4393">
          <cell r="B4393" t="str">
            <v>110462</v>
          </cell>
          <cell r="C4393" t="str">
            <v>026654</v>
          </cell>
          <cell r="D4393" t="str">
            <v>Gancho e acessorios p/fix telha ond. aluminio</v>
          </cell>
          <cell r="E4393" t="str">
            <v>un</v>
          </cell>
          <cell r="F4393">
            <v>3</v>
          </cell>
        </row>
        <row r="4394">
          <cell r="B4394" t="str">
            <v>110463</v>
          </cell>
          <cell r="C4394" t="str">
            <v>010101</v>
          </cell>
          <cell r="D4394" t="str">
            <v>Ajudante</v>
          </cell>
          <cell r="E4394" t="str">
            <v>h</v>
          </cell>
          <cell r="F4394">
            <v>0.2</v>
          </cell>
        </row>
        <row r="4395">
          <cell r="B4395" t="str">
            <v>110463</v>
          </cell>
          <cell r="C4395" t="str">
            <v>010130</v>
          </cell>
          <cell r="D4395" t="str">
            <v>Montador</v>
          </cell>
          <cell r="E4395" t="str">
            <v>h</v>
          </cell>
          <cell r="F4395">
            <v>0.2</v>
          </cell>
        </row>
        <row r="4396">
          <cell r="B4396" t="str">
            <v>110463</v>
          </cell>
          <cell r="C4396" t="str">
            <v>025530</v>
          </cell>
          <cell r="D4396" t="str">
            <v>Telha de aluminio</v>
          </cell>
          <cell r="E4396" t="str">
            <v>kg</v>
          </cell>
          <cell r="F4396">
            <v>1.42</v>
          </cell>
        </row>
        <row r="4397">
          <cell r="B4397" t="str">
            <v>110463</v>
          </cell>
          <cell r="C4397" t="str">
            <v>026654</v>
          </cell>
          <cell r="D4397" t="str">
            <v>Gancho e acessorios p/fix telha ond. aluminio</v>
          </cell>
          <cell r="E4397" t="str">
            <v>un</v>
          </cell>
          <cell r="F4397">
            <v>3</v>
          </cell>
        </row>
        <row r="4398">
          <cell r="B4398" t="str">
            <v>110501</v>
          </cell>
          <cell r="C4398" t="str">
            <v>010150</v>
          </cell>
          <cell r="D4398" t="str">
            <v>Telhadista</v>
          </cell>
          <cell r="E4398" t="str">
            <v>h</v>
          </cell>
          <cell r="F4398">
            <v>1</v>
          </cell>
        </row>
        <row r="4399">
          <cell r="B4399" t="str">
            <v>110501</v>
          </cell>
          <cell r="C4399" t="str">
            <v>010151</v>
          </cell>
          <cell r="D4399" t="str">
            <v>Ajudante de telhadista</v>
          </cell>
          <cell r="E4399" t="str">
            <v>h</v>
          </cell>
          <cell r="F4399">
            <v>1</v>
          </cell>
        </row>
        <row r="4400">
          <cell r="B4400" t="str">
            <v>110501</v>
          </cell>
          <cell r="C4400" t="str">
            <v>025545</v>
          </cell>
          <cell r="D4400" t="str">
            <v>Domo de fibra de vidro - individual</v>
          </cell>
          <cell r="E4400" t="str">
            <v>m2</v>
          </cell>
          <cell r="F4400">
            <v>1.1000000000000001</v>
          </cell>
        </row>
        <row r="4401">
          <cell r="B4401" t="str">
            <v>110502</v>
          </cell>
          <cell r="C4401" t="str">
            <v>010150</v>
          </cell>
          <cell r="D4401" t="str">
            <v>Telhadista</v>
          </cell>
          <cell r="E4401" t="str">
            <v>h</v>
          </cell>
          <cell r="F4401">
            <v>1</v>
          </cell>
        </row>
        <row r="4402">
          <cell r="B4402" t="str">
            <v>110502</v>
          </cell>
          <cell r="C4402" t="str">
            <v>010151</v>
          </cell>
          <cell r="D4402" t="str">
            <v>Ajudante de telhadista</v>
          </cell>
          <cell r="E4402" t="str">
            <v>h</v>
          </cell>
          <cell r="F4402">
            <v>1</v>
          </cell>
        </row>
        <row r="4403">
          <cell r="B4403" t="str">
            <v>110502</v>
          </cell>
          <cell r="C4403" t="str">
            <v>025547</v>
          </cell>
          <cell r="D4403" t="str">
            <v>Domo de acrilico - individual</v>
          </cell>
          <cell r="E4403" t="str">
            <v>m2</v>
          </cell>
          <cell r="F4403">
            <v>1.07</v>
          </cell>
        </row>
        <row r="4404">
          <cell r="B4404" t="str">
            <v>110503</v>
          </cell>
          <cell r="C4404" t="str">
            <v>010150</v>
          </cell>
          <cell r="D4404" t="str">
            <v>Telhadista</v>
          </cell>
          <cell r="E4404" t="str">
            <v>h</v>
          </cell>
          <cell r="F4404">
            <v>0.5</v>
          </cell>
        </row>
        <row r="4405">
          <cell r="B4405" t="str">
            <v>110503</v>
          </cell>
          <cell r="C4405" t="str">
            <v>010151</v>
          </cell>
          <cell r="D4405" t="str">
            <v>Ajudante de telhadista</v>
          </cell>
          <cell r="E4405" t="str">
            <v>h</v>
          </cell>
          <cell r="F4405">
            <v>0.5</v>
          </cell>
        </row>
        <row r="4406">
          <cell r="B4406" t="str">
            <v>110503</v>
          </cell>
          <cell r="C4406" t="str">
            <v>025546</v>
          </cell>
          <cell r="D4406" t="str">
            <v>Domo de fibra de vidro - modular</v>
          </cell>
          <cell r="E4406" t="str">
            <v>m2</v>
          </cell>
          <cell r="F4406">
            <v>1.1000000000000001</v>
          </cell>
        </row>
        <row r="4407">
          <cell r="B4407" t="str">
            <v>110504</v>
          </cell>
          <cell r="C4407" t="str">
            <v>010150</v>
          </cell>
          <cell r="D4407" t="str">
            <v>Telhadista</v>
          </cell>
          <cell r="E4407" t="str">
            <v>h</v>
          </cell>
          <cell r="F4407">
            <v>0.5</v>
          </cell>
        </row>
        <row r="4408">
          <cell r="B4408" t="str">
            <v>110504</v>
          </cell>
          <cell r="C4408" t="str">
            <v>010151</v>
          </cell>
          <cell r="D4408" t="str">
            <v>Ajudante de telhadista</v>
          </cell>
          <cell r="E4408" t="str">
            <v>h</v>
          </cell>
          <cell r="F4408">
            <v>0.5</v>
          </cell>
        </row>
        <row r="4409">
          <cell r="B4409" t="str">
            <v>110504</v>
          </cell>
          <cell r="C4409" t="str">
            <v>025548</v>
          </cell>
          <cell r="D4409" t="str">
            <v>Domo de acrilico - modular</v>
          </cell>
          <cell r="E4409" t="str">
            <v>m2</v>
          </cell>
          <cell r="F4409">
            <v>1.07</v>
          </cell>
        </row>
        <row r="4410">
          <cell r="B4410" t="str">
            <v>120101</v>
          </cell>
          <cell r="C4410" t="str">
            <v>010139</v>
          </cell>
          <cell r="D4410" t="str">
            <v>Pedreiro</v>
          </cell>
          <cell r="E4410" t="str">
            <v>h</v>
          </cell>
          <cell r="F4410">
            <v>0.75</v>
          </cell>
        </row>
        <row r="4411">
          <cell r="B4411" t="str">
            <v>120101</v>
          </cell>
          <cell r="C4411" t="str">
            <v>010146</v>
          </cell>
          <cell r="D4411" t="str">
            <v>Servente</v>
          </cell>
          <cell r="E4411" t="str">
            <v>h</v>
          </cell>
          <cell r="F4411">
            <v>0.95</v>
          </cell>
        </row>
        <row r="4412">
          <cell r="B4412" t="str">
            <v>120101</v>
          </cell>
          <cell r="C4412" t="str">
            <v>020508</v>
          </cell>
          <cell r="D4412" t="str">
            <v>Cimento portland</v>
          </cell>
          <cell r="E4412" t="str">
            <v>kg</v>
          </cell>
          <cell r="F4412">
            <v>9.7200000000000006</v>
          </cell>
        </row>
        <row r="4413">
          <cell r="B4413" t="str">
            <v>120101</v>
          </cell>
          <cell r="C4413" t="str">
            <v>020579</v>
          </cell>
          <cell r="D4413" t="str">
            <v>Areia media</v>
          </cell>
          <cell r="E4413" t="str">
            <v>m3</v>
          </cell>
          <cell r="F4413">
            <v>2.4299999999999999E-2</v>
          </cell>
        </row>
        <row r="4414">
          <cell r="B4414" t="str">
            <v>120101</v>
          </cell>
          <cell r="C4414" t="str">
            <v>024015</v>
          </cell>
          <cell r="D4414" t="str">
            <v>Impermeabilizante</v>
          </cell>
          <cell r="E4414" t="str">
            <v>kg</v>
          </cell>
          <cell r="F4414">
            <v>0.4</v>
          </cell>
        </row>
        <row r="4415">
          <cell r="B4415" t="str">
            <v>120102</v>
          </cell>
          <cell r="C4415" t="str">
            <v>010146</v>
          </cell>
          <cell r="D4415" t="str">
            <v>Servente</v>
          </cell>
          <cell r="E4415" t="str">
            <v>h</v>
          </cell>
          <cell r="F4415">
            <v>0.2</v>
          </cell>
        </row>
        <row r="4416">
          <cell r="B4416" t="str">
            <v>120102</v>
          </cell>
          <cell r="C4416" t="str">
            <v>024018</v>
          </cell>
          <cell r="D4416" t="str">
            <v>Manta butilica. espessura 0.8mm</v>
          </cell>
          <cell r="E4416" t="str">
            <v>m2</v>
          </cell>
          <cell r="F4416">
            <v>0.6</v>
          </cell>
        </row>
        <row r="4417">
          <cell r="B4417" t="str">
            <v>120201</v>
          </cell>
          <cell r="C4417" t="str">
            <v>010139</v>
          </cell>
          <cell r="D4417" t="str">
            <v>Pedreiro</v>
          </cell>
          <cell r="E4417" t="str">
            <v>h</v>
          </cell>
          <cell r="F4417">
            <v>0.5</v>
          </cell>
        </row>
        <row r="4418">
          <cell r="B4418" t="str">
            <v>120201</v>
          </cell>
          <cell r="C4418" t="str">
            <v>010146</v>
          </cell>
          <cell r="D4418" t="str">
            <v>Servente</v>
          </cell>
          <cell r="E4418" t="str">
            <v>h</v>
          </cell>
          <cell r="F4418">
            <v>0.8</v>
          </cell>
        </row>
        <row r="4419">
          <cell r="B4419" t="str">
            <v>120201</v>
          </cell>
          <cell r="C4419" t="str">
            <v>020508</v>
          </cell>
          <cell r="D4419" t="str">
            <v>Cimento portland</v>
          </cell>
          <cell r="E4419" t="str">
            <v>kg</v>
          </cell>
          <cell r="F4419">
            <v>6.24</v>
          </cell>
        </row>
        <row r="4420">
          <cell r="B4420" t="str">
            <v>120201</v>
          </cell>
          <cell r="C4420" t="str">
            <v>020579</v>
          </cell>
          <cell r="D4420" t="str">
            <v>Areia media</v>
          </cell>
          <cell r="E4420" t="str">
            <v>m3</v>
          </cell>
          <cell r="F4420">
            <v>3.6499999999999998E-2</v>
          </cell>
        </row>
        <row r="4421">
          <cell r="B4421" t="str">
            <v>120201</v>
          </cell>
          <cell r="C4421" t="str">
            <v>024031</v>
          </cell>
          <cell r="D4421" t="str">
            <v>Papel kraft betumado duplo</v>
          </cell>
          <cell r="E4421" t="str">
            <v>m2</v>
          </cell>
          <cell r="F4421">
            <v>1.1499999999999999</v>
          </cell>
        </row>
        <row r="4422">
          <cell r="B4422" t="str">
            <v>120202</v>
          </cell>
          <cell r="C4422" t="str">
            <v>010139</v>
          </cell>
          <cell r="D4422" t="str">
            <v>Pedreiro</v>
          </cell>
          <cell r="E4422" t="str">
            <v>h</v>
          </cell>
          <cell r="F4422">
            <v>0.4</v>
          </cell>
        </row>
        <row r="4423">
          <cell r="B4423" t="str">
            <v>120202</v>
          </cell>
          <cell r="C4423" t="str">
            <v>024008</v>
          </cell>
          <cell r="D4423" t="str">
            <v>Cimento especial impermeabilizante n.1</v>
          </cell>
          <cell r="E4423" t="str">
            <v>kg</v>
          </cell>
          <cell r="F4423">
            <v>1.5</v>
          </cell>
        </row>
        <row r="4424">
          <cell r="B4424" t="str">
            <v>120202</v>
          </cell>
          <cell r="C4424" t="str">
            <v>024040</v>
          </cell>
          <cell r="D4424" t="str">
            <v>Liquido selador p/impermeabilizacao</v>
          </cell>
          <cell r="E4424" t="str">
            <v>l</v>
          </cell>
          <cell r="F4424">
            <v>0.7</v>
          </cell>
        </row>
        <row r="4425">
          <cell r="B4425" t="str">
            <v>120202</v>
          </cell>
          <cell r="C4425" t="str">
            <v>024106</v>
          </cell>
          <cell r="D4425" t="str">
            <v>Cimento impermeabilizante de pega ultra rapido</v>
          </cell>
          <cell r="E4425" t="str">
            <v>kg</v>
          </cell>
          <cell r="F4425">
            <v>1.6</v>
          </cell>
        </row>
        <row r="4426">
          <cell r="B4426" t="str">
            <v>120203</v>
          </cell>
          <cell r="C4426" t="str">
            <v>010146</v>
          </cell>
          <cell r="D4426" t="str">
            <v>Servente</v>
          </cell>
          <cell r="E4426" t="str">
            <v>h</v>
          </cell>
          <cell r="F4426">
            <v>0.4</v>
          </cell>
        </row>
        <row r="4427">
          <cell r="B4427" t="str">
            <v>120203</v>
          </cell>
          <cell r="C4427" t="str">
            <v>024105</v>
          </cell>
          <cell r="D4427" t="str">
            <v>Tinta asfaltica</v>
          </cell>
          <cell r="E4427" t="str">
            <v>kg</v>
          </cell>
          <cell r="F4427">
            <v>1.02</v>
          </cell>
        </row>
        <row r="4428">
          <cell r="B4428" t="str">
            <v>120204</v>
          </cell>
          <cell r="C4428" t="str">
            <v>010146</v>
          </cell>
          <cell r="D4428" t="str">
            <v>Servente</v>
          </cell>
          <cell r="E4428" t="str">
            <v>h</v>
          </cell>
          <cell r="F4428">
            <v>0.01</v>
          </cell>
        </row>
        <row r="4429">
          <cell r="B4429" t="str">
            <v>120204</v>
          </cell>
          <cell r="C4429" t="str">
            <v>069510</v>
          </cell>
          <cell r="D4429" t="str">
            <v>Geotextil nao-tecido</v>
          </cell>
          <cell r="E4429" t="str">
            <v>m2</v>
          </cell>
          <cell r="F4429">
            <v>1.1000000000000001</v>
          </cell>
        </row>
        <row r="4430">
          <cell r="B4430" t="str">
            <v>120205</v>
          </cell>
          <cell r="C4430" t="str">
            <v>010146</v>
          </cell>
          <cell r="D4430" t="str">
            <v>Servente</v>
          </cell>
          <cell r="E4430" t="str">
            <v>h</v>
          </cell>
          <cell r="F4430">
            <v>0.01</v>
          </cell>
        </row>
        <row r="4431">
          <cell r="B4431" t="str">
            <v>120205</v>
          </cell>
          <cell r="C4431" t="str">
            <v>069510</v>
          </cell>
          <cell r="D4431" t="str">
            <v>Geotextil nao-tecido</v>
          </cell>
          <cell r="E4431" t="str">
            <v>m2</v>
          </cell>
          <cell r="F4431">
            <v>1.1000000000000001</v>
          </cell>
        </row>
        <row r="4432">
          <cell r="B4432" t="str">
            <v>120206</v>
          </cell>
          <cell r="C4432" t="str">
            <v>010146</v>
          </cell>
          <cell r="D4432" t="str">
            <v>Servente</v>
          </cell>
          <cell r="E4432" t="str">
            <v>h</v>
          </cell>
          <cell r="F4432">
            <v>0.02</v>
          </cell>
        </row>
        <row r="4433">
          <cell r="B4433" t="str">
            <v>120206</v>
          </cell>
          <cell r="C4433" t="str">
            <v>069510</v>
          </cell>
          <cell r="D4433" t="str">
            <v>Geotextil nao-tecido</v>
          </cell>
          <cell r="E4433" t="str">
            <v>m2</v>
          </cell>
          <cell r="F4433">
            <v>1.05</v>
          </cell>
        </row>
        <row r="4434">
          <cell r="B4434" t="str">
            <v>120301</v>
          </cell>
          <cell r="C4434" t="str">
            <v>010103</v>
          </cell>
          <cell r="D4434" t="str">
            <v>Aplicador impermeabilizacao</v>
          </cell>
          <cell r="E4434" t="str">
            <v>h</v>
          </cell>
          <cell r="F4434">
            <v>0.5</v>
          </cell>
        </row>
        <row r="4435">
          <cell r="B4435" t="str">
            <v>120301</v>
          </cell>
          <cell r="C4435" t="str">
            <v>010104</v>
          </cell>
          <cell r="D4435" t="str">
            <v>Ajudante de aplicador de impermeabilizacao</v>
          </cell>
          <cell r="E4435" t="str">
            <v>h</v>
          </cell>
          <cell r="F4435">
            <v>0.5</v>
          </cell>
        </row>
        <row r="4436">
          <cell r="B4436" t="str">
            <v>120301</v>
          </cell>
          <cell r="C4436" t="str">
            <v>024022</v>
          </cell>
          <cell r="D4436" t="str">
            <v>Solucao de cloroprene</v>
          </cell>
          <cell r="E4436" t="str">
            <v>l</v>
          </cell>
          <cell r="F4436">
            <v>2.5</v>
          </cell>
        </row>
        <row r="4437">
          <cell r="B4437" t="str">
            <v>120301</v>
          </cell>
          <cell r="C4437" t="str">
            <v>024023</v>
          </cell>
          <cell r="D4437" t="str">
            <v>Solucao polietileno clorossulfonado</v>
          </cell>
          <cell r="E4437" t="str">
            <v>l</v>
          </cell>
          <cell r="F4437">
            <v>1.2</v>
          </cell>
        </row>
        <row r="4438">
          <cell r="B4438" t="str">
            <v>120301</v>
          </cell>
          <cell r="C4438" t="str">
            <v>024043</v>
          </cell>
          <cell r="D4438" t="str">
            <v>Primer para impermeabilizacao - (viabit)</v>
          </cell>
          <cell r="E4438" t="str">
            <v>l</v>
          </cell>
          <cell r="F4438">
            <v>0.7</v>
          </cell>
        </row>
        <row r="4439">
          <cell r="B4439" t="str">
            <v>120302</v>
          </cell>
          <cell r="C4439" t="str">
            <v>010103</v>
          </cell>
          <cell r="D4439" t="str">
            <v>Aplicador impermeabilizacao</v>
          </cell>
          <cell r="E4439" t="str">
            <v>h</v>
          </cell>
          <cell r="F4439">
            <v>0.5</v>
          </cell>
        </row>
        <row r="4440">
          <cell r="B4440" t="str">
            <v>120302</v>
          </cell>
          <cell r="C4440" t="str">
            <v>010104</v>
          </cell>
          <cell r="D4440" t="str">
            <v>Ajudante de aplicador de impermeabilizacao</v>
          </cell>
          <cell r="E4440" t="str">
            <v>h</v>
          </cell>
          <cell r="F4440">
            <v>0.5</v>
          </cell>
        </row>
        <row r="4441">
          <cell r="B4441" t="str">
            <v>120302</v>
          </cell>
          <cell r="C4441" t="str">
            <v>024011</v>
          </cell>
          <cell r="D4441" t="str">
            <v>Emulsao asfaltica</v>
          </cell>
          <cell r="E4441" t="str">
            <v>kg</v>
          </cell>
          <cell r="F4441">
            <v>6</v>
          </cell>
        </row>
        <row r="4442">
          <cell r="B4442" t="str">
            <v>120302</v>
          </cell>
          <cell r="C4442" t="str">
            <v>024024</v>
          </cell>
          <cell r="D4442" t="str">
            <v>Tinta aluminio de base asfaltica</v>
          </cell>
          <cell r="E4442" t="str">
            <v>l</v>
          </cell>
          <cell r="F4442">
            <v>0.3</v>
          </cell>
        </row>
        <row r="4443">
          <cell r="B4443" t="str">
            <v>120302</v>
          </cell>
          <cell r="C4443" t="str">
            <v>024025</v>
          </cell>
          <cell r="D4443" t="str">
            <v>Tinta primaria</v>
          </cell>
          <cell r="E4443" t="str">
            <v>l</v>
          </cell>
          <cell r="F4443">
            <v>0.8</v>
          </cell>
        </row>
        <row r="4444">
          <cell r="B4444" t="str">
            <v>120302</v>
          </cell>
          <cell r="C4444" t="str">
            <v>024028</v>
          </cell>
          <cell r="D4444" t="str">
            <v>Veu de fibra de vidro</v>
          </cell>
          <cell r="E4444" t="str">
            <v>m2</v>
          </cell>
          <cell r="F4444">
            <v>3.5</v>
          </cell>
        </row>
        <row r="4445">
          <cell r="B4445" t="str">
            <v>120304</v>
          </cell>
          <cell r="C4445" t="str">
            <v>010103</v>
          </cell>
          <cell r="D4445" t="str">
            <v>Aplicador impermeabilizacao</v>
          </cell>
          <cell r="E4445" t="str">
            <v>h</v>
          </cell>
          <cell r="F4445">
            <v>0.5</v>
          </cell>
        </row>
        <row r="4446">
          <cell r="B4446" t="str">
            <v>120304</v>
          </cell>
          <cell r="C4446" t="str">
            <v>010104</v>
          </cell>
          <cell r="D4446" t="str">
            <v>Ajudante de aplicador de impermeabilizacao</v>
          </cell>
          <cell r="E4446" t="str">
            <v>h</v>
          </cell>
          <cell r="F4446">
            <v>0.5</v>
          </cell>
        </row>
        <row r="4447">
          <cell r="B4447" t="str">
            <v>120304</v>
          </cell>
          <cell r="C4447" t="str">
            <v>010146</v>
          </cell>
          <cell r="D4447" t="str">
            <v>Servente</v>
          </cell>
          <cell r="E4447" t="str">
            <v>h</v>
          </cell>
          <cell r="F4447">
            <v>0.5</v>
          </cell>
        </row>
        <row r="4448">
          <cell r="B4448" t="str">
            <v>120304</v>
          </cell>
          <cell r="C4448" t="str">
            <v>024002</v>
          </cell>
          <cell r="D4448" t="str">
            <v>Adesivo auto vulcanizante</v>
          </cell>
          <cell r="E4448" t="str">
            <v>l</v>
          </cell>
          <cell r="F4448">
            <v>0.2</v>
          </cell>
        </row>
        <row r="4449">
          <cell r="B4449" t="str">
            <v>120304</v>
          </cell>
          <cell r="C4449" t="str">
            <v>024003</v>
          </cell>
          <cell r="D4449" t="str">
            <v>Adesivo hidro-asfaltico</v>
          </cell>
          <cell r="E4449" t="str">
            <v>kg</v>
          </cell>
          <cell r="F4449">
            <v>0.8</v>
          </cell>
        </row>
        <row r="4450">
          <cell r="B4450" t="str">
            <v>120304</v>
          </cell>
          <cell r="C4450" t="str">
            <v>024007</v>
          </cell>
          <cell r="D4450" t="str">
            <v>Berco hidro-asfaltico e borracha moida</v>
          </cell>
          <cell r="E4450" t="str">
            <v>kg</v>
          </cell>
          <cell r="F4450">
            <v>3</v>
          </cell>
        </row>
        <row r="4451">
          <cell r="B4451" t="str">
            <v>120304</v>
          </cell>
          <cell r="C4451" t="str">
            <v>024014</v>
          </cell>
          <cell r="D4451" t="str">
            <v>Fita de caldeacao</v>
          </cell>
          <cell r="E4451" t="str">
            <v>m</v>
          </cell>
          <cell r="F4451">
            <v>2</v>
          </cell>
        </row>
        <row r="4452">
          <cell r="B4452" t="str">
            <v>120304</v>
          </cell>
          <cell r="C4452" t="str">
            <v>024018</v>
          </cell>
          <cell r="D4452" t="str">
            <v>Manta butilica. espessura 0.8mm</v>
          </cell>
          <cell r="E4452" t="str">
            <v>m2</v>
          </cell>
          <cell r="F4452">
            <v>1.1000000000000001</v>
          </cell>
        </row>
        <row r="4453">
          <cell r="B4453" t="str">
            <v>120304</v>
          </cell>
          <cell r="C4453" t="str">
            <v>024025</v>
          </cell>
          <cell r="D4453" t="str">
            <v>Tinta primaria</v>
          </cell>
          <cell r="E4453" t="str">
            <v>l</v>
          </cell>
          <cell r="F4453">
            <v>0.6</v>
          </cell>
        </row>
        <row r="4454">
          <cell r="B4454" t="str">
            <v>120306</v>
          </cell>
          <cell r="C4454" t="str">
            <v>010103</v>
          </cell>
          <cell r="D4454" t="str">
            <v>Aplicador impermeabilizacao</v>
          </cell>
          <cell r="E4454" t="str">
            <v>h</v>
          </cell>
          <cell r="F4454">
            <v>0.3</v>
          </cell>
        </row>
        <row r="4455">
          <cell r="B4455" t="str">
            <v>120306</v>
          </cell>
          <cell r="C4455" t="str">
            <v>010104</v>
          </cell>
          <cell r="D4455" t="str">
            <v>Ajudante de aplicador de impermeabilizacao</v>
          </cell>
          <cell r="E4455" t="str">
            <v>h</v>
          </cell>
          <cell r="F4455">
            <v>0.3</v>
          </cell>
        </row>
        <row r="4456">
          <cell r="B4456" t="str">
            <v>120306</v>
          </cell>
          <cell r="C4456" t="str">
            <v>024006</v>
          </cell>
          <cell r="D4456" t="str">
            <v>Asfalto oxidado tipo 'i'</v>
          </cell>
          <cell r="E4456" t="str">
            <v>kg</v>
          </cell>
          <cell r="F4456">
            <v>2</v>
          </cell>
        </row>
        <row r="4457">
          <cell r="B4457" t="str">
            <v>120306</v>
          </cell>
          <cell r="C4457" t="str">
            <v>024025</v>
          </cell>
          <cell r="D4457" t="str">
            <v>Tinta primaria</v>
          </cell>
          <cell r="E4457" t="str">
            <v>l</v>
          </cell>
          <cell r="F4457">
            <v>0.6</v>
          </cell>
        </row>
        <row r="4458">
          <cell r="B4458" t="str">
            <v>120306</v>
          </cell>
          <cell r="C4458" t="str">
            <v>024027</v>
          </cell>
          <cell r="D4458" t="str">
            <v>Veu de poliester</v>
          </cell>
          <cell r="E4458" t="str">
            <v>m2</v>
          </cell>
          <cell r="F4458">
            <v>1.1000000000000001</v>
          </cell>
        </row>
        <row r="4459">
          <cell r="B4459" t="str">
            <v>120307</v>
          </cell>
          <cell r="C4459" t="str">
            <v>010139</v>
          </cell>
          <cell r="D4459" t="str">
            <v>Pedreiro</v>
          </cell>
          <cell r="E4459" t="str">
            <v>h</v>
          </cell>
          <cell r="F4459">
            <v>0.6</v>
          </cell>
        </row>
        <row r="4460">
          <cell r="B4460" t="str">
            <v>120307</v>
          </cell>
          <cell r="C4460" t="str">
            <v>020508</v>
          </cell>
          <cell r="D4460" t="str">
            <v>Cimento portland</v>
          </cell>
          <cell r="E4460" t="str">
            <v>kg</v>
          </cell>
          <cell r="F4460">
            <v>5.36</v>
          </cell>
        </row>
        <row r="4461">
          <cell r="B4461" t="str">
            <v>120307</v>
          </cell>
          <cell r="C4461" t="str">
            <v>020579</v>
          </cell>
          <cell r="D4461" t="str">
            <v>Areia media</v>
          </cell>
          <cell r="E4461" t="str">
            <v>m3</v>
          </cell>
          <cell r="F4461">
            <v>2.5999999999999999E-2</v>
          </cell>
        </row>
        <row r="4462">
          <cell r="B4462" t="str">
            <v>120307</v>
          </cell>
          <cell r="C4462" t="str">
            <v>024008</v>
          </cell>
          <cell r="D4462" t="str">
            <v>Cimento especial impermeabilizante n.1</v>
          </cell>
          <cell r="E4462" t="str">
            <v>kg</v>
          </cell>
          <cell r="F4462">
            <v>2</v>
          </cell>
        </row>
        <row r="4463">
          <cell r="B4463" t="str">
            <v>120307</v>
          </cell>
          <cell r="C4463" t="str">
            <v>024010</v>
          </cell>
          <cell r="D4463" t="str">
            <v>Emulsao adesiva</v>
          </cell>
          <cell r="E4463" t="str">
            <v>kg</v>
          </cell>
          <cell r="F4463">
            <v>0.15</v>
          </cell>
        </row>
        <row r="4464">
          <cell r="B4464" t="str">
            <v>120307</v>
          </cell>
          <cell r="C4464" t="str">
            <v>024027</v>
          </cell>
          <cell r="D4464" t="str">
            <v>Veu de poliester</v>
          </cell>
          <cell r="E4464" t="str">
            <v>m2</v>
          </cell>
          <cell r="F4464">
            <v>1</v>
          </cell>
        </row>
        <row r="4465">
          <cell r="B4465" t="str">
            <v>120307</v>
          </cell>
          <cell r="C4465" t="str">
            <v>024030</v>
          </cell>
          <cell r="D4465" t="str">
            <v>Membrana acrilica</v>
          </cell>
          <cell r="E4465" t="str">
            <v>kg</v>
          </cell>
          <cell r="F4465">
            <v>1.6</v>
          </cell>
        </row>
        <row r="4466">
          <cell r="B4466" t="str">
            <v>120310</v>
          </cell>
          <cell r="C4466" t="str">
            <v>010103</v>
          </cell>
          <cell r="D4466" t="str">
            <v>Aplicador impermeabilizacao</v>
          </cell>
          <cell r="E4466" t="str">
            <v>h</v>
          </cell>
          <cell r="F4466">
            <v>0.17</v>
          </cell>
        </row>
        <row r="4467">
          <cell r="B4467" t="str">
            <v>120310</v>
          </cell>
          <cell r="C4467" t="str">
            <v>010104</v>
          </cell>
          <cell r="D4467" t="str">
            <v>Ajudante de aplicador de impermeabilizacao</v>
          </cell>
          <cell r="E4467" t="str">
            <v>h</v>
          </cell>
          <cell r="F4467">
            <v>0.17</v>
          </cell>
        </row>
        <row r="4468">
          <cell r="B4468" t="str">
            <v>120310</v>
          </cell>
          <cell r="C4468" t="str">
            <v>024114</v>
          </cell>
          <cell r="D4468" t="str">
            <v>Manta asfalt.c/ armadura filme polietileno e= 3mm</v>
          </cell>
          <cell r="E4468" t="str">
            <v>m2</v>
          </cell>
          <cell r="F4468">
            <v>1.1499999999999999</v>
          </cell>
        </row>
        <row r="4469">
          <cell r="B4469" t="str">
            <v>120310</v>
          </cell>
          <cell r="C4469" t="str">
            <v>024115</v>
          </cell>
          <cell r="D4469" t="str">
            <v>Adesivo a base asf.e elast.emuls.p/ ader.mantas</v>
          </cell>
          <cell r="E4469" t="str">
            <v>kg</v>
          </cell>
          <cell r="F4469">
            <v>0.3</v>
          </cell>
        </row>
        <row r="4470">
          <cell r="B4470" t="str">
            <v>120310</v>
          </cell>
          <cell r="C4470" t="str">
            <v>028009</v>
          </cell>
          <cell r="D4470" t="str">
            <v>Gas</v>
          </cell>
          <cell r="E4470" t="str">
            <v>kg</v>
          </cell>
          <cell r="F4470">
            <v>0.13</v>
          </cell>
        </row>
        <row r="4471">
          <cell r="B4471" t="str">
            <v>120311</v>
          </cell>
          <cell r="C4471" t="str">
            <v>010101</v>
          </cell>
          <cell r="D4471" t="str">
            <v>Ajudante</v>
          </cell>
          <cell r="E4471" t="str">
            <v>h</v>
          </cell>
          <cell r="F4471">
            <v>0.3</v>
          </cell>
        </row>
        <row r="4472">
          <cell r="B4472" t="str">
            <v>120311</v>
          </cell>
          <cell r="C4472" t="str">
            <v>010103</v>
          </cell>
          <cell r="D4472" t="str">
            <v>Aplicador impermeabilizacao</v>
          </cell>
          <cell r="E4472" t="str">
            <v>h</v>
          </cell>
          <cell r="F4472">
            <v>0.3</v>
          </cell>
        </row>
        <row r="4473">
          <cell r="B4473" t="str">
            <v>120311</v>
          </cell>
          <cell r="C4473" t="str">
            <v>024025</v>
          </cell>
          <cell r="D4473" t="str">
            <v>Tinta primaria</v>
          </cell>
          <cell r="E4473" t="str">
            <v>l</v>
          </cell>
          <cell r="F4473">
            <v>0.4</v>
          </cell>
        </row>
        <row r="4474">
          <cell r="B4474" t="str">
            <v>120311</v>
          </cell>
          <cell r="C4474" t="str">
            <v>024109</v>
          </cell>
          <cell r="D4474" t="str">
            <v>Manta asfaltica polimerica</v>
          </cell>
          <cell r="E4474" t="str">
            <v>m2</v>
          </cell>
          <cell r="F4474">
            <v>1.1499999999999999</v>
          </cell>
        </row>
        <row r="4475">
          <cell r="B4475" t="str">
            <v>120401</v>
          </cell>
          <cell r="C4475" t="str">
            <v>024027</v>
          </cell>
          <cell r="D4475" t="str">
            <v>Veu de poliester</v>
          </cell>
          <cell r="E4475" t="str">
            <v>m2</v>
          </cell>
          <cell r="F4475">
            <v>1</v>
          </cell>
        </row>
        <row r="4476">
          <cell r="B4476" t="str">
            <v>120401</v>
          </cell>
          <cell r="C4476" t="str">
            <v>010139</v>
          </cell>
          <cell r="D4476" t="str">
            <v>Pedreiro</v>
          </cell>
          <cell r="E4476" t="str">
            <v>h</v>
          </cell>
          <cell r="F4476">
            <v>0.6</v>
          </cell>
        </row>
        <row r="4477">
          <cell r="B4477" t="str">
            <v>120401</v>
          </cell>
          <cell r="C4477" t="str">
            <v>020579</v>
          </cell>
          <cell r="D4477" t="str">
            <v>Areia media</v>
          </cell>
          <cell r="E4477" t="str">
            <v>m3</v>
          </cell>
          <cell r="F4477">
            <v>2.5999999999999999E-2</v>
          </cell>
        </row>
        <row r="4478">
          <cell r="B4478" t="str">
            <v>120401</v>
          </cell>
          <cell r="C4478" t="str">
            <v>024008</v>
          </cell>
          <cell r="D4478" t="str">
            <v>Cimento especial impermeabilizante n.1</v>
          </cell>
          <cell r="E4478" t="str">
            <v>kg</v>
          </cell>
          <cell r="F4478">
            <v>2</v>
          </cell>
        </row>
        <row r="4479">
          <cell r="B4479" t="str">
            <v>120401</v>
          </cell>
          <cell r="C4479" t="str">
            <v>024010</v>
          </cell>
          <cell r="D4479" t="str">
            <v>Emulsao adesiva</v>
          </cell>
          <cell r="E4479" t="str">
            <v>kg</v>
          </cell>
          <cell r="F4479">
            <v>0.15</v>
          </cell>
        </row>
        <row r="4480">
          <cell r="B4480" t="str">
            <v>120401</v>
          </cell>
          <cell r="C4480" t="str">
            <v>020508</v>
          </cell>
          <cell r="D4480" t="str">
            <v>Cimento portland</v>
          </cell>
          <cell r="E4480" t="str">
            <v>kg</v>
          </cell>
          <cell r="F4480">
            <v>5.36</v>
          </cell>
        </row>
        <row r="4481">
          <cell r="B4481" t="str">
            <v>120401</v>
          </cell>
          <cell r="C4481" t="str">
            <v>024030</v>
          </cell>
          <cell r="D4481" t="str">
            <v>Membrana acrilica</v>
          </cell>
          <cell r="E4481" t="str">
            <v>kg</v>
          </cell>
          <cell r="F4481">
            <v>1.6</v>
          </cell>
        </row>
        <row r="4482">
          <cell r="B4482" t="str">
            <v>120402</v>
          </cell>
          <cell r="C4482" t="str">
            <v>010139</v>
          </cell>
          <cell r="D4482" t="str">
            <v>Pedreiro</v>
          </cell>
          <cell r="E4482" t="str">
            <v>h</v>
          </cell>
          <cell r="F4482">
            <v>0.75</v>
          </cell>
        </row>
        <row r="4483">
          <cell r="B4483" t="str">
            <v>120402</v>
          </cell>
          <cell r="C4483" t="str">
            <v>010146</v>
          </cell>
          <cell r="D4483" t="str">
            <v>Servente</v>
          </cell>
          <cell r="E4483" t="str">
            <v>h</v>
          </cell>
          <cell r="F4483">
            <v>1.05</v>
          </cell>
        </row>
        <row r="4484">
          <cell r="B4484" t="str">
            <v>120402</v>
          </cell>
          <cell r="C4484" t="str">
            <v>020508</v>
          </cell>
          <cell r="D4484" t="str">
            <v>Cimento portland</v>
          </cell>
          <cell r="E4484" t="str">
            <v>kg</v>
          </cell>
          <cell r="F4484">
            <v>14.58</v>
          </cell>
        </row>
        <row r="4485">
          <cell r="B4485" t="str">
            <v>120402</v>
          </cell>
          <cell r="C4485" t="str">
            <v>020579</v>
          </cell>
          <cell r="D4485" t="str">
            <v>Areia media</v>
          </cell>
          <cell r="E4485" t="str">
            <v>m3</v>
          </cell>
          <cell r="F4485">
            <v>3.6499999999999998E-2</v>
          </cell>
        </row>
        <row r="4486">
          <cell r="B4486" t="str">
            <v>120402</v>
          </cell>
          <cell r="C4486" t="str">
            <v>024015</v>
          </cell>
          <cell r="D4486" t="str">
            <v>Impermeabilizante</v>
          </cell>
          <cell r="E4486" t="str">
            <v>kg</v>
          </cell>
          <cell r="F4486">
            <v>0.6</v>
          </cell>
        </row>
        <row r="4487">
          <cell r="B4487" t="str">
            <v>120501</v>
          </cell>
          <cell r="C4487" t="str">
            <v>024070</v>
          </cell>
          <cell r="D4487" t="str">
            <v>Aditivo hidrofugo</v>
          </cell>
          <cell r="E4487" t="str">
            <v>kg</v>
          </cell>
          <cell r="F4487">
            <v>0.8</v>
          </cell>
        </row>
        <row r="4488">
          <cell r="B4488" t="str">
            <v>120501</v>
          </cell>
          <cell r="C4488" t="str">
            <v>010104</v>
          </cell>
          <cell r="D4488" t="str">
            <v>Ajudante de aplicador de impermeabilizacao</v>
          </cell>
          <cell r="E4488" t="str">
            <v>h</v>
          </cell>
          <cell r="F4488">
            <v>0.85</v>
          </cell>
        </row>
        <row r="4489">
          <cell r="B4489" t="str">
            <v>120501</v>
          </cell>
          <cell r="C4489" t="str">
            <v>010146</v>
          </cell>
          <cell r="D4489" t="str">
            <v>Servente</v>
          </cell>
          <cell r="E4489" t="str">
            <v>h</v>
          </cell>
          <cell r="F4489">
            <v>1.66</v>
          </cell>
        </row>
        <row r="4490">
          <cell r="B4490" t="str">
            <v>120501</v>
          </cell>
          <cell r="C4490" t="str">
            <v>020508</v>
          </cell>
          <cell r="D4490" t="str">
            <v>Cimento portland</v>
          </cell>
          <cell r="E4490" t="str">
            <v>kg</v>
          </cell>
          <cell r="F4490">
            <v>15</v>
          </cell>
        </row>
        <row r="4491">
          <cell r="B4491" t="str">
            <v>120501</v>
          </cell>
          <cell r="C4491" t="str">
            <v>020578</v>
          </cell>
          <cell r="D4491" t="str">
            <v>Areia fina</v>
          </cell>
          <cell r="E4491" t="str">
            <v>m3</v>
          </cell>
          <cell r="F4491">
            <v>0.04</v>
          </cell>
        </row>
        <row r="4492">
          <cell r="B4492" t="str">
            <v>120501</v>
          </cell>
          <cell r="C4492" t="str">
            <v>010103</v>
          </cell>
          <cell r="D4492" t="str">
            <v>Aplicador impermeabilizacao</v>
          </cell>
          <cell r="E4492" t="str">
            <v>h</v>
          </cell>
          <cell r="F4492">
            <v>0.85</v>
          </cell>
        </row>
        <row r="4493">
          <cell r="B4493" t="str">
            <v>120502</v>
          </cell>
          <cell r="C4493" t="str">
            <v>010103</v>
          </cell>
          <cell r="D4493" t="str">
            <v>Aplicador impermeabilizacao</v>
          </cell>
          <cell r="E4493" t="str">
            <v>h</v>
          </cell>
          <cell r="F4493">
            <v>1.1000000000000001</v>
          </cell>
        </row>
        <row r="4494">
          <cell r="B4494" t="str">
            <v>120502</v>
          </cell>
          <cell r="C4494" t="str">
            <v>010104</v>
          </cell>
          <cell r="D4494" t="str">
            <v>Ajudante de aplicador de impermeabilizacao</v>
          </cell>
          <cell r="E4494" t="str">
            <v>h</v>
          </cell>
          <cell r="F4494">
            <v>1.1000000000000001</v>
          </cell>
        </row>
        <row r="4495">
          <cell r="B4495" t="str">
            <v>120502</v>
          </cell>
          <cell r="C4495" t="str">
            <v>010133</v>
          </cell>
          <cell r="D4495" t="str">
            <v>Operador guincho</v>
          </cell>
          <cell r="E4495" t="str">
            <v>h</v>
          </cell>
          <cell r="F4495">
            <v>0.1</v>
          </cell>
        </row>
        <row r="4496">
          <cell r="B4496" t="str">
            <v>120502</v>
          </cell>
          <cell r="C4496" t="str">
            <v>010146</v>
          </cell>
          <cell r="D4496" t="str">
            <v>Servente</v>
          </cell>
          <cell r="E4496" t="str">
            <v>h</v>
          </cell>
          <cell r="F4496">
            <v>2</v>
          </cell>
        </row>
        <row r="4497">
          <cell r="B4497" t="str">
            <v>120502</v>
          </cell>
          <cell r="C4497" t="str">
            <v>020508</v>
          </cell>
          <cell r="D4497" t="str">
            <v>Cimento portland</v>
          </cell>
          <cell r="E4497" t="str">
            <v>kg</v>
          </cell>
          <cell r="F4497">
            <v>18</v>
          </cell>
        </row>
        <row r="4498">
          <cell r="B4498" t="str">
            <v>120502</v>
          </cell>
          <cell r="C4498" t="str">
            <v>020578</v>
          </cell>
          <cell r="D4498" t="str">
            <v>Areia fina</v>
          </cell>
          <cell r="E4498" t="str">
            <v>m3</v>
          </cell>
          <cell r="F4498">
            <v>0.05</v>
          </cell>
        </row>
        <row r="4499">
          <cell r="B4499" t="str">
            <v>120502</v>
          </cell>
          <cell r="C4499" t="str">
            <v>024021</v>
          </cell>
          <cell r="D4499" t="str">
            <v>Meada</v>
          </cell>
          <cell r="E4499" t="str">
            <v>kg</v>
          </cell>
          <cell r="F4499">
            <v>0.1</v>
          </cell>
        </row>
        <row r="4500">
          <cell r="B4500" t="str">
            <v>120502</v>
          </cell>
          <cell r="C4500" t="str">
            <v>024025</v>
          </cell>
          <cell r="D4500" t="str">
            <v>Tinta primaria</v>
          </cell>
          <cell r="E4500" t="str">
            <v>l</v>
          </cell>
          <cell r="F4500">
            <v>0.7</v>
          </cell>
        </row>
        <row r="4501">
          <cell r="B4501" t="str">
            <v>120502</v>
          </cell>
          <cell r="C4501" t="str">
            <v>024032</v>
          </cell>
          <cell r="D4501" t="str">
            <v>Asfalto modificado</v>
          </cell>
          <cell r="E4501" t="str">
            <v>kg</v>
          </cell>
          <cell r="F4501">
            <v>8</v>
          </cell>
        </row>
        <row r="4502">
          <cell r="B4502" t="str">
            <v>120502</v>
          </cell>
          <cell r="C4502" t="str">
            <v>024504</v>
          </cell>
          <cell r="D4502" t="str">
            <v>Manta de fibra de vidro e=5 cm</v>
          </cell>
          <cell r="E4502" t="str">
            <v>m2</v>
          </cell>
          <cell r="F4502">
            <v>1.2</v>
          </cell>
        </row>
        <row r="4503">
          <cell r="B4503" t="str">
            <v>120503</v>
          </cell>
          <cell r="C4503" t="str">
            <v>010139</v>
          </cell>
          <cell r="D4503" t="str">
            <v>Pedreiro</v>
          </cell>
          <cell r="E4503" t="str">
            <v>h</v>
          </cell>
          <cell r="F4503">
            <v>1.35</v>
          </cell>
        </row>
        <row r="4504">
          <cell r="B4504" t="str">
            <v>120503</v>
          </cell>
          <cell r="C4504" t="str">
            <v>010146</v>
          </cell>
          <cell r="D4504" t="str">
            <v>Servente</v>
          </cell>
          <cell r="E4504" t="str">
            <v>h</v>
          </cell>
          <cell r="F4504">
            <v>1.9</v>
          </cell>
        </row>
        <row r="4505">
          <cell r="B4505" t="str">
            <v>120503</v>
          </cell>
          <cell r="C4505" t="str">
            <v>020508</v>
          </cell>
          <cell r="D4505" t="str">
            <v>Cimento portland</v>
          </cell>
          <cell r="E4505" t="str">
            <v>kg</v>
          </cell>
          <cell r="F4505">
            <v>18.29</v>
          </cell>
        </row>
        <row r="4506">
          <cell r="B4506" t="str">
            <v>120503</v>
          </cell>
          <cell r="C4506" t="str">
            <v>020579</v>
          </cell>
          <cell r="D4506" t="str">
            <v>Areia media</v>
          </cell>
          <cell r="E4506" t="str">
            <v>m3</v>
          </cell>
          <cell r="F4506">
            <v>3.2800000000000003E-2</v>
          </cell>
        </row>
        <row r="4507">
          <cell r="B4507" t="str">
            <v>120503</v>
          </cell>
          <cell r="C4507" t="str">
            <v>024015</v>
          </cell>
          <cell r="D4507" t="str">
            <v>Impermeabilizante</v>
          </cell>
          <cell r="E4507" t="str">
            <v>kg</v>
          </cell>
          <cell r="F4507">
            <v>0.5</v>
          </cell>
        </row>
        <row r="4508">
          <cell r="B4508" t="str">
            <v>120503</v>
          </cell>
          <cell r="C4508" t="str">
            <v>024105</v>
          </cell>
          <cell r="D4508" t="str">
            <v>Tinta asfaltica</v>
          </cell>
          <cell r="E4508" t="str">
            <v>kg</v>
          </cell>
          <cell r="F4508">
            <v>0.315</v>
          </cell>
        </row>
        <row r="4509">
          <cell r="B4509" t="str">
            <v>120504</v>
          </cell>
          <cell r="C4509" t="str">
            <v>010139</v>
          </cell>
          <cell r="D4509" t="str">
            <v>Pedreiro</v>
          </cell>
          <cell r="E4509" t="str">
            <v>h</v>
          </cell>
          <cell r="F4509">
            <v>0.05</v>
          </cell>
        </row>
        <row r="4510">
          <cell r="B4510" t="str">
            <v>120504</v>
          </cell>
          <cell r="C4510" t="str">
            <v>020508</v>
          </cell>
          <cell r="D4510" t="str">
            <v>Cimento portland</v>
          </cell>
          <cell r="E4510" t="str">
            <v>kg</v>
          </cell>
          <cell r="F4510">
            <v>0.6</v>
          </cell>
        </row>
        <row r="4511">
          <cell r="B4511" t="str">
            <v>120504</v>
          </cell>
          <cell r="C4511" t="str">
            <v>020579</v>
          </cell>
          <cell r="D4511" t="str">
            <v>Areia media</v>
          </cell>
          <cell r="E4511" t="str">
            <v>m3</v>
          </cell>
          <cell r="F4511">
            <v>4.0000000000000002E-4</v>
          </cell>
        </row>
        <row r="4512">
          <cell r="B4512" t="str">
            <v>120504</v>
          </cell>
          <cell r="C4512" t="str">
            <v>024010</v>
          </cell>
          <cell r="D4512" t="str">
            <v>Emulsao adesiva</v>
          </cell>
          <cell r="E4512" t="str">
            <v>kg</v>
          </cell>
          <cell r="F4512">
            <v>0.1</v>
          </cell>
        </row>
        <row r="4513">
          <cell r="B4513" t="str">
            <v>120505</v>
          </cell>
          <cell r="C4513" t="str">
            <v>010139</v>
          </cell>
          <cell r="D4513" t="str">
            <v>Pedreiro</v>
          </cell>
          <cell r="E4513" t="str">
            <v>h</v>
          </cell>
          <cell r="F4513">
            <v>0.1</v>
          </cell>
        </row>
        <row r="4514">
          <cell r="B4514" t="str">
            <v>120505</v>
          </cell>
          <cell r="C4514" t="str">
            <v>024008</v>
          </cell>
          <cell r="D4514" t="str">
            <v>Cimento especial impermeabilizante n.1</v>
          </cell>
          <cell r="E4514" t="str">
            <v>kg</v>
          </cell>
          <cell r="F4514">
            <v>3</v>
          </cell>
        </row>
        <row r="4515">
          <cell r="B4515" t="str">
            <v>120505</v>
          </cell>
          <cell r="C4515" t="str">
            <v>024010</v>
          </cell>
          <cell r="D4515" t="str">
            <v>Emulsao adesiva</v>
          </cell>
          <cell r="E4515" t="str">
            <v>kg</v>
          </cell>
          <cell r="F4515">
            <v>0.2</v>
          </cell>
        </row>
        <row r="4516">
          <cell r="B4516" t="str">
            <v>120506</v>
          </cell>
          <cell r="C4516" t="str">
            <v>010139</v>
          </cell>
          <cell r="D4516" t="str">
            <v>Pedreiro</v>
          </cell>
          <cell r="E4516" t="str">
            <v>h</v>
          </cell>
          <cell r="F4516">
            <v>0.1</v>
          </cell>
        </row>
        <row r="4517">
          <cell r="B4517" t="str">
            <v>120506</v>
          </cell>
          <cell r="C4517" t="str">
            <v>024008</v>
          </cell>
          <cell r="D4517" t="str">
            <v>Cimento especial impermeabilizante n.1</v>
          </cell>
          <cell r="E4517" t="str">
            <v>kg</v>
          </cell>
          <cell r="F4517">
            <v>4</v>
          </cell>
        </row>
        <row r="4518">
          <cell r="B4518" t="str">
            <v>120506</v>
          </cell>
          <cell r="C4518" t="str">
            <v>024010</v>
          </cell>
          <cell r="D4518" t="str">
            <v>Emulsao adesiva</v>
          </cell>
          <cell r="E4518" t="str">
            <v>kg</v>
          </cell>
          <cell r="F4518">
            <v>0.2</v>
          </cell>
        </row>
        <row r="4519">
          <cell r="B4519" t="str">
            <v>120507</v>
          </cell>
          <cell r="C4519" t="str">
            <v>010139</v>
          </cell>
          <cell r="D4519" t="str">
            <v>Pedreiro</v>
          </cell>
          <cell r="E4519" t="str">
            <v>h</v>
          </cell>
          <cell r="F4519">
            <v>0.25</v>
          </cell>
        </row>
        <row r="4520">
          <cell r="B4520" t="str">
            <v>120507</v>
          </cell>
          <cell r="C4520" t="str">
            <v>020508</v>
          </cell>
          <cell r="D4520" t="str">
            <v>Cimento portland</v>
          </cell>
          <cell r="E4520" t="str">
            <v>kg</v>
          </cell>
          <cell r="F4520">
            <v>7.29</v>
          </cell>
        </row>
        <row r="4521">
          <cell r="B4521" t="str">
            <v>120507</v>
          </cell>
          <cell r="C4521" t="str">
            <v>020579</v>
          </cell>
          <cell r="D4521" t="str">
            <v>Areia media</v>
          </cell>
          <cell r="E4521" t="str">
            <v>m3</v>
          </cell>
          <cell r="F4521">
            <v>1.4E-2</v>
          </cell>
        </row>
        <row r="4522">
          <cell r="B4522" t="str">
            <v>120507</v>
          </cell>
          <cell r="C4522" t="str">
            <v>024010</v>
          </cell>
          <cell r="D4522" t="str">
            <v>Emulsao adesiva</v>
          </cell>
          <cell r="E4522" t="str">
            <v>kg</v>
          </cell>
          <cell r="F4522">
            <v>0.2</v>
          </cell>
        </row>
        <row r="4523">
          <cell r="B4523" t="str">
            <v>120507</v>
          </cell>
          <cell r="C4523" t="str">
            <v>024107</v>
          </cell>
          <cell r="D4523" t="str">
            <v>Impermeabilizante estrutural</v>
          </cell>
          <cell r="E4523" t="str">
            <v>kg</v>
          </cell>
          <cell r="F4523">
            <v>3</v>
          </cell>
        </row>
        <row r="4524">
          <cell r="B4524" t="str">
            <v>120507</v>
          </cell>
          <cell r="C4524" t="str">
            <v>024108</v>
          </cell>
          <cell r="D4524" t="str">
            <v>Membrana elastica</v>
          </cell>
          <cell r="E4524" t="str">
            <v>kg</v>
          </cell>
          <cell r="F4524">
            <v>1.5</v>
          </cell>
        </row>
        <row r="4525">
          <cell r="B4525" t="str">
            <v>120508</v>
          </cell>
          <cell r="C4525" t="str">
            <v>010101</v>
          </cell>
          <cell r="D4525" t="str">
            <v>Ajudante</v>
          </cell>
          <cell r="E4525" t="str">
            <v>h</v>
          </cell>
          <cell r="F4525">
            <v>0.3</v>
          </cell>
        </row>
        <row r="4526">
          <cell r="B4526" t="str">
            <v>120508</v>
          </cell>
          <cell r="C4526" t="str">
            <v>010103</v>
          </cell>
          <cell r="D4526" t="str">
            <v>Aplicador impermeabilizacao</v>
          </cell>
          <cell r="E4526" t="str">
            <v>h</v>
          </cell>
          <cell r="F4526">
            <v>0.3</v>
          </cell>
        </row>
        <row r="4527">
          <cell r="B4527" t="str">
            <v>120508</v>
          </cell>
          <cell r="C4527" t="str">
            <v>024114</v>
          </cell>
          <cell r="D4527" t="str">
            <v>Manta asfalt.c/ armadura filme polietileno e= 3mm</v>
          </cell>
          <cell r="E4527" t="str">
            <v>m2</v>
          </cell>
          <cell r="F4527">
            <v>1.1499999999999999</v>
          </cell>
        </row>
        <row r="4528">
          <cell r="B4528" t="str">
            <v>120508</v>
          </cell>
          <cell r="C4528" t="str">
            <v>024115</v>
          </cell>
          <cell r="D4528" t="str">
            <v>Adesivo a base asf.e elast.emuls.p/ ader.mantas</v>
          </cell>
          <cell r="E4528" t="str">
            <v>kg</v>
          </cell>
          <cell r="F4528">
            <v>0.3</v>
          </cell>
        </row>
        <row r="4529">
          <cell r="B4529" t="str">
            <v>120508</v>
          </cell>
          <cell r="C4529" t="str">
            <v>028009</v>
          </cell>
          <cell r="D4529" t="str">
            <v>Gas</v>
          </cell>
          <cell r="E4529" t="str">
            <v>kg</v>
          </cell>
          <cell r="F4529">
            <v>0.13</v>
          </cell>
        </row>
        <row r="4530">
          <cell r="B4530" t="str">
            <v>120602</v>
          </cell>
          <cell r="C4530" t="str">
            <v>010139</v>
          </cell>
          <cell r="D4530" t="str">
            <v>Pedreiro</v>
          </cell>
          <cell r="E4530" t="str">
            <v>h</v>
          </cell>
          <cell r="F4530">
            <v>0.43</v>
          </cell>
        </row>
        <row r="4531">
          <cell r="B4531" t="str">
            <v>120602</v>
          </cell>
          <cell r="C4531" t="str">
            <v>010146</v>
          </cell>
          <cell r="D4531" t="str">
            <v>Servente</v>
          </cell>
          <cell r="E4531" t="str">
            <v>h</v>
          </cell>
          <cell r="F4531">
            <v>1.46</v>
          </cell>
        </row>
        <row r="4532">
          <cell r="B4532" t="str">
            <v>120602</v>
          </cell>
          <cell r="C4532" t="str">
            <v>020508</v>
          </cell>
          <cell r="D4532" t="str">
            <v>Cimento portland</v>
          </cell>
          <cell r="E4532" t="str">
            <v>kg</v>
          </cell>
          <cell r="F4532">
            <v>29.16</v>
          </cell>
        </row>
        <row r="4533">
          <cell r="B4533" t="str">
            <v>120602</v>
          </cell>
          <cell r="C4533" t="str">
            <v>020579</v>
          </cell>
          <cell r="D4533" t="str">
            <v>Areia media</v>
          </cell>
          <cell r="E4533" t="str">
            <v>m3</v>
          </cell>
          <cell r="F4533">
            <v>7.2999999999999995E-2</v>
          </cell>
        </row>
        <row r="4534">
          <cell r="B4534" t="str">
            <v>120606</v>
          </cell>
          <cell r="C4534" t="str">
            <v>010139</v>
          </cell>
          <cell r="D4534" t="str">
            <v>Pedreiro</v>
          </cell>
          <cell r="E4534" t="str">
            <v>h</v>
          </cell>
          <cell r="F4534">
            <v>0.1</v>
          </cell>
        </row>
        <row r="4535">
          <cell r="B4535" t="str">
            <v>120606</v>
          </cell>
          <cell r="C4535" t="str">
            <v>024008</v>
          </cell>
          <cell r="D4535" t="str">
            <v>Cimento especial impermeabilizante n.1</v>
          </cell>
          <cell r="E4535" t="str">
            <v>kg</v>
          </cell>
          <cell r="F4535">
            <v>2</v>
          </cell>
        </row>
        <row r="4536">
          <cell r="B4536" t="str">
            <v>120606</v>
          </cell>
          <cell r="C4536" t="str">
            <v>024010</v>
          </cell>
          <cell r="D4536" t="str">
            <v>Emulsao adesiva</v>
          </cell>
          <cell r="E4536" t="str">
            <v>kg</v>
          </cell>
          <cell r="F4536">
            <v>0.15</v>
          </cell>
        </row>
        <row r="4537">
          <cell r="B4537" t="str">
            <v>130101</v>
          </cell>
          <cell r="C4537" t="str">
            <v>010103</v>
          </cell>
          <cell r="D4537" t="str">
            <v>Aplicador impermeabilizacao</v>
          </cell>
          <cell r="E4537" t="str">
            <v>h</v>
          </cell>
          <cell r="F4537">
            <v>0.4</v>
          </cell>
        </row>
        <row r="4538">
          <cell r="B4538" t="str">
            <v>130101</v>
          </cell>
          <cell r="C4538" t="str">
            <v>010133</v>
          </cell>
          <cell r="D4538" t="str">
            <v>Operador guincho</v>
          </cell>
          <cell r="E4538" t="str">
            <v>h</v>
          </cell>
          <cell r="F4538">
            <v>0.2</v>
          </cell>
        </row>
        <row r="4539">
          <cell r="B4539" t="str">
            <v>130101</v>
          </cell>
          <cell r="C4539" t="str">
            <v>010146</v>
          </cell>
          <cell r="D4539" t="str">
            <v>Servente</v>
          </cell>
          <cell r="E4539" t="str">
            <v>h</v>
          </cell>
          <cell r="F4539">
            <v>0.8</v>
          </cell>
        </row>
        <row r="4540">
          <cell r="B4540" t="str">
            <v>130101</v>
          </cell>
          <cell r="C4540" t="str">
            <v>020508</v>
          </cell>
          <cell r="D4540" t="str">
            <v>Cimento portland</v>
          </cell>
          <cell r="E4540" t="str">
            <v>kg</v>
          </cell>
          <cell r="F4540">
            <v>25</v>
          </cell>
        </row>
        <row r="4541">
          <cell r="B4541" t="str">
            <v>130101</v>
          </cell>
          <cell r="C4541" t="str">
            <v>020579</v>
          </cell>
          <cell r="D4541" t="str">
            <v>Areia media</v>
          </cell>
          <cell r="E4541" t="str">
            <v>m3</v>
          </cell>
          <cell r="F4541">
            <v>7.0000000000000007E-2</v>
          </cell>
        </row>
        <row r="4542">
          <cell r="B4542" t="str">
            <v>130101</v>
          </cell>
          <cell r="C4542" t="str">
            <v>024502</v>
          </cell>
          <cell r="D4542" t="str">
            <v>Argila expandida</v>
          </cell>
          <cell r="E4542" t="str">
            <v>m3</v>
          </cell>
          <cell r="F4542">
            <v>0.2</v>
          </cell>
        </row>
        <row r="4543">
          <cell r="B4543" t="str">
            <v>130102</v>
          </cell>
          <cell r="C4543" t="str">
            <v>010101</v>
          </cell>
          <cell r="D4543" t="str">
            <v>Ajudante</v>
          </cell>
          <cell r="E4543" t="str">
            <v>h</v>
          </cell>
          <cell r="F4543">
            <v>0.2</v>
          </cell>
        </row>
        <row r="4544">
          <cell r="B4544" t="str">
            <v>130102</v>
          </cell>
          <cell r="C4544" t="str">
            <v>010133</v>
          </cell>
          <cell r="D4544" t="str">
            <v>Operador guincho</v>
          </cell>
          <cell r="E4544" t="str">
            <v>h</v>
          </cell>
          <cell r="F4544">
            <v>0.1</v>
          </cell>
        </row>
        <row r="4545">
          <cell r="B4545" t="str">
            <v>130102</v>
          </cell>
          <cell r="C4545" t="str">
            <v>010146</v>
          </cell>
          <cell r="D4545" t="str">
            <v>Servente</v>
          </cell>
          <cell r="E4545" t="str">
            <v>h</v>
          </cell>
          <cell r="F4545">
            <v>0.5</v>
          </cell>
        </row>
        <row r="4546">
          <cell r="B4546" t="str">
            <v>130102</v>
          </cell>
          <cell r="C4546" t="str">
            <v>020518</v>
          </cell>
          <cell r="D4546" t="str">
            <v>Brita 2</v>
          </cell>
          <cell r="E4546" t="str">
            <v>m3</v>
          </cell>
          <cell r="F4546">
            <v>0.25</v>
          </cell>
        </row>
        <row r="4547">
          <cell r="B4547" t="str">
            <v>130103</v>
          </cell>
          <cell r="C4547" t="str">
            <v>010101</v>
          </cell>
          <cell r="D4547" t="str">
            <v>Ajudante</v>
          </cell>
          <cell r="E4547" t="str">
            <v>h</v>
          </cell>
          <cell r="F4547">
            <v>0.5</v>
          </cell>
        </row>
        <row r="4548">
          <cell r="B4548" t="str">
            <v>130103</v>
          </cell>
          <cell r="C4548" t="str">
            <v>010133</v>
          </cell>
          <cell r="D4548" t="str">
            <v>Operador guincho</v>
          </cell>
          <cell r="E4548" t="str">
            <v>h</v>
          </cell>
          <cell r="F4548">
            <v>0.1</v>
          </cell>
        </row>
        <row r="4549">
          <cell r="B4549" t="str">
            <v>130103</v>
          </cell>
          <cell r="C4549" t="str">
            <v>010139</v>
          </cell>
          <cell r="D4549" t="str">
            <v>Pedreiro</v>
          </cell>
          <cell r="E4549" t="str">
            <v>h</v>
          </cell>
          <cell r="F4549">
            <v>0.5</v>
          </cell>
        </row>
        <row r="4550">
          <cell r="B4550" t="str">
            <v>130103</v>
          </cell>
          <cell r="C4550" t="str">
            <v>010146</v>
          </cell>
          <cell r="D4550" t="str">
            <v>Servente</v>
          </cell>
          <cell r="E4550" t="str">
            <v>h</v>
          </cell>
          <cell r="F4550">
            <v>0.5</v>
          </cell>
        </row>
        <row r="4551">
          <cell r="B4551" t="str">
            <v>130103</v>
          </cell>
          <cell r="C4551" t="str">
            <v>020508</v>
          </cell>
          <cell r="D4551" t="str">
            <v>Cimento portland</v>
          </cell>
          <cell r="E4551" t="str">
            <v>kg</v>
          </cell>
          <cell r="F4551">
            <v>7</v>
          </cell>
        </row>
        <row r="4552">
          <cell r="B4552" t="str">
            <v>130103</v>
          </cell>
          <cell r="C4552" t="str">
            <v>020579</v>
          </cell>
          <cell r="D4552" t="str">
            <v>Areia media</v>
          </cell>
          <cell r="E4552" t="str">
            <v>m3</v>
          </cell>
          <cell r="F4552">
            <v>0.03</v>
          </cell>
        </row>
        <row r="4553">
          <cell r="B4553" t="str">
            <v>130103</v>
          </cell>
          <cell r="C4553" t="str">
            <v>022515</v>
          </cell>
          <cell r="D4553" t="str">
            <v>Tijolo comum</v>
          </cell>
          <cell r="E4553" t="str">
            <v>un</v>
          </cell>
          <cell r="F4553">
            <v>30</v>
          </cell>
        </row>
        <row r="4554">
          <cell r="B4554" t="str">
            <v>130103</v>
          </cell>
          <cell r="C4554" t="str">
            <v>036502</v>
          </cell>
          <cell r="D4554" t="str">
            <v>Lajota pre-moldada de concreto</v>
          </cell>
          <cell r="E4554" t="str">
            <v>m2</v>
          </cell>
          <cell r="F4554">
            <v>1</v>
          </cell>
        </row>
        <row r="4555">
          <cell r="B4555" t="str">
            <v>130104</v>
          </cell>
          <cell r="C4555" t="str">
            <v>010101</v>
          </cell>
          <cell r="D4555" t="str">
            <v>Ajudante</v>
          </cell>
          <cell r="E4555" t="str">
            <v>h</v>
          </cell>
          <cell r="F4555">
            <v>0.2</v>
          </cell>
        </row>
        <row r="4556">
          <cell r="B4556" t="str">
            <v>130104</v>
          </cell>
          <cell r="C4556" t="str">
            <v>010133</v>
          </cell>
          <cell r="D4556" t="str">
            <v>Operador guincho</v>
          </cell>
          <cell r="E4556" t="str">
            <v>h</v>
          </cell>
          <cell r="F4556">
            <v>0.2</v>
          </cell>
        </row>
        <row r="4557">
          <cell r="B4557" t="str">
            <v>130104</v>
          </cell>
          <cell r="C4557" t="str">
            <v>010146</v>
          </cell>
          <cell r="D4557" t="str">
            <v>Servente</v>
          </cell>
          <cell r="E4557" t="str">
            <v>h</v>
          </cell>
          <cell r="F4557">
            <v>0.1</v>
          </cell>
        </row>
        <row r="4558">
          <cell r="B4558" t="str">
            <v>130104</v>
          </cell>
          <cell r="C4558" t="str">
            <v>020589</v>
          </cell>
          <cell r="D4558" t="str">
            <v>Dolomita magnesiana britada</v>
          </cell>
          <cell r="E4558" t="str">
            <v>m3</v>
          </cell>
          <cell r="F4558">
            <v>0.1</v>
          </cell>
        </row>
        <row r="4559">
          <cell r="B4559" t="str">
            <v>130105</v>
          </cell>
          <cell r="C4559" t="str">
            <v>010101</v>
          </cell>
          <cell r="D4559" t="str">
            <v>Ajudante</v>
          </cell>
          <cell r="E4559" t="str">
            <v>h</v>
          </cell>
          <cell r="F4559">
            <v>0.1</v>
          </cell>
        </row>
        <row r="4560">
          <cell r="B4560" t="str">
            <v>130105</v>
          </cell>
          <cell r="C4560" t="str">
            <v>010133</v>
          </cell>
          <cell r="D4560" t="str">
            <v>Operador guincho</v>
          </cell>
          <cell r="E4560" t="str">
            <v>h</v>
          </cell>
          <cell r="F4560">
            <v>0.05</v>
          </cell>
        </row>
        <row r="4561">
          <cell r="B4561" t="str">
            <v>130105</v>
          </cell>
          <cell r="C4561" t="str">
            <v>010146</v>
          </cell>
          <cell r="D4561" t="str">
            <v>Servente</v>
          </cell>
          <cell r="E4561" t="str">
            <v>h</v>
          </cell>
          <cell r="F4561">
            <v>0.1</v>
          </cell>
        </row>
        <row r="4562">
          <cell r="B4562" t="str">
            <v>130105</v>
          </cell>
          <cell r="C4562" t="str">
            <v>024003</v>
          </cell>
          <cell r="D4562" t="str">
            <v>Adesivo hidro-asfaltico</v>
          </cell>
          <cell r="E4562" t="str">
            <v>kg</v>
          </cell>
          <cell r="F4562">
            <v>0.8</v>
          </cell>
        </row>
        <row r="4563">
          <cell r="B4563" t="str">
            <v>130105</v>
          </cell>
          <cell r="C4563" t="str">
            <v>024512</v>
          </cell>
          <cell r="D4563" t="str">
            <v>Espuma de poliuretano</v>
          </cell>
          <cell r="E4563" t="str">
            <v>m3</v>
          </cell>
          <cell r="F4563">
            <v>0.05</v>
          </cell>
        </row>
        <row r="4564">
          <cell r="B4564" t="str">
            <v>130106</v>
          </cell>
          <cell r="C4564" t="str">
            <v>010101</v>
          </cell>
          <cell r="D4564" t="str">
            <v>Ajudante</v>
          </cell>
          <cell r="E4564" t="str">
            <v>h</v>
          </cell>
          <cell r="F4564">
            <v>0.1</v>
          </cell>
        </row>
        <row r="4565">
          <cell r="B4565" t="str">
            <v>130106</v>
          </cell>
          <cell r="C4565" t="str">
            <v>010133</v>
          </cell>
          <cell r="D4565" t="str">
            <v>Operador guincho</v>
          </cell>
          <cell r="E4565" t="str">
            <v>h</v>
          </cell>
          <cell r="F4565">
            <v>0.05</v>
          </cell>
        </row>
        <row r="4566">
          <cell r="B4566" t="str">
            <v>130106</v>
          </cell>
          <cell r="C4566" t="str">
            <v>010146</v>
          </cell>
          <cell r="D4566" t="str">
            <v>Servente</v>
          </cell>
          <cell r="E4566" t="str">
            <v>h</v>
          </cell>
          <cell r="F4566">
            <v>0.1</v>
          </cell>
        </row>
        <row r="4567">
          <cell r="B4567" t="str">
            <v>130106</v>
          </cell>
          <cell r="C4567" t="str">
            <v>024003</v>
          </cell>
          <cell r="D4567" t="str">
            <v>Adesivo hidro-asfaltico</v>
          </cell>
          <cell r="E4567" t="str">
            <v>kg</v>
          </cell>
          <cell r="F4567">
            <v>0.8</v>
          </cell>
        </row>
        <row r="4568">
          <cell r="B4568" t="str">
            <v>130106</v>
          </cell>
          <cell r="C4568" t="str">
            <v>024509</v>
          </cell>
          <cell r="D4568" t="str">
            <v>Poliestireno expandido de 5cm</v>
          </cell>
          <cell r="E4568" t="str">
            <v>m2</v>
          </cell>
          <cell r="F4568">
            <v>1.05</v>
          </cell>
        </row>
        <row r="4569">
          <cell r="B4569" t="str">
            <v>130109</v>
          </cell>
          <cell r="C4569" t="str">
            <v>010101</v>
          </cell>
          <cell r="D4569" t="str">
            <v>Ajudante</v>
          </cell>
          <cell r="E4569" t="str">
            <v>h</v>
          </cell>
          <cell r="F4569">
            <v>0.3</v>
          </cell>
        </row>
        <row r="4570">
          <cell r="B4570" t="str">
            <v>130109</v>
          </cell>
          <cell r="C4570" t="str">
            <v>010133</v>
          </cell>
          <cell r="D4570" t="str">
            <v>Operador guincho</v>
          </cell>
          <cell r="E4570" t="str">
            <v>h</v>
          </cell>
          <cell r="F4570">
            <v>1</v>
          </cell>
        </row>
        <row r="4571">
          <cell r="B4571" t="str">
            <v>130109</v>
          </cell>
          <cell r="C4571" t="str">
            <v>010139</v>
          </cell>
          <cell r="D4571" t="str">
            <v>Pedreiro</v>
          </cell>
          <cell r="E4571" t="str">
            <v>h</v>
          </cell>
          <cell r="F4571">
            <v>0.5</v>
          </cell>
        </row>
        <row r="4572">
          <cell r="B4572" t="str">
            <v>130109</v>
          </cell>
          <cell r="C4572" t="str">
            <v>010146</v>
          </cell>
          <cell r="D4572" t="str">
            <v>Servente</v>
          </cell>
          <cell r="E4572" t="str">
            <v>h</v>
          </cell>
          <cell r="F4572">
            <v>0.2</v>
          </cell>
        </row>
        <row r="4573">
          <cell r="B4573" t="str">
            <v>130109</v>
          </cell>
          <cell r="C4573" t="str">
            <v>020508</v>
          </cell>
          <cell r="D4573" t="str">
            <v>Cimento portland</v>
          </cell>
          <cell r="E4573" t="str">
            <v>kg</v>
          </cell>
          <cell r="F4573">
            <v>67.5</v>
          </cell>
        </row>
        <row r="4574">
          <cell r="B4574" t="str">
            <v>130109</v>
          </cell>
          <cell r="C4574" t="str">
            <v>020579</v>
          </cell>
          <cell r="D4574" t="str">
            <v>Areia media</v>
          </cell>
          <cell r="E4574" t="str">
            <v>m3</v>
          </cell>
          <cell r="F4574">
            <v>0.09</v>
          </cell>
        </row>
        <row r="4575">
          <cell r="B4575" t="str">
            <v>130109</v>
          </cell>
          <cell r="C4575" t="str">
            <v>024510</v>
          </cell>
          <cell r="D4575" t="str">
            <v>Vermiculita expandida</v>
          </cell>
          <cell r="E4575" t="str">
            <v>m3</v>
          </cell>
          <cell r="F4575">
            <v>0.19500000000000001</v>
          </cell>
        </row>
        <row r="4576">
          <cell r="B4576" t="str">
            <v>130110</v>
          </cell>
          <cell r="C4576" t="str">
            <v>010139</v>
          </cell>
          <cell r="D4576" t="str">
            <v>Pedreiro</v>
          </cell>
          <cell r="E4576" t="str">
            <v>h</v>
          </cell>
          <cell r="F4576">
            <v>1.2</v>
          </cell>
        </row>
        <row r="4577">
          <cell r="B4577" t="str">
            <v>130110</v>
          </cell>
          <cell r="C4577" t="str">
            <v>010146</v>
          </cell>
          <cell r="D4577" t="str">
            <v>Servente</v>
          </cell>
          <cell r="E4577" t="str">
            <v>h</v>
          </cell>
          <cell r="F4577">
            <v>1.3</v>
          </cell>
        </row>
        <row r="4578">
          <cell r="B4578" t="str">
            <v>130110</v>
          </cell>
          <cell r="C4578" t="str">
            <v>020508</v>
          </cell>
          <cell r="D4578" t="str">
            <v>Cimento portland</v>
          </cell>
          <cell r="E4578" t="str">
            <v>kg</v>
          </cell>
          <cell r="F4578">
            <v>19</v>
          </cell>
        </row>
        <row r="4579">
          <cell r="B4579" t="str">
            <v>130110</v>
          </cell>
          <cell r="C4579" t="str">
            <v>020579</v>
          </cell>
          <cell r="D4579" t="str">
            <v>Areia media</v>
          </cell>
          <cell r="E4579" t="str">
            <v>m3</v>
          </cell>
          <cell r="F4579">
            <v>1.2500000000000001E-2</v>
          </cell>
        </row>
        <row r="4580">
          <cell r="B4580" t="str">
            <v>130110</v>
          </cell>
          <cell r="C4580" t="str">
            <v>024501</v>
          </cell>
          <cell r="D4580" t="str">
            <v>Placa de concreto celular 5cm</v>
          </cell>
          <cell r="E4580" t="str">
            <v>m2</v>
          </cell>
          <cell r="F4580">
            <v>1.05</v>
          </cell>
        </row>
        <row r="4581">
          <cell r="B4581" t="str">
            <v>130111</v>
          </cell>
          <cell r="C4581" t="str">
            <v>010103</v>
          </cell>
          <cell r="D4581" t="str">
            <v>Aplicador impermeabilizacao</v>
          </cell>
          <cell r="E4581" t="str">
            <v>h</v>
          </cell>
          <cell r="F4581">
            <v>0.05</v>
          </cell>
        </row>
        <row r="4582">
          <cell r="B4582" t="str">
            <v>130111</v>
          </cell>
          <cell r="C4582" t="str">
            <v>010104</v>
          </cell>
          <cell r="D4582" t="str">
            <v>Ajudante de aplicador de impermeabilizacao</v>
          </cell>
          <cell r="E4582" t="str">
            <v>h</v>
          </cell>
          <cell r="F4582">
            <v>0.05</v>
          </cell>
        </row>
        <row r="4583">
          <cell r="B4583" t="str">
            <v>130111</v>
          </cell>
          <cell r="C4583" t="str">
            <v>024504</v>
          </cell>
          <cell r="D4583" t="str">
            <v>Manta de fibra de vidro e=5 cm</v>
          </cell>
          <cell r="E4583" t="str">
            <v>m2</v>
          </cell>
          <cell r="F4583">
            <v>1.02</v>
          </cell>
        </row>
        <row r="4584">
          <cell r="B4584" t="str">
            <v>130112</v>
          </cell>
          <cell r="C4584" t="str">
            <v>010103</v>
          </cell>
          <cell r="D4584" t="str">
            <v>Aplicador impermeabilizacao</v>
          </cell>
          <cell r="E4584" t="str">
            <v>h</v>
          </cell>
          <cell r="F4584">
            <v>0.3</v>
          </cell>
        </row>
        <row r="4585">
          <cell r="B4585" t="str">
            <v>130112</v>
          </cell>
          <cell r="C4585" t="str">
            <v>010104</v>
          </cell>
          <cell r="D4585" t="str">
            <v>Ajudante de aplicador de impermeabilizacao</v>
          </cell>
          <cell r="E4585" t="str">
            <v>h</v>
          </cell>
          <cell r="F4585">
            <v>0.3</v>
          </cell>
        </row>
        <row r="4586">
          <cell r="B4586" t="str">
            <v>130112</v>
          </cell>
          <cell r="C4586" t="str">
            <v>010146</v>
          </cell>
          <cell r="D4586" t="str">
            <v>Servente</v>
          </cell>
          <cell r="E4586" t="str">
            <v>h</v>
          </cell>
          <cell r="F4586">
            <v>0.3</v>
          </cell>
        </row>
        <row r="4587">
          <cell r="B4587" t="str">
            <v>130112</v>
          </cell>
          <cell r="C4587" t="str">
            <v>024006</v>
          </cell>
          <cell r="D4587" t="str">
            <v>Asfalto oxidado tipo 'i'</v>
          </cell>
          <cell r="E4587" t="str">
            <v>kg</v>
          </cell>
          <cell r="F4587">
            <v>5</v>
          </cell>
        </row>
        <row r="4588">
          <cell r="B4588" t="str">
            <v>130112</v>
          </cell>
          <cell r="C4588" t="str">
            <v>024506</v>
          </cell>
          <cell r="D4588" t="str">
            <v>Painel rigido de la de vidro e=2,5 cm</v>
          </cell>
          <cell r="E4588" t="str">
            <v>m2</v>
          </cell>
          <cell r="F4588">
            <v>1.02</v>
          </cell>
        </row>
        <row r="4589">
          <cell r="B4589" t="str">
            <v>130201</v>
          </cell>
          <cell r="C4589" t="str">
            <v>010101</v>
          </cell>
          <cell r="D4589" t="str">
            <v>Ajudante</v>
          </cell>
          <cell r="E4589" t="str">
            <v>h</v>
          </cell>
          <cell r="F4589">
            <v>0.3</v>
          </cell>
        </row>
        <row r="4590">
          <cell r="B4590" t="str">
            <v>130201</v>
          </cell>
          <cell r="C4590" t="str">
            <v>010105</v>
          </cell>
          <cell r="D4590" t="str">
            <v>Aplicador revestimento</v>
          </cell>
          <cell r="E4590" t="str">
            <v>h</v>
          </cell>
          <cell r="F4590">
            <v>0.3</v>
          </cell>
        </row>
        <row r="4591">
          <cell r="B4591" t="str">
            <v>130201</v>
          </cell>
          <cell r="C4591" t="str">
            <v>024508</v>
          </cell>
          <cell r="D4591" t="str">
            <v>Painel flexivel de la de vidro e=50 mm</v>
          </cell>
          <cell r="E4591" t="str">
            <v>m2</v>
          </cell>
          <cell r="F4591">
            <v>1.02</v>
          </cell>
        </row>
        <row r="4592">
          <cell r="B4592" t="str">
            <v>130201</v>
          </cell>
          <cell r="C4592" t="str">
            <v>026548</v>
          </cell>
          <cell r="D4592" t="str">
            <v>Bucha plastica com parafuso - 8mm</v>
          </cell>
          <cell r="E4592" t="str">
            <v>un</v>
          </cell>
          <cell r="F4592">
            <v>5</v>
          </cell>
        </row>
        <row r="4593">
          <cell r="B4593" t="str">
            <v>130201</v>
          </cell>
          <cell r="C4593" t="str">
            <v>027005</v>
          </cell>
          <cell r="D4593" t="str">
            <v>Arame galvanizado n.16 bwg</v>
          </cell>
          <cell r="E4593" t="str">
            <v>kg</v>
          </cell>
          <cell r="F4593">
            <v>0.05</v>
          </cell>
        </row>
        <row r="4594">
          <cell r="B4594" t="str">
            <v>130201</v>
          </cell>
          <cell r="C4594" t="str">
            <v>028003</v>
          </cell>
          <cell r="D4594" t="str">
            <v>Tela de metal deploye de 3/4'</v>
          </cell>
          <cell r="E4594" t="str">
            <v>m2</v>
          </cell>
          <cell r="F4594">
            <v>1.02</v>
          </cell>
        </row>
        <row r="4595">
          <cell r="B4595" t="str">
            <v>130202</v>
          </cell>
          <cell r="C4595" t="str">
            <v>010101</v>
          </cell>
          <cell r="D4595" t="str">
            <v>Ajudante</v>
          </cell>
          <cell r="E4595" t="str">
            <v>h</v>
          </cell>
          <cell r="F4595">
            <v>0.15</v>
          </cell>
        </row>
        <row r="4596">
          <cell r="B4596" t="str">
            <v>130202</v>
          </cell>
          <cell r="C4596" t="str">
            <v>010105</v>
          </cell>
          <cell r="D4596" t="str">
            <v>Aplicador revestimento</v>
          </cell>
          <cell r="E4596" t="str">
            <v>h</v>
          </cell>
          <cell r="F4596">
            <v>0.15</v>
          </cell>
        </row>
        <row r="4597">
          <cell r="B4597" t="str">
            <v>130202</v>
          </cell>
          <cell r="C4597" t="str">
            <v>024003</v>
          </cell>
          <cell r="D4597" t="str">
            <v>Adesivo hidro-asfaltico</v>
          </cell>
          <cell r="E4597" t="str">
            <v>kg</v>
          </cell>
          <cell r="F4597">
            <v>0.8</v>
          </cell>
        </row>
        <row r="4598">
          <cell r="B4598" t="str">
            <v>130202</v>
          </cell>
          <cell r="C4598" t="str">
            <v>024508</v>
          </cell>
          <cell r="D4598" t="str">
            <v>Painel flexivel de la de vidro e=50 mm</v>
          </cell>
          <cell r="E4598" t="str">
            <v>m2</v>
          </cell>
          <cell r="F4598">
            <v>1.02</v>
          </cell>
        </row>
        <row r="4599">
          <cell r="B4599" t="str">
            <v>140101</v>
          </cell>
          <cell r="C4599" t="str">
            <v>010139</v>
          </cell>
          <cell r="D4599" t="str">
            <v>Pedreiro</v>
          </cell>
          <cell r="E4599" t="str">
            <v>h</v>
          </cell>
          <cell r="F4599">
            <v>0.25</v>
          </cell>
        </row>
        <row r="4600">
          <cell r="B4600" t="str">
            <v>140101</v>
          </cell>
          <cell r="C4600" t="str">
            <v>010146</v>
          </cell>
          <cell r="D4600" t="str">
            <v>Servente</v>
          </cell>
          <cell r="E4600" t="str">
            <v>h</v>
          </cell>
          <cell r="F4600">
            <v>0.31</v>
          </cell>
        </row>
        <row r="4601">
          <cell r="B4601" t="str">
            <v>140101</v>
          </cell>
          <cell r="C4601" t="str">
            <v>020508</v>
          </cell>
          <cell r="D4601" t="str">
            <v>Cimento portland</v>
          </cell>
          <cell r="E4601" t="str">
            <v>kg</v>
          </cell>
          <cell r="F4601">
            <v>2.92</v>
          </cell>
        </row>
        <row r="4602">
          <cell r="B4602" t="str">
            <v>140101</v>
          </cell>
          <cell r="C4602" t="str">
            <v>020579</v>
          </cell>
          <cell r="D4602" t="str">
            <v>Areia media</v>
          </cell>
          <cell r="E4602" t="str">
            <v>m3</v>
          </cell>
          <cell r="F4602">
            <v>7.1999999999999998E-3</v>
          </cell>
        </row>
        <row r="4603">
          <cell r="B4603" t="str">
            <v>140102</v>
          </cell>
          <cell r="C4603" t="str">
            <v>010139</v>
          </cell>
          <cell r="D4603" t="str">
            <v>Pedreiro</v>
          </cell>
          <cell r="E4603" t="str">
            <v>h</v>
          </cell>
          <cell r="F4603">
            <v>0.15</v>
          </cell>
        </row>
        <row r="4604">
          <cell r="B4604" t="str">
            <v>140102</v>
          </cell>
          <cell r="C4604" t="str">
            <v>010146</v>
          </cell>
          <cell r="D4604" t="str">
            <v>Servente</v>
          </cell>
          <cell r="E4604" t="str">
            <v>h</v>
          </cell>
          <cell r="F4604">
            <v>0.16</v>
          </cell>
        </row>
        <row r="4605">
          <cell r="B4605" t="str">
            <v>140102</v>
          </cell>
          <cell r="C4605" t="str">
            <v>020510</v>
          </cell>
          <cell r="D4605" t="str">
            <v>Cimento colante em po</v>
          </cell>
          <cell r="E4605" t="str">
            <v>kg</v>
          </cell>
          <cell r="F4605">
            <v>3.36</v>
          </cell>
        </row>
        <row r="4606">
          <cell r="B4606" t="str">
            <v>140201</v>
          </cell>
          <cell r="C4606" t="str">
            <v>010139</v>
          </cell>
          <cell r="D4606" t="str">
            <v>Pedreiro</v>
          </cell>
          <cell r="E4606" t="str">
            <v>h</v>
          </cell>
          <cell r="F4606">
            <v>0.7</v>
          </cell>
        </row>
        <row r="4607">
          <cell r="B4607" t="str">
            <v>140201</v>
          </cell>
          <cell r="C4607" t="str">
            <v>010146</v>
          </cell>
          <cell r="D4607" t="str">
            <v>Servente</v>
          </cell>
          <cell r="E4607" t="str">
            <v>h</v>
          </cell>
          <cell r="F4607">
            <v>0.96</v>
          </cell>
        </row>
        <row r="4608">
          <cell r="B4608" t="str">
            <v>140201</v>
          </cell>
          <cell r="C4608" t="str">
            <v>020506</v>
          </cell>
          <cell r="D4608" t="str">
            <v>Cal virgem em po</v>
          </cell>
          <cell r="E4608" t="str">
            <v>kg</v>
          </cell>
          <cell r="F4608">
            <v>2.2400000000000002</v>
          </cell>
        </row>
        <row r="4609">
          <cell r="B4609" t="str">
            <v>140201</v>
          </cell>
          <cell r="C4609" t="str">
            <v>020508</v>
          </cell>
          <cell r="D4609" t="str">
            <v>Cimento portland</v>
          </cell>
          <cell r="E4609" t="str">
            <v>kg</v>
          </cell>
          <cell r="F4609">
            <v>3.24</v>
          </cell>
        </row>
        <row r="4610">
          <cell r="B4610" t="str">
            <v>140201</v>
          </cell>
          <cell r="C4610" t="str">
            <v>020579</v>
          </cell>
          <cell r="D4610" t="str">
            <v>Areia media</v>
          </cell>
          <cell r="E4610" t="str">
            <v>m3</v>
          </cell>
          <cell r="F4610">
            <v>2.4299999999999999E-2</v>
          </cell>
        </row>
        <row r="4611">
          <cell r="B4611" t="str">
            <v>140202</v>
          </cell>
          <cell r="C4611" t="str">
            <v>010139</v>
          </cell>
          <cell r="D4611" t="str">
            <v>Pedreiro</v>
          </cell>
          <cell r="E4611" t="str">
            <v>h</v>
          </cell>
          <cell r="F4611">
            <v>0.7</v>
          </cell>
        </row>
        <row r="4612">
          <cell r="B4612" t="str">
            <v>140202</v>
          </cell>
          <cell r="C4612" t="str">
            <v>010146</v>
          </cell>
          <cell r="D4612" t="str">
            <v>Servente</v>
          </cell>
          <cell r="E4612" t="str">
            <v>h</v>
          </cell>
          <cell r="F4612">
            <v>0.9</v>
          </cell>
        </row>
        <row r="4613">
          <cell r="B4613" t="str">
            <v>140202</v>
          </cell>
          <cell r="C4613" t="str">
            <v>020505</v>
          </cell>
          <cell r="D4613" t="str">
            <v>Cal hidratada</v>
          </cell>
          <cell r="E4613" t="str">
            <v>kg</v>
          </cell>
          <cell r="F4613">
            <v>3.24</v>
          </cell>
        </row>
        <row r="4614">
          <cell r="B4614" t="str">
            <v>140202</v>
          </cell>
          <cell r="C4614" t="str">
            <v>020508</v>
          </cell>
          <cell r="D4614" t="str">
            <v>Cimento portland</v>
          </cell>
          <cell r="E4614" t="str">
            <v>kg</v>
          </cell>
          <cell r="F4614">
            <v>3.24</v>
          </cell>
        </row>
        <row r="4615">
          <cell r="B4615" t="str">
            <v>140202</v>
          </cell>
          <cell r="C4615" t="str">
            <v>020579</v>
          </cell>
          <cell r="D4615" t="str">
            <v>Areia media</v>
          </cell>
          <cell r="E4615" t="str">
            <v>m3</v>
          </cell>
          <cell r="F4615">
            <v>2.4299999999999999E-2</v>
          </cell>
        </row>
        <row r="4616">
          <cell r="B4616" t="str">
            <v>140203</v>
          </cell>
          <cell r="C4616" t="str">
            <v>010139</v>
          </cell>
          <cell r="D4616" t="str">
            <v>Pedreiro</v>
          </cell>
          <cell r="E4616" t="str">
            <v>h</v>
          </cell>
          <cell r="F4616">
            <v>0.7</v>
          </cell>
        </row>
        <row r="4617">
          <cell r="B4617" t="str">
            <v>140203</v>
          </cell>
          <cell r="C4617" t="str">
            <v>010146</v>
          </cell>
          <cell r="D4617" t="str">
            <v>Servente</v>
          </cell>
          <cell r="E4617" t="str">
            <v>h</v>
          </cell>
          <cell r="F4617">
            <v>0.82</v>
          </cell>
        </row>
        <row r="4618">
          <cell r="B4618" t="str">
            <v>140203</v>
          </cell>
          <cell r="C4618" t="str">
            <v>020505</v>
          </cell>
          <cell r="D4618" t="str">
            <v>Cal hidratada</v>
          </cell>
          <cell r="E4618" t="str">
            <v>kg</v>
          </cell>
          <cell r="F4618">
            <v>2.66</v>
          </cell>
        </row>
        <row r="4619">
          <cell r="B4619" t="str">
            <v>140203</v>
          </cell>
          <cell r="C4619" t="str">
            <v>020508</v>
          </cell>
          <cell r="D4619" t="str">
            <v>Cimento portland</v>
          </cell>
          <cell r="E4619" t="str">
            <v>kg</v>
          </cell>
          <cell r="F4619">
            <v>2.66</v>
          </cell>
        </row>
        <row r="4620">
          <cell r="B4620" t="str">
            <v>140203</v>
          </cell>
          <cell r="C4620" t="str">
            <v>020579</v>
          </cell>
          <cell r="D4620" t="str">
            <v>Areia media</v>
          </cell>
          <cell r="E4620" t="str">
            <v>m3</v>
          </cell>
          <cell r="F4620">
            <v>2.4299999999999999E-2</v>
          </cell>
        </row>
        <row r="4621">
          <cell r="B4621" t="str">
            <v>140203</v>
          </cell>
          <cell r="C4621" t="str">
            <v>080125</v>
          </cell>
          <cell r="D4621" t="str">
            <v>Betoneira 5hp</v>
          </cell>
          <cell r="E4621" t="str">
            <v>h</v>
          </cell>
          <cell r="F4621">
            <v>1.43E-2</v>
          </cell>
        </row>
        <row r="4622">
          <cell r="B4622" t="str">
            <v>140204</v>
          </cell>
          <cell r="C4622" t="str">
            <v>010139</v>
          </cell>
          <cell r="D4622" t="str">
            <v>Pedreiro</v>
          </cell>
          <cell r="E4622" t="str">
            <v>h</v>
          </cell>
          <cell r="F4622">
            <v>0.7</v>
          </cell>
        </row>
        <row r="4623">
          <cell r="B4623" t="str">
            <v>140204</v>
          </cell>
          <cell r="C4623" t="str">
            <v>010146</v>
          </cell>
          <cell r="D4623" t="str">
            <v>Servente</v>
          </cell>
          <cell r="E4623" t="str">
            <v>h</v>
          </cell>
          <cell r="F4623">
            <v>0.9</v>
          </cell>
        </row>
        <row r="4624">
          <cell r="B4624" t="str">
            <v>140204</v>
          </cell>
          <cell r="C4624" t="str">
            <v>020508</v>
          </cell>
          <cell r="D4624" t="str">
            <v>Cimento portland</v>
          </cell>
          <cell r="E4624" t="str">
            <v>kg</v>
          </cell>
          <cell r="F4624">
            <v>3.99</v>
          </cell>
        </row>
        <row r="4625">
          <cell r="B4625" t="str">
            <v>140204</v>
          </cell>
          <cell r="C4625" t="str">
            <v>020525</v>
          </cell>
          <cell r="D4625" t="str">
            <v>Saibro</v>
          </cell>
          <cell r="E4625" t="str">
            <v>m3</v>
          </cell>
          <cell r="F4625">
            <v>3.3000000000000002E-2</v>
          </cell>
        </row>
        <row r="4626">
          <cell r="B4626" t="str">
            <v>140204</v>
          </cell>
          <cell r="C4626" t="str">
            <v>020579</v>
          </cell>
          <cell r="D4626" t="str">
            <v>Areia media</v>
          </cell>
          <cell r="E4626" t="str">
            <v>m3</v>
          </cell>
          <cell r="F4626">
            <v>1.83E-2</v>
          </cell>
        </row>
        <row r="4627">
          <cell r="B4627" t="str">
            <v>140205</v>
          </cell>
          <cell r="C4627" t="str">
            <v>010139</v>
          </cell>
          <cell r="D4627" t="str">
            <v>Pedreiro</v>
          </cell>
          <cell r="E4627" t="str">
            <v>h</v>
          </cell>
          <cell r="F4627">
            <v>0.7</v>
          </cell>
        </row>
        <row r="4628">
          <cell r="B4628" t="str">
            <v>140205</v>
          </cell>
          <cell r="C4628" t="str">
            <v>010146</v>
          </cell>
          <cell r="D4628" t="str">
            <v>Servente</v>
          </cell>
          <cell r="E4628" t="str">
            <v>h</v>
          </cell>
          <cell r="F4628">
            <v>0.9</v>
          </cell>
        </row>
        <row r="4629">
          <cell r="B4629" t="str">
            <v>140205</v>
          </cell>
          <cell r="C4629" t="str">
            <v>020508</v>
          </cell>
          <cell r="D4629" t="str">
            <v>Cimento portland</v>
          </cell>
          <cell r="E4629" t="str">
            <v>kg</v>
          </cell>
          <cell r="F4629">
            <v>4.07</v>
          </cell>
        </row>
        <row r="4630">
          <cell r="B4630" t="str">
            <v>140205</v>
          </cell>
          <cell r="C4630" t="str">
            <v>020525</v>
          </cell>
          <cell r="D4630" t="str">
            <v>Saibro</v>
          </cell>
          <cell r="E4630" t="str">
            <v>m3</v>
          </cell>
          <cell r="F4630">
            <v>1.0200000000000001E-2</v>
          </cell>
        </row>
        <row r="4631">
          <cell r="B4631" t="str">
            <v>140205</v>
          </cell>
          <cell r="C4631" t="str">
            <v>020579</v>
          </cell>
          <cell r="D4631" t="str">
            <v>Areia media</v>
          </cell>
          <cell r="E4631" t="str">
            <v>m3</v>
          </cell>
          <cell r="F4631">
            <v>1.0200000000000001E-2</v>
          </cell>
        </row>
        <row r="4632">
          <cell r="B4632" t="str">
            <v>140206</v>
          </cell>
          <cell r="C4632" t="str">
            <v>010139</v>
          </cell>
          <cell r="D4632" t="str">
            <v>Pedreiro</v>
          </cell>
          <cell r="E4632" t="str">
            <v>h</v>
          </cell>
          <cell r="F4632">
            <v>0.6</v>
          </cell>
        </row>
        <row r="4633">
          <cell r="B4633" t="str">
            <v>140206</v>
          </cell>
          <cell r="C4633" t="str">
            <v>010146</v>
          </cell>
          <cell r="D4633" t="str">
            <v>Servente</v>
          </cell>
          <cell r="E4633" t="str">
            <v>h</v>
          </cell>
          <cell r="F4633">
            <v>0.8</v>
          </cell>
        </row>
        <row r="4634">
          <cell r="B4634" t="str">
            <v>140206</v>
          </cell>
          <cell r="C4634" t="str">
            <v>020508</v>
          </cell>
          <cell r="D4634" t="str">
            <v>Cimento portland</v>
          </cell>
          <cell r="E4634" t="str">
            <v>kg</v>
          </cell>
          <cell r="F4634">
            <v>3.8</v>
          </cell>
        </row>
        <row r="4635">
          <cell r="B4635" t="str">
            <v>140206</v>
          </cell>
          <cell r="C4635" t="str">
            <v>020526</v>
          </cell>
          <cell r="D4635" t="str">
            <v>Arenoso</v>
          </cell>
          <cell r="E4635" t="str">
            <v>m3</v>
          </cell>
          <cell r="F4635">
            <v>2.2100000000000002E-2</v>
          </cell>
        </row>
        <row r="4636">
          <cell r="B4636" t="str">
            <v>140206</v>
          </cell>
          <cell r="C4636" t="str">
            <v>020579</v>
          </cell>
          <cell r="D4636" t="str">
            <v>Areia media</v>
          </cell>
          <cell r="E4636" t="str">
            <v>m3</v>
          </cell>
          <cell r="F4636">
            <v>9.4999999999999998E-3</v>
          </cell>
        </row>
        <row r="4637">
          <cell r="B4637" t="str">
            <v>140301</v>
          </cell>
          <cell r="C4637" t="str">
            <v>010139</v>
          </cell>
          <cell r="D4637" t="str">
            <v>Pedreiro</v>
          </cell>
          <cell r="E4637" t="str">
            <v>h</v>
          </cell>
          <cell r="F4637">
            <v>0.6</v>
          </cell>
        </row>
        <row r="4638">
          <cell r="B4638" t="str">
            <v>140301</v>
          </cell>
          <cell r="C4638" t="str">
            <v>010146</v>
          </cell>
          <cell r="D4638" t="str">
            <v>Servente</v>
          </cell>
          <cell r="E4638" t="str">
            <v>h</v>
          </cell>
          <cell r="F4638">
            <v>0.77</v>
          </cell>
        </row>
        <row r="4639">
          <cell r="B4639" t="str">
            <v>140301</v>
          </cell>
          <cell r="C4639" t="str">
            <v>020506</v>
          </cell>
          <cell r="D4639" t="str">
            <v>Cal virgem em po</v>
          </cell>
          <cell r="E4639" t="str">
            <v>kg</v>
          </cell>
          <cell r="F4639">
            <v>1.69</v>
          </cell>
        </row>
        <row r="4640">
          <cell r="B4640" t="str">
            <v>140301</v>
          </cell>
          <cell r="C4640" t="str">
            <v>020579</v>
          </cell>
          <cell r="D4640" t="str">
            <v>Areia media</v>
          </cell>
          <cell r="E4640" t="str">
            <v>m3</v>
          </cell>
          <cell r="F4640">
            <v>4.5999999999999999E-3</v>
          </cell>
        </row>
        <row r="4641">
          <cell r="B4641" t="str">
            <v>140302</v>
          </cell>
          <cell r="C4641" t="str">
            <v>010139</v>
          </cell>
          <cell r="D4641" t="str">
            <v>Pedreiro</v>
          </cell>
          <cell r="E4641" t="str">
            <v>h</v>
          </cell>
          <cell r="F4641">
            <v>0.6</v>
          </cell>
        </row>
        <row r="4642">
          <cell r="B4642" t="str">
            <v>140302</v>
          </cell>
          <cell r="C4642" t="str">
            <v>010146</v>
          </cell>
          <cell r="D4642" t="str">
            <v>Servente</v>
          </cell>
          <cell r="E4642" t="str">
            <v>h</v>
          </cell>
          <cell r="F4642">
            <v>0.8</v>
          </cell>
        </row>
        <row r="4643">
          <cell r="B4643" t="str">
            <v>140302</v>
          </cell>
          <cell r="C4643" t="str">
            <v>020506</v>
          </cell>
          <cell r="D4643" t="str">
            <v>Cal virgem em po</v>
          </cell>
          <cell r="E4643" t="str">
            <v>kg</v>
          </cell>
          <cell r="F4643">
            <v>1.69</v>
          </cell>
        </row>
        <row r="4644">
          <cell r="B4644" t="str">
            <v>140302</v>
          </cell>
          <cell r="C4644" t="str">
            <v>020579</v>
          </cell>
          <cell r="D4644" t="str">
            <v>Areia media</v>
          </cell>
          <cell r="E4644" t="str">
            <v>m3</v>
          </cell>
          <cell r="F4644">
            <v>6.1000000000000004E-3</v>
          </cell>
        </row>
        <row r="4645">
          <cell r="B4645" t="str">
            <v>140303</v>
          </cell>
          <cell r="C4645" t="str">
            <v>010139</v>
          </cell>
          <cell r="D4645" t="str">
            <v>Pedreiro</v>
          </cell>
          <cell r="E4645" t="str">
            <v>h</v>
          </cell>
          <cell r="F4645">
            <v>0.6</v>
          </cell>
        </row>
        <row r="4646">
          <cell r="B4646" t="str">
            <v>140303</v>
          </cell>
          <cell r="C4646" t="str">
            <v>010146</v>
          </cell>
          <cell r="D4646" t="str">
            <v>Servente</v>
          </cell>
          <cell r="E4646" t="str">
            <v>h</v>
          </cell>
          <cell r="F4646">
            <v>0.78</v>
          </cell>
        </row>
        <row r="4647">
          <cell r="B4647" t="str">
            <v>140303</v>
          </cell>
          <cell r="C4647" t="str">
            <v>020506</v>
          </cell>
          <cell r="D4647" t="str">
            <v>Cal virgem em po</v>
          </cell>
          <cell r="E4647" t="str">
            <v>kg</v>
          </cell>
          <cell r="F4647">
            <v>1.1200000000000001</v>
          </cell>
        </row>
        <row r="4648">
          <cell r="B4648" t="str">
            <v>140303</v>
          </cell>
          <cell r="C4648" t="str">
            <v>020579</v>
          </cell>
          <cell r="D4648" t="str">
            <v>Areia media</v>
          </cell>
          <cell r="E4648" t="str">
            <v>m3</v>
          </cell>
          <cell r="F4648">
            <v>6.1000000000000004E-3</v>
          </cell>
        </row>
        <row r="4649">
          <cell r="B4649" t="str">
            <v>140304</v>
          </cell>
          <cell r="C4649" t="str">
            <v>010139</v>
          </cell>
          <cell r="D4649" t="str">
            <v>Pedreiro</v>
          </cell>
          <cell r="E4649" t="str">
            <v>h</v>
          </cell>
          <cell r="F4649">
            <v>0.6</v>
          </cell>
        </row>
        <row r="4650">
          <cell r="B4650" t="str">
            <v>140304</v>
          </cell>
          <cell r="C4650" t="str">
            <v>010146</v>
          </cell>
          <cell r="D4650" t="str">
            <v>Servente</v>
          </cell>
          <cell r="E4650" t="str">
            <v>h</v>
          </cell>
          <cell r="F4650">
            <v>0.78</v>
          </cell>
        </row>
        <row r="4651">
          <cell r="B4651" t="str">
            <v>140304</v>
          </cell>
          <cell r="C4651" t="str">
            <v>020506</v>
          </cell>
          <cell r="D4651" t="str">
            <v>Cal virgem em po</v>
          </cell>
          <cell r="E4651" t="str">
            <v>kg</v>
          </cell>
          <cell r="F4651">
            <v>0.84</v>
          </cell>
        </row>
        <row r="4652">
          <cell r="B4652" t="str">
            <v>140304</v>
          </cell>
          <cell r="C4652" t="str">
            <v>020579</v>
          </cell>
          <cell r="D4652" t="str">
            <v>Areia media</v>
          </cell>
          <cell r="E4652" t="str">
            <v>m3</v>
          </cell>
          <cell r="F4652">
            <v>6.1000000000000004E-3</v>
          </cell>
        </row>
        <row r="4653">
          <cell r="B4653" t="str">
            <v>140305</v>
          </cell>
          <cell r="C4653" t="str">
            <v>010139</v>
          </cell>
          <cell r="D4653" t="str">
            <v>Pedreiro</v>
          </cell>
          <cell r="E4653" t="str">
            <v>h</v>
          </cell>
          <cell r="F4653">
            <v>0.6</v>
          </cell>
        </row>
        <row r="4654">
          <cell r="B4654" t="str">
            <v>140305</v>
          </cell>
          <cell r="C4654" t="str">
            <v>010146</v>
          </cell>
          <cell r="D4654" t="str">
            <v>Servente</v>
          </cell>
          <cell r="E4654" t="str">
            <v>h</v>
          </cell>
          <cell r="F4654">
            <v>0.76</v>
          </cell>
        </row>
        <row r="4655">
          <cell r="B4655" t="str">
            <v>140305</v>
          </cell>
          <cell r="C4655" t="str">
            <v>020505</v>
          </cell>
          <cell r="D4655" t="str">
            <v>Cal hidratada</v>
          </cell>
          <cell r="E4655" t="str">
            <v>kg</v>
          </cell>
          <cell r="F4655">
            <v>1.83</v>
          </cell>
        </row>
        <row r="4656">
          <cell r="B4656" t="str">
            <v>140305</v>
          </cell>
          <cell r="C4656" t="str">
            <v>020579</v>
          </cell>
          <cell r="D4656" t="str">
            <v>Areia media</v>
          </cell>
          <cell r="E4656" t="str">
            <v>m3</v>
          </cell>
          <cell r="F4656">
            <v>6.1000000000000004E-3</v>
          </cell>
        </row>
        <row r="4657">
          <cell r="B4657" t="str">
            <v>140306</v>
          </cell>
          <cell r="C4657" t="str">
            <v>010139</v>
          </cell>
          <cell r="D4657" t="str">
            <v>Pedreiro</v>
          </cell>
          <cell r="E4657" t="str">
            <v>h</v>
          </cell>
          <cell r="F4657">
            <v>0.6</v>
          </cell>
        </row>
        <row r="4658">
          <cell r="B4658" t="str">
            <v>140306</v>
          </cell>
          <cell r="C4658" t="str">
            <v>010146</v>
          </cell>
          <cell r="D4658" t="str">
            <v>Servente</v>
          </cell>
          <cell r="E4658" t="str">
            <v>h</v>
          </cell>
          <cell r="F4658">
            <v>0.76</v>
          </cell>
        </row>
        <row r="4659">
          <cell r="B4659" t="str">
            <v>140306</v>
          </cell>
          <cell r="C4659" t="str">
            <v>020505</v>
          </cell>
          <cell r="D4659" t="str">
            <v>Cal hidratada</v>
          </cell>
          <cell r="E4659" t="str">
            <v>kg</v>
          </cell>
          <cell r="F4659">
            <v>1.22</v>
          </cell>
        </row>
        <row r="4660">
          <cell r="B4660" t="str">
            <v>140306</v>
          </cell>
          <cell r="C4660" t="str">
            <v>020579</v>
          </cell>
          <cell r="D4660" t="str">
            <v>Areia media</v>
          </cell>
          <cell r="E4660" t="str">
            <v>m3</v>
          </cell>
          <cell r="F4660">
            <v>6.1000000000000004E-3</v>
          </cell>
        </row>
        <row r="4661">
          <cell r="B4661" t="str">
            <v>140307</v>
          </cell>
          <cell r="C4661" t="str">
            <v>010139</v>
          </cell>
          <cell r="D4661" t="str">
            <v>Pedreiro</v>
          </cell>
          <cell r="E4661" t="str">
            <v>h</v>
          </cell>
          <cell r="F4661">
            <v>0.6</v>
          </cell>
        </row>
        <row r="4662">
          <cell r="B4662" t="str">
            <v>140307</v>
          </cell>
          <cell r="C4662" t="str">
            <v>010146</v>
          </cell>
          <cell r="D4662" t="str">
            <v>Servente</v>
          </cell>
          <cell r="E4662" t="str">
            <v>h</v>
          </cell>
          <cell r="F4662">
            <v>0.74</v>
          </cell>
        </row>
        <row r="4663">
          <cell r="B4663" t="str">
            <v>140307</v>
          </cell>
          <cell r="C4663" t="str">
            <v>020505</v>
          </cell>
          <cell r="D4663" t="str">
            <v>Cal hidratada</v>
          </cell>
          <cell r="E4663" t="str">
            <v>kg</v>
          </cell>
          <cell r="F4663">
            <v>0.81</v>
          </cell>
        </row>
        <row r="4664">
          <cell r="B4664" t="str">
            <v>140307</v>
          </cell>
          <cell r="C4664" t="str">
            <v>020579</v>
          </cell>
          <cell r="D4664" t="str">
            <v>Areia media</v>
          </cell>
          <cell r="E4664" t="str">
            <v>m3</v>
          </cell>
          <cell r="F4664">
            <v>6.1000000000000004E-3</v>
          </cell>
        </row>
        <row r="4665">
          <cell r="B4665" t="str">
            <v>140311</v>
          </cell>
          <cell r="C4665" t="str">
            <v>010139</v>
          </cell>
          <cell r="D4665" t="str">
            <v>Pedreiro</v>
          </cell>
          <cell r="E4665" t="str">
            <v>h</v>
          </cell>
          <cell r="F4665">
            <v>0.57999999999999996</v>
          </cell>
        </row>
        <row r="4666">
          <cell r="B4666" t="str">
            <v>140311</v>
          </cell>
          <cell r="C4666" t="str">
            <v>010146</v>
          </cell>
          <cell r="D4666" t="str">
            <v>Servente</v>
          </cell>
          <cell r="E4666" t="str">
            <v>h</v>
          </cell>
          <cell r="F4666">
            <v>0.61</v>
          </cell>
        </row>
        <row r="4667">
          <cell r="B4667" t="str">
            <v>140311</v>
          </cell>
          <cell r="C4667" t="str">
            <v>033003</v>
          </cell>
          <cell r="D4667" t="str">
            <v>Argamassa pre-fabricada para reboco</v>
          </cell>
          <cell r="E4667" t="str">
            <v>kg</v>
          </cell>
          <cell r="F4667">
            <v>6</v>
          </cell>
        </row>
        <row r="4668">
          <cell r="B4668" t="str">
            <v>140311</v>
          </cell>
          <cell r="C4668" t="str">
            <v>080125</v>
          </cell>
          <cell r="D4668" t="str">
            <v>Betoneira 5hp</v>
          </cell>
          <cell r="E4668" t="str">
            <v>h</v>
          </cell>
          <cell r="F4668">
            <v>3.5999999999999999E-3</v>
          </cell>
        </row>
        <row r="4669">
          <cell r="B4669" t="str">
            <v>140402</v>
          </cell>
          <cell r="C4669" t="str">
            <v>010111</v>
          </cell>
          <cell r="D4669" t="str">
            <v>Carpinteiro</v>
          </cell>
          <cell r="E4669" t="str">
            <v>h</v>
          </cell>
          <cell r="F4669">
            <v>1.3</v>
          </cell>
        </row>
        <row r="4670">
          <cell r="B4670" t="str">
            <v>140402</v>
          </cell>
          <cell r="C4670" t="str">
            <v>010112</v>
          </cell>
          <cell r="D4670" t="str">
            <v>Ajudante de carpinteiro</v>
          </cell>
          <cell r="E4670" t="str">
            <v>h</v>
          </cell>
          <cell r="F4670">
            <v>1.3</v>
          </cell>
        </row>
        <row r="4671">
          <cell r="B4671" t="str">
            <v>140402</v>
          </cell>
          <cell r="C4671" t="str">
            <v>021017</v>
          </cell>
          <cell r="D4671" t="str">
            <v>Sarrafo de pinho de 1x4' aparelhado</v>
          </cell>
          <cell r="E4671" t="str">
            <v>m</v>
          </cell>
          <cell r="F4671">
            <v>2.2000000000000002</v>
          </cell>
        </row>
        <row r="4672">
          <cell r="B4672" t="str">
            <v>140402</v>
          </cell>
          <cell r="C4672" t="str">
            <v>026563</v>
          </cell>
          <cell r="D4672" t="str">
            <v>Prego 12x12</v>
          </cell>
          <cell r="E4672" t="str">
            <v>kg</v>
          </cell>
          <cell r="F4672">
            <v>0.12</v>
          </cell>
        </row>
        <row r="4673">
          <cell r="B4673" t="str">
            <v>140402</v>
          </cell>
          <cell r="C4673" t="str">
            <v>034001</v>
          </cell>
          <cell r="D4673" t="str">
            <v>Forro de pinho 1x10cm</v>
          </cell>
          <cell r="E4673" t="str">
            <v>m2</v>
          </cell>
          <cell r="F4673">
            <v>1.1000000000000001</v>
          </cell>
        </row>
        <row r="4674">
          <cell r="B4674" t="str">
            <v>140403</v>
          </cell>
          <cell r="C4674" t="str">
            <v>010111</v>
          </cell>
          <cell r="D4674" t="str">
            <v>Carpinteiro</v>
          </cell>
          <cell r="E4674" t="str">
            <v>h</v>
          </cell>
          <cell r="F4674">
            <v>1.3</v>
          </cell>
        </row>
        <row r="4675">
          <cell r="B4675" t="str">
            <v>140403</v>
          </cell>
          <cell r="C4675" t="str">
            <v>010112</v>
          </cell>
          <cell r="D4675" t="str">
            <v>Ajudante de carpinteiro</v>
          </cell>
          <cell r="E4675" t="str">
            <v>h</v>
          </cell>
          <cell r="F4675">
            <v>1.3</v>
          </cell>
        </row>
        <row r="4676">
          <cell r="B4676" t="str">
            <v>140403</v>
          </cell>
          <cell r="C4676" t="str">
            <v>021001</v>
          </cell>
          <cell r="D4676" t="str">
            <v>Caibro de peroba 5x6cm</v>
          </cell>
          <cell r="E4676" t="str">
            <v>m</v>
          </cell>
          <cell r="F4676">
            <v>2.2000000000000002</v>
          </cell>
        </row>
        <row r="4677">
          <cell r="B4677" t="str">
            <v>140403</v>
          </cell>
          <cell r="C4677" t="str">
            <v>026563</v>
          </cell>
          <cell r="D4677" t="str">
            <v>Prego 12x12</v>
          </cell>
          <cell r="E4677" t="str">
            <v>kg</v>
          </cell>
          <cell r="F4677">
            <v>0.12</v>
          </cell>
        </row>
        <row r="4678">
          <cell r="B4678" t="str">
            <v>140403</v>
          </cell>
          <cell r="C4678" t="str">
            <v>034001</v>
          </cell>
          <cell r="D4678" t="str">
            <v>Forro de pinho 1x10cm</v>
          </cell>
          <cell r="E4678" t="str">
            <v>m2</v>
          </cell>
          <cell r="F4678">
            <v>1.1000000000000001</v>
          </cell>
        </row>
        <row r="4679">
          <cell r="B4679" t="str">
            <v>140404</v>
          </cell>
          <cell r="C4679" t="str">
            <v>010113</v>
          </cell>
          <cell r="D4679" t="str">
            <v>Colocador forro de gesso</v>
          </cell>
          <cell r="E4679" t="str">
            <v>h</v>
          </cell>
          <cell r="F4679">
            <v>0.7</v>
          </cell>
        </row>
        <row r="4680">
          <cell r="B4680" t="str">
            <v>140404</v>
          </cell>
          <cell r="C4680" t="str">
            <v>010114</v>
          </cell>
          <cell r="D4680" t="str">
            <v>Ajudante colocador (forro de gesso)</v>
          </cell>
          <cell r="E4680" t="str">
            <v>h</v>
          </cell>
          <cell r="F4680">
            <v>0.7</v>
          </cell>
        </row>
        <row r="4681">
          <cell r="B4681" t="str">
            <v>140404</v>
          </cell>
          <cell r="C4681" t="str">
            <v>010146</v>
          </cell>
          <cell r="D4681" t="str">
            <v>Servente</v>
          </cell>
          <cell r="E4681" t="str">
            <v>h</v>
          </cell>
          <cell r="F4681">
            <v>0.5</v>
          </cell>
        </row>
        <row r="4682">
          <cell r="B4682" t="str">
            <v>140404</v>
          </cell>
          <cell r="C4682" t="str">
            <v>020516</v>
          </cell>
          <cell r="D4682" t="str">
            <v>Gesso</v>
          </cell>
          <cell r="E4682" t="str">
            <v>kg</v>
          </cell>
          <cell r="F4682">
            <v>1.5</v>
          </cell>
        </row>
        <row r="4683">
          <cell r="B4683" t="str">
            <v>140404</v>
          </cell>
          <cell r="C4683" t="str">
            <v>024507</v>
          </cell>
          <cell r="D4683" t="str">
            <v>Painel semi-rigido de la de vidro e=50 mm</v>
          </cell>
          <cell r="E4683" t="str">
            <v>m2</v>
          </cell>
          <cell r="F4683">
            <v>1.08</v>
          </cell>
        </row>
        <row r="4684">
          <cell r="B4684" t="str">
            <v>140404</v>
          </cell>
          <cell r="C4684" t="str">
            <v>034004</v>
          </cell>
          <cell r="D4684" t="str">
            <v>Placa de gesso 60x60 bisotado</v>
          </cell>
          <cell r="E4684" t="str">
            <v>m2</v>
          </cell>
          <cell r="F4684">
            <v>1.08</v>
          </cell>
        </row>
        <row r="4685">
          <cell r="B4685" t="str">
            <v>140404</v>
          </cell>
          <cell r="C4685" t="str">
            <v>039009</v>
          </cell>
          <cell r="D4685" t="str">
            <v>Folha de aluminio</v>
          </cell>
          <cell r="E4685" t="str">
            <v>m2</v>
          </cell>
          <cell r="F4685">
            <v>1.08</v>
          </cell>
        </row>
        <row r="4686">
          <cell r="B4686" t="str">
            <v>140404</v>
          </cell>
          <cell r="C4686" t="str">
            <v>026526</v>
          </cell>
          <cell r="D4686" t="str">
            <v>Tiros e pinos de aco para fixacao</v>
          </cell>
          <cell r="E4686" t="str">
            <v>un</v>
          </cell>
          <cell r="F4686">
            <v>4</v>
          </cell>
        </row>
        <row r="4687">
          <cell r="B4687" t="str">
            <v>140404</v>
          </cell>
          <cell r="C4687" t="str">
            <v>027006</v>
          </cell>
          <cell r="D4687" t="str">
            <v>Arame galvanizado n.18 bwg</v>
          </cell>
          <cell r="E4687" t="str">
            <v>kg</v>
          </cell>
          <cell r="F4687">
            <v>0.1</v>
          </cell>
        </row>
        <row r="4688">
          <cell r="B4688" t="str">
            <v>140404</v>
          </cell>
          <cell r="C4688" t="str">
            <v>039010</v>
          </cell>
          <cell r="D4688" t="str">
            <v>Juta cardada</v>
          </cell>
          <cell r="E4688" t="str">
            <v>kg</v>
          </cell>
          <cell r="F4688">
            <v>0.4</v>
          </cell>
        </row>
        <row r="4689">
          <cell r="B4689" t="str">
            <v>140404</v>
          </cell>
          <cell r="C4689" t="str">
            <v>039012</v>
          </cell>
          <cell r="D4689" t="str">
            <v>Papel japones</v>
          </cell>
          <cell r="E4689" t="str">
            <v>m2</v>
          </cell>
          <cell r="F4689">
            <v>1.08</v>
          </cell>
        </row>
        <row r="4690">
          <cell r="B4690" t="str">
            <v>140405</v>
          </cell>
          <cell r="C4690" t="str">
            <v>010113</v>
          </cell>
          <cell r="D4690" t="str">
            <v>Colocador forro de gesso</v>
          </cell>
          <cell r="E4690" t="str">
            <v>h</v>
          </cell>
          <cell r="F4690">
            <v>1.2</v>
          </cell>
        </row>
        <row r="4691">
          <cell r="B4691" t="str">
            <v>140405</v>
          </cell>
          <cell r="C4691" t="str">
            <v>039010</v>
          </cell>
          <cell r="D4691" t="str">
            <v>Juta cardada</v>
          </cell>
          <cell r="E4691" t="str">
            <v>kg</v>
          </cell>
          <cell r="F4691">
            <v>2</v>
          </cell>
        </row>
        <row r="4692">
          <cell r="B4692" t="str">
            <v>140405</v>
          </cell>
          <cell r="C4692" t="str">
            <v>026526</v>
          </cell>
          <cell r="D4692" t="str">
            <v>Tiros e pinos de aco para fixacao</v>
          </cell>
          <cell r="E4692" t="str">
            <v>un</v>
          </cell>
          <cell r="F4692">
            <v>4</v>
          </cell>
        </row>
        <row r="4693">
          <cell r="B4693" t="str">
            <v>140405</v>
          </cell>
          <cell r="C4693" t="str">
            <v>020516</v>
          </cell>
          <cell r="D4693" t="str">
            <v>Gesso</v>
          </cell>
          <cell r="E4693" t="str">
            <v>kg</v>
          </cell>
          <cell r="F4693">
            <v>4</v>
          </cell>
        </row>
        <row r="4694">
          <cell r="B4694" t="str">
            <v>140405</v>
          </cell>
          <cell r="C4694" t="str">
            <v>027006</v>
          </cell>
          <cell r="D4694" t="str">
            <v>Arame galvanizado n.18 bwg</v>
          </cell>
          <cell r="E4694" t="str">
            <v>kg</v>
          </cell>
          <cell r="F4694">
            <v>0.1</v>
          </cell>
        </row>
        <row r="4695">
          <cell r="B4695" t="str">
            <v>140405</v>
          </cell>
          <cell r="C4695" t="str">
            <v>034004</v>
          </cell>
          <cell r="D4695" t="str">
            <v>Placa de gesso 60x60 bisotado</v>
          </cell>
          <cell r="E4695" t="str">
            <v>m2</v>
          </cell>
          <cell r="F4695">
            <v>1.08</v>
          </cell>
        </row>
        <row r="4696">
          <cell r="B4696" t="str">
            <v>140405</v>
          </cell>
          <cell r="C4696" t="str">
            <v>010114</v>
          </cell>
          <cell r="D4696" t="str">
            <v>Ajudante colocador (forro de gesso)</v>
          </cell>
          <cell r="E4696" t="str">
            <v>h</v>
          </cell>
          <cell r="F4696">
            <v>1.2</v>
          </cell>
        </row>
        <row r="4697">
          <cell r="B4697" t="str">
            <v>140405</v>
          </cell>
          <cell r="C4697" t="str">
            <v>039011</v>
          </cell>
          <cell r="D4697" t="str">
            <v>Tela de juta</v>
          </cell>
          <cell r="E4697" t="str">
            <v>m2</v>
          </cell>
          <cell r="F4697">
            <v>1.5</v>
          </cell>
        </row>
        <row r="4698">
          <cell r="B4698" t="str">
            <v>140406</v>
          </cell>
          <cell r="C4698" t="str">
            <v>010113</v>
          </cell>
          <cell r="D4698" t="str">
            <v>Colocador forro de gesso</v>
          </cell>
          <cell r="E4698" t="str">
            <v>h</v>
          </cell>
          <cell r="F4698">
            <v>0.1</v>
          </cell>
        </row>
        <row r="4699">
          <cell r="B4699" t="str">
            <v>140406</v>
          </cell>
          <cell r="C4699" t="str">
            <v>010114</v>
          </cell>
          <cell r="D4699" t="str">
            <v>Ajudante colocador (forro de gesso)</v>
          </cell>
          <cell r="E4699" t="str">
            <v>h</v>
          </cell>
          <cell r="F4699">
            <v>0.1</v>
          </cell>
        </row>
        <row r="4700">
          <cell r="B4700" t="str">
            <v>140406</v>
          </cell>
          <cell r="C4700" t="str">
            <v>010130</v>
          </cell>
          <cell r="D4700" t="str">
            <v>Montador</v>
          </cell>
          <cell r="E4700" t="str">
            <v>h</v>
          </cell>
          <cell r="F4700">
            <v>0.8</v>
          </cell>
        </row>
        <row r="4701">
          <cell r="B4701" t="str">
            <v>140406</v>
          </cell>
          <cell r="C4701" t="str">
            <v>034004</v>
          </cell>
          <cell r="D4701" t="str">
            <v>Placa de gesso 60x60 bisotado</v>
          </cell>
          <cell r="E4701" t="str">
            <v>m2</v>
          </cell>
          <cell r="F4701">
            <v>1.08</v>
          </cell>
        </row>
        <row r="4702">
          <cell r="B4702" t="str">
            <v>140406</v>
          </cell>
          <cell r="C4702" t="str">
            <v>039001</v>
          </cell>
          <cell r="D4702" t="str">
            <v>Estrutura para trilho de aluminio (forro)</v>
          </cell>
          <cell r="E4702" t="str">
            <v>m2</v>
          </cell>
          <cell r="F4702">
            <v>1.08</v>
          </cell>
        </row>
        <row r="4703">
          <cell r="B4703" t="str">
            <v>140406</v>
          </cell>
          <cell r="C4703" t="str">
            <v>039007</v>
          </cell>
          <cell r="D4703" t="str">
            <v>Trilho de aluminio para forro de gesso</v>
          </cell>
          <cell r="E4703" t="str">
            <v>m</v>
          </cell>
          <cell r="F4703">
            <v>2</v>
          </cell>
        </row>
        <row r="4704">
          <cell r="B4704" t="str">
            <v>140407</v>
          </cell>
          <cell r="C4704" t="str">
            <v>034004</v>
          </cell>
          <cell r="D4704" t="str">
            <v>Placa de gesso 60x60 bisotado</v>
          </cell>
          <cell r="E4704" t="str">
            <v>m2</v>
          </cell>
          <cell r="F4704">
            <v>1.08</v>
          </cell>
        </row>
        <row r="4705">
          <cell r="B4705" t="str">
            <v>140407</v>
          </cell>
          <cell r="C4705" t="str">
            <v>010130</v>
          </cell>
          <cell r="D4705" t="str">
            <v>Montador</v>
          </cell>
          <cell r="E4705" t="str">
            <v>h</v>
          </cell>
          <cell r="F4705">
            <v>0.8</v>
          </cell>
        </row>
        <row r="4706">
          <cell r="B4706" t="str">
            <v>140407</v>
          </cell>
          <cell r="C4706" t="str">
            <v>010114</v>
          </cell>
          <cell r="D4706" t="str">
            <v>Ajudante colocador (forro de gesso)</v>
          </cell>
          <cell r="E4706" t="str">
            <v>h</v>
          </cell>
          <cell r="F4706">
            <v>0.1</v>
          </cell>
        </row>
        <row r="4707">
          <cell r="B4707" t="str">
            <v>140407</v>
          </cell>
          <cell r="C4707" t="str">
            <v>010146</v>
          </cell>
          <cell r="D4707" t="str">
            <v>Servente</v>
          </cell>
          <cell r="E4707" t="str">
            <v>h</v>
          </cell>
          <cell r="F4707">
            <v>0.5</v>
          </cell>
        </row>
        <row r="4708">
          <cell r="B4708" t="str">
            <v>140407</v>
          </cell>
          <cell r="C4708" t="str">
            <v>024507</v>
          </cell>
          <cell r="D4708" t="str">
            <v>Painel semi-rigido de la de vidro e=50 mm</v>
          </cell>
          <cell r="E4708" t="str">
            <v>m2</v>
          </cell>
          <cell r="F4708">
            <v>1.08</v>
          </cell>
        </row>
        <row r="4709">
          <cell r="B4709" t="str">
            <v>140407</v>
          </cell>
          <cell r="C4709" t="str">
            <v>010113</v>
          </cell>
          <cell r="D4709" t="str">
            <v>Colocador forro de gesso</v>
          </cell>
          <cell r="E4709" t="str">
            <v>h</v>
          </cell>
          <cell r="F4709">
            <v>0.1</v>
          </cell>
        </row>
        <row r="4710">
          <cell r="B4710" t="str">
            <v>140407</v>
          </cell>
          <cell r="C4710" t="str">
            <v>039001</v>
          </cell>
          <cell r="D4710" t="str">
            <v>Estrutura para trilho de aluminio (forro)</v>
          </cell>
          <cell r="E4710" t="str">
            <v>m2</v>
          </cell>
          <cell r="F4710">
            <v>1.08</v>
          </cell>
        </row>
        <row r="4711">
          <cell r="B4711" t="str">
            <v>140407</v>
          </cell>
          <cell r="C4711" t="str">
            <v>039007</v>
          </cell>
          <cell r="D4711" t="str">
            <v>Trilho de aluminio para forro de gesso</v>
          </cell>
          <cell r="E4711" t="str">
            <v>m</v>
          </cell>
          <cell r="F4711">
            <v>2</v>
          </cell>
        </row>
        <row r="4712">
          <cell r="B4712" t="str">
            <v>140407</v>
          </cell>
          <cell r="C4712" t="str">
            <v>039009</v>
          </cell>
          <cell r="D4712" t="str">
            <v>Folha de aluminio</v>
          </cell>
          <cell r="E4712" t="str">
            <v>m2</v>
          </cell>
          <cell r="F4712">
            <v>1.08</v>
          </cell>
        </row>
        <row r="4713">
          <cell r="B4713" t="str">
            <v>140407</v>
          </cell>
          <cell r="C4713" t="str">
            <v>039012</v>
          </cell>
          <cell r="D4713" t="str">
            <v>Papel japones</v>
          </cell>
          <cell r="E4713" t="str">
            <v>m2</v>
          </cell>
          <cell r="F4713">
            <v>1.08</v>
          </cell>
        </row>
        <row r="4714">
          <cell r="B4714" t="str">
            <v>140408</v>
          </cell>
          <cell r="C4714" t="str">
            <v>010113</v>
          </cell>
          <cell r="D4714" t="str">
            <v>Colocador forro de gesso</v>
          </cell>
          <cell r="E4714" t="str">
            <v>h</v>
          </cell>
          <cell r="F4714">
            <v>0.1</v>
          </cell>
        </row>
        <row r="4715">
          <cell r="B4715" t="str">
            <v>140408</v>
          </cell>
          <cell r="C4715" t="str">
            <v>010114</v>
          </cell>
          <cell r="D4715" t="str">
            <v>Ajudante colocador (forro de gesso)</v>
          </cell>
          <cell r="E4715" t="str">
            <v>h</v>
          </cell>
          <cell r="F4715">
            <v>0.1</v>
          </cell>
        </row>
        <row r="4716">
          <cell r="B4716" t="str">
            <v>140408</v>
          </cell>
          <cell r="C4716" t="str">
            <v>010130</v>
          </cell>
          <cell r="D4716" t="str">
            <v>Montador</v>
          </cell>
          <cell r="E4716" t="str">
            <v>h</v>
          </cell>
          <cell r="F4716">
            <v>0.8</v>
          </cell>
        </row>
        <row r="4717">
          <cell r="B4717" t="str">
            <v>140408</v>
          </cell>
          <cell r="C4717" t="str">
            <v>010146</v>
          </cell>
          <cell r="D4717" t="str">
            <v>Servente</v>
          </cell>
          <cell r="E4717" t="str">
            <v>h</v>
          </cell>
          <cell r="F4717">
            <v>0.5</v>
          </cell>
        </row>
        <row r="4718">
          <cell r="B4718" t="str">
            <v>140408</v>
          </cell>
          <cell r="C4718" t="str">
            <v>034072</v>
          </cell>
          <cell r="D4718" t="str">
            <v>Placa de gesso</v>
          </cell>
          <cell r="E4718" t="str">
            <v>m2</v>
          </cell>
          <cell r="F4718">
            <v>1.08</v>
          </cell>
        </row>
        <row r="4719">
          <cell r="B4719" t="str">
            <v>140408</v>
          </cell>
          <cell r="C4719" t="str">
            <v>039001</v>
          </cell>
          <cell r="D4719" t="str">
            <v>Estrutura para trilho de aluminio (forro)</v>
          </cell>
          <cell r="E4719" t="str">
            <v>m2</v>
          </cell>
          <cell r="F4719">
            <v>1.08</v>
          </cell>
        </row>
        <row r="4720">
          <cell r="B4720" t="str">
            <v>140408</v>
          </cell>
          <cell r="C4720" t="str">
            <v>039007</v>
          </cell>
          <cell r="D4720" t="str">
            <v>Trilho de aluminio para forro de gesso</v>
          </cell>
          <cell r="E4720" t="str">
            <v>m</v>
          </cell>
          <cell r="F4720">
            <v>1</v>
          </cell>
        </row>
        <row r="4721">
          <cell r="B4721" t="str">
            <v>140409</v>
          </cell>
          <cell r="C4721" t="str">
            <v>010113</v>
          </cell>
          <cell r="D4721" t="str">
            <v>Colocador forro de gesso</v>
          </cell>
          <cell r="E4721" t="str">
            <v>h</v>
          </cell>
          <cell r="F4721">
            <v>0.1</v>
          </cell>
        </row>
        <row r="4722">
          <cell r="B4722" t="str">
            <v>140409</v>
          </cell>
          <cell r="C4722" t="str">
            <v>010114</v>
          </cell>
          <cell r="D4722" t="str">
            <v>Ajudante colocador (forro de gesso)</v>
          </cell>
          <cell r="E4722" t="str">
            <v>h</v>
          </cell>
          <cell r="F4722">
            <v>0.1</v>
          </cell>
        </row>
        <row r="4723">
          <cell r="B4723" t="str">
            <v>140409</v>
          </cell>
          <cell r="C4723" t="str">
            <v>010130</v>
          </cell>
          <cell r="D4723" t="str">
            <v>Montador</v>
          </cell>
          <cell r="E4723" t="str">
            <v>h</v>
          </cell>
          <cell r="F4723">
            <v>0.8</v>
          </cell>
        </row>
        <row r="4724">
          <cell r="B4724" t="str">
            <v>140409</v>
          </cell>
          <cell r="C4724" t="str">
            <v>010146</v>
          </cell>
          <cell r="D4724" t="str">
            <v>Servente</v>
          </cell>
          <cell r="E4724" t="str">
            <v>h</v>
          </cell>
          <cell r="F4724">
            <v>0.5</v>
          </cell>
        </row>
        <row r="4725">
          <cell r="B4725" t="str">
            <v>140409</v>
          </cell>
          <cell r="C4725" t="str">
            <v>034072</v>
          </cell>
          <cell r="D4725" t="str">
            <v>Placa de gesso</v>
          </cell>
          <cell r="E4725" t="str">
            <v>m2</v>
          </cell>
          <cell r="F4725">
            <v>1.08</v>
          </cell>
        </row>
        <row r="4726">
          <cell r="B4726" t="str">
            <v>140409</v>
          </cell>
          <cell r="C4726" t="str">
            <v>039001</v>
          </cell>
          <cell r="D4726" t="str">
            <v>Estrutura para trilho de aluminio (forro)</v>
          </cell>
          <cell r="E4726" t="str">
            <v>m2</v>
          </cell>
          <cell r="F4726">
            <v>1.08</v>
          </cell>
        </row>
        <row r="4727">
          <cell r="B4727" t="str">
            <v>140409</v>
          </cell>
          <cell r="C4727" t="str">
            <v>039007</v>
          </cell>
          <cell r="D4727" t="str">
            <v>Trilho de aluminio para forro de gesso</v>
          </cell>
          <cell r="E4727" t="str">
            <v>m</v>
          </cell>
          <cell r="F4727">
            <v>1</v>
          </cell>
        </row>
        <row r="4728">
          <cell r="B4728" t="str">
            <v>140446</v>
          </cell>
          <cell r="C4728" t="str">
            <v>010101</v>
          </cell>
          <cell r="D4728" t="str">
            <v>Ajudante</v>
          </cell>
          <cell r="E4728" t="str">
            <v>h</v>
          </cell>
          <cell r="F4728">
            <v>1</v>
          </cell>
        </row>
        <row r="4729">
          <cell r="B4729" t="str">
            <v>140446</v>
          </cell>
          <cell r="C4729" t="str">
            <v>010130</v>
          </cell>
          <cell r="D4729" t="str">
            <v>Montador</v>
          </cell>
          <cell r="E4729" t="str">
            <v>h</v>
          </cell>
          <cell r="F4729">
            <v>1</v>
          </cell>
        </row>
        <row r="4730">
          <cell r="B4730" t="str">
            <v>140446</v>
          </cell>
          <cell r="C4730" t="str">
            <v>034080</v>
          </cell>
          <cell r="D4730" t="str">
            <v>Forro alum sist.mod c/trat termo acust c/estr atir</v>
          </cell>
          <cell r="E4730" t="str">
            <v>m2</v>
          </cell>
          <cell r="F4730">
            <v>1</v>
          </cell>
        </row>
        <row r="4731">
          <cell r="B4731" t="str">
            <v>140448</v>
          </cell>
          <cell r="C4731" t="str">
            <v>010101</v>
          </cell>
          <cell r="D4731" t="str">
            <v>Ajudante</v>
          </cell>
          <cell r="E4731" t="str">
            <v>h</v>
          </cell>
          <cell r="F4731">
            <v>0.5</v>
          </cell>
        </row>
        <row r="4732">
          <cell r="B4732" t="str">
            <v>140448</v>
          </cell>
          <cell r="C4732" t="str">
            <v>010130</v>
          </cell>
          <cell r="D4732" t="str">
            <v>Montador</v>
          </cell>
          <cell r="E4732" t="str">
            <v>h</v>
          </cell>
          <cell r="F4732">
            <v>0.5</v>
          </cell>
        </row>
        <row r="4733">
          <cell r="B4733" t="str">
            <v>140448</v>
          </cell>
          <cell r="C4733" t="str">
            <v>034081</v>
          </cell>
          <cell r="D4733" t="str">
            <v>Forro alum interloc.c/trat termo acust c/estr atir</v>
          </cell>
          <cell r="E4733" t="str">
            <v>m2</v>
          </cell>
          <cell r="F4733">
            <v>1</v>
          </cell>
        </row>
        <row r="4734">
          <cell r="B4734" t="str">
            <v>140450</v>
          </cell>
          <cell r="C4734" t="str">
            <v>010101</v>
          </cell>
          <cell r="D4734" t="str">
            <v>Ajudante</v>
          </cell>
          <cell r="E4734" t="str">
            <v>h</v>
          </cell>
          <cell r="F4734">
            <v>0.7</v>
          </cell>
        </row>
        <row r="4735">
          <cell r="B4735" t="str">
            <v>140450</v>
          </cell>
          <cell r="C4735" t="str">
            <v>010130</v>
          </cell>
          <cell r="D4735" t="str">
            <v>Montador</v>
          </cell>
          <cell r="E4735" t="str">
            <v>h</v>
          </cell>
          <cell r="F4735">
            <v>0.7</v>
          </cell>
        </row>
        <row r="4736">
          <cell r="B4736" t="str">
            <v>140450</v>
          </cell>
          <cell r="C4736" t="str">
            <v>034082</v>
          </cell>
          <cell r="D4736" t="str">
            <v>Forro alum pain.vert c/trat.termo acust c/estr at</v>
          </cell>
          <cell r="E4736" t="str">
            <v>m2</v>
          </cell>
          <cell r="F4736">
            <v>1</v>
          </cell>
        </row>
        <row r="4737">
          <cell r="B4737" t="str">
            <v>140451</v>
          </cell>
          <cell r="C4737" t="str">
            <v>010101</v>
          </cell>
          <cell r="D4737" t="str">
            <v>Ajudante</v>
          </cell>
          <cell r="E4737" t="str">
            <v>h</v>
          </cell>
          <cell r="F4737">
            <v>0.5</v>
          </cell>
        </row>
        <row r="4738">
          <cell r="B4738" t="str">
            <v>140451</v>
          </cell>
          <cell r="C4738" t="str">
            <v>010130</v>
          </cell>
          <cell r="D4738" t="str">
            <v>Montador</v>
          </cell>
          <cell r="E4738" t="str">
            <v>h</v>
          </cell>
          <cell r="F4738">
            <v>0.5</v>
          </cell>
        </row>
        <row r="4739">
          <cell r="B4739" t="str">
            <v>140451</v>
          </cell>
          <cell r="C4739" t="str">
            <v>034083</v>
          </cell>
          <cell r="D4739" t="str">
            <v>Forro alum sist.linear em estr.atirantada colocado</v>
          </cell>
          <cell r="E4739" t="str">
            <v>m2</v>
          </cell>
          <cell r="F4739">
            <v>1</v>
          </cell>
        </row>
        <row r="4740">
          <cell r="B4740" t="str">
            <v>140453</v>
          </cell>
          <cell r="C4740" t="str">
            <v>010101</v>
          </cell>
          <cell r="D4740" t="str">
            <v>Ajudante</v>
          </cell>
          <cell r="E4740" t="str">
            <v>h</v>
          </cell>
          <cell r="F4740">
            <v>0.5</v>
          </cell>
        </row>
        <row r="4741">
          <cell r="B4741" t="str">
            <v>140453</v>
          </cell>
          <cell r="C4741" t="str">
            <v>010130</v>
          </cell>
          <cell r="D4741" t="str">
            <v>Montador</v>
          </cell>
          <cell r="E4741" t="str">
            <v>h</v>
          </cell>
          <cell r="F4741">
            <v>0.5</v>
          </cell>
        </row>
        <row r="4742">
          <cell r="B4742" t="str">
            <v>140453</v>
          </cell>
          <cell r="C4742" t="str">
            <v>034084</v>
          </cell>
          <cell r="D4742" t="str">
            <v>Forro alum sist.modular bandeira em estr.atir.</v>
          </cell>
          <cell r="E4742" t="str">
            <v>m2</v>
          </cell>
          <cell r="F4742">
            <v>1</v>
          </cell>
        </row>
        <row r="4743">
          <cell r="B4743" t="str">
            <v>140455</v>
          </cell>
          <cell r="C4743" t="str">
            <v>010101</v>
          </cell>
          <cell r="D4743" t="str">
            <v>Ajudante</v>
          </cell>
          <cell r="E4743" t="str">
            <v>h</v>
          </cell>
          <cell r="F4743">
            <v>0.5</v>
          </cell>
        </row>
        <row r="4744">
          <cell r="B4744" t="str">
            <v>140455</v>
          </cell>
          <cell r="C4744" t="str">
            <v>010130</v>
          </cell>
          <cell r="D4744" t="str">
            <v>Montador</v>
          </cell>
          <cell r="E4744" t="str">
            <v>h</v>
          </cell>
          <cell r="F4744">
            <v>0.5</v>
          </cell>
        </row>
        <row r="4745">
          <cell r="B4745" t="str">
            <v>140455</v>
          </cell>
          <cell r="C4745" t="str">
            <v>034085</v>
          </cell>
          <cell r="D4745" t="str">
            <v>Forro alum sist.vert.em estr.atir.-colocado</v>
          </cell>
          <cell r="E4745" t="str">
            <v>m2</v>
          </cell>
          <cell r="F4745">
            <v>1</v>
          </cell>
        </row>
        <row r="4746">
          <cell r="B4746" t="str">
            <v>140456</v>
          </cell>
          <cell r="C4746" t="str">
            <v>010101</v>
          </cell>
          <cell r="D4746" t="str">
            <v>Ajudante</v>
          </cell>
          <cell r="E4746" t="str">
            <v>h</v>
          </cell>
          <cell r="F4746">
            <v>0.7</v>
          </cell>
        </row>
        <row r="4747">
          <cell r="B4747" t="str">
            <v>140456</v>
          </cell>
          <cell r="C4747" t="str">
            <v>010130</v>
          </cell>
          <cell r="D4747" t="str">
            <v>Montador</v>
          </cell>
          <cell r="E4747" t="str">
            <v>h</v>
          </cell>
          <cell r="F4747">
            <v>0.7</v>
          </cell>
        </row>
        <row r="4748">
          <cell r="B4748" t="str">
            <v>140456</v>
          </cell>
          <cell r="C4748" t="str">
            <v>034086</v>
          </cell>
          <cell r="D4748" t="str">
            <v>Forro alum tipo colm lisa e=25mm c/estr atir col</v>
          </cell>
          <cell r="E4748" t="str">
            <v>m2</v>
          </cell>
          <cell r="F4748">
            <v>1</v>
          </cell>
        </row>
        <row r="4749">
          <cell r="B4749" t="str">
            <v>140457</v>
          </cell>
          <cell r="C4749" t="str">
            <v>010101</v>
          </cell>
          <cell r="D4749" t="str">
            <v>Ajudante</v>
          </cell>
          <cell r="E4749" t="str">
            <v>h</v>
          </cell>
          <cell r="F4749">
            <v>0.5</v>
          </cell>
        </row>
        <row r="4750">
          <cell r="B4750" t="str">
            <v>140457</v>
          </cell>
          <cell r="C4750" t="str">
            <v>010130</v>
          </cell>
          <cell r="D4750" t="str">
            <v>Montador</v>
          </cell>
          <cell r="E4750" t="str">
            <v>h</v>
          </cell>
          <cell r="F4750">
            <v>0.5</v>
          </cell>
        </row>
        <row r="4751">
          <cell r="B4751" t="str">
            <v>140457</v>
          </cell>
          <cell r="C4751" t="str">
            <v>034087</v>
          </cell>
          <cell r="D4751" t="str">
            <v>For. placas ref.alum.verti.fix.em perfis aco  colo</v>
          </cell>
          <cell r="E4751" t="str">
            <v>m2</v>
          </cell>
          <cell r="F4751">
            <v>1</v>
          </cell>
        </row>
        <row r="4752">
          <cell r="B4752" t="str">
            <v>140462</v>
          </cell>
          <cell r="C4752" t="str">
            <v>010101</v>
          </cell>
          <cell r="D4752" t="str">
            <v>Ajudante</v>
          </cell>
          <cell r="E4752" t="str">
            <v>h</v>
          </cell>
          <cell r="F4752">
            <v>0.75</v>
          </cell>
        </row>
        <row r="4753">
          <cell r="B4753" t="str">
            <v>140462</v>
          </cell>
          <cell r="C4753" t="str">
            <v>010130</v>
          </cell>
          <cell r="D4753" t="str">
            <v>Montador</v>
          </cell>
          <cell r="E4753" t="str">
            <v>h</v>
          </cell>
          <cell r="F4753">
            <v>0.75</v>
          </cell>
        </row>
        <row r="4754">
          <cell r="B4754" t="str">
            <v>140462</v>
          </cell>
          <cell r="C4754" t="str">
            <v>027006</v>
          </cell>
          <cell r="D4754" t="str">
            <v>Arame galvanizado n.18 bwg</v>
          </cell>
          <cell r="E4754" t="str">
            <v>kg</v>
          </cell>
          <cell r="F4754">
            <v>0.4</v>
          </cell>
        </row>
        <row r="4755">
          <cell r="B4755" t="str">
            <v>140462</v>
          </cell>
          <cell r="C4755" t="str">
            <v>034090</v>
          </cell>
          <cell r="D4755" t="str">
            <v>Forro de pvc 100x6000mm.paineis lineares</v>
          </cell>
          <cell r="E4755" t="str">
            <v>m2</v>
          </cell>
          <cell r="F4755">
            <v>1</v>
          </cell>
        </row>
        <row r="4756">
          <cell r="B4756" t="str">
            <v>140462</v>
          </cell>
          <cell r="C4756" t="str">
            <v>021017</v>
          </cell>
          <cell r="D4756" t="str">
            <v>Sarrafo de pinho de 1x4' aparelhado</v>
          </cell>
          <cell r="E4756" t="str">
            <v>m</v>
          </cell>
          <cell r="F4756">
            <v>0.9</v>
          </cell>
        </row>
        <row r="4757">
          <cell r="B4757" t="str">
            <v>140462</v>
          </cell>
          <cell r="C4757" t="str">
            <v>026562</v>
          </cell>
          <cell r="D4757" t="str">
            <v>Prego 10x10</v>
          </cell>
          <cell r="E4757" t="str">
            <v>kg</v>
          </cell>
          <cell r="F4757">
            <v>1.2999999999999999E-2</v>
          </cell>
        </row>
        <row r="4758">
          <cell r="B4758" t="str">
            <v>140462</v>
          </cell>
          <cell r="C4758" t="str">
            <v>026569</v>
          </cell>
          <cell r="D4758" t="str">
            <v>Prego 18x27</v>
          </cell>
          <cell r="E4758" t="str">
            <v>kg</v>
          </cell>
          <cell r="F4758">
            <v>2.8000000000000001E-2</v>
          </cell>
        </row>
        <row r="4759">
          <cell r="B4759" t="str">
            <v>140462</v>
          </cell>
          <cell r="C4759" t="str">
            <v>021014</v>
          </cell>
          <cell r="D4759" t="str">
            <v>Sarrafo de pinho de 1x2' aparelhado</v>
          </cell>
          <cell r="E4759" t="str">
            <v>m</v>
          </cell>
          <cell r="F4759">
            <v>1.8</v>
          </cell>
        </row>
        <row r="4760">
          <cell r="B4760" t="str">
            <v>140462</v>
          </cell>
          <cell r="C4760" t="str">
            <v>026526</v>
          </cell>
          <cell r="D4760" t="str">
            <v>Tiros e pinos de aco para fixacao</v>
          </cell>
          <cell r="E4760" t="str">
            <v>un</v>
          </cell>
          <cell r="F4760">
            <v>0.5</v>
          </cell>
        </row>
        <row r="4761">
          <cell r="B4761" t="str">
            <v>140462</v>
          </cell>
          <cell r="C4761" t="str">
            <v>034094</v>
          </cell>
          <cell r="D4761" t="str">
            <v>Perfil 'u' de pvc p/ arremates em forro pvc</v>
          </cell>
          <cell r="E4761" t="str">
            <v>m</v>
          </cell>
          <cell r="F4761">
            <v>0.4</v>
          </cell>
        </row>
        <row r="4762">
          <cell r="B4762" t="str">
            <v>140463</v>
          </cell>
          <cell r="C4762" t="str">
            <v>010130</v>
          </cell>
          <cell r="D4762" t="str">
            <v>Montador</v>
          </cell>
          <cell r="E4762" t="str">
            <v>h</v>
          </cell>
          <cell r="F4762">
            <v>0.75</v>
          </cell>
        </row>
        <row r="4763">
          <cell r="B4763" t="str">
            <v>140463</v>
          </cell>
          <cell r="C4763" t="str">
            <v>010131</v>
          </cell>
          <cell r="D4763" t="str">
            <v>Operador maquina de jato</v>
          </cell>
          <cell r="E4763" t="str">
            <v>h</v>
          </cell>
          <cell r="F4763">
            <v>0.75</v>
          </cell>
        </row>
        <row r="4764">
          <cell r="B4764" t="str">
            <v>140463</v>
          </cell>
          <cell r="C4764" t="str">
            <v>021014</v>
          </cell>
          <cell r="D4764" t="str">
            <v>Sarrafo de pinho de 1x2' aparelhado</v>
          </cell>
          <cell r="E4764" t="str">
            <v>m</v>
          </cell>
          <cell r="F4764">
            <v>0.9</v>
          </cell>
        </row>
        <row r="4765">
          <cell r="B4765" t="str">
            <v>140463</v>
          </cell>
          <cell r="C4765" t="str">
            <v>021017</v>
          </cell>
          <cell r="D4765" t="str">
            <v>Sarrafo de pinho de 1x4' aparelhado</v>
          </cell>
          <cell r="E4765" t="str">
            <v>m</v>
          </cell>
          <cell r="F4765">
            <v>0.45</v>
          </cell>
        </row>
        <row r="4766">
          <cell r="B4766" t="str">
            <v>140463</v>
          </cell>
          <cell r="C4766" t="str">
            <v>026526</v>
          </cell>
          <cell r="D4766" t="str">
            <v>Tiros e pinos de aco para fixacao</v>
          </cell>
          <cell r="E4766" t="str">
            <v>un</v>
          </cell>
          <cell r="F4766">
            <v>0.25</v>
          </cell>
        </row>
        <row r="4767">
          <cell r="B4767" t="str">
            <v>140463</v>
          </cell>
          <cell r="C4767" t="str">
            <v>026562</v>
          </cell>
          <cell r="D4767" t="str">
            <v>Prego 10x10</v>
          </cell>
          <cell r="E4767" t="str">
            <v>kg</v>
          </cell>
          <cell r="F4767">
            <v>7.0000000000000001E-3</v>
          </cell>
        </row>
        <row r="4768">
          <cell r="B4768" t="str">
            <v>140463</v>
          </cell>
          <cell r="C4768" t="str">
            <v>026569</v>
          </cell>
          <cell r="D4768" t="str">
            <v>Prego 18x27</v>
          </cell>
          <cell r="E4768" t="str">
            <v>kg</v>
          </cell>
          <cell r="F4768">
            <v>1.4E-2</v>
          </cell>
        </row>
        <row r="4769">
          <cell r="B4769" t="str">
            <v>140463</v>
          </cell>
          <cell r="C4769" t="str">
            <v>027006</v>
          </cell>
          <cell r="D4769" t="str">
            <v>Arame galvanizado n.18 bwg</v>
          </cell>
          <cell r="E4769" t="str">
            <v>kg</v>
          </cell>
          <cell r="F4769">
            <v>0.4</v>
          </cell>
        </row>
        <row r="4770">
          <cell r="B4770" t="str">
            <v>140463</v>
          </cell>
          <cell r="C4770" t="str">
            <v>034091</v>
          </cell>
          <cell r="D4770" t="str">
            <v>Forro de pvc 200x6000mm paineis lineares</v>
          </cell>
          <cell r="E4770" t="str">
            <v>m2</v>
          </cell>
          <cell r="F4770">
            <v>1</v>
          </cell>
        </row>
        <row r="4771">
          <cell r="B4771" t="str">
            <v>140463</v>
          </cell>
          <cell r="C4771" t="str">
            <v>034094</v>
          </cell>
          <cell r="D4771" t="str">
            <v>Perfil 'u' de pvc p/ arremates em forro pvc</v>
          </cell>
          <cell r="E4771" t="str">
            <v>m</v>
          </cell>
          <cell r="F4771">
            <v>0.4</v>
          </cell>
        </row>
        <row r="4772">
          <cell r="B4772" t="str">
            <v>140467</v>
          </cell>
          <cell r="C4772" t="str">
            <v>010105</v>
          </cell>
          <cell r="D4772" t="str">
            <v>Aplicador revestimento</v>
          </cell>
          <cell r="E4772" t="str">
            <v>h</v>
          </cell>
          <cell r="F4772">
            <v>0.15</v>
          </cell>
        </row>
        <row r="4773">
          <cell r="B4773" t="str">
            <v>140467</v>
          </cell>
          <cell r="C4773" t="str">
            <v>034092</v>
          </cell>
          <cell r="D4773" t="str">
            <v>Forro de placa acust poliuretano e=20mm</v>
          </cell>
          <cell r="E4773" t="str">
            <v>m2</v>
          </cell>
          <cell r="F4773">
            <v>1</v>
          </cell>
        </row>
        <row r="4774">
          <cell r="B4774" t="str">
            <v>140467</v>
          </cell>
          <cell r="C4774" t="str">
            <v>034097</v>
          </cell>
          <cell r="D4774" t="str">
            <v>Adesivo a base de borracha sintetica</v>
          </cell>
          <cell r="E4774" t="str">
            <v>l</v>
          </cell>
          <cell r="F4774">
            <v>0.17</v>
          </cell>
        </row>
        <row r="4775">
          <cell r="B4775" t="str">
            <v>140469</v>
          </cell>
          <cell r="C4775" t="str">
            <v>010105</v>
          </cell>
          <cell r="D4775" t="str">
            <v>Aplicador revestimento</v>
          </cell>
          <cell r="E4775" t="str">
            <v>h</v>
          </cell>
          <cell r="F4775">
            <v>0.15</v>
          </cell>
        </row>
        <row r="4776">
          <cell r="B4776" t="str">
            <v>140469</v>
          </cell>
          <cell r="C4776" t="str">
            <v>034093</v>
          </cell>
          <cell r="D4776" t="str">
            <v>Forro de placa acust poliuretano e=50mm</v>
          </cell>
          <cell r="E4776" t="str">
            <v>m2</v>
          </cell>
          <cell r="F4776">
            <v>1</v>
          </cell>
        </row>
        <row r="4777">
          <cell r="B4777" t="str">
            <v>140469</v>
          </cell>
          <cell r="C4777" t="str">
            <v>034097</v>
          </cell>
          <cell r="D4777" t="str">
            <v>Adesivo a base de borracha sintetica</v>
          </cell>
          <cell r="E4777" t="str">
            <v>l</v>
          </cell>
          <cell r="F4777">
            <v>0.17</v>
          </cell>
        </row>
        <row r="4778">
          <cell r="B4778" t="str">
            <v>150101</v>
          </cell>
          <cell r="C4778" t="str">
            <v>010139</v>
          </cell>
          <cell r="D4778" t="str">
            <v>Pedreiro</v>
          </cell>
          <cell r="E4778" t="str">
            <v>h</v>
          </cell>
          <cell r="F4778">
            <v>0.1</v>
          </cell>
        </row>
        <row r="4779">
          <cell r="B4779" t="str">
            <v>150101</v>
          </cell>
          <cell r="C4779" t="str">
            <v>010146</v>
          </cell>
          <cell r="D4779" t="str">
            <v>Servente</v>
          </cell>
          <cell r="E4779" t="str">
            <v>h</v>
          </cell>
          <cell r="F4779">
            <v>0.15</v>
          </cell>
        </row>
        <row r="4780">
          <cell r="B4780" t="str">
            <v>150101</v>
          </cell>
          <cell r="C4780" t="str">
            <v>020508</v>
          </cell>
          <cell r="D4780" t="str">
            <v>Cimento portland</v>
          </cell>
          <cell r="E4780" t="str">
            <v>kg</v>
          </cell>
          <cell r="F4780">
            <v>2.4300000000000002</v>
          </cell>
        </row>
        <row r="4781">
          <cell r="B4781" t="str">
            <v>150101</v>
          </cell>
          <cell r="C4781" t="str">
            <v>020579</v>
          </cell>
          <cell r="D4781" t="str">
            <v>Areia media</v>
          </cell>
          <cell r="E4781" t="str">
            <v>m3</v>
          </cell>
          <cell r="F4781">
            <v>6.1000000000000004E-3</v>
          </cell>
        </row>
        <row r="4782">
          <cell r="B4782" t="str">
            <v>150102</v>
          </cell>
          <cell r="C4782" t="str">
            <v>010139</v>
          </cell>
          <cell r="D4782" t="str">
            <v>Pedreiro</v>
          </cell>
          <cell r="E4782" t="str">
            <v>h</v>
          </cell>
          <cell r="F4782">
            <v>0.2</v>
          </cell>
        </row>
        <row r="4783">
          <cell r="B4783" t="str">
            <v>150102</v>
          </cell>
          <cell r="C4783" t="str">
            <v>010146</v>
          </cell>
          <cell r="D4783" t="str">
            <v>Servente</v>
          </cell>
          <cell r="E4783" t="str">
            <v>h</v>
          </cell>
          <cell r="F4783">
            <v>0.25600000000000001</v>
          </cell>
        </row>
        <row r="4784">
          <cell r="B4784" t="str">
            <v>150102</v>
          </cell>
          <cell r="C4784" t="str">
            <v>020508</v>
          </cell>
          <cell r="D4784" t="str">
            <v>Cimento portland</v>
          </cell>
          <cell r="E4784" t="str">
            <v>kg</v>
          </cell>
          <cell r="F4784">
            <v>2.4</v>
          </cell>
        </row>
        <row r="4785">
          <cell r="B4785" t="str">
            <v>150102</v>
          </cell>
          <cell r="C4785" t="str">
            <v>020522</v>
          </cell>
          <cell r="D4785" t="str">
            <v>Pedrisco</v>
          </cell>
          <cell r="E4785" t="str">
            <v>m3</v>
          </cell>
          <cell r="F4785">
            <v>7.0000000000000001E-3</v>
          </cell>
        </row>
        <row r="4786">
          <cell r="B4786" t="str">
            <v>150201</v>
          </cell>
          <cell r="C4786" t="str">
            <v>010139</v>
          </cell>
          <cell r="D4786" t="str">
            <v>Pedreiro</v>
          </cell>
          <cell r="E4786" t="str">
            <v>h</v>
          </cell>
          <cell r="F4786">
            <v>0.6</v>
          </cell>
        </row>
        <row r="4787">
          <cell r="B4787" t="str">
            <v>150201</v>
          </cell>
          <cell r="C4787" t="str">
            <v>010146</v>
          </cell>
          <cell r="D4787" t="str">
            <v>Servente</v>
          </cell>
          <cell r="E4787" t="str">
            <v>h</v>
          </cell>
          <cell r="F4787">
            <v>0.96</v>
          </cell>
        </row>
        <row r="4788">
          <cell r="B4788" t="str">
            <v>150201</v>
          </cell>
          <cell r="C4788" t="str">
            <v>020506</v>
          </cell>
          <cell r="D4788" t="str">
            <v>Cal virgem em po</v>
          </cell>
          <cell r="E4788" t="str">
            <v>kg</v>
          </cell>
          <cell r="F4788">
            <v>6.74</v>
          </cell>
        </row>
        <row r="4789">
          <cell r="B4789" t="str">
            <v>150201</v>
          </cell>
          <cell r="C4789" t="str">
            <v>020579</v>
          </cell>
          <cell r="D4789" t="str">
            <v>Areia media</v>
          </cell>
          <cell r="E4789" t="str">
            <v>m3</v>
          </cell>
          <cell r="F4789">
            <v>1.84E-2</v>
          </cell>
        </row>
        <row r="4790">
          <cell r="B4790" t="str">
            <v>150202</v>
          </cell>
          <cell r="C4790" t="str">
            <v>010139</v>
          </cell>
          <cell r="D4790" t="str">
            <v>Pedreiro</v>
          </cell>
          <cell r="E4790" t="str">
            <v>h</v>
          </cell>
          <cell r="F4790">
            <v>0.6</v>
          </cell>
        </row>
        <row r="4791">
          <cell r="B4791" t="str">
            <v>150202</v>
          </cell>
          <cell r="C4791" t="str">
            <v>010146</v>
          </cell>
          <cell r="D4791" t="str">
            <v>Servente</v>
          </cell>
          <cell r="E4791" t="str">
            <v>h</v>
          </cell>
          <cell r="F4791">
            <v>0.95</v>
          </cell>
        </row>
        <row r="4792">
          <cell r="B4792" t="str">
            <v>150202</v>
          </cell>
          <cell r="C4792" t="str">
            <v>020506</v>
          </cell>
          <cell r="D4792" t="str">
            <v>Cal virgem em po</v>
          </cell>
          <cell r="E4792" t="str">
            <v>kg</v>
          </cell>
          <cell r="F4792">
            <v>6.68</v>
          </cell>
        </row>
        <row r="4793">
          <cell r="B4793" t="str">
            <v>150202</v>
          </cell>
          <cell r="C4793" t="str">
            <v>020579</v>
          </cell>
          <cell r="D4793" t="str">
            <v>Areia media</v>
          </cell>
          <cell r="E4793" t="str">
            <v>m3</v>
          </cell>
          <cell r="F4793">
            <v>2.4299999999999999E-2</v>
          </cell>
        </row>
        <row r="4794">
          <cell r="B4794" t="str">
            <v>150203</v>
          </cell>
          <cell r="C4794" t="str">
            <v>010139</v>
          </cell>
          <cell r="D4794" t="str">
            <v>Pedreiro</v>
          </cell>
          <cell r="E4794" t="str">
            <v>h</v>
          </cell>
          <cell r="F4794">
            <v>0.6</v>
          </cell>
        </row>
        <row r="4795">
          <cell r="B4795" t="str">
            <v>150203</v>
          </cell>
          <cell r="C4795" t="str">
            <v>010146</v>
          </cell>
          <cell r="D4795" t="str">
            <v>Servente</v>
          </cell>
          <cell r="E4795" t="str">
            <v>h</v>
          </cell>
          <cell r="F4795">
            <v>0.89</v>
          </cell>
        </row>
        <row r="4796">
          <cell r="B4796" t="str">
            <v>150203</v>
          </cell>
          <cell r="C4796" t="str">
            <v>020506</v>
          </cell>
          <cell r="D4796" t="str">
            <v>Cal virgem em po</v>
          </cell>
          <cell r="E4796" t="str">
            <v>kg</v>
          </cell>
          <cell r="F4796">
            <v>4.46</v>
          </cell>
        </row>
        <row r="4797">
          <cell r="B4797" t="str">
            <v>150203</v>
          </cell>
          <cell r="C4797" t="str">
            <v>020579</v>
          </cell>
          <cell r="D4797" t="str">
            <v>Areia media</v>
          </cell>
          <cell r="E4797" t="str">
            <v>m3</v>
          </cell>
          <cell r="F4797">
            <v>2.4299999999999999E-2</v>
          </cell>
        </row>
        <row r="4798">
          <cell r="B4798" t="str">
            <v>150204</v>
          </cell>
          <cell r="C4798" t="str">
            <v>010139</v>
          </cell>
          <cell r="D4798" t="str">
            <v>Pedreiro</v>
          </cell>
          <cell r="E4798" t="str">
            <v>h</v>
          </cell>
          <cell r="F4798">
            <v>0.6</v>
          </cell>
        </row>
        <row r="4799">
          <cell r="B4799" t="str">
            <v>150204</v>
          </cell>
          <cell r="C4799" t="str">
            <v>010146</v>
          </cell>
          <cell r="D4799" t="str">
            <v>Servente</v>
          </cell>
          <cell r="E4799" t="str">
            <v>h</v>
          </cell>
          <cell r="F4799">
            <v>0.86</v>
          </cell>
        </row>
        <row r="4800">
          <cell r="B4800" t="str">
            <v>150204</v>
          </cell>
          <cell r="C4800" t="str">
            <v>020506</v>
          </cell>
          <cell r="D4800" t="str">
            <v>Cal virgem em po</v>
          </cell>
          <cell r="E4800" t="str">
            <v>kg</v>
          </cell>
          <cell r="F4800">
            <v>3.34</v>
          </cell>
        </row>
        <row r="4801">
          <cell r="B4801" t="str">
            <v>150204</v>
          </cell>
          <cell r="C4801" t="str">
            <v>020579</v>
          </cell>
          <cell r="D4801" t="str">
            <v>Areia media</v>
          </cell>
          <cell r="E4801" t="str">
            <v>m3</v>
          </cell>
          <cell r="F4801">
            <v>2.4299999999999999E-2</v>
          </cell>
        </row>
        <row r="4802">
          <cell r="B4802" t="str">
            <v>150205</v>
          </cell>
          <cell r="C4802" t="str">
            <v>010139</v>
          </cell>
          <cell r="D4802" t="str">
            <v>Pedreiro</v>
          </cell>
          <cell r="E4802" t="str">
            <v>h</v>
          </cell>
          <cell r="F4802">
            <v>0.6</v>
          </cell>
        </row>
        <row r="4803">
          <cell r="B4803" t="str">
            <v>150205</v>
          </cell>
          <cell r="C4803" t="str">
            <v>010146</v>
          </cell>
          <cell r="D4803" t="str">
            <v>Servente</v>
          </cell>
          <cell r="E4803" t="str">
            <v>h</v>
          </cell>
          <cell r="F4803">
            <v>0.86</v>
          </cell>
        </row>
        <row r="4804">
          <cell r="B4804" t="str">
            <v>150205</v>
          </cell>
          <cell r="C4804" t="str">
            <v>020506</v>
          </cell>
          <cell r="D4804" t="str">
            <v>Cal virgem em po</v>
          </cell>
          <cell r="E4804" t="str">
            <v>kg</v>
          </cell>
          <cell r="F4804">
            <v>2.2400000000000002</v>
          </cell>
        </row>
        <row r="4805">
          <cell r="B4805" t="str">
            <v>150205</v>
          </cell>
          <cell r="C4805" t="str">
            <v>020508</v>
          </cell>
          <cell r="D4805" t="str">
            <v>Cimento portland</v>
          </cell>
          <cell r="E4805" t="str">
            <v>kg</v>
          </cell>
          <cell r="F4805">
            <v>3.24</v>
          </cell>
        </row>
        <row r="4806">
          <cell r="B4806" t="str">
            <v>150205</v>
          </cell>
          <cell r="C4806" t="str">
            <v>020579</v>
          </cell>
          <cell r="D4806" t="str">
            <v>Areia media</v>
          </cell>
          <cell r="E4806" t="str">
            <v>m3</v>
          </cell>
          <cell r="F4806">
            <v>2.4299999999999999E-2</v>
          </cell>
        </row>
        <row r="4807">
          <cell r="B4807" t="str">
            <v>150206</v>
          </cell>
          <cell r="C4807" t="str">
            <v>010139</v>
          </cell>
          <cell r="D4807" t="str">
            <v>Pedreiro</v>
          </cell>
          <cell r="E4807" t="str">
            <v>h</v>
          </cell>
          <cell r="F4807">
            <v>0.6</v>
          </cell>
        </row>
        <row r="4808">
          <cell r="B4808" t="str">
            <v>150206</v>
          </cell>
          <cell r="C4808" t="str">
            <v>010146</v>
          </cell>
          <cell r="D4808" t="str">
            <v>Servente</v>
          </cell>
          <cell r="E4808" t="str">
            <v>h</v>
          </cell>
          <cell r="F4808">
            <v>0.76</v>
          </cell>
        </row>
        <row r="4809">
          <cell r="B4809" t="str">
            <v>150206</v>
          </cell>
          <cell r="C4809" t="str">
            <v>020505</v>
          </cell>
          <cell r="D4809" t="str">
            <v>Cal hidratada</v>
          </cell>
          <cell r="E4809" t="str">
            <v>kg</v>
          </cell>
          <cell r="F4809">
            <v>7.3</v>
          </cell>
        </row>
        <row r="4810">
          <cell r="B4810" t="str">
            <v>150206</v>
          </cell>
          <cell r="C4810" t="str">
            <v>020579</v>
          </cell>
          <cell r="D4810" t="str">
            <v>Areia media</v>
          </cell>
          <cell r="E4810" t="str">
            <v>m3</v>
          </cell>
          <cell r="F4810">
            <v>2.4299999999999999E-2</v>
          </cell>
        </row>
        <row r="4811">
          <cell r="B4811" t="str">
            <v>150207</v>
          </cell>
          <cell r="C4811" t="str">
            <v>010139</v>
          </cell>
          <cell r="D4811" t="str">
            <v>Pedreiro</v>
          </cell>
          <cell r="E4811" t="str">
            <v>h</v>
          </cell>
          <cell r="F4811">
            <v>0.6</v>
          </cell>
        </row>
        <row r="4812">
          <cell r="B4812" t="str">
            <v>150207</v>
          </cell>
          <cell r="C4812" t="str">
            <v>010146</v>
          </cell>
          <cell r="D4812" t="str">
            <v>Servente</v>
          </cell>
          <cell r="E4812" t="str">
            <v>h</v>
          </cell>
          <cell r="F4812">
            <v>0.76</v>
          </cell>
        </row>
        <row r="4813">
          <cell r="B4813" t="str">
            <v>150207</v>
          </cell>
          <cell r="C4813" t="str">
            <v>020505</v>
          </cell>
          <cell r="D4813" t="str">
            <v>Cal hidratada</v>
          </cell>
          <cell r="E4813" t="str">
            <v>kg</v>
          </cell>
          <cell r="F4813">
            <v>4.8600000000000003</v>
          </cell>
        </row>
        <row r="4814">
          <cell r="B4814" t="str">
            <v>150207</v>
          </cell>
          <cell r="C4814" t="str">
            <v>020579</v>
          </cell>
          <cell r="D4814" t="str">
            <v>Areia media</v>
          </cell>
          <cell r="E4814" t="str">
            <v>m3</v>
          </cell>
          <cell r="F4814">
            <v>2.4299999999999999E-2</v>
          </cell>
        </row>
        <row r="4815">
          <cell r="B4815" t="str">
            <v>150208</v>
          </cell>
          <cell r="C4815" t="str">
            <v>010139</v>
          </cell>
          <cell r="D4815" t="str">
            <v>Pedreiro</v>
          </cell>
          <cell r="E4815" t="str">
            <v>h</v>
          </cell>
          <cell r="F4815">
            <v>0.6</v>
          </cell>
        </row>
        <row r="4816">
          <cell r="B4816" t="str">
            <v>150208</v>
          </cell>
          <cell r="C4816" t="str">
            <v>010146</v>
          </cell>
          <cell r="D4816" t="str">
            <v>Servente</v>
          </cell>
          <cell r="E4816" t="str">
            <v>h</v>
          </cell>
          <cell r="F4816">
            <v>0.72</v>
          </cell>
        </row>
        <row r="4817">
          <cell r="B4817" t="str">
            <v>150208</v>
          </cell>
          <cell r="C4817" t="str">
            <v>020505</v>
          </cell>
          <cell r="D4817" t="str">
            <v>Cal hidratada</v>
          </cell>
          <cell r="E4817" t="str">
            <v>kg</v>
          </cell>
          <cell r="F4817">
            <v>3.24</v>
          </cell>
        </row>
        <row r="4818">
          <cell r="B4818" t="str">
            <v>150208</v>
          </cell>
          <cell r="C4818" t="str">
            <v>020579</v>
          </cell>
          <cell r="D4818" t="str">
            <v>Areia media</v>
          </cell>
          <cell r="E4818" t="str">
            <v>m3</v>
          </cell>
          <cell r="F4818">
            <v>2.4299999999999999E-2</v>
          </cell>
        </row>
        <row r="4819">
          <cell r="B4819" t="str">
            <v>150208</v>
          </cell>
          <cell r="C4819" t="str">
            <v>080125</v>
          </cell>
          <cell r="D4819" t="str">
            <v>Betoneira 5hp</v>
          </cell>
          <cell r="E4819" t="str">
            <v>h</v>
          </cell>
          <cell r="F4819">
            <v>1.43E-2</v>
          </cell>
        </row>
        <row r="4820">
          <cell r="B4820" t="str">
            <v>150209</v>
          </cell>
          <cell r="C4820" t="str">
            <v>010139</v>
          </cell>
          <cell r="D4820" t="str">
            <v>Pedreiro</v>
          </cell>
          <cell r="E4820" t="str">
            <v>h</v>
          </cell>
          <cell r="F4820">
            <v>0.6</v>
          </cell>
        </row>
        <row r="4821">
          <cell r="B4821" t="str">
            <v>150209</v>
          </cell>
          <cell r="C4821" t="str">
            <v>010146</v>
          </cell>
          <cell r="D4821" t="str">
            <v>Servente</v>
          </cell>
          <cell r="E4821" t="str">
            <v>h</v>
          </cell>
          <cell r="F4821">
            <v>0.8</v>
          </cell>
        </row>
        <row r="4822">
          <cell r="B4822" t="str">
            <v>150209</v>
          </cell>
          <cell r="C4822" t="str">
            <v>020505</v>
          </cell>
          <cell r="D4822" t="str">
            <v>Cal hidratada</v>
          </cell>
          <cell r="E4822" t="str">
            <v>kg</v>
          </cell>
          <cell r="F4822">
            <v>3.24</v>
          </cell>
        </row>
        <row r="4823">
          <cell r="B4823" t="str">
            <v>150209</v>
          </cell>
          <cell r="C4823" t="str">
            <v>020508</v>
          </cell>
          <cell r="D4823" t="str">
            <v>Cimento portland</v>
          </cell>
          <cell r="E4823" t="str">
            <v>kg</v>
          </cell>
          <cell r="F4823">
            <v>3.24</v>
          </cell>
        </row>
        <row r="4824">
          <cell r="B4824" t="str">
            <v>150209</v>
          </cell>
          <cell r="C4824" t="str">
            <v>020579</v>
          </cell>
          <cell r="D4824" t="str">
            <v>Areia media</v>
          </cell>
          <cell r="E4824" t="str">
            <v>m3</v>
          </cell>
          <cell r="F4824">
            <v>2.4299999999999999E-2</v>
          </cell>
        </row>
        <row r="4825">
          <cell r="B4825" t="str">
            <v>150210</v>
          </cell>
          <cell r="C4825" t="str">
            <v>010139</v>
          </cell>
          <cell r="D4825" t="str">
            <v>Pedreiro</v>
          </cell>
          <cell r="E4825" t="str">
            <v>h</v>
          </cell>
          <cell r="F4825">
            <v>0.6</v>
          </cell>
        </row>
        <row r="4826">
          <cell r="B4826" t="str">
            <v>150210</v>
          </cell>
          <cell r="C4826" t="str">
            <v>010146</v>
          </cell>
          <cell r="D4826" t="str">
            <v>Servente</v>
          </cell>
          <cell r="E4826" t="str">
            <v>h</v>
          </cell>
          <cell r="F4826">
            <v>0.72</v>
          </cell>
        </row>
        <row r="4827">
          <cell r="B4827" t="str">
            <v>150210</v>
          </cell>
          <cell r="C4827" t="str">
            <v>020505</v>
          </cell>
          <cell r="D4827" t="str">
            <v>Cal hidratada</v>
          </cell>
          <cell r="E4827" t="str">
            <v>kg</v>
          </cell>
          <cell r="F4827">
            <v>2.66</v>
          </cell>
        </row>
        <row r="4828">
          <cell r="B4828" t="str">
            <v>150210</v>
          </cell>
          <cell r="C4828" t="str">
            <v>020508</v>
          </cell>
          <cell r="D4828" t="str">
            <v>Cimento portland</v>
          </cell>
          <cell r="E4828" t="str">
            <v>kg</v>
          </cell>
          <cell r="F4828">
            <v>2.66</v>
          </cell>
        </row>
        <row r="4829">
          <cell r="B4829" t="str">
            <v>150210</v>
          </cell>
          <cell r="C4829" t="str">
            <v>020579</v>
          </cell>
          <cell r="D4829" t="str">
            <v>Areia media</v>
          </cell>
          <cell r="E4829" t="str">
            <v>m3</v>
          </cell>
          <cell r="F4829">
            <v>2.4299999999999999E-2</v>
          </cell>
        </row>
        <row r="4830">
          <cell r="B4830" t="str">
            <v>150210</v>
          </cell>
          <cell r="C4830" t="str">
            <v>080125</v>
          </cell>
          <cell r="D4830" t="str">
            <v>Betoneira 5hp</v>
          </cell>
          <cell r="E4830" t="str">
            <v>h</v>
          </cell>
          <cell r="F4830">
            <v>1.43E-2</v>
          </cell>
        </row>
        <row r="4831">
          <cell r="B4831" t="str">
            <v>150211</v>
          </cell>
          <cell r="C4831" t="str">
            <v>010139</v>
          </cell>
          <cell r="D4831" t="str">
            <v>Pedreiro</v>
          </cell>
          <cell r="E4831" t="str">
            <v>h</v>
          </cell>
          <cell r="F4831">
            <v>0.6</v>
          </cell>
        </row>
        <row r="4832">
          <cell r="B4832" t="str">
            <v>150211</v>
          </cell>
          <cell r="C4832" t="str">
            <v>010146</v>
          </cell>
          <cell r="D4832" t="str">
            <v>Servente</v>
          </cell>
          <cell r="E4832" t="str">
            <v>h</v>
          </cell>
          <cell r="F4832">
            <v>0.8</v>
          </cell>
        </row>
        <row r="4833">
          <cell r="B4833" t="str">
            <v>150211</v>
          </cell>
          <cell r="C4833" t="str">
            <v>020508</v>
          </cell>
          <cell r="D4833" t="str">
            <v>Cimento portland</v>
          </cell>
          <cell r="E4833" t="str">
            <v>kg</v>
          </cell>
          <cell r="F4833">
            <v>3.99</v>
          </cell>
        </row>
        <row r="4834">
          <cell r="B4834" t="str">
            <v>150211</v>
          </cell>
          <cell r="C4834" t="str">
            <v>020525</v>
          </cell>
          <cell r="D4834" t="str">
            <v>Saibro</v>
          </cell>
          <cell r="E4834" t="str">
            <v>m3</v>
          </cell>
          <cell r="F4834">
            <v>3.3E-3</v>
          </cell>
        </row>
        <row r="4835">
          <cell r="B4835" t="str">
            <v>150211</v>
          </cell>
          <cell r="C4835" t="str">
            <v>020579</v>
          </cell>
          <cell r="D4835" t="str">
            <v>Areia media</v>
          </cell>
          <cell r="E4835" t="str">
            <v>m3</v>
          </cell>
          <cell r="F4835">
            <v>1.83E-2</v>
          </cell>
        </row>
        <row r="4836">
          <cell r="B4836" t="str">
            <v>150212</v>
          </cell>
          <cell r="C4836" t="str">
            <v>010139</v>
          </cell>
          <cell r="D4836" t="str">
            <v>Pedreiro</v>
          </cell>
          <cell r="E4836" t="str">
            <v>h</v>
          </cell>
          <cell r="F4836">
            <v>0.6</v>
          </cell>
        </row>
        <row r="4837">
          <cell r="B4837" t="str">
            <v>150212</v>
          </cell>
          <cell r="C4837" t="str">
            <v>010146</v>
          </cell>
          <cell r="D4837" t="str">
            <v>Servente</v>
          </cell>
          <cell r="E4837" t="str">
            <v>h</v>
          </cell>
          <cell r="F4837">
            <v>0.8</v>
          </cell>
        </row>
        <row r="4838">
          <cell r="B4838" t="str">
            <v>150212</v>
          </cell>
          <cell r="C4838" t="str">
            <v>020508</v>
          </cell>
          <cell r="D4838" t="str">
            <v>Cimento portland</v>
          </cell>
          <cell r="E4838" t="str">
            <v>kg</v>
          </cell>
          <cell r="F4838">
            <v>4.07</v>
          </cell>
        </row>
        <row r="4839">
          <cell r="B4839" t="str">
            <v>150212</v>
          </cell>
          <cell r="C4839" t="str">
            <v>020525</v>
          </cell>
          <cell r="D4839" t="str">
            <v>Saibro</v>
          </cell>
          <cell r="E4839" t="str">
            <v>m3</v>
          </cell>
          <cell r="F4839">
            <v>1.0200000000000001E-2</v>
          </cell>
        </row>
        <row r="4840">
          <cell r="B4840" t="str">
            <v>150212</v>
          </cell>
          <cell r="C4840" t="str">
            <v>020579</v>
          </cell>
          <cell r="D4840" t="str">
            <v>Areia media</v>
          </cell>
          <cell r="E4840" t="str">
            <v>m3</v>
          </cell>
          <cell r="F4840">
            <v>1.0200000000000001E-2</v>
          </cell>
        </row>
        <row r="4841">
          <cell r="B4841" t="str">
            <v>150213</v>
          </cell>
          <cell r="C4841" t="str">
            <v>010139</v>
          </cell>
          <cell r="D4841" t="str">
            <v>Pedreiro</v>
          </cell>
          <cell r="E4841" t="str">
            <v>h</v>
          </cell>
          <cell r="F4841">
            <v>0.6</v>
          </cell>
        </row>
        <row r="4842">
          <cell r="B4842" t="str">
            <v>150213</v>
          </cell>
          <cell r="C4842" t="str">
            <v>010146</v>
          </cell>
          <cell r="D4842" t="str">
            <v>Servente</v>
          </cell>
          <cell r="E4842" t="str">
            <v>h</v>
          </cell>
          <cell r="F4842">
            <v>0.8</v>
          </cell>
        </row>
        <row r="4843">
          <cell r="B4843" t="str">
            <v>150213</v>
          </cell>
          <cell r="C4843" t="str">
            <v>020508</v>
          </cell>
          <cell r="D4843" t="str">
            <v>Cimento portland</v>
          </cell>
          <cell r="E4843" t="str">
            <v>kg</v>
          </cell>
          <cell r="F4843">
            <v>3.8</v>
          </cell>
        </row>
        <row r="4844">
          <cell r="B4844" t="str">
            <v>150213</v>
          </cell>
          <cell r="C4844" t="str">
            <v>020526</v>
          </cell>
          <cell r="D4844" t="str">
            <v>Arenoso</v>
          </cell>
          <cell r="E4844" t="str">
            <v>m3</v>
          </cell>
          <cell r="F4844">
            <v>2.2100000000000002E-2</v>
          </cell>
        </row>
        <row r="4845">
          <cell r="B4845" t="str">
            <v>150213</v>
          </cell>
          <cell r="C4845" t="str">
            <v>020579</v>
          </cell>
          <cell r="D4845" t="str">
            <v>Areia media</v>
          </cell>
          <cell r="E4845" t="str">
            <v>m3</v>
          </cell>
          <cell r="F4845">
            <v>9.4999999999999998E-3</v>
          </cell>
        </row>
        <row r="4846">
          <cell r="B4846" t="str">
            <v>150301</v>
          </cell>
          <cell r="C4846" t="str">
            <v>010139</v>
          </cell>
          <cell r="D4846" t="str">
            <v>Pedreiro</v>
          </cell>
          <cell r="E4846" t="str">
            <v>h</v>
          </cell>
          <cell r="F4846">
            <v>0.5</v>
          </cell>
        </row>
        <row r="4847">
          <cell r="B4847" t="str">
            <v>150301</v>
          </cell>
          <cell r="C4847" t="str">
            <v>010146</v>
          </cell>
          <cell r="D4847" t="str">
            <v>Servente</v>
          </cell>
          <cell r="E4847" t="str">
            <v>h</v>
          </cell>
          <cell r="F4847">
            <v>0.67</v>
          </cell>
        </row>
        <row r="4848">
          <cell r="B4848" t="str">
            <v>150301</v>
          </cell>
          <cell r="C4848" t="str">
            <v>020506</v>
          </cell>
          <cell r="D4848" t="str">
            <v>Cal virgem em po</v>
          </cell>
          <cell r="E4848" t="str">
            <v>kg</v>
          </cell>
          <cell r="F4848">
            <v>1.69</v>
          </cell>
        </row>
        <row r="4849">
          <cell r="B4849" t="str">
            <v>150301</v>
          </cell>
          <cell r="C4849" t="str">
            <v>020579</v>
          </cell>
          <cell r="D4849" t="str">
            <v>Areia media</v>
          </cell>
          <cell r="E4849" t="str">
            <v>m3</v>
          </cell>
          <cell r="F4849">
            <v>4.7000000000000002E-3</v>
          </cell>
        </row>
        <row r="4850">
          <cell r="B4850" t="str">
            <v>150302</v>
          </cell>
          <cell r="C4850" t="str">
            <v>010139</v>
          </cell>
          <cell r="D4850" t="str">
            <v>Pedreiro</v>
          </cell>
          <cell r="E4850" t="str">
            <v>h</v>
          </cell>
          <cell r="F4850">
            <v>0.5</v>
          </cell>
        </row>
        <row r="4851">
          <cell r="B4851" t="str">
            <v>150302</v>
          </cell>
          <cell r="C4851" t="str">
            <v>010146</v>
          </cell>
          <cell r="D4851" t="str">
            <v>Servente</v>
          </cell>
          <cell r="E4851" t="str">
            <v>h</v>
          </cell>
          <cell r="F4851">
            <v>0.7</v>
          </cell>
        </row>
        <row r="4852">
          <cell r="B4852" t="str">
            <v>150302</v>
          </cell>
          <cell r="C4852" t="str">
            <v>020506</v>
          </cell>
          <cell r="D4852" t="str">
            <v>Cal virgem em po</v>
          </cell>
          <cell r="E4852" t="str">
            <v>kg</v>
          </cell>
          <cell r="F4852">
            <v>1.67</v>
          </cell>
        </row>
        <row r="4853">
          <cell r="B4853" t="str">
            <v>150302</v>
          </cell>
          <cell r="C4853" t="str">
            <v>020579</v>
          </cell>
          <cell r="D4853" t="str">
            <v>Areia media</v>
          </cell>
          <cell r="E4853" t="str">
            <v>m3</v>
          </cell>
          <cell r="F4853">
            <v>6.1000000000000004E-3</v>
          </cell>
        </row>
        <row r="4854">
          <cell r="B4854" t="str">
            <v>150303</v>
          </cell>
          <cell r="C4854" t="str">
            <v>010139</v>
          </cell>
          <cell r="D4854" t="str">
            <v>Pedreiro</v>
          </cell>
          <cell r="E4854" t="str">
            <v>h</v>
          </cell>
          <cell r="F4854">
            <v>0.5</v>
          </cell>
        </row>
        <row r="4855">
          <cell r="B4855" t="str">
            <v>150303</v>
          </cell>
          <cell r="C4855" t="str">
            <v>010146</v>
          </cell>
          <cell r="D4855" t="str">
            <v>Servente</v>
          </cell>
          <cell r="E4855" t="str">
            <v>h</v>
          </cell>
          <cell r="F4855">
            <v>0.68</v>
          </cell>
        </row>
        <row r="4856">
          <cell r="B4856" t="str">
            <v>150303</v>
          </cell>
          <cell r="C4856" t="str">
            <v>020506</v>
          </cell>
          <cell r="D4856" t="str">
            <v>Cal virgem em po</v>
          </cell>
          <cell r="E4856" t="str">
            <v>kg</v>
          </cell>
          <cell r="F4856">
            <v>1.1100000000000001</v>
          </cell>
        </row>
        <row r="4857">
          <cell r="B4857" t="str">
            <v>150303</v>
          </cell>
          <cell r="C4857" t="str">
            <v>020579</v>
          </cell>
          <cell r="D4857" t="str">
            <v>Areia media</v>
          </cell>
          <cell r="E4857" t="str">
            <v>m3</v>
          </cell>
          <cell r="F4857">
            <v>6.1000000000000004E-3</v>
          </cell>
        </row>
        <row r="4858">
          <cell r="B4858" t="str">
            <v>150304</v>
          </cell>
          <cell r="C4858" t="str">
            <v>010139</v>
          </cell>
          <cell r="D4858" t="str">
            <v>Pedreiro</v>
          </cell>
          <cell r="E4858" t="str">
            <v>h</v>
          </cell>
          <cell r="F4858">
            <v>0.5</v>
          </cell>
        </row>
        <row r="4859">
          <cell r="B4859" t="str">
            <v>150304</v>
          </cell>
          <cell r="C4859" t="str">
            <v>010146</v>
          </cell>
          <cell r="D4859" t="str">
            <v>Servente</v>
          </cell>
          <cell r="E4859" t="str">
            <v>h</v>
          </cell>
          <cell r="F4859">
            <v>0.67</v>
          </cell>
        </row>
        <row r="4860">
          <cell r="B4860" t="str">
            <v>150304</v>
          </cell>
          <cell r="C4860" t="str">
            <v>020506</v>
          </cell>
          <cell r="D4860" t="str">
            <v>Cal virgem em po</v>
          </cell>
          <cell r="E4860" t="str">
            <v>kg</v>
          </cell>
          <cell r="F4860">
            <v>0.83</v>
          </cell>
        </row>
        <row r="4861">
          <cell r="B4861" t="str">
            <v>150304</v>
          </cell>
          <cell r="C4861" t="str">
            <v>020579</v>
          </cell>
          <cell r="D4861" t="str">
            <v>Areia media</v>
          </cell>
          <cell r="E4861" t="str">
            <v>m3</v>
          </cell>
          <cell r="F4861">
            <v>6.1000000000000004E-3</v>
          </cell>
        </row>
        <row r="4862">
          <cell r="B4862" t="str">
            <v>150305</v>
          </cell>
          <cell r="C4862" t="str">
            <v>010139</v>
          </cell>
          <cell r="D4862" t="str">
            <v>Pedreiro</v>
          </cell>
          <cell r="E4862" t="str">
            <v>h</v>
          </cell>
          <cell r="F4862">
            <v>1.7</v>
          </cell>
        </row>
        <row r="4863">
          <cell r="B4863" t="str">
            <v>150305</v>
          </cell>
          <cell r="C4863" t="str">
            <v>010146</v>
          </cell>
          <cell r="D4863" t="str">
            <v>Servente</v>
          </cell>
          <cell r="E4863" t="str">
            <v>h</v>
          </cell>
          <cell r="F4863">
            <v>1.89</v>
          </cell>
        </row>
        <row r="4864">
          <cell r="B4864" t="str">
            <v>150305</v>
          </cell>
          <cell r="C4864" t="str">
            <v>020506</v>
          </cell>
          <cell r="D4864" t="str">
            <v>Cal virgem em po</v>
          </cell>
          <cell r="E4864" t="str">
            <v>kg</v>
          </cell>
          <cell r="F4864">
            <v>1.53</v>
          </cell>
        </row>
        <row r="4865">
          <cell r="B4865" t="str">
            <v>150305</v>
          </cell>
          <cell r="C4865" t="str">
            <v>020509</v>
          </cell>
          <cell r="D4865" t="str">
            <v>Cimento branco</v>
          </cell>
          <cell r="E4865" t="str">
            <v>kg</v>
          </cell>
          <cell r="F4865">
            <v>1.5</v>
          </cell>
        </row>
        <row r="4866">
          <cell r="B4866" t="str">
            <v>150305</v>
          </cell>
          <cell r="C4866" t="str">
            <v>020523</v>
          </cell>
          <cell r="D4866" t="str">
            <v>Po de marmore</v>
          </cell>
          <cell r="E4866" t="str">
            <v>kg</v>
          </cell>
          <cell r="F4866">
            <v>4</v>
          </cell>
        </row>
        <row r="4867">
          <cell r="B4867" t="str">
            <v>150305</v>
          </cell>
          <cell r="C4867" t="str">
            <v>020579</v>
          </cell>
          <cell r="D4867" t="str">
            <v>Areia media</v>
          </cell>
          <cell r="E4867" t="str">
            <v>m3</v>
          </cell>
          <cell r="F4867">
            <v>4.7000000000000002E-3</v>
          </cell>
        </row>
        <row r="4868">
          <cell r="B4868" t="str">
            <v>150305</v>
          </cell>
          <cell r="C4868" t="str">
            <v>038038</v>
          </cell>
          <cell r="D4868" t="str">
            <v>Pigmento</v>
          </cell>
          <cell r="E4868" t="str">
            <v>kg</v>
          </cell>
          <cell r="F4868">
            <v>0.1</v>
          </cell>
        </row>
        <row r="4869">
          <cell r="B4869" t="str">
            <v>150305</v>
          </cell>
          <cell r="C4869" t="str">
            <v>039015</v>
          </cell>
          <cell r="D4869" t="str">
            <v>Sabao</v>
          </cell>
          <cell r="E4869" t="str">
            <v>kg</v>
          </cell>
          <cell r="F4869">
            <v>0.2</v>
          </cell>
        </row>
        <row r="4870">
          <cell r="B4870" t="str">
            <v>150306</v>
          </cell>
          <cell r="C4870" t="str">
            <v>010139</v>
          </cell>
          <cell r="D4870" t="str">
            <v>Pedreiro</v>
          </cell>
          <cell r="E4870" t="str">
            <v>h</v>
          </cell>
          <cell r="F4870">
            <v>0.5</v>
          </cell>
        </row>
        <row r="4871">
          <cell r="B4871" t="str">
            <v>150306</v>
          </cell>
          <cell r="C4871" t="str">
            <v>010146</v>
          </cell>
          <cell r="D4871" t="str">
            <v>Servente</v>
          </cell>
          <cell r="E4871" t="str">
            <v>h</v>
          </cell>
          <cell r="F4871">
            <v>0.69</v>
          </cell>
        </row>
        <row r="4872">
          <cell r="B4872" t="str">
            <v>150306</v>
          </cell>
          <cell r="C4872" t="str">
            <v>020506</v>
          </cell>
          <cell r="D4872" t="str">
            <v>Cal virgem em po</v>
          </cell>
          <cell r="E4872" t="str">
            <v>kg</v>
          </cell>
          <cell r="F4872">
            <v>1.53</v>
          </cell>
        </row>
        <row r="4873">
          <cell r="B4873" t="str">
            <v>150306</v>
          </cell>
          <cell r="C4873" t="str">
            <v>020579</v>
          </cell>
          <cell r="D4873" t="str">
            <v>Areia media</v>
          </cell>
          <cell r="E4873" t="str">
            <v>m3</v>
          </cell>
          <cell r="F4873">
            <v>4.7000000000000002E-3</v>
          </cell>
        </row>
        <row r="4874">
          <cell r="B4874" t="str">
            <v>150307</v>
          </cell>
          <cell r="C4874" t="str">
            <v>010139</v>
          </cell>
          <cell r="D4874" t="str">
            <v>Pedreiro</v>
          </cell>
          <cell r="E4874" t="str">
            <v>h</v>
          </cell>
          <cell r="F4874">
            <v>0.5</v>
          </cell>
        </row>
        <row r="4875">
          <cell r="B4875" t="str">
            <v>150307</v>
          </cell>
          <cell r="C4875" t="str">
            <v>010146</v>
          </cell>
          <cell r="D4875" t="str">
            <v>Servente</v>
          </cell>
          <cell r="E4875" t="str">
            <v>h</v>
          </cell>
          <cell r="F4875">
            <v>0.69</v>
          </cell>
        </row>
        <row r="4876">
          <cell r="B4876" t="str">
            <v>150307</v>
          </cell>
          <cell r="C4876" t="str">
            <v>020506</v>
          </cell>
          <cell r="D4876" t="str">
            <v>Cal virgem em po</v>
          </cell>
          <cell r="E4876" t="str">
            <v>kg</v>
          </cell>
          <cell r="F4876">
            <v>1.1399999999999999</v>
          </cell>
        </row>
        <row r="4877">
          <cell r="B4877" t="str">
            <v>150307</v>
          </cell>
          <cell r="C4877" t="str">
            <v>020516</v>
          </cell>
          <cell r="D4877" t="str">
            <v>Gesso</v>
          </cell>
          <cell r="E4877" t="str">
            <v>kg</v>
          </cell>
          <cell r="F4877">
            <v>0.1</v>
          </cell>
        </row>
        <row r="4878">
          <cell r="B4878" t="str">
            <v>150307</v>
          </cell>
          <cell r="C4878" t="str">
            <v>020579</v>
          </cell>
          <cell r="D4878" t="str">
            <v>Areia media</v>
          </cell>
          <cell r="E4878" t="str">
            <v>m3</v>
          </cell>
          <cell r="F4878">
            <v>6.1000000000000004E-3</v>
          </cell>
        </row>
        <row r="4879">
          <cell r="B4879" t="str">
            <v>150308</v>
          </cell>
          <cell r="C4879" t="str">
            <v>010139</v>
          </cell>
          <cell r="D4879" t="str">
            <v>Pedreiro</v>
          </cell>
          <cell r="E4879" t="str">
            <v>h</v>
          </cell>
          <cell r="F4879">
            <v>0.5</v>
          </cell>
        </row>
        <row r="4880">
          <cell r="B4880" t="str">
            <v>150308</v>
          </cell>
          <cell r="C4880" t="str">
            <v>010146</v>
          </cell>
          <cell r="D4880" t="str">
            <v>Servente</v>
          </cell>
          <cell r="E4880" t="str">
            <v>h</v>
          </cell>
          <cell r="F4880">
            <v>0.68</v>
          </cell>
        </row>
        <row r="4881">
          <cell r="B4881" t="str">
            <v>150308</v>
          </cell>
          <cell r="C4881" t="str">
            <v>020505</v>
          </cell>
          <cell r="D4881" t="str">
            <v>Cal hidratada</v>
          </cell>
          <cell r="E4881" t="str">
            <v>kg</v>
          </cell>
          <cell r="F4881">
            <v>1.83</v>
          </cell>
        </row>
        <row r="4882">
          <cell r="B4882" t="str">
            <v>150308</v>
          </cell>
          <cell r="C4882" t="str">
            <v>020579</v>
          </cell>
          <cell r="D4882" t="str">
            <v>Areia media</v>
          </cell>
          <cell r="E4882" t="str">
            <v>m3</v>
          </cell>
          <cell r="F4882">
            <v>6.1000000000000004E-3</v>
          </cell>
        </row>
        <row r="4883">
          <cell r="B4883" t="str">
            <v>150309</v>
          </cell>
          <cell r="C4883" t="str">
            <v>010139</v>
          </cell>
          <cell r="D4883" t="str">
            <v>Pedreiro</v>
          </cell>
          <cell r="E4883" t="str">
            <v>h</v>
          </cell>
          <cell r="F4883">
            <v>0.5</v>
          </cell>
        </row>
        <row r="4884">
          <cell r="B4884" t="str">
            <v>150309</v>
          </cell>
          <cell r="C4884" t="str">
            <v>010146</v>
          </cell>
          <cell r="D4884" t="str">
            <v>Servente</v>
          </cell>
          <cell r="E4884" t="str">
            <v>h</v>
          </cell>
          <cell r="F4884">
            <v>0.65</v>
          </cell>
        </row>
        <row r="4885">
          <cell r="B4885" t="str">
            <v>150309</v>
          </cell>
          <cell r="C4885" t="str">
            <v>020505</v>
          </cell>
          <cell r="D4885" t="str">
            <v>Cal hidratada</v>
          </cell>
          <cell r="E4885" t="str">
            <v>kg</v>
          </cell>
          <cell r="F4885">
            <v>1.22</v>
          </cell>
        </row>
        <row r="4886">
          <cell r="B4886" t="str">
            <v>150309</v>
          </cell>
          <cell r="C4886" t="str">
            <v>020579</v>
          </cell>
          <cell r="D4886" t="str">
            <v>Areia media</v>
          </cell>
          <cell r="E4886" t="str">
            <v>m3</v>
          </cell>
          <cell r="F4886">
            <v>6.1000000000000004E-3</v>
          </cell>
        </row>
        <row r="4887">
          <cell r="B4887" t="str">
            <v>150310</v>
          </cell>
          <cell r="C4887" t="str">
            <v>010139</v>
          </cell>
          <cell r="D4887" t="str">
            <v>Pedreiro</v>
          </cell>
          <cell r="E4887" t="str">
            <v>h</v>
          </cell>
          <cell r="F4887">
            <v>0.5</v>
          </cell>
        </row>
        <row r="4888">
          <cell r="B4888" t="str">
            <v>150310</v>
          </cell>
          <cell r="C4888" t="str">
            <v>010146</v>
          </cell>
          <cell r="D4888" t="str">
            <v>Servente</v>
          </cell>
          <cell r="E4888" t="str">
            <v>h</v>
          </cell>
          <cell r="F4888">
            <v>0.63</v>
          </cell>
        </row>
        <row r="4889">
          <cell r="B4889" t="str">
            <v>150310</v>
          </cell>
          <cell r="C4889" t="str">
            <v>020505</v>
          </cell>
          <cell r="D4889" t="str">
            <v>Cal hidratada</v>
          </cell>
          <cell r="E4889" t="str">
            <v>kg</v>
          </cell>
          <cell r="F4889">
            <v>0.81</v>
          </cell>
        </row>
        <row r="4890">
          <cell r="B4890" t="str">
            <v>150310</v>
          </cell>
          <cell r="C4890" t="str">
            <v>020579</v>
          </cell>
          <cell r="D4890" t="str">
            <v>Areia media</v>
          </cell>
          <cell r="E4890" t="str">
            <v>m3</v>
          </cell>
          <cell r="F4890">
            <v>6.1000000000000004E-3</v>
          </cell>
        </row>
        <row r="4891">
          <cell r="B4891" t="str">
            <v>150310</v>
          </cell>
          <cell r="C4891" t="str">
            <v>080125</v>
          </cell>
          <cell r="D4891" t="str">
            <v>Betoneira 5hp</v>
          </cell>
          <cell r="E4891" t="str">
            <v>h</v>
          </cell>
          <cell r="F4891">
            <v>3.5999999999999999E-3</v>
          </cell>
        </row>
        <row r="4892">
          <cell r="B4892" t="str">
            <v>150314</v>
          </cell>
          <cell r="C4892" t="str">
            <v>010139</v>
          </cell>
          <cell r="D4892" t="str">
            <v>Pedreiro</v>
          </cell>
          <cell r="E4892" t="str">
            <v>h</v>
          </cell>
          <cell r="F4892">
            <v>0.5</v>
          </cell>
        </row>
        <row r="4893">
          <cell r="B4893" t="str">
            <v>150314</v>
          </cell>
          <cell r="C4893" t="str">
            <v>010146</v>
          </cell>
          <cell r="D4893" t="str">
            <v>Servente</v>
          </cell>
          <cell r="E4893" t="str">
            <v>h</v>
          </cell>
          <cell r="F4893">
            <v>0.65</v>
          </cell>
        </row>
        <row r="4894">
          <cell r="B4894" t="str">
            <v>150314</v>
          </cell>
          <cell r="C4894" t="str">
            <v>020505</v>
          </cell>
          <cell r="D4894" t="str">
            <v>Cal hidratada</v>
          </cell>
          <cell r="E4894" t="str">
            <v>kg</v>
          </cell>
          <cell r="F4894">
            <v>1.51</v>
          </cell>
        </row>
        <row r="4895">
          <cell r="B4895" t="str">
            <v>150314</v>
          </cell>
          <cell r="C4895" t="str">
            <v>020516</v>
          </cell>
          <cell r="D4895" t="str">
            <v>Gesso</v>
          </cell>
          <cell r="E4895" t="str">
            <v>kg</v>
          </cell>
          <cell r="F4895">
            <v>0.1</v>
          </cell>
        </row>
        <row r="4896">
          <cell r="B4896" t="str">
            <v>150314</v>
          </cell>
          <cell r="C4896" t="str">
            <v>020579</v>
          </cell>
          <cell r="D4896" t="str">
            <v>Areia media</v>
          </cell>
          <cell r="E4896" t="str">
            <v>m3</v>
          </cell>
          <cell r="F4896">
            <v>6.1000000000000004E-3</v>
          </cell>
        </row>
        <row r="4897">
          <cell r="B4897" t="str">
            <v>150315</v>
          </cell>
          <cell r="C4897" t="str">
            <v>010123</v>
          </cell>
          <cell r="D4897" t="str">
            <v>Gesseiro</v>
          </cell>
          <cell r="E4897" t="str">
            <v>h</v>
          </cell>
          <cell r="F4897">
            <v>0.4</v>
          </cell>
        </row>
        <row r="4898">
          <cell r="B4898" t="str">
            <v>150315</v>
          </cell>
          <cell r="C4898" t="str">
            <v>010146</v>
          </cell>
          <cell r="D4898" t="str">
            <v>Servente</v>
          </cell>
          <cell r="E4898" t="str">
            <v>h</v>
          </cell>
          <cell r="F4898">
            <v>0.25</v>
          </cell>
        </row>
        <row r="4899">
          <cell r="B4899" t="str">
            <v>150315</v>
          </cell>
          <cell r="C4899" t="str">
            <v>020516</v>
          </cell>
          <cell r="D4899" t="str">
            <v>Gesso</v>
          </cell>
          <cell r="E4899" t="str">
            <v>kg</v>
          </cell>
          <cell r="F4899">
            <v>5</v>
          </cell>
        </row>
        <row r="4900">
          <cell r="B4900" t="str">
            <v>150316</v>
          </cell>
          <cell r="C4900" t="str">
            <v>010123</v>
          </cell>
          <cell r="D4900" t="str">
            <v>Gesseiro</v>
          </cell>
          <cell r="E4900" t="str">
            <v>h</v>
          </cell>
          <cell r="F4900">
            <v>0.4</v>
          </cell>
        </row>
        <row r="4901">
          <cell r="B4901" t="str">
            <v>150316</v>
          </cell>
          <cell r="C4901" t="str">
            <v>010146</v>
          </cell>
          <cell r="D4901" t="str">
            <v>Servente</v>
          </cell>
          <cell r="E4901" t="str">
            <v>h</v>
          </cell>
          <cell r="F4901">
            <v>0.25</v>
          </cell>
        </row>
        <row r="4902">
          <cell r="B4902" t="str">
            <v>150316</v>
          </cell>
          <cell r="C4902" t="str">
            <v>020516</v>
          </cell>
          <cell r="D4902" t="str">
            <v>Gesso</v>
          </cell>
          <cell r="E4902" t="str">
            <v>kg</v>
          </cell>
          <cell r="F4902">
            <v>7</v>
          </cell>
        </row>
        <row r="4903">
          <cell r="B4903" t="str">
            <v>150317</v>
          </cell>
          <cell r="C4903" t="str">
            <v>010139</v>
          </cell>
          <cell r="D4903" t="str">
            <v>Pedreiro</v>
          </cell>
          <cell r="E4903" t="str">
            <v>h</v>
          </cell>
          <cell r="F4903">
            <v>0.8</v>
          </cell>
        </row>
        <row r="4904">
          <cell r="B4904" t="str">
            <v>150317</v>
          </cell>
          <cell r="C4904" t="str">
            <v>010146</v>
          </cell>
          <cell r="D4904" t="str">
            <v>Servente</v>
          </cell>
          <cell r="E4904" t="str">
            <v>h</v>
          </cell>
          <cell r="F4904">
            <v>0.96</v>
          </cell>
        </row>
        <row r="4905">
          <cell r="B4905" t="str">
            <v>150317</v>
          </cell>
          <cell r="C4905" t="str">
            <v>020508</v>
          </cell>
          <cell r="D4905" t="str">
            <v>Cimento portland</v>
          </cell>
          <cell r="E4905" t="str">
            <v>kg</v>
          </cell>
          <cell r="F4905">
            <v>4.7699999999999996</v>
          </cell>
        </row>
        <row r="4906">
          <cell r="B4906" t="str">
            <v>150317</v>
          </cell>
          <cell r="C4906" t="str">
            <v>020579</v>
          </cell>
          <cell r="D4906" t="str">
            <v>Areia media</v>
          </cell>
          <cell r="E4906" t="str">
            <v>m3</v>
          </cell>
          <cell r="F4906">
            <v>6.1000000000000004E-3</v>
          </cell>
        </row>
        <row r="4907">
          <cell r="B4907" t="str">
            <v>150317</v>
          </cell>
          <cell r="C4907" t="str">
            <v>024015</v>
          </cell>
          <cell r="D4907" t="str">
            <v>Impermeabilizante</v>
          </cell>
          <cell r="E4907" t="str">
            <v>kg</v>
          </cell>
          <cell r="F4907">
            <v>0.1</v>
          </cell>
        </row>
        <row r="4908">
          <cell r="B4908" t="str">
            <v>150318</v>
          </cell>
          <cell r="C4908" t="str">
            <v>010139</v>
          </cell>
          <cell r="D4908" t="str">
            <v>Pedreiro</v>
          </cell>
          <cell r="E4908" t="str">
            <v>h</v>
          </cell>
          <cell r="F4908">
            <v>0.5</v>
          </cell>
        </row>
        <row r="4909">
          <cell r="B4909" t="str">
            <v>150318</v>
          </cell>
          <cell r="C4909" t="str">
            <v>010146</v>
          </cell>
          <cell r="D4909" t="str">
            <v>Servente</v>
          </cell>
          <cell r="E4909" t="str">
            <v>h</v>
          </cell>
          <cell r="F4909">
            <v>0.53</v>
          </cell>
        </row>
        <row r="4910">
          <cell r="B4910" t="str">
            <v>150318</v>
          </cell>
          <cell r="C4910" t="str">
            <v>033003</v>
          </cell>
          <cell r="D4910" t="str">
            <v>Argamassa pre-fabricada para reboco</v>
          </cell>
          <cell r="E4910" t="str">
            <v>kg</v>
          </cell>
          <cell r="F4910">
            <v>7</v>
          </cell>
        </row>
        <row r="4911">
          <cell r="B4911" t="str">
            <v>150318</v>
          </cell>
          <cell r="C4911" t="str">
            <v>080125</v>
          </cell>
          <cell r="D4911" t="str">
            <v>Betoneira 5hp</v>
          </cell>
          <cell r="E4911" t="str">
            <v>h</v>
          </cell>
          <cell r="F4911">
            <v>3.5999999999999999E-3</v>
          </cell>
        </row>
        <row r="4912">
          <cell r="B4912" t="str">
            <v>150319</v>
          </cell>
          <cell r="C4912" t="str">
            <v>010139</v>
          </cell>
          <cell r="D4912" t="str">
            <v>Pedreiro</v>
          </cell>
          <cell r="E4912" t="str">
            <v>h</v>
          </cell>
          <cell r="F4912">
            <v>0.5</v>
          </cell>
        </row>
        <row r="4913">
          <cell r="B4913" t="str">
            <v>150319</v>
          </cell>
          <cell r="C4913" t="str">
            <v>010146</v>
          </cell>
          <cell r="D4913" t="str">
            <v>Servente</v>
          </cell>
          <cell r="E4913" t="str">
            <v>h</v>
          </cell>
          <cell r="F4913">
            <v>0.53</v>
          </cell>
        </row>
        <row r="4914">
          <cell r="B4914" t="str">
            <v>150319</v>
          </cell>
          <cell r="C4914" t="str">
            <v>033003</v>
          </cell>
          <cell r="D4914" t="str">
            <v>Argamassa pre-fabricada para reboco</v>
          </cell>
          <cell r="E4914" t="str">
            <v>kg</v>
          </cell>
          <cell r="F4914">
            <v>11</v>
          </cell>
        </row>
        <row r="4915">
          <cell r="B4915" t="str">
            <v>150319</v>
          </cell>
          <cell r="C4915" t="str">
            <v>080125</v>
          </cell>
          <cell r="D4915" t="str">
            <v>Betoneira 5hp</v>
          </cell>
          <cell r="E4915" t="str">
            <v>h</v>
          </cell>
          <cell r="F4915">
            <v>3.5999999999999999E-3</v>
          </cell>
        </row>
        <row r="4916">
          <cell r="B4916" t="str">
            <v>150321</v>
          </cell>
          <cell r="C4916" t="str">
            <v>010139</v>
          </cell>
          <cell r="D4916" t="str">
            <v>Pedreiro</v>
          </cell>
          <cell r="E4916" t="str">
            <v>h</v>
          </cell>
          <cell r="F4916">
            <v>0.57999999999999996</v>
          </cell>
        </row>
        <row r="4917">
          <cell r="B4917" t="str">
            <v>150321</v>
          </cell>
          <cell r="C4917" t="str">
            <v>010146</v>
          </cell>
          <cell r="D4917" t="str">
            <v>Servente</v>
          </cell>
          <cell r="E4917" t="str">
            <v>h</v>
          </cell>
          <cell r="F4917">
            <v>0.61</v>
          </cell>
        </row>
        <row r="4918">
          <cell r="B4918" t="str">
            <v>150321</v>
          </cell>
          <cell r="C4918" t="str">
            <v>033003</v>
          </cell>
          <cell r="D4918" t="str">
            <v>Argamassa pre-fabricada para reboco</v>
          </cell>
          <cell r="E4918" t="str">
            <v>kg</v>
          </cell>
          <cell r="F4918">
            <v>9</v>
          </cell>
        </row>
        <row r="4919">
          <cell r="B4919" t="str">
            <v>150321</v>
          </cell>
          <cell r="C4919" t="str">
            <v>080125</v>
          </cell>
          <cell r="D4919" t="str">
            <v>Betoneira 5hp</v>
          </cell>
          <cell r="E4919" t="str">
            <v>h</v>
          </cell>
          <cell r="F4919">
            <v>3.5999999999999999E-3</v>
          </cell>
        </row>
        <row r="4920">
          <cell r="B4920" t="str">
            <v>150322</v>
          </cell>
          <cell r="C4920" t="str">
            <v>010139</v>
          </cell>
          <cell r="D4920" t="str">
            <v>Pedreiro</v>
          </cell>
          <cell r="E4920" t="str">
            <v>h</v>
          </cell>
          <cell r="F4920">
            <v>0.5</v>
          </cell>
        </row>
        <row r="4921">
          <cell r="B4921" t="str">
            <v>150322</v>
          </cell>
          <cell r="C4921" t="str">
            <v>010146</v>
          </cell>
          <cell r="D4921" t="str">
            <v>Servente</v>
          </cell>
          <cell r="E4921" t="str">
            <v>h</v>
          </cell>
          <cell r="F4921">
            <v>0.53</v>
          </cell>
        </row>
        <row r="4922">
          <cell r="B4922" t="str">
            <v>150322</v>
          </cell>
          <cell r="C4922" t="str">
            <v>033003</v>
          </cell>
          <cell r="D4922" t="str">
            <v>Argamassa pre-fabricada para reboco</v>
          </cell>
          <cell r="E4922" t="str">
            <v>kg</v>
          </cell>
          <cell r="F4922">
            <v>7</v>
          </cell>
        </row>
        <row r="4923">
          <cell r="B4923" t="str">
            <v>150322</v>
          </cell>
          <cell r="C4923" t="str">
            <v>080125</v>
          </cell>
          <cell r="D4923" t="str">
            <v>Betoneira 5hp</v>
          </cell>
          <cell r="E4923" t="str">
            <v>h</v>
          </cell>
          <cell r="F4923">
            <v>3.5999999999999999E-3</v>
          </cell>
        </row>
        <row r="4924">
          <cell r="B4924" t="str">
            <v>150323</v>
          </cell>
          <cell r="C4924" t="str">
            <v>010139</v>
          </cell>
          <cell r="D4924" t="str">
            <v>Pedreiro</v>
          </cell>
          <cell r="E4924" t="str">
            <v>h</v>
          </cell>
          <cell r="F4924">
            <v>0.08</v>
          </cell>
        </row>
        <row r="4925">
          <cell r="B4925" t="str">
            <v>150323</v>
          </cell>
          <cell r="C4925" t="str">
            <v>010146</v>
          </cell>
          <cell r="D4925" t="str">
            <v>Servente</v>
          </cell>
          <cell r="E4925" t="str">
            <v>h</v>
          </cell>
          <cell r="F4925">
            <v>0.04</v>
          </cell>
        </row>
        <row r="4926">
          <cell r="B4926" t="str">
            <v>150323</v>
          </cell>
          <cell r="C4926" t="str">
            <v>020595</v>
          </cell>
          <cell r="D4926" t="str">
            <v>Argamassa a base de cal virgem micro-pulverizada</v>
          </cell>
          <cell r="E4926" t="str">
            <v>kg</v>
          </cell>
          <cell r="F4926">
            <v>1.33</v>
          </cell>
        </row>
        <row r="4927">
          <cell r="B4927" t="str">
            <v>150402</v>
          </cell>
          <cell r="C4927" t="str">
            <v>010139</v>
          </cell>
          <cell r="D4927" t="str">
            <v>Pedreiro</v>
          </cell>
          <cell r="E4927" t="str">
            <v>h</v>
          </cell>
          <cell r="F4927">
            <v>0.6</v>
          </cell>
        </row>
        <row r="4928">
          <cell r="B4928" t="str">
            <v>150402</v>
          </cell>
          <cell r="C4928" t="str">
            <v>010146</v>
          </cell>
          <cell r="D4928" t="str">
            <v>Servente</v>
          </cell>
          <cell r="E4928" t="str">
            <v>h</v>
          </cell>
          <cell r="F4928">
            <v>0.9</v>
          </cell>
        </row>
        <row r="4929">
          <cell r="B4929" t="str">
            <v>150402</v>
          </cell>
          <cell r="C4929" t="str">
            <v>020506</v>
          </cell>
          <cell r="D4929" t="str">
            <v>Cal virgem em po</v>
          </cell>
          <cell r="E4929" t="str">
            <v>kg</v>
          </cell>
          <cell r="F4929">
            <v>3.34</v>
          </cell>
        </row>
        <row r="4930">
          <cell r="B4930" t="str">
            <v>150402</v>
          </cell>
          <cell r="C4930" t="str">
            <v>020508</v>
          </cell>
          <cell r="D4930" t="str">
            <v>Cimento portland</v>
          </cell>
          <cell r="E4930" t="str">
            <v>kg</v>
          </cell>
          <cell r="F4930">
            <v>2.6</v>
          </cell>
        </row>
        <row r="4931">
          <cell r="B4931" t="str">
            <v>150402</v>
          </cell>
          <cell r="C4931" t="str">
            <v>020579</v>
          </cell>
          <cell r="D4931" t="str">
            <v>Areia media</v>
          </cell>
          <cell r="E4931" t="str">
            <v>m3</v>
          </cell>
          <cell r="F4931">
            <v>2.4299999999999999E-2</v>
          </cell>
        </row>
        <row r="4932">
          <cell r="B4932" t="str">
            <v>150403</v>
          </cell>
          <cell r="C4932" t="str">
            <v>010139</v>
          </cell>
          <cell r="D4932" t="str">
            <v>Pedreiro</v>
          </cell>
          <cell r="E4932" t="str">
            <v>h</v>
          </cell>
          <cell r="F4932">
            <v>2</v>
          </cell>
        </row>
        <row r="4933">
          <cell r="B4933" t="str">
            <v>150403</v>
          </cell>
          <cell r="C4933" t="str">
            <v>010146</v>
          </cell>
          <cell r="D4933" t="str">
            <v>Servente</v>
          </cell>
          <cell r="E4933" t="str">
            <v>h</v>
          </cell>
          <cell r="F4933">
            <v>1.33</v>
          </cell>
        </row>
        <row r="4934">
          <cell r="B4934" t="str">
            <v>150403</v>
          </cell>
          <cell r="C4934" t="str">
            <v>020506</v>
          </cell>
          <cell r="D4934" t="str">
            <v>Cal virgem em po</v>
          </cell>
          <cell r="E4934" t="str">
            <v>kg</v>
          </cell>
          <cell r="F4934">
            <v>4.46</v>
          </cell>
        </row>
        <row r="4935">
          <cell r="B4935" t="str">
            <v>150403</v>
          </cell>
          <cell r="C4935" t="str">
            <v>020508</v>
          </cell>
          <cell r="D4935" t="str">
            <v>Cimento portland</v>
          </cell>
          <cell r="E4935" t="str">
            <v>kg</v>
          </cell>
          <cell r="F4935">
            <v>2</v>
          </cell>
        </row>
        <row r="4936">
          <cell r="B4936" t="str">
            <v>150403</v>
          </cell>
          <cell r="C4936" t="str">
            <v>020509</v>
          </cell>
          <cell r="D4936" t="str">
            <v>Cimento branco</v>
          </cell>
          <cell r="E4936" t="str">
            <v>kg</v>
          </cell>
          <cell r="F4936">
            <v>0.25</v>
          </cell>
        </row>
        <row r="4937">
          <cell r="B4937" t="str">
            <v>150403</v>
          </cell>
          <cell r="C4937" t="str">
            <v>020579</v>
          </cell>
          <cell r="D4937" t="str">
            <v>Areia media</v>
          </cell>
          <cell r="E4937" t="str">
            <v>m3</v>
          </cell>
          <cell r="F4937">
            <v>2.4299999999999999E-2</v>
          </cell>
        </row>
        <row r="4938">
          <cell r="B4938" t="str">
            <v>150403</v>
          </cell>
          <cell r="C4938" t="str">
            <v>032001</v>
          </cell>
          <cell r="D4938" t="str">
            <v>Azulejo branco 15x15 cm</v>
          </cell>
          <cell r="E4938" t="str">
            <v>m2</v>
          </cell>
          <cell r="F4938">
            <v>1.1000000000000001</v>
          </cell>
        </row>
        <row r="4939">
          <cell r="B4939" t="str">
            <v>150404</v>
          </cell>
          <cell r="C4939" t="str">
            <v>010139</v>
          </cell>
          <cell r="D4939" t="str">
            <v>Pedreiro</v>
          </cell>
          <cell r="E4939" t="str">
            <v>h</v>
          </cell>
          <cell r="F4939">
            <v>1.6</v>
          </cell>
        </row>
        <row r="4940">
          <cell r="B4940" t="str">
            <v>150404</v>
          </cell>
          <cell r="C4940" t="str">
            <v>010146</v>
          </cell>
          <cell r="D4940" t="str">
            <v>Servente</v>
          </cell>
          <cell r="E4940" t="str">
            <v>h</v>
          </cell>
          <cell r="F4940">
            <v>1.31</v>
          </cell>
        </row>
        <row r="4941">
          <cell r="B4941" t="str">
            <v>150404</v>
          </cell>
          <cell r="C4941" t="str">
            <v>020506</v>
          </cell>
          <cell r="D4941" t="str">
            <v>Cal virgem em po</v>
          </cell>
          <cell r="E4941" t="str">
            <v>kg</v>
          </cell>
          <cell r="F4941">
            <v>4.58</v>
          </cell>
        </row>
        <row r="4942">
          <cell r="B4942" t="str">
            <v>150404</v>
          </cell>
          <cell r="C4942" t="str">
            <v>020508</v>
          </cell>
          <cell r="D4942" t="str">
            <v>Cimento portland</v>
          </cell>
          <cell r="E4942" t="str">
            <v>kg</v>
          </cell>
          <cell r="F4942">
            <v>2</v>
          </cell>
        </row>
        <row r="4943">
          <cell r="B4943" t="str">
            <v>150404</v>
          </cell>
          <cell r="C4943" t="str">
            <v>020509</v>
          </cell>
          <cell r="D4943" t="str">
            <v>Cimento branco</v>
          </cell>
          <cell r="E4943" t="str">
            <v>kg</v>
          </cell>
          <cell r="F4943">
            <v>0.25</v>
          </cell>
        </row>
        <row r="4944">
          <cell r="B4944" t="str">
            <v>150404</v>
          </cell>
          <cell r="C4944" t="str">
            <v>020579</v>
          </cell>
          <cell r="D4944" t="str">
            <v>Areia media</v>
          </cell>
          <cell r="E4944" t="str">
            <v>m3</v>
          </cell>
          <cell r="F4944">
            <v>2.4299999999999999E-2</v>
          </cell>
        </row>
        <row r="4945">
          <cell r="B4945" t="str">
            <v>150404</v>
          </cell>
          <cell r="C4945" t="str">
            <v>032001</v>
          </cell>
          <cell r="D4945" t="str">
            <v>Azulejo branco 15x15 cm</v>
          </cell>
          <cell r="E4945" t="str">
            <v>m2</v>
          </cell>
          <cell r="F4945">
            <v>1.1000000000000001</v>
          </cell>
        </row>
        <row r="4946">
          <cell r="B4946" t="str">
            <v>150405</v>
          </cell>
          <cell r="C4946" t="str">
            <v>010139</v>
          </cell>
          <cell r="D4946" t="str">
            <v>Pedreiro</v>
          </cell>
          <cell r="E4946" t="str">
            <v>h</v>
          </cell>
          <cell r="F4946">
            <v>3</v>
          </cell>
        </row>
        <row r="4947">
          <cell r="B4947" t="str">
            <v>150405</v>
          </cell>
          <cell r="C4947" t="str">
            <v>010146</v>
          </cell>
          <cell r="D4947" t="str">
            <v>Servente</v>
          </cell>
          <cell r="E4947" t="str">
            <v>h</v>
          </cell>
          <cell r="F4947">
            <v>1.31</v>
          </cell>
        </row>
        <row r="4948">
          <cell r="B4948" t="str">
            <v>150405</v>
          </cell>
          <cell r="C4948" t="str">
            <v>020506</v>
          </cell>
          <cell r="D4948" t="str">
            <v>Cal virgem em po</v>
          </cell>
          <cell r="E4948" t="str">
            <v>kg</v>
          </cell>
          <cell r="F4948">
            <v>4.58</v>
          </cell>
        </row>
        <row r="4949">
          <cell r="B4949" t="str">
            <v>150405</v>
          </cell>
          <cell r="C4949" t="str">
            <v>020508</v>
          </cell>
          <cell r="D4949" t="str">
            <v>Cimento portland</v>
          </cell>
          <cell r="E4949" t="str">
            <v>kg</v>
          </cell>
          <cell r="F4949">
            <v>2</v>
          </cell>
        </row>
        <row r="4950">
          <cell r="B4950" t="str">
            <v>150405</v>
          </cell>
          <cell r="C4950" t="str">
            <v>020509</v>
          </cell>
          <cell r="D4950" t="str">
            <v>Cimento branco</v>
          </cell>
          <cell r="E4950" t="str">
            <v>kg</v>
          </cell>
          <cell r="F4950">
            <v>0.25</v>
          </cell>
        </row>
        <row r="4951">
          <cell r="B4951" t="str">
            <v>150405</v>
          </cell>
          <cell r="C4951" t="str">
            <v>020579</v>
          </cell>
          <cell r="D4951" t="str">
            <v>Areia media</v>
          </cell>
          <cell r="E4951" t="str">
            <v>m3</v>
          </cell>
          <cell r="F4951">
            <v>2.4299999999999999E-2</v>
          </cell>
        </row>
        <row r="4952">
          <cell r="B4952" t="str">
            <v>150405</v>
          </cell>
          <cell r="C4952" t="str">
            <v>032001</v>
          </cell>
          <cell r="D4952" t="str">
            <v>Azulejo branco 15x15 cm</v>
          </cell>
          <cell r="E4952" t="str">
            <v>m2</v>
          </cell>
          <cell r="F4952">
            <v>1.1000000000000001</v>
          </cell>
        </row>
        <row r="4953">
          <cell r="B4953" t="str">
            <v>150406</v>
          </cell>
          <cell r="C4953" t="str">
            <v>010139</v>
          </cell>
          <cell r="D4953" t="str">
            <v>Pedreiro</v>
          </cell>
          <cell r="E4953" t="str">
            <v>h</v>
          </cell>
          <cell r="F4953">
            <v>0.6</v>
          </cell>
        </row>
        <row r="4954">
          <cell r="B4954" t="str">
            <v>150406</v>
          </cell>
          <cell r="C4954" t="str">
            <v>010146</v>
          </cell>
          <cell r="D4954" t="str">
            <v>Servente</v>
          </cell>
          <cell r="E4954" t="str">
            <v>h</v>
          </cell>
          <cell r="F4954">
            <v>0.89</v>
          </cell>
        </row>
        <row r="4955">
          <cell r="B4955" t="str">
            <v>150406</v>
          </cell>
          <cell r="C4955" t="str">
            <v>020505</v>
          </cell>
          <cell r="D4955" t="str">
            <v>Cal hidratada</v>
          </cell>
          <cell r="E4955" t="str">
            <v>kg</v>
          </cell>
          <cell r="F4955">
            <v>3.64</v>
          </cell>
        </row>
        <row r="4956">
          <cell r="B4956" t="str">
            <v>150406</v>
          </cell>
          <cell r="C4956" t="str">
            <v>020508</v>
          </cell>
          <cell r="D4956" t="str">
            <v>Cimento portland</v>
          </cell>
          <cell r="E4956" t="str">
            <v>kg</v>
          </cell>
          <cell r="F4956">
            <v>2.6</v>
          </cell>
        </row>
        <row r="4957">
          <cell r="B4957" t="str">
            <v>150406</v>
          </cell>
          <cell r="C4957" t="str">
            <v>020579</v>
          </cell>
          <cell r="D4957" t="str">
            <v>Areia media</v>
          </cell>
          <cell r="E4957" t="str">
            <v>m3</v>
          </cell>
          <cell r="F4957">
            <v>2.4299999999999999E-2</v>
          </cell>
        </row>
        <row r="4958">
          <cell r="B4958" t="str">
            <v>150407</v>
          </cell>
          <cell r="C4958" t="str">
            <v>010106</v>
          </cell>
          <cell r="D4958" t="str">
            <v>Azulejista</v>
          </cell>
          <cell r="E4958" t="str">
            <v>h</v>
          </cell>
          <cell r="F4958">
            <v>2</v>
          </cell>
        </row>
        <row r="4959">
          <cell r="B4959" t="str">
            <v>150407</v>
          </cell>
          <cell r="C4959" t="str">
            <v>010146</v>
          </cell>
          <cell r="D4959" t="str">
            <v>Servente</v>
          </cell>
          <cell r="E4959" t="str">
            <v>h</v>
          </cell>
          <cell r="F4959">
            <v>1.34</v>
          </cell>
        </row>
        <row r="4960">
          <cell r="B4960" t="str">
            <v>150407</v>
          </cell>
          <cell r="C4960" t="str">
            <v>020505</v>
          </cell>
          <cell r="D4960" t="str">
            <v>Cal hidratada</v>
          </cell>
          <cell r="E4960" t="str">
            <v>kg</v>
          </cell>
          <cell r="F4960">
            <v>3.64</v>
          </cell>
        </row>
        <row r="4961">
          <cell r="B4961" t="str">
            <v>150407</v>
          </cell>
          <cell r="C4961" t="str">
            <v>020508</v>
          </cell>
          <cell r="D4961" t="str">
            <v>Cimento portland</v>
          </cell>
          <cell r="E4961" t="str">
            <v>kg</v>
          </cell>
          <cell r="F4961">
            <v>3.64</v>
          </cell>
        </row>
        <row r="4962">
          <cell r="B4962" t="str">
            <v>150407</v>
          </cell>
          <cell r="C4962" t="str">
            <v>020509</v>
          </cell>
          <cell r="D4962" t="str">
            <v>Cimento branco</v>
          </cell>
          <cell r="E4962" t="str">
            <v>kg</v>
          </cell>
          <cell r="F4962">
            <v>0.25</v>
          </cell>
        </row>
        <row r="4963">
          <cell r="B4963" t="str">
            <v>150407</v>
          </cell>
          <cell r="C4963" t="str">
            <v>020579</v>
          </cell>
          <cell r="D4963" t="str">
            <v>Areia media</v>
          </cell>
          <cell r="E4963" t="str">
            <v>m3</v>
          </cell>
          <cell r="F4963">
            <v>2.4299999999999999E-2</v>
          </cell>
        </row>
        <row r="4964">
          <cell r="B4964" t="str">
            <v>150407</v>
          </cell>
          <cell r="C4964" t="str">
            <v>032001</v>
          </cell>
          <cell r="D4964" t="str">
            <v>Azulejo branco 15x15 cm</v>
          </cell>
          <cell r="E4964" t="str">
            <v>m2</v>
          </cell>
          <cell r="F4964">
            <v>1.1000000000000001</v>
          </cell>
        </row>
        <row r="4965">
          <cell r="B4965" t="str">
            <v>150408</v>
          </cell>
          <cell r="C4965" t="str">
            <v>010106</v>
          </cell>
          <cell r="D4965" t="str">
            <v>Azulejista</v>
          </cell>
          <cell r="E4965" t="str">
            <v>h</v>
          </cell>
          <cell r="F4965">
            <v>1.6</v>
          </cell>
        </row>
        <row r="4966">
          <cell r="B4966" t="str">
            <v>150408</v>
          </cell>
          <cell r="C4966" t="str">
            <v>010146</v>
          </cell>
          <cell r="D4966" t="str">
            <v>Servente</v>
          </cell>
          <cell r="E4966" t="str">
            <v>h</v>
          </cell>
          <cell r="F4966">
            <v>1.34</v>
          </cell>
        </row>
        <row r="4967">
          <cell r="B4967" t="str">
            <v>150408</v>
          </cell>
          <cell r="C4967" t="str">
            <v>020505</v>
          </cell>
          <cell r="D4967" t="str">
            <v>Cal hidratada</v>
          </cell>
          <cell r="E4967" t="str">
            <v>kg</v>
          </cell>
          <cell r="F4967">
            <v>3.64</v>
          </cell>
        </row>
        <row r="4968">
          <cell r="B4968" t="str">
            <v>150408</v>
          </cell>
          <cell r="C4968" t="str">
            <v>020508</v>
          </cell>
          <cell r="D4968" t="str">
            <v>Cimento portland</v>
          </cell>
          <cell r="E4968" t="str">
            <v>kg</v>
          </cell>
          <cell r="F4968">
            <v>3.64</v>
          </cell>
        </row>
        <row r="4969">
          <cell r="B4969" t="str">
            <v>150408</v>
          </cell>
          <cell r="C4969" t="str">
            <v>020509</v>
          </cell>
          <cell r="D4969" t="str">
            <v>Cimento branco</v>
          </cell>
          <cell r="E4969" t="str">
            <v>kg</v>
          </cell>
          <cell r="F4969">
            <v>0.25</v>
          </cell>
        </row>
        <row r="4970">
          <cell r="B4970" t="str">
            <v>150408</v>
          </cell>
          <cell r="C4970" t="str">
            <v>020579</v>
          </cell>
          <cell r="D4970" t="str">
            <v>Areia media</v>
          </cell>
          <cell r="E4970" t="str">
            <v>m3</v>
          </cell>
          <cell r="F4970">
            <v>2.4299999999999999E-2</v>
          </cell>
        </row>
        <row r="4971">
          <cell r="B4971" t="str">
            <v>150408</v>
          </cell>
          <cell r="C4971" t="str">
            <v>032001</v>
          </cell>
          <cell r="D4971" t="str">
            <v>Azulejo branco 15x15 cm</v>
          </cell>
          <cell r="E4971" t="str">
            <v>m2</v>
          </cell>
          <cell r="F4971">
            <v>1.1000000000000001</v>
          </cell>
        </row>
        <row r="4972">
          <cell r="B4972" t="str">
            <v>150409</v>
          </cell>
          <cell r="C4972" t="str">
            <v>010106</v>
          </cell>
          <cell r="D4972" t="str">
            <v>Azulejista</v>
          </cell>
          <cell r="E4972" t="str">
            <v>h</v>
          </cell>
          <cell r="F4972">
            <v>3</v>
          </cell>
        </row>
        <row r="4973">
          <cell r="B4973" t="str">
            <v>150409</v>
          </cell>
          <cell r="C4973" t="str">
            <v>010146</v>
          </cell>
          <cell r="D4973" t="str">
            <v>Servente</v>
          </cell>
          <cell r="E4973" t="str">
            <v>h</v>
          </cell>
          <cell r="F4973">
            <v>1.34</v>
          </cell>
        </row>
        <row r="4974">
          <cell r="B4974" t="str">
            <v>150409</v>
          </cell>
          <cell r="C4974" t="str">
            <v>020505</v>
          </cell>
          <cell r="D4974" t="str">
            <v>Cal hidratada</v>
          </cell>
          <cell r="E4974" t="str">
            <v>kg</v>
          </cell>
          <cell r="F4974">
            <v>3.64</v>
          </cell>
        </row>
        <row r="4975">
          <cell r="B4975" t="str">
            <v>150409</v>
          </cell>
          <cell r="C4975" t="str">
            <v>020508</v>
          </cell>
          <cell r="D4975" t="str">
            <v>Cimento portland</v>
          </cell>
          <cell r="E4975" t="str">
            <v>kg</v>
          </cell>
          <cell r="F4975">
            <v>3.64</v>
          </cell>
        </row>
        <row r="4976">
          <cell r="B4976" t="str">
            <v>150409</v>
          </cell>
          <cell r="C4976" t="str">
            <v>020509</v>
          </cell>
          <cell r="D4976" t="str">
            <v>Cimento branco</v>
          </cell>
          <cell r="E4976" t="str">
            <v>kg</v>
          </cell>
          <cell r="F4976">
            <v>0.25</v>
          </cell>
        </row>
        <row r="4977">
          <cell r="B4977" t="str">
            <v>150409</v>
          </cell>
          <cell r="C4977" t="str">
            <v>020579</v>
          </cell>
          <cell r="D4977" t="str">
            <v>Areia media</v>
          </cell>
          <cell r="E4977" t="str">
            <v>m3</v>
          </cell>
          <cell r="F4977">
            <v>2.4299999999999999E-2</v>
          </cell>
        </row>
        <row r="4978">
          <cell r="B4978" t="str">
            <v>150409</v>
          </cell>
          <cell r="C4978" t="str">
            <v>032001</v>
          </cell>
          <cell r="D4978" t="str">
            <v>Azulejo branco 15x15 cm</v>
          </cell>
          <cell r="E4978" t="str">
            <v>m2</v>
          </cell>
          <cell r="F4978">
            <v>1.1000000000000001</v>
          </cell>
        </row>
        <row r="4979">
          <cell r="B4979" t="str">
            <v>150410</v>
          </cell>
          <cell r="C4979" t="str">
            <v>010106</v>
          </cell>
          <cell r="D4979" t="str">
            <v>Azulejista</v>
          </cell>
          <cell r="E4979" t="str">
            <v>h</v>
          </cell>
          <cell r="F4979">
            <v>0.36</v>
          </cell>
        </row>
        <row r="4980">
          <cell r="B4980" t="str">
            <v>150410</v>
          </cell>
          <cell r="C4980" t="str">
            <v>010146</v>
          </cell>
          <cell r="D4980" t="str">
            <v>Servente</v>
          </cell>
          <cell r="E4980" t="str">
            <v>h</v>
          </cell>
          <cell r="F4980">
            <v>0.24</v>
          </cell>
        </row>
        <row r="4981">
          <cell r="B4981" t="str">
            <v>150410</v>
          </cell>
          <cell r="C4981" t="str">
            <v>020510</v>
          </cell>
          <cell r="D4981" t="str">
            <v>Cimento colante em po</v>
          </cell>
          <cell r="E4981" t="str">
            <v>kg</v>
          </cell>
          <cell r="F4981">
            <v>4.5</v>
          </cell>
        </row>
        <row r="4982">
          <cell r="B4982" t="str">
            <v>150410</v>
          </cell>
          <cell r="C4982" t="str">
            <v>032001</v>
          </cell>
          <cell r="D4982" t="str">
            <v>Azulejo branco 15x15 cm</v>
          </cell>
          <cell r="E4982" t="str">
            <v>m2</v>
          </cell>
          <cell r="F4982">
            <v>1.05</v>
          </cell>
        </row>
        <row r="4983">
          <cell r="B4983" t="str">
            <v>150411</v>
          </cell>
          <cell r="C4983" t="str">
            <v>010106</v>
          </cell>
          <cell r="D4983" t="str">
            <v>Azulejista</v>
          </cell>
          <cell r="E4983" t="str">
            <v>h</v>
          </cell>
          <cell r="F4983">
            <v>0.27</v>
          </cell>
        </row>
        <row r="4984">
          <cell r="B4984" t="str">
            <v>150411</v>
          </cell>
          <cell r="C4984" t="str">
            <v>010146</v>
          </cell>
          <cell r="D4984" t="str">
            <v>Servente</v>
          </cell>
          <cell r="E4984" t="str">
            <v>h</v>
          </cell>
          <cell r="F4984">
            <v>0.24</v>
          </cell>
        </row>
        <row r="4985">
          <cell r="B4985" t="str">
            <v>150411</v>
          </cell>
          <cell r="C4985" t="str">
            <v>020510</v>
          </cell>
          <cell r="D4985" t="str">
            <v>Cimento colante em po</v>
          </cell>
          <cell r="E4985" t="str">
            <v>kg</v>
          </cell>
          <cell r="F4985">
            <v>4.5</v>
          </cell>
        </row>
        <row r="4986">
          <cell r="B4986" t="str">
            <v>150411</v>
          </cell>
          <cell r="C4986" t="str">
            <v>032001</v>
          </cell>
          <cell r="D4986" t="str">
            <v>Azulejo branco 15x15 cm</v>
          </cell>
          <cell r="E4986" t="str">
            <v>m2</v>
          </cell>
          <cell r="F4986">
            <v>1.05</v>
          </cell>
        </row>
        <row r="4987">
          <cell r="B4987" t="str">
            <v>150412</v>
          </cell>
          <cell r="C4987" t="str">
            <v>010106</v>
          </cell>
          <cell r="D4987" t="str">
            <v>Azulejista</v>
          </cell>
          <cell r="E4987" t="str">
            <v>h</v>
          </cell>
          <cell r="F4987">
            <v>0.54</v>
          </cell>
        </row>
        <row r="4988">
          <cell r="B4988" t="str">
            <v>150412</v>
          </cell>
          <cell r="C4988" t="str">
            <v>010146</v>
          </cell>
          <cell r="D4988" t="str">
            <v>Servente</v>
          </cell>
          <cell r="E4988" t="str">
            <v>h</v>
          </cell>
          <cell r="F4988">
            <v>0.24</v>
          </cell>
        </row>
        <row r="4989">
          <cell r="B4989" t="str">
            <v>150412</v>
          </cell>
          <cell r="C4989" t="str">
            <v>020510</v>
          </cell>
          <cell r="D4989" t="str">
            <v>Cimento colante em po</v>
          </cell>
          <cell r="E4989" t="str">
            <v>kg</v>
          </cell>
          <cell r="F4989">
            <v>4.5</v>
          </cell>
        </row>
        <row r="4990">
          <cell r="B4990" t="str">
            <v>150412</v>
          </cell>
          <cell r="C4990" t="str">
            <v>032001</v>
          </cell>
          <cell r="D4990" t="str">
            <v>Azulejo branco 15x15 cm</v>
          </cell>
          <cell r="E4990" t="str">
            <v>m2</v>
          </cell>
          <cell r="F4990">
            <v>1.05</v>
          </cell>
        </row>
        <row r="4991">
          <cell r="B4991" t="str">
            <v>150413</v>
          </cell>
          <cell r="C4991" t="str">
            <v>010139</v>
          </cell>
          <cell r="D4991" t="str">
            <v>Pedreiro</v>
          </cell>
          <cell r="E4991" t="str">
            <v>h</v>
          </cell>
          <cell r="F4991">
            <v>0.6</v>
          </cell>
        </row>
        <row r="4992">
          <cell r="B4992" t="str">
            <v>150413</v>
          </cell>
          <cell r="C4992" t="str">
            <v>010146</v>
          </cell>
          <cell r="D4992" t="str">
            <v>Servente</v>
          </cell>
          <cell r="E4992" t="str">
            <v>h</v>
          </cell>
          <cell r="F4992">
            <v>0.8</v>
          </cell>
        </row>
        <row r="4993">
          <cell r="B4993" t="str">
            <v>150413</v>
          </cell>
          <cell r="C4993" t="str">
            <v>020508</v>
          </cell>
          <cell r="D4993" t="str">
            <v>Cimento portland</v>
          </cell>
          <cell r="E4993" t="str">
            <v>kg</v>
          </cell>
          <cell r="F4993">
            <v>7.3</v>
          </cell>
        </row>
        <row r="4994">
          <cell r="B4994" t="str">
            <v>150413</v>
          </cell>
          <cell r="C4994" t="str">
            <v>020579</v>
          </cell>
          <cell r="D4994" t="str">
            <v>Areia media</v>
          </cell>
          <cell r="E4994" t="str">
            <v>m3</v>
          </cell>
          <cell r="F4994">
            <v>2.4299999999999999E-2</v>
          </cell>
        </row>
        <row r="4995">
          <cell r="B4995" t="str">
            <v>150414</v>
          </cell>
          <cell r="C4995" t="str">
            <v>010106</v>
          </cell>
          <cell r="D4995" t="str">
            <v>Azulejista</v>
          </cell>
          <cell r="E4995" t="str">
            <v>h</v>
          </cell>
          <cell r="F4995">
            <v>0.5</v>
          </cell>
        </row>
        <row r="4996">
          <cell r="B4996" t="str">
            <v>150414</v>
          </cell>
          <cell r="C4996" t="str">
            <v>010146</v>
          </cell>
          <cell r="D4996" t="str">
            <v>Servente</v>
          </cell>
          <cell r="E4996" t="str">
            <v>h</v>
          </cell>
          <cell r="F4996">
            <v>0.14000000000000001</v>
          </cell>
        </row>
        <row r="4997">
          <cell r="B4997" t="str">
            <v>150414</v>
          </cell>
          <cell r="C4997" t="str">
            <v>028005</v>
          </cell>
          <cell r="D4997" t="str">
            <v>Cola especial 'pva'</v>
          </cell>
          <cell r="E4997" t="str">
            <v>kg</v>
          </cell>
          <cell r="F4997">
            <v>0.9</v>
          </cell>
        </row>
        <row r="4998">
          <cell r="B4998" t="str">
            <v>150414</v>
          </cell>
          <cell r="C4998" t="str">
            <v>032001</v>
          </cell>
          <cell r="D4998" t="str">
            <v>Azulejo branco 15x15 cm</v>
          </cell>
          <cell r="E4998" t="str">
            <v>m2</v>
          </cell>
          <cell r="F4998">
            <v>1.05</v>
          </cell>
        </row>
        <row r="4999">
          <cell r="B4999" t="str">
            <v>150415</v>
          </cell>
          <cell r="C4999" t="str">
            <v>010106</v>
          </cell>
          <cell r="D4999" t="str">
            <v>Azulejista</v>
          </cell>
          <cell r="E4999" t="str">
            <v>h</v>
          </cell>
          <cell r="F4999">
            <v>0.4</v>
          </cell>
        </row>
        <row r="5000">
          <cell r="B5000" t="str">
            <v>150415</v>
          </cell>
          <cell r="C5000" t="str">
            <v>010146</v>
          </cell>
          <cell r="D5000" t="str">
            <v>Servente</v>
          </cell>
          <cell r="E5000" t="str">
            <v>h</v>
          </cell>
          <cell r="F5000">
            <v>0.14000000000000001</v>
          </cell>
        </row>
        <row r="5001">
          <cell r="B5001" t="str">
            <v>150415</v>
          </cell>
          <cell r="C5001" t="str">
            <v>028005</v>
          </cell>
          <cell r="D5001" t="str">
            <v>Cola especial 'pva'</v>
          </cell>
          <cell r="E5001" t="str">
            <v>kg</v>
          </cell>
          <cell r="F5001">
            <v>0.9</v>
          </cell>
        </row>
        <row r="5002">
          <cell r="B5002" t="str">
            <v>150415</v>
          </cell>
          <cell r="C5002" t="str">
            <v>032001</v>
          </cell>
          <cell r="D5002" t="str">
            <v>Azulejo branco 15x15 cm</v>
          </cell>
          <cell r="E5002" t="str">
            <v>m2</v>
          </cell>
          <cell r="F5002">
            <v>1.05</v>
          </cell>
        </row>
        <row r="5003">
          <cell r="B5003" t="str">
            <v>150416</v>
          </cell>
          <cell r="C5003" t="str">
            <v>010106</v>
          </cell>
          <cell r="D5003" t="str">
            <v>Azulejista</v>
          </cell>
          <cell r="E5003" t="str">
            <v>h</v>
          </cell>
          <cell r="F5003">
            <v>0.75</v>
          </cell>
        </row>
        <row r="5004">
          <cell r="B5004" t="str">
            <v>150416</v>
          </cell>
          <cell r="C5004" t="str">
            <v>010146</v>
          </cell>
          <cell r="D5004" t="str">
            <v>Servente</v>
          </cell>
          <cell r="E5004" t="str">
            <v>h</v>
          </cell>
          <cell r="F5004">
            <v>0.14000000000000001</v>
          </cell>
        </row>
        <row r="5005">
          <cell r="B5005" t="str">
            <v>150416</v>
          </cell>
          <cell r="C5005" t="str">
            <v>028005</v>
          </cell>
          <cell r="D5005" t="str">
            <v>Cola especial 'pva'</v>
          </cell>
          <cell r="E5005" t="str">
            <v>kg</v>
          </cell>
          <cell r="F5005">
            <v>0.9</v>
          </cell>
        </row>
        <row r="5006">
          <cell r="B5006" t="str">
            <v>150416</v>
          </cell>
          <cell r="C5006" t="str">
            <v>032001</v>
          </cell>
          <cell r="D5006" t="str">
            <v>Azulejo branco 15x15 cm</v>
          </cell>
          <cell r="E5006" t="str">
            <v>m2</v>
          </cell>
          <cell r="F5006">
            <v>1.05</v>
          </cell>
        </row>
        <row r="5007">
          <cell r="B5007" t="str">
            <v>150417</v>
          </cell>
          <cell r="C5007" t="str">
            <v>010106</v>
          </cell>
          <cell r="D5007" t="str">
            <v>Azulejista</v>
          </cell>
          <cell r="E5007" t="str">
            <v>h</v>
          </cell>
          <cell r="F5007">
            <v>0.25</v>
          </cell>
        </row>
        <row r="5008">
          <cell r="B5008" t="str">
            <v>150417</v>
          </cell>
          <cell r="C5008" t="str">
            <v>010146</v>
          </cell>
          <cell r="D5008" t="str">
            <v>Servente</v>
          </cell>
          <cell r="E5008" t="str">
            <v>h</v>
          </cell>
          <cell r="F5008">
            <v>0.2</v>
          </cell>
        </row>
        <row r="5009">
          <cell r="B5009" t="str">
            <v>150417</v>
          </cell>
          <cell r="C5009" t="str">
            <v>020509</v>
          </cell>
          <cell r="D5009" t="str">
            <v>Cimento branco</v>
          </cell>
          <cell r="E5009" t="str">
            <v>kg</v>
          </cell>
          <cell r="F5009">
            <v>0.25</v>
          </cell>
        </row>
        <row r="5010">
          <cell r="B5010" t="str">
            <v>150418</v>
          </cell>
          <cell r="C5010" t="str">
            <v>010106</v>
          </cell>
          <cell r="D5010" t="str">
            <v>Azulejista</v>
          </cell>
          <cell r="E5010" t="str">
            <v>h</v>
          </cell>
          <cell r="F5010">
            <v>0.25</v>
          </cell>
        </row>
        <row r="5011">
          <cell r="B5011" t="str">
            <v>150418</v>
          </cell>
          <cell r="C5011" t="str">
            <v>010146</v>
          </cell>
          <cell r="D5011" t="str">
            <v>Servente</v>
          </cell>
          <cell r="E5011" t="str">
            <v>h</v>
          </cell>
          <cell r="F5011">
            <v>0.2</v>
          </cell>
        </row>
        <row r="5012">
          <cell r="B5012" t="str">
            <v>150418</v>
          </cell>
          <cell r="C5012" t="str">
            <v>033003</v>
          </cell>
          <cell r="D5012" t="str">
            <v>Argamassa pre-fabricada para reboco</v>
          </cell>
          <cell r="E5012" t="str">
            <v>kg</v>
          </cell>
          <cell r="F5012">
            <v>0.5</v>
          </cell>
        </row>
        <row r="5013">
          <cell r="B5013" t="str">
            <v>150419</v>
          </cell>
          <cell r="C5013" t="str">
            <v>010106</v>
          </cell>
          <cell r="D5013" t="str">
            <v>Azulejista</v>
          </cell>
          <cell r="E5013" t="str">
            <v>h</v>
          </cell>
          <cell r="F5013">
            <v>0.6</v>
          </cell>
        </row>
        <row r="5014">
          <cell r="B5014" t="str">
            <v>150419</v>
          </cell>
          <cell r="C5014" t="str">
            <v>010146</v>
          </cell>
          <cell r="D5014" t="str">
            <v>Servente</v>
          </cell>
          <cell r="E5014" t="str">
            <v>h</v>
          </cell>
          <cell r="F5014">
            <v>0.4</v>
          </cell>
        </row>
        <row r="5015">
          <cell r="B5015" t="str">
            <v>150419</v>
          </cell>
          <cell r="C5015" t="str">
            <v>033503</v>
          </cell>
          <cell r="D5015" t="str">
            <v>Cantoneira de aluminio para azulejo</v>
          </cell>
          <cell r="E5015" t="str">
            <v>m</v>
          </cell>
          <cell r="F5015">
            <v>1</v>
          </cell>
        </row>
        <row r="5016">
          <cell r="B5016" t="str">
            <v>150420</v>
          </cell>
          <cell r="C5016" t="str">
            <v>010139</v>
          </cell>
          <cell r="D5016" t="str">
            <v>Pedreiro</v>
          </cell>
          <cell r="E5016" t="str">
            <v>h</v>
          </cell>
          <cell r="F5016">
            <v>0.6</v>
          </cell>
        </row>
        <row r="5017">
          <cell r="B5017" t="str">
            <v>150420</v>
          </cell>
          <cell r="C5017" t="str">
            <v>010146</v>
          </cell>
          <cell r="D5017" t="str">
            <v>Servente</v>
          </cell>
          <cell r="E5017" t="str">
            <v>h</v>
          </cell>
          <cell r="F5017">
            <v>0.8</v>
          </cell>
        </row>
        <row r="5018">
          <cell r="B5018" t="str">
            <v>150420</v>
          </cell>
          <cell r="C5018" t="str">
            <v>020508</v>
          </cell>
          <cell r="D5018" t="str">
            <v>Cimento portland</v>
          </cell>
          <cell r="E5018" t="str">
            <v>kg</v>
          </cell>
          <cell r="F5018">
            <v>5.84</v>
          </cell>
        </row>
        <row r="5019">
          <cell r="B5019" t="str">
            <v>150420</v>
          </cell>
          <cell r="C5019" t="str">
            <v>020509</v>
          </cell>
          <cell r="D5019" t="str">
            <v>Cimento branco</v>
          </cell>
          <cell r="E5019" t="str">
            <v>kg</v>
          </cell>
          <cell r="F5019">
            <v>0.25</v>
          </cell>
        </row>
        <row r="5020">
          <cell r="B5020" t="str">
            <v>150420</v>
          </cell>
          <cell r="C5020" t="str">
            <v>020579</v>
          </cell>
          <cell r="D5020" t="str">
            <v>Areia media</v>
          </cell>
          <cell r="E5020" t="str">
            <v>m3</v>
          </cell>
          <cell r="F5020">
            <v>2.4299999999999999E-2</v>
          </cell>
        </row>
        <row r="5021">
          <cell r="B5021" t="str">
            <v>150421</v>
          </cell>
          <cell r="C5021" t="str">
            <v>010138</v>
          </cell>
          <cell r="D5021" t="str">
            <v>Pastilheiro</v>
          </cell>
          <cell r="E5021" t="str">
            <v>h</v>
          </cell>
          <cell r="F5021">
            <v>1.5</v>
          </cell>
        </row>
        <row r="5022">
          <cell r="B5022" t="str">
            <v>150421</v>
          </cell>
          <cell r="C5022" t="str">
            <v>010146</v>
          </cell>
          <cell r="D5022" t="str">
            <v>Servente</v>
          </cell>
          <cell r="E5022" t="str">
            <v>h</v>
          </cell>
          <cell r="F5022">
            <v>2.2000000000000002</v>
          </cell>
        </row>
        <row r="5023">
          <cell r="B5023" t="str">
            <v>150421</v>
          </cell>
          <cell r="C5023" t="str">
            <v>020505</v>
          </cell>
          <cell r="D5023" t="str">
            <v>Cal hidratada</v>
          </cell>
          <cell r="E5023" t="str">
            <v>kg</v>
          </cell>
          <cell r="F5023">
            <v>2.44</v>
          </cell>
        </row>
        <row r="5024">
          <cell r="B5024" t="str">
            <v>150421</v>
          </cell>
          <cell r="C5024" t="str">
            <v>020508</v>
          </cell>
          <cell r="D5024" t="str">
            <v>Cimento portland</v>
          </cell>
          <cell r="E5024" t="str">
            <v>kg</v>
          </cell>
          <cell r="F5024">
            <v>6.06</v>
          </cell>
        </row>
        <row r="5025">
          <cell r="B5025" t="str">
            <v>150421</v>
          </cell>
          <cell r="C5025" t="str">
            <v>020579</v>
          </cell>
          <cell r="D5025" t="str">
            <v>Areia media</v>
          </cell>
          <cell r="E5025" t="str">
            <v>m3</v>
          </cell>
          <cell r="F5025">
            <v>2.4299999999999999E-2</v>
          </cell>
        </row>
        <row r="5026">
          <cell r="B5026" t="str">
            <v>150421</v>
          </cell>
          <cell r="C5026" t="str">
            <v>032005</v>
          </cell>
          <cell r="D5026" t="str">
            <v>Mosaico vidroso 2x2cm</v>
          </cell>
          <cell r="E5026" t="str">
            <v>m2</v>
          </cell>
          <cell r="F5026">
            <v>1.1000000000000001</v>
          </cell>
        </row>
        <row r="5027">
          <cell r="B5027" t="str">
            <v>150421</v>
          </cell>
          <cell r="C5027" t="str">
            <v>039013</v>
          </cell>
          <cell r="D5027" t="str">
            <v>Acido muriatico</v>
          </cell>
          <cell r="E5027" t="str">
            <v>l</v>
          </cell>
          <cell r="F5027">
            <v>0.1</v>
          </cell>
        </row>
        <row r="5028">
          <cell r="B5028" t="str">
            <v>150421</v>
          </cell>
          <cell r="C5028" t="str">
            <v>039017</v>
          </cell>
          <cell r="D5028" t="str">
            <v>Soda caustica</v>
          </cell>
          <cell r="E5028" t="str">
            <v>kg</v>
          </cell>
          <cell r="F5028">
            <v>0.1</v>
          </cell>
        </row>
        <row r="5029">
          <cell r="B5029" t="str">
            <v>150422</v>
          </cell>
          <cell r="C5029" t="str">
            <v>010139</v>
          </cell>
          <cell r="D5029" t="str">
            <v>Pedreiro</v>
          </cell>
          <cell r="E5029" t="str">
            <v>h</v>
          </cell>
          <cell r="F5029">
            <v>0.72</v>
          </cell>
        </row>
        <row r="5030">
          <cell r="B5030" t="str">
            <v>150422</v>
          </cell>
          <cell r="C5030" t="str">
            <v>010146</v>
          </cell>
          <cell r="D5030" t="str">
            <v>Servente</v>
          </cell>
          <cell r="E5030" t="str">
            <v>h</v>
          </cell>
          <cell r="F5030">
            <v>0.92</v>
          </cell>
        </row>
        <row r="5031">
          <cell r="B5031" t="str">
            <v>150422</v>
          </cell>
          <cell r="C5031" t="str">
            <v>020505</v>
          </cell>
          <cell r="D5031" t="str">
            <v>Cal hidratada</v>
          </cell>
          <cell r="E5031" t="str">
            <v>kg</v>
          </cell>
          <cell r="F5031">
            <v>3.64</v>
          </cell>
        </row>
        <row r="5032">
          <cell r="B5032" t="str">
            <v>150422</v>
          </cell>
          <cell r="C5032" t="str">
            <v>020508</v>
          </cell>
          <cell r="D5032" t="str">
            <v>Cimento portland</v>
          </cell>
          <cell r="E5032" t="str">
            <v>kg</v>
          </cell>
          <cell r="F5032">
            <v>3.64</v>
          </cell>
        </row>
        <row r="5033">
          <cell r="B5033" t="str">
            <v>150422</v>
          </cell>
          <cell r="C5033" t="str">
            <v>020579</v>
          </cell>
          <cell r="D5033" t="str">
            <v>Areia media</v>
          </cell>
          <cell r="E5033" t="str">
            <v>m3</v>
          </cell>
          <cell r="F5033">
            <v>2.4299999999999999E-2</v>
          </cell>
        </row>
        <row r="5034">
          <cell r="B5034" t="str">
            <v>150423</v>
          </cell>
          <cell r="C5034" t="str">
            <v>010138</v>
          </cell>
          <cell r="D5034" t="str">
            <v>Pastilheiro</v>
          </cell>
          <cell r="E5034" t="str">
            <v>h</v>
          </cell>
          <cell r="F5034">
            <v>0.6</v>
          </cell>
        </row>
        <row r="5035">
          <cell r="B5035" t="str">
            <v>150423</v>
          </cell>
          <cell r="C5035" t="str">
            <v>010146</v>
          </cell>
          <cell r="D5035" t="str">
            <v>Servente</v>
          </cell>
          <cell r="E5035" t="str">
            <v>h</v>
          </cell>
          <cell r="F5035">
            <v>0.7</v>
          </cell>
        </row>
        <row r="5036">
          <cell r="B5036" t="str">
            <v>150423</v>
          </cell>
          <cell r="C5036" t="str">
            <v>020582</v>
          </cell>
          <cell r="D5036" t="str">
            <v>Argamassa pre-fabr tipo massa fina</v>
          </cell>
          <cell r="E5036" t="str">
            <v>kg</v>
          </cell>
          <cell r="F5036">
            <v>7</v>
          </cell>
        </row>
        <row r="5037">
          <cell r="B5037" t="str">
            <v>150423</v>
          </cell>
          <cell r="C5037" t="str">
            <v>032020</v>
          </cell>
          <cell r="D5037" t="str">
            <v>Pastilha de porcelana esmaltadas 1' (2.5cm)</v>
          </cell>
          <cell r="E5037" t="str">
            <v>m2</v>
          </cell>
          <cell r="F5037">
            <v>1.02</v>
          </cell>
        </row>
        <row r="5038">
          <cell r="B5038" t="str">
            <v>150423</v>
          </cell>
          <cell r="C5038" t="str">
            <v>033038</v>
          </cell>
          <cell r="D5038" t="str">
            <v>Pasta de cimento branco</v>
          </cell>
          <cell r="E5038" t="str">
            <v>kg</v>
          </cell>
          <cell r="F5038">
            <v>3</v>
          </cell>
        </row>
        <row r="5039">
          <cell r="B5039" t="str">
            <v>150423</v>
          </cell>
          <cell r="C5039" t="str">
            <v>039013</v>
          </cell>
          <cell r="D5039" t="str">
            <v>Acido muriatico</v>
          </cell>
          <cell r="E5039" t="str">
            <v>l</v>
          </cell>
          <cell r="F5039">
            <v>0.1</v>
          </cell>
        </row>
        <row r="5040">
          <cell r="B5040" t="str">
            <v>150423</v>
          </cell>
          <cell r="C5040" t="str">
            <v>039017</v>
          </cell>
          <cell r="D5040" t="str">
            <v>Soda caustica</v>
          </cell>
          <cell r="E5040" t="str">
            <v>kg</v>
          </cell>
          <cell r="F5040">
            <v>0.05</v>
          </cell>
        </row>
        <row r="5041">
          <cell r="B5041" t="str">
            <v>150424</v>
          </cell>
          <cell r="C5041" t="str">
            <v>010138</v>
          </cell>
          <cell r="D5041" t="str">
            <v>Pastilheiro</v>
          </cell>
          <cell r="E5041" t="str">
            <v>h</v>
          </cell>
          <cell r="F5041">
            <v>0.9</v>
          </cell>
        </row>
        <row r="5042">
          <cell r="B5042" t="str">
            <v>150424</v>
          </cell>
          <cell r="C5042" t="str">
            <v>010146</v>
          </cell>
          <cell r="D5042" t="str">
            <v>Servente</v>
          </cell>
          <cell r="E5042" t="str">
            <v>h</v>
          </cell>
          <cell r="F5042">
            <v>1</v>
          </cell>
        </row>
        <row r="5043">
          <cell r="B5043" t="str">
            <v>150424</v>
          </cell>
          <cell r="C5043" t="str">
            <v>020582</v>
          </cell>
          <cell r="D5043" t="str">
            <v>Argamassa pre-fabr tipo massa fina</v>
          </cell>
          <cell r="E5043" t="str">
            <v>kg</v>
          </cell>
          <cell r="F5043">
            <v>7</v>
          </cell>
        </row>
        <row r="5044">
          <cell r="B5044" t="str">
            <v>150424</v>
          </cell>
          <cell r="C5044" t="str">
            <v>032020</v>
          </cell>
          <cell r="D5044" t="str">
            <v>Pastilha de porcelana esmaltadas 1' (2.5cm)</v>
          </cell>
          <cell r="E5044" t="str">
            <v>m2</v>
          </cell>
          <cell r="F5044">
            <v>1.02</v>
          </cell>
        </row>
        <row r="5045">
          <cell r="B5045" t="str">
            <v>150424</v>
          </cell>
          <cell r="C5045" t="str">
            <v>033038</v>
          </cell>
          <cell r="D5045" t="str">
            <v>Pasta de cimento branco</v>
          </cell>
          <cell r="E5045" t="str">
            <v>kg</v>
          </cell>
          <cell r="F5045">
            <v>3</v>
          </cell>
        </row>
        <row r="5046">
          <cell r="B5046" t="str">
            <v>150424</v>
          </cell>
          <cell r="C5046" t="str">
            <v>039013</v>
          </cell>
          <cell r="D5046" t="str">
            <v>Acido muriatico</v>
          </cell>
          <cell r="E5046" t="str">
            <v>l</v>
          </cell>
          <cell r="F5046">
            <v>0.1</v>
          </cell>
        </row>
        <row r="5047">
          <cell r="B5047" t="str">
            <v>150424</v>
          </cell>
          <cell r="C5047" t="str">
            <v>039017</v>
          </cell>
          <cell r="D5047" t="str">
            <v>Soda caustica</v>
          </cell>
          <cell r="E5047" t="str">
            <v>kg</v>
          </cell>
          <cell r="F5047">
            <v>0.05</v>
          </cell>
        </row>
        <row r="5048">
          <cell r="B5048" t="str">
            <v>150425</v>
          </cell>
          <cell r="C5048" t="str">
            <v>010138</v>
          </cell>
          <cell r="D5048" t="str">
            <v>Pastilheiro</v>
          </cell>
          <cell r="E5048" t="str">
            <v>h</v>
          </cell>
          <cell r="F5048">
            <v>0.48</v>
          </cell>
        </row>
        <row r="5049">
          <cell r="B5049" t="str">
            <v>150425</v>
          </cell>
          <cell r="C5049" t="str">
            <v>010146</v>
          </cell>
          <cell r="D5049" t="str">
            <v>Servente</v>
          </cell>
          <cell r="E5049" t="str">
            <v>h</v>
          </cell>
          <cell r="F5049">
            <v>0.56000000000000005</v>
          </cell>
        </row>
        <row r="5050">
          <cell r="B5050" t="str">
            <v>150425</v>
          </cell>
          <cell r="C5050" t="str">
            <v>020582</v>
          </cell>
          <cell r="D5050" t="str">
            <v>Argamassa pre-fabr tipo massa fina</v>
          </cell>
          <cell r="E5050" t="str">
            <v>kg</v>
          </cell>
          <cell r="F5050">
            <v>2.8</v>
          </cell>
        </row>
        <row r="5051">
          <cell r="B5051" t="str">
            <v>150425</v>
          </cell>
          <cell r="C5051" t="str">
            <v>032020</v>
          </cell>
          <cell r="D5051" t="str">
            <v>Pastilha de porcelana esmaltadas 1' (2.5cm)</v>
          </cell>
          <cell r="E5051" t="str">
            <v>m2</v>
          </cell>
          <cell r="F5051">
            <v>0.42</v>
          </cell>
        </row>
        <row r="5052">
          <cell r="B5052" t="str">
            <v>150425</v>
          </cell>
          <cell r="C5052" t="str">
            <v>033038</v>
          </cell>
          <cell r="D5052" t="str">
            <v>Pasta de cimento branco</v>
          </cell>
          <cell r="E5052" t="str">
            <v>kg</v>
          </cell>
          <cell r="F5052">
            <v>1.2</v>
          </cell>
        </row>
        <row r="5053">
          <cell r="B5053" t="str">
            <v>150425</v>
          </cell>
          <cell r="C5053" t="str">
            <v>039013</v>
          </cell>
          <cell r="D5053" t="str">
            <v>Acido muriatico</v>
          </cell>
          <cell r="E5053" t="str">
            <v>l</v>
          </cell>
          <cell r="F5053">
            <v>0.04</v>
          </cell>
        </row>
        <row r="5054">
          <cell r="B5054" t="str">
            <v>150425</v>
          </cell>
          <cell r="C5054" t="str">
            <v>039017</v>
          </cell>
          <cell r="D5054" t="str">
            <v>Soda caustica</v>
          </cell>
          <cell r="E5054" t="str">
            <v>kg</v>
          </cell>
          <cell r="F5054">
            <v>0.02</v>
          </cell>
        </row>
        <row r="5055">
          <cell r="B5055" t="str">
            <v>150426</v>
          </cell>
          <cell r="C5055" t="str">
            <v>039013</v>
          </cell>
          <cell r="D5055" t="str">
            <v>Acido muriatico</v>
          </cell>
          <cell r="E5055" t="str">
            <v>l</v>
          </cell>
          <cell r="F5055">
            <v>0.1</v>
          </cell>
        </row>
        <row r="5056">
          <cell r="B5056" t="str">
            <v>150426</v>
          </cell>
          <cell r="C5056" t="str">
            <v>039017</v>
          </cell>
          <cell r="D5056" t="str">
            <v>Soda caustica</v>
          </cell>
          <cell r="E5056" t="str">
            <v>kg</v>
          </cell>
          <cell r="F5056">
            <v>0.05</v>
          </cell>
        </row>
        <row r="5057">
          <cell r="B5057" t="str">
            <v>150426</v>
          </cell>
          <cell r="C5057" t="str">
            <v>010146</v>
          </cell>
          <cell r="D5057" t="str">
            <v>Servente</v>
          </cell>
          <cell r="E5057" t="str">
            <v>h</v>
          </cell>
          <cell r="F5057">
            <v>0.6</v>
          </cell>
        </row>
        <row r="5058">
          <cell r="B5058" t="str">
            <v>150426</v>
          </cell>
          <cell r="C5058" t="str">
            <v>032020</v>
          </cell>
          <cell r="D5058" t="str">
            <v>Pastilha de porcelana esmaltadas 1' (2.5cm)</v>
          </cell>
          <cell r="E5058" t="str">
            <v>m2</v>
          </cell>
          <cell r="F5058">
            <v>1.02</v>
          </cell>
        </row>
        <row r="5059">
          <cell r="B5059" t="str">
            <v>150426</v>
          </cell>
          <cell r="C5059" t="str">
            <v>033038</v>
          </cell>
          <cell r="D5059" t="str">
            <v>Pasta de cimento branco</v>
          </cell>
          <cell r="E5059" t="str">
            <v>kg</v>
          </cell>
          <cell r="F5059">
            <v>3</v>
          </cell>
        </row>
        <row r="5060">
          <cell r="B5060" t="str">
            <v>150426</v>
          </cell>
          <cell r="C5060" t="str">
            <v>010138</v>
          </cell>
          <cell r="D5060" t="str">
            <v>Pastilheiro</v>
          </cell>
          <cell r="E5060" t="str">
            <v>h</v>
          </cell>
          <cell r="F5060">
            <v>0.5</v>
          </cell>
        </row>
        <row r="5061">
          <cell r="B5061" t="str">
            <v>150426</v>
          </cell>
          <cell r="C5061" t="str">
            <v>020510</v>
          </cell>
          <cell r="D5061" t="str">
            <v>Cimento colante em po</v>
          </cell>
          <cell r="E5061" t="str">
            <v>kg</v>
          </cell>
          <cell r="F5061">
            <v>5</v>
          </cell>
        </row>
        <row r="5062">
          <cell r="B5062" t="str">
            <v>150427</v>
          </cell>
          <cell r="C5062" t="str">
            <v>010139</v>
          </cell>
          <cell r="D5062" t="str">
            <v>Pedreiro</v>
          </cell>
          <cell r="E5062" t="str">
            <v>h</v>
          </cell>
          <cell r="F5062">
            <v>0.6</v>
          </cell>
        </row>
        <row r="5063">
          <cell r="B5063" t="str">
            <v>150427</v>
          </cell>
          <cell r="C5063" t="str">
            <v>010146</v>
          </cell>
          <cell r="D5063" t="str">
            <v>Servente</v>
          </cell>
          <cell r="E5063" t="str">
            <v>h</v>
          </cell>
          <cell r="F5063">
            <v>0.8</v>
          </cell>
        </row>
        <row r="5064">
          <cell r="B5064" t="str">
            <v>150427</v>
          </cell>
          <cell r="C5064" t="str">
            <v>020508</v>
          </cell>
          <cell r="D5064" t="str">
            <v>Cimento portland</v>
          </cell>
          <cell r="E5064" t="str">
            <v>kg</v>
          </cell>
          <cell r="F5064">
            <v>7.3</v>
          </cell>
        </row>
        <row r="5065">
          <cell r="B5065" t="str">
            <v>150427</v>
          </cell>
          <cell r="C5065" t="str">
            <v>020579</v>
          </cell>
          <cell r="D5065" t="str">
            <v>Areia media</v>
          </cell>
          <cell r="E5065" t="str">
            <v>m3</v>
          </cell>
          <cell r="F5065">
            <v>2.4299999999999999E-2</v>
          </cell>
        </row>
        <row r="5066">
          <cell r="B5066" t="str">
            <v>150428</v>
          </cell>
          <cell r="C5066" t="str">
            <v>010105</v>
          </cell>
          <cell r="D5066" t="str">
            <v>Aplicador revestimento</v>
          </cell>
          <cell r="E5066" t="str">
            <v>h</v>
          </cell>
          <cell r="F5066">
            <v>0.13</v>
          </cell>
        </row>
        <row r="5067">
          <cell r="B5067" t="str">
            <v>150428</v>
          </cell>
          <cell r="C5067" t="str">
            <v>028005</v>
          </cell>
          <cell r="D5067" t="str">
            <v>Cola especial 'pva'</v>
          </cell>
          <cell r="E5067" t="str">
            <v>kg</v>
          </cell>
          <cell r="F5067">
            <v>0.18</v>
          </cell>
        </row>
        <row r="5068">
          <cell r="B5068" t="str">
            <v>150428</v>
          </cell>
          <cell r="C5068" t="str">
            <v>033001</v>
          </cell>
          <cell r="D5068" t="str">
            <v>Forracao vinilica para paredes</v>
          </cell>
          <cell r="E5068" t="str">
            <v>m2</v>
          </cell>
          <cell r="F5068">
            <v>1.05</v>
          </cell>
        </row>
        <row r="5069">
          <cell r="B5069" t="str">
            <v>150429</v>
          </cell>
          <cell r="C5069" t="str">
            <v>010105</v>
          </cell>
          <cell r="D5069" t="str">
            <v>Aplicador revestimento</v>
          </cell>
          <cell r="E5069" t="str">
            <v>h</v>
          </cell>
          <cell r="F5069">
            <v>0.11</v>
          </cell>
        </row>
        <row r="5070">
          <cell r="B5070" t="str">
            <v>150429</v>
          </cell>
          <cell r="C5070" t="str">
            <v>028005</v>
          </cell>
          <cell r="D5070" t="str">
            <v>Cola especial 'pva'</v>
          </cell>
          <cell r="E5070" t="str">
            <v>kg</v>
          </cell>
          <cell r="F5070">
            <v>4.2000000000000003E-2</v>
          </cell>
        </row>
        <row r="5071">
          <cell r="B5071" t="str">
            <v>150429</v>
          </cell>
          <cell r="C5071" t="str">
            <v>033002</v>
          </cell>
          <cell r="D5071" t="str">
            <v>Papel de parede</v>
          </cell>
          <cell r="E5071" t="str">
            <v>m2</v>
          </cell>
          <cell r="F5071">
            <v>1</v>
          </cell>
        </row>
        <row r="5072">
          <cell r="B5072" t="str">
            <v>150430</v>
          </cell>
          <cell r="C5072" t="str">
            <v>010139</v>
          </cell>
          <cell r="D5072" t="str">
            <v>Pedreiro</v>
          </cell>
          <cell r="E5072" t="str">
            <v>h</v>
          </cell>
          <cell r="F5072">
            <v>0.6</v>
          </cell>
        </row>
        <row r="5073">
          <cell r="B5073" t="str">
            <v>150430</v>
          </cell>
          <cell r="C5073" t="str">
            <v>010146</v>
          </cell>
          <cell r="D5073" t="str">
            <v>Servente</v>
          </cell>
          <cell r="E5073" t="str">
            <v>h</v>
          </cell>
          <cell r="F5073">
            <v>0.8</v>
          </cell>
        </row>
        <row r="5074">
          <cell r="B5074" t="str">
            <v>150430</v>
          </cell>
          <cell r="C5074" t="str">
            <v>020508</v>
          </cell>
          <cell r="D5074" t="str">
            <v>Cimento portland</v>
          </cell>
          <cell r="E5074" t="str">
            <v>kg</v>
          </cell>
          <cell r="F5074">
            <v>9.7200000000000006</v>
          </cell>
        </row>
        <row r="5075">
          <cell r="B5075" t="str">
            <v>150430</v>
          </cell>
          <cell r="C5075" t="str">
            <v>020579</v>
          </cell>
          <cell r="D5075" t="str">
            <v>Areia media</v>
          </cell>
          <cell r="E5075" t="str">
            <v>m3</v>
          </cell>
          <cell r="F5075">
            <v>2.4299999999999999E-2</v>
          </cell>
        </row>
        <row r="5076">
          <cell r="B5076" t="str">
            <v>150431</v>
          </cell>
          <cell r="C5076" t="str">
            <v>010101</v>
          </cell>
          <cell r="D5076" t="str">
            <v>Ajudante</v>
          </cell>
          <cell r="E5076" t="str">
            <v>h</v>
          </cell>
          <cell r="F5076">
            <v>0.18</v>
          </cell>
        </row>
        <row r="5077">
          <cell r="B5077" t="str">
            <v>150431</v>
          </cell>
          <cell r="C5077" t="str">
            <v>010105</v>
          </cell>
          <cell r="D5077" t="str">
            <v>Aplicador revestimento</v>
          </cell>
          <cell r="E5077" t="str">
            <v>h</v>
          </cell>
          <cell r="F5077">
            <v>0.18</v>
          </cell>
        </row>
        <row r="5078">
          <cell r="B5078" t="str">
            <v>150431</v>
          </cell>
          <cell r="C5078" t="str">
            <v>028006</v>
          </cell>
          <cell r="D5078" t="str">
            <v>Cola especial de neoprene</v>
          </cell>
          <cell r="E5078" t="str">
            <v>kg</v>
          </cell>
          <cell r="F5078">
            <v>0.9</v>
          </cell>
        </row>
        <row r="5079">
          <cell r="B5079" t="str">
            <v>150431</v>
          </cell>
          <cell r="C5079" t="str">
            <v>035516</v>
          </cell>
          <cell r="D5079" t="str">
            <v>Laminado melaminico. espessura 1mm</v>
          </cell>
          <cell r="E5079" t="str">
            <v>m2</v>
          </cell>
          <cell r="F5079">
            <v>1.05</v>
          </cell>
        </row>
        <row r="5080">
          <cell r="B5080" t="str">
            <v>160101</v>
          </cell>
          <cell r="C5080" t="str">
            <v>010139</v>
          </cell>
          <cell r="D5080" t="str">
            <v>Pedreiro</v>
          </cell>
          <cell r="E5080" t="str">
            <v>h</v>
          </cell>
          <cell r="F5080">
            <v>0.1</v>
          </cell>
        </row>
        <row r="5081">
          <cell r="B5081" t="str">
            <v>160101</v>
          </cell>
          <cell r="C5081" t="str">
            <v>010146</v>
          </cell>
          <cell r="D5081" t="str">
            <v>Servente</v>
          </cell>
          <cell r="E5081" t="str">
            <v>h</v>
          </cell>
          <cell r="F5081">
            <v>0.15</v>
          </cell>
        </row>
        <row r="5082">
          <cell r="B5082" t="str">
            <v>160101</v>
          </cell>
          <cell r="C5082" t="str">
            <v>020508</v>
          </cell>
          <cell r="D5082" t="str">
            <v>Cimento portland</v>
          </cell>
          <cell r="E5082" t="str">
            <v>kg</v>
          </cell>
          <cell r="F5082">
            <v>2.4300000000000002</v>
          </cell>
        </row>
        <row r="5083">
          <cell r="B5083" t="str">
            <v>160101</v>
          </cell>
          <cell r="C5083" t="str">
            <v>020579</v>
          </cell>
          <cell r="D5083" t="str">
            <v>Areia media</v>
          </cell>
          <cell r="E5083" t="str">
            <v>m3</v>
          </cell>
          <cell r="F5083">
            <v>6.1000000000000004E-3</v>
          </cell>
        </row>
        <row r="5084">
          <cell r="B5084" t="str">
            <v>160102</v>
          </cell>
          <cell r="C5084" t="str">
            <v>010139</v>
          </cell>
          <cell r="D5084" t="str">
            <v>Pedreiro</v>
          </cell>
          <cell r="E5084" t="str">
            <v>h</v>
          </cell>
          <cell r="F5084">
            <v>0.2</v>
          </cell>
        </row>
        <row r="5085">
          <cell r="B5085" t="str">
            <v>160102</v>
          </cell>
          <cell r="C5085" t="str">
            <v>010146</v>
          </cell>
          <cell r="D5085" t="str">
            <v>Servente</v>
          </cell>
          <cell r="E5085" t="str">
            <v>h</v>
          </cell>
          <cell r="F5085">
            <v>0.25600000000000001</v>
          </cell>
        </row>
        <row r="5086">
          <cell r="B5086" t="str">
            <v>160102</v>
          </cell>
          <cell r="C5086" t="str">
            <v>020508</v>
          </cell>
          <cell r="D5086" t="str">
            <v>Cimento portland</v>
          </cell>
          <cell r="E5086" t="str">
            <v>kg</v>
          </cell>
          <cell r="F5086">
            <v>2.4</v>
          </cell>
        </row>
        <row r="5087">
          <cell r="B5087" t="str">
            <v>160102</v>
          </cell>
          <cell r="C5087" t="str">
            <v>020522</v>
          </cell>
          <cell r="D5087" t="str">
            <v>Pedrisco</v>
          </cell>
          <cell r="E5087" t="str">
            <v>m3</v>
          </cell>
          <cell r="F5087">
            <v>7.0000000000000001E-3</v>
          </cell>
        </row>
        <row r="5088">
          <cell r="B5088" t="str">
            <v>160103</v>
          </cell>
          <cell r="C5088" t="str">
            <v>010139</v>
          </cell>
          <cell r="D5088" t="str">
            <v>Pedreiro</v>
          </cell>
          <cell r="E5088" t="str">
            <v>h</v>
          </cell>
          <cell r="F5088">
            <v>0.05</v>
          </cell>
        </row>
        <row r="5089">
          <cell r="B5089" t="str">
            <v>160103</v>
          </cell>
          <cell r="C5089" t="str">
            <v>033050</v>
          </cell>
          <cell r="D5089" t="str">
            <v>Tela adesiva de poliester 15cm</v>
          </cell>
          <cell r="E5089" t="str">
            <v>m</v>
          </cell>
          <cell r="F5089">
            <v>1.05</v>
          </cell>
        </row>
        <row r="5090">
          <cell r="B5090" t="str">
            <v>160104</v>
          </cell>
          <cell r="C5090" t="str">
            <v>010139</v>
          </cell>
          <cell r="D5090" t="str">
            <v>Pedreiro</v>
          </cell>
          <cell r="E5090" t="str">
            <v>h</v>
          </cell>
          <cell r="F5090">
            <v>0.155</v>
          </cell>
        </row>
        <row r="5091">
          <cell r="B5091" t="str">
            <v>160104</v>
          </cell>
          <cell r="C5091" t="str">
            <v>010146</v>
          </cell>
          <cell r="D5091" t="str">
            <v>Servente</v>
          </cell>
          <cell r="E5091" t="str">
            <v>h</v>
          </cell>
          <cell r="F5091">
            <v>0.60599999999999998</v>
          </cell>
        </row>
        <row r="5092">
          <cell r="B5092" t="str">
            <v>160104</v>
          </cell>
          <cell r="C5092" t="str">
            <v>020506</v>
          </cell>
          <cell r="D5092" t="str">
            <v>Cal virgem em po</v>
          </cell>
          <cell r="E5092" t="str">
            <v>kg</v>
          </cell>
          <cell r="F5092">
            <v>7.0000000000000001E-3</v>
          </cell>
        </row>
        <row r="5093">
          <cell r="B5093" t="str">
            <v>160104</v>
          </cell>
          <cell r="C5093" t="str">
            <v>020579</v>
          </cell>
          <cell r="D5093" t="str">
            <v>Areia media</v>
          </cell>
          <cell r="E5093" t="str">
            <v>m3</v>
          </cell>
          <cell r="F5093">
            <v>1E-4</v>
          </cell>
        </row>
        <row r="5094">
          <cell r="B5094" t="str">
            <v>160104</v>
          </cell>
          <cell r="C5094" t="str">
            <v>033050</v>
          </cell>
          <cell r="D5094" t="str">
            <v>Tela adesiva de poliester 15cm</v>
          </cell>
          <cell r="E5094" t="str">
            <v>m</v>
          </cell>
          <cell r="F5094">
            <v>1.05</v>
          </cell>
        </row>
        <row r="5095">
          <cell r="B5095" t="str">
            <v>160201</v>
          </cell>
          <cell r="C5095" t="str">
            <v>010139</v>
          </cell>
          <cell r="D5095" t="str">
            <v>Pedreiro</v>
          </cell>
          <cell r="E5095" t="str">
            <v>h</v>
          </cell>
          <cell r="F5095">
            <v>0.6</v>
          </cell>
        </row>
        <row r="5096">
          <cell r="B5096" t="str">
            <v>160201</v>
          </cell>
          <cell r="C5096" t="str">
            <v>010146</v>
          </cell>
          <cell r="D5096" t="str">
            <v>Servente</v>
          </cell>
          <cell r="E5096" t="str">
            <v>h</v>
          </cell>
          <cell r="F5096">
            <v>0.96</v>
          </cell>
        </row>
        <row r="5097">
          <cell r="B5097" t="str">
            <v>160201</v>
          </cell>
          <cell r="C5097" t="str">
            <v>020506</v>
          </cell>
          <cell r="D5097" t="str">
            <v>Cal virgem em po</v>
          </cell>
          <cell r="E5097" t="str">
            <v>kg</v>
          </cell>
          <cell r="F5097">
            <v>6.74</v>
          </cell>
        </row>
        <row r="5098">
          <cell r="B5098" t="str">
            <v>160201</v>
          </cell>
          <cell r="C5098" t="str">
            <v>020579</v>
          </cell>
          <cell r="D5098" t="str">
            <v>Areia media</v>
          </cell>
          <cell r="E5098" t="str">
            <v>m3</v>
          </cell>
          <cell r="F5098">
            <v>1.84E-2</v>
          </cell>
        </row>
        <row r="5099">
          <cell r="B5099" t="str">
            <v>160202</v>
          </cell>
          <cell r="C5099" t="str">
            <v>010139</v>
          </cell>
          <cell r="D5099" t="str">
            <v>Pedreiro</v>
          </cell>
          <cell r="E5099" t="str">
            <v>h</v>
          </cell>
          <cell r="F5099">
            <v>0.6</v>
          </cell>
        </row>
        <row r="5100">
          <cell r="B5100" t="str">
            <v>160202</v>
          </cell>
          <cell r="C5100" t="str">
            <v>010146</v>
          </cell>
          <cell r="D5100" t="str">
            <v>Servente</v>
          </cell>
          <cell r="E5100" t="str">
            <v>h</v>
          </cell>
          <cell r="F5100">
            <v>0.95</v>
          </cell>
        </row>
        <row r="5101">
          <cell r="B5101" t="str">
            <v>160202</v>
          </cell>
          <cell r="C5101" t="str">
            <v>020506</v>
          </cell>
          <cell r="D5101" t="str">
            <v>Cal virgem em po</v>
          </cell>
          <cell r="E5101" t="str">
            <v>kg</v>
          </cell>
          <cell r="F5101">
            <v>6.68</v>
          </cell>
        </row>
        <row r="5102">
          <cell r="B5102" t="str">
            <v>160202</v>
          </cell>
          <cell r="C5102" t="str">
            <v>020579</v>
          </cell>
          <cell r="D5102" t="str">
            <v>Areia media</v>
          </cell>
          <cell r="E5102" t="str">
            <v>m3</v>
          </cell>
          <cell r="F5102">
            <v>2.4299999999999999E-2</v>
          </cell>
        </row>
        <row r="5103">
          <cell r="B5103" t="str">
            <v>160203</v>
          </cell>
          <cell r="C5103" t="str">
            <v>010139</v>
          </cell>
          <cell r="D5103" t="str">
            <v>Pedreiro</v>
          </cell>
          <cell r="E5103" t="str">
            <v>h</v>
          </cell>
          <cell r="F5103">
            <v>0.6</v>
          </cell>
        </row>
        <row r="5104">
          <cell r="B5104" t="str">
            <v>160203</v>
          </cell>
          <cell r="C5104" t="str">
            <v>010146</v>
          </cell>
          <cell r="D5104" t="str">
            <v>Servente</v>
          </cell>
          <cell r="E5104" t="str">
            <v>h</v>
          </cell>
          <cell r="F5104">
            <v>0.89</v>
          </cell>
        </row>
        <row r="5105">
          <cell r="B5105" t="str">
            <v>160203</v>
          </cell>
          <cell r="C5105" t="str">
            <v>020506</v>
          </cell>
          <cell r="D5105" t="str">
            <v>Cal virgem em po</v>
          </cell>
          <cell r="E5105" t="str">
            <v>kg</v>
          </cell>
          <cell r="F5105">
            <v>4.46</v>
          </cell>
        </row>
        <row r="5106">
          <cell r="B5106" t="str">
            <v>160203</v>
          </cell>
          <cell r="C5106" t="str">
            <v>020579</v>
          </cell>
          <cell r="D5106" t="str">
            <v>Areia media</v>
          </cell>
          <cell r="E5106" t="str">
            <v>m3</v>
          </cell>
          <cell r="F5106">
            <v>2.4299999999999999E-2</v>
          </cell>
        </row>
        <row r="5107">
          <cell r="B5107" t="str">
            <v>160204</v>
          </cell>
          <cell r="C5107" t="str">
            <v>010139</v>
          </cell>
          <cell r="D5107" t="str">
            <v>Pedreiro</v>
          </cell>
          <cell r="E5107" t="str">
            <v>h</v>
          </cell>
          <cell r="F5107">
            <v>0.6</v>
          </cell>
        </row>
        <row r="5108">
          <cell r="B5108" t="str">
            <v>160204</v>
          </cell>
          <cell r="C5108" t="str">
            <v>010146</v>
          </cell>
          <cell r="D5108" t="str">
            <v>Servente</v>
          </cell>
          <cell r="E5108" t="str">
            <v>h</v>
          </cell>
          <cell r="F5108">
            <v>0.86</v>
          </cell>
        </row>
        <row r="5109">
          <cell r="B5109" t="str">
            <v>160204</v>
          </cell>
          <cell r="C5109" t="str">
            <v>020506</v>
          </cell>
          <cell r="D5109" t="str">
            <v>Cal virgem em po</v>
          </cell>
          <cell r="E5109" t="str">
            <v>kg</v>
          </cell>
          <cell r="F5109">
            <v>3.34</v>
          </cell>
        </row>
        <row r="5110">
          <cell r="B5110" t="str">
            <v>160204</v>
          </cell>
          <cell r="C5110" t="str">
            <v>020579</v>
          </cell>
          <cell r="D5110" t="str">
            <v>Areia media</v>
          </cell>
          <cell r="E5110" t="str">
            <v>m3</v>
          </cell>
          <cell r="F5110">
            <v>2.4299999999999999E-2</v>
          </cell>
        </row>
        <row r="5111">
          <cell r="B5111" t="str">
            <v>160205</v>
          </cell>
          <cell r="C5111" t="str">
            <v>010139</v>
          </cell>
          <cell r="D5111" t="str">
            <v>Pedreiro</v>
          </cell>
          <cell r="E5111" t="str">
            <v>h</v>
          </cell>
          <cell r="F5111">
            <v>0.6</v>
          </cell>
        </row>
        <row r="5112">
          <cell r="B5112" t="str">
            <v>160205</v>
          </cell>
          <cell r="C5112" t="str">
            <v>010146</v>
          </cell>
          <cell r="D5112" t="str">
            <v>Servente</v>
          </cell>
          <cell r="E5112" t="str">
            <v>h</v>
          </cell>
          <cell r="F5112">
            <v>0.86</v>
          </cell>
        </row>
        <row r="5113">
          <cell r="B5113" t="str">
            <v>160205</v>
          </cell>
          <cell r="C5113" t="str">
            <v>020506</v>
          </cell>
          <cell r="D5113" t="str">
            <v>Cal virgem em po</v>
          </cell>
          <cell r="E5113" t="str">
            <v>kg</v>
          </cell>
          <cell r="F5113">
            <v>2.2400000000000002</v>
          </cell>
        </row>
        <row r="5114">
          <cell r="B5114" t="str">
            <v>160205</v>
          </cell>
          <cell r="C5114" t="str">
            <v>020508</v>
          </cell>
          <cell r="D5114" t="str">
            <v>Cimento portland</v>
          </cell>
          <cell r="E5114" t="str">
            <v>kg</v>
          </cell>
          <cell r="F5114">
            <v>3.24</v>
          </cell>
        </row>
        <row r="5115">
          <cell r="B5115" t="str">
            <v>160205</v>
          </cell>
          <cell r="C5115" t="str">
            <v>020579</v>
          </cell>
          <cell r="D5115" t="str">
            <v>Areia media</v>
          </cell>
          <cell r="E5115" t="str">
            <v>m3</v>
          </cell>
          <cell r="F5115">
            <v>2.4299999999999999E-2</v>
          </cell>
        </row>
        <row r="5116">
          <cell r="B5116" t="str">
            <v>160206</v>
          </cell>
          <cell r="C5116" t="str">
            <v>010139</v>
          </cell>
          <cell r="D5116" t="str">
            <v>Pedreiro</v>
          </cell>
          <cell r="E5116" t="str">
            <v>h</v>
          </cell>
          <cell r="F5116">
            <v>0.6</v>
          </cell>
        </row>
        <row r="5117">
          <cell r="B5117" t="str">
            <v>160206</v>
          </cell>
          <cell r="C5117" t="str">
            <v>010146</v>
          </cell>
          <cell r="D5117" t="str">
            <v>Servente</v>
          </cell>
          <cell r="E5117" t="str">
            <v>h</v>
          </cell>
          <cell r="F5117">
            <v>0.76</v>
          </cell>
        </row>
        <row r="5118">
          <cell r="B5118" t="str">
            <v>160206</v>
          </cell>
          <cell r="C5118" t="str">
            <v>020505</v>
          </cell>
          <cell r="D5118" t="str">
            <v>Cal hidratada</v>
          </cell>
          <cell r="E5118" t="str">
            <v>kg</v>
          </cell>
          <cell r="F5118">
            <v>7.3</v>
          </cell>
        </row>
        <row r="5119">
          <cell r="B5119" t="str">
            <v>160206</v>
          </cell>
          <cell r="C5119" t="str">
            <v>020579</v>
          </cell>
          <cell r="D5119" t="str">
            <v>Areia media</v>
          </cell>
          <cell r="E5119" t="str">
            <v>m3</v>
          </cell>
          <cell r="F5119">
            <v>2.4299999999999999E-2</v>
          </cell>
        </row>
        <row r="5120">
          <cell r="B5120" t="str">
            <v>160207</v>
          </cell>
          <cell r="C5120" t="str">
            <v>010139</v>
          </cell>
          <cell r="D5120" t="str">
            <v>Pedreiro</v>
          </cell>
          <cell r="E5120" t="str">
            <v>h</v>
          </cell>
          <cell r="F5120">
            <v>0.6</v>
          </cell>
        </row>
        <row r="5121">
          <cell r="B5121" t="str">
            <v>160207</v>
          </cell>
          <cell r="C5121" t="str">
            <v>010146</v>
          </cell>
          <cell r="D5121" t="str">
            <v>Servente</v>
          </cell>
          <cell r="E5121" t="str">
            <v>h</v>
          </cell>
          <cell r="F5121">
            <v>0.76</v>
          </cell>
        </row>
        <row r="5122">
          <cell r="B5122" t="str">
            <v>160207</v>
          </cell>
          <cell r="C5122" t="str">
            <v>020505</v>
          </cell>
          <cell r="D5122" t="str">
            <v>Cal hidratada</v>
          </cell>
          <cell r="E5122" t="str">
            <v>kg</v>
          </cell>
          <cell r="F5122">
            <v>4.8600000000000003</v>
          </cell>
        </row>
        <row r="5123">
          <cell r="B5123" t="str">
            <v>160207</v>
          </cell>
          <cell r="C5123" t="str">
            <v>020579</v>
          </cell>
          <cell r="D5123" t="str">
            <v>Areia media</v>
          </cell>
          <cell r="E5123" t="str">
            <v>m3</v>
          </cell>
          <cell r="F5123">
            <v>2.4299999999999999E-2</v>
          </cell>
        </row>
        <row r="5124">
          <cell r="B5124" t="str">
            <v>160208</v>
          </cell>
          <cell r="C5124" t="str">
            <v>010139</v>
          </cell>
          <cell r="D5124" t="str">
            <v>Pedreiro</v>
          </cell>
          <cell r="E5124" t="str">
            <v>h</v>
          </cell>
          <cell r="F5124">
            <v>0.6</v>
          </cell>
        </row>
        <row r="5125">
          <cell r="B5125" t="str">
            <v>160208</v>
          </cell>
          <cell r="C5125" t="str">
            <v>010146</v>
          </cell>
          <cell r="D5125" t="str">
            <v>Servente</v>
          </cell>
          <cell r="E5125" t="str">
            <v>h</v>
          </cell>
          <cell r="F5125">
            <v>0.72</v>
          </cell>
        </row>
        <row r="5126">
          <cell r="B5126" t="str">
            <v>160208</v>
          </cell>
          <cell r="C5126" t="str">
            <v>020505</v>
          </cell>
          <cell r="D5126" t="str">
            <v>Cal hidratada</v>
          </cell>
          <cell r="E5126" t="str">
            <v>kg</v>
          </cell>
          <cell r="F5126">
            <v>3.24</v>
          </cell>
        </row>
        <row r="5127">
          <cell r="B5127" t="str">
            <v>160208</v>
          </cell>
          <cell r="C5127" t="str">
            <v>020579</v>
          </cell>
          <cell r="D5127" t="str">
            <v>Areia media</v>
          </cell>
          <cell r="E5127" t="str">
            <v>m3</v>
          </cell>
          <cell r="F5127">
            <v>2.4299999999999999E-2</v>
          </cell>
        </row>
        <row r="5128">
          <cell r="B5128" t="str">
            <v>160208</v>
          </cell>
          <cell r="C5128" t="str">
            <v>080125</v>
          </cell>
          <cell r="D5128" t="str">
            <v>Betoneira 5hp</v>
          </cell>
          <cell r="E5128" t="str">
            <v>h</v>
          </cell>
          <cell r="F5128">
            <v>1.43E-2</v>
          </cell>
        </row>
        <row r="5129">
          <cell r="B5129" t="str">
            <v>160209</v>
          </cell>
          <cell r="C5129" t="str">
            <v>010139</v>
          </cell>
          <cell r="D5129" t="str">
            <v>Pedreiro</v>
          </cell>
          <cell r="E5129" t="str">
            <v>h</v>
          </cell>
          <cell r="F5129">
            <v>0.6</v>
          </cell>
        </row>
        <row r="5130">
          <cell r="B5130" t="str">
            <v>160209</v>
          </cell>
          <cell r="C5130" t="str">
            <v>010146</v>
          </cell>
          <cell r="D5130" t="str">
            <v>Servente</v>
          </cell>
          <cell r="E5130" t="str">
            <v>h</v>
          </cell>
          <cell r="F5130">
            <v>0.8</v>
          </cell>
        </row>
        <row r="5131">
          <cell r="B5131" t="str">
            <v>160209</v>
          </cell>
          <cell r="C5131" t="str">
            <v>020505</v>
          </cell>
          <cell r="D5131" t="str">
            <v>Cal hidratada</v>
          </cell>
          <cell r="E5131" t="str">
            <v>kg</v>
          </cell>
          <cell r="F5131">
            <v>3.24</v>
          </cell>
        </row>
        <row r="5132">
          <cell r="B5132" t="str">
            <v>160209</v>
          </cell>
          <cell r="C5132" t="str">
            <v>020508</v>
          </cell>
          <cell r="D5132" t="str">
            <v>Cimento portland</v>
          </cell>
          <cell r="E5132" t="str">
            <v>kg</v>
          </cell>
          <cell r="F5132">
            <v>3.24</v>
          </cell>
        </row>
        <row r="5133">
          <cell r="B5133" t="str">
            <v>160209</v>
          </cell>
          <cell r="C5133" t="str">
            <v>020579</v>
          </cell>
          <cell r="D5133" t="str">
            <v>Areia media</v>
          </cell>
          <cell r="E5133" t="str">
            <v>m3</v>
          </cell>
          <cell r="F5133">
            <v>2.4299999999999999E-2</v>
          </cell>
        </row>
        <row r="5134">
          <cell r="B5134" t="str">
            <v>160210</v>
          </cell>
          <cell r="C5134" t="str">
            <v>010139</v>
          </cell>
          <cell r="D5134" t="str">
            <v>Pedreiro</v>
          </cell>
          <cell r="E5134" t="str">
            <v>h</v>
          </cell>
          <cell r="F5134">
            <v>0.6</v>
          </cell>
        </row>
        <row r="5135">
          <cell r="B5135" t="str">
            <v>160210</v>
          </cell>
          <cell r="C5135" t="str">
            <v>010146</v>
          </cell>
          <cell r="D5135" t="str">
            <v>Servente</v>
          </cell>
          <cell r="E5135" t="str">
            <v>h</v>
          </cell>
          <cell r="F5135">
            <v>0.72</v>
          </cell>
        </row>
        <row r="5136">
          <cell r="B5136" t="str">
            <v>160210</v>
          </cell>
          <cell r="C5136" t="str">
            <v>020505</v>
          </cell>
          <cell r="D5136" t="str">
            <v>Cal hidratada</v>
          </cell>
          <cell r="E5136" t="str">
            <v>kg</v>
          </cell>
          <cell r="F5136">
            <v>2.66</v>
          </cell>
        </row>
        <row r="5137">
          <cell r="B5137" t="str">
            <v>160210</v>
          </cell>
          <cell r="C5137" t="str">
            <v>020508</v>
          </cell>
          <cell r="D5137" t="str">
            <v>Cimento portland</v>
          </cell>
          <cell r="E5137" t="str">
            <v>kg</v>
          </cell>
          <cell r="F5137">
            <v>2.66</v>
          </cell>
        </row>
        <row r="5138">
          <cell r="B5138" t="str">
            <v>160210</v>
          </cell>
          <cell r="C5138" t="str">
            <v>020579</v>
          </cell>
          <cell r="D5138" t="str">
            <v>Areia media</v>
          </cell>
          <cell r="E5138" t="str">
            <v>m3</v>
          </cell>
          <cell r="F5138">
            <v>2.4299999999999999E-2</v>
          </cell>
        </row>
        <row r="5139">
          <cell r="B5139" t="str">
            <v>160210</v>
          </cell>
          <cell r="C5139" t="str">
            <v>080125</v>
          </cell>
          <cell r="D5139" t="str">
            <v>Betoneira 5hp</v>
          </cell>
          <cell r="E5139" t="str">
            <v>h</v>
          </cell>
          <cell r="F5139">
            <v>1.43E-2</v>
          </cell>
        </row>
        <row r="5140">
          <cell r="B5140" t="str">
            <v>160211</v>
          </cell>
          <cell r="C5140" t="str">
            <v>010139</v>
          </cell>
          <cell r="D5140" t="str">
            <v>Pedreiro</v>
          </cell>
          <cell r="E5140" t="str">
            <v>h</v>
          </cell>
          <cell r="F5140">
            <v>0.6</v>
          </cell>
        </row>
        <row r="5141">
          <cell r="B5141" t="str">
            <v>160211</v>
          </cell>
          <cell r="C5141" t="str">
            <v>010146</v>
          </cell>
          <cell r="D5141" t="str">
            <v>Servente</v>
          </cell>
          <cell r="E5141" t="str">
            <v>h</v>
          </cell>
          <cell r="F5141">
            <v>0.8</v>
          </cell>
        </row>
        <row r="5142">
          <cell r="B5142" t="str">
            <v>160211</v>
          </cell>
          <cell r="C5142" t="str">
            <v>020508</v>
          </cell>
          <cell r="D5142" t="str">
            <v>Cimento portland</v>
          </cell>
          <cell r="E5142" t="str">
            <v>kg</v>
          </cell>
          <cell r="F5142">
            <v>3.99</v>
          </cell>
        </row>
        <row r="5143">
          <cell r="B5143" t="str">
            <v>160211</v>
          </cell>
          <cell r="C5143" t="str">
            <v>020525</v>
          </cell>
          <cell r="D5143" t="str">
            <v>Saibro</v>
          </cell>
          <cell r="E5143" t="str">
            <v>m3</v>
          </cell>
          <cell r="F5143">
            <v>3.3E-3</v>
          </cell>
        </row>
        <row r="5144">
          <cell r="B5144" t="str">
            <v>160211</v>
          </cell>
          <cell r="C5144" t="str">
            <v>020579</v>
          </cell>
          <cell r="D5144" t="str">
            <v>Areia media</v>
          </cell>
          <cell r="E5144" t="str">
            <v>m3</v>
          </cell>
          <cell r="F5144">
            <v>1.83E-2</v>
          </cell>
        </row>
        <row r="5145">
          <cell r="B5145" t="str">
            <v>160212</v>
          </cell>
          <cell r="C5145" t="str">
            <v>010139</v>
          </cell>
          <cell r="D5145" t="str">
            <v>Pedreiro</v>
          </cell>
          <cell r="E5145" t="str">
            <v>h</v>
          </cell>
          <cell r="F5145">
            <v>0.6</v>
          </cell>
        </row>
        <row r="5146">
          <cell r="B5146" t="str">
            <v>160212</v>
          </cell>
          <cell r="C5146" t="str">
            <v>010146</v>
          </cell>
          <cell r="D5146" t="str">
            <v>Servente</v>
          </cell>
          <cell r="E5146" t="str">
            <v>h</v>
          </cell>
          <cell r="F5146">
            <v>0.8</v>
          </cell>
        </row>
        <row r="5147">
          <cell r="B5147" t="str">
            <v>160212</v>
          </cell>
          <cell r="C5147" t="str">
            <v>020508</v>
          </cell>
          <cell r="D5147" t="str">
            <v>Cimento portland</v>
          </cell>
          <cell r="E5147" t="str">
            <v>kg</v>
          </cell>
          <cell r="F5147">
            <v>4.07</v>
          </cell>
        </row>
        <row r="5148">
          <cell r="B5148" t="str">
            <v>160212</v>
          </cell>
          <cell r="C5148" t="str">
            <v>020525</v>
          </cell>
          <cell r="D5148" t="str">
            <v>Saibro</v>
          </cell>
          <cell r="E5148" t="str">
            <v>m3</v>
          </cell>
          <cell r="F5148">
            <v>1.0200000000000001E-2</v>
          </cell>
        </row>
        <row r="5149">
          <cell r="B5149" t="str">
            <v>160212</v>
          </cell>
          <cell r="C5149" t="str">
            <v>020579</v>
          </cell>
          <cell r="D5149" t="str">
            <v>Areia media</v>
          </cell>
          <cell r="E5149" t="str">
            <v>m3</v>
          </cell>
          <cell r="F5149">
            <v>1.0200000000000001E-2</v>
          </cell>
        </row>
        <row r="5150">
          <cell r="B5150" t="str">
            <v>160213</v>
          </cell>
          <cell r="C5150" t="str">
            <v>010139</v>
          </cell>
          <cell r="D5150" t="str">
            <v>Pedreiro</v>
          </cell>
          <cell r="E5150" t="str">
            <v>h</v>
          </cell>
          <cell r="F5150">
            <v>0.6</v>
          </cell>
        </row>
        <row r="5151">
          <cell r="B5151" t="str">
            <v>160213</v>
          </cell>
          <cell r="C5151" t="str">
            <v>010146</v>
          </cell>
          <cell r="D5151" t="str">
            <v>Servente</v>
          </cell>
          <cell r="E5151" t="str">
            <v>h</v>
          </cell>
          <cell r="F5151">
            <v>0.8</v>
          </cell>
        </row>
        <row r="5152">
          <cell r="B5152" t="str">
            <v>160213</v>
          </cell>
          <cell r="C5152" t="str">
            <v>020508</v>
          </cell>
          <cell r="D5152" t="str">
            <v>Cimento portland</v>
          </cell>
          <cell r="E5152" t="str">
            <v>kg</v>
          </cell>
          <cell r="F5152">
            <v>3.8</v>
          </cell>
        </row>
        <row r="5153">
          <cell r="B5153" t="str">
            <v>160213</v>
          </cell>
          <cell r="C5153" t="str">
            <v>020526</v>
          </cell>
          <cell r="D5153" t="str">
            <v>Arenoso</v>
          </cell>
          <cell r="E5153" t="str">
            <v>m3</v>
          </cell>
          <cell r="F5153">
            <v>2.2100000000000002E-2</v>
          </cell>
        </row>
        <row r="5154">
          <cell r="B5154" t="str">
            <v>160213</v>
          </cell>
          <cell r="C5154" t="str">
            <v>020579</v>
          </cell>
          <cell r="D5154" t="str">
            <v>Areia media</v>
          </cell>
          <cell r="E5154" t="str">
            <v>m3</v>
          </cell>
          <cell r="F5154">
            <v>9.4999999999999998E-3</v>
          </cell>
        </row>
        <row r="5155">
          <cell r="B5155" t="str">
            <v>160301</v>
          </cell>
          <cell r="C5155" t="str">
            <v>010139</v>
          </cell>
          <cell r="D5155" t="str">
            <v>Pedreiro</v>
          </cell>
          <cell r="E5155" t="str">
            <v>h</v>
          </cell>
          <cell r="F5155">
            <v>0.5</v>
          </cell>
        </row>
        <row r="5156">
          <cell r="B5156" t="str">
            <v>160301</v>
          </cell>
          <cell r="C5156" t="str">
            <v>010146</v>
          </cell>
          <cell r="D5156" t="str">
            <v>Servente</v>
          </cell>
          <cell r="E5156" t="str">
            <v>h</v>
          </cell>
          <cell r="F5156">
            <v>0.65</v>
          </cell>
        </row>
        <row r="5157">
          <cell r="B5157" t="str">
            <v>160301</v>
          </cell>
          <cell r="C5157" t="str">
            <v>020506</v>
          </cell>
          <cell r="D5157" t="str">
            <v>Cal virgem em po</v>
          </cell>
          <cell r="E5157" t="str">
            <v>kg</v>
          </cell>
          <cell r="F5157">
            <v>1.69</v>
          </cell>
        </row>
        <row r="5158">
          <cell r="B5158" t="str">
            <v>160301</v>
          </cell>
          <cell r="C5158" t="str">
            <v>020579</v>
          </cell>
          <cell r="D5158" t="str">
            <v>Areia media</v>
          </cell>
          <cell r="E5158" t="str">
            <v>m3</v>
          </cell>
          <cell r="F5158">
            <v>4.7000000000000002E-3</v>
          </cell>
        </row>
        <row r="5159">
          <cell r="B5159" t="str">
            <v>160302</v>
          </cell>
          <cell r="C5159" t="str">
            <v>010139</v>
          </cell>
          <cell r="D5159" t="str">
            <v>Pedreiro</v>
          </cell>
          <cell r="E5159" t="str">
            <v>h</v>
          </cell>
          <cell r="F5159">
            <v>0.5</v>
          </cell>
        </row>
        <row r="5160">
          <cell r="B5160" t="str">
            <v>160302</v>
          </cell>
          <cell r="C5160" t="str">
            <v>010146</v>
          </cell>
          <cell r="D5160" t="str">
            <v>Servente</v>
          </cell>
          <cell r="E5160" t="str">
            <v>h</v>
          </cell>
          <cell r="F5160">
            <v>0.68</v>
          </cell>
        </row>
        <row r="5161">
          <cell r="B5161" t="str">
            <v>160302</v>
          </cell>
          <cell r="C5161" t="str">
            <v>020506</v>
          </cell>
          <cell r="D5161" t="str">
            <v>Cal virgem em po</v>
          </cell>
          <cell r="E5161" t="str">
            <v>kg</v>
          </cell>
          <cell r="F5161">
            <v>1.67</v>
          </cell>
        </row>
        <row r="5162">
          <cell r="B5162" t="str">
            <v>160302</v>
          </cell>
          <cell r="C5162" t="str">
            <v>020579</v>
          </cell>
          <cell r="D5162" t="str">
            <v>Areia media</v>
          </cell>
          <cell r="E5162" t="str">
            <v>m3</v>
          </cell>
          <cell r="F5162">
            <v>6.1000000000000004E-3</v>
          </cell>
        </row>
        <row r="5163">
          <cell r="B5163" t="str">
            <v>160303</v>
          </cell>
          <cell r="C5163" t="str">
            <v>010139</v>
          </cell>
          <cell r="D5163" t="str">
            <v>Pedreiro</v>
          </cell>
          <cell r="E5163" t="str">
            <v>h</v>
          </cell>
          <cell r="F5163">
            <v>0.5</v>
          </cell>
        </row>
        <row r="5164">
          <cell r="B5164" t="str">
            <v>160303</v>
          </cell>
          <cell r="C5164" t="str">
            <v>010146</v>
          </cell>
          <cell r="D5164" t="str">
            <v>Servente</v>
          </cell>
          <cell r="E5164" t="str">
            <v>h</v>
          </cell>
          <cell r="F5164">
            <v>0.68</v>
          </cell>
        </row>
        <row r="5165">
          <cell r="B5165" t="str">
            <v>160303</v>
          </cell>
          <cell r="C5165" t="str">
            <v>020506</v>
          </cell>
          <cell r="D5165" t="str">
            <v>Cal virgem em po</v>
          </cell>
          <cell r="E5165" t="str">
            <v>kg</v>
          </cell>
          <cell r="F5165">
            <v>1.1100000000000001</v>
          </cell>
        </row>
        <row r="5166">
          <cell r="B5166" t="str">
            <v>160303</v>
          </cell>
          <cell r="C5166" t="str">
            <v>020579</v>
          </cell>
          <cell r="D5166" t="str">
            <v>Areia media</v>
          </cell>
          <cell r="E5166" t="str">
            <v>m3</v>
          </cell>
          <cell r="F5166">
            <v>6.1000000000000004E-3</v>
          </cell>
        </row>
        <row r="5167">
          <cell r="B5167" t="str">
            <v>160304</v>
          </cell>
          <cell r="C5167" t="str">
            <v>010139</v>
          </cell>
          <cell r="D5167" t="str">
            <v>Pedreiro</v>
          </cell>
          <cell r="E5167" t="str">
            <v>h</v>
          </cell>
          <cell r="F5167">
            <v>0.5</v>
          </cell>
        </row>
        <row r="5168">
          <cell r="B5168" t="str">
            <v>160304</v>
          </cell>
          <cell r="C5168" t="str">
            <v>010146</v>
          </cell>
          <cell r="D5168" t="str">
            <v>Servente</v>
          </cell>
          <cell r="E5168" t="str">
            <v>h</v>
          </cell>
          <cell r="F5168">
            <v>0.67</v>
          </cell>
        </row>
        <row r="5169">
          <cell r="B5169" t="str">
            <v>160304</v>
          </cell>
          <cell r="C5169" t="str">
            <v>020506</v>
          </cell>
          <cell r="D5169" t="str">
            <v>Cal virgem em po</v>
          </cell>
          <cell r="E5169" t="str">
            <v>kg</v>
          </cell>
          <cell r="F5169">
            <v>0.83</v>
          </cell>
        </row>
        <row r="5170">
          <cell r="B5170" t="str">
            <v>160304</v>
          </cell>
          <cell r="C5170" t="str">
            <v>020579</v>
          </cell>
          <cell r="D5170" t="str">
            <v>Areia media</v>
          </cell>
          <cell r="E5170" t="str">
            <v>m3</v>
          </cell>
          <cell r="F5170">
            <v>6.1000000000000004E-3</v>
          </cell>
        </row>
        <row r="5171">
          <cell r="B5171" t="str">
            <v>160305</v>
          </cell>
          <cell r="C5171" t="str">
            <v>010139</v>
          </cell>
          <cell r="D5171" t="str">
            <v>Pedreiro</v>
          </cell>
          <cell r="E5171" t="str">
            <v>h</v>
          </cell>
          <cell r="F5171">
            <v>0.5</v>
          </cell>
        </row>
        <row r="5172">
          <cell r="B5172" t="str">
            <v>160305</v>
          </cell>
          <cell r="C5172" t="str">
            <v>010146</v>
          </cell>
          <cell r="D5172" t="str">
            <v>Servente</v>
          </cell>
          <cell r="E5172" t="str">
            <v>h</v>
          </cell>
          <cell r="F5172">
            <v>0.68</v>
          </cell>
        </row>
        <row r="5173">
          <cell r="B5173" t="str">
            <v>160305</v>
          </cell>
          <cell r="C5173" t="str">
            <v>020505</v>
          </cell>
          <cell r="D5173" t="str">
            <v>Cal hidratada</v>
          </cell>
          <cell r="E5173" t="str">
            <v>kg</v>
          </cell>
          <cell r="F5173">
            <v>1.83</v>
          </cell>
        </row>
        <row r="5174">
          <cell r="B5174" t="str">
            <v>160305</v>
          </cell>
          <cell r="C5174" t="str">
            <v>020579</v>
          </cell>
          <cell r="D5174" t="str">
            <v>Areia media</v>
          </cell>
          <cell r="E5174" t="str">
            <v>m3</v>
          </cell>
          <cell r="F5174">
            <v>6.1000000000000004E-3</v>
          </cell>
        </row>
        <row r="5175">
          <cell r="B5175" t="str">
            <v>160306</v>
          </cell>
          <cell r="C5175" t="str">
            <v>010139</v>
          </cell>
          <cell r="D5175" t="str">
            <v>Pedreiro</v>
          </cell>
          <cell r="E5175" t="str">
            <v>h</v>
          </cell>
          <cell r="F5175">
            <v>0.5</v>
          </cell>
        </row>
        <row r="5176">
          <cell r="B5176" t="str">
            <v>160306</v>
          </cell>
          <cell r="C5176" t="str">
            <v>010146</v>
          </cell>
          <cell r="D5176" t="str">
            <v>Servente</v>
          </cell>
          <cell r="E5176" t="str">
            <v>h</v>
          </cell>
          <cell r="F5176">
            <v>0.65</v>
          </cell>
        </row>
        <row r="5177">
          <cell r="B5177" t="str">
            <v>160306</v>
          </cell>
          <cell r="C5177" t="str">
            <v>020505</v>
          </cell>
          <cell r="D5177" t="str">
            <v>Cal hidratada</v>
          </cell>
          <cell r="E5177" t="str">
            <v>kg</v>
          </cell>
          <cell r="F5177">
            <v>1.22</v>
          </cell>
        </row>
        <row r="5178">
          <cell r="B5178" t="str">
            <v>160306</v>
          </cell>
          <cell r="C5178" t="str">
            <v>020579</v>
          </cell>
          <cell r="D5178" t="str">
            <v>Areia media</v>
          </cell>
          <cell r="E5178" t="str">
            <v>m3</v>
          </cell>
          <cell r="F5178">
            <v>6.1000000000000004E-3</v>
          </cell>
        </row>
        <row r="5179">
          <cell r="B5179" t="str">
            <v>160307</v>
          </cell>
          <cell r="C5179" t="str">
            <v>010139</v>
          </cell>
          <cell r="D5179" t="str">
            <v>Pedreiro</v>
          </cell>
          <cell r="E5179" t="str">
            <v>h</v>
          </cell>
          <cell r="F5179">
            <v>0.5</v>
          </cell>
        </row>
        <row r="5180">
          <cell r="B5180" t="str">
            <v>160307</v>
          </cell>
          <cell r="C5180" t="str">
            <v>010146</v>
          </cell>
          <cell r="D5180" t="str">
            <v>Servente</v>
          </cell>
          <cell r="E5180" t="str">
            <v>h</v>
          </cell>
          <cell r="F5180">
            <v>0.63</v>
          </cell>
        </row>
        <row r="5181">
          <cell r="B5181" t="str">
            <v>160307</v>
          </cell>
          <cell r="C5181" t="str">
            <v>020505</v>
          </cell>
          <cell r="D5181" t="str">
            <v>Cal hidratada</v>
          </cell>
          <cell r="E5181" t="str">
            <v>kg</v>
          </cell>
          <cell r="F5181">
            <v>0.81</v>
          </cell>
        </row>
        <row r="5182">
          <cell r="B5182" t="str">
            <v>160307</v>
          </cell>
          <cell r="C5182" t="str">
            <v>020579</v>
          </cell>
          <cell r="D5182" t="str">
            <v>Areia media</v>
          </cell>
          <cell r="E5182" t="str">
            <v>m3</v>
          </cell>
          <cell r="F5182">
            <v>6.1000000000000004E-3</v>
          </cell>
        </row>
        <row r="5183">
          <cell r="B5183" t="str">
            <v>160307</v>
          </cell>
          <cell r="C5183" t="str">
            <v>080125</v>
          </cell>
          <cell r="D5183" t="str">
            <v>Betoneira 5hp</v>
          </cell>
          <cell r="E5183" t="str">
            <v>h</v>
          </cell>
          <cell r="F5183">
            <v>3.5999999999999999E-3</v>
          </cell>
        </row>
        <row r="5184">
          <cell r="B5184" t="str">
            <v>160313</v>
          </cell>
          <cell r="C5184" t="str">
            <v>010139</v>
          </cell>
          <cell r="D5184" t="str">
            <v>Pedreiro</v>
          </cell>
          <cell r="E5184" t="str">
            <v>h</v>
          </cell>
          <cell r="F5184">
            <v>0.57999999999999996</v>
          </cell>
        </row>
        <row r="5185">
          <cell r="B5185" t="str">
            <v>160313</v>
          </cell>
          <cell r="C5185" t="str">
            <v>010146</v>
          </cell>
          <cell r="D5185" t="str">
            <v>Servente</v>
          </cell>
          <cell r="E5185" t="str">
            <v>h</v>
          </cell>
          <cell r="F5185">
            <v>0.61</v>
          </cell>
        </row>
        <row r="5186">
          <cell r="B5186" t="str">
            <v>160313</v>
          </cell>
          <cell r="C5186" t="str">
            <v>033003</v>
          </cell>
          <cell r="D5186" t="str">
            <v>Argamassa pre-fabricada para reboco</v>
          </cell>
          <cell r="E5186" t="str">
            <v>kg</v>
          </cell>
          <cell r="F5186">
            <v>8</v>
          </cell>
        </row>
        <row r="5187">
          <cell r="B5187" t="str">
            <v>160313</v>
          </cell>
          <cell r="C5187" t="str">
            <v>080125</v>
          </cell>
          <cell r="D5187" t="str">
            <v>Betoneira 5hp</v>
          </cell>
          <cell r="E5187" t="str">
            <v>h</v>
          </cell>
          <cell r="F5187">
            <v>3.5999999999999999E-3</v>
          </cell>
        </row>
        <row r="5188">
          <cell r="B5188" t="str">
            <v>160314</v>
          </cell>
          <cell r="C5188" t="str">
            <v>010139</v>
          </cell>
          <cell r="D5188" t="str">
            <v>Pedreiro</v>
          </cell>
          <cell r="E5188" t="str">
            <v>h</v>
          </cell>
          <cell r="F5188">
            <v>1.5</v>
          </cell>
        </row>
        <row r="5189">
          <cell r="B5189" t="str">
            <v>160314</v>
          </cell>
          <cell r="C5189" t="str">
            <v>010146</v>
          </cell>
          <cell r="D5189" t="str">
            <v>Servente</v>
          </cell>
          <cell r="E5189" t="str">
            <v>h</v>
          </cell>
          <cell r="F5189">
            <v>1.53</v>
          </cell>
        </row>
        <row r="5190">
          <cell r="B5190" t="str">
            <v>160314</v>
          </cell>
          <cell r="C5190" t="str">
            <v>033003</v>
          </cell>
          <cell r="D5190" t="str">
            <v>Argamassa pre-fabricada para reboco</v>
          </cell>
          <cell r="E5190" t="str">
            <v>kg</v>
          </cell>
          <cell r="F5190">
            <v>7</v>
          </cell>
        </row>
        <row r="5191">
          <cell r="B5191" t="str">
            <v>160314</v>
          </cell>
          <cell r="C5191" t="str">
            <v>080125</v>
          </cell>
          <cell r="D5191" t="str">
            <v>Betoneira 5hp</v>
          </cell>
          <cell r="E5191" t="str">
            <v>h</v>
          </cell>
          <cell r="F5191">
            <v>3.5999999999999999E-3</v>
          </cell>
        </row>
        <row r="5192">
          <cell r="B5192" t="str">
            <v>160315</v>
          </cell>
          <cell r="C5192" t="str">
            <v>010139</v>
          </cell>
          <cell r="D5192" t="str">
            <v>Pedreiro</v>
          </cell>
          <cell r="E5192" t="str">
            <v>h</v>
          </cell>
          <cell r="F5192">
            <v>2</v>
          </cell>
        </row>
        <row r="5193">
          <cell r="B5193" t="str">
            <v>160315</v>
          </cell>
          <cell r="C5193" t="str">
            <v>010146</v>
          </cell>
          <cell r="D5193" t="str">
            <v>Servente</v>
          </cell>
          <cell r="E5193" t="str">
            <v>h</v>
          </cell>
          <cell r="F5193">
            <v>2.06</v>
          </cell>
        </row>
        <row r="5194">
          <cell r="B5194" t="str">
            <v>160315</v>
          </cell>
          <cell r="C5194" t="str">
            <v>033003</v>
          </cell>
          <cell r="D5194" t="str">
            <v>Argamassa pre-fabricada para reboco</v>
          </cell>
          <cell r="E5194" t="str">
            <v>kg</v>
          </cell>
          <cell r="F5194">
            <v>18</v>
          </cell>
        </row>
        <row r="5195">
          <cell r="B5195" t="str">
            <v>160315</v>
          </cell>
          <cell r="C5195" t="str">
            <v>080125</v>
          </cell>
          <cell r="D5195" t="str">
            <v>Betoneira 5hp</v>
          </cell>
          <cell r="E5195" t="str">
            <v>h</v>
          </cell>
          <cell r="F5195">
            <v>7.1999999999999998E-3</v>
          </cell>
        </row>
        <row r="5196">
          <cell r="B5196" t="str">
            <v>160401</v>
          </cell>
          <cell r="C5196" t="str">
            <v>010139</v>
          </cell>
          <cell r="D5196" t="str">
            <v>Pedreiro</v>
          </cell>
          <cell r="E5196" t="str">
            <v>h</v>
          </cell>
          <cell r="F5196">
            <v>0.5</v>
          </cell>
        </row>
        <row r="5197">
          <cell r="B5197" t="str">
            <v>160401</v>
          </cell>
          <cell r="C5197" t="str">
            <v>010146</v>
          </cell>
          <cell r="D5197" t="str">
            <v>Servente</v>
          </cell>
          <cell r="E5197" t="str">
            <v>h</v>
          </cell>
          <cell r="F5197">
            <v>0.56000000000000005</v>
          </cell>
        </row>
        <row r="5198">
          <cell r="B5198" t="str">
            <v>160401</v>
          </cell>
          <cell r="C5198" t="str">
            <v>033003</v>
          </cell>
          <cell r="D5198" t="str">
            <v>Argamassa pre-fabricada para reboco</v>
          </cell>
          <cell r="E5198" t="str">
            <v>kg</v>
          </cell>
          <cell r="F5198">
            <v>14.5</v>
          </cell>
        </row>
        <row r="5199">
          <cell r="B5199" t="str">
            <v>160401</v>
          </cell>
          <cell r="C5199" t="str">
            <v>080125</v>
          </cell>
          <cell r="D5199" t="str">
            <v>Betoneira 5hp</v>
          </cell>
          <cell r="E5199" t="str">
            <v>h</v>
          </cell>
          <cell r="F5199">
            <v>7.0000000000000001E-3</v>
          </cell>
        </row>
        <row r="5200">
          <cell r="B5200" t="str">
            <v>160405</v>
          </cell>
          <cell r="C5200" t="str">
            <v>010139</v>
          </cell>
          <cell r="D5200" t="str">
            <v>Pedreiro</v>
          </cell>
          <cell r="E5200" t="str">
            <v>h</v>
          </cell>
          <cell r="F5200">
            <v>0.6</v>
          </cell>
        </row>
        <row r="5201">
          <cell r="B5201" t="str">
            <v>160405</v>
          </cell>
          <cell r="C5201" t="str">
            <v>010146</v>
          </cell>
          <cell r="D5201" t="str">
            <v>Servente</v>
          </cell>
          <cell r="E5201" t="str">
            <v>h</v>
          </cell>
          <cell r="F5201">
            <v>0.8</v>
          </cell>
        </row>
        <row r="5202">
          <cell r="B5202" t="str">
            <v>160405</v>
          </cell>
          <cell r="C5202" t="str">
            <v>020508</v>
          </cell>
          <cell r="D5202" t="str">
            <v>Cimento portland</v>
          </cell>
          <cell r="E5202" t="str">
            <v>kg</v>
          </cell>
          <cell r="F5202">
            <v>5.84</v>
          </cell>
        </row>
        <row r="5203">
          <cell r="B5203" t="str">
            <v>160405</v>
          </cell>
          <cell r="C5203" t="str">
            <v>020509</v>
          </cell>
          <cell r="D5203" t="str">
            <v>Cimento branco</v>
          </cell>
          <cell r="E5203" t="str">
            <v>kg</v>
          </cell>
          <cell r="F5203">
            <v>0.25</v>
          </cell>
        </row>
        <row r="5204">
          <cell r="B5204" t="str">
            <v>160405</v>
          </cell>
          <cell r="C5204" t="str">
            <v>020579</v>
          </cell>
          <cell r="D5204" t="str">
            <v>Areia media</v>
          </cell>
          <cell r="E5204" t="str">
            <v>m3</v>
          </cell>
          <cell r="F5204">
            <v>2.4299999999999999E-2</v>
          </cell>
        </row>
        <row r="5205">
          <cell r="B5205" t="str">
            <v>160406</v>
          </cell>
          <cell r="C5205" t="str">
            <v>010138</v>
          </cell>
          <cell r="D5205" t="str">
            <v>Pastilheiro</v>
          </cell>
          <cell r="E5205" t="str">
            <v>h</v>
          </cell>
          <cell r="F5205">
            <v>1.5</v>
          </cell>
        </row>
        <row r="5206">
          <cell r="B5206" t="str">
            <v>160406</v>
          </cell>
          <cell r="C5206" t="str">
            <v>010146</v>
          </cell>
          <cell r="D5206" t="str">
            <v>Servente</v>
          </cell>
          <cell r="E5206" t="str">
            <v>h</v>
          </cell>
          <cell r="F5206">
            <v>2.2000000000000002</v>
          </cell>
        </row>
        <row r="5207">
          <cell r="B5207" t="str">
            <v>160406</v>
          </cell>
          <cell r="C5207" t="str">
            <v>039017</v>
          </cell>
          <cell r="D5207" t="str">
            <v>Soda caustica</v>
          </cell>
          <cell r="E5207" t="str">
            <v>kg</v>
          </cell>
          <cell r="F5207">
            <v>0.1</v>
          </cell>
        </row>
        <row r="5208">
          <cell r="B5208" t="str">
            <v>160406</v>
          </cell>
          <cell r="C5208" t="str">
            <v>020508</v>
          </cell>
          <cell r="D5208" t="str">
            <v>Cimento portland</v>
          </cell>
          <cell r="E5208" t="str">
            <v>kg</v>
          </cell>
          <cell r="F5208">
            <v>6.06</v>
          </cell>
        </row>
        <row r="5209">
          <cell r="B5209" t="str">
            <v>160406</v>
          </cell>
          <cell r="C5209" t="str">
            <v>020579</v>
          </cell>
          <cell r="D5209" t="str">
            <v>Areia media</v>
          </cell>
          <cell r="E5209" t="str">
            <v>m3</v>
          </cell>
          <cell r="F5209">
            <v>2.4299999999999999E-2</v>
          </cell>
        </row>
        <row r="5210">
          <cell r="B5210" t="str">
            <v>160406</v>
          </cell>
          <cell r="C5210" t="str">
            <v>032005</v>
          </cell>
          <cell r="D5210" t="str">
            <v>Mosaico vidroso 2x2cm</v>
          </cell>
          <cell r="E5210" t="str">
            <v>m2</v>
          </cell>
          <cell r="F5210">
            <v>1.1000000000000001</v>
          </cell>
        </row>
        <row r="5211">
          <cell r="B5211" t="str">
            <v>160406</v>
          </cell>
          <cell r="C5211" t="str">
            <v>039013</v>
          </cell>
          <cell r="D5211" t="str">
            <v>Acido muriatico</v>
          </cell>
          <cell r="E5211" t="str">
            <v>l</v>
          </cell>
          <cell r="F5211">
            <v>0.1</v>
          </cell>
        </row>
        <row r="5212">
          <cell r="B5212" t="str">
            <v>160406</v>
          </cell>
          <cell r="C5212" t="str">
            <v>020505</v>
          </cell>
          <cell r="D5212" t="str">
            <v>Cal hidratada</v>
          </cell>
          <cell r="E5212" t="str">
            <v>kg</v>
          </cell>
          <cell r="F5212">
            <v>2.44</v>
          </cell>
        </row>
        <row r="5213">
          <cell r="B5213" t="str">
            <v>160407</v>
          </cell>
          <cell r="C5213" t="str">
            <v>010138</v>
          </cell>
          <cell r="D5213" t="str">
            <v>Pastilheiro</v>
          </cell>
          <cell r="E5213" t="str">
            <v>h</v>
          </cell>
          <cell r="F5213">
            <v>1.5</v>
          </cell>
        </row>
        <row r="5214">
          <cell r="B5214" t="str">
            <v>160407</v>
          </cell>
          <cell r="C5214" t="str">
            <v>010146</v>
          </cell>
          <cell r="D5214" t="str">
            <v>Servente</v>
          </cell>
          <cell r="E5214" t="str">
            <v>h</v>
          </cell>
          <cell r="F5214">
            <v>1.69</v>
          </cell>
        </row>
        <row r="5215">
          <cell r="B5215" t="str">
            <v>160407</v>
          </cell>
          <cell r="C5215" t="str">
            <v>020505</v>
          </cell>
          <cell r="D5215" t="str">
            <v>Cal hidratada</v>
          </cell>
          <cell r="E5215" t="str">
            <v>kg</v>
          </cell>
          <cell r="F5215">
            <v>0.97</v>
          </cell>
        </row>
        <row r="5216">
          <cell r="B5216" t="str">
            <v>160407</v>
          </cell>
          <cell r="C5216" t="str">
            <v>020508</v>
          </cell>
          <cell r="D5216" t="str">
            <v>Cimento portland</v>
          </cell>
          <cell r="E5216" t="str">
            <v>kg</v>
          </cell>
          <cell r="F5216">
            <v>0.65</v>
          </cell>
        </row>
        <row r="5217">
          <cell r="B5217" t="str">
            <v>160407</v>
          </cell>
          <cell r="C5217" t="str">
            <v>020509</v>
          </cell>
          <cell r="D5217" t="str">
            <v>Cimento branco</v>
          </cell>
          <cell r="E5217" t="str">
            <v>kg</v>
          </cell>
          <cell r="F5217">
            <v>3</v>
          </cell>
        </row>
        <row r="5218">
          <cell r="B5218" t="str">
            <v>160407</v>
          </cell>
          <cell r="C5218" t="str">
            <v>020579</v>
          </cell>
          <cell r="D5218" t="str">
            <v>Areia media</v>
          </cell>
          <cell r="E5218" t="str">
            <v>m3</v>
          </cell>
          <cell r="F5218">
            <v>4.8999999999999998E-3</v>
          </cell>
        </row>
        <row r="5219">
          <cell r="B5219" t="str">
            <v>160407</v>
          </cell>
          <cell r="C5219" t="str">
            <v>032002</v>
          </cell>
          <cell r="D5219" t="str">
            <v>Pastilha de porcelana esmaltada 1' (2.5cm)</v>
          </cell>
          <cell r="E5219" t="str">
            <v>m2</v>
          </cell>
          <cell r="F5219">
            <v>1.02</v>
          </cell>
        </row>
        <row r="5220">
          <cell r="B5220" t="str">
            <v>160407</v>
          </cell>
          <cell r="C5220" t="str">
            <v>039013</v>
          </cell>
          <cell r="D5220" t="str">
            <v>Acido muriatico</v>
          </cell>
          <cell r="E5220" t="str">
            <v>l</v>
          </cell>
          <cell r="F5220">
            <v>0.1</v>
          </cell>
        </row>
        <row r="5221">
          <cell r="B5221" t="str">
            <v>160407</v>
          </cell>
          <cell r="C5221" t="str">
            <v>039017</v>
          </cell>
          <cell r="D5221" t="str">
            <v>Soda caustica</v>
          </cell>
          <cell r="E5221" t="str">
            <v>kg</v>
          </cell>
          <cell r="F5221">
            <v>0.1</v>
          </cell>
        </row>
        <row r="5222">
          <cell r="B5222" t="str">
            <v>160408</v>
          </cell>
          <cell r="C5222" t="str">
            <v>010138</v>
          </cell>
          <cell r="D5222" t="str">
            <v>Pastilheiro</v>
          </cell>
          <cell r="E5222" t="str">
            <v>h</v>
          </cell>
          <cell r="F5222">
            <v>2.4</v>
          </cell>
        </row>
        <row r="5223">
          <cell r="B5223" t="str">
            <v>160408</v>
          </cell>
          <cell r="C5223" t="str">
            <v>010146</v>
          </cell>
          <cell r="D5223" t="str">
            <v>Servente</v>
          </cell>
          <cell r="E5223" t="str">
            <v>h</v>
          </cell>
          <cell r="F5223">
            <v>2.0499999999999998</v>
          </cell>
        </row>
        <row r="5224">
          <cell r="B5224" t="str">
            <v>160408</v>
          </cell>
          <cell r="C5224" t="str">
            <v>020505</v>
          </cell>
          <cell r="D5224" t="str">
            <v>Cal hidratada</v>
          </cell>
          <cell r="E5224" t="str">
            <v>kg</v>
          </cell>
          <cell r="F5224">
            <v>0.97</v>
          </cell>
        </row>
        <row r="5225">
          <cell r="B5225" t="str">
            <v>160408</v>
          </cell>
          <cell r="C5225" t="str">
            <v>020508</v>
          </cell>
          <cell r="D5225" t="str">
            <v>Cimento portland</v>
          </cell>
          <cell r="E5225" t="str">
            <v>kg</v>
          </cell>
          <cell r="F5225">
            <v>0.65</v>
          </cell>
        </row>
        <row r="5226">
          <cell r="B5226" t="str">
            <v>160408</v>
          </cell>
          <cell r="C5226" t="str">
            <v>020509</v>
          </cell>
          <cell r="D5226" t="str">
            <v>Cimento branco</v>
          </cell>
          <cell r="E5226" t="str">
            <v>kg</v>
          </cell>
          <cell r="F5226">
            <v>3</v>
          </cell>
        </row>
        <row r="5227">
          <cell r="B5227" t="str">
            <v>160408</v>
          </cell>
          <cell r="C5227" t="str">
            <v>020579</v>
          </cell>
          <cell r="D5227" t="str">
            <v>Areia media</v>
          </cell>
          <cell r="E5227" t="str">
            <v>m3</v>
          </cell>
          <cell r="F5227">
            <v>4.8999999999999998E-3</v>
          </cell>
        </row>
        <row r="5228">
          <cell r="B5228" t="str">
            <v>160408</v>
          </cell>
          <cell r="C5228" t="str">
            <v>032002</v>
          </cell>
          <cell r="D5228" t="str">
            <v>Pastilha de porcelana esmaltada 1' (2.5cm)</v>
          </cell>
          <cell r="E5228" t="str">
            <v>m2</v>
          </cell>
          <cell r="F5228">
            <v>1.05</v>
          </cell>
        </row>
        <row r="5229">
          <cell r="B5229" t="str">
            <v>160408</v>
          </cell>
          <cell r="C5229" t="str">
            <v>039013</v>
          </cell>
          <cell r="D5229" t="str">
            <v>Acido muriatico</v>
          </cell>
          <cell r="E5229" t="str">
            <v>l</v>
          </cell>
          <cell r="F5229">
            <v>0.1</v>
          </cell>
        </row>
        <row r="5230">
          <cell r="B5230" t="str">
            <v>160408</v>
          </cell>
          <cell r="C5230" t="str">
            <v>039017</v>
          </cell>
          <cell r="D5230" t="str">
            <v>Soda caustica</v>
          </cell>
          <cell r="E5230" t="str">
            <v>kg</v>
          </cell>
          <cell r="F5230">
            <v>0.1</v>
          </cell>
        </row>
        <row r="5231">
          <cell r="B5231" t="str">
            <v>160409</v>
          </cell>
          <cell r="C5231" t="str">
            <v>020579</v>
          </cell>
          <cell r="D5231" t="str">
            <v>Areia media</v>
          </cell>
          <cell r="E5231" t="str">
            <v>m3</v>
          </cell>
          <cell r="F5231">
            <v>2.0000000000000001E-4</v>
          </cell>
        </row>
        <row r="5232">
          <cell r="B5232" t="str">
            <v>160409</v>
          </cell>
          <cell r="C5232" t="str">
            <v>032002</v>
          </cell>
          <cell r="D5232" t="str">
            <v>Pastilha de porcelana esmaltada 1' (2.5cm)</v>
          </cell>
          <cell r="E5232" t="str">
            <v>m2</v>
          </cell>
          <cell r="F5232">
            <v>0.04</v>
          </cell>
        </row>
        <row r="5233">
          <cell r="B5233" t="str">
            <v>160409</v>
          </cell>
          <cell r="C5233" t="str">
            <v>010146</v>
          </cell>
          <cell r="D5233" t="str">
            <v>Servente</v>
          </cell>
          <cell r="E5233" t="str">
            <v>h</v>
          </cell>
          <cell r="F5233">
            <v>0.41</v>
          </cell>
        </row>
        <row r="5234">
          <cell r="B5234" t="str">
            <v>160409</v>
          </cell>
          <cell r="C5234" t="str">
            <v>020508</v>
          </cell>
          <cell r="D5234" t="str">
            <v>Cimento portland</v>
          </cell>
          <cell r="E5234" t="str">
            <v>kg</v>
          </cell>
          <cell r="F5234">
            <v>3.2000000000000001E-2</v>
          </cell>
        </row>
        <row r="5235">
          <cell r="B5235" t="str">
            <v>160409</v>
          </cell>
          <cell r="C5235" t="str">
            <v>020509</v>
          </cell>
          <cell r="D5235" t="str">
            <v>Cimento branco</v>
          </cell>
          <cell r="E5235" t="str">
            <v>kg</v>
          </cell>
          <cell r="F5235">
            <v>0.12</v>
          </cell>
        </row>
        <row r="5236">
          <cell r="B5236" t="str">
            <v>160409</v>
          </cell>
          <cell r="C5236" t="str">
            <v>010138</v>
          </cell>
          <cell r="D5236" t="str">
            <v>Pastilheiro</v>
          </cell>
          <cell r="E5236" t="str">
            <v>h</v>
          </cell>
          <cell r="F5236">
            <v>0.6</v>
          </cell>
        </row>
        <row r="5237">
          <cell r="B5237" t="str">
            <v>160409</v>
          </cell>
          <cell r="C5237" t="str">
            <v>020505</v>
          </cell>
          <cell r="D5237" t="str">
            <v>Cal hidratada</v>
          </cell>
          <cell r="E5237" t="str">
            <v>kg</v>
          </cell>
          <cell r="F5237">
            <v>4.9000000000000002E-2</v>
          </cell>
        </row>
        <row r="5238">
          <cell r="B5238" t="str">
            <v>160409</v>
          </cell>
          <cell r="C5238" t="str">
            <v>039013</v>
          </cell>
          <cell r="D5238" t="str">
            <v>Acido muriatico</v>
          </cell>
          <cell r="E5238" t="str">
            <v>l</v>
          </cell>
          <cell r="F5238">
            <v>4.0000000000000002E-4</v>
          </cell>
        </row>
        <row r="5239">
          <cell r="B5239" t="str">
            <v>160409</v>
          </cell>
          <cell r="C5239" t="str">
            <v>039017</v>
          </cell>
          <cell r="D5239" t="str">
            <v>Soda caustica</v>
          </cell>
          <cell r="E5239" t="str">
            <v>kg</v>
          </cell>
          <cell r="F5239">
            <v>4.0000000000000002E-4</v>
          </cell>
        </row>
        <row r="5240">
          <cell r="B5240" t="str">
            <v>160410</v>
          </cell>
          <cell r="C5240" t="str">
            <v>010138</v>
          </cell>
          <cell r="D5240" t="str">
            <v>Pastilheiro</v>
          </cell>
          <cell r="E5240" t="str">
            <v>h</v>
          </cell>
          <cell r="F5240">
            <v>0.7</v>
          </cell>
        </row>
        <row r="5241">
          <cell r="B5241" t="str">
            <v>160410</v>
          </cell>
          <cell r="C5241" t="str">
            <v>010146</v>
          </cell>
          <cell r="D5241" t="str">
            <v>Servente</v>
          </cell>
          <cell r="E5241" t="str">
            <v>h</v>
          </cell>
          <cell r="F5241">
            <v>0.5</v>
          </cell>
        </row>
        <row r="5242">
          <cell r="B5242" t="str">
            <v>160410</v>
          </cell>
          <cell r="C5242" t="str">
            <v>020505</v>
          </cell>
          <cell r="D5242" t="str">
            <v>Cal hidratada</v>
          </cell>
          <cell r="E5242" t="str">
            <v>kg</v>
          </cell>
          <cell r="F5242">
            <v>0.15</v>
          </cell>
        </row>
        <row r="5243">
          <cell r="B5243" t="str">
            <v>160410</v>
          </cell>
          <cell r="C5243" t="str">
            <v>020508</v>
          </cell>
          <cell r="D5243" t="str">
            <v>Cimento portland</v>
          </cell>
          <cell r="E5243" t="str">
            <v>kg</v>
          </cell>
          <cell r="F5243">
            <v>0.1</v>
          </cell>
        </row>
        <row r="5244">
          <cell r="B5244" t="str">
            <v>160410</v>
          </cell>
          <cell r="C5244" t="str">
            <v>020509</v>
          </cell>
          <cell r="D5244" t="str">
            <v>Cimento branco</v>
          </cell>
          <cell r="E5244" t="str">
            <v>kg</v>
          </cell>
          <cell r="F5244">
            <v>0.42</v>
          </cell>
        </row>
        <row r="5245">
          <cell r="B5245" t="str">
            <v>160410</v>
          </cell>
          <cell r="C5245" t="str">
            <v>020579</v>
          </cell>
          <cell r="D5245" t="str">
            <v>Areia media</v>
          </cell>
          <cell r="E5245" t="str">
            <v>m3</v>
          </cell>
          <cell r="F5245">
            <v>6.9999999999999999E-4</v>
          </cell>
        </row>
        <row r="5246">
          <cell r="B5246" t="str">
            <v>160410</v>
          </cell>
          <cell r="C5246" t="str">
            <v>032002</v>
          </cell>
          <cell r="D5246" t="str">
            <v>Pastilha de porcelana esmaltada 1' (2.5cm)</v>
          </cell>
          <cell r="E5246" t="str">
            <v>m2</v>
          </cell>
          <cell r="F5246">
            <v>0.15</v>
          </cell>
        </row>
        <row r="5247">
          <cell r="B5247" t="str">
            <v>160410</v>
          </cell>
          <cell r="C5247" t="str">
            <v>039013</v>
          </cell>
          <cell r="D5247" t="str">
            <v>Acido muriatico</v>
          </cell>
          <cell r="E5247" t="str">
            <v>l</v>
          </cell>
          <cell r="F5247">
            <v>1.4E-2</v>
          </cell>
        </row>
        <row r="5248">
          <cell r="B5248" t="str">
            <v>160410</v>
          </cell>
          <cell r="C5248" t="str">
            <v>039017</v>
          </cell>
          <cell r="D5248" t="str">
            <v>Soda caustica</v>
          </cell>
          <cell r="E5248" t="str">
            <v>kg</v>
          </cell>
          <cell r="F5248">
            <v>1.4E-2</v>
          </cell>
        </row>
        <row r="5249">
          <cell r="B5249" t="str">
            <v>160411</v>
          </cell>
          <cell r="C5249" t="str">
            <v>010138</v>
          </cell>
          <cell r="D5249" t="str">
            <v>Pastilheiro</v>
          </cell>
          <cell r="E5249" t="str">
            <v>h</v>
          </cell>
          <cell r="F5249">
            <v>0.8</v>
          </cell>
        </row>
        <row r="5250">
          <cell r="B5250" t="str">
            <v>160411</v>
          </cell>
          <cell r="C5250" t="str">
            <v>010146</v>
          </cell>
          <cell r="D5250" t="str">
            <v>Servente</v>
          </cell>
          <cell r="E5250" t="str">
            <v>h</v>
          </cell>
          <cell r="F5250">
            <v>0.55000000000000004</v>
          </cell>
        </row>
        <row r="5251">
          <cell r="B5251" t="str">
            <v>160411</v>
          </cell>
          <cell r="C5251" t="str">
            <v>020505</v>
          </cell>
          <cell r="D5251" t="str">
            <v>Cal hidratada</v>
          </cell>
          <cell r="E5251" t="str">
            <v>kg</v>
          </cell>
          <cell r="F5251">
            <v>0.24</v>
          </cell>
        </row>
        <row r="5252">
          <cell r="B5252" t="str">
            <v>160411</v>
          </cell>
          <cell r="C5252" t="str">
            <v>020508</v>
          </cell>
          <cell r="D5252" t="str">
            <v>Cimento portland</v>
          </cell>
          <cell r="E5252" t="str">
            <v>kg</v>
          </cell>
          <cell r="F5252">
            <v>0.16</v>
          </cell>
        </row>
        <row r="5253">
          <cell r="B5253" t="str">
            <v>160411</v>
          </cell>
          <cell r="C5253" t="str">
            <v>020509</v>
          </cell>
          <cell r="D5253" t="str">
            <v>Cimento branco</v>
          </cell>
          <cell r="E5253" t="str">
            <v>kg</v>
          </cell>
          <cell r="F5253">
            <v>0.75</v>
          </cell>
        </row>
        <row r="5254">
          <cell r="B5254" t="str">
            <v>160411</v>
          </cell>
          <cell r="C5254" t="str">
            <v>020579</v>
          </cell>
          <cell r="D5254" t="str">
            <v>Areia media</v>
          </cell>
          <cell r="E5254" t="str">
            <v>m3</v>
          </cell>
          <cell r="F5254">
            <v>1.1999999999999999E-3</v>
          </cell>
        </row>
        <row r="5255">
          <cell r="B5255" t="str">
            <v>160411</v>
          </cell>
          <cell r="C5255" t="str">
            <v>032002</v>
          </cell>
          <cell r="D5255" t="str">
            <v>Pastilha de porcelana esmaltada 1' (2.5cm)</v>
          </cell>
          <cell r="E5255" t="str">
            <v>m2</v>
          </cell>
          <cell r="F5255">
            <v>0.25</v>
          </cell>
        </row>
        <row r="5256">
          <cell r="B5256" t="str">
            <v>160411</v>
          </cell>
          <cell r="C5256" t="str">
            <v>039013</v>
          </cell>
          <cell r="D5256" t="str">
            <v>Acido muriatico</v>
          </cell>
          <cell r="E5256" t="str">
            <v>l</v>
          </cell>
          <cell r="F5256">
            <v>2.5000000000000001E-2</v>
          </cell>
        </row>
        <row r="5257">
          <cell r="B5257" t="str">
            <v>160411</v>
          </cell>
          <cell r="C5257" t="str">
            <v>039017</v>
          </cell>
          <cell r="D5257" t="str">
            <v>Soda caustica</v>
          </cell>
          <cell r="E5257" t="str">
            <v>kg</v>
          </cell>
          <cell r="F5257">
            <v>2.5000000000000001E-2</v>
          </cell>
        </row>
        <row r="5258">
          <cell r="B5258" t="str">
            <v>160412</v>
          </cell>
          <cell r="C5258" t="str">
            <v>010138</v>
          </cell>
          <cell r="D5258" t="str">
            <v>Pastilheiro</v>
          </cell>
          <cell r="E5258" t="str">
            <v>h</v>
          </cell>
          <cell r="F5258">
            <v>0.9</v>
          </cell>
        </row>
        <row r="5259">
          <cell r="B5259" t="str">
            <v>160412</v>
          </cell>
          <cell r="C5259" t="str">
            <v>010146</v>
          </cell>
          <cell r="D5259" t="str">
            <v>Servente</v>
          </cell>
          <cell r="E5259" t="str">
            <v>h</v>
          </cell>
          <cell r="F5259">
            <v>0.63</v>
          </cell>
        </row>
        <row r="5260">
          <cell r="B5260" t="str">
            <v>160412</v>
          </cell>
          <cell r="C5260" t="str">
            <v>020505</v>
          </cell>
          <cell r="D5260" t="str">
            <v>Cal hidratada</v>
          </cell>
          <cell r="E5260" t="str">
            <v>kg</v>
          </cell>
          <cell r="F5260">
            <v>0.41</v>
          </cell>
        </row>
        <row r="5261">
          <cell r="B5261" t="str">
            <v>160412</v>
          </cell>
          <cell r="C5261" t="str">
            <v>020508</v>
          </cell>
          <cell r="D5261" t="str">
            <v>Cimento portland</v>
          </cell>
          <cell r="E5261" t="str">
            <v>kg</v>
          </cell>
          <cell r="F5261">
            <v>0.28000000000000003</v>
          </cell>
        </row>
        <row r="5262">
          <cell r="B5262" t="str">
            <v>160412</v>
          </cell>
          <cell r="C5262" t="str">
            <v>020509</v>
          </cell>
          <cell r="D5262" t="str">
            <v>Cimento branco</v>
          </cell>
          <cell r="E5262" t="str">
            <v>kg</v>
          </cell>
          <cell r="F5262">
            <v>1.26</v>
          </cell>
        </row>
        <row r="5263">
          <cell r="B5263" t="str">
            <v>160412</v>
          </cell>
          <cell r="C5263" t="str">
            <v>020579</v>
          </cell>
          <cell r="D5263" t="str">
            <v>Areia media</v>
          </cell>
          <cell r="E5263" t="str">
            <v>m3</v>
          </cell>
          <cell r="F5263">
            <v>2.0999999999999999E-3</v>
          </cell>
        </row>
        <row r="5264">
          <cell r="B5264" t="str">
            <v>160412</v>
          </cell>
          <cell r="C5264" t="str">
            <v>032002</v>
          </cell>
          <cell r="D5264" t="str">
            <v>Pastilha de porcelana esmaltada 1' (2.5cm)</v>
          </cell>
          <cell r="E5264" t="str">
            <v>m2</v>
          </cell>
          <cell r="F5264">
            <v>0.42</v>
          </cell>
        </row>
        <row r="5265">
          <cell r="B5265" t="str">
            <v>160412</v>
          </cell>
          <cell r="C5265" t="str">
            <v>039013</v>
          </cell>
          <cell r="D5265" t="str">
            <v>Acido muriatico</v>
          </cell>
          <cell r="E5265" t="str">
            <v>l</v>
          </cell>
          <cell r="F5265">
            <v>4.2000000000000003E-2</v>
          </cell>
        </row>
        <row r="5266">
          <cell r="B5266" t="str">
            <v>160412</v>
          </cell>
          <cell r="C5266" t="str">
            <v>039017</v>
          </cell>
          <cell r="D5266" t="str">
            <v>Soda caustica</v>
          </cell>
          <cell r="E5266" t="str">
            <v>kg</v>
          </cell>
          <cell r="F5266">
            <v>4.2000000000000003E-2</v>
          </cell>
        </row>
        <row r="5267">
          <cell r="B5267" t="str">
            <v>160413</v>
          </cell>
          <cell r="C5267" t="str">
            <v>010138</v>
          </cell>
          <cell r="D5267" t="str">
            <v>Pastilheiro</v>
          </cell>
          <cell r="E5267" t="str">
            <v>h</v>
          </cell>
          <cell r="F5267">
            <v>0.5</v>
          </cell>
        </row>
        <row r="5268">
          <cell r="B5268" t="str">
            <v>160413</v>
          </cell>
          <cell r="C5268" t="str">
            <v>010146</v>
          </cell>
          <cell r="D5268" t="str">
            <v>Servente</v>
          </cell>
          <cell r="E5268" t="str">
            <v>h</v>
          </cell>
          <cell r="F5268">
            <v>0.6</v>
          </cell>
        </row>
        <row r="5269">
          <cell r="B5269" t="str">
            <v>160413</v>
          </cell>
          <cell r="C5269" t="str">
            <v>020510</v>
          </cell>
          <cell r="D5269" t="str">
            <v>Cimento colante em po</v>
          </cell>
          <cell r="E5269" t="str">
            <v>kg</v>
          </cell>
          <cell r="F5269">
            <v>5</v>
          </cell>
        </row>
        <row r="5270">
          <cell r="B5270" t="str">
            <v>160413</v>
          </cell>
          <cell r="C5270" t="str">
            <v>032020</v>
          </cell>
          <cell r="D5270" t="str">
            <v>Pastilha de porcelana esmaltadas 1' (2.5cm)</v>
          </cell>
          <cell r="E5270" t="str">
            <v>m2</v>
          </cell>
          <cell r="F5270">
            <v>1.02</v>
          </cell>
        </row>
        <row r="5271">
          <cell r="B5271" t="str">
            <v>160413</v>
          </cell>
          <cell r="C5271" t="str">
            <v>033038</v>
          </cell>
          <cell r="D5271" t="str">
            <v>Pasta de cimento branco</v>
          </cell>
          <cell r="E5271" t="str">
            <v>kg</v>
          </cell>
          <cell r="F5271">
            <v>3</v>
          </cell>
        </row>
        <row r="5272">
          <cell r="B5272" t="str">
            <v>160413</v>
          </cell>
          <cell r="C5272" t="str">
            <v>039013</v>
          </cell>
          <cell r="D5272" t="str">
            <v>Acido muriatico</v>
          </cell>
          <cell r="E5272" t="str">
            <v>l</v>
          </cell>
          <cell r="F5272">
            <v>0.1</v>
          </cell>
        </row>
        <row r="5273">
          <cell r="B5273" t="str">
            <v>160413</v>
          </cell>
          <cell r="C5273" t="str">
            <v>039017</v>
          </cell>
          <cell r="D5273" t="str">
            <v>Soda caustica</v>
          </cell>
          <cell r="E5273" t="str">
            <v>kg</v>
          </cell>
          <cell r="F5273">
            <v>0.05</v>
          </cell>
        </row>
        <row r="5274">
          <cell r="B5274" t="str">
            <v>160414</v>
          </cell>
          <cell r="C5274" t="str">
            <v>010124</v>
          </cell>
          <cell r="D5274" t="str">
            <v>Graniteiro/mamorista</v>
          </cell>
          <cell r="E5274" t="str">
            <v>h</v>
          </cell>
          <cell r="F5274">
            <v>0.4</v>
          </cell>
        </row>
        <row r="5275">
          <cell r="B5275" t="str">
            <v>160414</v>
          </cell>
          <cell r="C5275" t="str">
            <v>010146</v>
          </cell>
          <cell r="D5275" t="str">
            <v>Servente</v>
          </cell>
          <cell r="E5275" t="str">
            <v>h</v>
          </cell>
          <cell r="F5275">
            <v>0.42</v>
          </cell>
        </row>
        <row r="5276">
          <cell r="B5276" t="str">
            <v>160414</v>
          </cell>
          <cell r="C5276" t="str">
            <v>020509</v>
          </cell>
          <cell r="D5276" t="str">
            <v>Cimento branco</v>
          </cell>
          <cell r="E5276" t="str">
            <v>kg</v>
          </cell>
          <cell r="F5276">
            <v>0.25</v>
          </cell>
        </row>
        <row r="5277">
          <cell r="B5277" t="str">
            <v>160414</v>
          </cell>
          <cell r="C5277" t="str">
            <v>020510</v>
          </cell>
          <cell r="D5277" t="str">
            <v>Cimento colante em po</v>
          </cell>
          <cell r="E5277" t="str">
            <v>kg</v>
          </cell>
          <cell r="F5277">
            <v>4.5</v>
          </cell>
        </row>
        <row r="5278">
          <cell r="B5278" t="str">
            <v>160414</v>
          </cell>
          <cell r="C5278" t="str">
            <v>032501</v>
          </cell>
          <cell r="D5278" t="str">
            <v>Placa de marmore padronizada 15x30cm</v>
          </cell>
          <cell r="E5278" t="str">
            <v>m2</v>
          </cell>
          <cell r="F5278">
            <v>1.05</v>
          </cell>
        </row>
        <row r="5279">
          <cell r="B5279" t="str">
            <v>160415</v>
          </cell>
          <cell r="C5279" t="str">
            <v>010146</v>
          </cell>
          <cell r="D5279" t="str">
            <v>Servente</v>
          </cell>
          <cell r="E5279" t="str">
            <v>h</v>
          </cell>
          <cell r="F5279">
            <v>0.3</v>
          </cell>
        </row>
        <row r="5280">
          <cell r="B5280" t="str">
            <v>160415</v>
          </cell>
          <cell r="C5280" t="str">
            <v>020505</v>
          </cell>
          <cell r="D5280" t="str">
            <v>Cal hidratada</v>
          </cell>
          <cell r="E5280" t="str">
            <v>kg</v>
          </cell>
          <cell r="F5280">
            <v>5.46</v>
          </cell>
        </row>
        <row r="5281">
          <cell r="B5281" t="str">
            <v>160415</v>
          </cell>
          <cell r="C5281" t="str">
            <v>020508</v>
          </cell>
          <cell r="D5281" t="str">
            <v>Cimento portland</v>
          </cell>
          <cell r="E5281" t="str">
            <v>kg</v>
          </cell>
          <cell r="F5281">
            <v>10.95</v>
          </cell>
        </row>
        <row r="5282">
          <cell r="B5282" t="str">
            <v>160415</v>
          </cell>
          <cell r="C5282" t="str">
            <v>020579</v>
          </cell>
          <cell r="D5282" t="str">
            <v>Areia media</v>
          </cell>
          <cell r="E5282" t="str">
            <v>m3</v>
          </cell>
          <cell r="F5282">
            <v>3.6499999999999998E-2</v>
          </cell>
        </row>
        <row r="5283">
          <cell r="B5283" t="str">
            <v>160415</v>
          </cell>
          <cell r="C5283" t="str">
            <v>035004</v>
          </cell>
          <cell r="D5283" t="str">
            <v>Arenito em placas - colocado</v>
          </cell>
          <cell r="E5283" t="str">
            <v>m2</v>
          </cell>
          <cell r="F5283">
            <v>1</v>
          </cell>
        </row>
        <row r="5284">
          <cell r="B5284" t="str">
            <v>160416</v>
          </cell>
          <cell r="C5284" t="str">
            <v>010139</v>
          </cell>
          <cell r="D5284" t="str">
            <v>Pedreiro</v>
          </cell>
          <cell r="E5284" t="str">
            <v>h</v>
          </cell>
          <cell r="F5284">
            <v>0.6</v>
          </cell>
        </row>
        <row r="5285">
          <cell r="B5285" t="str">
            <v>160416</v>
          </cell>
          <cell r="C5285" t="str">
            <v>010146</v>
          </cell>
          <cell r="D5285" t="str">
            <v>Servente</v>
          </cell>
          <cell r="E5285" t="str">
            <v>h</v>
          </cell>
          <cell r="F5285">
            <v>0.8</v>
          </cell>
        </row>
        <row r="5286">
          <cell r="B5286" t="str">
            <v>160416</v>
          </cell>
          <cell r="C5286" t="str">
            <v>020505</v>
          </cell>
          <cell r="D5286" t="str">
            <v>Cal hidratada</v>
          </cell>
          <cell r="E5286" t="str">
            <v>kg</v>
          </cell>
          <cell r="F5286">
            <v>3.64</v>
          </cell>
        </row>
        <row r="5287">
          <cell r="B5287" t="str">
            <v>160416</v>
          </cell>
          <cell r="C5287" t="str">
            <v>020508</v>
          </cell>
          <cell r="D5287" t="str">
            <v>Cimento portland</v>
          </cell>
          <cell r="E5287" t="str">
            <v>kg</v>
          </cell>
          <cell r="F5287">
            <v>3.64</v>
          </cell>
        </row>
        <row r="5288">
          <cell r="B5288" t="str">
            <v>160416</v>
          </cell>
          <cell r="C5288" t="str">
            <v>020579</v>
          </cell>
          <cell r="D5288" t="str">
            <v>Areia media</v>
          </cell>
          <cell r="E5288" t="str">
            <v>m3</v>
          </cell>
          <cell r="F5288">
            <v>2.4299999999999999E-2</v>
          </cell>
        </row>
        <row r="5289">
          <cell r="B5289" t="str">
            <v>160418</v>
          </cell>
          <cell r="C5289" t="str">
            <v>010146</v>
          </cell>
          <cell r="D5289" t="str">
            <v>Servente</v>
          </cell>
          <cell r="E5289" t="str">
            <v>h</v>
          </cell>
          <cell r="F5289">
            <v>0.4</v>
          </cell>
        </row>
        <row r="5290">
          <cell r="B5290" t="str">
            <v>160418</v>
          </cell>
          <cell r="C5290" t="str">
            <v>039013</v>
          </cell>
          <cell r="D5290" t="str">
            <v>Acido muriatico</v>
          </cell>
          <cell r="E5290" t="str">
            <v>l</v>
          </cell>
          <cell r="F5290">
            <v>0.14000000000000001</v>
          </cell>
        </row>
        <row r="5291">
          <cell r="B5291" t="str">
            <v>160419</v>
          </cell>
          <cell r="C5291" t="str">
            <v>010139</v>
          </cell>
          <cell r="D5291" t="str">
            <v>Pedreiro</v>
          </cell>
          <cell r="E5291" t="str">
            <v>h</v>
          </cell>
          <cell r="F5291">
            <v>0.6</v>
          </cell>
        </row>
        <row r="5292">
          <cell r="B5292" t="str">
            <v>160419</v>
          </cell>
          <cell r="C5292" t="str">
            <v>010146</v>
          </cell>
          <cell r="D5292" t="str">
            <v>Servente</v>
          </cell>
          <cell r="E5292" t="str">
            <v>h</v>
          </cell>
          <cell r="F5292">
            <v>0.8</v>
          </cell>
        </row>
        <row r="5293">
          <cell r="B5293" t="str">
            <v>160419</v>
          </cell>
          <cell r="C5293" t="str">
            <v>020508</v>
          </cell>
          <cell r="D5293" t="str">
            <v>Cimento portland</v>
          </cell>
          <cell r="E5293" t="str">
            <v>kg</v>
          </cell>
          <cell r="F5293">
            <v>7.3</v>
          </cell>
        </row>
        <row r="5294">
          <cell r="B5294" t="str">
            <v>160419</v>
          </cell>
          <cell r="C5294" t="str">
            <v>020579</v>
          </cell>
          <cell r="D5294" t="str">
            <v>Areia media</v>
          </cell>
          <cell r="E5294" t="str">
            <v>m3</v>
          </cell>
          <cell r="F5294">
            <v>2.4299999999999999E-2</v>
          </cell>
        </row>
        <row r="5295">
          <cell r="B5295" t="str">
            <v>160420</v>
          </cell>
          <cell r="C5295" t="str">
            <v>039013</v>
          </cell>
          <cell r="D5295" t="str">
            <v>Acido muriatico</v>
          </cell>
          <cell r="E5295" t="str">
            <v>l</v>
          </cell>
          <cell r="F5295">
            <v>0.14000000000000001</v>
          </cell>
        </row>
        <row r="5296">
          <cell r="B5296" t="str">
            <v>160420</v>
          </cell>
          <cell r="C5296" t="str">
            <v>010146</v>
          </cell>
          <cell r="D5296" t="str">
            <v>Servente</v>
          </cell>
          <cell r="E5296" t="str">
            <v>h</v>
          </cell>
          <cell r="F5296">
            <v>1.45</v>
          </cell>
        </row>
        <row r="5297">
          <cell r="B5297" t="str">
            <v>160420</v>
          </cell>
          <cell r="C5297" t="str">
            <v>020508</v>
          </cell>
          <cell r="D5297" t="str">
            <v>Cimento portland</v>
          </cell>
          <cell r="E5297" t="str">
            <v>kg</v>
          </cell>
          <cell r="F5297">
            <v>4.38</v>
          </cell>
        </row>
        <row r="5298">
          <cell r="B5298" t="str">
            <v>160420</v>
          </cell>
          <cell r="C5298" t="str">
            <v>020579</v>
          </cell>
          <cell r="D5298" t="str">
            <v>Areia media</v>
          </cell>
          <cell r="E5298" t="str">
            <v>m3</v>
          </cell>
          <cell r="F5298">
            <v>1.8200000000000001E-2</v>
          </cell>
        </row>
        <row r="5299">
          <cell r="B5299" t="str">
            <v>160420</v>
          </cell>
          <cell r="C5299" t="str">
            <v>032006</v>
          </cell>
          <cell r="D5299" t="str">
            <v>Placa ceramica c/garra fixacao 240x115x13mm</v>
          </cell>
          <cell r="E5299" t="str">
            <v>m2</v>
          </cell>
          <cell r="F5299">
            <v>1.03</v>
          </cell>
        </row>
        <row r="5300">
          <cell r="B5300" t="str">
            <v>160420</v>
          </cell>
          <cell r="C5300" t="str">
            <v>010128</v>
          </cell>
          <cell r="D5300" t="str">
            <v>Ladrilhista</v>
          </cell>
          <cell r="E5300" t="str">
            <v>h</v>
          </cell>
          <cell r="F5300">
            <v>2</v>
          </cell>
        </row>
        <row r="5301">
          <cell r="B5301" t="str">
            <v>160421</v>
          </cell>
          <cell r="C5301" t="str">
            <v>010146</v>
          </cell>
          <cell r="D5301" t="str">
            <v>Servente</v>
          </cell>
          <cell r="E5301" t="str">
            <v>h</v>
          </cell>
          <cell r="F5301">
            <v>0.22</v>
          </cell>
        </row>
        <row r="5302">
          <cell r="B5302" t="str">
            <v>160421</v>
          </cell>
          <cell r="C5302" t="str">
            <v>010199</v>
          </cell>
          <cell r="D5302" t="str">
            <v>Marmorista</v>
          </cell>
          <cell r="E5302" t="str">
            <v>h</v>
          </cell>
          <cell r="F5302">
            <v>0.4</v>
          </cell>
        </row>
        <row r="5303">
          <cell r="B5303" t="str">
            <v>160421</v>
          </cell>
          <cell r="C5303" t="str">
            <v>020509</v>
          </cell>
          <cell r="D5303" t="str">
            <v>Cimento branco</v>
          </cell>
          <cell r="E5303" t="str">
            <v>kg</v>
          </cell>
          <cell r="F5303">
            <v>0.25</v>
          </cell>
        </row>
        <row r="5304">
          <cell r="B5304" t="str">
            <v>160421</v>
          </cell>
          <cell r="C5304" t="str">
            <v>020510</v>
          </cell>
          <cell r="D5304" t="str">
            <v>Cimento colante em po</v>
          </cell>
          <cell r="E5304" t="str">
            <v>kg</v>
          </cell>
          <cell r="F5304">
            <v>4.5</v>
          </cell>
        </row>
        <row r="5305">
          <cell r="B5305" t="str">
            <v>160421</v>
          </cell>
          <cell r="C5305" t="str">
            <v>032006</v>
          </cell>
          <cell r="D5305" t="str">
            <v>Placa ceramica c/garra fixacao 240x115x13mm</v>
          </cell>
          <cell r="E5305" t="str">
            <v>m2</v>
          </cell>
          <cell r="F5305">
            <v>1.05</v>
          </cell>
        </row>
        <row r="5306">
          <cell r="B5306" t="str">
            <v>160429</v>
          </cell>
          <cell r="C5306" t="str">
            <v>010124</v>
          </cell>
          <cell r="D5306" t="str">
            <v>Graniteiro/mamorista</v>
          </cell>
          <cell r="E5306" t="str">
            <v>h</v>
          </cell>
          <cell r="F5306">
            <v>0.4</v>
          </cell>
        </row>
        <row r="5307">
          <cell r="B5307" t="str">
            <v>160429</v>
          </cell>
          <cell r="C5307" t="str">
            <v>010146</v>
          </cell>
          <cell r="D5307" t="str">
            <v>Servente</v>
          </cell>
          <cell r="E5307" t="str">
            <v>h</v>
          </cell>
          <cell r="F5307">
            <v>0.42</v>
          </cell>
        </row>
        <row r="5308">
          <cell r="B5308" t="str">
            <v>160429</v>
          </cell>
          <cell r="C5308" t="str">
            <v>020509</v>
          </cell>
          <cell r="D5308" t="str">
            <v>Cimento branco</v>
          </cell>
          <cell r="E5308" t="str">
            <v>kg</v>
          </cell>
          <cell r="F5308">
            <v>0.25</v>
          </cell>
        </row>
        <row r="5309">
          <cell r="B5309" t="str">
            <v>160429</v>
          </cell>
          <cell r="C5309" t="str">
            <v>020510</v>
          </cell>
          <cell r="D5309" t="str">
            <v>Cimento colante em po</v>
          </cell>
          <cell r="E5309" t="str">
            <v>kg</v>
          </cell>
          <cell r="F5309">
            <v>4.5</v>
          </cell>
        </row>
        <row r="5310">
          <cell r="B5310" t="str">
            <v>160429</v>
          </cell>
          <cell r="C5310" t="str">
            <v>090789</v>
          </cell>
          <cell r="D5310" t="str">
            <v>Placa de granito padronizada 15x30cm</v>
          </cell>
          <cell r="E5310" t="str">
            <v>m2</v>
          </cell>
          <cell r="F5310">
            <v>1.05</v>
          </cell>
        </row>
        <row r="5311">
          <cell r="B5311" t="str">
            <v>160430</v>
          </cell>
          <cell r="C5311" t="str">
            <v>010146</v>
          </cell>
          <cell r="D5311" t="str">
            <v>Servente</v>
          </cell>
          <cell r="E5311" t="str">
            <v>h</v>
          </cell>
          <cell r="F5311">
            <v>0.04</v>
          </cell>
        </row>
        <row r="5312">
          <cell r="B5312" t="str">
            <v>160430</v>
          </cell>
          <cell r="C5312" t="str">
            <v>020505</v>
          </cell>
          <cell r="D5312" t="str">
            <v>Cal hidratada</v>
          </cell>
          <cell r="E5312" t="str">
            <v>kg</v>
          </cell>
          <cell r="F5312">
            <v>0.68</v>
          </cell>
        </row>
        <row r="5313">
          <cell r="B5313" t="str">
            <v>160430</v>
          </cell>
          <cell r="C5313" t="str">
            <v>020508</v>
          </cell>
          <cell r="D5313" t="str">
            <v>Cimento portland</v>
          </cell>
          <cell r="E5313" t="str">
            <v>kg</v>
          </cell>
          <cell r="F5313">
            <v>1.37</v>
          </cell>
        </row>
        <row r="5314">
          <cell r="B5314" t="str">
            <v>160430</v>
          </cell>
          <cell r="C5314" t="str">
            <v>020579</v>
          </cell>
          <cell r="D5314" t="str">
            <v>Areia media</v>
          </cell>
          <cell r="E5314" t="str">
            <v>m3</v>
          </cell>
          <cell r="F5314">
            <v>4.5999999999999999E-3</v>
          </cell>
        </row>
        <row r="5315">
          <cell r="B5315" t="str">
            <v>160430</v>
          </cell>
          <cell r="C5315" t="str">
            <v>033504</v>
          </cell>
          <cell r="D5315" t="str">
            <v>Peitoril de marmore colocado - 15cm</v>
          </cell>
          <cell r="E5315" t="str">
            <v>m</v>
          </cell>
          <cell r="F5315">
            <v>1</v>
          </cell>
        </row>
        <row r="5316">
          <cell r="B5316" t="str">
            <v>160431</v>
          </cell>
          <cell r="C5316" t="str">
            <v>010146</v>
          </cell>
          <cell r="D5316" t="str">
            <v>Servente</v>
          </cell>
          <cell r="E5316" t="str">
            <v>h</v>
          </cell>
          <cell r="F5316">
            <v>0.06</v>
          </cell>
        </row>
        <row r="5317">
          <cell r="B5317" t="str">
            <v>160431</v>
          </cell>
          <cell r="C5317" t="str">
            <v>020505</v>
          </cell>
          <cell r="D5317" t="str">
            <v>Cal hidratada</v>
          </cell>
          <cell r="E5317" t="str">
            <v>kg</v>
          </cell>
          <cell r="F5317">
            <v>1.1399999999999999</v>
          </cell>
        </row>
        <row r="5318">
          <cell r="B5318" t="str">
            <v>160431</v>
          </cell>
          <cell r="C5318" t="str">
            <v>020508</v>
          </cell>
          <cell r="D5318" t="str">
            <v>Cimento portland</v>
          </cell>
          <cell r="E5318" t="str">
            <v>kg</v>
          </cell>
          <cell r="F5318">
            <v>2.2799999999999998</v>
          </cell>
        </row>
        <row r="5319">
          <cell r="B5319" t="str">
            <v>160431</v>
          </cell>
          <cell r="C5319" t="str">
            <v>020579</v>
          </cell>
          <cell r="D5319" t="str">
            <v>Areia media</v>
          </cell>
          <cell r="E5319" t="str">
            <v>m3</v>
          </cell>
          <cell r="F5319">
            <v>7.6E-3</v>
          </cell>
        </row>
        <row r="5320">
          <cell r="B5320" t="str">
            <v>160431</v>
          </cell>
          <cell r="C5320" t="str">
            <v>033505</v>
          </cell>
          <cell r="D5320" t="str">
            <v>Peitoril de marmore colocado - 25cm</v>
          </cell>
          <cell r="E5320" t="str">
            <v>m</v>
          </cell>
          <cell r="F5320">
            <v>1</v>
          </cell>
        </row>
        <row r="5321">
          <cell r="B5321" t="str">
            <v>170101</v>
          </cell>
          <cell r="C5321" t="str">
            <v>024015</v>
          </cell>
          <cell r="D5321" t="str">
            <v>Impermeabilizante</v>
          </cell>
          <cell r="E5321" t="str">
            <v>kg</v>
          </cell>
          <cell r="F5321">
            <v>20</v>
          </cell>
        </row>
        <row r="5322">
          <cell r="B5322" t="str">
            <v>170101</v>
          </cell>
          <cell r="C5322" t="str">
            <v>020508</v>
          </cell>
          <cell r="D5322" t="str">
            <v>Cimento portland</v>
          </cell>
          <cell r="E5322" t="str">
            <v>kg</v>
          </cell>
          <cell r="F5322">
            <v>220</v>
          </cell>
        </row>
        <row r="5323">
          <cell r="B5323" t="str">
            <v>170101</v>
          </cell>
          <cell r="C5323" t="str">
            <v>020517</v>
          </cell>
          <cell r="D5323" t="str">
            <v>Brita 1</v>
          </cell>
          <cell r="E5323" t="str">
            <v>m3</v>
          </cell>
          <cell r="F5323">
            <v>0.26300000000000001</v>
          </cell>
        </row>
        <row r="5324">
          <cell r="B5324" t="str">
            <v>170101</v>
          </cell>
          <cell r="C5324" t="str">
            <v>020518</v>
          </cell>
          <cell r="D5324" t="str">
            <v>Brita 2</v>
          </cell>
          <cell r="E5324" t="str">
            <v>m3</v>
          </cell>
          <cell r="F5324">
            <v>0.61499999999999999</v>
          </cell>
        </row>
        <row r="5325">
          <cell r="B5325" t="str">
            <v>170101</v>
          </cell>
          <cell r="C5325" t="str">
            <v>020579</v>
          </cell>
          <cell r="D5325" t="str">
            <v>Areia media</v>
          </cell>
          <cell r="E5325" t="str">
            <v>m3</v>
          </cell>
          <cell r="F5325">
            <v>0.67649999999999999</v>
          </cell>
        </row>
        <row r="5326">
          <cell r="B5326" t="str">
            <v>170101</v>
          </cell>
          <cell r="C5326" t="str">
            <v>010146</v>
          </cell>
          <cell r="D5326" t="str">
            <v>Servente</v>
          </cell>
          <cell r="E5326" t="str">
            <v>h</v>
          </cell>
          <cell r="F5326">
            <v>6</v>
          </cell>
        </row>
        <row r="5327">
          <cell r="B5327" t="str">
            <v>170101</v>
          </cell>
          <cell r="C5327" t="str">
            <v>080125</v>
          </cell>
          <cell r="D5327" t="str">
            <v>Betoneira 5hp</v>
          </cell>
          <cell r="E5327" t="str">
            <v>h</v>
          </cell>
          <cell r="F5327">
            <v>0.71399999999999997</v>
          </cell>
        </row>
        <row r="5328">
          <cell r="B5328" t="str">
            <v>170102</v>
          </cell>
          <cell r="C5328" t="str">
            <v>010139</v>
          </cell>
          <cell r="D5328" t="str">
            <v>Pedreiro</v>
          </cell>
          <cell r="E5328" t="str">
            <v>h</v>
          </cell>
          <cell r="F5328">
            <v>0.4</v>
          </cell>
        </row>
        <row r="5329">
          <cell r="B5329" t="str">
            <v>170102</v>
          </cell>
          <cell r="C5329" t="str">
            <v>010146</v>
          </cell>
          <cell r="D5329" t="str">
            <v>Servente</v>
          </cell>
          <cell r="E5329" t="str">
            <v>h</v>
          </cell>
          <cell r="F5329">
            <v>1.1599999999999999</v>
          </cell>
        </row>
        <row r="5330">
          <cell r="B5330" t="str">
            <v>170102</v>
          </cell>
          <cell r="C5330" t="str">
            <v>020508</v>
          </cell>
          <cell r="D5330" t="str">
            <v>Cimento portland</v>
          </cell>
          <cell r="E5330" t="str">
            <v>kg</v>
          </cell>
          <cell r="F5330">
            <v>13.2</v>
          </cell>
        </row>
        <row r="5331">
          <cell r="B5331" t="str">
            <v>170102</v>
          </cell>
          <cell r="C5331" t="str">
            <v>020517</v>
          </cell>
          <cell r="D5331" t="str">
            <v>Brita 1</v>
          </cell>
          <cell r="E5331" t="str">
            <v>m3</v>
          </cell>
          <cell r="F5331">
            <v>1.5800000000000002E-2</v>
          </cell>
        </row>
        <row r="5332">
          <cell r="B5332" t="str">
            <v>170102</v>
          </cell>
          <cell r="C5332" t="str">
            <v>020518</v>
          </cell>
          <cell r="D5332" t="str">
            <v>Brita 2</v>
          </cell>
          <cell r="E5332" t="str">
            <v>m3</v>
          </cell>
          <cell r="F5332">
            <v>3.6900000000000002E-2</v>
          </cell>
        </row>
        <row r="5333">
          <cell r="B5333" t="str">
            <v>170102</v>
          </cell>
          <cell r="C5333" t="str">
            <v>020579</v>
          </cell>
          <cell r="D5333" t="str">
            <v>Areia media</v>
          </cell>
          <cell r="E5333" t="str">
            <v>m3</v>
          </cell>
          <cell r="F5333">
            <v>4.0599999999999997E-2</v>
          </cell>
        </row>
        <row r="5334">
          <cell r="B5334" t="str">
            <v>170102</v>
          </cell>
          <cell r="C5334" t="str">
            <v>024015</v>
          </cell>
          <cell r="D5334" t="str">
            <v>Impermeabilizante</v>
          </cell>
          <cell r="E5334" t="str">
            <v>kg</v>
          </cell>
          <cell r="F5334">
            <v>1.2</v>
          </cell>
        </row>
        <row r="5335">
          <cell r="B5335" t="str">
            <v>170102</v>
          </cell>
          <cell r="C5335" t="str">
            <v>080125</v>
          </cell>
          <cell r="D5335" t="str">
            <v>Betoneira 5hp</v>
          </cell>
          <cell r="E5335" t="str">
            <v>h</v>
          </cell>
          <cell r="F5335">
            <v>4.2999999999999997E-2</v>
          </cell>
        </row>
        <row r="5336">
          <cell r="B5336" t="str">
            <v>170103</v>
          </cell>
          <cell r="C5336" t="str">
            <v>010139</v>
          </cell>
          <cell r="D5336" t="str">
            <v>Pedreiro</v>
          </cell>
          <cell r="E5336" t="str">
            <v>h</v>
          </cell>
          <cell r="F5336">
            <v>0.5</v>
          </cell>
        </row>
        <row r="5337">
          <cell r="B5337" t="str">
            <v>170103</v>
          </cell>
          <cell r="C5337" t="str">
            <v>010146</v>
          </cell>
          <cell r="D5337" t="str">
            <v>Servente</v>
          </cell>
          <cell r="E5337" t="str">
            <v>h</v>
          </cell>
          <cell r="F5337">
            <v>1.48</v>
          </cell>
        </row>
        <row r="5338">
          <cell r="B5338" t="str">
            <v>170103</v>
          </cell>
          <cell r="C5338" t="str">
            <v>020508</v>
          </cell>
          <cell r="D5338" t="str">
            <v>Cimento portland</v>
          </cell>
          <cell r="E5338" t="str">
            <v>kg</v>
          </cell>
          <cell r="F5338">
            <v>17.600000000000001</v>
          </cell>
        </row>
        <row r="5339">
          <cell r="B5339" t="str">
            <v>170103</v>
          </cell>
          <cell r="C5339" t="str">
            <v>020517</v>
          </cell>
          <cell r="D5339" t="str">
            <v>Brita 1</v>
          </cell>
          <cell r="E5339" t="str">
            <v>m3</v>
          </cell>
          <cell r="F5339">
            <v>2.1000000000000001E-2</v>
          </cell>
        </row>
        <row r="5340">
          <cell r="B5340" t="str">
            <v>170103</v>
          </cell>
          <cell r="C5340" t="str">
            <v>020518</v>
          </cell>
          <cell r="D5340" t="str">
            <v>Brita 2</v>
          </cell>
          <cell r="E5340" t="str">
            <v>m3</v>
          </cell>
          <cell r="F5340">
            <v>4.9200000000000001E-2</v>
          </cell>
        </row>
        <row r="5341">
          <cell r="B5341" t="str">
            <v>170103</v>
          </cell>
          <cell r="C5341" t="str">
            <v>020579</v>
          </cell>
          <cell r="D5341" t="str">
            <v>Areia media</v>
          </cell>
          <cell r="E5341" t="str">
            <v>m3</v>
          </cell>
          <cell r="F5341">
            <v>5.4100000000000002E-2</v>
          </cell>
        </row>
        <row r="5342">
          <cell r="B5342" t="str">
            <v>170103</v>
          </cell>
          <cell r="C5342" t="str">
            <v>024015</v>
          </cell>
          <cell r="D5342" t="str">
            <v>Impermeabilizante</v>
          </cell>
          <cell r="E5342" t="str">
            <v>kg</v>
          </cell>
          <cell r="F5342">
            <v>1.6</v>
          </cell>
        </row>
        <row r="5343">
          <cell r="B5343" t="str">
            <v>170103</v>
          </cell>
          <cell r="C5343" t="str">
            <v>080125</v>
          </cell>
          <cell r="D5343" t="str">
            <v>Betoneira 5hp</v>
          </cell>
          <cell r="E5343" t="str">
            <v>h</v>
          </cell>
          <cell r="F5343">
            <v>5.7000000000000002E-2</v>
          </cell>
        </row>
        <row r="5344">
          <cell r="B5344" t="str">
            <v>170202</v>
          </cell>
          <cell r="C5344" t="str">
            <v>010139</v>
          </cell>
          <cell r="D5344" t="str">
            <v>Pedreiro</v>
          </cell>
          <cell r="E5344" t="str">
            <v>h</v>
          </cell>
          <cell r="F5344">
            <v>0.25</v>
          </cell>
        </row>
        <row r="5345">
          <cell r="B5345" t="str">
            <v>170202</v>
          </cell>
          <cell r="C5345" t="str">
            <v>010146</v>
          </cell>
          <cell r="D5345" t="str">
            <v>Servente</v>
          </cell>
          <cell r="E5345" t="str">
            <v>h</v>
          </cell>
          <cell r="F5345">
            <v>0.55000000000000004</v>
          </cell>
        </row>
        <row r="5346">
          <cell r="B5346" t="str">
            <v>170202</v>
          </cell>
          <cell r="C5346" t="str">
            <v>020508</v>
          </cell>
          <cell r="D5346" t="str">
            <v>Cimento portland</v>
          </cell>
          <cell r="E5346" t="str">
            <v>kg</v>
          </cell>
          <cell r="F5346">
            <v>8.76</v>
          </cell>
        </row>
        <row r="5347">
          <cell r="B5347" t="str">
            <v>170202</v>
          </cell>
          <cell r="C5347" t="str">
            <v>020579</v>
          </cell>
          <cell r="D5347" t="str">
            <v>Areia media</v>
          </cell>
          <cell r="E5347" t="str">
            <v>m3</v>
          </cell>
          <cell r="F5347">
            <v>3.6499999999999998E-2</v>
          </cell>
        </row>
        <row r="5348">
          <cell r="B5348" t="str">
            <v>170202</v>
          </cell>
          <cell r="C5348" t="str">
            <v>024015</v>
          </cell>
          <cell r="D5348" t="str">
            <v>Impermeabilizante</v>
          </cell>
          <cell r="E5348" t="str">
            <v>kg</v>
          </cell>
          <cell r="F5348">
            <v>0.6</v>
          </cell>
        </row>
        <row r="5349">
          <cell r="B5349" t="str">
            <v>170203</v>
          </cell>
          <cell r="C5349" t="str">
            <v>010139</v>
          </cell>
          <cell r="D5349" t="str">
            <v>Pedreiro</v>
          </cell>
          <cell r="E5349" t="str">
            <v>h</v>
          </cell>
          <cell r="F5349">
            <v>0.25</v>
          </cell>
        </row>
        <row r="5350">
          <cell r="B5350" t="str">
            <v>170203</v>
          </cell>
          <cell r="C5350" t="str">
            <v>010146</v>
          </cell>
          <cell r="D5350" t="str">
            <v>Servente</v>
          </cell>
          <cell r="E5350" t="str">
            <v>h</v>
          </cell>
          <cell r="F5350">
            <v>0.55000000000000004</v>
          </cell>
        </row>
        <row r="5351">
          <cell r="B5351" t="str">
            <v>170203</v>
          </cell>
          <cell r="C5351" t="str">
            <v>020508</v>
          </cell>
          <cell r="D5351" t="str">
            <v>Cimento portland</v>
          </cell>
          <cell r="E5351" t="str">
            <v>kg</v>
          </cell>
          <cell r="F5351">
            <v>8.76</v>
          </cell>
        </row>
        <row r="5352">
          <cell r="B5352" t="str">
            <v>170203</v>
          </cell>
          <cell r="C5352" t="str">
            <v>020579</v>
          </cell>
          <cell r="D5352" t="str">
            <v>Areia media</v>
          </cell>
          <cell r="E5352" t="str">
            <v>m3</v>
          </cell>
          <cell r="F5352">
            <v>3.6499999999999998E-2</v>
          </cell>
        </row>
        <row r="5353">
          <cell r="B5353" t="str">
            <v>170304</v>
          </cell>
          <cell r="C5353" t="str">
            <v>010128</v>
          </cell>
          <cell r="D5353" t="str">
            <v>Ladrilhista</v>
          </cell>
          <cell r="E5353" t="str">
            <v>h</v>
          </cell>
          <cell r="F5353">
            <v>1.5</v>
          </cell>
        </row>
        <row r="5354">
          <cell r="B5354" t="str">
            <v>170304</v>
          </cell>
          <cell r="C5354" t="str">
            <v>010146</v>
          </cell>
          <cell r="D5354" t="str">
            <v>Servente</v>
          </cell>
          <cell r="E5354" t="str">
            <v>h</v>
          </cell>
          <cell r="F5354">
            <v>1.5</v>
          </cell>
        </row>
        <row r="5355">
          <cell r="B5355" t="str">
            <v>170304</v>
          </cell>
          <cell r="C5355" t="str">
            <v>020505</v>
          </cell>
          <cell r="D5355" t="str">
            <v>Cal hidratada</v>
          </cell>
          <cell r="E5355" t="str">
            <v>kg</v>
          </cell>
          <cell r="F5355">
            <v>1.83</v>
          </cell>
        </row>
        <row r="5356">
          <cell r="B5356" t="str">
            <v>170304</v>
          </cell>
          <cell r="C5356" t="str">
            <v>020508</v>
          </cell>
          <cell r="D5356" t="str">
            <v>Cimento portland</v>
          </cell>
          <cell r="E5356" t="str">
            <v>kg</v>
          </cell>
          <cell r="F5356">
            <v>10.65</v>
          </cell>
        </row>
        <row r="5357">
          <cell r="B5357" t="str">
            <v>170304</v>
          </cell>
          <cell r="C5357" t="str">
            <v>020579</v>
          </cell>
          <cell r="D5357" t="str">
            <v>Areia media</v>
          </cell>
          <cell r="E5357" t="str">
            <v>m3</v>
          </cell>
          <cell r="F5357">
            <v>3.04E-2</v>
          </cell>
        </row>
        <row r="5358">
          <cell r="B5358" t="str">
            <v>170304</v>
          </cell>
          <cell r="C5358" t="str">
            <v>034503</v>
          </cell>
          <cell r="D5358" t="str">
            <v>Ladrilho ceramico esmaltado 15x15cm</v>
          </cell>
          <cell r="E5358" t="str">
            <v>m2</v>
          </cell>
          <cell r="F5358">
            <v>1.1000000000000001</v>
          </cell>
        </row>
        <row r="5359">
          <cell r="B5359" t="str">
            <v>170305</v>
          </cell>
          <cell r="C5359" t="str">
            <v>010128</v>
          </cell>
          <cell r="D5359" t="str">
            <v>Ladrilhista</v>
          </cell>
          <cell r="E5359" t="str">
            <v>h</v>
          </cell>
          <cell r="F5359">
            <v>0.3</v>
          </cell>
        </row>
        <row r="5360">
          <cell r="B5360" t="str">
            <v>170305</v>
          </cell>
          <cell r="C5360" t="str">
            <v>010146</v>
          </cell>
          <cell r="D5360" t="str">
            <v>Servente</v>
          </cell>
          <cell r="E5360" t="str">
            <v>h</v>
          </cell>
          <cell r="F5360">
            <v>0.22</v>
          </cell>
        </row>
        <row r="5361">
          <cell r="B5361" t="str">
            <v>170305</v>
          </cell>
          <cell r="C5361" t="str">
            <v>020508</v>
          </cell>
          <cell r="D5361" t="str">
            <v>Cimento portland</v>
          </cell>
          <cell r="E5361" t="str">
            <v>kg</v>
          </cell>
          <cell r="F5361">
            <v>0.75</v>
          </cell>
        </row>
        <row r="5362">
          <cell r="B5362" t="str">
            <v>170305</v>
          </cell>
          <cell r="C5362" t="str">
            <v>020510</v>
          </cell>
          <cell r="D5362" t="str">
            <v>Cimento colante em po</v>
          </cell>
          <cell r="E5362" t="str">
            <v>kg</v>
          </cell>
          <cell r="F5362">
            <v>4.5</v>
          </cell>
        </row>
        <row r="5363">
          <cell r="B5363" t="str">
            <v>170305</v>
          </cell>
          <cell r="C5363" t="str">
            <v>034503</v>
          </cell>
          <cell r="D5363" t="str">
            <v>Ladrilho ceramico esmaltado 15x15cm</v>
          </cell>
          <cell r="E5363" t="str">
            <v>m2</v>
          </cell>
          <cell r="F5363">
            <v>1.05</v>
          </cell>
        </row>
        <row r="5364">
          <cell r="B5364" t="str">
            <v>170307</v>
          </cell>
          <cell r="C5364" t="str">
            <v>010106</v>
          </cell>
          <cell r="D5364" t="str">
            <v>Azulejista</v>
          </cell>
          <cell r="E5364" t="str">
            <v>h</v>
          </cell>
          <cell r="F5364">
            <v>0.25</v>
          </cell>
        </row>
        <row r="5365">
          <cell r="B5365" t="str">
            <v>170307</v>
          </cell>
          <cell r="C5365" t="str">
            <v>010146</v>
          </cell>
          <cell r="D5365" t="str">
            <v>Servente</v>
          </cell>
          <cell r="E5365" t="str">
            <v>h</v>
          </cell>
          <cell r="F5365">
            <v>0.2</v>
          </cell>
        </row>
        <row r="5366">
          <cell r="B5366" t="str">
            <v>170307</v>
          </cell>
          <cell r="C5366" t="str">
            <v>020509</v>
          </cell>
          <cell r="D5366" t="str">
            <v>Cimento branco</v>
          </cell>
          <cell r="E5366" t="str">
            <v>kg</v>
          </cell>
          <cell r="F5366">
            <v>0.25</v>
          </cell>
        </row>
        <row r="5367">
          <cell r="B5367" t="str">
            <v>170308</v>
          </cell>
          <cell r="C5367" t="str">
            <v>010106</v>
          </cell>
          <cell r="D5367" t="str">
            <v>Azulejista</v>
          </cell>
          <cell r="E5367" t="str">
            <v>h</v>
          </cell>
          <cell r="F5367">
            <v>0.25</v>
          </cell>
        </row>
        <row r="5368">
          <cell r="B5368" t="str">
            <v>170308</v>
          </cell>
          <cell r="C5368" t="str">
            <v>010146</v>
          </cell>
          <cell r="D5368" t="str">
            <v>Servente</v>
          </cell>
          <cell r="E5368" t="str">
            <v>h</v>
          </cell>
          <cell r="F5368">
            <v>0.2</v>
          </cell>
        </row>
        <row r="5369">
          <cell r="B5369" t="str">
            <v>170308</v>
          </cell>
          <cell r="C5369" t="str">
            <v>020596</v>
          </cell>
          <cell r="D5369" t="str">
            <v>Argamassa pre-fabricada para rejuntamento</v>
          </cell>
          <cell r="E5369" t="str">
            <v>kg</v>
          </cell>
          <cell r="F5369">
            <v>0.87</v>
          </cell>
        </row>
        <row r="5370">
          <cell r="B5370" t="str">
            <v>170309</v>
          </cell>
          <cell r="C5370" t="str">
            <v>010146</v>
          </cell>
          <cell r="D5370" t="str">
            <v>Servente</v>
          </cell>
          <cell r="E5370" t="str">
            <v>h</v>
          </cell>
          <cell r="F5370">
            <v>0.4</v>
          </cell>
        </row>
        <row r="5371">
          <cell r="B5371" t="str">
            <v>170309</v>
          </cell>
          <cell r="C5371" t="str">
            <v>039013</v>
          </cell>
          <cell r="D5371" t="str">
            <v>Acido muriatico</v>
          </cell>
          <cell r="E5371" t="str">
            <v>l</v>
          </cell>
          <cell r="F5371">
            <v>0.14000000000000001</v>
          </cell>
        </row>
        <row r="5372">
          <cell r="B5372" t="str">
            <v>170309</v>
          </cell>
          <cell r="C5372" t="str">
            <v>039014</v>
          </cell>
          <cell r="D5372" t="str">
            <v>Amonia</v>
          </cell>
          <cell r="E5372" t="str">
            <v>l</v>
          </cell>
          <cell r="F5372">
            <v>0.2</v>
          </cell>
        </row>
        <row r="5373">
          <cell r="B5373" t="str">
            <v>170310</v>
          </cell>
          <cell r="C5373" t="str">
            <v>010128</v>
          </cell>
          <cell r="D5373" t="str">
            <v>Ladrilhista</v>
          </cell>
          <cell r="E5373" t="str">
            <v>h</v>
          </cell>
          <cell r="F5373">
            <v>0.8</v>
          </cell>
        </row>
        <row r="5374">
          <cell r="B5374" t="str">
            <v>170310</v>
          </cell>
          <cell r="C5374" t="str">
            <v>010146</v>
          </cell>
          <cell r="D5374" t="str">
            <v>Servente</v>
          </cell>
          <cell r="E5374" t="str">
            <v>h</v>
          </cell>
          <cell r="F5374">
            <v>0.67</v>
          </cell>
        </row>
        <row r="5375">
          <cell r="B5375" t="str">
            <v>170310</v>
          </cell>
          <cell r="C5375" t="str">
            <v>020505</v>
          </cell>
          <cell r="D5375" t="str">
            <v>Cal hidratada</v>
          </cell>
          <cell r="E5375" t="str">
            <v>kg</v>
          </cell>
          <cell r="F5375">
            <v>1.83</v>
          </cell>
        </row>
        <row r="5376">
          <cell r="B5376" t="str">
            <v>170310</v>
          </cell>
          <cell r="C5376" t="str">
            <v>020508</v>
          </cell>
          <cell r="D5376" t="str">
            <v>Cimento portland</v>
          </cell>
          <cell r="E5376" t="str">
            <v>kg</v>
          </cell>
          <cell r="F5376">
            <v>9.33</v>
          </cell>
        </row>
        <row r="5377">
          <cell r="B5377" t="str">
            <v>170310</v>
          </cell>
          <cell r="C5377" t="str">
            <v>020579</v>
          </cell>
          <cell r="D5377" t="str">
            <v>Areia media</v>
          </cell>
          <cell r="E5377" t="str">
            <v>m3</v>
          </cell>
          <cell r="F5377">
            <v>3.2199999999999999E-2</v>
          </cell>
        </row>
        <row r="5378">
          <cell r="B5378" t="str">
            <v>170310</v>
          </cell>
          <cell r="C5378" t="str">
            <v>034504</v>
          </cell>
          <cell r="D5378" t="str">
            <v>Lajotao colonial natural 30x30cm</v>
          </cell>
          <cell r="E5378" t="str">
            <v>m2</v>
          </cell>
          <cell r="F5378">
            <v>1.1000000000000001</v>
          </cell>
        </row>
        <row r="5379">
          <cell r="B5379" t="str">
            <v>170311</v>
          </cell>
          <cell r="C5379" t="str">
            <v>010146</v>
          </cell>
          <cell r="D5379" t="str">
            <v>Servente</v>
          </cell>
          <cell r="E5379" t="str">
            <v>h</v>
          </cell>
          <cell r="F5379">
            <v>1.97</v>
          </cell>
        </row>
        <row r="5380">
          <cell r="B5380" t="str">
            <v>170311</v>
          </cell>
          <cell r="C5380" t="str">
            <v>010149</v>
          </cell>
          <cell r="D5380" t="str">
            <v>Taqueiro</v>
          </cell>
          <cell r="E5380" t="str">
            <v>h</v>
          </cell>
          <cell r="F5380">
            <v>1</v>
          </cell>
        </row>
        <row r="5381">
          <cell r="B5381" t="str">
            <v>170311</v>
          </cell>
          <cell r="C5381" t="str">
            <v>020508</v>
          </cell>
          <cell r="D5381" t="str">
            <v>Cimento portland</v>
          </cell>
          <cell r="E5381" t="str">
            <v>kg</v>
          </cell>
          <cell r="F5381">
            <v>10.95</v>
          </cell>
        </row>
        <row r="5382">
          <cell r="B5382" t="str">
            <v>170311</v>
          </cell>
          <cell r="C5382" t="str">
            <v>020579</v>
          </cell>
          <cell r="D5382" t="str">
            <v>Areia media</v>
          </cell>
          <cell r="E5382" t="str">
            <v>m3</v>
          </cell>
          <cell r="F5382">
            <v>3.6499999999999998E-2</v>
          </cell>
        </row>
        <row r="5383">
          <cell r="B5383" t="str">
            <v>170311</v>
          </cell>
          <cell r="C5383" t="str">
            <v>024015</v>
          </cell>
          <cell r="D5383" t="str">
            <v>Impermeabilizante</v>
          </cell>
          <cell r="E5383" t="str">
            <v>kg</v>
          </cell>
          <cell r="F5383">
            <v>0.6</v>
          </cell>
        </row>
        <row r="5384">
          <cell r="B5384" t="str">
            <v>170311</v>
          </cell>
          <cell r="C5384" t="str">
            <v>035503</v>
          </cell>
          <cell r="D5384" t="str">
            <v>Taco de peroba 7x21cm</v>
          </cell>
          <cell r="E5384" t="str">
            <v>m2</v>
          </cell>
          <cell r="F5384">
            <v>1.05</v>
          </cell>
        </row>
        <row r="5385">
          <cell r="B5385" t="str">
            <v>170312</v>
          </cell>
          <cell r="C5385" t="str">
            <v>010146</v>
          </cell>
          <cell r="D5385" t="str">
            <v>Servente</v>
          </cell>
          <cell r="E5385" t="str">
            <v>h</v>
          </cell>
          <cell r="F5385">
            <v>1.97</v>
          </cell>
        </row>
        <row r="5386">
          <cell r="B5386" t="str">
            <v>170312</v>
          </cell>
          <cell r="C5386" t="str">
            <v>010149</v>
          </cell>
          <cell r="D5386" t="str">
            <v>Taqueiro</v>
          </cell>
          <cell r="E5386" t="str">
            <v>h</v>
          </cell>
          <cell r="F5386">
            <v>1</v>
          </cell>
        </row>
        <row r="5387">
          <cell r="B5387" t="str">
            <v>170312</v>
          </cell>
          <cell r="C5387" t="str">
            <v>020508</v>
          </cell>
          <cell r="D5387" t="str">
            <v>Cimento portland</v>
          </cell>
          <cell r="E5387" t="str">
            <v>kg</v>
          </cell>
          <cell r="F5387">
            <v>10.95</v>
          </cell>
        </row>
        <row r="5388">
          <cell r="B5388" t="str">
            <v>170312</v>
          </cell>
          <cell r="C5388" t="str">
            <v>020579</v>
          </cell>
          <cell r="D5388" t="str">
            <v>Areia media</v>
          </cell>
          <cell r="E5388" t="str">
            <v>m3</v>
          </cell>
          <cell r="F5388">
            <v>3.6499999999999998E-2</v>
          </cell>
        </row>
        <row r="5389">
          <cell r="B5389" t="str">
            <v>170312</v>
          </cell>
          <cell r="C5389" t="str">
            <v>035503</v>
          </cell>
          <cell r="D5389" t="str">
            <v>Taco de peroba 7x21cm</v>
          </cell>
          <cell r="E5389" t="str">
            <v>m2</v>
          </cell>
          <cell r="F5389">
            <v>1.05</v>
          </cell>
        </row>
        <row r="5390">
          <cell r="B5390" t="str">
            <v>170314</v>
          </cell>
          <cell r="C5390" t="str">
            <v>010146</v>
          </cell>
          <cell r="D5390" t="str">
            <v>Servente</v>
          </cell>
          <cell r="E5390" t="str">
            <v>h</v>
          </cell>
          <cell r="F5390">
            <v>0.5</v>
          </cell>
        </row>
        <row r="5391">
          <cell r="B5391" t="str">
            <v>170314</v>
          </cell>
          <cell r="C5391" t="str">
            <v>010149</v>
          </cell>
          <cell r="D5391" t="str">
            <v>Taqueiro</v>
          </cell>
          <cell r="E5391" t="str">
            <v>h</v>
          </cell>
          <cell r="F5391">
            <v>0.35</v>
          </cell>
        </row>
        <row r="5392">
          <cell r="B5392" t="str">
            <v>170314</v>
          </cell>
          <cell r="C5392" t="str">
            <v>028005</v>
          </cell>
          <cell r="D5392" t="str">
            <v>Cola especial 'pva'</v>
          </cell>
          <cell r="E5392" t="str">
            <v>kg</v>
          </cell>
          <cell r="F5392">
            <v>0.5</v>
          </cell>
        </row>
        <row r="5393">
          <cell r="B5393" t="str">
            <v>170314</v>
          </cell>
          <cell r="C5393" t="str">
            <v>035503</v>
          </cell>
          <cell r="D5393" t="str">
            <v>Taco de peroba 7x21cm</v>
          </cell>
          <cell r="E5393" t="str">
            <v>m2</v>
          </cell>
          <cell r="F5393">
            <v>1.05</v>
          </cell>
        </row>
        <row r="5394">
          <cell r="B5394" t="str">
            <v>170315</v>
          </cell>
          <cell r="C5394" t="str">
            <v>010146</v>
          </cell>
          <cell r="D5394" t="str">
            <v>Servente</v>
          </cell>
          <cell r="E5394" t="str">
            <v>h</v>
          </cell>
          <cell r="F5394">
            <v>0.7</v>
          </cell>
        </row>
        <row r="5395">
          <cell r="B5395" t="str">
            <v>170315</v>
          </cell>
          <cell r="C5395" t="str">
            <v>010149</v>
          </cell>
          <cell r="D5395" t="str">
            <v>Taqueiro</v>
          </cell>
          <cell r="E5395" t="str">
            <v>h</v>
          </cell>
          <cell r="F5395">
            <v>0.5</v>
          </cell>
        </row>
        <row r="5396">
          <cell r="B5396" t="str">
            <v>170315</v>
          </cell>
          <cell r="C5396" t="str">
            <v>028005</v>
          </cell>
          <cell r="D5396" t="str">
            <v>Cola especial 'pva'</v>
          </cell>
          <cell r="E5396" t="str">
            <v>kg</v>
          </cell>
          <cell r="F5396">
            <v>0.5</v>
          </cell>
        </row>
        <row r="5397">
          <cell r="B5397" t="str">
            <v>170315</v>
          </cell>
          <cell r="C5397" t="str">
            <v>035501</v>
          </cell>
          <cell r="D5397" t="str">
            <v>Parquete de peroba de 12x12cm</v>
          </cell>
          <cell r="E5397" t="str">
            <v>m2</v>
          </cell>
          <cell r="F5397">
            <v>1.05</v>
          </cell>
        </row>
        <row r="5398">
          <cell r="B5398" t="str">
            <v>170316</v>
          </cell>
          <cell r="C5398" t="str">
            <v>010107</v>
          </cell>
          <cell r="D5398" t="str">
            <v>Calafetador</v>
          </cell>
          <cell r="E5398" t="str">
            <v>h</v>
          </cell>
          <cell r="F5398">
            <v>0.3</v>
          </cell>
        </row>
        <row r="5399">
          <cell r="B5399" t="str">
            <v>170316</v>
          </cell>
          <cell r="C5399" t="str">
            <v>010143</v>
          </cell>
          <cell r="D5399" t="str">
            <v>Raspador</v>
          </cell>
          <cell r="E5399" t="str">
            <v>h</v>
          </cell>
          <cell r="F5399">
            <v>0.75</v>
          </cell>
        </row>
        <row r="5400">
          <cell r="B5400" t="str">
            <v>170316</v>
          </cell>
          <cell r="C5400" t="str">
            <v>019999</v>
          </cell>
          <cell r="D5400" t="str">
            <v>Diversos sobre mao de obra</v>
          </cell>
          <cell r="E5400" t="str">
            <v>%</v>
          </cell>
          <cell r="F5400">
            <v>100</v>
          </cell>
        </row>
        <row r="5401">
          <cell r="B5401" t="str">
            <v>170316</v>
          </cell>
          <cell r="C5401" t="str">
            <v>039063</v>
          </cell>
          <cell r="D5401" t="str">
            <v>Cera</v>
          </cell>
          <cell r="E5401" t="str">
            <v>kg</v>
          </cell>
          <cell r="F5401">
            <v>7.4999999999999997E-2</v>
          </cell>
        </row>
        <row r="5402">
          <cell r="B5402" t="str">
            <v>170317</v>
          </cell>
          <cell r="C5402" t="str">
            <v>010111</v>
          </cell>
          <cell r="D5402" t="str">
            <v>Carpinteiro</v>
          </cell>
          <cell r="E5402" t="str">
            <v>h</v>
          </cell>
          <cell r="F5402">
            <v>1.5</v>
          </cell>
        </row>
        <row r="5403">
          <cell r="B5403" t="str">
            <v>170317</v>
          </cell>
          <cell r="C5403" t="str">
            <v>010112</v>
          </cell>
          <cell r="D5403" t="str">
            <v>Ajudante de carpinteiro</v>
          </cell>
          <cell r="E5403" t="str">
            <v>h</v>
          </cell>
          <cell r="F5403">
            <v>1.5</v>
          </cell>
        </row>
        <row r="5404">
          <cell r="B5404" t="str">
            <v>170317</v>
          </cell>
          <cell r="C5404" t="str">
            <v>021026</v>
          </cell>
          <cell r="D5404" t="str">
            <v>Viga de peroba de 6x12cm</v>
          </cell>
          <cell r="E5404" t="str">
            <v>m</v>
          </cell>
          <cell r="F5404">
            <v>3</v>
          </cell>
        </row>
        <row r="5405">
          <cell r="B5405" t="str">
            <v>170317</v>
          </cell>
          <cell r="C5405" t="str">
            <v>026560</v>
          </cell>
          <cell r="D5405" t="str">
            <v>Prego - preco medio das bitolas</v>
          </cell>
          <cell r="E5405" t="str">
            <v>kg</v>
          </cell>
          <cell r="F5405">
            <v>0.26</v>
          </cell>
        </row>
        <row r="5406">
          <cell r="B5406" t="str">
            <v>170317</v>
          </cell>
          <cell r="C5406" t="str">
            <v>035502</v>
          </cell>
          <cell r="D5406" t="str">
            <v>Assoalho de peroba de 10cm</v>
          </cell>
          <cell r="E5406" t="str">
            <v>m2</v>
          </cell>
          <cell r="F5406">
            <v>1.05</v>
          </cell>
        </row>
        <row r="5407">
          <cell r="B5407" t="str">
            <v>170318</v>
          </cell>
          <cell r="C5407" t="str">
            <v>010111</v>
          </cell>
          <cell r="D5407" t="str">
            <v>Carpinteiro</v>
          </cell>
          <cell r="E5407" t="str">
            <v>h</v>
          </cell>
          <cell r="F5407">
            <v>1</v>
          </cell>
        </row>
        <row r="5408">
          <cell r="B5408" t="str">
            <v>170318</v>
          </cell>
          <cell r="C5408" t="str">
            <v>021001</v>
          </cell>
          <cell r="D5408" t="str">
            <v>Caibro de peroba 5x6cm</v>
          </cell>
          <cell r="E5408" t="str">
            <v>m</v>
          </cell>
          <cell r="F5408">
            <v>3</v>
          </cell>
        </row>
        <row r="5409">
          <cell r="B5409" t="str">
            <v>170318</v>
          </cell>
          <cell r="C5409" t="str">
            <v>010146</v>
          </cell>
          <cell r="D5409" t="str">
            <v>Servente</v>
          </cell>
          <cell r="E5409" t="str">
            <v>h</v>
          </cell>
          <cell r="F5409">
            <v>1</v>
          </cell>
        </row>
        <row r="5410">
          <cell r="B5410" t="str">
            <v>170318</v>
          </cell>
          <cell r="C5410" t="str">
            <v>010139</v>
          </cell>
          <cell r="D5410" t="str">
            <v>Pedreiro</v>
          </cell>
          <cell r="E5410" t="str">
            <v>h</v>
          </cell>
          <cell r="F5410">
            <v>0.75</v>
          </cell>
        </row>
        <row r="5411">
          <cell r="B5411" t="str">
            <v>170318</v>
          </cell>
          <cell r="C5411" t="str">
            <v>020508</v>
          </cell>
          <cell r="D5411" t="str">
            <v>Cimento portland</v>
          </cell>
          <cell r="E5411" t="str">
            <v>kg</v>
          </cell>
          <cell r="F5411">
            <v>7.3</v>
          </cell>
        </row>
        <row r="5412">
          <cell r="B5412" t="str">
            <v>170318</v>
          </cell>
          <cell r="C5412" t="str">
            <v>020579</v>
          </cell>
          <cell r="D5412" t="str">
            <v>Areia media</v>
          </cell>
          <cell r="E5412" t="str">
            <v>m3</v>
          </cell>
          <cell r="F5412">
            <v>3.04E-2</v>
          </cell>
        </row>
        <row r="5413">
          <cell r="B5413" t="str">
            <v>170318</v>
          </cell>
          <cell r="C5413" t="str">
            <v>010112</v>
          </cell>
          <cell r="D5413" t="str">
            <v>Ajudante de carpinteiro</v>
          </cell>
          <cell r="E5413" t="str">
            <v>h</v>
          </cell>
          <cell r="F5413">
            <v>1</v>
          </cell>
        </row>
        <row r="5414">
          <cell r="B5414" t="str">
            <v>170318</v>
          </cell>
          <cell r="C5414" t="str">
            <v>026560</v>
          </cell>
          <cell r="D5414" t="str">
            <v>Prego - preco medio das bitolas</v>
          </cell>
          <cell r="E5414" t="str">
            <v>kg</v>
          </cell>
          <cell r="F5414">
            <v>0.26</v>
          </cell>
        </row>
        <row r="5415">
          <cell r="B5415" t="str">
            <v>170318</v>
          </cell>
          <cell r="C5415" t="str">
            <v>035502</v>
          </cell>
          <cell r="D5415" t="str">
            <v>Assoalho de peroba de 10cm</v>
          </cell>
          <cell r="E5415" t="str">
            <v>m2</v>
          </cell>
          <cell r="F5415">
            <v>1.05</v>
          </cell>
        </row>
        <row r="5416">
          <cell r="B5416" t="str">
            <v>170320</v>
          </cell>
          <cell r="C5416" t="str">
            <v>010138</v>
          </cell>
          <cell r="D5416" t="str">
            <v>Pastilheiro</v>
          </cell>
          <cell r="E5416" t="str">
            <v>h</v>
          </cell>
          <cell r="F5416">
            <v>1.5</v>
          </cell>
        </row>
        <row r="5417">
          <cell r="B5417" t="str">
            <v>170320</v>
          </cell>
          <cell r="C5417" t="str">
            <v>010146</v>
          </cell>
          <cell r="D5417" t="str">
            <v>Servente</v>
          </cell>
          <cell r="E5417" t="str">
            <v>h</v>
          </cell>
          <cell r="F5417">
            <v>2</v>
          </cell>
        </row>
        <row r="5418">
          <cell r="B5418" t="str">
            <v>170320</v>
          </cell>
          <cell r="C5418" t="str">
            <v>020508</v>
          </cell>
          <cell r="D5418" t="str">
            <v>Cimento portland</v>
          </cell>
          <cell r="E5418" t="str">
            <v>kg</v>
          </cell>
          <cell r="F5418">
            <v>7.04</v>
          </cell>
        </row>
        <row r="5419">
          <cell r="B5419" t="str">
            <v>170320</v>
          </cell>
          <cell r="C5419" t="str">
            <v>020579</v>
          </cell>
          <cell r="D5419" t="str">
            <v>Areia media</v>
          </cell>
          <cell r="E5419" t="str">
            <v>m3</v>
          </cell>
          <cell r="F5419">
            <v>1.8200000000000001E-2</v>
          </cell>
        </row>
        <row r="5420">
          <cell r="B5420" t="str">
            <v>170320</v>
          </cell>
          <cell r="C5420" t="str">
            <v>032005</v>
          </cell>
          <cell r="D5420" t="str">
            <v>Mosaico vidroso 2x2cm</v>
          </cell>
          <cell r="E5420" t="str">
            <v>m2</v>
          </cell>
          <cell r="F5420">
            <v>1.1000000000000001</v>
          </cell>
        </row>
        <row r="5421">
          <cell r="B5421" t="str">
            <v>170322</v>
          </cell>
          <cell r="C5421" t="str">
            <v>010138</v>
          </cell>
          <cell r="D5421" t="str">
            <v>Pastilheiro</v>
          </cell>
          <cell r="E5421" t="str">
            <v>h</v>
          </cell>
          <cell r="F5421">
            <v>1.5</v>
          </cell>
        </row>
        <row r="5422">
          <cell r="B5422" t="str">
            <v>170322</v>
          </cell>
          <cell r="C5422" t="str">
            <v>010146</v>
          </cell>
          <cell r="D5422" t="str">
            <v>Servente</v>
          </cell>
          <cell r="E5422" t="str">
            <v>h</v>
          </cell>
          <cell r="F5422">
            <v>1.65</v>
          </cell>
        </row>
        <row r="5423">
          <cell r="B5423" t="str">
            <v>170322</v>
          </cell>
          <cell r="C5423" t="str">
            <v>020508</v>
          </cell>
          <cell r="D5423" t="str">
            <v>Cimento portland</v>
          </cell>
          <cell r="E5423" t="str">
            <v>kg</v>
          </cell>
          <cell r="F5423">
            <v>6.05</v>
          </cell>
        </row>
        <row r="5424">
          <cell r="B5424" t="str">
            <v>170322</v>
          </cell>
          <cell r="C5424" t="str">
            <v>020579</v>
          </cell>
          <cell r="D5424" t="str">
            <v>Areia media</v>
          </cell>
          <cell r="E5424" t="str">
            <v>m3</v>
          </cell>
          <cell r="F5424">
            <v>1.8200000000000001E-2</v>
          </cell>
        </row>
        <row r="5425">
          <cell r="B5425" t="str">
            <v>170322</v>
          </cell>
          <cell r="C5425" t="str">
            <v>035517</v>
          </cell>
          <cell r="D5425" t="str">
            <v>Ladrilho de vidro 12x12cm</v>
          </cell>
          <cell r="E5425" t="str">
            <v>m2</v>
          </cell>
          <cell r="F5425">
            <v>1.1000000000000001</v>
          </cell>
        </row>
        <row r="5426">
          <cell r="B5426" t="str">
            <v>170323</v>
          </cell>
          <cell r="C5426" t="str">
            <v>010138</v>
          </cell>
          <cell r="D5426" t="str">
            <v>Pastilheiro</v>
          </cell>
          <cell r="E5426" t="str">
            <v>h</v>
          </cell>
          <cell r="F5426">
            <v>0.3</v>
          </cell>
        </row>
        <row r="5427">
          <cell r="B5427" t="str">
            <v>170323</v>
          </cell>
          <cell r="C5427" t="str">
            <v>010146</v>
          </cell>
          <cell r="D5427" t="str">
            <v>Servente</v>
          </cell>
          <cell r="E5427" t="str">
            <v>h</v>
          </cell>
          <cell r="F5427">
            <v>0.22</v>
          </cell>
        </row>
        <row r="5428">
          <cell r="B5428" t="str">
            <v>170323</v>
          </cell>
          <cell r="C5428" t="str">
            <v>020509</v>
          </cell>
          <cell r="D5428" t="str">
            <v>Cimento branco</v>
          </cell>
          <cell r="E5428" t="str">
            <v>kg</v>
          </cell>
          <cell r="F5428">
            <v>2.5</v>
          </cell>
        </row>
        <row r="5429">
          <cell r="B5429" t="str">
            <v>170323</v>
          </cell>
          <cell r="C5429" t="str">
            <v>020510</v>
          </cell>
          <cell r="D5429" t="str">
            <v>Cimento colante em po</v>
          </cell>
          <cell r="E5429" t="str">
            <v>kg</v>
          </cell>
          <cell r="F5429">
            <v>4.5</v>
          </cell>
        </row>
        <row r="5430">
          <cell r="B5430" t="str">
            <v>170323</v>
          </cell>
          <cell r="C5430" t="str">
            <v>032002</v>
          </cell>
          <cell r="D5430" t="str">
            <v>Pastilha de porcelana esmaltada 1' (2.5cm)</v>
          </cell>
          <cell r="E5430" t="str">
            <v>m2</v>
          </cell>
          <cell r="F5430">
            <v>1.05</v>
          </cell>
        </row>
        <row r="5431">
          <cell r="B5431" t="str">
            <v>170324</v>
          </cell>
          <cell r="C5431" t="str">
            <v>010138</v>
          </cell>
          <cell r="D5431" t="str">
            <v>Pastilheiro</v>
          </cell>
          <cell r="E5431" t="str">
            <v>h</v>
          </cell>
          <cell r="F5431">
            <v>1.5</v>
          </cell>
        </row>
        <row r="5432">
          <cell r="B5432" t="str">
            <v>170324</v>
          </cell>
          <cell r="C5432" t="str">
            <v>020579</v>
          </cell>
          <cell r="D5432" t="str">
            <v>Areia media</v>
          </cell>
          <cell r="E5432" t="str">
            <v>m3</v>
          </cell>
          <cell r="F5432">
            <v>2.4299999999999999E-2</v>
          </cell>
        </row>
        <row r="5433">
          <cell r="B5433" t="str">
            <v>170324</v>
          </cell>
          <cell r="C5433" t="str">
            <v>032002</v>
          </cell>
          <cell r="D5433" t="str">
            <v>Pastilha de porcelana esmaltada 1' (2.5cm)</v>
          </cell>
          <cell r="E5433" t="str">
            <v>m2</v>
          </cell>
          <cell r="F5433">
            <v>1.05</v>
          </cell>
        </row>
        <row r="5434">
          <cell r="B5434" t="str">
            <v>170324</v>
          </cell>
          <cell r="C5434" t="str">
            <v>010146</v>
          </cell>
          <cell r="D5434" t="str">
            <v>Servente</v>
          </cell>
          <cell r="E5434" t="str">
            <v>h</v>
          </cell>
          <cell r="F5434">
            <v>2.85</v>
          </cell>
        </row>
        <row r="5435">
          <cell r="B5435" t="str">
            <v>170324</v>
          </cell>
          <cell r="C5435" t="str">
            <v>020508</v>
          </cell>
          <cell r="D5435" t="str">
            <v>Cimento portland</v>
          </cell>
          <cell r="E5435" t="str">
            <v>kg</v>
          </cell>
          <cell r="F5435">
            <v>4.54</v>
          </cell>
        </row>
        <row r="5436">
          <cell r="B5436" t="str">
            <v>170324</v>
          </cell>
          <cell r="C5436" t="str">
            <v>020509</v>
          </cell>
          <cell r="D5436" t="str">
            <v>Cimento branco</v>
          </cell>
          <cell r="E5436" t="str">
            <v>kg</v>
          </cell>
          <cell r="F5436">
            <v>3</v>
          </cell>
        </row>
        <row r="5437">
          <cell r="B5437" t="str">
            <v>170324</v>
          </cell>
          <cell r="C5437" t="str">
            <v>010139</v>
          </cell>
          <cell r="D5437" t="str">
            <v>Pedreiro</v>
          </cell>
          <cell r="E5437" t="str">
            <v>h</v>
          </cell>
          <cell r="F5437">
            <v>0.7</v>
          </cell>
        </row>
        <row r="5438">
          <cell r="B5438" t="str">
            <v>170324</v>
          </cell>
          <cell r="C5438" t="str">
            <v>020505</v>
          </cell>
          <cell r="D5438" t="str">
            <v>Cal hidratada</v>
          </cell>
          <cell r="E5438" t="str">
            <v>kg</v>
          </cell>
          <cell r="F5438">
            <v>4.8600000000000003</v>
          </cell>
        </row>
        <row r="5439">
          <cell r="B5439" t="str">
            <v>170324</v>
          </cell>
          <cell r="C5439" t="str">
            <v>039013</v>
          </cell>
          <cell r="D5439" t="str">
            <v>Acido muriatico</v>
          </cell>
          <cell r="E5439" t="str">
            <v>l</v>
          </cell>
          <cell r="F5439">
            <v>0.1</v>
          </cell>
        </row>
        <row r="5440">
          <cell r="B5440" t="str">
            <v>170324</v>
          </cell>
          <cell r="C5440" t="str">
            <v>039017</v>
          </cell>
          <cell r="D5440" t="str">
            <v>Soda caustica</v>
          </cell>
          <cell r="E5440" t="str">
            <v>kg</v>
          </cell>
          <cell r="F5440">
            <v>0.1</v>
          </cell>
        </row>
        <row r="5441">
          <cell r="B5441" t="str">
            <v>170327</v>
          </cell>
          <cell r="C5441" t="str">
            <v>010124</v>
          </cell>
          <cell r="D5441" t="str">
            <v>Graniteiro/mamorista</v>
          </cell>
          <cell r="E5441" t="str">
            <v>h</v>
          </cell>
          <cell r="F5441">
            <v>2</v>
          </cell>
        </row>
        <row r="5442">
          <cell r="B5442" t="str">
            <v>170327</v>
          </cell>
          <cell r="C5442" t="str">
            <v>010125</v>
          </cell>
          <cell r="D5442" t="str">
            <v>Ajudante de graniteiro/marmorista</v>
          </cell>
          <cell r="E5442" t="str">
            <v>h</v>
          </cell>
          <cell r="F5442">
            <v>2</v>
          </cell>
        </row>
        <row r="5443">
          <cell r="B5443" t="str">
            <v>170327</v>
          </cell>
          <cell r="C5443" t="str">
            <v>020509</v>
          </cell>
          <cell r="D5443" t="str">
            <v>Cimento branco</v>
          </cell>
          <cell r="E5443" t="str">
            <v>kg</v>
          </cell>
          <cell r="F5443">
            <v>9</v>
          </cell>
        </row>
        <row r="5444">
          <cell r="B5444" t="str">
            <v>170327</v>
          </cell>
          <cell r="C5444" t="str">
            <v>020523</v>
          </cell>
          <cell r="D5444" t="str">
            <v>Po de marmore</v>
          </cell>
          <cell r="E5444" t="str">
            <v>kg</v>
          </cell>
          <cell r="F5444">
            <v>16</v>
          </cell>
        </row>
        <row r="5445">
          <cell r="B5445" t="str">
            <v>170327</v>
          </cell>
          <cell r="C5445" t="str">
            <v>036013</v>
          </cell>
          <cell r="D5445" t="str">
            <v>Junta plastica 3/4'x1/8' para pisos</v>
          </cell>
          <cell r="E5445" t="str">
            <v>m</v>
          </cell>
          <cell r="F5445">
            <v>1</v>
          </cell>
        </row>
        <row r="5446">
          <cell r="B5446" t="str">
            <v>170327</v>
          </cell>
          <cell r="C5446" t="str">
            <v>099998</v>
          </cell>
          <cell r="D5446" t="str">
            <v>Diversos sobre material</v>
          </cell>
          <cell r="E5446" t="str">
            <v>%</v>
          </cell>
          <cell r="F5446">
            <v>20</v>
          </cell>
        </row>
        <row r="5447">
          <cell r="B5447" t="str">
            <v>170329</v>
          </cell>
          <cell r="C5447" t="str">
            <v>010146</v>
          </cell>
          <cell r="D5447" t="str">
            <v>Servente</v>
          </cell>
          <cell r="E5447" t="str">
            <v>h</v>
          </cell>
          <cell r="F5447">
            <v>0.24</v>
          </cell>
        </row>
        <row r="5448">
          <cell r="B5448" t="str">
            <v>170329</v>
          </cell>
          <cell r="C5448" t="str">
            <v>020505</v>
          </cell>
          <cell r="D5448" t="str">
            <v>Cal hidratada</v>
          </cell>
          <cell r="E5448" t="str">
            <v>kg</v>
          </cell>
          <cell r="F5448">
            <v>4.8600000000000003</v>
          </cell>
        </row>
        <row r="5449">
          <cell r="B5449" t="str">
            <v>170329</v>
          </cell>
          <cell r="C5449" t="str">
            <v>020508</v>
          </cell>
          <cell r="D5449" t="str">
            <v>Cimento portland</v>
          </cell>
          <cell r="E5449" t="str">
            <v>kg</v>
          </cell>
          <cell r="F5449">
            <v>4.5999999999999996</v>
          </cell>
        </row>
        <row r="5450">
          <cell r="B5450" t="str">
            <v>170329</v>
          </cell>
          <cell r="C5450" t="str">
            <v>020509</v>
          </cell>
          <cell r="D5450" t="str">
            <v>Cimento branco</v>
          </cell>
          <cell r="E5450" t="str">
            <v>kg</v>
          </cell>
          <cell r="F5450">
            <v>0.94</v>
          </cell>
        </row>
        <row r="5451">
          <cell r="B5451" t="str">
            <v>170329</v>
          </cell>
          <cell r="C5451" t="str">
            <v>020523</v>
          </cell>
          <cell r="D5451" t="str">
            <v>Po de marmore</v>
          </cell>
          <cell r="E5451" t="str">
            <v>kg</v>
          </cell>
          <cell r="F5451">
            <v>2.83</v>
          </cell>
        </row>
        <row r="5452">
          <cell r="B5452" t="str">
            <v>170329</v>
          </cell>
          <cell r="C5452" t="str">
            <v>020579</v>
          </cell>
          <cell r="D5452" t="str">
            <v>Areia media</v>
          </cell>
          <cell r="E5452" t="str">
            <v>m3</v>
          </cell>
          <cell r="F5452">
            <v>2.4299999999999999E-2</v>
          </cell>
        </row>
        <row r="5453">
          <cell r="B5453" t="str">
            <v>170329</v>
          </cell>
          <cell r="C5453" t="str">
            <v>035001</v>
          </cell>
          <cell r="D5453" t="str">
            <v>Forn de caco de marm e granilha polido aplicado</v>
          </cell>
          <cell r="E5453" t="str">
            <v>m2</v>
          </cell>
          <cell r="F5453">
            <v>1</v>
          </cell>
        </row>
        <row r="5454">
          <cell r="B5454" t="str">
            <v>170330</v>
          </cell>
          <cell r="C5454" t="str">
            <v>010124</v>
          </cell>
          <cell r="D5454" t="str">
            <v>Graniteiro/mamorista</v>
          </cell>
          <cell r="E5454" t="str">
            <v>h</v>
          </cell>
          <cell r="F5454">
            <v>0.3</v>
          </cell>
        </row>
        <row r="5455">
          <cell r="B5455" t="str">
            <v>170330</v>
          </cell>
          <cell r="C5455" t="str">
            <v>010146</v>
          </cell>
          <cell r="D5455" t="str">
            <v>Servente</v>
          </cell>
          <cell r="E5455" t="str">
            <v>h</v>
          </cell>
          <cell r="F5455">
            <v>0.22</v>
          </cell>
        </row>
        <row r="5456">
          <cell r="B5456" t="str">
            <v>170330</v>
          </cell>
          <cell r="C5456" t="str">
            <v>020509</v>
          </cell>
          <cell r="D5456" t="str">
            <v>Cimento branco</v>
          </cell>
          <cell r="E5456" t="str">
            <v>kg</v>
          </cell>
          <cell r="F5456">
            <v>0.25</v>
          </cell>
        </row>
        <row r="5457">
          <cell r="B5457" t="str">
            <v>170330</v>
          </cell>
          <cell r="C5457" t="str">
            <v>020510</v>
          </cell>
          <cell r="D5457" t="str">
            <v>Cimento colante em po</v>
          </cell>
          <cell r="E5457" t="str">
            <v>kg</v>
          </cell>
          <cell r="F5457">
            <v>4.5</v>
          </cell>
        </row>
        <row r="5458">
          <cell r="B5458" t="str">
            <v>170330</v>
          </cell>
          <cell r="C5458" t="str">
            <v>032501</v>
          </cell>
          <cell r="D5458" t="str">
            <v>Placa de marmore padronizada 15x30cm</v>
          </cell>
          <cell r="E5458" t="str">
            <v>m2</v>
          </cell>
          <cell r="F5458">
            <v>1.05</v>
          </cell>
        </row>
        <row r="5459">
          <cell r="B5459" t="str">
            <v>170332</v>
          </cell>
          <cell r="C5459" t="str">
            <v>010146</v>
          </cell>
          <cell r="D5459" t="str">
            <v>Servente</v>
          </cell>
          <cell r="E5459" t="str">
            <v>h</v>
          </cell>
          <cell r="F5459">
            <v>0.25</v>
          </cell>
        </row>
        <row r="5460">
          <cell r="B5460" t="str">
            <v>170332</v>
          </cell>
          <cell r="C5460" t="str">
            <v>020505</v>
          </cell>
          <cell r="D5460" t="str">
            <v>Cal hidratada</v>
          </cell>
          <cell r="E5460" t="str">
            <v>kg</v>
          </cell>
          <cell r="F5460">
            <v>4.55</v>
          </cell>
        </row>
        <row r="5461">
          <cell r="B5461" t="str">
            <v>170332</v>
          </cell>
          <cell r="C5461" t="str">
            <v>020508</v>
          </cell>
          <cell r="D5461" t="str">
            <v>Cimento portland</v>
          </cell>
          <cell r="E5461" t="str">
            <v>kg</v>
          </cell>
          <cell r="F5461">
            <v>9.1300000000000008</v>
          </cell>
        </row>
        <row r="5462">
          <cell r="B5462" t="str">
            <v>170332</v>
          </cell>
          <cell r="C5462" t="str">
            <v>020579</v>
          </cell>
          <cell r="D5462" t="str">
            <v>Areia media</v>
          </cell>
          <cell r="E5462" t="str">
            <v>m3</v>
          </cell>
          <cell r="F5462">
            <v>3.04E-2</v>
          </cell>
        </row>
        <row r="5463">
          <cell r="B5463" t="str">
            <v>170332</v>
          </cell>
          <cell r="C5463" t="str">
            <v>035004</v>
          </cell>
          <cell r="D5463" t="str">
            <v>Arenito em placas - colocado</v>
          </cell>
          <cell r="E5463" t="str">
            <v>m2</v>
          </cell>
          <cell r="F5463">
            <v>1</v>
          </cell>
        </row>
        <row r="5464">
          <cell r="B5464" t="str">
            <v>170333</v>
          </cell>
          <cell r="C5464" t="str">
            <v>010146</v>
          </cell>
          <cell r="D5464" t="str">
            <v>Servente</v>
          </cell>
          <cell r="E5464" t="str">
            <v>h</v>
          </cell>
          <cell r="F5464">
            <v>0.25</v>
          </cell>
        </row>
        <row r="5465">
          <cell r="B5465" t="str">
            <v>170333</v>
          </cell>
          <cell r="C5465" t="str">
            <v>020505</v>
          </cell>
          <cell r="D5465" t="str">
            <v>Cal hidratada</v>
          </cell>
          <cell r="E5465" t="str">
            <v>kg</v>
          </cell>
          <cell r="F5465">
            <v>4.55</v>
          </cell>
        </row>
        <row r="5466">
          <cell r="B5466" t="str">
            <v>170333</v>
          </cell>
          <cell r="C5466" t="str">
            <v>020508</v>
          </cell>
          <cell r="D5466" t="str">
            <v>Cimento portland</v>
          </cell>
          <cell r="E5466" t="str">
            <v>kg</v>
          </cell>
          <cell r="F5466">
            <v>9.1300000000000008</v>
          </cell>
        </row>
        <row r="5467">
          <cell r="B5467" t="str">
            <v>170333</v>
          </cell>
          <cell r="C5467" t="str">
            <v>020579</v>
          </cell>
          <cell r="D5467" t="str">
            <v>Areia media</v>
          </cell>
          <cell r="E5467" t="str">
            <v>m3</v>
          </cell>
          <cell r="F5467">
            <v>3.04E-2</v>
          </cell>
        </row>
        <row r="5468">
          <cell r="B5468" t="str">
            <v>170333</v>
          </cell>
          <cell r="C5468" t="str">
            <v>035003</v>
          </cell>
          <cell r="D5468" t="str">
            <v>Marmore espessura 3cm</v>
          </cell>
          <cell r="E5468" t="str">
            <v>m2</v>
          </cell>
          <cell r="F5468">
            <v>1</v>
          </cell>
        </row>
        <row r="5469">
          <cell r="B5469" t="str">
            <v>170335</v>
          </cell>
          <cell r="C5469" t="str">
            <v>010139</v>
          </cell>
          <cell r="D5469" t="str">
            <v>Pedreiro</v>
          </cell>
          <cell r="E5469" t="str">
            <v>h</v>
          </cell>
          <cell r="F5469">
            <v>0.5</v>
          </cell>
        </row>
        <row r="5470">
          <cell r="B5470" t="str">
            <v>170335</v>
          </cell>
          <cell r="C5470" t="str">
            <v>010146</v>
          </cell>
          <cell r="D5470" t="str">
            <v>Servente</v>
          </cell>
          <cell r="E5470" t="str">
            <v>h</v>
          </cell>
          <cell r="F5470">
            <v>0.61</v>
          </cell>
        </row>
        <row r="5471">
          <cell r="B5471" t="str">
            <v>170335</v>
          </cell>
          <cell r="C5471" t="str">
            <v>020508</v>
          </cell>
          <cell r="D5471" t="str">
            <v>Cimento portland</v>
          </cell>
          <cell r="E5471" t="str">
            <v>kg</v>
          </cell>
          <cell r="F5471">
            <v>5.93</v>
          </cell>
        </row>
        <row r="5472">
          <cell r="B5472" t="str">
            <v>170335</v>
          </cell>
          <cell r="C5472" t="str">
            <v>020579</v>
          </cell>
          <cell r="D5472" t="str">
            <v>Areia media</v>
          </cell>
          <cell r="E5472" t="str">
            <v>m3</v>
          </cell>
          <cell r="F5472">
            <v>1.6000000000000001E-3</v>
          </cell>
        </row>
        <row r="5473">
          <cell r="B5473" t="str">
            <v>170335</v>
          </cell>
          <cell r="C5473" t="str">
            <v>028005</v>
          </cell>
          <cell r="D5473" t="str">
            <v>Cola especial 'pva'</v>
          </cell>
          <cell r="E5473" t="str">
            <v>kg</v>
          </cell>
          <cell r="F5473">
            <v>0.1</v>
          </cell>
        </row>
        <row r="5474">
          <cell r="B5474" t="str">
            <v>170335</v>
          </cell>
          <cell r="C5474" t="str">
            <v>035509</v>
          </cell>
          <cell r="D5474" t="str">
            <v>Piso de borracha 50x50cm. espessura 8mm</v>
          </cell>
          <cell r="E5474" t="str">
            <v>m2</v>
          </cell>
          <cell r="F5474">
            <v>1.05</v>
          </cell>
        </row>
        <row r="5475">
          <cell r="B5475" t="str">
            <v>170336</v>
          </cell>
          <cell r="C5475" t="str">
            <v>010139</v>
          </cell>
          <cell r="D5475" t="str">
            <v>Pedreiro</v>
          </cell>
          <cell r="E5475" t="str">
            <v>h</v>
          </cell>
          <cell r="F5475">
            <v>0.5</v>
          </cell>
        </row>
        <row r="5476">
          <cell r="B5476" t="str">
            <v>170336</v>
          </cell>
          <cell r="C5476" t="str">
            <v>010146</v>
          </cell>
          <cell r="D5476" t="str">
            <v>Servente</v>
          </cell>
          <cell r="E5476" t="str">
            <v>h</v>
          </cell>
          <cell r="F5476">
            <v>0.63</v>
          </cell>
        </row>
        <row r="5477">
          <cell r="B5477" t="str">
            <v>170336</v>
          </cell>
          <cell r="C5477" t="str">
            <v>020508</v>
          </cell>
          <cell r="D5477" t="str">
            <v>Cimento portland</v>
          </cell>
          <cell r="E5477" t="str">
            <v>kg</v>
          </cell>
          <cell r="F5477">
            <v>6.26</v>
          </cell>
        </row>
        <row r="5478">
          <cell r="B5478" t="str">
            <v>170336</v>
          </cell>
          <cell r="C5478" t="str">
            <v>020579</v>
          </cell>
          <cell r="D5478" t="str">
            <v>Areia media</v>
          </cell>
          <cell r="E5478" t="str">
            <v>m3</v>
          </cell>
          <cell r="F5478">
            <v>2.0999999999999999E-3</v>
          </cell>
        </row>
        <row r="5479">
          <cell r="B5479" t="str">
            <v>170336</v>
          </cell>
          <cell r="C5479" t="str">
            <v>028005</v>
          </cell>
          <cell r="D5479" t="str">
            <v>Cola especial 'pva'</v>
          </cell>
          <cell r="E5479" t="str">
            <v>kg</v>
          </cell>
          <cell r="F5479">
            <v>0.1</v>
          </cell>
        </row>
        <row r="5480">
          <cell r="B5480" t="str">
            <v>170336</v>
          </cell>
          <cell r="C5480" t="str">
            <v>035510</v>
          </cell>
          <cell r="D5480" t="str">
            <v>Piso de borracha 50x50cmm. espessura 13mm</v>
          </cell>
          <cell r="E5480" t="str">
            <v>m2</v>
          </cell>
          <cell r="F5480">
            <v>1.05</v>
          </cell>
        </row>
        <row r="5481">
          <cell r="B5481" t="str">
            <v>170337</v>
          </cell>
          <cell r="C5481" t="str">
            <v>010139</v>
          </cell>
          <cell r="D5481" t="str">
            <v>Pedreiro</v>
          </cell>
          <cell r="E5481" t="str">
            <v>h</v>
          </cell>
          <cell r="F5481">
            <v>0.57999999999999996</v>
          </cell>
        </row>
        <row r="5482">
          <cell r="B5482" t="str">
            <v>170337</v>
          </cell>
          <cell r="C5482" t="str">
            <v>010146</v>
          </cell>
          <cell r="D5482" t="str">
            <v>Servente</v>
          </cell>
          <cell r="E5482" t="str">
            <v>h</v>
          </cell>
          <cell r="F5482">
            <v>1.07</v>
          </cell>
        </row>
        <row r="5483">
          <cell r="B5483" t="str">
            <v>170337</v>
          </cell>
          <cell r="C5483" t="str">
            <v>020508</v>
          </cell>
          <cell r="D5483" t="str">
            <v>Cimento portland</v>
          </cell>
          <cell r="E5483" t="str">
            <v>kg</v>
          </cell>
          <cell r="F5483">
            <v>7.29</v>
          </cell>
        </row>
        <row r="5484">
          <cell r="B5484" t="str">
            <v>170337</v>
          </cell>
          <cell r="C5484" t="str">
            <v>020579</v>
          </cell>
          <cell r="D5484" t="str">
            <v>Areia media</v>
          </cell>
          <cell r="E5484" t="str">
            <v>m3</v>
          </cell>
          <cell r="F5484">
            <v>1.8200000000000001E-2</v>
          </cell>
        </row>
        <row r="5485">
          <cell r="B5485" t="str">
            <v>170337</v>
          </cell>
          <cell r="C5485" t="str">
            <v>035509</v>
          </cell>
          <cell r="D5485" t="str">
            <v>Piso de borracha 50x50cm. espessura 8mm</v>
          </cell>
          <cell r="E5485" t="str">
            <v>m2</v>
          </cell>
          <cell r="F5485">
            <v>1.05</v>
          </cell>
        </row>
        <row r="5486">
          <cell r="B5486" t="str">
            <v>170338</v>
          </cell>
          <cell r="C5486" t="str">
            <v>010139</v>
          </cell>
          <cell r="D5486" t="str">
            <v>Pedreiro</v>
          </cell>
          <cell r="E5486" t="str">
            <v>h</v>
          </cell>
          <cell r="F5486">
            <v>0.57999999999999996</v>
          </cell>
        </row>
        <row r="5487">
          <cell r="B5487" t="str">
            <v>170338</v>
          </cell>
          <cell r="C5487" t="str">
            <v>010146</v>
          </cell>
          <cell r="D5487" t="str">
            <v>Servente</v>
          </cell>
          <cell r="E5487" t="str">
            <v>h</v>
          </cell>
          <cell r="F5487">
            <v>1.03</v>
          </cell>
        </row>
        <row r="5488">
          <cell r="B5488" t="str">
            <v>170338</v>
          </cell>
          <cell r="C5488" t="str">
            <v>020510</v>
          </cell>
          <cell r="D5488" t="str">
            <v>Cimento colante em po</v>
          </cell>
          <cell r="E5488" t="str">
            <v>kg</v>
          </cell>
          <cell r="F5488">
            <v>9.65</v>
          </cell>
        </row>
        <row r="5489">
          <cell r="B5489" t="str">
            <v>170338</v>
          </cell>
          <cell r="C5489" t="str">
            <v>020579</v>
          </cell>
          <cell r="D5489" t="str">
            <v>Areia media</v>
          </cell>
          <cell r="E5489" t="str">
            <v>m3</v>
          </cell>
          <cell r="F5489">
            <v>1.61E-2</v>
          </cell>
        </row>
        <row r="5490">
          <cell r="B5490" t="str">
            <v>170338</v>
          </cell>
          <cell r="C5490" t="str">
            <v>035509</v>
          </cell>
          <cell r="D5490" t="str">
            <v>Piso de borracha 50x50cm. espessura 8mm</v>
          </cell>
          <cell r="E5490" t="str">
            <v>m2</v>
          </cell>
          <cell r="F5490">
            <v>1.05</v>
          </cell>
        </row>
        <row r="5491">
          <cell r="B5491" t="str">
            <v>170340</v>
          </cell>
          <cell r="C5491" t="str">
            <v>010101</v>
          </cell>
          <cell r="D5491" t="str">
            <v>Ajudante</v>
          </cell>
          <cell r="E5491" t="str">
            <v>h</v>
          </cell>
          <cell r="F5491">
            <v>0.23</v>
          </cell>
        </row>
        <row r="5492">
          <cell r="B5492" t="str">
            <v>170340</v>
          </cell>
          <cell r="C5492" t="str">
            <v>010105</v>
          </cell>
          <cell r="D5492" t="str">
            <v>Aplicador revestimento</v>
          </cell>
          <cell r="E5492" t="str">
            <v>h</v>
          </cell>
          <cell r="F5492">
            <v>0.23</v>
          </cell>
        </row>
        <row r="5493">
          <cell r="B5493" t="str">
            <v>170340</v>
          </cell>
          <cell r="C5493" t="str">
            <v>028006</v>
          </cell>
          <cell r="D5493" t="str">
            <v>Cola especial de neoprene</v>
          </cell>
          <cell r="E5493" t="str">
            <v>kg</v>
          </cell>
          <cell r="F5493">
            <v>0.4</v>
          </cell>
        </row>
        <row r="5494">
          <cell r="B5494" t="str">
            <v>170340</v>
          </cell>
          <cell r="C5494" t="str">
            <v>035509</v>
          </cell>
          <cell r="D5494" t="str">
            <v>Piso de borracha 50x50cm. espessura 8mm</v>
          </cell>
          <cell r="E5494" t="str">
            <v>m2</v>
          </cell>
          <cell r="F5494">
            <v>1.05</v>
          </cell>
        </row>
        <row r="5495">
          <cell r="B5495" t="str">
            <v>170342</v>
          </cell>
          <cell r="C5495" t="str">
            <v>010101</v>
          </cell>
          <cell r="D5495" t="str">
            <v>Ajudante</v>
          </cell>
          <cell r="E5495" t="str">
            <v>h</v>
          </cell>
          <cell r="F5495">
            <v>0.1</v>
          </cell>
        </row>
        <row r="5496">
          <cell r="B5496" t="str">
            <v>170342</v>
          </cell>
          <cell r="C5496" t="str">
            <v>010105</v>
          </cell>
          <cell r="D5496" t="str">
            <v>Aplicador revestimento</v>
          </cell>
          <cell r="E5496" t="str">
            <v>h</v>
          </cell>
          <cell r="F5496">
            <v>0.1</v>
          </cell>
        </row>
        <row r="5497">
          <cell r="B5497" t="str">
            <v>170342</v>
          </cell>
          <cell r="C5497" t="str">
            <v>028006</v>
          </cell>
          <cell r="D5497" t="str">
            <v>Cola especial de neoprene</v>
          </cell>
          <cell r="E5497" t="str">
            <v>kg</v>
          </cell>
          <cell r="F5497">
            <v>0.1</v>
          </cell>
        </row>
        <row r="5498">
          <cell r="B5498" t="str">
            <v>170342</v>
          </cell>
          <cell r="C5498" t="str">
            <v>035512</v>
          </cell>
          <cell r="D5498" t="str">
            <v>Carpete espessura 4mm</v>
          </cell>
          <cell r="E5498" t="str">
            <v>m2</v>
          </cell>
          <cell r="F5498">
            <v>1.1000000000000001</v>
          </cell>
        </row>
        <row r="5499">
          <cell r="B5499" t="str">
            <v>170344</v>
          </cell>
          <cell r="C5499" t="str">
            <v>010105</v>
          </cell>
          <cell r="D5499" t="str">
            <v>Aplicador revestimento</v>
          </cell>
          <cell r="E5499" t="str">
            <v>h</v>
          </cell>
          <cell r="F5499">
            <v>0.17</v>
          </cell>
        </row>
        <row r="5500">
          <cell r="B5500" t="str">
            <v>170344</v>
          </cell>
          <cell r="C5500" t="str">
            <v>010146</v>
          </cell>
          <cell r="D5500" t="str">
            <v>Servente</v>
          </cell>
          <cell r="E5500" t="str">
            <v>h</v>
          </cell>
          <cell r="F5500">
            <v>0.17</v>
          </cell>
        </row>
        <row r="5501">
          <cell r="B5501" t="str">
            <v>170344</v>
          </cell>
          <cell r="C5501" t="str">
            <v>028006</v>
          </cell>
          <cell r="D5501" t="str">
            <v>Cola especial de neoprene</v>
          </cell>
          <cell r="E5501" t="str">
            <v>kg</v>
          </cell>
          <cell r="F5501">
            <v>0.14000000000000001</v>
          </cell>
        </row>
        <row r="5502">
          <cell r="B5502" t="str">
            <v>170344</v>
          </cell>
          <cell r="C5502" t="str">
            <v>035508</v>
          </cell>
          <cell r="D5502" t="str">
            <v>Piso vinilico 2mm (colocado)</v>
          </cell>
          <cell r="E5502" t="str">
            <v>m2</v>
          </cell>
          <cell r="F5502">
            <v>1.05</v>
          </cell>
        </row>
        <row r="5503">
          <cell r="B5503" t="str">
            <v>170345</v>
          </cell>
          <cell r="C5503" t="str">
            <v>010105</v>
          </cell>
          <cell r="D5503" t="str">
            <v>Aplicador revestimento</v>
          </cell>
          <cell r="E5503" t="str">
            <v>h</v>
          </cell>
          <cell r="F5503">
            <v>0.15</v>
          </cell>
        </row>
        <row r="5504">
          <cell r="B5504" t="str">
            <v>170345</v>
          </cell>
          <cell r="C5504" t="str">
            <v>010146</v>
          </cell>
          <cell r="D5504" t="str">
            <v>Servente</v>
          </cell>
          <cell r="E5504" t="str">
            <v>h</v>
          </cell>
          <cell r="F5504">
            <v>0.15</v>
          </cell>
        </row>
        <row r="5505">
          <cell r="B5505" t="str">
            <v>170345</v>
          </cell>
          <cell r="C5505" t="str">
            <v>028006</v>
          </cell>
          <cell r="D5505" t="str">
            <v>Cola especial de neoprene</v>
          </cell>
          <cell r="E5505" t="str">
            <v>kg</v>
          </cell>
          <cell r="F5505">
            <v>0.35</v>
          </cell>
        </row>
        <row r="5506">
          <cell r="B5506" t="str">
            <v>170345</v>
          </cell>
          <cell r="C5506" t="str">
            <v>035519</v>
          </cell>
          <cell r="D5506" t="str">
            <v>Piso vinilico 3mm (colocado)</v>
          </cell>
          <cell r="E5506" t="str">
            <v>m2</v>
          </cell>
          <cell r="F5506">
            <v>1</v>
          </cell>
        </row>
        <row r="5507">
          <cell r="B5507" t="str">
            <v>170346</v>
          </cell>
          <cell r="C5507" t="str">
            <v>010105</v>
          </cell>
          <cell r="D5507" t="str">
            <v>Aplicador revestimento</v>
          </cell>
          <cell r="E5507" t="str">
            <v>h</v>
          </cell>
          <cell r="F5507">
            <v>0.17</v>
          </cell>
        </row>
        <row r="5508">
          <cell r="B5508" t="str">
            <v>170346</v>
          </cell>
          <cell r="C5508" t="str">
            <v>010146</v>
          </cell>
          <cell r="D5508" t="str">
            <v>Servente</v>
          </cell>
          <cell r="E5508" t="str">
            <v>h</v>
          </cell>
          <cell r="F5508">
            <v>0.17</v>
          </cell>
        </row>
        <row r="5509">
          <cell r="B5509" t="str">
            <v>170346</v>
          </cell>
          <cell r="C5509" t="str">
            <v>028006</v>
          </cell>
          <cell r="D5509" t="str">
            <v>Cola especial de neoprene</v>
          </cell>
          <cell r="E5509" t="str">
            <v>kg</v>
          </cell>
          <cell r="F5509">
            <v>0.4</v>
          </cell>
        </row>
        <row r="5510">
          <cell r="B5510" t="str">
            <v>170346</v>
          </cell>
          <cell r="C5510" t="str">
            <v>035508</v>
          </cell>
          <cell r="D5510" t="str">
            <v>Piso vinilico 2mm (colocado)</v>
          </cell>
          <cell r="E5510" t="str">
            <v>m2</v>
          </cell>
          <cell r="F5510">
            <v>1.05</v>
          </cell>
        </row>
        <row r="5511">
          <cell r="B5511" t="str">
            <v>170349</v>
          </cell>
          <cell r="C5511" t="str">
            <v>010128</v>
          </cell>
          <cell r="D5511" t="str">
            <v>Ladrilhista</v>
          </cell>
          <cell r="E5511" t="str">
            <v>h</v>
          </cell>
          <cell r="F5511">
            <v>1.2</v>
          </cell>
        </row>
        <row r="5512">
          <cell r="B5512" t="str">
            <v>170349</v>
          </cell>
          <cell r="C5512" t="str">
            <v>010146</v>
          </cell>
          <cell r="D5512" t="str">
            <v>Servente</v>
          </cell>
          <cell r="E5512" t="str">
            <v>h</v>
          </cell>
          <cell r="F5512">
            <v>0.93</v>
          </cell>
        </row>
        <row r="5513">
          <cell r="B5513" t="str">
            <v>170349</v>
          </cell>
          <cell r="C5513" t="str">
            <v>020508</v>
          </cell>
          <cell r="D5513" t="str">
            <v>Cimento portland</v>
          </cell>
          <cell r="E5513" t="str">
            <v>kg</v>
          </cell>
          <cell r="F5513">
            <v>15.7</v>
          </cell>
        </row>
        <row r="5514">
          <cell r="B5514" t="str">
            <v>170349</v>
          </cell>
          <cell r="C5514" t="str">
            <v>020578</v>
          </cell>
          <cell r="D5514" t="str">
            <v>Areia fina</v>
          </cell>
          <cell r="E5514" t="str">
            <v>m3</v>
          </cell>
          <cell r="F5514">
            <v>2.0999999999999999E-3</v>
          </cell>
        </row>
        <row r="5515">
          <cell r="B5515" t="str">
            <v>170349</v>
          </cell>
          <cell r="C5515" t="str">
            <v>020579</v>
          </cell>
          <cell r="D5515" t="str">
            <v>Areia media</v>
          </cell>
          <cell r="E5515" t="str">
            <v>m3</v>
          </cell>
          <cell r="F5515">
            <v>3.2800000000000003E-2</v>
          </cell>
        </row>
        <row r="5516">
          <cell r="B5516" t="str">
            <v>170349</v>
          </cell>
          <cell r="C5516" t="str">
            <v>032006</v>
          </cell>
          <cell r="D5516" t="str">
            <v>Placa ceramica c/garra fixacao 240x115x13mm</v>
          </cell>
          <cell r="E5516" t="str">
            <v>m2</v>
          </cell>
          <cell r="F5516">
            <v>1</v>
          </cell>
        </row>
        <row r="5517">
          <cell r="B5517" t="str">
            <v>170350</v>
          </cell>
          <cell r="C5517" t="str">
            <v>010101</v>
          </cell>
          <cell r="D5517" t="str">
            <v>Ajudante</v>
          </cell>
          <cell r="E5517" t="str">
            <v>h</v>
          </cell>
          <cell r="F5517">
            <v>0.6</v>
          </cell>
        </row>
        <row r="5518">
          <cell r="B5518" t="str">
            <v>170350</v>
          </cell>
          <cell r="C5518" t="str">
            <v>010128</v>
          </cell>
          <cell r="D5518" t="str">
            <v>Ladrilhista</v>
          </cell>
          <cell r="E5518" t="str">
            <v>h</v>
          </cell>
          <cell r="F5518">
            <v>1.2</v>
          </cell>
        </row>
        <row r="5519">
          <cell r="B5519" t="str">
            <v>170350</v>
          </cell>
          <cell r="C5519" t="str">
            <v>036003</v>
          </cell>
          <cell r="D5519" t="str">
            <v>Argamassa quimico-resistente</v>
          </cell>
          <cell r="E5519" t="str">
            <v>kg</v>
          </cell>
          <cell r="F5519">
            <v>3</v>
          </cell>
        </row>
        <row r="5520">
          <cell r="B5520" t="str">
            <v>170352</v>
          </cell>
          <cell r="C5520" t="str">
            <v>010139</v>
          </cell>
          <cell r="D5520" t="str">
            <v>Pedreiro</v>
          </cell>
          <cell r="E5520" t="str">
            <v>h</v>
          </cell>
          <cell r="F5520">
            <v>0.5</v>
          </cell>
        </row>
        <row r="5521">
          <cell r="B5521" t="str">
            <v>170352</v>
          </cell>
          <cell r="C5521" t="str">
            <v>010146</v>
          </cell>
          <cell r="D5521" t="str">
            <v>Servente</v>
          </cell>
          <cell r="E5521" t="str">
            <v>h</v>
          </cell>
          <cell r="F5521">
            <v>0.5</v>
          </cell>
        </row>
        <row r="5522">
          <cell r="B5522" t="str">
            <v>170352</v>
          </cell>
          <cell r="C5522" t="str">
            <v>020508</v>
          </cell>
          <cell r="D5522" t="str">
            <v>Cimento portland</v>
          </cell>
          <cell r="E5522" t="str">
            <v>kg</v>
          </cell>
          <cell r="F5522">
            <v>7</v>
          </cell>
        </row>
        <row r="5523">
          <cell r="B5523" t="str">
            <v>170352</v>
          </cell>
          <cell r="C5523" t="str">
            <v>035504</v>
          </cell>
          <cell r="D5523" t="str">
            <v>Agregado de alta resistencia para piso</v>
          </cell>
          <cell r="E5523" t="str">
            <v>kg</v>
          </cell>
          <cell r="F5523">
            <v>14</v>
          </cell>
        </row>
        <row r="5524">
          <cell r="B5524" t="str">
            <v>170353</v>
          </cell>
          <cell r="C5524" t="str">
            <v>010139</v>
          </cell>
          <cell r="D5524" t="str">
            <v>Pedreiro</v>
          </cell>
          <cell r="E5524" t="str">
            <v>h</v>
          </cell>
          <cell r="F5524">
            <v>0.6</v>
          </cell>
        </row>
        <row r="5525">
          <cell r="B5525" t="str">
            <v>170353</v>
          </cell>
          <cell r="C5525" t="str">
            <v>010146</v>
          </cell>
          <cell r="D5525" t="str">
            <v>Servente</v>
          </cell>
          <cell r="E5525" t="str">
            <v>h</v>
          </cell>
          <cell r="F5525">
            <v>0.6</v>
          </cell>
        </row>
        <row r="5526">
          <cell r="B5526" t="str">
            <v>170353</v>
          </cell>
          <cell r="C5526" t="str">
            <v>020508</v>
          </cell>
          <cell r="D5526" t="str">
            <v>Cimento portland</v>
          </cell>
          <cell r="E5526" t="str">
            <v>kg</v>
          </cell>
          <cell r="F5526">
            <v>10.5</v>
          </cell>
        </row>
        <row r="5527">
          <cell r="B5527" t="str">
            <v>170353</v>
          </cell>
          <cell r="C5527" t="str">
            <v>035504</v>
          </cell>
          <cell r="D5527" t="str">
            <v>Agregado de alta resistencia para piso</v>
          </cell>
          <cell r="E5527" t="str">
            <v>kg</v>
          </cell>
          <cell r="F5527">
            <v>21</v>
          </cell>
        </row>
        <row r="5528">
          <cell r="B5528" t="str">
            <v>170354</v>
          </cell>
          <cell r="C5528" t="str">
            <v>010139</v>
          </cell>
          <cell r="D5528" t="str">
            <v>Pedreiro</v>
          </cell>
          <cell r="E5528" t="str">
            <v>h</v>
          </cell>
          <cell r="F5528">
            <v>1</v>
          </cell>
        </row>
        <row r="5529">
          <cell r="B5529" t="str">
            <v>170354</v>
          </cell>
          <cell r="C5529" t="str">
            <v>010146</v>
          </cell>
          <cell r="D5529" t="str">
            <v>Servente</v>
          </cell>
          <cell r="E5529" t="str">
            <v>h</v>
          </cell>
          <cell r="F5529">
            <v>1</v>
          </cell>
        </row>
        <row r="5530">
          <cell r="B5530" t="str">
            <v>170354</v>
          </cell>
          <cell r="C5530" t="str">
            <v>020508</v>
          </cell>
          <cell r="D5530" t="str">
            <v>Cimento portland</v>
          </cell>
          <cell r="E5530" t="str">
            <v>kg</v>
          </cell>
          <cell r="F5530">
            <v>2</v>
          </cell>
        </row>
        <row r="5531">
          <cell r="B5531" t="str">
            <v>170354</v>
          </cell>
          <cell r="C5531" t="str">
            <v>035504</v>
          </cell>
          <cell r="D5531" t="str">
            <v>Agregado de alta resistencia para piso</v>
          </cell>
          <cell r="E5531" t="str">
            <v>kg</v>
          </cell>
          <cell r="F5531">
            <v>4</v>
          </cell>
        </row>
        <row r="5532">
          <cell r="B5532" t="str">
            <v>170355</v>
          </cell>
          <cell r="C5532" t="str">
            <v>010139</v>
          </cell>
          <cell r="D5532" t="str">
            <v>Pedreiro</v>
          </cell>
          <cell r="E5532" t="str">
            <v>h</v>
          </cell>
          <cell r="F5532">
            <v>1.3</v>
          </cell>
        </row>
        <row r="5533">
          <cell r="B5533" t="str">
            <v>170355</v>
          </cell>
          <cell r="C5533" t="str">
            <v>010146</v>
          </cell>
          <cell r="D5533" t="str">
            <v>Servente</v>
          </cell>
          <cell r="E5533" t="str">
            <v>h</v>
          </cell>
          <cell r="F5533">
            <v>1.3</v>
          </cell>
        </row>
        <row r="5534">
          <cell r="B5534" t="str">
            <v>170355</v>
          </cell>
          <cell r="C5534" t="str">
            <v>020508</v>
          </cell>
          <cell r="D5534" t="str">
            <v>Cimento portland</v>
          </cell>
          <cell r="E5534" t="str">
            <v>kg</v>
          </cell>
          <cell r="F5534">
            <v>4</v>
          </cell>
        </row>
        <row r="5535">
          <cell r="B5535" t="str">
            <v>170355</v>
          </cell>
          <cell r="C5535" t="str">
            <v>035504</v>
          </cell>
          <cell r="D5535" t="str">
            <v>Agregado de alta resistencia para piso</v>
          </cell>
          <cell r="E5535" t="str">
            <v>kg</v>
          </cell>
          <cell r="F5535">
            <v>8</v>
          </cell>
        </row>
        <row r="5536">
          <cell r="B5536" t="str">
            <v>170356</v>
          </cell>
          <cell r="C5536" t="str">
            <v>010139</v>
          </cell>
          <cell r="D5536" t="str">
            <v>Pedreiro</v>
          </cell>
          <cell r="E5536" t="str">
            <v>h</v>
          </cell>
          <cell r="F5536">
            <v>0.3</v>
          </cell>
        </row>
        <row r="5537">
          <cell r="B5537" t="str">
            <v>170356</v>
          </cell>
          <cell r="C5537" t="str">
            <v>010146</v>
          </cell>
          <cell r="D5537" t="str">
            <v>Servente</v>
          </cell>
          <cell r="E5537" t="str">
            <v>h</v>
          </cell>
          <cell r="F5537">
            <v>0.3</v>
          </cell>
        </row>
        <row r="5538">
          <cell r="B5538" t="str">
            <v>170356</v>
          </cell>
          <cell r="C5538" t="str">
            <v>020508</v>
          </cell>
          <cell r="D5538" t="str">
            <v>Cimento portland</v>
          </cell>
          <cell r="E5538" t="str">
            <v>kg</v>
          </cell>
          <cell r="F5538">
            <v>1.5</v>
          </cell>
        </row>
        <row r="5539">
          <cell r="B5539" t="str">
            <v>170356</v>
          </cell>
          <cell r="C5539" t="str">
            <v>020579</v>
          </cell>
          <cell r="D5539" t="str">
            <v>Areia media</v>
          </cell>
          <cell r="E5539" t="str">
            <v>m3</v>
          </cell>
          <cell r="F5539">
            <v>3.0000000000000001E-3</v>
          </cell>
        </row>
        <row r="5540">
          <cell r="B5540" t="str">
            <v>170356</v>
          </cell>
          <cell r="C5540" t="str">
            <v>036012</v>
          </cell>
          <cell r="D5540" t="str">
            <v>Junta plastica 'i' 27mm para pisos</v>
          </cell>
          <cell r="E5540" t="str">
            <v>m</v>
          </cell>
          <cell r="F5540">
            <v>1</v>
          </cell>
        </row>
        <row r="5541">
          <cell r="B5541" t="str">
            <v>170357</v>
          </cell>
          <cell r="C5541" t="str">
            <v>010139</v>
          </cell>
          <cell r="D5541" t="str">
            <v>Pedreiro</v>
          </cell>
          <cell r="E5541" t="str">
            <v>h</v>
          </cell>
          <cell r="F5541">
            <v>0.25</v>
          </cell>
        </row>
        <row r="5542">
          <cell r="B5542" t="str">
            <v>170357</v>
          </cell>
          <cell r="C5542" t="str">
            <v>010146</v>
          </cell>
          <cell r="D5542" t="str">
            <v>Servente</v>
          </cell>
          <cell r="E5542" t="str">
            <v>h</v>
          </cell>
          <cell r="F5542">
            <v>0.55000000000000004</v>
          </cell>
        </row>
        <row r="5543">
          <cell r="B5543" t="str">
            <v>170357</v>
          </cell>
          <cell r="C5543" t="str">
            <v>020508</v>
          </cell>
          <cell r="D5543" t="str">
            <v>Cimento portland</v>
          </cell>
          <cell r="E5543" t="str">
            <v>kg</v>
          </cell>
          <cell r="F5543">
            <v>14.58</v>
          </cell>
        </row>
        <row r="5544">
          <cell r="B5544" t="str">
            <v>170357</v>
          </cell>
          <cell r="C5544" t="str">
            <v>020579</v>
          </cell>
          <cell r="D5544" t="str">
            <v>Areia media</v>
          </cell>
          <cell r="E5544" t="str">
            <v>m3</v>
          </cell>
          <cell r="F5544">
            <v>3.6499999999999998E-2</v>
          </cell>
        </row>
        <row r="5545">
          <cell r="B5545" t="str">
            <v>170358</v>
          </cell>
          <cell r="C5545" t="str">
            <v>010101</v>
          </cell>
          <cell r="D5545" t="str">
            <v>Ajudante</v>
          </cell>
          <cell r="E5545" t="str">
            <v>h</v>
          </cell>
          <cell r="F5545">
            <v>0.5</v>
          </cell>
        </row>
        <row r="5546">
          <cell r="B5546" t="str">
            <v>170358</v>
          </cell>
          <cell r="C5546" t="str">
            <v>010105</v>
          </cell>
          <cell r="D5546" t="str">
            <v>Aplicador revestimento</v>
          </cell>
          <cell r="E5546" t="str">
            <v>h</v>
          </cell>
          <cell r="F5546">
            <v>0.9</v>
          </cell>
        </row>
        <row r="5547">
          <cell r="B5547" t="str">
            <v>170358</v>
          </cell>
          <cell r="C5547" t="str">
            <v>035504</v>
          </cell>
          <cell r="D5547" t="str">
            <v>Agregado de alta resistencia para piso</v>
          </cell>
          <cell r="E5547" t="str">
            <v>kg</v>
          </cell>
          <cell r="F5547">
            <v>10</v>
          </cell>
        </row>
        <row r="5548">
          <cell r="B5548" t="str">
            <v>170358</v>
          </cell>
          <cell r="C5548" t="str">
            <v>035514</v>
          </cell>
          <cell r="D5548" t="str">
            <v>Resina de epoxi</v>
          </cell>
          <cell r="E5548" t="str">
            <v>kg</v>
          </cell>
          <cell r="F5548">
            <v>2</v>
          </cell>
        </row>
        <row r="5549">
          <cell r="B5549" t="str">
            <v>170359</v>
          </cell>
          <cell r="C5549" t="str">
            <v>010101</v>
          </cell>
          <cell r="D5549" t="str">
            <v>Ajudante</v>
          </cell>
          <cell r="E5549" t="str">
            <v>h</v>
          </cell>
          <cell r="F5549">
            <v>0.4</v>
          </cell>
        </row>
        <row r="5550">
          <cell r="B5550" t="str">
            <v>170359</v>
          </cell>
          <cell r="C5550" t="str">
            <v>010105</v>
          </cell>
          <cell r="D5550" t="str">
            <v>Aplicador revestimento</v>
          </cell>
          <cell r="E5550" t="str">
            <v>h</v>
          </cell>
          <cell r="F5550">
            <v>1.2</v>
          </cell>
        </row>
        <row r="5551">
          <cell r="B5551" t="str">
            <v>170359</v>
          </cell>
          <cell r="C5551" t="str">
            <v>035515</v>
          </cell>
          <cell r="D5551" t="str">
            <v>Revestimento epoxico para pisos</v>
          </cell>
          <cell r="E5551" t="str">
            <v>kg</v>
          </cell>
          <cell r="F5551">
            <v>2.2000000000000002</v>
          </cell>
        </row>
        <row r="5552">
          <cell r="B5552" t="str">
            <v>170360</v>
          </cell>
          <cell r="C5552" t="str">
            <v>010146</v>
          </cell>
          <cell r="D5552" t="str">
            <v>Servente</v>
          </cell>
          <cell r="E5552" t="str">
            <v>h</v>
          </cell>
          <cell r="F5552">
            <v>6</v>
          </cell>
        </row>
        <row r="5553">
          <cell r="B5553" t="str">
            <v>170360</v>
          </cell>
          <cell r="C5553" t="str">
            <v>020508</v>
          </cell>
          <cell r="D5553" t="str">
            <v>Cimento portland</v>
          </cell>
          <cell r="E5553" t="str">
            <v>kg</v>
          </cell>
          <cell r="F5553">
            <v>220</v>
          </cell>
        </row>
        <row r="5554">
          <cell r="B5554" t="str">
            <v>170360</v>
          </cell>
          <cell r="C5554" t="str">
            <v>020517</v>
          </cell>
          <cell r="D5554" t="str">
            <v>Brita 1</v>
          </cell>
          <cell r="E5554" t="str">
            <v>m3</v>
          </cell>
          <cell r="F5554">
            <v>0.26300000000000001</v>
          </cell>
        </row>
        <row r="5555">
          <cell r="B5555" t="str">
            <v>170360</v>
          </cell>
          <cell r="C5555" t="str">
            <v>020518</v>
          </cell>
          <cell r="D5555" t="str">
            <v>Brita 2</v>
          </cell>
          <cell r="E5555" t="str">
            <v>m3</v>
          </cell>
          <cell r="F5555">
            <v>0.61499999999999999</v>
          </cell>
        </row>
        <row r="5556">
          <cell r="B5556" t="str">
            <v>170360</v>
          </cell>
          <cell r="C5556" t="str">
            <v>020579</v>
          </cell>
          <cell r="D5556" t="str">
            <v>Areia media</v>
          </cell>
          <cell r="E5556" t="str">
            <v>m3</v>
          </cell>
          <cell r="F5556">
            <v>0.67649999999999999</v>
          </cell>
        </row>
        <row r="5557">
          <cell r="B5557" t="str">
            <v>170361</v>
          </cell>
          <cell r="C5557" t="str">
            <v>010139</v>
          </cell>
          <cell r="D5557" t="str">
            <v>Pedreiro</v>
          </cell>
          <cell r="E5557" t="str">
            <v>h</v>
          </cell>
          <cell r="F5557">
            <v>0.4</v>
          </cell>
        </row>
        <row r="5558">
          <cell r="B5558" t="str">
            <v>170361</v>
          </cell>
          <cell r="C5558" t="str">
            <v>080125</v>
          </cell>
          <cell r="D5558" t="str">
            <v>Betoneira 5hp</v>
          </cell>
          <cell r="E5558" t="str">
            <v>h</v>
          </cell>
          <cell r="F5558">
            <v>3.5999999999999997E-2</v>
          </cell>
        </row>
        <row r="5559">
          <cell r="B5559" t="str">
            <v>170361</v>
          </cell>
          <cell r="C5559" t="str">
            <v>020508</v>
          </cell>
          <cell r="D5559" t="str">
            <v>Cimento portland</v>
          </cell>
          <cell r="E5559" t="str">
            <v>kg</v>
          </cell>
          <cell r="F5559">
            <v>11</v>
          </cell>
        </row>
        <row r="5560">
          <cell r="B5560" t="str">
            <v>170361</v>
          </cell>
          <cell r="C5560" t="str">
            <v>020517</v>
          </cell>
          <cell r="D5560" t="str">
            <v>Brita 1</v>
          </cell>
          <cell r="E5560" t="str">
            <v>m3</v>
          </cell>
          <cell r="F5560">
            <v>1.32E-2</v>
          </cell>
        </row>
        <row r="5561">
          <cell r="B5561" t="str">
            <v>170361</v>
          </cell>
          <cell r="C5561" t="str">
            <v>020518</v>
          </cell>
          <cell r="D5561" t="str">
            <v>Brita 2</v>
          </cell>
          <cell r="E5561" t="str">
            <v>m3</v>
          </cell>
          <cell r="F5561">
            <v>3.0800000000000001E-2</v>
          </cell>
        </row>
        <row r="5562">
          <cell r="B5562" t="str">
            <v>170361</v>
          </cell>
          <cell r="C5562" t="str">
            <v>020579</v>
          </cell>
          <cell r="D5562" t="str">
            <v>Areia media</v>
          </cell>
          <cell r="E5562" t="str">
            <v>m3</v>
          </cell>
          <cell r="F5562">
            <v>3.3799999999999997E-2</v>
          </cell>
        </row>
        <row r="5563">
          <cell r="B5563" t="str">
            <v>170361</v>
          </cell>
          <cell r="C5563" t="str">
            <v>010146</v>
          </cell>
          <cell r="D5563" t="str">
            <v>Servente</v>
          </cell>
          <cell r="E5563" t="str">
            <v>h</v>
          </cell>
          <cell r="F5563">
            <v>1.3</v>
          </cell>
        </row>
        <row r="5564">
          <cell r="B5564" t="str">
            <v>170362</v>
          </cell>
          <cell r="C5564" t="str">
            <v>010139</v>
          </cell>
          <cell r="D5564" t="str">
            <v>Pedreiro</v>
          </cell>
          <cell r="E5564" t="str">
            <v>h</v>
          </cell>
          <cell r="F5564">
            <v>1</v>
          </cell>
        </row>
        <row r="5565">
          <cell r="B5565" t="str">
            <v>170362</v>
          </cell>
          <cell r="C5565" t="str">
            <v>010146</v>
          </cell>
          <cell r="D5565" t="str">
            <v>Servente</v>
          </cell>
          <cell r="E5565" t="str">
            <v>h</v>
          </cell>
          <cell r="F5565">
            <v>1.1499999999999999</v>
          </cell>
        </row>
        <row r="5566">
          <cell r="B5566" t="str">
            <v>170362</v>
          </cell>
          <cell r="C5566" t="str">
            <v>020508</v>
          </cell>
          <cell r="D5566" t="str">
            <v>Cimento portland</v>
          </cell>
          <cell r="E5566" t="str">
            <v>kg</v>
          </cell>
          <cell r="F5566">
            <v>5.48</v>
          </cell>
        </row>
        <row r="5567">
          <cell r="B5567" t="str">
            <v>170362</v>
          </cell>
          <cell r="C5567" t="str">
            <v>020579</v>
          </cell>
          <cell r="D5567" t="str">
            <v>Areia media</v>
          </cell>
          <cell r="E5567" t="str">
            <v>m3</v>
          </cell>
          <cell r="F5567">
            <v>1.8200000000000001E-2</v>
          </cell>
        </row>
        <row r="5568">
          <cell r="B5568" t="str">
            <v>170363</v>
          </cell>
          <cell r="C5568" t="str">
            <v>010139</v>
          </cell>
          <cell r="D5568" t="str">
            <v>Pedreiro</v>
          </cell>
          <cell r="E5568" t="str">
            <v>h</v>
          </cell>
          <cell r="F5568">
            <v>1</v>
          </cell>
        </row>
        <row r="5569">
          <cell r="B5569" t="str">
            <v>170363</v>
          </cell>
          <cell r="C5569" t="str">
            <v>010146</v>
          </cell>
          <cell r="D5569" t="str">
            <v>Servente</v>
          </cell>
          <cell r="E5569" t="str">
            <v>h</v>
          </cell>
          <cell r="F5569">
            <v>1.1499999999999999</v>
          </cell>
        </row>
        <row r="5570">
          <cell r="B5570" t="str">
            <v>170363</v>
          </cell>
          <cell r="C5570" t="str">
            <v>020508</v>
          </cell>
          <cell r="D5570" t="str">
            <v>Cimento portland</v>
          </cell>
          <cell r="E5570" t="str">
            <v>kg</v>
          </cell>
          <cell r="F5570">
            <v>5.42</v>
          </cell>
        </row>
        <row r="5571">
          <cell r="B5571" t="str">
            <v>170363</v>
          </cell>
          <cell r="C5571" t="str">
            <v>020579</v>
          </cell>
          <cell r="D5571" t="str">
            <v>Areia media</v>
          </cell>
          <cell r="E5571" t="str">
            <v>m3</v>
          </cell>
          <cell r="F5571">
            <v>1.8200000000000001E-2</v>
          </cell>
        </row>
        <row r="5572">
          <cell r="B5572" t="str">
            <v>170363</v>
          </cell>
          <cell r="C5572" t="str">
            <v>024015</v>
          </cell>
          <cell r="D5572" t="str">
            <v>Impermeabilizante</v>
          </cell>
          <cell r="E5572" t="str">
            <v>kg</v>
          </cell>
          <cell r="F5572">
            <v>0.3</v>
          </cell>
        </row>
        <row r="5573">
          <cell r="B5573" t="str">
            <v>170364</v>
          </cell>
          <cell r="C5573" t="str">
            <v>035570</v>
          </cell>
          <cell r="D5573" t="str">
            <v>Piso elev. h=15cm revestido c/paviflex colocado</v>
          </cell>
          <cell r="E5573" t="str">
            <v>m2</v>
          </cell>
          <cell r="F5573">
            <v>1</v>
          </cell>
        </row>
        <row r="5574">
          <cell r="B5574" t="str">
            <v>170365</v>
          </cell>
          <cell r="C5574" t="str">
            <v>090777</v>
          </cell>
          <cell r="D5574" t="str">
            <v>Fechamento lateral para piso elevado</v>
          </cell>
          <cell r="E5574" t="str">
            <v>m</v>
          </cell>
          <cell r="F5574">
            <v>1</v>
          </cell>
        </row>
        <row r="5575">
          <cell r="B5575" t="str">
            <v>170405</v>
          </cell>
          <cell r="C5575" t="str">
            <v>010111</v>
          </cell>
          <cell r="D5575" t="str">
            <v>Carpinteiro</v>
          </cell>
          <cell r="E5575" t="str">
            <v>h</v>
          </cell>
          <cell r="F5575">
            <v>0.4</v>
          </cell>
        </row>
        <row r="5576">
          <cell r="B5576" t="str">
            <v>170405</v>
          </cell>
          <cell r="C5576" t="str">
            <v>010112</v>
          </cell>
          <cell r="D5576" t="str">
            <v>Ajudante de carpinteiro</v>
          </cell>
          <cell r="E5576" t="str">
            <v>h</v>
          </cell>
          <cell r="F5576">
            <v>0.3</v>
          </cell>
        </row>
        <row r="5577">
          <cell r="B5577" t="str">
            <v>170405</v>
          </cell>
          <cell r="C5577" t="str">
            <v>021023</v>
          </cell>
          <cell r="D5577" t="str">
            <v>Taco para fixacao de batente/rodape</v>
          </cell>
          <cell r="E5577" t="str">
            <v>un</v>
          </cell>
          <cell r="F5577">
            <v>2</v>
          </cell>
        </row>
        <row r="5578">
          <cell r="B5578" t="str">
            <v>170405</v>
          </cell>
          <cell r="C5578" t="str">
            <v>026560</v>
          </cell>
          <cell r="D5578" t="str">
            <v>Prego - preco medio das bitolas</v>
          </cell>
          <cell r="E5578" t="str">
            <v>kg</v>
          </cell>
          <cell r="F5578">
            <v>6.0000000000000001E-3</v>
          </cell>
        </row>
        <row r="5579">
          <cell r="B5579" t="str">
            <v>170405</v>
          </cell>
          <cell r="C5579" t="str">
            <v>036002</v>
          </cell>
          <cell r="D5579" t="str">
            <v>Rodape de peroba de 1.5x7cm</v>
          </cell>
          <cell r="E5579" t="str">
            <v>m</v>
          </cell>
          <cell r="F5579">
            <v>1.03</v>
          </cell>
        </row>
        <row r="5580">
          <cell r="B5580" t="str">
            <v>170406</v>
          </cell>
          <cell r="C5580" t="str">
            <v>010111</v>
          </cell>
          <cell r="D5580" t="str">
            <v>Carpinteiro</v>
          </cell>
          <cell r="E5580" t="str">
            <v>h</v>
          </cell>
          <cell r="F5580">
            <v>0.1</v>
          </cell>
        </row>
        <row r="5581">
          <cell r="B5581" t="str">
            <v>170406</v>
          </cell>
          <cell r="C5581" t="str">
            <v>010112</v>
          </cell>
          <cell r="D5581" t="str">
            <v>Ajudante de carpinteiro</v>
          </cell>
          <cell r="E5581" t="str">
            <v>h</v>
          </cell>
          <cell r="F5581">
            <v>0.1</v>
          </cell>
        </row>
        <row r="5582">
          <cell r="B5582" t="str">
            <v>170406</v>
          </cell>
          <cell r="C5582" t="str">
            <v>026560</v>
          </cell>
          <cell r="D5582" t="str">
            <v>Prego - preco medio das bitolas</v>
          </cell>
          <cell r="E5582" t="str">
            <v>kg</v>
          </cell>
          <cell r="F5582">
            <v>5.0000000000000001E-3</v>
          </cell>
        </row>
        <row r="5583">
          <cell r="B5583" t="str">
            <v>170406</v>
          </cell>
          <cell r="C5583" t="str">
            <v>036001</v>
          </cell>
          <cell r="D5583" t="str">
            <v>Cordao de peroba p/ rodape</v>
          </cell>
          <cell r="E5583" t="str">
            <v>m</v>
          </cell>
          <cell r="F5583">
            <v>1.03</v>
          </cell>
        </row>
        <row r="5584">
          <cell r="B5584" t="str">
            <v>170407</v>
          </cell>
          <cell r="C5584" t="str">
            <v>010124</v>
          </cell>
          <cell r="D5584" t="str">
            <v>Graniteiro/mamorista</v>
          </cell>
          <cell r="E5584" t="str">
            <v>h</v>
          </cell>
          <cell r="F5584">
            <v>1.2</v>
          </cell>
        </row>
        <row r="5585">
          <cell r="B5585" t="str">
            <v>170407</v>
          </cell>
          <cell r="C5585" t="str">
            <v>010125</v>
          </cell>
          <cell r="D5585" t="str">
            <v>Ajudante de graniteiro/marmorista</v>
          </cell>
          <cell r="E5585" t="str">
            <v>h</v>
          </cell>
          <cell r="F5585">
            <v>1</v>
          </cell>
        </row>
        <row r="5586">
          <cell r="B5586" t="str">
            <v>170407</v>
          </cell>
          <cell r="C5586" t="str">
            <v>020505</v>
          </cell>
          <cell r="D5586" t="str">
            <v>Cal hidratada</v>
          </cell>
          <cell r="E5586" t="str">
            <v>kg</v>
          </cell>
          <cell r="F5586">
            <v>1.45</v>
          </cell>
        </row>
        <row r="5587">
          <cell r="B5587" t="str">
            <v>170407</v>
          </cell>
          <cell r="C5587" t="str">
            <v>020508</v>
          </cell>
          <cell r="D5587" t="str">
            <v>Cimento portland</v>
          </cell>
          <cell r="E5587" t="str">
            <v>kg</v>
          </cell>
          <cell r="F5587">
            <v>2.39</v>
          </cell>
        </row>
        <row r="5588">
          <cell r="B5588" t="str">
            <v>170407</v>
          </cell>
          <cell r="C5588" t="str">
            <v>020509</v>
          </cell>
          <cell r="D5588" t="str">
            <v>Cimento branco</v>
          </cell>
          <cell r="E5588" t="str">
            <v>kg</v>
          </cell>
          <cell r="F5588">
            <v>1.6</v>
          </cell>
        </row>
        <row r="5589">
          <cell r="B5589" t="str">
            <v>170407</v>
          </cell>
          <cell r="C5589" t="str">
            <v>020523</v>
          </cell>
          <cell r="D5589" t="str">
            <v>Po de marmore</v>
          </cell>
          <cell r="E5589" t="str">
            <v>kg</v>
          </cell>
          <cell r="F5589">
            <v>3.2</v>
          </cell>
        </row>
        <row r="5590">
          <cell r="B5590" t="str">
            <v>170407</v>
          </cell>
          <cell r="C5590" t="str">
            <v>020579</v>
          </cell>
          <cell r="D5590" t="str">
            <v>Areia media</v>
          </cell>
          <cell r="E5590" t="str">
            <v>m3</v>
          </cell>
          <cell r="F5590">
            <v>7.0000000000000001E-3</v>
          </cell>
        </row>
        <row r="5591">
          <cell r="B5591" t="str">
            <v>170407</v>
          </cell>
          <cell r="C5591" t="str">
            <v>035505</v>
          </cell>
          <cell r="D5591" t="str">
            <v>Degrau de granilite pre-moldado de 30x100cm</v>
          </cell>
          <cell r="E5591" t="str">
            <v>un</v>
          </cell>
          <cell r="F5591">
            <v>1</v>
          </cell>
        </row>
        <row r="5592">
          <cell r="B5592" t="str">
            <v>170408</v>
          </cell>
          <cell r="C5592" t="str">
            <v>010124</v>
          </cell>
          <cell r="D5592" t="str">
            <v>Graniteiro/mamorista</v>
          </cell>
          <cell r="E5592" t="str">
            <v>h</v>
          </cell>
          <cell r="F5592">
            <v>0.8</v>
          </cell>
        </row>
        <row r="5593">
          <cell r="B5593" t="str">
            <v>170408</v>
          </cell>
          <cell r="C5593" t="str">
            <v>010125</v>
          </cell>
          <cell r="D5593" t="str">
            <v>Ajudante de graniteiro/marmorista</v>
          </cell>
          <cell r="E5593" t="str">
            <v>h</v>
          </cell>
          <cell r="F5593">
            <v>0.53</v>
          </cell>
        </row>
        <row r="5594">
          <cell r="B5594" t="str">
            <v>170408</v>
          </cell>
          <cell r="C5594" t="str">
            <v>020505</v>
          </cell>
          <cell r="D5594" t="str">
            <v>Cal hidratada</v>
          </cell>
          <cell r="E5594" t="str">
            <v>kg</v>
          </cell>
          <cell r="F5594">
            <v>0.38</v>
          </cell>
        </row>
        <row r="5595">
          <cell r="B5595" t="str">
            <v>170408</v>
          </cell>
          <cell r="C5595" t="str">
            <v>020508</v>
          </cell>
          <cell r="D5595" t="str">
            <v>Cimento portland</v>
          </cell>
          <cell r="E5595" t="str">
            <v>kg</v>
          </cell>
          <cell r="F5595">
            <v>0.76</v>
          </cell>
        </row>
        <row r="5596">
          <cell r="B5596" t="str">
            <v>170408</v>
          </cell>
          <cell r="C5596" t="str">
            <v>020509</v>
          </cell>
          <cell r="D5596" t="str">
            <v>Cimento branco</v>
          </cell>
          <cell r="E5596" t="str">
            <v>kg</v>
          </cell>
          <cell r="F5596">
            <v>0.33</v>
          </cell>
        </row>
        <row r="5597">
          <cell r="B5597" t="str">
            <v>170408</v>
          </cell>
          <cell r="C5597" t="str">
            <v>020579</v>
          </cell>
          <cell r="D5597" t="str">
            <v>Areia media</v>
          </cell>
          <cell r="E5597" t="str">
            <v>m3</v>
          </cell>
          <cell r="F5597">
            <v>2.3E-3</v>
          </cell>
        </row>
        <row r="5598">
          <cell r="B5598" t="str">
            <v>170408</v>
          </cell>
          <cell r="C5598" t="str">
            <v>036006</v>
          </cell>
          <cell r="D5598" t="str">
            <v>Rodape pre-moldado de granilite de 10cm</v>
          </cell>
          <cell r="E5598" t="str">
            <v>m</v>
          </cell>
          <cell r="F5598">
            <v>1</v>
          </cell>
        </row>
        <row r="5599">
          <cell r="B5599" t="str">
            <v>170409</v>
          </cell>
          <cell r="C5599" t="str">
            <v>010139</v>
          </cell>
          <cell r="D5599" t="str">
            <v>Pedreiro</v>
          </cell>
          <cell r="E5599" t="str">
            <v>h</v>
          </cell>
          <cell r="F5599">
            <v>0.4</v>
          </cell>
        </row>
        <row r="5600">
          <cell r="B5600" t="str">
            <v>170409</v>
          </cell>
          <cell r="C5600" t="str">
            <v>010146</v>
          </cell>
          <cell r="D5600" t="str">
            <v>Servente</v>
          </cell>
          <cell r="E5600" t="str">
            <v>h</v>
          </cell>
          <cell r="F5600">
            <v>0.44</v>
          </cell>
        </row>
        <row r="5601">
          <cell r="B5601" t="str">
            <v>170409</v>
          </cell>
          <cell r="C5601" t="str">
            <v>020505</v>
          </cell>
          <cell r="D5601" t="str">
            <v>Cal hidratada</v>
          </cell>
          <cell r="E5601" t="str">
            <v>kg</v>
          </cell>
          <cell r="F5601">
            <v>0.56999999999999995</v>
          </cell>
        </row>
        <row r="5602">
          <cell r="B5602" t="str">
            <v>170409</v>
          </cell>
          <cell r="C5602" t="str">
            <v>020508</v>
          </cell>
          <cell r="D5602" t="str">
            <v>Cimento portland</v>
          </cell>
          <cell r="E5602" t="str">
            <v>kg</v>
          </cell>
          <cell r="F5602">
            <v>1.1399999999999999</v>
          </cell>
        </row>
        <row r="5603">
          <cell r="B5603" t="str">
            <v>170409</v>
          </cell>
          <cell r="C5603" t="str">
            <v>020579</v>
          </cell>
          <cell r="D5603" t="str">
            <v>Areia media</v>
          </cell>
          <cell r="E5603" t="str">
            <v>m3</v>
          </cell>
          <cell r="F5603">
            <v>3.5000000000000001E-3</v>
          </cell>
        </row>
        <row r="5604">
          <cell r="B5604" t="str">
            <v>170409</v>
          </cell>
          <cell r="C5604" t="str">
            <v>024015</v>
          </cell>
          <cell r="D5604" t="str">
            <v>Impermeabilizante</v>
          </cell>
          <cell r="E5604" t="str">
            <v>kg</v>
          </cell>
          <cell r="F5604">
            <v>0.06</v>
          </cell>
        </row>
        <row r="5605">
          <cell r="B5605" t="str">
            <v>170409</v>
          </cell>
          <cell r="C5605" t="str">
            <v>036004</v>
          </cell>
          <cell r="D5605" t="str">
            <v>Soleira 15 cm granilite pre-moldada</v>
          </cell>
          <cell r="E5605" t="str">
            <v>m</v>
          </cell>
          <cell r="F5605">
            <v>1</v>
          </cell>
        </row>
        <row r="5606">
          <cell r="B5606" t="str">
            <v>170410</v>
          </cell>
          <cell r="C5606" t="str">
            <v>010139</v>
          </cell>
          <cell r="D5606" t="str">
            <v>Pedreiro</v>
          </cell>
          <cell r="E5606" t="str">
            <v>h</v>
          </cell>
          <cell r="F5606">
            <v>0.6</v>
          </cell>
        </row>
        <row r="5607">
          <cell r="B5607" t="str">
            <v>170410</v>
          </cell>
          <cell r="C5607" t="str">
            <v>010146</v>
          </cell>
          <cell r="D5607" t="str">
            <v>Servente</v>
          </cell>
          <cell r="E5607" t="str">
            <v>h</v>
          </cell>
          <cell r="F5607">
            <v>0.66</v>
          </cell>
        </row>
        <row r="5608">
          <cell r="B5608" t="str">
            <v>170410</v>
          </cell>
          <cell r="C5608" t="str">
            <v>020505</v>
          </cell>
          <cell r="D5608" t="str">
            <v>Cal hidratada</v>
          </cell>
          <cell r="E5608" t="str">
            <v>kg</v>
          </cell>
          <cell r="F5608">
            <v>0.95</v>
          </cell>
        </row>
        <row r="5609">
          <cell r="B5609" t="str">
            <v>170410</v>
          </cell>
          <cell r="C5609" t="str">
            <v>020508</v>
          </cell>
          <cell r="D5609" t="str">
            <v>Cimento portland</v>
          </cell>
          <cell r="E5609" t="str">
            <v>kg</v>
          </cell>
          <cell r="F5609">
            <v>1.91</v>
          </cell>
        </row>
        <row r="5610">
          <cell r="B5610" t="str">
            <v>170410</v>
          </cell>
          <cell r="C5610" t="str">
            <v>020579</v>
          </cell>
          <cell r="D5610" t="str">
            <v>Areia media</v>
          </cell>
          <cell r="E5610" t="str">
            <v>m3</v>
          </cell>
          <cell r="F5610">
            <v>5.8999999999999999E-3</v>
          </cell>
        </row>
        <row r="5611">
          <cell r="B5611" t="str">
            <v>170410</v>
          </cell>
          <cell r="C5611" t="str">
            <v>024015</v>
          </cell>
          <cell r="D5611" t="str">
            <v>Impermeabilizante</v>
          </cell>
          <cell r="E5611" t="str">
            <v>kg</v>
          </cell>
          <cell r="F5611">
            <v>0.1</v>
          </cell>
        </row>
        <row r="5612">
          <cell r="B5612" t="str">
            <v>170410</v>
          </cell>
          <cell r="C5612" t="str">
            <v>036005</v>
          </cell>
          <cell r="D5612" t="str">
            <v>Soleira 25 cm granilite pre-moldada</v>
          </cell>
          <cell r="E5612" t="str">
            <v>m</v>
          </cell>
          <cell r="F5612">
            <v>1</v>
          </cell>
        </row>
        <row r="5613">
          <cell r="B5613" t="str">
            <v>170412</v>
          </cell>
          <cell r="C5613" t="str">
            <v>010124</v>
          </cell>
          <cell r="D5613" t="str">
            <v>Graniteiro/mamorista</v>
          </cell>
          <cell r="E5613" t="str">
            <v>h</v>
          </cell>
          <cell r="F5613">
            <v>2</v>
          </cell>
        </row>
        <row r="5614">
          <cell r="B5614" t="str">
            <v>170412</v>
          </cell>
          <cell r="C5614" t="str">
            <v>010125</v>
          </cell>
          <cell r="D5614" t="str">
            <v>Ajudante de graniteiro/marmorista</v>
          </cell>
          <cell r="E5614" t="str">
            <v>h</v>
          </cell>
          <cell r="F5614">
            <v>2</v>
          </cell>
        </row>
        <row r="5615">
          <cell r="B5615" t="str">
            <v>170412</v>
          </cell>
          <cell r="C5615" t="str">
            <v>020509</v>
          </cell>
          <cell r="D5615" t="str">
            <v>Cimento branco</v>
          </cell>
          <cell r="E5615" t="str">
            <v>kg</v>
          </cell>
          <cell r="F5615">
            <v>4.5</v>
          </cell>
        </row>
        <row r="5616">
          <cell r="B5616" t="str">
            <v>170412</v>
          </cell>
          <cell r="C5616" t="str">
            <v>020523</v>
          </cell>
          <cell r="D5616" t="str">
            <v>Po de marmore</v>
          </cell>
          <cell r="E5616" t="str">
            <v>kg</v>
          </cell>
          <cell r="F5616">
            <v>8</v>
          </cell>
        </row>
        <row r="5617">
          <cell r="B5617" t="str">
            <v>170412</v>
          </cell>
          <cell r="C5617" t="str">
            <v>099998</v>
          </cell>
          <cell r="D5617" t="str">
            <v>Diversos sobre material</v>
          </cell>
          <cell r="E5617" t="str">
            <v>%</v>
          </cell>
          <cell r="F5617">
            <v>20</v>
          </cell>
        </row>
        <row r="5618">
          <cell r="B5618" t="str">
            <v>170413</v>
          </cell>
          <cell r="C5618" t="str">
            <v>010146</v>
          </cell>
          <cell r="D5618" t="str">
            <v>Servente</v>
          </cell>
          <cell r="E5618" t="str">
            <v>h</v>
          </cell>
          <cell r="F5618">
            <v>0.03</v>
          </cell>
        </row>
        <row r="5619">
          <cell r="B5619" t="str">
            <v>170413</v>
          </cell>
          <cell r="C5619" t="str">
            <v>020505</v>
          </cell>
          <cell r="D5619" t="str">
            <v>Cal hidratada</v>
          </cell>
          <cell r="E5619" t="str">
            <v>kg</v>
          </cell>
          <cell r="F5619">
            <v>0.45</v>
          </cell>
        </row>
        <row r="5620">
          <cell r="B5620" t="str">
            <v>170413</v>
          </cell>
          <cell r="C5620" t="str">
            <v>020508</v>
          </cell>
          <cell r="D5620" t="str">
            <v>Cimento portland</v>
          </cell>
          <cell r="E5620" t="str">
            <v>kg</v>
          </cell>
          <cell r="F5620">
            <v>0.91</v>
          </cell>
        </row>
        <row r="5621">
          <cell r="B5621" t="str">
            <v>170413</v>
          </cell>
          <cell r="C5621" t="str">
            <v>020579</v>
          </cell>
          <cell r="D5621" t="str">
            <v>Areia media</v>
          </cell>
          <cell r="E5621" t="str">
            <v>m3</v>
          </cell>
          <cell r="F5621">
            <v>3.0000000000000001E-3</v>
          </cell>
        </row>
        <row r="5622">
          <cell r="B5622" t="str">
            <v>170413</v>
          </cell>
          <cell r="C5622" t="str">
            <v>036014</v>
          </cell>
          <cell r="D5622" t="str">
            <v>Rodape de arenito colocado - 10cm</v>
          </cell>
          <cell r="E5622" t="str">
            <v>m</v>
          </cell>
          <cell r="F5622">
            <v>1</v>
          </cell>
        </row>
        <row r="5623">
          <cell r="B5623" t="str">
            <v>170414</v>
          </cell>
          <cell r="C5623" t="str">
            <v>010146</v>
          </cell>
          <cell r="D5623" t="str">
            <v>Servente</v>
          </cell>
          <cell r="E5623" t="str">
            <v>h</v>
          </cell>
          <cell r="F5623">
            <v>0.13</v>
          </cell>
        </row>
        <row r="5624">
          <cell r="B5624" t="str">
            <v>170414</v>
          </cell>
          <cell r="C5624" t="str">
            <v>020505</v>
          </cell>
          <cell r="D5624" t="str">
            <v>Cal hidratada</v>
          </cell>
          <cell r="E5624" t="str">
            <v>kg</v>
          </cell>
          <cell r="F5624">
            <v>2.27</v>
          </cell>
        </row>
        <row r="5625">
          <cell r="B5625" t="str">
            <v>170414</v>
          </cell>
          <cell r="C5625" t="str">
            <v>020508</v>
          </cell>
          <cell r="D5625" t="str">
            <v>Cimento portland</v>
          </cell>
          <cell r="E5625" t="str">
            <v>kg</v>
          </cell>
          <cell r="F5625">
            <v>4.5599999999999996</v>
          </cell>
        </row>
        <row r="5626">
          <cell r="B5626" t="str">
            <v>170414</v>
          </cell>
          <cell r="C5626" t="str">
            <v>020579</v>
          </cell>
          <cell r="D5626" t="str">
            <v>Areia media</v>
          </cell>
          <cell r="E5626" t="str">
            <v>m3</v>
          </cell>
          <cell r="F5626">
            <v>1.52E-2</v>
          </cell>
        </row>
        <row r="5627">
          <cell r="B5627" t="str">
            <v>170414</v>
          </cell>
          <cell r="C5627" t="str">
            <v>035007</v>
          </cell>
          <cell r="D5627" t="str">
            <v>Degrau de arenito colocado</v>
          </cell>
          <cell r="E5627" t="str">
            <v>m</v>
          </cell>
          <cell r="F5627">
            <v>1</v>
          </cell>
        </row>
        <row r="5628">
          <cell r="B5628" t="str">
            <v>170415</v>
          </cell>
          <cell r="C5628" t="str">
            <v>010146</v>
          </cell>
          <cell r="D5628" t="str">
            <v>Servente</v>
          </cell>
          <cell r="E5628" t="str">
            <v>h</v>
          </cell>
          <cell r="F5628">
            <v>0.03</v>
          </cell>
        </row>
        <row r="5629">
          <cell r="B5629" t="str">
            <v>170415</v>
          </cell>
          <cell r="C5629" t="str">
            <v>020505</v>
          </cell>
          <cell r="D5629" t="str">
            <v>Cal hidratada</v>
          </cell>
          <cell r="E5629" t="str">
            <v>kg</v>
          </cell>
          <cell r="F5629">
            <v>0.46</v>
          </cell>
        </row>
        <row r="5630">
          <cell r="B5630" t="str">
            <v>170415</v>
          </cell>
          <cell r="C5630" t="str">
            <v>020508</v>
          </cell>
          <cell r="D5630" t="str">
            <v>Cimento portland</v>
          </cell>
          <cell r="E5630" t="str">
            <v>kg</v>
          </cell>
          <cell r="F5630">
            <v>0.91</v>
          </cell>
        </row>
        <row r="5631">
          <cell r="B5631" t="str">
            <v>170415</v>
          </cell>
          <cell r="C5631" t="str">
            <v>020579</v>
          </cell>
          <cell r="D5631" t="str">
            <v>Areia media</v>
          </cell>
          <cell r="E5631" t="str">
            <v>m3</v>
          </cell>
          <cell r="F5631">
            <v>3.0000000000000001E-3</v>
          </cell>
        </row>
        <row r="5632">
          <cell r="B5632" t="str">
            <v>170415</v>
          </cell>
          <cell r="C5632" t="str">
            <v>036015</v>
          </cell>
          <cell r="D5632" t="str">
            <v>Rodape de marmore colocado - 10cm</v>
          </cell>
          <cell r="E5632" t="str">
            <v>m</v>
          </cell>
          <cell r="F5632">
            <v>1</v>
          </cell>
        </row>
        <row r="5633">
          <cell r="B5633" t="str">
            <v>170416</v>
          </cell>
          <cell r="C5633" t="str">
            <v>010146</v>
          </cell>
          <cell r="D5633" t="str">
            <v>Servente</v>
          </cell>
          <cell r="E5633" t="str">
            <v>h</v>
          </cell>
          <cell r="F5633">
            <v>0.04</v>
          </cell>
        </row>
        <row r="5634">
          <cell r="B5634" t="str">
            <v>170416</v>
          </cell>
          <cell r="C5634" t="str">
            <v>020505</v>
          </cell>
          <cell r="D5634" t="str">
            <v>Cal hidratada</v>
          </cell>
          <cell r="E5634" t="str">
            <v>kg</v>
          </cell>
          <cell r="F5634">
            <v>0.68</v>
          </cell>
        </row>
        <row r="5635">
          <cell r="B5635" t="str">
            <v>170416</v>
          </cell>
          <cell r="C5635" t="str">
            <v>020508</v>
          </cell>
          <cell r="D5635" t="str">
            <v>Cimento portland</v>
          </cell>
          <cell r="E5635" t="str">
            <v>kg</v>
          </cell>
          <cell r="F5635">
            <v>1.37</v>
          </cell>
        </row>
        <row r="5636">
          <cell r="B5636" t="str">
            <v>170416</v>
          </cell>
          <cell r="C5636" t="str">
            <v>020579</v>
          </cell>
          <cell r="D5636" t="str">
            <v>Areia media</v>
          </cell>
          <cell r="E5636" t="str">
            <v>m3</v>
          </cell>
          <cell r="F5636">
            <v>4.5999999999999999E-3</v>
          </cell>
        </row>
        <row r="5637">
          <cell r="B5637" t="str">
            <v>170416</v>
          </cell>
          <cell r="C5637" t="str">
            <v>036160</v>
          </cell>
          <cell r="D5637" t="str">
            <v>Soleira de granito colocada - 15 cm</v>
          </cell>
          <cell r="E5637" t="str">
            <v>m</v>
          </cell>
          <cell r="F5637">
            <v>1</v>
          </cell>
        </row>
        <row r="5638">
          <cell r="B5638" t="str">
            <v>170417</v>
          </cell>
          <cell r="C5638" t="str">
            <v>010146</v>
          </cell>
          <cell r="D5638" t="str">
            <v>Servente</v>
          </cell>
          <cell r="E5638" t="str">
            <v>h</v>
          </cell>
          <cell r="F5638">
            <v>0.06</v>
          </cell>
        </row>
        <row r="5639">
          <cell r="B5639" t="str">
            <v>170417</v>
          </cell>
          <cell r="C5639" t="str">
            <v>020505</v>
          </cell>
          <cell r="D5639" t="str">
            <v>Cal hidratada</v>
          </cell>
          <cell r="E5639" t="str">
            <v>kg</v>
          </cell>
          <cell r="F5639">
            <v>1.1399999999999999</v>
          </cell>
        </row>
        <row r="5640">
          <cell r="B5640" t="str">
            <v>170417</v>
          </cell>
          <cell r="C5640" t="str">
            <v>020508</v>
          </cell>
          <cell r="D5640" t="str">
            <v>Cimento portland</v>
          </cell>
          <cell r="E5640" t="str">
            <v>kg</v>
          </cell>
          <cell r="F5640">
            <v>2.2799999999999998</v>
          </cell>
        </row>
        <row r="5641">
          <cell r="B5641" t="str">
            <v>170417</v>
          </cell>
          <cell r="C5641" t="str">
            <v>020579</v>
          </cell>
          <cell r="D5641" t="str">
            <v>Areia media</v>
          </cell>
          <cell r="E5641" t="str">
            <v>m3</v>
          </cell>
          <cell r="F5641">
            <v>7.6E-3</v>
          </cell>
        </row>
        <row r="5642">
          <cell r="B5642" t="str">
            <v>170417</v>
          </cell>
          <cell r="C5642" t="str">
            <v>036173</v>
          </cell>
          <cell r="D5642" t="str">
            <v>Soleira de granito colocada - 25 cm</v>
          </cell>
          <cell r="E5642" t="str">
            <v>m</v>
          </cell>
          <cell r="F5642">
            <v>1</v>
          </cell>
        </row>
        <row r="5643">
          <cell r="B5643" t="str">
            <v>170418</v>
          </cell>
          <cell r="C5643" t="str">
            <v>010146</v>
          </cell>
          <cell r="D5643" t="str">
            <v>Servente</v>
          </cell>
          <cell r="E5643" t="str">
            <v>h</v>
          </cell>
          <cell r="F5643">
            <v>0.04</v>
          </cell>
        </row>
        <row r="5644">
          <cell r="B5644" t="str">
            <v>170418</v>
          </cell>
          <cell r="C5644" t="str">
            <v>020505</v>
          </cell>
          <cell r="D5644" t="str">
            <v>Cal hidratada</v>
          </cell>
          <cell r="E5644" t="str">
            <v>kg</v>
          </cell>
          <cell r="F5644">
            <v>0.68</v>
          </cell>
        </row>
        <row r="5645">
          <cell r="B5645" t="str">
            <v>170418</v>
          </cell>
          <cell r="C5645" t="str">
            <v>020508</v>
          </cell>
          <cell r="D5645" t="str">
            <v>Cimento portland</v>
          </cell>
          <cell r="E5645" t="str">
            <v>kg</v>
          </cell>
          <cell r="F5645">
            <v>1.37</v>
          </cell>
        </row>
        <row r="5646">
          <cell r="B5646" t="str">
            <v>170418</v>
          </cell>
          <cell r="C5646" t="str">
            <v>020579</v>
          </cell>
          <cell r="D5646" t="str">
            <v>Areia media</v>
          </cell>
          <cell r="E5646" t="str">
            <v>m3</v>
          </cell>
          <cell r="F5646">
            <v>4.5999999999999999E-3</v>
          </cell>
        </row>
        <row r="5647">
          <cell r="B5647" t="str">
            <v>170418</v>
          </cell>
          <cell r="C5647" t="str">
            <v>090787</v>
          </cell>
          <cell r="D5647" t="str">
            <v>Peitoril de granito colocado - 15 cm</v>
          </cell>
          <cell r="E5647" t="str">
            <v>m</v>
          </cell>
          <cell r="F5647">
            <v>1</v>
          </cell>
        </row>
        <row r="5648">
          <cell r="B5648" t="str">
            <v>170419</v>
          </cell>
          <cell r="C5648" t="str">
            <v>010146</v>
          </cell>
          <cell r="D5648" t="str">
            <v>Servente</v>
          </cell>
          <cell r="E5648" t="str">
            <v>h</v>
          </cell>
          <cell r="F5648">
            <v>0.06</v>
          </cell>
        </row>
        <row r="5649">
          <cell r="B5649" t="str">
            <v>170419</v>
          </cell>
          <cell r="C5649" t="str">
            <v>020505</v>
          </cell>
          <cell r="D5649" t="str">
            <v>Cal hidratada</v>
          </cell>
          <cell r="E5649" t="str">
            <v>kg</v>
          </cell>
          <cell r="F5649">
            <v>1.1399999999999999</v>
          </cell>
        </row>
        <row r="5650">
          <cell r="B5650" t="str">
            <v>170419</v>
          </cell>
          <cell r="C5650" t="str">
            <v>020508</v>
          </cell>
          <cell r="D5650" t="str">
            <v>Cimento portland</v>
          </cell>
          <cell r="E5650" t="str">
            <v>kg</v>
          </cell>
          <cell r="F5650">
            <v>2.2799999999999998</v>
          </cell>
        </row>
        <row r="5651">
          <cell r="B5651" t="str">
            <v>170419</v>
          </cell>
          <cell r="C5651" t="str">
            <v>020579</v>
          </cell>
          <cell r="D5651" t="str">
            <v>Areia media</v>
          </cell>
          <cell r="E5651" t="str">
            <v>m3</v>
          </cell>
          <cell r="F5651">
            <v>7.6E-3</v>
          </cell>
        </row>
        <row r="5652">
          <cell r="B5652" t="str">
            <v>170419</v>
          </cell>
          <cell r="C5652" t="str">
            <v>090788</v>
          </cell>
          <cell r="D5652" t="str">
            <v>Peitoril de granito colocado - 25 cm</v>
          </cell>
          <cell r="E5652" t="str">
            <v>m</v>
          </cell>
          <cell r="F5652">
            <v>1</v>
          </cell>
        </row>
        <row r="5653">
          <cell r="B5653" t="str">
            <v>170420</v>
          </cell>
          <cell r="C5653" t="str">
            <v>010146</v>
          </cell>
          <cell r="D5653" t="str">
            <v>Servente</v>
          </cell>
          <cell r="E5653" t="str">
            <v>h</v>
          </cell>
          <cell r="F5653">
            <v>0.13</v>
          </cell>
        </row>
        <row r="5654">
          <cell r="B5654" t="str">
            <v>170420</v>
          </cell>
          <cell r="C5654" t="str">
            <v>020505</v>
          </cell>
          <cell r="D5654" t="str">
            <v>Cal hidratada</v>
          </cell>
          <cell r="E5654" t="str">
            <v>kg</v>
          </cell>
          <cell r="F5654">
            <v>2.2799999999999998</v>
          </cell>
        </row>
        <row r="5655">
          <cell r="B5655" t="str">
            <v>170420</v>
          </cell>
          <cell r="C5655" t="str">
            <v>020508</v>
          </cell>
          <cell r="D5655" t="str">
            <v>Cimento portland</v>
          </cell>
          <cell r="E5655" t="str">
            <v>kg</v>
          </cell>
          <cell r="F5655">
            <v>4.57</v>
          </cell>
        </row>
        <row r="5656">
          <cell r="B5656" t="str">
            <v>170420</v>
          </cell>
          <cell r="C5656" t="str">
            <v>020579</v>
          </cell>
          <cell r="D5656" t="str">
            <v>Areia media</v>
          </cell>
          <cell r="E5656" t="str">
            <v>m3</v>
          </cell>
          <cell r="F5656">
            <v>1.52E-2</v>
          </cell>
        </row>
        <row r="5657">
          <cell r="B5657" t="str">
            <v>170420</v>
          </cell>
          <cell r="C5657" t="str">
            <v>035027</v>
          </cell>
          <cell r="D5657" t="str">
            <v>Degrau de gran n cinza lev pol 3cm esp 2cm</v>
          </cell>
          <cell r="E5657" t="str">
            <v>m</v>
          </cell>
          <cell r="F5657">
            <v>1</v>
          </cell>
        </row>
        <row r="5658">
          <cell r="B5658" t="str">
            <v>170421</v>
          </cell>
          <cell r="C5658" t="str">
            <v>010101</v>
          </cell>
          <cell r="D5658" t="str">
            <v>Ajudante</v>
          </cell>
          <cell r="E5658" t="str">
            <v>h</v>
          </cell>
          <cell r="F5658">
            <v>0.23</v>
          </cell>
        </row>
        <row r="5659">
          <cell r="B5659" t="str">
            <v>170421</v>
          </cell>
          <cell r="C5659" t="str">
            <v>010105</v>
          </cell>
          <cell r="D5659" t="str">
            <v>Aplicador revestimento</v>
          </cell>
          <cell r="E5659" t="str">
            <v>h</v>
          </cell>
          <cell r="F5659">
            <v>0.23</v>
          </cell>
        </row>
        <row r="5660">
          <cell r="B5660" t="str">
            <v>170421</v>
          </cell>
          <cell r="C5660" t="str">
            <v>028006</v>
          </cell>
          <cell r="D5660" t="str">
            <v>Cola especial de neoprene</v>
          </cell>
          <cell r="E5660" t="str">
            <v>kg</v>
          </cell>
          <cell r="F5660">
            <v>0.2</v>
          </cell>
        </row>
        <row r="5661">
          <cell r="B5661" t="str">
            <v>170421</v>
          </cell>
          <cell r="C5661" t="str">
            <v>035509</v>
          </cell>
          <cell r="D5661" t="str">
            <v>Piso de borracha 50x50cm. espessura 8mm</v>
          </cell>
          <cell r="E5661" t="str">
            <v>m2</v>
          </cell>
          <cell r="F5661">
            <v>0.5</v>
          </cell>
        </row>
        <row r="5662">
          <cell r="B5662" t="str">
            <v>170421</v>
          </cell>
          <cell r="C5662" t="str">
            <v>036008</v>
          </cell>
          <cell r="D5662" t="str">
            <v>Testeira extrudida para degraus</v>
          </cell>
          <cell r="E5662" t="str">
            <v>m</v>
          </cell>
          <cell r="F5662">
            <v>1</v>
          </cell>
        </row>
        <row r="5663">
          <cell r="B5663" t="str">
            <v>170422</v>
          </cell>
          <cell r="C5663" t="str">
            <v>010139</v>
          </cell>
          <cell r="D5663" t="str">
            <v>Pedreiro</v>
          </cell>
          <cell r="E5663" t="str">
            <v>h</v>
          </cell>
          <cell r="F5663">
            <v>0.1</v>
          </cell>
        </row>
        <row r="5664">
          <cell r="B5664" t="str">
            <v>170422</v>
          </cell>
          <cell r="C5664" t="str">
            <v>010146</v>
          </cell>
          <cell r="D5664" t="str">
            <v>Servente</v>
          </cell>
          <cell r="E5664" t="str">
            <v>h</v>
          </cell>
          <cell r="F5664">
            <v>0.12</v>
          </cell>
        </row>
        <row r="5665">
          <cell r="B5665" t="str">
            <v>170422</v>
          </cell>
          <cell r="C5665" t="str">
            <v>020508</v>
          </cell>
          <cell r="D5665" t="str">
            <v>Cimento portland</v>
          </cell>
          <cell r="E5665" t="str">
            <v>kg</v>
          </cell>
          <cell r="F5665">
            <v>0.61</v>
          </cell>
        </row>
        <row r="5666">
          <cell r="B5666" t="str">
            <v>170422</v>
          </cell>
          <cell r="C5666" t="str">
            <v>020579</v>
          </cell>
          <cell r="D5666" t="str">
            <v>Areia media</v>
          </cell>
          <cell r="E5666" t="str">
            <v>m3</v>
          </cell>
          <cell r="F5666">
            <v>2.5999999999999999E-3</v>
          </cell>
        </row>
        <row r="5667">
          <cell r="B5667" t="str">
            <v>170423</v>
          </cell>
          <cell r="C5667" t="str">
            <v>010105</v>
          </cell>
          <cell r="D5667" t="str">
            <v>Aplicador revestimento</v>
          </cell>
          <cell r="E5667" t="str">
            <v>h</v>
          </cell>
          <cell r="F5667">
            <v>0.2</v>
          </cell>
        </row>
        <row r="5668">
          <cell r="B5668" t="str">
            <v>170423</v>
          </cell>
          <cell r="C5668" t="str">
            <v>028006</v>
          </cell>
          <cell r="D5668" t="str">
            <v>Cola especial de neoprene</v>
          </cell>
          <cell r="E5668" t="str">
            <v>kg</v>
          </cell>
          <cell r="F5668">
            <v>0.04</v>
          </cell>
        </row>
        <row r="5669">
          <cell r="B5669" t="str">
            <v>170423</v>
          </cell>
          <cell r="C5669" t="str">
            <v>035512</v>
          </cell>
          <cell r="D5669" t="str">
            <v>Carpete espessura 4mm</v>
          </cell>
          <cell r="E5669" t="str">
            <v>m2</v>
          </cell>
          <cell r="F5669">
            <v>0.08</v>
          </cell>
        </row>
        <row r="5670">
          <cell r="B5670" t="str">
            <v>170424</v>
          </cell>
          <cell r="C5670" t="str">
            <v>010139</v>
          </cell>
          <cell r="D5670" t="str">
            <v>Pedreiro</v>
          </cell>
          <cell r="E5670" t="str">
            <v>h</v>
          </cell>
          <cell r="F5670">
            <v>0.15</v>
          </cell>
        </row>
        <row r="5671">
          <cell r="B5671" t="str">
            <v>170424</v>
          </cell>
          <cell r="C5671" t="str">
            <v>010146</v>
          </cell>
          <cell r="D5671" t="str">
            <v>Servente</v>
          </cell>
          <cell r="E5671" t="str">
            <v>h</v>
          </cell>
          <cell r="F5671">
            <v>0.2</v>
          </cell>
        </row>
        <row r="5672">
          <cell r="B5672" t="str">
            <v>170424</v>
          </cell>
          <cell r="C5672" t="str">
            <v>020508</v>
          </cell>
          <cell r="D5672" t="str">
            <v>Cimento portland</v>
          </cell>
          <cell r="E5672" t="str">
            <v>kg</v>
          </cell>
          <cell r="F5672">
            <v>1.46</v>
          </cell>
        </row>
        <row r="5673">
          <cell r="B5673" t="str">
            <v>170424</v>
          </cell>
          <cell r="C5673" t="str">
            <v>020579</v>
          </cell>
          <cell r="D5673" t="str">
            <v>Areia media</v>
          </cell>
          <cell r="E5673" t="str">
            <v>m3</v>
          </cell>
          <cell r="F5673">
            <v>6.1000000000000004E-3</v>
          </cell>
        </row>
        <row r="5674">
          <cell r="B5674" t="str">
            <v>170425</v>
          </cell>
          <cell r="C5674" t="str">
            <v>010105</v>
          </cell>
          <cell r="D5674" t="str">
            <v>Aplicador revestimento</v>
          </cell>
          <cell r="E5674" t="str">
            <v>h</v>
          </cell>
          <cell r="F5674">
            <v>0.8</v>
          </cell>
        </row>
        <row r="5675">
          <cell r="B5675" t="str">
            <v>170425</v>
          </cell>
          <cell r="C5675" t="str">
            <v>028006</v>
          </cell>
          <cell r="D5675" t="str">
            <v>Cola especial de neoprene</v>
          </cell>
          <cell r="E5675" t="str">
            <v>kg</v>
          </cell>
          <cell r="F5675">
            <v>0.125</v>
          </cell>
        </row>
        <row r="5676">
          <cell r="B5676" t="str">
            <v>170425</v>
          </cell>
          <cell r="C5676" t="str">
            <v>035512</v>
          </cell>
          <cell r="D5676" t="str">
            <v>Carpete espessura 4mm</v>
          </cell>
          <cell r="E5676" t="str">
            <v>m2</v>
          </cell>
          <cell r="F5676">
            <v>0.55000000000000004</v>
          </cell>
        </row>
        <row r="5677">
          <cell r="B5677" t="str">
            <v>170426</v>
          </cell>
          <cell r="C5677" t="str">
            <v>010105</v>
          </cell>
          <cell r="D5677" t="str">
            <v>Aplicador revestimento</v>
          </cell>
          <cell r="E5677" t="str">
            <v>h</v>
          </cell>
          <cell r="F5677">
            <v>7.0000000000000007E-2</v>
          </cell>
        </row>
        <row r="5678">
          <cell r="B5678" t="str">
            <v>170426</v>
          </cell>
          <cell r="C5678" t="str">
            <v>028006</v>
          </cell>
          <cell r="D5678" t="str">
            <v>Cola especial de neoprene</v>
          </cell>
          <cell r="E5678" t="str">
            <v>kg</v>
          </cell>
          <cell r="F5678">
            <v>0.05</v>
          </cell>
        </row>
        <row r="5679">
          <cell r="B5679" t="str">
            <v>170426</v>
          </cell>
          <cell r="C5679" t="str">
            <v>036007</v>
          </cell>
          <cell r="D5679" t="str">
            <v>Rodape vinilico altura 5cm</v>
          </cell>
          <cell r="E5679" t="str">
            <v>m</v>
          </cell>
          <cell r="F5679">
            <v>1</v>
          </cell>
        </row>
        <row r="5680">
          <cell r="B5680" t="str">
            <v>170427</v>
          </cell>
          <cell r="C5680" t="str">
            <v>010101</v>
          </cell>
          <cell r="D5680" t="str">
            <v>Ajudante</v>
          </cell>
          <cell r="E5680" t="str">
            <v>h</v>
          </cell>
          <cell r="F5680">
            <v>0.19</v>
          </cell>
        </row>
        <row r="5681">
          <cell r="B5681" t="str">
            <v>170427</v>
          </cell>
          <cell r="C5681" t="str">
            <v>010105</v>
          </cell>
          <cell r="D5681" t="str">
            <v>Aplicador revestimento</v>
          </cell>
          <cell r="E5681" t="str">
            <v>h</v>
          </cell>
          <cell r="F5681">
            <v>0.19</v>
          </cell>
        </row>
        <row r="5682">
          <cell r="B5682" t="str">
            <v>170427</v>
          </cell>
          <cell r="C5682" t="str">
            <v>028006</v>
          </cell>
          <cell r="D5682" t="str">
            <v>Cola especial de neoprene</v>
          </cell>
          <cell r="E5682" t="str">
            <v>kg</v>
          </cell>
          <cell r="F5682">
            <v>0.2</v>
          </cell>
        </row>
        <row r="5683">
          <cell r="B5683" t="str">
            <v>170427</v>
          </cell>
          <cell r="C5683" t="str">
            <v>035506</v>
          </cell>
          <cell r="D5683" t="str">
            <v>Degrau vinilico de 2mm (colocado)</v>
          </cell>
          <cell r="E5683" t="str">
            <v>m2</v>
          </cell>
          <cell r="F5683">
            <v>0.5</v>
          </cell>
        </row>
        <row r="5684">
          <cell r="B5684" t="str">
            <v>170427</v>
          </cell>
          <cell r="C5684" t="str">
            <v>036008</v>
          </cell>
          <cell r="D5684" t="str">
            <v>Testeira extrudida para degraus</v>
          </cell>
          <cell r="E5684" t="str">
            <v>m</v>
          </cell>
          <cell r="F5684">
            <v>1</v>
          </cell>
        </row>
        <row r="5685">
          <cell r="B5685" t="str">
            <v>170428</v>
          </cell>
          <cell r="C5685" t="str">
            <v>010139</v>
          </cell>
          <cell r="D5685" t="str">
            <v>Pedreiro</v>
          </cell>
          <cell r="E5685" t="str">
            <v>h</v>
          </cell>
          <cell r="F5685">
            <v>0.5</v>
          </cell>
        </row>
        <row r="5686">
          <cell r="B5686" t="str">
            <v>170428</v>
          </cell>
          <cell r="C5686" t="str">
            <v>010146</v>
          </cell>
          <cell r="D5686" t="str">
            <v>Servente</v>
          </cell>
          <cell r="E5686" t="str">
            <v>h</v>
          </cell>
          <cell r="F5686">
            <v>0.5</v>
          </cell>
        </row>
        <row r="5687">
          <cell r="B5687" t="str">
            <v>170428</v>
          </cell>
          <cell r="C5687" t="str">
            <v>020508</v>
          </cell>
          <cell r="D5687" t="str">
            <v>Cimento portland</v>
          </cell>
          <cell r="E5687" t="str">
            <v>kg</v>
          </cell>
          <cell r="F5687">
            <v>1.7</v>
          </cell>
        </row>
        <row r="5688">
          <cell r="B5688" t="str">
            <v>170428</v>
          </cell>
          <cell r="C5688" t="str">
            <v>035504</v>
          </cell>
          <cell r="D5688" t="str">
            <v>Agregado de alta resistencia para piso</v>
          </cell>
          <cell r="E5688" t="str">
            <v>kg</v>
          </cell>
          <cell r="F5688">
            <v>3.5</v>
          </cell>
        </row>
        <row r="5689">
          <cell r="B5689" t="str">
            <v>170429</v>
          </cell>
          <cell r="C5689" t="str">
            <v>010139</v>
          </cell>
          <cell r="D5689" t="str">
            <v>Pedreiro</v>
          </cell>
          <cell r="E5689" t="str">
            <v>h</v>
          </cell>
          <cell r="F5689">
            <v>0.3</v>
          </cell>
        </row>
        <row r="5690">
          <cell r="B5690" t="str">
            <v>170429</v>
          </cell>
          <cell r="C5690" t="str">
            <v>010146</v>
          </cell>
          <cell r="D5690" t="str">
            <v>Servente</v>
          </cell>
          <cell r="E5690" t="str">
            <v>h</v>
          </cell>
          <cell r="F5690">
            <v>0.3</v>
          </cell>
        </row>
        <row r="5691">
          <cell r="B5691" t="str">
            <v>170429</v>
          </cell>
          <cell r="C5691" t="str">
            <v>020508</v>
          </cell>
          <cell r="D5691" t="str">
            <v>Cimento portland</v>
          </cell>
          <cell r="E5691" t="str">
            <v>kg</v>
          </cell>
          <cell r="F5691">
            <v>1</v>
          </cell>
        </row>
        <row r="5692">
          <cell r="B5692" t="str">
            <v>170429</v>
          </cell>
          <cell r="C5692" t="str">
            <v>035504</v>
          </cell>
          <cell r="D5692" t="str">
            <v>Agregado de alta resistencia para piso</v>
          </cell>
          <cell r="E5692" t="str">
            <v>kg</v>
          </cell>
          <cell r="F5692">
            <v>2</v>
          </cell>
        </row>
        <row r="5693">
          <cell r="B5693" t="str">
            <v>170430</v>
          </cell>
          <cell r="C5693" t="str">
            <v>010139</v>
          </cell>
          <cell r="D5693" t="str">
            <v>Pedreiro</v>
          </cell>
          <cell r="E5693" t="str">
            <v>h</v>
          </cell>
          <cell r="F5693">
            <v>1.25</v>
          </cell>
        </row>
        <row r="5694">
          <cell r="B5694" t="str">
            <v>170430</v>
          </cell>
          <cell r="C5694" t="str">
            <v>010146</v>
          </cell>
          <cell r="D5694" t="str">
            <v>Servente</v>
          </cell>
          <cell r="E5694" t="str">
            <v>h</v>
          </cell>
          <cell r="F5694">
            <v>1.25</v>
          </cell>
        </row>
        <row r="5695">
          <cell r="B5695" t="str">
            <v>170430</v>
          </cell>
          <cell r="C5695" t="str">
            <v>020508</v>
          </cell>
          <cell r="D5695" t="str">
            <v>Cimento portland</v>
          </cell>
          <cell r="E5695" t="str">
            <v>kg</v>
          </cell>
          <cell r="F5695">
            <v>5.5</v>
          </cell>
        </row>
        <row r="5696">
          <cell r="B5696" t="str">
            <v>170430</v>
          </cell>
          <cell r="C5696" t="str">
            <v>035504</v>
          </cell>
          <cell r="D5696" t="str">
            <v>Agregado de alta resistencia para piso</v>
          </cell>
          <cell r="E5696" t="str">
            <v>kg</v>
          </cell>
          <cell r="F5696">
            <v>11</v>
          </cell>
        </row>
        <row r="5697">
          <cell r="B5697" t="str">
            <v>170431</v>
          </cell>
          <cell r="C5697" t="str">
            <v>010139</v>
          </cell>
          <cell r="D5697" t="str">
            <v>Pedreiro</v>
          </cell>
          <cell r="E5697" t="str">
            <v>h</v>
          </cell>
          <cell r="F5697">
            <v>1.75</v>
          </cell>
        </row>
        <row r="5698">
          <cell r="B5698" t="str">
            <v>170431</v>
          </cell>
          <cell r="C5698" t="str">
            <v>010146</v>
          </cell>
          <cell r="D5698" t="str">
            <v>Servente</v>
          </cell>
          <cell r="E5698" t="str">
            <v>h</v>
          </cell>
          <cell r="F5698">
            <v>1.75</v>
          </cell>
        </row>
        <row r="5699">
          <cell r="B5699" t="str">
            <v>170431</v>
          </cell>
          <cell r="C5699" t="str">
            <v>020508</v>
          </cell>
          <cell r="D5699" t="str">
            <v>Cimento portland</v>
          </cell>
          <cell r="E5699" t="str">
            <v>kg</v>
          </cell>
          <cell r="F5699">
            <v>7</v>
          </cell>
        </row>
        <row r="5700">
          <cell r="B5700" t="str">
            <v>170431</v>
          </cell>
          <cell r="C5700" t="str">
            <v>035504</v>
          </cell>
          <cell r="D5700" t="str">
            <v>Agregado de alta resistencia para piso</v>
          </cell>
          <cell r="E5700" t="str">
            <v>kg</v>
          </cell>
          <cell r="F5700">
            <v>14</v>
          </cell>
        </row>
        <row r="5701">
          <cell r="B5701" t="str">
            <v>170432</v>
          </cell>
          <cell r="C5701" t="str">
            <v>010146</v>
          </cell>
          <cell r="D5701" t="str">
            <v>Servente</v>
          </cell>
          <cell r="E5701" t="str">
            <v>h</v>
          </cell>
          <cell r="F5701">
            <v>0.25</v>
          </cell>
        </row>
        <row r="5702">
          <cell r="B5702" t="str">
            <v>170432</v>
          </cell>
          <cell r="C5702" t="str">
            <v>020505</v>
          </cell>
          <cell r="D5702" t="str">
            <v>Cal hidratada</v>
          </cell>
          <cell r="E5702" t="str">
            <v>kg</v>
          </cell>
          <cell r="F5702">
            <v>4.55</v>
          </cell>
        </row>
        <row r="5703">
          <cell r="B5703" t="str">
            <v>170432</v>
          </cell>
          <cell r="C5703" t="str">
            <v>020508</v>
          </cell>
          <cell r="D5703" t="str">
            <v>Cimento portland</v>
          </cell>
          <cell r="E5703" t="str">
            <v>kg</v>
          </cell>
          <cell r="F5703">
            <v>9.1300000000000008</v>
          </cell>
        </row>
        <row r="5704">
          <cell r="B5704" t="str">
            <v>170432</v>
          </cell>
          <cell r="C5704" t="str">
            <v>020579</v>
          </cell>
          <cell r="D5704" t="str">
            <v>Areia media</v>
          </cell>
          <cell r="E5704" t="str">
            <v>m3</v>
          </cell>
          <cell r="F5704">
            <v>3.04E-2</v>
          </cell>
        </row>
        <row r="5705">
          <cell r="B5705" t="str">
            <v>170432</v>
          </cell>
          <cell r="C5705" t="str">
            <v>035003</v>
          </cell>
          <cell r="D5705" t="str">
            <v>Marmore espessura 3cm</v>
          </cell>
          <cell r="E5705" t="str">
            <v>m2</v>
          </cell>
          <cell r="F5705">
            <v>1</v>
          </cell>
        </row>
        <row r="5706">
          <cell r="B5706" t="str">
            <v>170433</v>
          </cell>
          <cell r="C5706" t="str">
            <v>010146</v>
          </cell>
          <cell r="D5706" t="str">
            <v>Servente</v>
          </cell>
          <cell r="E5706" t="str">
            <v>h</v>
          </cell>
          <cell r="F5706">
            <v>0.13</v>
          </cell>
        </row>
        <row r="5707">
          <cell r="B5707" t="str">
            <v>170433</v>
          </cell>
          <cell r="C5707" t="str">
            <v>020505</v>
          </cell>
          <cell r="D5707" t="str">
            <v>Cal hidratada</v>
          </cell>
          <cell r="E5707" t="str">
            <v>kg</v>
          </cell>
          <cell r="F5707">
            <v>2.2799999999999998</v>
          </cell>
        </row>
        <row r="5708">
          <cell r="B5708" t="str">
            <v>170433</v>
          </cell>
          <cell r="C5708" t="str">
            <v>020508</v>
          </cell>
          <cell r="D5708" t="str">
            <v>Cimento portland</v>
          </cell>
          <cell r="E5708" t="str">
            <v>kg</v>
          </cell>
          <cell r="F5708">
            <v>4.57</v>
          </cell>
        </row>
        <row r="5709">
          <cell r="B5709" t="str">
            <v>170433</v>
          </cell>
          <cell r="C5709" t="str">
            <v>020579</v>
          </cell>
          <cell r="D5709" t="str">
            <v>Areia media</v>
          </cell>
          <cell r="E5709" t="str">
            <v>m3</v>
          </cell>
          <cell r="F5709">
            <v>1.52E-2</v>
          </cell>
        </row>
        <row r="5710">
          <cell r="B5710" t="str">
            <v>170433</v>
          </cell>
          <cell r="C5710" t="str">
            <v>035008</v>
          </cell>
          <cell r="D5710" t="str">
            <v>Degrau de marmore colocado</v>
          </cell>
          <cell r="E5710" t="str">
            <v>m</v>
          </cell>
          <cell r="F5710">
            <v>1</v>
          </cell>
        </row>
        <row r="5711">
          <cell r="B5711" t="str">
            <v>170434</v>
          </cell>
          <cell r="C5711" t="str">
            <v>010146</v>
          </cell>
          <cell r="D5711" t="str">
            <v>Servente</v>
          </cell>
          <cell r="E5711" t="str">
            <v>h</v>
          </cell>
          <cell r="F5711">
            <v>0.03</v>
          </cell>
        </row>
        <row r="5712">
          <cell r="B5712" t="str">
            <v>170434</v>
          </cell>
          <cell r="C5712" t="str">
            <v>020505</v>
          </cell>
          <cell r="D5712" t="str">
            <v>Cal hidratada</v>
          </cell>
          <cell r="E5712" t="str">
            <v>kg</v>
          </cell>
          <cell r="F5712">
            <v>0.46</v>
          </cell>
        </row>
        <row r="5713">
          <cell r="B5713" t="str">
            <v>170434</v>
          </cell>
          <cell r="C5713" t="str">
            <v>020508</v>
          </cell>
          <cell r="D5713" t="str">
            <v>Cimento portland</v>
          </cell>
          <cell r="E5713" t="str">
            <v>kg</v>
          </cell>
          <cell r="F5713">
            <v>0.91</v>
          </cell>
        </row>
        <row r="5714">
          <cell r="B5714" t="str">
            <v>170434</v>
          </cell>
          <cell r="C5714" t="str">
            <v>020579</v>
          </cell>
          <cell r="D5714" t="str">
            <v>Areia media</v>
          </cell>
          <cell r="E5714" t="str">
            <v>m3</v>
          </cell>
          <cell r="F5714">
            <v>3.0000000000000001E-3</v>
          </cell>
        </row>
        <row r="5715">
          <cell r="B5715" t="str">
            <v>170434</v>
          </cell>
          <cell r="C5715" t="str">
            <v>036015</v>
          </cell>
          <cell r="D5715" t="str">
            <v>Rodape de marmore colocado - 10cm</v>
          </cell>
          <cell r="E5715" t="str">
            <v>m</v>
          </cell>
          <cell r="F5715">
            <v>1</v>
          </cell>
        </row>
        <row r="5716">
          <cell r="B5716" t="str">
            <v>170435</v>
          </cell>
          <cell r="C5716" t="str">
            <v>010146</v>
          </cell>
          <cell r="D5716" t="str">
            <v>Servente</v>
          </cell>
          <cell r="E5716" t="str">
            <v>h</v>
          </cell>
          <cell r="F5716">
            <v>0.04</v>
          </cell>
        </row>
        <row r="5717">
          <cell r="B5717" t="str">
            <v>170435</v>
          </cell>
          <cell r="C5717" t="str">
            <v>020505</v>
          </cell>
          <cell r="D5717" t="str">
            <v>Cal hidratada</v>
          </cell>
          <cell r="E5717" t="str">
            <v>kg</v>
          </cell>
          <cell r="F5717">
            <v>0.68</v>
          </cell>
        </row>
        <row r="5718">
          <cell r="B5718" t="str">
            <v>170435</v>
          </cell>
          <cell r="C5718" t="str">
            <v>020508</v>
          </cell>
          <cell r="D5718" t="str">
            <v>Cimento portland</v>
          </cell>
          <cell r="E5718" t="str">
            <v>kg</v>
          </cell>
          <cell r="F5718">
            <v>1.37</v>
          </cell>
        </row>
        <row r="5719">
          <cell r="B5719" t="str">
            <v>170435</v>
          </cell>
          <cell r="C5719" t="str">
            <v>020579</v>
          </cell>
          <cell r="D5719" t="str">
            <v>Areia media</v>
          </cell>
          <cell r="E5719" t="str">
            <v>m3</v>
          </cell>
          <cell r="F5719">
            <v>4.5999999999999999E-3</v>
          </cell>
        </row>
        <row r="5720">
          <cell r="B5720" t="str">
            <v>170435</v>
          </cell>
          <cell r="C5720" t="str">
            <v>036016</v>
          </cell>
          <cell r="D5720" t="str">
            <v>Soleira 15cm marmore colocada</v>
          </cell>
          <cell r="E5720" t="str">
            <v>m</v>
          </cell>
          <cell r="F5720">
            <v>1</v>
          </cell>
        </row>
        <row r="5721">
          <cell r="B5721" t="str">
            <v>170436</v>
          </cell>
          <cell r="C5721" t="str">
            <v>010146</v>
          </cell>
          <cell r="D5721" t="str">
            <v>Servente</v>
          </cell>
          <cell r="E5721" t="str">
            <v>h</v>
          </cell>
          <cell r="F5721">
            <v>0.06</v>
          </cell>
        </row>
        <row r="5722">
          <cell r="B5722" t="str">
            <v>170436</v>
          </cell>
          <cell r="C5722" t="str">
            <v>020505</v>
          </cell>
          <cell r="D5722" t="str">
            <v>Cal hidratada</v>
          </cell>
          <cell r="E5722" t="str">
            <v>kg</v>
          </cell>
          <cell r="F5722">
            <v>1.1399999999999999</v>
          </cell>
        </row>
        <row r="5723">
          <cell r="B5723" t="str">
            <v>170436</v>
          </cell>
          <cell r="C5723" t="str">
            <v>020508</v>
          </cell>
          <cell r="D5723" t="str">
            <v>Cimento portland</v>
          </cell>
          <cell r="E5723" t="str">
            <v>kg</v>
          </cell>
          <cell r="F5723">
            <v>2.2799999999999998</v>
          </cell>
        </row>
        <row r="5724">
          <cell r="B5724" t="str">
            <v>170436</v>
          </cell>
          <cell r="C5724" t="str">
            <v>020579</v>
          </cell>
          <cell r="D5724" t="str">
            <v>Areia media</v>
          </cell>
          <cell r="E5724" t="str">
            <v>m3</v>
          </cell>
          <cell r="F5724">
            <v>7.6E-3</v>
          </cell>
        </row>
        <row r="5725">
          <cell r="B5725" t="str">
            <v>170436</v>
          </cell>
          <cell r="C5725" t="str">
            <v>036017</v>
          </cell>
          <cell r="D5725" t="str">
            <v>Soleira 25cm marmore colocada</v>
          </cell>
          <cell r="E5725" t="str">
            <v>m</v>
          </cell>
          <cell r="F5725">
            <v>1</v>
          </cell>
        </row>
        <row r="5726">
          <cell r="B5726" t="str">
            <v>180101</v>
          </cell>
          <cell r="C5726" t="str">
            <v>010139</v>
          </cell>
          <cell r="D5726" t="str">
            <v>Pedreiro</v>
          </cell>
          <cell r="E5726" t="str">
            <v>h</v>
          </cell>
          <cell r="F5726">
            <v>5.74</v>
          </cell>
        </row>
        <row r="5727">
          <cell r="B5727" t="str">
            <v>180101</v>
          </cell>
          <cell r="C5727" t="str">
            <v>010146</v>
          </cell>
          <cell r="D5727" t="str">
            <v>Servente</v>
          </cell>
          <cell r="E5727" t="str">
            <v>h</v>
          </cell>
          <cell r="F5727">
            <v>7.29</v>
          </cell>
        </row>
        <row r="5728">
          <cell r="B5728" t="str">
            <v>180101</v>
          </cell>
          <cell r="C5728" t="str">
            <v>020505</v>
          </cell>
          <cell r="D5728" t="str">
            <v>Cal hidratada</v>
          </cell>
          <cell r="E5728" t="str">
            <v>kg</v>
          </cell>
          <cell r="F5728">
            <v>11.31</v>
          </cell>
        </row>
        <row r="5729">
          <cell r="B5729" t="str">
            <v>180101</v>
          </cell>
          <cell r="C5729" t="str">
            <v>020508</v>
          </cell>
          <cell r="D5729" t="str">
            <v>Cimento portland</v>
          </cell>
          <cell r="E5729" t="str">
            <v>kg</v>
          </cell>
          <cell r="F5729">
            <v>33.06</v>
          </cell>
        </row>
        <row r="5730">
          <cell r="B5730" t="str">
            <v>180101</v>
          </cell>
          <cell r="C5730" t="str">
            <v>020517</v>
          </cell>
          <cell r="D5730" t="str">
            <v>Brita 1</v>
          </cell>
          <cell r="E5730" t="str">
            <v>m3</v>
          </cell>
          <cell r="F5730">
            <v>4.58E-2</v>
          </cell>
        </row>
        <row r="5731">
          <cell r="B5731" t="str">
            <v>180101</v>
          </cell>
          <cell r="C5731" t="str">
            <v>020579</v>
          </cell>
          <cell r="D5731" t="str">
            <v>Areia media</v>
          </cell>
          <cell r="E5731" t="str">
            <v>m3</v>
          </cell>
          <cell r="F5731">
            <v>0.1288</v>
          </cell>
        </row>
        <row r="5732">
          <cell r="B5732" t="str">
            <v>180101</v>
          </cell>
          <cell r="C5732" t="str">
            <v>021015</v>
          </cell>
          <cell r="D5732" t="str">
            <v>Sarrafo de pinho de 1'x2' de 3a.construcao</v>
          </cell>
          <cell r="E5732" t="str">
            <v>m</v>
          </cell>
          <cell r="F5732">
            <v>1.24</v>
          </cell>
        </row>
        <row r="5733">
          <cell r="B5733" t="str">
            <v>180101</v>
          </cell>
          <cell r="C5733" t="str">
            <v>021021</v>
          </cell>
          <cell r="D5733" t="str">
            <v>Tabua de pinho de 1' x 12' de 3a. construcao</v>
          </cell>
          <cell r="E5733" t="str">
            <v>m2</v>
          </cell>
          <cell r="F5733">
            <v>0.76</v>
          </cell>
        </row>
        <row r="5734">
          <cell r="B5734" t="str">
            <v>180101</v>
          </cell>
          <cell r="C5734" t="str">
            <v>080125</v>
          </cell>
          <cell r="D5734" t="str">
            <v>Betoneira 5hp</v>
          </cell>
          <cell r="E5734" t="str">
            <v>h</v>
          </cell>
          <cell r="F5734">
            <v>0.04</v>
          </cell>
        </row>
        <row r="5735">
          <cell r="B5735" t="str">
            <v>180101</v>
          </cell>
          <cell r="C5735" t="str">
            <v>022515</v>
          </cell>
          <cell r="D5735" t="str">
            <v>Tijolo comum</v>
          </cell>
          <cell r="E5735" t="str">
            <v>un</v>
          </cell>
          <cell r="F5735">
            <v>90</v>
          </cell>
        </row>
        <row r="5736">
          <cell r="B5736" t="str">
            <v>180101</v>
          </cell>
          <cell r="C5736" t="str">
            <v>026569</v>
          </cell>
          <cell r="D5736" t="str">
            <v>Prego 18x27</v>
          </cell>
          <cell r="E5736" t="str">
            <v>kg</v>
          </cell>
          <cell r="F5736">
            <v>0.16</v>
          </cell>
        </row>
        <row r="5737">
          <cell r="B5737" t="str">
            <v>180101</v>
          </cell>
          <cell r="C5737" t="str">
            <v>027010</v>
          </cell>
          <cell r="D5737" t="str">
            <v>Arame recozido n.18 bwg</v>
          </cell>
          <cell r="E5737" t="str">
            <v>kg</v>
          </cell>
          <cell r="F5737">
            <v>0.04</v>
          </cell>
        </row>
        <row r="5738">
          <cell r="B5738" t="str">
            <v>180101</v>
          </cell>
          <cell r="C5738" t="str">
            <v>031019</v>
          </cell>
          <cell r="D5738" t="str">
            <v>Portinhola em chapa de aco para cavalete</v>
          </cell>
          <cell r="E5738" t="str">
            <v>un</v>
          </cell>
          <cell r="F5738">
            <v>1</v>
          </cell>
        </row>
        <row r="5739">
          <cell r="B5739" t="str">
            <v>180101</v>
          </cell>
          <cell r="C5739" t="str">
            <v>021531</v>
          </cell>
          <cell r="D5739" t="str">
            <v>Aco ca-60 de 4.2mm</v>
          </cell>
          <cell r="E5739" t="str">
            <v>kg</v>
          </cell>
          <cell r="F5739">
            <v>2.44</v>
          </cell>
        </row>
        <row r="5740">
          <cell r="B5740" t="str">
            <v>180102</v>
          </cell>
          <cell r="C5740" t="str">
            <v>010118</v>
          </cell>
          <cell r="D5740" t="str">
            <v>Encanador</v>
          </cell>
          <cell r="E5740" t="str">
            <v>h</v>
          </cell>
          <cell r="F5740">
            <v>4.9000000000000004</v>
          </cell>
        </row>
        <row r="5741">
          <cell r="B5741" t="str">
            <v>180102</v>
          </cell>
          <cell r="C5741" t="str">
            <v>010119</v>
          </cell>
          <cell r="D5741" t="str">
            <v>Ajudante de encanador</v>
          </cell>
          <cell r="E5741" t="str">
            <v>h</v>
          </cell>
          <cell r="F5741">
            <v>4.9000000000000004</v>
          </cell>
        </row>
        <row r="5742">
          <cell r="B5742" t="str">
            <v>180102</v>
          </cell>
          <cell r="C5742" t="str">
            <v>060502</v>
          </cell>
          <cell r="D5742" t="str">
            <v>Tubo de aco galvanizado c/cost. de 20mm (3/4')</v>
          </cell>
          <cell r="E5742" t="str">
            <v>m</v>
          </cell>
          <cell r="F5742">
            <v>2.5</v>
          </cell>
        </row>
        <row r="5743">
          <cell r="B5743" t="str">
            <v>180102</v>
          </cell>
          <cell r="C5743" t="str">
            <v>060513</v>
          </cell>
          <cell r="D5743" t="str">
            <v>Te 90 de ferro mal. galv 20mm (3/4')</v>
          </cell>
          <cell r="E5743" t="str">
            <v>un</v>
          </cell>
          <cell r="F5743">
            <v>1</v>
          </cell>
        </row>
        <row r="5744">
          <cell r="B5744" t="str">
            <v>180102</v>
          </cell>
          <cell r="C5744" t="str">
            <v>060524</v>
          </cell>
          <cell r="D5744" t="str">
            <v>Cotovelo 90 de ferro mal. galv 20mm (3/4')</v>
          </cell>
          <cell r="E5744" t="str">
            <v>un</v>
          </cell>
          <cell r="F5744">
            <v>3</v>
          </cell>
        </row>
        <row r="5745">
          <cell r="B5745" t="str">
            <v>180102</v>
          </cell>
          <cell r="C5745" t="str">
            <v>060534</v>
          </cell>
          <cell r="D5745" t="str">
            <v>Luva de ferro mal. galv 20mm (3/4')</v>
          </cell>
          <cell r="E5745" t="str">
            <v>un</v>
          </cell>
          <cell r="F5745">
            <v>1</v>
          </cell>
        </row>
        <row r="5746">
          <cell r="B5746" t="str">
            <v>180102</v>
          </cell>
          <cell r="C5746" t="str">
            <v>060536</v>
          </cell>
          <cell r="D5746" t="str">
            <v>Tampao de ferro mal. galv 20mm (3/4')</v>
          </cell>
          <cell r="E5746" t="str">
            <v>un</v>
          </cell>
          <cell r="F5746">
            <v>1</v>
          </cell>
        </row>
        <row r="5747">
          <cell r="B5747" t="str">
            <v>180102</v>
          </cell>
          <cell r="C5747" t="str">
            <v>060541</v>
          </cell>
          <cell r="D5747" t="str">
            <v>Cotovelo red. fer. mal.galv 20x15mm (3/4x1/2')</v>
          </cell>
          <cell r="E5747" t="str">
            <v>un</v>
          </cell>
          <cell r="F5747">
            <v>1</v>
          </cell>
        </row>
        <row r="5748">
          <cell r="B5748" t="str">
            <v>180102</v>
          </cell>
          <cell r="C5748" t="str">
            <v>063521</v>
          </cell>
          <cell r="D5748" t="str">
            <v>Registro de pressao cromado 20mm (3/4')</v>
          </cell>
          <cell r="E5748" t="str">
            <v>un</v>
          </cell>
          <cell r="F5748">
            <v>1</v>
          </cell>
        </row>
        <row r="5749">
          <cell r="B5749" t="str">
            <v>180102</v>
          </cell>
          <cell r="C5749" t="str">
            <v>066009</v>
          </cell>
          <cell r="D5749" t="str">
            <v>Torneira de pressao cromada de uso geral 1/2'</v>
          </cell>
          <cell r="E5749" t="str">
            <v>un</v>
          </cell>
          <cell r="F5749">
            <v>1</v>
          </cell>
        </row>
        <row r="5750">
          <cell r="B5750" t="str">
            <v>180102</v>
          </cell>
          <cell r="C5750" t="str">
            <v>069512</v>
          </cell>
          <cell r="D5750" t="str">
            <v>Fita de vedacao</v>
          </cell>
          <cell r="E5750" t="str">
            <v>m</v>
          </cell>
          <cell r="F5750">
            <v>7.99</v>
          </cell>
        </row>
        <row r="5751">
          <cell r="B5751" t="str">
            <v>180103</v>
          </cell>
          <cell r="C5751" t="str">
            <v>010118</v>
          </cell>
          <cell r="D5751" t="str">
            <v>Encanador</v>
          </cell>
          <cell r="E5751" t="str">
            <v>h</v>
          </cell>
          <cell r="F5751">
            <v>5</v>
          </cell>
        </row>
        <row r="5752">
          <cell r="B5752" t="str">
            <v>180103</v>
          </cell>
          <cell r="C5752" t="str">
            <v>010119</v>
          </cell>
          <cell r="D5752" t="str">
            <v>Ajudante de encanador</v>
          </cell>
          <cell r="E5752" t="str">
            <v>h</v>
          </cell>
          <cell r="F5752">
            <v>5</v>
          </cell>
        </row>
        <row r="5753">
          <cell r="B5753" t="str">
            <v>180103</v>
          </cell>
          <cell r="C5753" t="str">
            <v>060503</v>
          </cell>
          <cell r="D5753" t="str">
            <v>Tubo de aco galvanizado c/cost. de 25mm (1')</v>
          </cell>
          <cell r="E5753" t="str">
            <v>m</v>
          </cell>
          <cell r="F5753">
            <v>2.5</v>
          </cell>
        </row>
        <row r="5754">
          <cell r="B5754" t="str">
            <v>180103</v>
          </cell>
          <cell r="C5754" t="str">
            <v>060514</v>
          </cell>
          <cell r="D5754" t="str">
            <v>Te 90 de ferro mal. galv 25mm (1')</v>
          </cell>
          <cell r="E5754" t="str">
            <v>un</v>
          </cell>
          <cell r="F5754">
            <v>1</v>
          </cell>
        </row>
        <row r="5755">
          <cell r="B5755" t="str">
            <v>180103</v>
          </cell>
          <cell r="C5755" t="str">
            <v>060525</v>
          </cell>
          <cell r="D5755" t="str">
            <v>Cotovelo 90 de ferro mal. galv 25mm (1')</v>
          </cell>
          <cell r="E5755" t="str">
            <v>un</v>
          </cell>
          <cell r="F5755">
            <v>3</v>
          </cell>
        </row>
        <row r="5756">
          <cell r="B5756" t="str">
            <v>180103</v>
          </cell>
          <cell r="C5756" t="str">
            <v>060535</v>
          </cell>
          <cell r="D5756" t="str">
            <v>Luva de ferro mal. galv 25mm (1')</v>
          </cell>
          <cell r="E5756" t="str">
            <v>un</v>
          </cell>
          <cell r="F5756">
            <v>1</v>
          </cell>
        </row>
        <row r="5757">
          <cell r="B5757" t="str">
            <v>180103</v>
          </cell>
          <cell r="C5757" t="str">
            <v>060537</v>
          </cell>
          <cell r="D5757" t="str">
            <v>Tampao de ferro mal. galv 25mm (1')</v>
          </cell>
          <cell r="E5757" t="str">
            <v>un</v>
          </cell>
          <cell r="F5757">
            <v>1</v>
          </cell>
        </row>
        <row r="5758">
          <cell r="B5758" t="str">
            <v>180103</v>
          </cell>
          <cell r="C5758" t="str">
            <v>060542</v>
          </cell>
          <cell r="D5758" t="str">
            <v>Cotovelo red. fer. mal.galv 25x20mm (1x3/4')</v>
          </cell>
          <cell r="E5758" t="str">
            <v>un</v>
          </cell>
          <cell r="F5758">
            <v>1</v>
          </cell>
        </row>
        <row r="5759">
          <cell r="B5759" t="str">
            <v>180103</v>
          </cell>
          <cell r="C5759" t="str">
            <v>063522</v>
          </cell>
          <cell r="D5759" t="str">
            <v>Registro de pressao cromado 25mm (1") c/canopla</v>
          </cell>
          <cell r="E5759" t="str">
            <v>un</v>
          </cell>
          <cell r="F5759">
            <v>1</v>
          </cell>
        </row>
        <row r="5760">
          <cell r="B5760" t="str">
            <v>180103</v>
          </cell>
          <cell r="C5760" t="str">
            <v>066010</v>
          </cell>
          <cell r="D5760" t="str">
            <v>Torneira de pressao cromada longa 3/4'</v>
          </cell>
          <cell r="E5760" t="str">
            <v>un</v>
          </cell>
          <cell r="F5760">
            <v>1</v>
          </cell>
        </row>
        <row r="5761">
          <cell r="B5761" t="str">
            <v>180103</v>
          </cell>
          <cell r="C5761" t="str">
            <v>069512</v>
          </cell>
          <cell r="D5761" t="str">
            <v>Fita de vedacao</v>
          </cell>
          <cell r="E5761" t="str">
            <v>m</v>
          </cell>
          <cell r="F5761">
            <v>10.199999999999999</v>
          </cell>
        </row>
        <row r="5762">
          <cell r="B5762" t="str">
            <v>180201</v>
          </cell>
          <cell r="C5762" t="str">
            <v>010101</v>
          </cell>
          <cell r="D5762" t="str">
            <v>Ajudante</v>
          </cell>
          <cell r="E5762" t="str">
            <v>h</v>
          </cell>
          <cell r="F5762">
            <v>0.25</v>
          </cell>
        </row>
        <row r="5763">
          <cell r="B5763" t="str">
            <v>180201</v>
          </cell>
          <cell r="C5763" t="str">
            <v>010139</v>
          </cell>
          <cell r="D5763" t="str">
            <v>Pedreiro</v>
          </cell>
          <cell r="E5763" t="str">
            <v>h</v>
          </cell>
          <cell r="F5763">
            <v>0.1</v>
          </cell>
        </row>
        <row r="5764">
          <cell r="B5764" t="str">
            <v>180202</v>
          </cell>
          <cell r="C5764" t="str">
            <v>010101</v>
          </cell>
          <cell r="D5764" t="str">
            <v>Ajudante</v>
          </cell>
          <cell r="E5764" t="str">
            <v>h</v>
          </cell>
          <cell r="F5764">
            <v>0.4</v>
          </cell>
        </row>
        <row r="5765">
          <cell r="B5765" t="str">
            <v>180202</v>
          </cell>
          <cell r="C5765" t="str">
            <v>010139</v>
          </cell>
          <cell r="D5765" t="str">
            <v>Pedreiro</v>
          </cell>
          <cell r="E5765" t="str">
            <v>h</v>
          </cell>
          <cell r="F5765">
            <v>0.15</v>
          </cell>
        </row>
        <row r="5766">
          <cell r="B5766" t="str">
            <v>180203</v>
          </cell>
          <cell r="C5766" t="str">
            <v>010101</v>
          </cell>
          <cell r="D5766" t="str">
            <v>Ajudante</v>
          </cell>
          <cell r="E5766" t="str">
            <v>h</v>
          </cell>
          <cell r="F5766">
            <v>0.6</v>
          </cell>
        </row>
        <row r="5767">
          <cell r="B5767" t="str">
            <v>180203</v>
          </cell>
          <cell r="C5767" t="str">
            <v>010139</v>
          </cell>
          <cell r="D5767" t="str">
            <v>Pedreiro</v>
          </cell>
          <cell r="E5767" t="str">
            <v>h</v>
          </cell>
          <cell r="F5767">
            <v>0.2</v>
          </cell>
        </row>
        <row r="5768">
          <cell r="B5768" t="str">
            <v>180204</v>
          </cell>
          <cell r="C5768" t="str">
            <v>010101</v>
          </cell>
          <cell r="D5768" t="str">
            <v>Ajudante</v>
          </cell>
          <cell r="E5768" t="str">
            <v>h</v>
          </cell>
          <cell r="F5768">
            <v>0.65</v>
          </cell>
        </row>
        <row r="5769">
          <cell r="B5769" t="str">
            <v>180204</v>
          </cell>
          <cell r="C5769" t="str">
            <v>010139</v>
          </cell>
          <cell r="D5769" t="str">
            <v>Pedreiro</v>
          </cell>
          <cell r="E5769" t="str">
            <v>h</v>
          </cell>
          <cell r="F5769">
            <v>0.25</v>
          </cell>
        </row>
        <row r="5770">
          <cell r="B5770" t="str">
            <v>180205</v>
          </cell>
          <cell r="C5770" t="str">
            <v>010101</v>
          </cell>
          <cell r="D5770" t="str">
            <v>Ajudante</v>
          </cell>
          <cell r="E5770" t="str">
            <v>h</v>
          </cell>
          <cell r="F5770">
            <v>1</v>
          </cell>
        </row>
        <row r="5771">
          <cell r="B5771" t="str">
            <v>180205</v>
          </cell>
          <cell r="C5771" t="str">
            <v>010139</v>
          </cell>
          <cell r="D5771" t="str">
            <v>Pedreiro</v>
          </cell>
          <cell r="E5771" t="str">
            <v>h</v>
          </cell>
          <cell r="F5771">
            <v>0.4</v>
          </cell>
        </row>
        <row r="5772">
          <cell r="B5772" t="str">
            <v>180206</v>
          </cell>
          <cell r="C5772" t="str">
            <v>010101</v>
          </cell>
          <cell r="D5772" t="str">
            <v>Ajudante</v>
          </cell>
          <cell r="E5772" t="str">
            <v>h</v>
          </cell>
          <cell r="F5772">
            <v>1.5</v>
          </cell>
        </row>
        <row r="5773">
          <cell r="B5773" t="str">
            <v>180206</v>
          </cell>
          <cell r="C5773" t="str">
            <v>010139</v>
          </cell>
          <cell r="D5773" t="str">
            <v>Pedreiro</v>
          </cell>
          <cell r="E5773" t="str">
            <v>h</v>
          </cell>
          <cell r="F5773">
            <v>0.5</v>
          </cell>
        </row>
        <row r="5774">
          <cell r="B5774" t="str">
            <v>180207</v>
          </cell>
          <cell r="C5774" t="str">
            <v>010139</v>
          </cell>
          <cell r="D5774" t="str">
            <v>Pedreiro</v>
          </cell>
          <cell r="E5774" t="str">
            <v>h</v>
          </cell>
          <cell r="F5774">
            <v>0.15</v>
          </cell>
        </row>
        <row r="5775">
          <cell r="B5775" t="str">
            <v>180207</v>
          </cell>
          <cell r="C5775" t="str">
            <v>010146</v>
          </cell>
          <cell r="D5775" t="str">
            <v>Servente</v>
          </cell>
          <cell r="E5775" t="str">
            <v>h</v>
          </cell>
          <cell r="F5775">
            <v>0.1</v>
          </cell>
        </row>
        <row r="5776">
          <cell r="B5776" t="str">
            <v>180207</v>
          </cell>
          <cell r="C5776" t="str">
            <v>020505</v>
          </cell>
          <cell r="D5776" t="str">
            <v>Cal hidratada</v>
          </cell>
          <cell r="E5776" t="str">
            <v>kg</v>
          </cell>
          <cell r="F5776">
            <v>3.5999999999999997E-2</v>
          </cell>
        </row>
        <row r="5777">
          <cell r="B5777" t="str">
            <v>180207</v>
          </cell>
          <cell r="C5777" t="str">
            <v>020508</v>
          </cell>
          <cell r="D5777" t="str">
            <v>Cimento portland</v>
          </cell>
          <cell r="E5777" t="str">
            <v>kg</v>
          </cell>
          <cell r="F5777">
            <v>0.03</v>
          </cell>
        </row>
        <row r="5778">
          <cell r="B5778" t="str">
            <v>180207</v>
          </cell>
          <cell r="C5778" t="str">
            <v>020579</v>
          </cell>
          <cell r="D5778" t="str">
            <v>Areia media</v>
          </cell>
          <cell r="E5778" t="str">
            <v>m3</v>
          </cell>
          <cell r="F5778">
            <v>2.0000000000000001E-4</v>
          </cell>
        </row>
        <row r="5779">
          <cell r="B5779" t="str">
            <v>180208</v>
          </cell>
          <cell r="C5779" t="str">
            <v>010139</v>
          </cell>
          <cell r="D5779" t="str">
            <v>Pedreiro</v>
          </cell>
          <cell r="E5779" t="str">
            <v>h</v>
          </cell>
          <cell r="F5779">
            <v>0.2</v>
          </cell>
        </row>
        <row r="5780">
          <cell r="B5780" t="str">
            <v>180208</v>
          </cell>
          <cell r="C5780" t="str">
            <v>010146</v>
          </cell>
          <cell r="D5780" t="str">
            <v>Servente</v>
          </cell>
          <cell r="E5780" t="str">
            <v>h</v>
          </cell>
          <cell r="F5780">
            <v>0.15</v>
          </cell>
        </row>
        <row r="5781">
          <cell r="B5781" t="str">
            <v>180208</v>
          </cell>
          <cell r="C5781" t="str">
            <v>020505</v>
          </cell>
          <cell r="D5781" t="str">
            <v>Cal hidratada</v>
          </cell>
          <cell r="E5781" t="str">
            <v>kg</v>
          </cell>
          <cell r="F5781">
            <v>7.2999999999999995E-2</v>
          </cell>
        </row>
        <row r="5782">
          <cell r="B5782" t="str">
            <v>180208</v>
          </cell>
          <cell r="C5782" t="str">
            <v>020508</v>
          </cell>
          <cell r="D5782" t="str">
            <v>Cimento portland</v>
          </cell>
          <cell r="E5782" t="str">
            <v>kg</v>
          </cell>
          <cell r="F5782">
            <v>0.06</v>
          </cell>
        </row>
        <row r="5783">
          <cell r="B5783" t="str">
            <v>180208</v>
          </cell>
          <cell r="C5783" t="str">
            <v>020579</v>
          </cell>
          <cell r="D5783" t="str">
            <v>Areia media</v>
          </cell>
          <cell r="E5783" t="str">
            <v>m3</v>
          </cell>
          <cell r="F5783">
            <v>5.0000000000000001E-4</v>
          </cell>
        </row>
        <row r="5784">
          <cell r="B5784" t="str">
            <v>180209</v>
          </cell>
          <cell r="C5784" t="str">
            <v>010139</v>
          </cell>
          <cell r="D5784" t="str">
            <v>Pedreiro</v>
          </cell>
          <cell r="E5784" t="str">
            <v>h</v>
          </cell>
          <cell r="F5784">
            <v>0.33</v>
          </cell>
        </row>
        <row r="5785">
          <cell r="B5785" t="str">
            <v>180209</v>
          </cell>
          <cell r="C5785" t="str">
            <v>010146</v>
          </cell>
          <cell r="D5785" t="str">
            <v>Servente</v>
          </cell>
          <cell r="E5785" t="str">
            <v>h</v>
          </cell>
          <cell r="F5785">
            <v>0.21</v>
          </cell>
        </row>
        <row r="5786">
          <cell r="B5786" t="str">
            <v>180209</v>
          </cell>
          <cell r="C5786" t="str">
            <v>020505</v>
          </cell>
          <cell r="D5786" t="str">
            <v>Cal hidratada</v>
          </cell>
          <cell r="E5786" t="str">
            <v>kg</v>
          </cell>
          <cell r="F5786">
            <v>0.22</v>
          </cell>
        </row>
        <row r="5787">
          <cell r="B5787" t="str">
            <v>180209</v>
          </cell>
          <cell r="C5787" t="str">
            <v>020508</v>
          </cell>
          <cell r="D5787" t="str">
            <v>Cimento portland</v>
          </cell>
          <cell r="E5787" t="str">
            <v>kg</v>
          </cell>
          <cell r="F5787">
            <v>0.18</v>
          </cell>
        </row>
        <row r="5788">
          <cell r="B5788" t="str">
            <v>180209</v>
          </cell>
          <cell r="C5788" t="str">
            <v>020579</v>
          </cell>
          <cell r="D5788" t="str">
            <v>Areia media</v>
          </cell>
          <cell r="E5788" t="str">
            <v>m3</v>
          </cell>
          <cell r="F5788">
            <v>1.5E-3</v>
          </cell>
        </row>
        <row r="5789">
          <cell r="B5789" t="str">
            <v>180301</v>
          </cell>
          <cell r="C5789" t="str">
            <v>010118</v>
          </cell>
          <cell r="D5789" t="str">
            <v>Encanador</v>
          </cell>
          <cell r="E5789" t="str">
            <v>h</v>
          </cell>
          <cell r="F5789">
            <v>0.27</v>
          </cell>
        </row>
        <row r="5790">
          <cell r="B5790" t="str">
            <v>180301</v>
          </cell>
          <cell r="C5790" t="str">
            <v>010119</v>
          </cell>
          <cell r="D5790" t="str">
            <v>Ajudante de encanador</v>
          </cell>
          <cell r="E5790" t="str">
            <v>h</v>
          </cell>
          <cell r="F5790">
            <v>0.27</v>
          </cell>
        </row>
        <row r="5791">
          <cell r="B5791" t="str">
            <v>180301</v>
          </cell>
          <cell r="C5791" t="str">
            <v>060501</v>
          </cell>
          <cell r="D5791" t="str">
            <v>Tubo de aco galvanizado c/cost. de 15mm (1/2')</v>
          </cell>
          <cell r="E5791" t="str">
            <v>m</v>
          </cell>
          <cell r="F5791">
            <v>1.01</v>
          </cell>
        </row>
        <row r="5792">
          <cell r="B5792" t="str">
            <v>180301</v>
          </cell>
          <cell r="C5792" t="str">
            <v>069512</v>
          </cell>
          <cell r="D5792" t="str">
            <v>Fita de vedacao</v>
          </cell>
          <cell r="E5792" t="str">
            <v>m</v>
          </cell>
          <cell r="F5792">
            <v>0.28000000000000003</v>
          </cell>
        </row>
        <row r="5793">
          <cell r="B5793" t="str">
            <v>180302</v>
          </cell>
          <cell r="C5793" t="str">
            <v>010118</v>
          </cell>
          <cell r="D5793" t="str">
            <v>Encanador</v>
          </cell>
          <cell r="E5793" t="str">
            <v>h</v>
          </cell>
          <cell r="F5793">
            <v>0.3</v>
          </cell>
        </row>
        <row r="5794">
          <cell r="B5794" t="str">
            <v>180302</v>
          </cell>
          <cell r="C5794" t="str">
            <v>010119</v>
          </cell>
          <cell r="D5794" t="str">
            <v>Ajudante de encanador</v>
          </cell>
          <cell r="E5794" t="str">
            <v>h</v>
          </cell>
          <cell r="F5794">
            <v>0.3</v>
          </cell>
        </row>
        <row r="5795">
          <cell r="B5795" t="str">
            <v>180302</v>
          </cell>
          <cell r="C5795" t="str">
            <v>060502</v>
          </cell>
          <cell r="D5795" t="str">
            <v>Tubo de aco galvanizado c/cost. de 20mm (3/4')</v>
          </cell>
          <cell r="E5795" t="str">
            <v>m</v>
          </cell>
          <cell r="F5795">
            <v>1.01</v>
          </cell>
        </row>
        <row r="5796">
          <cell r="B5796" t="str">
            <v>180302</v>
          </cell>
          <cell r="C5796" t="str">
            <v>069512</v>
          </cell>
          <cell r="D5796" t="str">
            <v>Fita de vedacao</v>
          </cell>
          <cell r="E5796" t="str">
            <v>m</v>
          </cell>
          <cell r="F5796">
            <v>0.47</v>
          </cell>
        </row>
        <row r="5797">
          <cell r="B5797" t="str">
            <v>180303</v>
          </cell>
          <cell r="C5797" t="str">
            <v>010118</v>
          </cell>
          <cell r="D5797" t="str">
            <v>Encanador</v>
          </cell>
          <cell r="E5797" t="str">
            <v>h</v>
          </cell>
          <cell r="F5797">
            <v>0.33</v>
          </cell>
        </row>
        <row r="5798">
          <cell r="B5798" t="str">
            <v>180303</v>
          </cell>
          <cell r="C5798" t="str">
            <v>010119</v>
          </cell>
          <cell r="D5798" t="str">
            <v>Ajudante de encanador</v>
          </cell>
          <cell r="E5798" t="str">
            <v>h</v>
          </cell>
          <cell r="F5798">
            <v>0.33</v>
          </cell>
        </row>
        <row r="5799">
          <cell r="B5799" t="str">
            <v>180303</v>
          </cell>
          <cell r="C5799" t="str">
            <v>060503</v>
          </cell>
          <cell r="D5799" t="str">
            <v>Tubo de aco galvanizado c/cost. de 25mm (1')</v>
          </cell>
          <cell r="E5799" t="str">
            <v>m</v>
          </cell>
          <cell r="F5799">
            <v>1.01</v>
          </cell>
        </row>
        <row r="5800">
          <cell r="B5800" t="str">
            <v>180303</v>
          </cell>
          <cell r="C5800" t="str">
            <v>069512</v>
          </cell>
          <cell r="D5800" t="str">
            <v>Fita de vedacao</v>
          </cell>
          <cell r="E5800" t="str">
            <v>m</v>
          </cell>
          <cell r="F5800">
            <v>0.6</v>
          </cell>
        </row>
        <row r="5801">
          <cell r="B5801" t="str">
            <v>180304</v>
          </cell>
          <cell r="C5801" t="str">
            <v>010118</v>
          </cell>
          <cell r="D5801" t="str">
            <v>Encanador</v>
          </cell>
          <cell r="E5801" t="str">
            <v>h</v>
          </cell>
          <cell r="F5801">
            <v>0.5</v>
          </cell>
        </row>
        <row r="5802">
          <cell r="B5802" t="str">
            <v>180304</v>
          </cell>
          <cell r="C5802" t="str">
            <v>010119</v>
          </cell>
          <cell r="D5802" t="str">
            <v>Ajudante de encanador</v>
          </cell>
          <cell r="E5802" t="str">
            <v>h</v>
          </cell>
          <cell r="F5802">
            <v>0.5</v>
          </cell>
        </row>
        <row r="5803">
          <cell r="B5803" t="str">
            <v>180304</v>
          </cell>
          <cell r="C5803" t="str">
            <v>060504</v>
          </cell>
          <cell r="D5803" t="str">
            <v>Tubo de aco galvanizado c/cost. 32mm (1 1/4')</v>
          </cell>
          <cell r="E5803" t="str">
            <v>m</v>
          </cell>
          <cell r="F5803">
            <v>1.01</v>
          </cell>
        </row>
        <row r="5804">
          <cell r="B5804" t="str">
            <v>180304</v>
          </cell>
          <cell r="C5804" t="str">
            <v>069512</v>
          </cell>
          <cell r="D5804" t="str">
            <v>Fita de vedacao</v>
          </cell>
          <cell r="E5804" t="str">
            <v>m</v>
          </cell>
          <cell r="F5804">
            <v>0.75</v>
          </cell>
        </row>
        <row r="5805">
          <cell r="B5805" t="str">
            <v>180305</v>
          </cell>
          <cell r="C5805" t="str">
            <v>010118</v>
          </cell>
          <cell r="D5805" t="str">
            <v>Encanador</v>
          </cell>
          <cell r="E5805" t="str">
            <v>h</v>
          </cell>
          <cell r="F5805">
            <v>0.62</v>
          </cell>
        </row>
        <row r="5806">
          <cell r="B5806" t="str">
            <v>180305</v>
          </cell>
          <cell r="C5806" t="str">
            <v>010119</v>
          </cell>
          <cell r="D5806" t="str">
            <v>Ajudante de encanador</v>
          </cell>
          <cell r="E5806" t="str">
            <v>h</v>
          </cell>
          <cell r="F5806">
            <v>0.62</v>
          </cell>
        </row>
        <row r="5807">
          <cell r="B5807" t="str">
            <v>180305</v>
          </cell>
          <cell r="C5807" t="str">
            <v>060505</v>
          </cell>
          <cell r="D5807" t="str">
            <v>Tubo de aco galvanizado c/cost. 40mm (1 1/2')</v>
          </cell>
          <cell r="E5807" t="str">
            <v>m</v>
          </cell>
          <cell r="F5807">
            <v>1.01</v>
          </cell>
        </row>
        <row r="5808">
          <cell r="B5808" t="str">
            <v>180305</v>
          </cell>
          <cell r="C5808" t="str">
            <v>069512</v>
          </cell>
          <cell r="D5808" t="str">
            <v>Fita de vedacao</v>
          </cell>
          <cell r="E5808" t="str">
            <v>m</v>
          </cell>
          <cell r="F5808">
            <v>0.94</v>
          </cell>
        </row>
        <row r="5809">
          <cell r="B5809" t="str">
            <v>180306</v>
          </cell>
          <cell r="C5809" t="str">
            <v>010118</v>
          </cell>
          <cell r="D5809" t="str">
            <v>Encanador</v>
          </cell>
          <cell r="E5809" t="str">
            <v>h</v>
          </cell>
          <cell r="F5809">
            <v>0.74</v>
          </cell>
        </row>
        <row r="5810">
          <cell r="B5810" t="str">
            <v>180306</v>
          </cell>
          <cell r="C5810" t="str">
            <v>010119</v>
          </cell>
          <cell r="D5810" t="str">
            <v>Ajudante de encanador</v>
          </cell>
          <cell r="E5810" t="str">
            <v>h</v>
          </cell>
          <cell r="F5810">
            <v>0.74</v>
          </cell>
        </row>
        <row r="5811">
          <cell r="B5811" t="str">
            <v>180306</v>
          </cell>
          <cell r="C5811" t="str">
            <v>060506</v>
          </cell>
          <cell r="D5811" t="str">
            <v>Tubo de aco galvanizado c/cost. de 50mm (2')</v>
          </cell>
          <cell r="E5811" t="str">
            <v>m</v>
          </cell>
          <cell r="F5811">
            <v>1.01</v>
          </cell>
        </row>
        <row r="5812">
          <cell r="B5812" t="str">
            <v>180306</v>
          </cell>
          <cell r="C5812" t="str">
            <v>069512</v>
          </cell>
          <cell r="D5812" t="str">
            <v>Fita de vedacao</v>
          </cell>
          <cell r="E5812" t="str">
            <v>m</v>
          </cell>
          <cell r="F5812">
            <v>1.1299999999999999</v>
          </cell>
        </row>
        <row r="5813">
          <cell r="B5813" t="str">
            <v>180307</v>
          </cell>
          <cell r="C5813" t="str">
            <v>010118</v>
          </cell>
          <cell r="D5813" t="str">
            <v>Encanador</v>
          </cell>
          <cell r="E5813" t="str">
            <v>h</v>
          </cell>
          <cell r="F5813">
            <v>0.83</v>
          </cell>
        </row>
        <row r="5814">
          <cell r="B5814" t="str">
            <v>180307</v>
          </cell>
          <cell r="C5814" t="str">
            <v>010119</v>
          </cell>
          <cell r="D5814" t="str">
            <v>Ajudante de encanador</v>
          </cell>
          <cell r="E5814" t="str">
            <v>h</v>
          </cell>
          <cell r="F5814">
            <v>0.83</v>
          </cell>
        </row>
        <row r="5815">
          <cell r="B5815" t="str">
            <v>180307</v>
          </cell>
          <cell r="C5815" t="str">
            <v>060507</v>
          </cell>
          <cell r="D5815" t="str">
            <v>Tubo de aco galvanizado c/cost. 65mm (2 1/2')</v>
          </cell>
          <cell r="E5815" t="str">
            <v>m</v>
          </cell>
          <cell r="F5815">
            <v>1.01</v>
          </cell>
        </row>
        <row r="5816">
          <cell r="B5816" t="str">
            <v>180307</v>
          </cell>
          <cell r="C5816" t="str">
            <v>069512</v>
          </cell>
          <cell r="D5816" t="str">
            <v>Fita de vedacao</v>
          </cell>
          <cell r="E5816" t="str">
            <v>m</v>
          </cell>
          <cell r="F5816">
            <v>1.41</v>
          </cell>
        </row>
        <row r="5817">
          <cell r="B5817" t="str">
            <v>180308</v>
          </cell>
          <cell r="C5817" t="str">
            <v>010118</v>
          </cell>
          <cell r="D5817" t="str">
            <v>Encanador</v>
          </cell>
          <cell r="E5817" t="str">
            <v>h</v>
          </cell>
          <cell r="F5817">
            <v>0.97</v>
          </cell>
        </row>
        <row r="5818">
          <cell r="B5818" t="str">
            <v>180308</v>
          </cell>
          <cell r="C5818" t="str">
            <v>010119</v>
          </cell>
          <cell r="D5818" t="str">
            <v>Ajudante de encanador</v>
          </cell>
          <cell r="E5818" t="str">
            <v>h</v>
          </cell>
          <cell r="F5818">
            <v>0.97</v>
          </cell>
        </row>
        <row r="5819">
          <cell r="B5819" t="str">
            <v>180308</v>
          </cell>
          <cell r="C5819" t="str">
            <v>060508</v>
          </cell>
          <cell r="D5819" t="str">
            <v>Tubo de aco galvanizado c/cost. de 80mm (3')</v>
          </cell>
          <cell r="E5819" t="str">
            <v>m</v>
          </cell>
          <cell r="F5819">
            <v>1.01</v>
          </cell>
        </row>
        <row r="5820">
          <cell r="B5820" t="str">
            <v>180308</v>
          </cell>
          <cell r="C5820" t="str">
            <v>069512</v>
          </cell>
          <cell r="D5820" t="str">
            <v>Fita de vedacao</v>
          </cell>
          <cell r="E5820" t="str">
            <v>m</v>
          </cell>
          <cell r="F5820">
            <v>1.6</v>
          </cell>
        </row>
        <row r="5821">
          <cell r="B5821" t="str">
            <v>180309</v>
          </cell>
          <cell r="C5821" t="str">
            <v>010118</v>
          </cell>
          <cell r="D5821" t="str">
            <v>Encanador</v>
          </cell>
          <cell r="E5821" t="str">
            <v>h</v>
          </cell>
          <cell r="F5821">
            <v>1.1100000000000001</v>
          </cell>
        </row>
        <row r="5822">
          <cell r="B5822" t="str">
            <v>180309</v>
          </cell>
          <cell r="C5822" t="str">
            <v>010119</v>
          </cell>
          <cell r="D5822" t="str">
            <v>Ajudante de encanador</v>
          </cell>
          <cell r="E5822" t="str">
            <v>h</v>
          </cell>
          <cell r="F5822">
            <v>1.1100000000000001</v>
          </cell>
        </row>
        <row r="5823">
          <cell r="B5823" t="str">
            <v>180309</v>
          </cell>
          <cell r="C5823" t="str">
            <v>060509</v>
          </cell>
          <cell r="D5823" t="str">
            <v>Tubo de aco galvanizado c/cost. de 100mm (4')</v>
          </cell>
          <cell r="E5823" t="str">
            <v>m</v>
          </cell>
          <cell r="F5823">
            <v>1.01</v>
          </cell>
        </row>
        <row r="5824">
          <cell r="B5824" t="str">
            <v>180309</v>
          </cell>
          <cell r="C5824" t="str">
            <v>069512</v>
          </cell>
          <cell r="D5824" t="str">
            <v>Fita de vedacao</v>
          </cell>
          <cell r="E5824" t="str">
            <v>m</v>
          </cell>
          <cell r="F5824">
            <v>2.0699999999999998</v>
          </cell>
        </row>
        <row r="5825">
          <cell r="B5825" t="str">
            <v>180311</v>
          </cell>
          <cell r="C5825" t="str">
            <v>010118</v>
          </cell>
          <cell r="D5825" t="str">
            <v>Encanador</v>
          </cell>
          <cell r="E5825" t="str">
            <v>h</v>
          </cell>
          <cell r="F5825">
            <v>1.45</v>
          </cell>
        </row>
        <row r="5826">
          <cell r="B5826" t="str">
            <v>180311</v>
          </cell>
          <cell r="C5826" t="str">
            <v>010119</v>
          </cell>
          <cell r="D5826" t="str">
            <v>Ajudante de encanador</v>
          </cell>
          <cell r="E5826" t="str">
            <v>h</v>
          </cell>
          <cell r="F5826">
            <v>1.45</v>
          </cell>
        </row>
        <row r="5827">
          <cell r="B5827" t="str">
            <v>180311</v>
          </cell>
          <cell r="C5827" t="str">
            <v>060511</v>
          </cell>
          <cell r="D5827" t="str">
            <v>Tubo de aco galvanizado c/cost. de 150mm (6')</v>
          </cell>
          <cell r="E5827" t="str">
            <v>m</v>
          </cell>
          <cell r="F5827">
            <v>1.01</v>
          </cell>
        </row>
        <row r="5828">
          <cell r="B5828" t="str">
            <v>180311</v>
          </cell>
          <cell r="C5828" t="str">
            <v>069512</v>
          </cell>
          <cell r="D5828" t="str">
            <v>Fita de vedacao</v>
          </cell>
          <cell r="E5828" t="str">
            <v>m</v>
          </cell>
          <cell r="F5828">
            <v>2.83</v>
          </cell>
        </row>
        <row r="5829">
          <cell r="B5829" t="str">
            <v>180312</v>
          </cell>
          <cell r="C5829" t="str">
            <v>010118</v>
          </cell>
          <cell r="D5829" t="str">
            <v>Encanador</v>
          </cell>
          <cell r="E5829" t="str">
            <v>h</v>
          </cell>
          <cell r="F5829">
            <v>0.7</v>
          </cell>
        </row>
        <row r="5830">
          <cell r="B5830" t="str">
            <v>180312</v>
          </cell>
          <cell r="C5830" t="str">
            <v>010119</v>
          </cell>
          <cell r="D5830" t="str">
            <v>Ajudante de encanador</v>
          </cell>
          <cell r="E5830" t="str">
            <v>h</v>
          </cell>
          <cell r="F5830">
            <v>0.7</v>
          </cell>
        </row>
        <row r="5831">
          <cell r="B5831" t="str">
            <v>180312</v>
          </cell>
          <cell r="C5831" t="str">
            <v>060501</v>
          </cell>
          <cell r="D5831" t="str">
            <v>Tubo de aco galvanizado c/cost. de 15mm (1/2')</v>
          </cell>
          <cell r="E5831" t="str">
            <v>m</v>
          </cell>
          <cell r="F5831">
            <v>1.6</v>
          </cell>
        </row>
        <row r="5832">
          <cell r="B5832" t="str">
            <v>180312</v>
          </cell>
          <cell r="C5832" t="str">
            <v>069512</v>
          </cell>
          <cell r="D5832" t="str">
            <v>Fita de vedacao</v>
          </cell>
          <cell r="E5832" t="str">
            <v>m</v>
          </cell>
          <cell r="F5832">
            <v>0.47</v>
          </cell>
        </row>
        <row r="5833">
          <cell r="B5833" t="str">
            <v>180313</v>
          </cell>
          <cell r="C5833" t="str">
            <v>010118</v>
          </cell>
          <cell r="D5833" t="str">
            <v>Encanador</v>
          </cell>
          <cell r="E5833" t="str">
            <v>h</v>
          </cell>
          <cell r="F5833">
            <v>0.8</v>
          </cell>
        </row>
        <row r="5834">
          <cell r="B5834" t="str">
            <v>180313</v>
          </cell>
          <cell r="C5834" t="str">
            <v>010119</v>
          </cell>
          <cell r="D5834" t="str">
            <v>Ajudante de encanador</v>
          </cell>
          <cell r="E5834" t="str">
            <v>h</v>
          </cell>
          <cell r="F5834">
            <v>0.8</v>
          </cell>
        </row>
        <row r="5835">
          <cell r="B5835" t="str">
            <v>180313</v>
          </cell>
          <cell r="C5835" t="str">
            <v>060502</v>
          </cell>
          <cell r="D5835" t="str">
            <v>Tubo de aco galvanizado c/cost. de 20mm (3/4')</v>
          </cell>
          <cell r="E5835" t="str">
            <v>m</v>
          </cell>
          <cell r="F5835">
            <v>1.6</v>
          </cell>
        </row>
        <row r="5836">
          <cell r="B5836" t="str">
            <v>180313</v>
          </cell>
          <cell r="C5836" t="str">
            <v>069512</v>
          </cell>
          <cell r="D5836" t="str">
            <v>Fita de vedacao</v>
          </cell>
          <cell r="E5836" t="str">
            <v>m</v>
          </cell>
          <cell r="F5836">
            <v>0.56000000000000005</v>
          </cell>
        </row>
        <row r="5837">
          <cell r="B5837" t="str">
            <v>180314</v>
          </cell>
          <cell r="C5837" t="str">
            <v>010118</v>
          </cell>
          <cell r="D5837" t="str">
            <v>Encanador</v>
          </cell>
          <cell r="E5837" t="str">
            <v>h</v>
          </cell>
          <cell r="F5837">
            <v>1.1000000000000001</v>
          </cell>
        </row>
        <row r="5838">
          <cell r="B5838" t="str">
            <v>180314</v>
          </cell>
          <cell r="C5838" t="str">
            <v>010119</v>
          </cell>
          <cell r="D5838" t="str">
            <v>Ajudante de encanador</v>
          </cell>
          <cell r="E5838" t="str">
            <v>h</v>
          </cell>
          <cell r="F5838">
            <v>1.1000000000000001</v>
          </cell>
        </row>
        <row r="5839">
          <cell r="B5839" t="str">
            <v>180314</v>
          </cell>
          <cell r="C5839" t="str">
            <v>060503</v>
          </cell>
          <cell r="D5839" t="str">
            <v>Tubo de aco galvanizado c/cost. de 25mm (1')</v>
          </cell>
          <cell r="E5839" t="str">
            <v>m</v>
          </cell>
          <cell r="F5839">
            <v>1.5</v>
          </cell>
        </row>
        <row r="5840">
          <cell r="B5840" t="str">
            <v>180314</v>
          </cell>
          <cell r="C5840" t="str">
            <v>069512</v>
          </cell>
          <cell r="D5840" t="str">
            <v>Fita de vedacao</v>
          </cell>
          <cell r="E5840" t="str">
            <v>m</v>
          </cell>
          <cell r="F5840">
            <v>0.72</v>
          </cell>
        </row>
        <row r="5841">
          <cell r="B5841" t="str">
            <v>180315</v>
          </cell>
          <cell r="C5841" t="str">
            <v>010118</v>
          </cell>
          <cell r="D5841" t="str">
            <v>Encanador</v>
          </cell>
          <cell r="E5841" t="str">
            <v>h</v>
          </cell>
          <cell r="F5841">
            <v>1.2</v>
          </cell>
        </row>
        <row r="5842">
          <cell r="B5842" t="str">
            <v>180315</v>
          </cell>
          <cell r="C5842" t="str">
            <v>010119</v>
          </cell>
          <cell r="D5842" t="str">
            <v>Ajudante de encanador</v>
          </cell>
          <cell r="E5842" t="str">
            <v>h</v>
          </cell>
          <cell r="F5842">
            <v>1.2</v>
          </cell>
        </row>
        <row r="5843">
          <cell r="B5843" t="str">
            <v>180315</v>
          </cell>
          <cell r="C5843" t="str">
            <v>060504</v>
          </cell>
          <cell r="D5843" t="str">
            <v>Tubo de aco galvanizado c/cost. 32mm (1 1/4')</v>
          </cell>
          <cell r="E5843" t="str">
            <v>m</v>
          </cell>
          <cell r="F5843">
            <v>1.5</v>
          </cell>
        </row>
        <row r="5844">
          <cell r="B5844" t="str">
            <v>180315</v>
          </cell>
          <cell r="C5844" t="str">
            <v>069512</v>
          </cell>
          <cell r="D5844" t="str">
            <v>Fita de vedacao</v>
          </cell>
          <cell r="E5844" t="str">
            <v>m</v>
          </cell>
          <cell r="F5844">
            <v>0.9</v>
          </cell>
        </row>
        <row r="5845">
          <cell r="B5845" t="str">
            <v>180316</v>
          </cell>
          <cell r="C5845" t="str">
            <v>010118</v>
          </cell>
          <cell r="D5845" t="str">
            <v>Encanador</v>
          </cell>
          <cell r="E5845" t="str">
            <v>h</v>
          </cell>
          <cell r="F5845">
            <v>1.4</v>
          </cell>
        </row>
        <row r="5846">
          <cell r="B5846" t="str">
            <v>180316</v>
          </cell>
          <cell r="C5846" t="str">
            <v>010119</v>
          </cell>
          <cell r="D5846" t="str">
            <v>Ajudante de encanador</v>
          </cell>
          <cell r="E5846" t="str">
            <v>h</v>
          </cell>
          <cell r="F5846">
            <v>1.4</v>
          </cell>
        </row>
        <row r="5847">
          <cell r="B5847" t="str">
            <v>180316</v>
          </cell>
          <cell r="C5847" t="str">
            <v>060505</v>
          </cell>
          <cell r="D5847" t="str">
            <v>Tubo de aco galvanizado c/cost. 40mm (1 1/2')</v>
          </cell>
          <cell r="E5847" t="str">
            <v>m</v>
          </cell>
          <cell r="F5847">
            <v>1.4</v>
          </cell>
        </row>
        <row r="5848">
          <cell r="B5848" t="str">
            <v>180316</v>
          </cell>
          <cell r="C5848" t="str">
            <v>069512</v>
          </cell>
          <cell r="D5848" t="str">
            <v>Fita de vedacao</v>
          </cell>
          <cell r="E5848" t="str">
            <v>m</v>
          </cell>
          <cell r="F5848">
            <v>1.1299999999999999</v>
          </cell>
        </row>
        <row r="5849">
          <cell r="B5849" t="str">
            <v>180317</v>
          </cell>
          <cell r="C5849" t="str">
            <v>010118</v>
          </cell>
          <cell r="D5849" t="str">
            <v>Encanador</v>
          </cell>
          <cell r="E5849" t="str">
            <v>h</v>
          </cell>
          <cell r="F5849">
            <v>1.6</v>
          </cell>
        </row>
        <row r="5850">
          <cell r="B5850" t="str">
            <v>180317</v>
          </cell>
          <cell r="C5850" t="str">
            <v>010119</v>
          </cell>
          <cell r="D5850" t="str">
            <v>Ajudante de encanador</v>
          </cell>
          <cell r="E5850" t="str">
            <v>h</v>
          </cell>
          <cell r="F5850">
            <v>1.6</v>
          </cell>
        </row>
        <row r="5851">
          <cell r="B5851" t="str">
            <v>180317</v>
          </cell>
          <cell r="C5851" t="str">
            <v>060506</v>
          </cell>
          <cell r="D5851" t="str">
            <v>Tubo de aco galvanizado c/cost. de 50mm (2')</v>
          </cell>
          <cell r="E5851" t="str">
            <v>m</v>
          </cell>
          <cell r="F5851">
            <v>1.4</v>
          </cell>
        </row>
        <row r="5852">
          <cell r="B5852" t="str">
            <v>180317</v>
          </cell>
          <cell r="C5852" t="str">
            <v>069512</v>
          </cell>
          <cell r="D5852" t="str">
            <v>Fita de vedacao</v>
          </cell>
          <cell r="E5852" t="str">
            <v>m</v>
          </cell>
          <cell r="F5852">
            <v>1.36</v>
          </cell>
        </row>
        <row r="5853">
          <cell r="B5853" t="str">
            <v>180318</v>
          </cell>
          <cell r="C5853" t="str">
            <v>010118</v>
          </cell>
          <cell r="D5853" t="str">
            <v>Encanador</v>
          </cell>
          <cell r="E5853" t="str">
            <v>h</v>
          </cell>
          <cell r="F5853">
            <v>1.8</v>
          </cell>
        </row>
        <row r="5854">
          <cell r="B5854" t="str">
            <v>180318</v>
          </cell>
          <cell r="C5854" t="str">
            <v>010119</v>
          </cell>
          <cell r="D5854" t="str">
            <v>Ajudante de encanador</v>
          </cell>
          <cell r="E5854" t="str">
            <v>h</v>
          </cell>
          <cell r="F5854">
            <v>1.8</v>
          </cell>
        </row>
        <row r="5855">
          <cell r="B5855" t="str">
            <v>180318</v>
          </cell>
          <cell r="C5855" t="str">
            <v>060507</v>
          </cell>
          <cell r="D5855" t="str">
            <v>Tubo de aco galvanizado c/cost. 65mm (2 1/2')</v>
          </cell>
          <cell r="E5855" t="str">
            <v>m</v>
          </cell>
          <cell r="F5855">
            <v>1.4</v>
          </cell>
        </row>
        <row r="5856">
          <cell r="B5856" t="str">
            <v>180318</v>
          </cell>
          <cell r="C5856" t="str">
            <v>069512</v>
          </cell>
          <cell r="D5856" t="str">
            <v>Fita de vedacao</v>
          </cell>
          <cell r="E5856" t="str">
            <v>m</v>
          </cell>
          <cell r="F5856">
            <v>1.69</v>
          </cell>
        </row>
        <row r="5857">
          <cell r="B5857" t="str">
            <v>180319</v>
          </cell>
          <cell r="C5857" t="str">
            <v>010118</v>
          </cell>
          <cell r="D5857" t="str">
            <v>Encanador</v>
          </cell>
          <cell r="E5857" t="str">
            <v>h</v>
          </cell>
          <cell r="F5857">
            <v>2</v>
          </cell>
        </row>
        <row r="5858">
          <cell r="B5858" t="str">
            <v>180319</v>
          </cell>
          <cell r="C5858" t="str">
            <v>010119</v>
          </cell>
          <cell r="D5858" t="str">
            <v>Ajudante de encanador</v>
          </cell>
          <cell r="E5858" t="str">
            <v>h</v>
          </cell>
          <cell r="F5858">
            <v>2</v>
          </cell>
        </row>
        <row r="5859">
          <cell r="B5859" t="str">
            <v>180319</v>
          </cell>
          <cell r="C5859" t="str">
            <v>060508</v>
          </cell>
          <cell r="D5859" t="str">
            <v>Tubo de aco galvanizado c/cost. de 80mm (3')</v>
          </cell>
          <cell r="E5859" t="str">
            <v>m</v>
          </cell>
          <cell r="F5859">
            <v>1.3</v>
          </cell>
        </row>
        <row r="5860">
          <cell r="B5860" t="str">
            <v>180319</v>
          </cell>
          <cell r="C5860" t="str">
            <v>069512</v>
          </cell>
          <cell r="D5860" t="str">
            <v>Fita de vedacao</v>
          </cell>
          <cell r="E5860" t="str">
            <v>m</v>
          </cell>
          <cell r="F5860">
            <v>1.92</v>
          </cell>
        </row>
        <row r="5861">
          <cell r="B5861" t="str">
            <v>180320</v>
          </cell>
          <cell r="C5861" t="str">
            <v>010118</v>
          </cell>
          <cell r="D5861" t="str">
            <v>Encanador</v>
          </cell>
          <cell r="E5861" t="str">
            <v>h</v>
          </cell>
          <cell r="F5861">
            <v>2.2000000000000002</v>
          </cell>
        </row>
        <row r="5862">
          <cell r="B5862" t="str">
            <v>180320</v>
          </cell>
          <cell r="C5862" t="str">
            <v>010119</v>
          </cell>
          <cell r="D5862" t="str">
            <v>Ajudante de encanador</v>
          </cell>
          <cell r="E5862" t="str">
            <v>h</v>
          </cell>
          <cell r="F5862">
            <v>2.2000000000000002</v>
          </cell>
        </row>
        <row r="5863">
          <cell r="B5863" t="str">
            <v>180320</v>
          </cell>
          <cell r="C5863" t="str">
            <v>060509</v>
          </cell>
          <cell r="D5863" t="str">
            <v>Tubo de aco galvanizado c/cost. de 100mm (4')</v>
          </cell>
          <cell r="E5863" t="str">
            <v>m</v>
          </cell>
          <cell r="F5863">
            <v>1.3</v>
          </cell>
        </row>
        <row r="5864">
          <cell r="B5864" t="str">
            <v>180320</v>
          </cell>
          <cell r="C5864" t="str">
            <v>069512</v>
          </cell>
          <cell r="D5864" t="str">
            <v>Fita de vedacao</v>
          </cell>
          <cell r="E5864" t="str">
            <v>m</v>
          </cell>
          <cell r="F5864">
            <v>2.48</v>
          </cell>
        </row>
        <row r="5865">
          <cell r="B5865" t="str">
            <v>180322</v>
          </cell>
          <cell r="C5865" t="str">
            <v>010118</v>
          </cell>
          <cell r="D5865" t="str">
            <v>Encanador</v>
          </cell>
          <cell r="E5865" t="str">
            <v>h</v>
          </cell>
          <cell r="F5865">
            <v>2.65</v>
          </cell>
        </row>
        <row r="5866">
          <cell r="B5866" t="str">
            <v>180322</v>
          </cell>
          <cell r="C5866" t="str">
            <v>010119</v>
          </cell>
          <cell r="D5866" t="str">
            <v>Ajudante de encanador</v>
          </cell>
          <cell r="E5866" t="str">
            <v>h</v>
          </cell>
          <cell r="F5866">
            <v>2.65</v>
          </cell>
        </row>
        <row r="5867">
          <cell r="B5867" t="str">
            <v>180322</v>
          </cell>
          <cell r="C5867" t="str">
            <v>060511</v>
          </cell>
          <cell r="D5867" t="str">
            <v>Tubo de aco galvanizado c/cost. de 150mm (6')</v>
          </cell>
          <cell r="E5867" t="str">
            <v>m</v>
          </cell>
          <cell r="F5867">
            <v>1.3</v>
          </cell>
        </row>
        <row r="5868">
          <cell r="B5868" t="str">
            <v>180322</v>
          </cell>
          <cell r="C5868" t="str">
            <v>069512</v>
          </cell>
          <cell r="D5868" t="str">
            <v>Fita de vedacao</v>
          </cell>
          <cell r="E5868" t="str">
            <v>m</v>
          </cell>
          <cell r="F5868">
            <v>3.4</v>
          </cell>
        </row>
        <row r="5869">
          <cell r="B5869" t="str">
            <v>180323</v>
          </cell>
          <cell r="C5869" t="str">
            <v>010118</v>
          </cell>
          <cell r="D5869" t="str">
            <v>Encanador</v>
          </cell>
          <cell r="E5869" t="str">
            <v>h</v>
          </cell>
          <cell r="F5869">
            <v>0.27</v>
          </cell>
        </row>
        <row r="5870">
          <cell r="B5870" t="str">
            <v>180323</v>
          </cell>
          <cell r="C5870" t="str">
            <v>010119</v>
          </cell>
          <cell r="D5870" t="str">
            <v>Ajudante de encanador</v>
          </cell>
          <cell r="E5870" t="str">
            <v>h</v>
          </cell>
          <cell r="F5870">
            <v>0.27</v>
          </cell>
        </row>
        <row r="5871">
          <cell r="B5871" t="str">
            <v>180323</v>
          </cell>
          <cell r="C5871" t="str">
            <v>060701</v>
          </cell>
          <cell r="D5871" t="str">
            <v>Tubo de aco galvanizado s/cost. 15 mm  (1/2")</v>
          </cell>
          <cell r="E5871" t="str">
            <v>m</v>
          </cell>
          <cell r="F5871">
            <v>1.01</v>
          </cell>
        </row>
        <row r="5872">
          <cell r="B5872" t="str">
            <v>180323</v>
          </cell>
          <cell r="C5872" t="str">
            <v>069512</v>
          </cell>
          <cell r="D5872" t="str">
            <v>Fita de vedacao</v>
          </cell>
          <cell r="E5872" t="str">
            <v>m</v>
          </cell>
          <cell r="F5872">
            <v>0.28000000000000003</v>
          </cell>
        </row>
        <row r="5873">
          <cell r="B5873" t="str">
            <v>180324</v>
          </cell>
          <cell r="C5873" t="str">
            <v>010118</v>
          </cell>
          <cell r="D5873" t="str">
            <v>Encanador</v>
          </cell>
          <cell r="E5873" t="str">
            <v>h</v>
          </cell>
          <cell r="F5873">
            <v>0.3</v>
          </cell>
        </row>
        <row r="5874">
          <cell r="B5874" t="str">
            <v>180324</v>
          </cell>
          <cell r="C5874" t="str">
            <v>010119</v>
          </cell>
          <cell r="D5874" t="str">
            <v>Ajudante de encanador</v>
          </cell>
          <cell r="E5874" t="str">
            <v>h</v>
          </cell>
          <cell r="F5874">
            <v>0.3</v>
          </cell>
        </row>
        <row r="5875">
          <cell r="B5875" t="str">
            <v>180324</v>
          </cell>
          <cell r="C5875" t="str">
            <v>060702</v>
          </cell>
          <cell r="D5875" t="str">
            <v>Tubo de aco galvanizado s/cost. 20 mm  (3/4")</v>
          </cell>
          <cell r="E5875" t="str">
            <v>m</v>
          </cell>
          <cell r="F5875">
            <v>1.01</v>
          </cell>
        </row>
        <row r="5876">
          <cell r="B5876" t="str">
            <v>180324</v>
          </cell>
          <cell r="C5876" t="str">
            <v>069512</v>
          </cell>
          <cell r="D5876" t="str">
            <v>Fita de vedacao</v>
          </cell>
          <cell r="E5876" t="str">
            <v>m</v>
          </cell>
          <cell r="F5876">
            <v>0.47</v>
          </cell>
        </row>
        <row r="5877">
          <cell r="B5877" t="str">
            <v>180325</v>
          </cell>
          <cell r="C5877" t="str">
            <v>010118</v>
          </cell>
          <cell r="D5877" t="str">
            <v>Encanador</v>
          </cell>
          <cell r="E5877" t="str">
            <v>h</v>
          </cell>
          <cell r="F5877">
            <v>0.33</v>
          </cell>
        </row>
        <row r="5878">
          <cell r="B5878" t="str">
            <v>180325</v>
          </cell>
          <cell r="C5878" t="str">
            <v>010119</v>
          </cell>
          <cell r="D5878" t="str">
            <v>Ajudante de encanador</v>
          </cell>
          <cell r="E5878" t="str">
            <v>h</v>
          </cell>
          <cell r="F5878">
            <v>0.33</v>
          </cell>
        </row>
        <row r="5879">
          <cell r="B5879" t="str">
            <v>180325</v>
          </cell>
          <cell r="C5879" t="str">
            <v>060703</v>
          </cell>
          <cell r="D5879" t="str">
            <v>Tubo de aco galvanizado s/cost. 25 mm (1")</v>
          </cell>
          <cell r="E5879" t="str">
            <v>m</v>
          </cell>
          <cell r="F5879">
            <v>1.01</v>
          </cell>
        </row>
        <row r="5880">
          <cell r="B5880" t="str">
            <v>180325</v>
          </cell>
          <cell r="C5880" t="str">
            <v>069512</v>
          </cell>
          <cell r="D5880" t="str">
            <v>Fita de vedacao</v>
          </cell>
          <cell r="E5880" t="str">
            <v>m</v>
          </cell>
          <cell r="F5880">
            <v>0.6</v>
          </cell>
        </row>
        <row r="5881">
          <cell r="B5881" t="str">
            <v>180326</v>
          </cell>
          <cell r="C5881" t="str">
            <v>010118</v>
          </cell>
          <cell r="D5881" t="str">
            <v>Encanador</v>
          </cell>
          <cell r="E5881" t="str">
            <v>h</v>
          </cell>
          <cell r="F5881">
            <v>0.5</v>
          </cell>
        </row>
        <row r="5882">
          <cell r="B5882" t="str">
            <v>180326</v>
          </cell>
          <cell r="C5882" t="str">
            <v>010119</v>
          </cell>
          <cell r="D5882" t="str">
            <v>Ajudante de encanador</v>
          </cell>
          <cell r="E5882" t="str">
            <v>h</v>
          </cell>
          <cell r="F5882">
            <v>0.5</v>
          </cell>
        </row>
        <row r="5883">
          <cell r="B5883" t="str">
            <v>180326</v>
          </cell>
          <cell r="C5883" t="str">
            <v>060704</v>
          </cell>
          <cell r="D5883" t="str">
            <v>Tubo de aco galvanizado s/cost. 32 mm (1 1/4")</v>
          </cell>
          <cell r="E5883" t="str">
            <v>m</v>
          </cell>
          <cell r="F5883">
            <v>1.01</v>
          </cell>
        </row>
        <row r="5884">
          <cell r="B5884" t="str">
            <v>180326</v>
          </cell>
          <cell r="C5884" t="str">
            <v>069512</v>
          </cell>
          <cell r="D5884" t="str">
            <v>Fita de vedacao</v>
          </cell>
          <cell r="E5884" t="str">
            <v>m</v>
          </cell>
          <cell r="F5884">
            <v>0.75</v>
          </cell>
        </row>
        <row r="5885">
          <cell r="B5885" t="str">
            <v>180327</v>
          </cell>
          <cell r="C5885" t="str">
            <v>010118</v>
          </cell>
          <cell r="D5885" t="str">
            <v>Encanador</v>
          </cell>
          <cell r="E5885" t="str">
            <v>h</v>
          </cell>
          <cell r="F5885">
            <v>0.62</v>
          </cell>
        </row>
        <row r="5886">
          <cell r="B5886" t="str">
            <v>180327</v>
          </cell>
          <cell r="C5886" t="str">
            <v>010119</v>
          </cell>
          <cell r="D5886" t="str">
            <v>Ajudante de encanador</v>
          </cell>
          <cell r="E5886" t="str">
            <v>h</v>
          </cell>
          <cell r="F5886">
            <v>0.62</v>
          </cell>
        </row>
        <row r="5887">
          <cell r="B5887" t="str">
            <v>180327</v>
          </cell>
          <cell r="C5887" t="str">
            <v>060705</v>
          </cell>
          <cell r="D5887" t="str">
            <v>Tubo de aco galvanizado s/cost. 40 mm (1 1/2")</v>
          </cell>
          <cell r="E5887" t="str">
            <v>m</v>
          </cell>
          <cell r="F5887">
            <v>1.01</v>
          </cell>
        </row>
        <row r="5888">
          <cell r="B5888" t="str">
            <v>180327</v>
          </cell>
          <cell r="C5888" t="str">
            <v>069512</v>
          </cell>
          <cell r="D5888" t="str">
            <v>Fita de vedacao</v>
          </cell>
          <cell r="E5888" t="str">
            <v>m</v>
          </cell>
          <cell r="F5888">
            <v>0.94</v>
          </cell>
        </row>
        <row r="5889">
          <cell r="B5889" t="str">
            <v>180328</v>
          </cell>
          <cell r="C5889" t="str">
            <v>010118</v>
          </cell>
          <cell r="D5889" t="str">
            <v>Encanador</v>
          </cell>
          <cell r="E5889" t="str">
            <v>h</v>
          </cell>
          <cell r="F5889">
            <v>0.74</v>
          </cell>
        </row>
        <row r="5890">
          <cell r="B5890" t="str">
            <v>180328</v>
          </cell>
          <cell r="C5890" t="str">
            <v>010119</v>
          </cell>
          <cell r="D5890" t="str">
            <v>Ajudante de encanador</v>
          </cell>
          <cell r="E5890" t="str">
            <v>h</v>
          </cell>
          <cell r="F5890">
            <v>0.74</v>
          </cell>
        </row>
        <row r="5891">
          <cell r="B5891" t="str">
            <v>180328</v>
          </cell>
          <cell r="C5891" t="str">
            <v>060706</v>
          </cell>
          <cell r="D5891" t="str">
            <v>Tubo de aco galvanizado s/cost. 50 mm (2")</v>
          </cell>
          <cell r="E5891" t="str">
            <v>m</v>
          </cell>
          <cell r="F5891">
            <v>1.01</v>
          </cell>
        </row>
        <row r="5892">
          <cell r="B5892" t="str">
            <v>180328</v>
          </cell>
          <cell r="C5892" t="str">
            <v>069512</v>
          </cell>
          <cell r="D5892" t="str">
            <v>Fita de vedacao</v>
          </cell>
          <cell r="E5892" t="str">
            <v>m</v>
          </cell>
          <cell r="F5892">
            <v>1.1299999999999999</v>
          </cell>
        </row>
        <row r="5893">
          <cell r="B5893" t="str">
            <v>180329</v>
          </cell>
          <cell r="C5893" t="str">
            <v>010118</v>
          </cell>
          <cell r="D5893" t="str">
            <v>Encanador</v>
          </cell>
          <cell r="E5893" t="str">
            <v>h</v>
          </cell>
          <cell r="F5893">
            <v>0.83</v>
          </cell>
        </row>
        <row r="5894">
          <cell r="B5894" t="str">
            <v>180329</v>
          </cell>
          <cell r="C5894" t="str">
            <v>010119</v>
          </cell>
          <cell r="D5894" t="str">
            <v>Ajudante de encanador</v>
          </cell>
          <cell r="E5894" t="str">
            <v>h</v>
          </cell>
          <cell r="F5894">
            <v>0.83</v>
          </cell>
        </row>
        <row r="5895">
          <cell r="B5895" t="str">
            <v>180329</v>
          </cell>
          <cell r="C5895" t="str">
            <v>060707</v>
          </cell>
          <cell r="D5895" t="str">
            <v>Tubo de aco galvanizado s/cost. 65 mm (2 1/2")</v>
          </cell>
          <cell r="E5895" t="str">
            <v>m</v>
          </cell>
          <cell r="F5895">
            <v>1.01</v>
          </cell>
        </row>
        <row r="5896">
          <cell r="B5896" t="str">
            <v>180329</v>
          </cell>
          <cell r="C5896" t="str">
            <v>069512</v>
          </cell>
          <cell r="D5896" t="str">
            <v>Fita de vedacao</v>
          </cell>
          <cell r="E5896" t="str">
            <v>m</v>
          </cell>
          <cell r="F5896">
            <v>1.41</v>
          </cell>
        </row>
        <row r="5897">
          <cell r="B5897" t="str">
            <v>180330</v>
          </cell>
          <cell r="C5897" t="str">
            <v>010118</v>
          </cell>
          <cell r="D5897" t="str">
            <v>Encanador</v>
          </cell>
          <cell r="E5897" t="str">
            <v>h</v>
          </cell>
          <cell r="F5897">
            <v>0.97</v>
          </cell>
        </row>
        <row r="5898">
          <cell r="B5898" t="str">
            <v>180330</v>
          </cell>
          <cell r="C5898" t="str">
            <v>010119</v>
          </cell>
          <cell r="D5898" t="str">
            <v>Ajudante de encanador</v>
          </cell>
          <cell r="E5898" t="str">
            <v>h</v>
          </cell>
          <cell r="F5898">
            <v>0.97</v>
          </cell>
        </row>
        <row r="5899">
          <cell r="B5899" t="str">
            <v>180330</v>
          </cell>
          <cell r="C5899" t="str">
            <v>060708</v>
          </cell>
          <cell r="D5899" t="str">
            <v>Tubo de aco galvanizado s/cost. 80 mm (3")</v>
          </cell>
          <cell r="E5899" t="str">
            <v>m</v>
          </cell>
          <cell r="F5899">
            <v>1.01</v>
          </cell>
        </row>
        <row r="5900">
          <cell r="B5900" t="str">
            <v>180330</v>
          </cell>
          <cell r="C5900" t="str">
            <v>069512</v>
          </cell>
          <cell r="D5900" t="str">
            <v>Fita de vedacao</v>
          </cell>
          <cell r="E5900" t="str">
            <v>m</v>
          </cell>
          <cell r="F5900">
            <v>1.6</v>
          </cell>
        </row>
        <row r="5901">
          <cell r="B5901" t="str">
            <v>180331</v>
          </cell>
          <cell r="C5901" t="str">
            <v>010118</v>
          </cell>
          <cell r="D5901" t="str">
            <v>Encanador</v>
          </cell>
          <cell r="E5901" t="str">
            <v>h</v>
          </cell>
          <cell r="F5901">
            <v>1.1100000000000001</v>
          </cell>
        </row>
        <row r="5902">
          <cell r="B5902" t="str">
            <v>180331</v>
          </cell>
          <cell r="C5902" t="str">
            <v>010119</v>
          </cell>
          <cell r="D5902" t="str">
            <v>Ajudante de encanador</v>
          </cell>
          <cell r="E5902" t="str">
            <v>h</v>
          </cell>
          <cell r="F5902">
            <v>1.1100000000000001</v>
          </cell>
        </row>
        <row r="5903">
          <cell r="B5903" t="str">
            <v>180331</v>
          </cell>
          <cell r="C5903" t="str">
            <v>060709</v>
          </cell>
          <cell r="D5903" t="str">
            <v>Tubo de aco galvanizado s/cost. 100 mm  (4")</v>
          </cell>
          <cell r="E5903" t="str">
            <v>m</v>
          </cell>
          <cell r="F5903">
            <v>1.01</v>
          </cell>
        </row>
        <row r="5904">
          <cell r="B5904" t="str">
            <v>180331</v>
          </cell>
          <cell r="C5904" t="str">
            <v>069512</v>
          </cell>
          <cell r="D5904" t="str">
            <v>Fita de vedacao</v>
          </cell>
          <cell r="E5904" t="str">
            <v>m</v>
          </cell>
          <cell r="F5904">
            <v>2.0699999999999998</v>
          </cell>
        </row>
        <row r="5905">
          <cell r="B5905" t="str">
            <v>180332</v>
          </cell>
          <cell r="C5905" t="str">
            <v>010118</v>
          </cell>
          <cell r="D5905" t="str">
            <v>Encanador</v>
          </cell>
          <cell r="E5905" t="str">
            <v>h</v>
          </cell>
          <cell r="F5905">
            <v>1.45</v>
          </cell>
        </row>
        <row r="5906">
          <cell r="B5906" t="str">
            <v>180332</v>
          </cell>
          <cell r="C5906" t="str">
            <v>010119</v>
          </cell>
          <cell r="D5906" t="str">
            <v>Ajudante de encanador</v>
          </cell>
          <cell r="E5906" t="str">
            <v>h</v>
          </cell>
          <cell r="F5906">
            <v>1.45</v>
          </cell>
        </row>
        <row r="5907">
          <cell r="B5907" t="str">
            <v>180332</v>
          </cell>
          <cell r="C5907" t="str">
            <v>069512</v>
          </cell>
          <cell r="D5907" t="str">
            <v>Fita de vedacao</v>
          </cell>
          <cell r="E5907" t="str">
            <v>m</v>
          </cell>
          <cell r="F5907">
            <v>2.83</v>
          </cell>
        </row>
        <row r="5908">
          <cell r="B5908" t="str">
            <v>180332</v>
          </cell>
          <cell r="C5908" t="str">
            <v>090818</v>
          </cell>
          <cell r="D5908" t="str">
            <v>Tubo de aco galvanizado s/cost. 150 mm (6")</v>
          </cell>
          <cell r="E5908" t="str">
            <v>m</v>
          </cell>
          <cell r="F5908">
            <v>1.01</v>
          </cell>
        </row>
        <row r="5909">
          <cell r="B5909" t="str">
            <v>180333</v>
          </cell>
          <cell r="C5909" t="str">
            <v>010118</v>
          </cell>
          <cell r="D5909" t="str">
            <v>Encanador</v>
          </cell>
          <cell r="E5909" t="str">
            <v>h</v>
          </cell>
          <cell r="F5909">
            <v>0.7</v>
          </cell>
        </row>
        <row r="5910">
          <cell r="B5910" t="str">
            <v>180333</v>
          </cell>
          <cell r="C5910" t="str">
            <v>010119</v>
          </cell>
          <cell r="D5910" t="str">
            <v>Ajudante de encanador</v>
          </cell>
          <cell r="E5910" t="str">
            <v>h</v>
          </cell>
          <cell r="F5910">
            <v>0.7</v>
          </cell>
        </row>
        <row r="5911">
          <cell r="B5911" t="str">
            <v>180333</v>
          </cell>
          <cell r="C5911" t="str">
            <v>060701</v>
          </cell>
          <cell r="D5911" t="str">
            <v>Tubo de aco galvanizado s/cost. 15 mm  (1/2")</v>
          </cell>
          <cell r="E5911" t="str">
            <v>m</v>
          </cell>
          <cell r="F5911">
            <v>1.6</v>
          </cell>
        </row>
        <row r="5912">
          <cell r="B5912" t="str">
            <v>180333</v>
          </cell>
          <cell r="C5912" t="str">
            <v>069512</v>
          </cell>
          <cell r="D5912" t="str">
            <v>Fita de vedacao</v>
          </cell>
          <cell r="E5912" t="str">
            <v>m</v>
          </cell>
          <cell r="F5912">
            <v>0.47</v>
          </cell>
        </row>
        <row r="5913">
          <cell r="B5913" t="str">
            <v>180334</v>
          </cell>
          <cell r="C5913" t="str">
            <v>010118</v>
          </cell>
          <cell r="D5913" t="str">
            <v>Encanador</v>
          </cell>
          <cell r="E5913" t="str">
            <v>h</v>
          </cell>
          <cell r="F5913">
            <v>0.8</v>
          </cell>
        </row>
        <row r="5914">
          <cell r="B5914" t="str">
            <v>180334</v>
          </cell>
          <cell r="C5914" t="str">
            <v>010119</v>
          </cell>
          <cell r="D5914" t="str">
            <v>Ajudante de encanador</v>
          </cell>
          <cell r="E5914" t="str">
            <v>h</v>
          </cell>
          <cell r="F5914">
            <v>0.8</v>
          </cell>
        </row>
        <row r="5915">
          <cell r="B5915" t="str">
            <v>180334</v>
          </cell>
          <cell r="C5915" t="str">
            <v>060702</v>
          </cell>
          <cell r="D5915" t="str">
            <v>Tubo de aco galvanizado s/cost. 20 mm  (3/4")</v>
          </cell>
          <cell r="E5915" t="str">
            <v>m</v>
          </cell>
          <cell r="F5915">
            <v>1.6</v>
          </cell>
        </row>
        <row r="5916">
          <cell r="B5916" t="str">
            <v>180334</v>
          </cell>
          <cell r="C5916" t="str">
            <v>069512</v>
          </cell>
          <cell r="D5916" t="str">
            <v>Fita de vedacao</v>
          </cell>
          <cell r="E5916" t="str">
            <v>m</v>
          </cell>
          <cell r="F5916">
            <v>0.56000000000000005</v>
          </cell>
        </row>
        <row r="5917">
          <cell r="B5917" t="str">
            <v>180335</v>
          </cell>
          <cell r="C5917" t="str">
            <v>010118</v>
          </cell>
          <cell r="D5917" t="str">
            <v>Encanador</v>
          </cell>
          <cell r="E5917" t="str">
            <v>h</v>
          </cell>
          <cell r="F5917">
            <v>1.1000000000000001</v>
          </cell>
        </row>
        <row r="5918">
          <cell r="B5918" t="str">
            <v>180335</v>
          </cell>
          <cell r="C5918" t="str">
            <v>010119</v>
          </cell>
          <cell r="D5918" t="str">
            <v>Ajudante de encanador</v>
          </cell>
          <cell r="E5918" t="str">
            <v>h</v>
          </cell>
          <cell r="F5918">
            <v>1.1000000000000001</v>
          </cell>
        </row>
        <row r="5919">
          <cell r="B5919" t="str">
            <v>180335</v>
          </cell>
          <cell r="C5919" t="str">
            <v>060703</v>
          </cell>
          <cell r="D5919" t="str">
            <v>Tubo de aco galvanizado s/cost. 25 mm (1")</v>
          </cell>
          <cell r="E5919" t="str">
            <v>m</v>
          </cell>
          <cell r="F5919">
            <v>1.5</v>
          </cell>
        </row>
        <row r="5920">
          <cell r="B5920" t="str">
            <v>180335</v>
          </cell>
          <cell r="C5920" t="str">
            <v>069512</v>
          </cell>
          <cell r="D5920" t="str">
            <v>Fita de vedacao</v>
          </cell>
          <cell r="E5920" t="str">
            <v>m</v>
          </cell>
          <cell r="F5920">
            <v>0.72</v>
          </cell>
        </row>
        <row r="5921">
          <cell r="B5921" t="str">
            <v>180336</v>
          </cell>
          <cell r="C5921" t="str">
            <v>010118</v>
          </cell>
          <cell r="D5921" t="str">
            <v>Encanador</v>
          </cell>
          <cell r="E5921" t="str">
            <v>h</v>
          </cell>
          <cell r="F5921">
            <v>1.2</v>
          </cell>
        </row>
        <row r="5922">
          <cell r="B5922" t="str">
            <v>180336</v>
          </cell>
          <cell r="C5922" t="str">
            <v>010119</v>
          </cell>
          <cell r="D5922" t="str">
            <v>Ajudante de encanador</v>
          </cell>
          <cell r="E5922" t="str">
            <v>h</v>
          </cell>
          <cell r="F5922">
            <v>1.2</v>
          </cell>
        </row>
        <row r="5923">
          <cell r="B5923" t="str">
            <v>180336</v>
          </cell>
          <cell r="C5923" t="str">
            <v>060704</v>
          </cell>
          <cell r="D5923" t="str">
            <v>Tubo de aco galvanizado s/cost. 32 mm (1 1/4")</v>
          </cell>
          <cell r="E5923" t="str">
            <v>m</v>
          </cell>
          <cell r="F5923">
            <v>1.5</v>
          </cell>
        </row>
        <row r="5924">
          <cell r="B5924" t="str">
            <v>180336</v>
          </cell>
          <cell r="C5924" t="str">
            <v>069512</v>
          </cell>
          <cell r="D5924" t="str">
            <v>Fita de vedacao</v>
          </cell>
          <cell r="E5924" t="str">
            <v>m</v>
          </cell>
          <cell r="F5924">
            <v>0.9</v>
          </cell>
        </row>
        <row r="5925">
          <cell r="B5925" t="str">
            <v>180337</v>
          </cell>
          <cell r="C5925" t="str">
            <v>010118</v>
          </cell>
          <cell r="D5925" t="str">
            <v>Encanador</v>
          </cell>
          <cell r="E5925" t="str">
            <v>h</v>
          </cell>
          <cell r="F5925">
            <v>1.4</v>
          </cell>
        </row>
        <row r="5926">
          <cell r="B5926" t="str">
            <v>180337</v>
          </cell>
          <cell r="C5926" t="str">
            <v>010119</v>
          </cell>
          <cell r="D5926" t="str">
            <v>Ajudante de encanador</v>
          </cell>
          <cell r="E5926" t="str">
            <v>h</v>
          </cell>
          <cell r="F5926">
            <v>1.4</v>
          </cell>
        </row>
        <row r="5927">
          <cell r="B5927" t="str">
            <v>180337</v>
          </cell>
          <cell r="C5927" t="str">
            <v>060705</v>
          </cell>
          <cell r="D5927" t="str">
            <v>Tubo de aco galvanizado s/cost. 40 mm (1 1/2")</v>
          </cell>
          <cell r="E5927" t="str">
            <v>m</v>
          </cell>
          <cell r="F5927">
            <v>1.4</v>
          </cell>
        </row>
        <row r="5928">
          <cell r="B5928" t="str">
            <v>180337</v>
          </cell>
          <cell r="C5928" t="str">
            <v>069512</v>
          </cell>
          <cell r="D5928" t="str">
            <v>Fita de vedacao</v>
          </cell>
          <cell r="E5928" t="str">
            <v>m</v>
          </cell>
          <cell r="F5928">
            <v>1.1299999999999999</v>
          </cell>
        </row>
        <row r="5929">
          <cell r="B5929" t="str">
            <v>180338</v>
          </cell>
          <cell r="C5929" t="str">
            <v>010118</v>
          </cell>
          <cell r="D5929" t="str">
            <v>Encanador</v>
          </cell>
          <cell r="E5929" t="str">
            <v>h</v>
          </cell>
          <cell r="F5929">
            <v>1.6</v>
          </cell>
        </row>
        <row r="5930">
          <cell r="B5930" t="str">
            <v>180338</v>
          </cell>
          <cell r="C5930" t="str">
            <v>010119</v>
          </cell>
          <cell r="D5930" t="str">
            <v>Ajudante de encanador</v>
          </cell>
          <cell r="E5930" t="str">
            <v>h</v>
          </cell>
          <cell r="F5930">
            <v>1.6</v>
          </cell>
        </row>
        <row r="5931">
          <cell r="B5931" t="str">
            <v>180338</v>
          </cell>
          <cell r="C5931" t="str">
            <v>060706</v>
          </cell>
          <cell r="D5931" t="str">
            <v>Tubo de aco galvanizado s/cost. 50 mm (2")</v>
          </cell>
          <cell r="E5931" t="str">
            <v>m</v>
          </cell>
          <cell r="F5931">
            <v>1.4</v>
          </cell>
        </row>
        <row r="5932">
          <cell r="B5932" t="str">
            <v>180338</v>
          </cell>
          <cell r="C5932" t="str">
            <v>069512</v>
          </cell>
          <cell r="D5932" t="str">
            <v>Fita de vedacao</v>
          </cell>
          <cell r="E5932" t="str">
            <v>m</v>
          </cell>
          <cell r="F5932">
            <v>1.36</v>
          </cell>
        </row>
        <row r="5933">
          <cell r="B5933" t="str">
            <v>180339</v>
          </cell>
          <cell r="C5933" t="str">
            <v>010118</v>
          </cell>
          <cell r="D5933" t="str">
            <v>Encanador</v>
          </cell>
          <cell r="E5933" t="str">
            <v>h</v>
          </cell>
          <cell r="F5933">
            <v>1.8</v>
          </cell>
        </row>
        <row r="5934">
          <cell r="B5934" t="str">
            <v>180339</v>
          </cell>
          <cell r="C5934" t="str">
            <v>010119</v>
          </cell>
          <cell r="D5934" t="str">
            <v>Ajudante de encanador</v>
          </cell>
          <cell r="E5934" t="str">
            <v>h</v>
          </cell>
          <cell r="F5934">
            <v>1.8</v>
          </cell>
        </row>
        <row r="5935">
          <cell r="B5935" t="str">
            <v>180339</v>
          </cell>
          <cell r="C5935" t="str">
            <v>060707</v>
          </cell>
          <cell r="D5935" t="str">
            <v>Tubo de aco galvanizado s/cost. 65 mm (2 1/2")</v>
          </cell>
          <cell r="E5935" t="str">
            <v>m</v>
          </cell>
          <cell r="F5935">
            <v>1.4</v>
          </cell>
        </row>
        <row r="5936">
          <cell r="B5936" t="str">
            <v>180339</v>
          </cell>
          <cell r="C5936" t="str">
            <v>069512</v>
          </cell>
          <cell r="D5936" t="str">
            <v>Fita de vedacao</v>
          </cell>
          <cell r="E5936" t="str">
            <v>m</v>
          </cell>
          <cell r="F5936">
            <v>1.69</v>
          </cell>
        </row>
        <row r="5937">
          <cell r="B5937" t="str">
            <v>180340</v>
          </cell>
          <cell r="C5937" t="str">
            <v>010118</v>
          </cell>
          <cell r="D5937" t="str">
            <v>Encanador</v>
          </cell>
          <cell r="E5937" t="str">
            <v>h</v>
          </cell>
          <cell r="F5937">
            <v>2</v>
          </cell>
        </row>
        <row r="5938">
          <cell r="B5938" t="str">
            <v>180340</v>
          </cell>
          <cell r="C5938" t="str">
            <v>010119</v>
          </cell>
          <cell r="D5938" t="str">
            <v>Ajudante de encanador</v>
          </cell>
          <cell r="E5938" t="str">
            <v>h</v>
          </cell>
          <cell r="F5938">
            <v>2</v>
          </cell>
        </row>
        <row r="5939">
          <cell r="B5939" t="str">
            <v>180340</v>
          </cell>
          <cell r="C5939" t="str">
            <v>060708</v>
          </cell>
          <cell r="D5939" t="str">
            <v>Tubo de aco galvanizado s/cost. 80 mm (3")</v>
          </cell>
          <cell r="E5939" t="str">
            <v>m</v>
          </cell>
          <cell r="F5939">
            <v>1.3</v>
          </cell>
        </row>
        <row r="5940">
          <cell r="B5940" t="str">
            <v>180340</v>
          </cell>
          <cell r="C5940" t="str">
            <v>069512</v>
          </cell>
          <cell r="D5940" t="str">
            <v>Fita de vedacao</v>
          </cell>
          <cell r="E5940" t="str">
            <v>m</v>
          </cell>
          <cell r="F5940">
            <v>1.92</v>
          </cell>
        </row>
        <row r="5941">
          <cell r="B5941" t="str">
            <v>180341</v>
          </cell>
          <cell r="C5941" t="str">
            <v>010118</v>
          </cell>
          <cell r="D5941" t="str">
            <v>Encanador</v>
          </cell>
          <cell r="E5941" t="str">
            <v>h</v>
          </cell>
          <cell r="F5941">
            <v>2.2000000000000002</v>
          </cell>
        </row>
        <row r="5942">
          <cell r="B5942" t="str">
            <v>180341</v>
          </cell>
          <cell r="C5942" t="str">
            <v>010119</v>
          </cell>
          <cell r="D5942" t="str">
            <v>Ajudante de encanador</v>
          </cell>
          <cell r="E5942" t="str">
            <v>h</v>
          </cell>
          <cell r="F5942">
            <v>2.2000000000000002</v>
          </cell>
        </row>
        <row r="5943">
          <cell r="B5943" t="str">
            <v>180341</v>
          </cell>
          <cell r="C5943" t="str">
            <v>060709</v>
          </cell>
          <cell r="D5943" t="str">
            <v>Tubo de aco galvanizado s/cost. 100 mm  (4")</v>
          </cell>
          <cell r="E5943" t="str">
            <v>m</v>
          </cell>
          <cell r="F5943">
            <v>1.3</v>
          </cell>
        </row>
        <row r="5944">
          <cell r="B5944" t="str">
            <v>180341</v>
          </cell>
          <cell r="C5944" t="str">
            <v>069512</v>
          </cell>
          <cell r="D5944" t="str">
            <v>Fita de vedacao</v>
          </cell>
          <cell r="E5944" t="str">
            <v>m</v>
          </cell>
          <cell r="F5944">
            <v>2.48</v>
          </cell>
        </row>
        <row r="5945">
          <cell r="B5945" t="str">
            <v>180342</v>
          </cell>
          <cell r="C5945" t="str">
            <v>010118</v>
          </cell>
          <cell r="D5945" t="str">
            <v>Encanador</v>
          </cell>
          <cell r="E5945" t="str">
            <v>h</v>
          </cell>
          <cell r="F5945">
            <v>2.65</v>
          </cell>
        </row>
        <row r="5946">
          <cell r="B5946" t="str">
            <v>180342</v>
          </cell>
          <cell r="C5946" t="str">
            <v>010119</v>
          </cell>
          <cell r="D5946" t="str">
            <v>Ajudante de encanador</v>
          </cell>
          <cell r="E5946" t="str">
            <v>h</v>
          </cell>
          <cell r="F5946">
            <v>2.65</v>
          </cell>
        </row>
        <row r="5947">
          <cell r="B5947" t="str">
            <v>180342</v>
          </cell>
          <cell r="C5947" t="str">
            <v>069512</v>
          </cell>
          <cell r="D5947" t="str">
            <v>Fita de vedacao</v>
          </cell>
          <cell r="E5947" t="str">
            <v>m</v>
          </cell>
          <cell r="F5947">
            <v>3.4</v>
          </cell>
        </row>
        <row r="5948">
          <cell r="B5948" t="str">
            <v>180342</v>
          </cell>
          <cell r="C5948" t="str">
            <v>090818</v>
          </cell>
          <cell r="D5948" t="str">
            <v>Tubo de aco galvanizado s/cost. 150 mm (6")</v>
          </cell>
          <cell r="E5948" t="str">
            <v>m</v>
          </cell>
          <cell r="F5948">
            <v>1.3</v>
          </cell>
        </row>
        <row r="5949">
          <cell r="B5949" t="str">
            <v>180344</v>
          </cell>
          <cell r="C5949" t="str">
            <v>010118</v>
          </cell>
          <cell r="D5949" t="str">
            <v>Encanador</v>
          </cell>
          <cell r="E5949" t="str">
            <v>h</v>
          </cell>
          <cell r="F5949">
            <v>0.4</v>
          </cell>
        </row>
        <row r="5950">
          <cell r="B5950" t="str">
            <v>180344</v>
          </cell>
          <cell r="C5950" t="str">
            <v>010119</v>
          </cell>
          <cell r="D5950" t="str">
            <v>Ajudante de encanador</v>
          </cell>
          <cell r="E5950" t="str">
            <v>h</v>
          </cell>
          <cell r="F5950">
            <v>0.4</v>
          </cell>
        </row>
        <row r="5951">
          <cell r="B5951" t="str">
            <v>180344</v>
          </cell>
          <cell r="C5951" t="str">
            <v>060523</v>
          </cell>
          <cell r="D5951" t="str">
            <v>Cotovelo 90 de ferro mal. galv 15mm (1/2')</v>
          </cell>
          <cell r="E5951" t="str">
            <v>un</v>
          </cell>
          <cell r="F5951">
            <v>1</v>
          </cell>
        </row>
        <row r="5952">
          <cell r="B5952" t="str">
            <v>180345</v>
          </cell>
          <cell r="C5952" t="str">
            <v>010118</v>
          </cell>
          <cell r="D5952" t="str">
            <v>Encanador</v>
          </cell>
          <cell r="E5952" t="str">
            <v>h</v>
          </cell>
          <cell r="F5952">
            <v>0.4</v>
          </cell>
        </row>
        <row r="5953">
          <cell r="B5953" t="str">
            <v>180345</v>
          </cell>
          <cell r="C5953" t="str">
            <v>010119</v>
          </cell>
          <cell r="D5953" t="str">
            <v>Ajudante de encanador</v>
          </cell>
          <cell r="E5953" t="str">
            <v>h</v>
          </cell>
          <cell r="F5953">
            <v>0.4</v>
          </cell>
        </row>
        <row r="5954">
          <cell r="B5954" t="str">
            <v>180345</v>
          </cell>
          <cell r="C5954" t="str">
            <v>060257</v>
          </cell>
          <cell r="D5954" t="str">
            <v>Cotovelo 90 de ferro mal. galv 20mm (3/4')</v>
          </cell>
          <cell r="E5954" t="str">
            <v>un</v>
          </cell>
          <cell r="F5954">
            <v>1</v>
          </cell>
        </row>
        <row r="5955">
          <cell r="B5955" t="str">
            <v>180346</v>
          </cell>
          <cell r="C5955" t="str">
            <v>010118</v>
          </cell>
          <cell r="D5955" t="str">
            <v>Encanador</v>
          </cell>
          <cell r="E5955" t="str">
            <v>h</v>
          </cell>
          <cell r="F5955">
            <v>0.4</v>
          </cell>
        </row>
        <row r="5956">
          <cell r="B5956" t="str">
            <v>180346</v>
          </cell>
          <cell r="C5956" t="str">
            <v>010119</v>
          </cell>
          <cell r="D5956" t="str">
            <v>Ajudante de encanador</v>
          </cell>
          <cell r="E5956" t="str">
            <v>h</v>
          </cell>
          <cell r="F5956">
            <v>0.4</v>
          </cell>
        </row>
        <row r="5957">
          <cell r="B5957" t="str">
            <v>180346</v>
          </cell>
          <cell r="C5957" t="str">
            <v>060525</v>
          </cell>
          <cell r="D5957" t="str">
            <v>Cotovelo 90 de ferro mal. galv 25mm (1')</v>
          </cell>
          <cell r="E5957" t="str">
            <v>un</v>
          </cell>
          <cell r="F5957">
            <v>1</v>
          </cell>
        </row>
        <row r="5958">
          <cell r="B5958" t="str">
            <v>180347</v>
          </cell>
          <cell r="C5958" t="str">
            <v>010118</v>
          </cell>
          <cell r="D5958" t="str">
            <v>Encanador</v>
          </cell>
          <cell r="E5958" t="str">
            <v>h</v>
          </cell>
          <cell r="F5958">
            <v>0.7</v>
          </cell>
        </row>
        <row r="5959">
          <cell r="B5959" t="str">
            <v>180347</v>
          </cell>
          <cell r="C5959" t="str">
            <v>010119</v>
          </cell>
          <cell r="D5959" t="str">
            <v>Ajudante de encanador</v>
          </cell>
          <cell r="E5959" t="str">
            <v>h</v>
          </cell>
          <cell r="F5959">
            <v>0.7</v>
          </cell>
        </row>
        <row r="5960">
          <cell r="B5960" t="str">
            <v>180347</v>
          </cell>
          <cell r="C5960" t="str">
            <v>060526</v>
          </cell>
          <cell r="D5960" t="str">
            <v>Cotovelo 90 de ferro mal. galv 32mm (1 1/4')</v>
          </cell>
          <cell r="E5960" t="str">
            <v>un</v>
          </cell>
          <cell r="F5960">
            <v>1</v>
          </cell>
        </row>
        <row r="5961">
          <cell r="B5961" t="str">
            <v>180348</v>
          </cell>
          <cell r="C5961" t="str">
            <v>010118</v>
          </cell>
          <cell r="D5961" t="str">
            <v>Encanador</v>
          </cell>
          <cell r="E5961" t="str">
            <v>h</v>
          </cell>
          <cell r="F5961">
            <v>0.7</v>
          </cell>
        </row>
        <row r="5962">
          <cell r="B5962" t="str">
            <v>180348</v>
          </cell>
          <cell r="C5962" t="str">
            <v>010119</v>
          </cell>
          <cell r="D5962" t="str">
            <v>Ajudante de encanador</v>
          </cell>
          <cell r="E5962" t="str">
            <v>h</v>
          </cell>
          <cell r="F5962">
            <v>0.7</v>
          </cell>
        </row>
        <row r="5963">
          <cell r="B5963" t="str">
            <v>180348</v>
          </cell>
          <cell r="C5963" t="str">
            <v>060527</v>
          </cell>
          <cell r="D5963" t="str">
            <v>Cotovelo 90 de ferro mal. galv 40mm (1 1/2')</v>
          </cell>
          <cell r="E5963" t="str">
            <v>un</v>
          </cell>
          <cell r="F5963">
            <v>1</v>
          </cell>
        </row>
        <row r="5964">
          <cell r="B5964" t="str">
            <v>180349</v>
          </cell>
          <cell r="C5964" t="str">
            <v>010118</v>
          </cell>
          <cell r="D5964" t="str">
            <v>Encanador</v>
          </cell>
          <cell r="E5964" t="str">
            <v>h</v>
          </cell>
          <cell r="F5964">
            <v>0.7</v>
          </cell>
        </row>
        <row r="5965">
          <cell r="B5965" t="str">
            <v>180349</v>
          </cell>
          <cell r="C5965" t="str">
            <v>010119</v>
          </cell>
          <cell r="D5965" t="str">
            <v>Ajudante de encanador</v>
          </cell>
          <cell r="E5965" t="str">
            <v>h</v>
          </cell>
          <cell r="F5965">
            <v>0.7</v>
          </cell>
        </row>
        <row r="5966">
          <cell r="B5966" t="str">
            <v>180349</v>
          </cell>
          <cell r="C5966" t="str">
            <v>060528</v>
          </cell>
          <cell r="D5966" t="str">
            <v>Cotovelo 90 de ferro mal. galv 50mm (2')</v>
          </cell>
          <cell r="E5966" t="str">
            <v>un</v>
          </cell>
          <cell r="F5966">
            <v>1</v>
          </cell>
        </row>
        <row r="5967">
          <cell r="B5967" t="str">
            <v>180350</v>
          </cell>
          <cell r="C5967" t="str">
            <v>010118</v>
          </cell>
          <cell r="D5967" t="str">
            <v>Encanador</v>
          </cell>
          <cell r="E5967" t="str">
            <v>h</v>
          </cell>
          <cell r="F5967">
            <v>0.8</v>
          </cell>
        </row>
        <row r="5968">
          <cell r="B5968" t="str">
            <v>180350</v>
          </cell>
          <cell r="C5968" t="str">
            <v>010119</v>
          </cell>
          <cell r="D5968" t="str">
            <v>Ajudante de encanador</v>
          </cell>
          <cell r="E5968" t="str">
            <v>h</v>
          </cell>
          <cell r="F5968">
            <v>0.8</v>
          </cell>
        </row>
        <row r="5969">
          <cell r="B5969" t="str">
            <v>180350</v>
          </cell>
          <cell r="C5969" t="str">
            <v>060529</v>
          </cell>
          <cell r="D5969" t="str">
            <v>Cotovelo 90 de ferro mal. galv 65mm (2 1/2')</v>
          </cell>
          <cell r="E5969" t="str">
            <v>un</v>
          </cell>
          <cell r="F5969">
            <v>1</v>
          </cell>
        </row>
        <row r="5970">
          <cell r="B5970" t="str">
            <v>180351</v>
          </cell>
          <cell r="C5970" t="str">
            <v>010118</v>
          </cell>
          <cell r="D5970" t="str">
            <v>Encanador</v>
          </cell>
          <cell r="E5970" t="str">
            <v>h</v>
          </cell>
          <cell r="F5970">
            <v>0.8</v>
          </cell>
        </row>
        <row r="5971">
          <cell r="B5971" t="str">
            <v>180351</v>
          </cell>
          <cell r="C5971" t="str">
            <v>010119</v>
          </cell>
          <cell r="D5971" t="str">
            <v>Ajudante de encanador</v>
          </cell>
          <cell r="E5971" t="str">
            <v>h</v>
          </cell>
          <cell r="F5971">
            <v>0.8</v>
          </cell>
        </row>
        <row r="5972">
          <cell r="B5972" t="str">
            <v>180351</v>
          </cell>
          <cell r="C5972" t="str">
            <v>060530</v>
          </cell>
          <cell r="D5972" t="str">
            <v>Cotovelo 90 de ferro mal. galv 80mm (3')</v>
          </cell>
          <cell r="E5972" t="str">
            <v>un</v>
          </cell>
          <cell r="F5972">
            <v>1</v>
          </cell>
        </row>
        <row r="5973">
          <cell r="B5973" t="str">
            <v>180352</v>
          </cell>
          <cell r="C5973" t="str">
            <v>010118</v>
          </cell>
          <cell r="D5973" t="str">
            <v>Encanador</v>
          </cell>
          <cell r="E5973" t="str">
            <v>h</v>
          </cell>
          <cell r="F5973">
            <v>1</v>
          </cell>
        </row>
        <row r="5974">
          <cell r="B5974" t="str">
            <v>180352</v>
          </cell>
          <cell r="C5974" t="str">
            <v>010119</v>
          </cell>
          <cell r="D5974" t="str">
            <v>Ajudante de encanador</v>
          </cell>
          <cell r="E5974" t="str">
            <v>h</v>
          </cell>
          <cell r="F5974">
            <v>1</v>
          </cell>
        </row>
        <row r="5975">
          <cell r="B5975" t="str">
            <v>180352</v>
          </cell>
          <cell r="C5975" t="str">
            <v>060531</v>
          </cell>
          <cell r="D5975" t="str">
            <v>Cotovelo 90 de ferro mal. galv 100mm (4')</v>
          </cell>
          <cell r="E5975" t="str">
            <v>un</v>
          </cell>
          <cell r="F5975">
            <v>1</v>
          </cell>
        </row>
        <row r="5976">
          <cell r="B5976" t="str">
            <v>180353</v>
          </cell>
          <cell r="C5976" t="str">
            <v>010118</v>
          </cell>
          <cell r="D5976" t="str">
            <v>Encanador</v>
          </cell>
          <cell r="E5976" t="str">
            <v>h</v>
          </cell>
          <cell r="F5976">
            <v>1.3</v>
          </cell>
        </row>
        <row r="5977">
          <cell r="B5977" t="str">
            <v>180353</v>
          </cell>
          <cell r="C5977" t="str">
            <v>010119</v>
          </cell>
          <cell r="D5977" t="str">
            <v>Ajudante de encanador</v>
          </cell>
          <cell r="E5977" t="str">
            <v>h</v>
          </cell>
          <cell r="F5977">
            <v>1.3</v>
          </cell>
        </row>
        <row r="5978">
          <cell r="B5978" t="str">
            <v>180353</v>
          </cell>
          <cell r="C5978" t="str">
            <v>060533</v>
          </cell>
          <cell r="D5978" t="str">
            <v>Cotovelo 90 de ferro mal. galv 150mm (6')</v>
          </cell>
          <cell r="E5978" t="str">
            <v>un</v>
          </cell>
          <cell r="F5978">
            <v>1</v>
          </cell>
        </row>
        <row r="5979">
          <cell r="B5979" t="str">
            <v>180354</v>
          </cell>
          <cell r="C5979" t="str">
            <v>010118</v>
          </cell>
          <cell r="D5979" t="str">
            <v>Encanador</v>
          </cell>
          <cell r="E5979" t="str">
            <v>h</v>
          </cell>
          <cell r="F5979">
            <v>0.4</v>
          </cell>
        </row>
        <row r="5980">
          <cell r="B5980" t="str">
            <v>180354</v>
          </cell>
          <cell r="C5980" t="str">
            <v>010119</v>
          </cell>
          <cell r="D5980" t="str">
            <v>Ajudante de encanador</v>
          </cell>
          <cell r="E5980" t="str">
            <v>h</v>
          </cell>
          <cell r="F5980">
            <v>0.4</v>
          </cell>
        </row>
        <row r="5981">
          <cell r="B5981" t="str">
            <v>180354</v>
          </cell>
          <cell r="C5981" t="str">
            <v>060820</v>
          </cell>
          <cell r="D5981" t="str">
            <v>Cotovelo 45 de ferro mal. galv 15mm (1/2')</v>
          </cell>
          <cell r="E5981" t="str">
            <v>un</v>
          </cell>
          <cell r="F5981">
            <v>1</v>
          </cell>
        </row>
        <row r="5982">
          <cell r="B5982" t="str">
            <v>180355</v>
          </cell>
          <cell r="C5982" t="str">
            <v>010118</v>
          </cell>
          <cell r="D5982" t="str">
            <v>Encanador</v>
          </cell>
          <cell r="E5982" t="str">
            <v>h</v>
          </cell>
          <cell r="F5982">
            <v>0.4</v>
          </cell>
        </row>
        <row r="5983">
          <cell r="B5983" t="str">
            <v>180355</v>
          </cell>
          <cell r="C5983" t="str">
            <v>010119</v>
          </cell>
          <cell r="D5983" t="str">
            <v>Ajudante de encanador</v>
          </cell>
          <cell r="E5983" t="str">
            <v>h</v>
          </cell>
          <cell r="F5983">
            <v>0.4</v>
          </cell>
        </row>
        <row r="5984">
          <cell r="B5984" t="str">
            <v>180355</v>
          </cell>
          <cell r="C5984" t="str">
            <v>060821</v>
          </cell>
          <cell r="D5984" t="str">
            <v>Cotovelo 45 de ferro mal. galv 20mm (3/4')</v>
          </cell>
          <cell r="E5984" t="str">
            <v>un</v>
          </cell>
          <cell r="F5984">
            <v>1</v>
          </cell>
        </row>
        <row r="5985">
          <cell r="B5985" t="str">
            <v>180356</v>
          </cell>
          <cell r="C5985" t="str">
            <v>010118</v>
          </cell>
          <cell r="D5985" t="str">
            <v>Encanador</v>
          </cell>
          <cell r="E5985" t="str">
            <v>h</v>
          </cell>
          <cell r="F5985">
            <v>0.4</v>
          </cell>
        </row>
        <row r="5986">
          <cell r="B5986" t="str">
            <v>180356</v>
          </cell>
          <cell r="C5986" t="str">
            <v>010119</v>
          </cell>
          <cell r="D5986" t="str">
            <v>Ajudante de encanador</v>
          </cell>
          <cell r="E5986" t="str">
            <v>h</v>
          </cell>
          <cell r="F5986">
            <v>0.4</v>
          </cell>
        </row>
        <row r="5987">
          <cell r="B5987" t="str">
            <v>180356</v>
          </cell>
          <cell r="C5987" t="str">
            <v>060822</v>
          </cell>
          <cell r="D5987" t="str">
            <v>Cotovelo 45 de ferro mal. galv 25mm (1')</v>
          </cell>
          <cell r="E5987" t="str">
            <v>un</v>
          </cell>
          <cell r="F5987">
            <v>1</v>
          </cell>
        </row>
        <row r="5988">
          <cell r="B5988" t="str">
            <v>180357</v>
          </cell>
          <cell r="C5988" t="str">
            <v>010118</v>
          </cell>
          <cell r="D5988" t="str">
            <v>Encanador</v>
          </cell>
          <cell r="E5988" t="str">
            <v>h</v>
          </cell>
          <cell r="F5988">
            <v>0.7</v>
          </cell>
        </row>
        <row r="5989">
          <cell r="B5989" t="str">
            <v>180357</v>
          </cell>
          <cell r="C5989" t="str">
            <v>010119</v>
          </cell>
          <cell r="D5989" t="str">
            <v>Ajudante de encanador</v>
          </cell>
          <cell r="E5989" t="str">
            <v>h</v>
          </cell>
          <cell r="F5989">
            <v>0.7</v>
          </cell>
        </row>
        <row r="5990">
          <cell r="B5990" t="str">
            <v>180357</v>
          </cell>
          <cell r="C5990" t="str">
            <v>060823</v>
          </cell>
          <cell r="D5990" t="str">
            <v>Cotovelo 45 de ferro mal. galv 32mm (1 1/4')</v>
          </cell>
          <cell r="E5990" t="str">
            <v>un</v>
          </cell>
          <cell r="F5990">
            <v>1</v>
          </cell>
        </row>
        <row r="5991">
          <cell r="B5991" t="str">
            <v>180358</v>
          </cell>
          <cell r="C5991" t="str">
            <v>010118</v>
          </cell>
          <cell r="D5991" t="str">
            <v>Encanador</v>
          </cell>
          <cell r="E5991" t="str">
            <v>h</v>
          </cell>
          <cell r="F5991">
            <v>0.7</v>
          </cell>
        </row>
        <row r="5992">
          <cell r="B5992" t="str">
            <v>180358</v>
          </cell>
          <cell r="C5992" t="str">
            <v>010119</v>
          </cell>
          <cell r="D5992" t="str">
            <v>Ajudante de encanador</v>
          </cell>
          <cell r="E5992" t="str">
            <v>h</v>
          </cell>
          <cell r="F5992">
            <v>0.7</v>
          </cell>
        </row>
        <row r="5993">
          <cell r="B5993" t="str">
            <v>180358</v>
          </cell>
          <cell r="C5993" t="str">
            <v>060824</v>
          </cell>
          <cell r="D5993" t="str">
            <v>Cotovelo 45 de ferro mal. galv 40mm (1 1/2')</v>
          </cell>
          <cell r="E5993" t="str">
            <v>un</v>
          </cell>
          <cell r="F5993">
            <v>1</v>
          </cell>
        </row>
        <row r="5994">
          <cell r="B5994" t="str">
            <v>180359</v>
          </cell>
          <cell r="C5994" t="str">
            <v>010118</v>
          </cell>
          <cell r="D5994" t="str">
            <v>Encanador</v>
          </cell>
          <cell r="E5994" t="str">
            <v>h</v>
          </cell>
          <cell r="F5994">
            <v>0.7</v>
          </cell>
        </row>
        <row r="5995">
          <cell r="B5995" t="str">
            <v>180359</v>
          </cell>
          <cell r="C5995" t="str">
            <v>010119</v>
          </cell>
          <cell r="D5995" t="str">
            <v>Ajudante de encanador</v>
          </cell>
          <cell r="E5995" t="str">
            <v>h</v>
          </cell>
          <cell r="F5995">
            <v>0.7</v>
          </cell>
        </row>
        <row r="5996">
          <cell r="B5996" t="str">
            <v>180359</v>
          </cell>
          <cell r="C5996" t="str">
            <v>060825</v>
          </cell>
          <cell r="D5996" t="str">
            <v>Cotovelo 45 de ferro mal. galv 50mm (2')</v>
          </cell>
          <cell r="E5996" t="str">
            <v>un</v>
          </cell>
          <cell r="F5996">
            <v>1</v>
          </cell>
        </row>
        <row r="5997">
          <cell r="B5997" t="str">
            <v>180360</v>
          </cell>
          <cell r="C5997" t="str">
            <v>010118</v>
          </cell>
          <cell r="D5997" t="str">
            <v>Encanador</v>
          </cell>
          <cell r="E5997" t="str">
            <v>h</v>
          </cell>
          <cell r="F5997">
            <v>0.8</v>
          </cell>
        </row>
        <row r="5998">
          <cell r="B5998" t="str">
            <v>180360</v>
          </cell>
          <cell r="C5998" t="str">
            <v>010119</v>
          </cell>
          <cell r="D5998" t="str">
            <v>Ajudante de encanador</v>
          </cell>
          <cell r="E5998" t="str">
            <v>h</v>
          </cell>
          <cell r="F5998">
            <v>0.8</v>
          </cell>
        </row>
        <row r="5999">
          <cell r="B5999" t="str">
            <v>180360</v>
          </cell>
          <cell r="C5999" t="str">
            <v>060826</v>
          </cell>
          <cell r="D5999" t="str">
            <v>Cotovelo 45 de ferro mal. galv 65mm (2 1/2')</v>
          </cell>
          <cell r="E5999" t="str">
            <v>un</v>
          </cell>
          <cell r="F5999">
            <v>1</v>
          </cell>
        </row>
        <row r="6000">
          <cell r="B6000" t="str">
            <v>180361</v>
          </cell>
          <cell r="C6000" t="str">
            <v>010118</v>
          </cell>
          <cell r="D6000" t="str">
            <v>Encanador</v>
          </cell>
          <cell r="E6000" t="str">
            <v>h</v>
          </cell>
          <cell r="F6000">
            <v>0.8</v>
          </cell>
        </row>
        <row r="6001">
          <cell r="B6001" t="str">
            <v>180361</v>
          </cell>
          <cell r="C6001" t="str">
            <v>010119</v>
          </cell>
          <cell r="D6001" t="str">
            <v>Ajudante de encanador</v>
          </cell>
          <cell r="E6001" t="str">
            <v>h</v>
          </cell>
          <cell r="F6001">
            <v>0.8</v>
          </cell>
        </row>
        <row r="6002">
          <cell r="B6002" t="str">
            <v>180361</v>
          </cell>
          <cell r="C6002" t="str">
            <v>060827</v>
          </cell>
          <cell r="D6002" t="str">
            <v>Cotovelo 45 de ferro mal. galv 80mm (3')</v>
          </cell>
          <cell r="E6002" t="str">
            <v>un</v>
          </cell>
          <cell r="F6002">
            <v>1</v>
          </cell>
        </row>
        <row r="6003">
          <cell r="B6003" t="str">
            <v>180362</v>
          </cell>
          <cell r="C6003" t="str">
            <v>010118</v>
          </cell>
          <cell r="D6003" t="str">
            <v>Encanador</v>
          </cell>
          <cell r="E6003" t="str">
            <v>h</v>
          </cell>
          <cell r="F6003">
            <v>1</v>
          </cell>
        </row>
        <row r="6004">
          <cell r="B6004" t="str">
            <v>180362</v>
          </cell>
          <cell r="C6004" t="str">
            <v>010119</v>
          </cell>
          <cell r="D6004" t="str">
            <v>Ajudante de encanador</v>
          </cell>
          <cell r="E6004" t="str">
            <v>h</v>
          </cell>
          <cell r="F6004">
            <v>1</v>
          </cell>
        </row>
        <row r="6005">
          <cell r="B6005" t="str">
            <v>180362</v>
          </cell>
          <cell r="C6005" t="str">
            <v>060828</v>
          </cell>
          <cell r="D6005" t="str">
            <v>Cotovelo 45 de ferro mal. galv 100mm (4')</v>
          </cell>
          <cell r="E6005" t="str">
            <v>un</v>
          </cell>
          <cell r="F6005">
            <v>1</v>
          </cell>
        </row>
        <row r="6006">
          <cell r="B6006" t="str">
            <v>180363</v>
          </cell>
          <cell r="C6006" t="str">
            <v>010118</v>
          </cell>
          <cell r="D6006" t="str">
            <v>Encanador</v>
          </cell>
          <cell r="E6006" t="str">
            <v>h</v>
          </cell>
          <cell r="F6006">
            <v>1.3</v>
          </cell>
        </row>
        <row r="6007">
          <cell r="B6007" t="str">
            <v>180363</v>
          </cell>
          <cell r="C6007" t="str">
            <v>010119</v>
          </cell>
          <cell r="D6007" t="str">
            <v>Ajudante de encanador</v>
          </cell>
          <cell r="E6007" t="str">
            <v>h</v>
          </cell>
          <cell r="F6007">
            <v>1.3</v>
          </cell>
        </row>
        <row r="6008">
          <cell r="B6008" t="str">
            <v>180363</v>
          </cell>
          <cell r="C6008" t="str">
            <v>090763</v>
          </cell>
          <cell r="D6008" t="str">
            <v>Cotovelo 45 de ferro mal. galv 150mm (6')</v>
          </cell>
          <cell r="E6008" t="str">
            <v>un</v>
          </cell>
          <cell r="F6008">
            <v>1</v>
          </cell>
        </row>
        <row r="6009">
          <cell r="B6009" t="str">
            <v>180364</v>
          </cell>
          <cell r="C6009" t="str">
            <v>010118</v>
          </cell>
          <cell r="D6009" t="str">
            <v>Encanador</v>
          </cell>
          <cell r="E6009" t="str">
            <v>h</v>
          </cell>
          <cell r="F6009">
            <v>0.4</v>
          </cell>
        </row>
        <row r="6010">
          <cell r="B6010" t="str">
            <v>180364</v>
          </cell>
          <cell r="C6010" t="str">
            <v>010119</v>
          </cell>
          <cell r="D6010" t="str">
            <v>Ajudante de encanador</v>
          </cell>
          <cell r="E6010" t="str">
            <v>h</v>
          </cell>
          <cell r="F6010">
            <v>0.4</v>
          </cell>
        </row>
        <row r="6011">
          <cell r="B6011" t="str">
            <v>180364</v>
          </cell>
          <cell r="C6011" t="str">
            <v>060283</v>
          </cell>
          <cell r="D6011" t="str">
            <v>Cotovelo macho-femea de ferro mal.galv 15mm (1/2')</v>
          </cell>
          <cell r="E6011" t="str">
            <v>un</v>
          </cell>
          <cell r="F6011">
            <v>1</v>
          </cell>
        </row>
        <row r="6012">
          <cell r="B6012" t="str">
            <v>180365</v>
          </cell>
          <cell r="C6012" t="str">
            <v>010118</v>
          </cell>
          <cell r="D6012" t="str">
            <v>Encanador</v>
          </cell>
          <cell r="E6012" t="str">
            <v>h</v>
          </cell>
          <cell r="F6012">
            <v>0.4</v>
          </cell>
        </row>
        <row r="6013">
          <cell r="B6013" t="str">
            <v>180365</v>
          </cell>
          <cell r="C6013" t="str">
            <v>010119</v>
          </cell>
          <cell r="D6013" t="str">
            <v>Ajudante de encanador</v>
          </cell>
          <cell r="E6013" t="str">
            <v>h</v>
          </cell>
          <cell r="F6013">
            <v>0.4</v>
          </cell>
        </row>
        <row r="6014">
          <cell r="B6014" t="str">
            <v>180365</v>
          </cell>
          <cell r="C6014" t="str">
            <v>060284</v>
          </cell>
          <cell r="D6014" t="str">
            <v>Cotovelo macho-femea de ferro mal.galv 20mm (3/4')</v>
          </cell>
          <cell r="E6014" t="str">
            <v>un</v>
          </cell>
          <cell r="F6014">
            <v>1</v>
          </cell>
        </row>
        <row r="6015">
          <cell r="B6015" t="str">
            <v>180366</v>
          </cell>
          <cell r="C6015" t="str">
            <v>010118</v>
          </cell>
          <cell r="D6015" t="str">
            <v>Encanador</v>
          </cell>
          <cell r="E6015" t="str">
            <v>h</v>
          </cell>
          <cell r="F6015">
            <v>0.4</v>
          </cell>
        </row>
        <row r="6016">
          <cell r="B6016" t="str">
            <v>180366</v>
          </cell>
          <cell r="C6016" t="str">
            <v>010119</v>
          </cell>
          <cell r="D6016" t="str">
            <v>Ajudante de encanador</v>
          </cell>
          <cell r="E6016" t="str">
            <v>h</v>
          </cell>
          <cell r="F6016">
            <v>0.4</v>
          </cell>
        </row>
        <row r="6017">
          <cell r="B6017" t="str">
            <v>180366</v>
          </cell>
          <cell r="C6017" t="str">
            <v>060285</v>
          </cell>
          <cell r="D6017" t="str">
            <v>Cotovelo macho-femea de ferro mal.galv 25mm (1')</v>
          </cell>
          <cell r="E6017" t="str">
            <v>un</v>
          </cell>
          <cell r="F6017">
            <v>1</v>
          </cell>
        </row>
        <row r="6018">
          <cell r="B6018" t="str">
            <v>180367</v>
          </cell>
          <cell r="C6018" t="str">
            <v>010118</v>
          </cell>
          <cell r="D6018" t="str">
            <v>Encanador</v>
          </cell>
          <cell r="E6018" t="str">
            <v>h</v>
          </cell>
          <cell r="F6018">
            <v>0.7</v>
          </cell>
        </row>
        <row r="6019">
          <cell r="B6019" t="str">
            <v>180367</v>
          </cell>
          <cell r="C6019" t="str">
            <v>010119</v>
          </cell>
          <cell r="D6019" t="str">
            <v>Ajudante de encanador</v>
          </cell>
          <cell r="E6019" t="str">
            <v>h</v>
          </cell>
          <cell r="F6019">
            <v>0.7</v>
          </cell>
        </row>
        <row r="6020">
          <cell r="B6020" t="str">
            <v>180367</v>
          </cell>
          <cell r="C6020" t="str">
            <v>060286</v>
          </cell>
          <cell r="D6020" t="str">
            <v>Cotovelo macho-femea ferro mal.galv 32mm (1 1/4')</v>
          </cell>
          <cell r="E6020" t="str">
            <v>un</v>
          </cell>
          <cell r="F6020">
            <v>1</v>
          </cell>
        </row>
        <row r="6021">
          <cell r="B6021" t="str">
            <v>180368</v>
          </cell>
          <cell r="C6021" t="str">
            <v>010118</v>
          </cell>
          <cell r="D6021" t="str">
            <v>Encanador</v>
          </cell>
          <cell r="E6021" t="str">
            <v>h</v>
          </cell>
          <cell r="F6021">
            <v>0.7</v>
          </cell>
        </row>
        <row r="6022">
          <cell r="B6022" t="str">
            <v>180368</v>
          </cell>
          <cell r="C6022" t="str">
            <v>010119</v>
          </cell>
          <cell r="D6022" t="str">
            <v>Ajudante de encanador</v>
          </cell>
          <cell r="E6022" t="str">
            <v>h</v>
          </cell>
          <cell r="F6022">
            <v>0.7</v>
          </cell>
        </row>
        <row r="6023">
          <cell r="B6023" t="str">
            <v>180368</v>
          </cell>
          <cell r="C6023" t="str">
            <v>060287</v>
          </cell>
          <cell r="D6023" t="str">
            <v>Cotovelo macho-femea ferro mal.galv 40mm (1 1/2')</v>
          </cell>
          <cell r="E6023" t="str">
            <v>un</v>
          </cell>
          <cell r="F6023">
            <v>1</v>
          </cell>
        </row>
        <row r="6024">
          <cell r="B6024" t="str">
            <v>180369</v>
          </cell>
          <cell r="C6024" t="str">
            <v>010118</v>
          </cell>
          <cell r="D6024" t="str">
            <v>Encanador</v>
          </cell>
          <cell r="E6024" t="str">
            <v>h</v>
          </cell>
          <cell r="F6024">
            <v>0.7</v>
          </cell>
        </row>
        <row r="6025">
          <cell r="B6025" t="str">
            <v>180369</v>
          </cell>
          <cell r="C6025" t="str">
            <v>010119</v>
          </cell>
          <cell r="D6025" t="str">
            <v>Ajudante de encanador</v>
          </cell>
          <cell r="E6025" t="str">
            <v>h</v>
          </cell>
          <cell r="F6025">
            <v>0.7</v>
          </cell>
        </row>
        <row r="6026">
          <cell r="B6026" t="str">
            <v>180369</v>
          </cell>
          <cell r="C6026" t="str">
            <v>060288</v>
          </cell>
          <cell r="D6026" t="str">
            <v>Cotovelo macho-femea de ferro mal.galv 50mm (2')</v>
          </cell>
          <cell r="E6026" t="str">
            <v>un</v>
          </cell>
          <cell r="F6026">
            <v>1</v>
          </cell>
        </row>
        <row r="6027">
          <cell r="B6027" t="str">
            <v>180370</v>
          </cell>
          <cell r="C6027" t="str">
            <v>010118</v>
          </cell>
          <cell r="D6027" t="str">
            <v>Encanador</v>
          </cell>
          <cell r="E6027" t="str">
            <v>h</v>
          </cell>
          <cell r="F6027">
            <v>0.8</v>
          </cell>
        </row>
        <row r="6028">
          <cell r="B6028" t="str">
            <v>180370</v>
          </cell>
          <cell r="C6028" t="str">
            <v>010119</v>
          </cell>
          <cell r="D6028" t="str">
            <v>Ajudante de encanador</v>
          </cell>
          <cell r="E6028" t="str">
            <v>h</v>
          </cell>
          <cell r="F6028">
            <v>0.8</v>
          </cell>
        </row>
        <row r="6029">
          <cell r="B6029" t="str">
            <v>180370</v>
          </cell>
          <cell r="C6029" t="str">
            <v>060289</v>
          </cell>
          <cell r="D6029" t="str">
            <v>Cotovelo macho-femea ferro mal.galv 65mm (2 1/2')</v>
          </cell>
          <cell r="E6029" t="str">
            <v>un</v>
          </cell>
          <cell r="F6029">
            <v>1</v>
          </cell>
        </row>
        <row r="6030">
          <cell r="B6030" t="str">
            <v>180371</v>
          </cell>
          <cell r="C6030" t="str">
            <v>010118</v>
          </cell>
          <cell r="D6030" t="str">
            <v>Encanador</v>
          </cell>
          <cell r="E6030" t="str">
            <v>h</v>
          </cell>
          <cell r="F6030">
            <v>0.8</v>
          </cell>
        </row>
        <row r="6031">
          <cell r="B6031" t="str">
            <v>180371</v>
          </cell>
          <cell r="C6031" t="str">
            <v>010119</v>
          </cell>
          <cell r="D6031" t="str">
            <v>Ajudante de encanador</v>
          </cell>
          <cell r="E6031" t="str">
            <v>h</v>
          </cell>
          <cell r="F6031">
            <v>0.8</v>
          </cell>
        </row>
        <row r="6032">
          <cell r="B6032" t="str">
            <v>180371</v>
          </cell>
          <cell r="C6032" t="str">
            <v>060290</v>
          </cell>
          <cell r="D6032" t="str">
            <v>Cotovelo macho-femea de ferro mal.galv 80mm (3')</v>
          </cell>
          <cell r="E6032" t="str">
            <v>un</v>
          </cell>
          <cell r="F6032">
            <v>1</v>
          </cell>
        </row>
        <row r="6033">
          <cell r="B6033" t="str">
            <v>180372</v>
          </cell>
          <cell r="C6033" t="str">
            <v>010118</v>
          </cell>
          <cell r="D6033" t="str">
            <v>Encanador</v>
          </cell>
          <cell r="E6033" t="str">
            <v>h</v>
          </cell>
          <cell r="F6033">
            <v>0.4</v>
          </cell>
        </row>
        <row r="6034">
          <cell r="B6034" t="str">
            <v>180372</v>
          </cell>
          <cell r="C6034" t="str">
            <v>010119</v>
          </cell>
          <cell r="D6034" t="str">
            <v>Ajudante de encanador</v>
          </cell>
          <cell r="E6034" t="str">
            <v>h</v>
          </cell>
          <cell r="F6034">
            <v>0.4</v>
          </cell>
        </row>
        <row r="6035">
          <cell r="B6035" t="str">
            <v>180372</v>
          </cell>
          <cell r="C6035" t="str">
            <v>060270</v>
          </cell>
          <cell r="D6035" t="str">
            <v>Cotovelo red. fer. mal.galv 20x15mm (3/4x1/2')</v>
          </cell>
          <cell r="E6035" t="str">
            <v>un</v>
          </cell>
          <cell r="F6035">
            <v>1</v>
          </cell>
        </row>
        <row r="6036">
          <cell r="B6036" t="str">
            <v>180373</v>
          </cell>
          <cell r="C6036" t="str">
            <v>010118</v>
          </cell>
          <cell r="D6036" t="str">
            <v>Encanador</v>
          </cell>
          <cell r="E6036" t="str">
            <v>h</v>
          </cell>
          <cell r="F6036">
            <v>0.4</v>
          </cell>
        </row>
        <row r="6037">
          <cell r="B6037" t="str">
            <v>180373</v>
          </cell>
          <cell r="C6037" t="str">
            <v>010119</v>
          </cell>
          <cell r="D6037" t="str">
            <v>Ajudante de encanador</v>
          </cell>
          <cell r="E6037" t="str">
            <v>h</v>
          </cell>
          <cell r="F6037">
            <v>0.4</v>
          </cell>
        </row>
        <row r="6038">
          <cell r="B6038" t="str">
            <v>180373</v>
          </cell>
          <cell r="C6038" t="str">
            <v>060271</v>
          </cell>
          <cell r="D6038" t="str">
            <v>Cotovelo red. fer. mal.galv 25x15mm (1x1/2')</v>
          </cell>
          <cell r="E6038" t="str">
            <v>un</v>
          </cell>
          <cell r="F6038">
            <v>1</v>
          </cell>
        </row>
        <row r="6039">
          <cell r="B6039" t="str">
            <v>180374</v>
          </cell>
          <cell r="C6039" t="str">
            <v>010118</v>
          </cell>
          <cell r="D6039" t="str">
            <v>Encanador</v>
          </cell>
          <cell r="E6039" t="str">
            <v>h</v>
          </cell>
          <cell r="F6039">
            <v>0.4</v>
          </cell>
        </row>
        <row r="6040">
          <cell r="B6040" t="str">
            <v>180374</v>
          </cell>
          <cell r="C6040" t="str">
            <v>010119</v>
          </cell>
          <cell r="D6040" t="str">
            <v>Ajudante de encanador</v>
          </cell>
          <cell r="E6040" t="str">
            <v>h</v>
          </cell>
          <cell r="F6040">
            <v>0.4</v>
          </cell>
        </row>
        <row r="6041">
          <cell r="B6041" t="str">
            <v>180374</v>
          </cell>
          <cell r="C6041" t="str">
            <v>060273</v>
          </cell>
          <cell r="D6041" t="str">
            <v>Cotovelo red. fer. mal.galv 25x20mm (1x3/4')</v>
          </cell>
          <cell r="E6041" t="str">
            <v>un</v>
          </cell>
          <cell r="F6041">
            <v>1</v>
          </cell>
        </row>
        <row r="6042">
          <cell r="B6042" t="str">
            <v>180375</v>
          </cell>
          <cell r="C6042" t="str">
            <v>010118</v>
          </cell>
          <cell r="D6042" t="str">
            <v>Encanador</v>
          </cell>
          <cell r="E6042" t="str">
            <v>h</v>
          </cell>
          <cell r="F6042">
            <v>0.7</v>
          </cell>
        </row>
        <row r="6043">
          <cell r="B6043" t="str">
            <v>180375</v>
          </cell>
          <cell r="C6043" t="str">
            <v>010119</v>
          </cell>
          <cell r="D6043" t="str">
            <v>Ajudante de encanador</v>
          </cell>
          <cell r="E6043" t="str">
            <v>h</v>
          </cell>
          <cell r="F6043">
            <v>0.7</v>
          </cell>
        </row>
        <row r="6044">
          <cell r="B6044" t="str">
            <v>180375</v>
          </cell>
          <cell r="C6044" t="str">
            <v>060274</v>
          </cell>
          <cell r="D6044" t="str">
            <v>Cotovelo red. fer. mal.galv 32x20mm (1 1/4x3/4')</v>
          </cell>
          <cell r="E6044" t="str">
            <v>un</v>
          </cell>
          <cell r="F6044">
            <v>1</v>
          </cell>
        </row>
        <row r="6045">
          <cell r="B6045" t="str">
            <v>180376</v>
          </cell>
          <cell r="C6045" t="str">
            <v>010118</v>
          </cell>
          <cell r="D6045" t="str">
            <v>Encanador</v>
          </cell>
          <cell r="E6045" t="str">
            <v>h</v>
          </cell>
          <cell r="F6045">
            <v>0.7</v>
          </cell>
        </row>
        <row r="6046">
          <cell r="B6046" t="str">
            <v>180376</v>
          </cell>
          <cell r="C6046" t="str">
            <v>010119</v>
          </cell>
          <cell r="D6046" t="str">
            <v>Ajudante de encanador</v>
          </cell>
          <cell r="E6046" t="str">
            <v>h</v>
          </cell>
          <cell r="F6046">
            <v>0.7</v>
          </cell>
        </row>
        <row r="6047">
          <cell r="B6047" t="str">
            <v>180376</v>
          </cell>
          <cell r="C6047" t="str">
            <v>060275</v>
          </cell>
          <cell r="D6047" t="str">
            <v>Cotovelo red. fer. mal.galv 32x25mm (1 1/4x1')</v>
          </cell>
          <cell r="E6047" t="str">
            <v>un</v>
          </cell>
          <cell r="F6047">
            <v>1</v>
          </cell>
        </row>
        <row r="6048">
          <cell r="B6048" t="str">
            <v>180377</v>
          </cell>
          <cell r="C6048" t="str">
            <v>010118</v>
          </cell>
          <cell r="D6048" t="str">
            <v>Encanador</v>
          </cell>
          <cell r="E6048" t="str">
            <v>h</v>
          </cell>
          <cell r="F6048">
            <v>0.7</v>
          </cell>
        </row>
        <row r="6049">
          <cell r="B6049" t="str">
            <v>180377</v>
          </cell>
          <cell r="C6049" t="str">
            <v>010119</v>
          </cell>
          <cell r="D6049" t="str">
            <v>Ajudante de encanador</v>
          </cell>
          <cell r="E6049" t="str">
            <v>h</v>
          </cell>
          <cell r="F6049">
            <v>0.7</v>
          </cell>
        </row>
        <row r="6050">
          <cell r="B6050" t="str">
            <v>180377</v>
          </cell>
          <cell r="C6050" t="str">
            <v>060276</v>
          </cell>
          <cell r="D6050" t="str">
            <v>Cotovelo red. fer. mal.galv 40x20mm (1 1/2x3/4')</v>
          </cell>
          <cell r="E6050" t="str">
            <v>un</v>
          </cell>
          <cell r="F6050">
            <v>1</v>
          </cell>
        </row>
        <row r="6051">
          <cell r="B6051" t="str">
            <v>180378</v>
          </cell>
          <cell r="C6051" t="str">
            <v>010118</v>
          </cell>
          <cell r="D6051" t="str">
            <v>Encanador</v>
          </cell>
          <cell r="E6051" t="str">
            <v>h</v>
          </cell>
          <cell r="F6051">
            <v>0.7</v>
          </cell>
        </row>
        <row r="6052">
          <cell r="B6052" t="str">
            <v>180378</v>
          </cell>
          <cell r="C6052" t="str">
            <v>010119</v>
          </cell>
          <cell r="D6052" t="str">
            <v>Ajudante de encanador</v>
          </cell>
          <cell r="E6052" t="str">
            <v>h</v>
          </cell>
          <cell r="F6052">
            <v>0.7</v>
          </cell>
        </row>
        <row r="6053">
          <cell r="B6053" t="str">
            <v>180378</v>
          </cell>
          <cell r="C6053" t="str">
            <v>060277</v>
          </cell>
          <cell r="D6053" t="str">
            <v>Cotovelo red. fer. mal.galv 40x25mm (1 1/2x1')</v>
          </cell>
          <cell r="E6053" t="str">
            <v>un</v>
          </cell>
          <cell r="F6053">
            <v>1</v>
          </cell>
        </row>
        <row r="6054">
          <cell r="B6054" t="str">
            <v>180379</v>
          </cell>
          <cell r="C6054" t="str">
            <v>010118</v>
          </cell>
          <cell r="D6054" t="str">
            <v>Encanador</v>
          </cell>
          <cell r="E6054" t="str">
            <v>h</v>
          </cell>
          <cell r="F6054">
            <v>0.7</v>
          </cell>
        </row>
        <row r="6055">
          <cell r="B6055" t="str">
            <v>180379</v>
          </cell>
          <cell r="C6055" t="str">
            <v>010119</v>
          </cell>
          <cell r="D6055" t="str">
            <v>Ajudante de encanador</v>
          </cell>
          <cell r="E6055" t="str">
            <v>h</v>
          </cell>
          <cell r="F6055">
            <v>0.7</v>
          </cell>
        </row>
        <row r="6056">
          <cell r="B6056" t="str">
            <v>180379</v>
          </cell>
          <cell r="C6056" t="str">
            <v>060278</v>
          </cell>
          <cell r="D6056" t="str">
            <v>Cotovelo red. fer. mal.galv 40x32mm (1 1/2x1 1/4")</v>
          </cell>
          <cell r="E6056" t="str">
            <v>un</v>
          </cell>
          <cell r="F6056">
            <v>1</v>
          </cell>
        </row>
        <row r="6057">
          <cell r="B6057" t="str">
            <v>180380</v>
          </cell>
          <cell r="C6057" t="str">
            <v>010118</v>
          </cell>
          <cell r="D6057" t="str">
            <v>Encanador</v>
          </cell>
          <cell r="E6057" t="str">
            <v>h</v>
          </cell>
          <cell r="F6057">
            <v>0.7</v>
          </cell>
        </row>
        <row r="6058">
          <cell r="B6058" t="str">
            <v>180380</v>
          </cell>
          <cell r="C6058" t="str">
            <v>010119</v>
          </cell>
          <cell r="D6058" t="str">
            <v>Ajudante de encanador</v>
          </cell>
          <cell r="E6058" t="str">
            <v>h</v>
          </cell>
          <cell r="F6058">
            <v>0.7</v>
          </cell>
        </row>
        <row r="6059">
          <cell r="B6059" t="str">
            <v>180380</v>
          </cell>
          <cell r="C6059" t="str">
            <v>060279</v>
          </cell>
          <cell r="D6059" t="str">
            <v>Cotovelo red. fer. mal.galv 50x40mm (2x1 1/2')</v>
          </cell>
          <cell r="E6059" t="str">
            <v>un</v>
          </cell>
          <cell r="F6059">
            <v>1</v>
          </cell>
        </row>
        <row r="6060">
          <cell r="B6060" t="str">
            <v>180381</v>
          </cell>
          <cell r="C6060" t="str">
            <v>010118</v>
          </cell>
          <cell r="D6060" t="str">
            <v>Encanador</v>
          </cell>
          <cell r="E6060" t="str">
            <v>h</v>
          </cell>
          <cell r="F6060">
            <v>0.8</v>
          </cell>
        </row>
        <row r="6061">
          <cell r="B6061" t="str">
            <v>180381</v>
          </cell>
          <cell r="C6061" t="str">
            <v>010119</v>
          </cell>
          <cell r="D6061" t="str">
            <v>Ajudante de encanador</v>
          </cell>
          <cell r="E6061" t="str">
            <v>h</v>
          </cell>
          <cell r="F6061">
            <v>0.8</v>
          </cell>
        </row>
        <row r="6062">
          <cell r="B6062" t="str">
            <v>180381</v>
          </cell>
          <cell r="C6062" t="str">
            <v>060280</v>
          </cell>
          <cell r="D6062" t="str">
            <v>Cotovelo red. fer. mal.galv 65x50mm (2 1/2x2')</v>
          </cell>
          <cell r="E6062" t="str">
            <v>un</v>
          </cell>
          <cell r="F6062">
            <v>1</v>
          </cell>
        </row>
        <row r="6063">
          <cell r="B6063" t="str">
            <v>180382</v>
          </cell>
          <cell r="C6063" t="str">
            <v>010118</v>
          </cell>
          <cell r="D6063" t="str">
            <v>Encanador</v>
          </cell>
          <cell r="E6063" t="str">
            <v>h</v>
          </cell>
          <cell r="F6063">
            <v>0.4</v>
          </cell>
        </row>
        <row r="6064">
          <cell r="B6064" t="str">
            <v>180382</v>
          </cell>
          <cell r="C6064" t="str">
            <v>010119</v>
          </cell>
          <cell r="D6064" t="str">
            <v>Ajudante de encanador</v>
          </cell>
          <cell r="E6064" t="str">
            <v>h</v>
          </cell>
          <cell r="F6064">
            <v>0.4</v>
          </cell>
        </row>
        <row r="6065">
          <cell r="B6065" t="str">
            <v>180382</v>
          </cell>
          <cell r="C6065" t="str">
            <v>060291</v>
          </cell>
          <cell r="D6065" t="str">
            <v>Cotovelo c/saida lat.ferro mal. galv 15mm (1/2')</v>
          </cell>
          <cell r="E6065" t="str">
            <v>un</v>
          </cell>
          <cell r="F6065">
            <v>1</v>
          </cell>
        </row>
        <row r="6066">
          <cell r="B6066" t="str">
            <v>180383</v>
          </cell>
          <cell r="C6066" t="str">
            <v>010118</v>
          </cell>
          <cell r="D6066" t="str">
            <v>Encanador</v>
          </cell>
          <cell r="E6066" t="str">
            <v>h</v>
          </cell>
          <cell r="F6066">
            <v>0.4</v>
          </cell>
        </row>
        <row r="6067">
          <cell r="B6067" t="str">
            <v>180383</v>
          </cell>
          <cell r="C6067" t="str">
            <v>010119</v>
          </cell>
          <cell r="D6067" t="str">
            <v>Ajudante de encanador</v>
          </cell>
          <cell r="E6067" t="str">
            <v>h</v>
          </cell>
          <cell r="F6067">
            <v>0.4</v>
          </cell>
        </row>
        <row r="6068">
          <cell r="B6068" t="str">
            <v>180383</v>
          </cell>
          <cell r="C6068" t="str">
            <v>060292</v>
          </cell>
          <cell r="D6068" t="str">
            <v>Cotovelo c/saida lat.ferro mal. galv 20mm (3/4')</v>
          </cell>
          <cell r="E6068" t="str">
            <v>un</v>
          </cell>
          <cell r="F6068">
            <v>1</v>
          </cell>
        </row>
        <row r="6069">
          <cell r="B6069" t="str">
            <v>180384</v>
          </cell>
          <cell r="C6069" t="str">
            <v>010118</v>
          </cell>
          <cell r="D6069" t="str">
            <v>Encanador</v>
          </cell>
          <cell r="E6069" t="str">
            <v>h</v>
          </cell>
          <cell r="F6069">
            <v>0.4</v>
          </cell>
        </row>
        <row r="6070">
          <cell r="B6070" t="str">
            <v>180384</v>
          </cell>
          <cell r="C6070" t="str">
            <v>010119</v>
          </cell>
          <cell r="D6070" t="str">
            <v>Ajudante de encanador</v>
          </cell>
          <cell r="E6070" t="str">
            <v>h</v>
          </cell>
          <cell r="F6070">
            <v>0.4</v>
          </cell>
        </row>
        <row r="6071">
          <cell r="B6071" t="str">
            <v>180384</v>
          </cell>
          <cell r="C6071" t="str">
            <v>060293</v>
          </cell>
          <cell r="D6071" t="str">
            <v>Cotovelo c/saida lat.ferro mal. galv 25mm (1')</v>
          </cell>
          <cell r="E6071" t="str">
            <v>un</v>
          </cell>
          <cell r="F6071">
            <v>1</v>
          </cell>
        </row>
        <row r="6072">
          <cell r="B6072" t="str">
            <v>180385</v>
          </cell>
          <cell r="C6072" t="str">
            <v>010118</v>
          </cell>
          <cell r="D6072" t="str">
            <v>Encanador</v>
          </cell>
          <cell r="E6072" t="str">
            <v>h</v>
          </cell>
          <cell r="F6072">
            <v>0.7</v>
          </cell>
        </row>
        <row r="6073">
          <cell r="B6073" t="str">
            <v>180385</v>
          </cell>
          <cell r="C6073" t="str">
            <v>010119</v>
          </cell>
          <cell r="D6073" t="str">
            <v>Ajudante de encanador</v>
          </cell>
          <cell r="E6073" t="str">
            <v>h</v>
          </cell>
          <cell r="F6073">
            <v>0.7</v>
          </cell>
        </row>
        <row r="6074">
          <cell r="B6074" t="str">
            <v>180385</v>
          </cell>
          <cell r="C6074" t="str">
            <v>060294</v>
          </cell>
          <cell r="D6074" t="str">
            <v>Cotovelo c/saida lat.ferro mal. galv 32mm (1 1/4')</v>
          </cell>
          <cell r="E6074" t="str">
            <v>un</v>
          </cell>
          <cell r="F6074">
            <v>1</v>
          </cell>
        </row>
        <row r="6075">
          <cell r="B6075" t="str">
            <v>180386</v>
          </cell>
          <cell r="C6075" t="str">
            <v>010118</v>
          </cell>
          <cell r="D6075" t="str">
            <v>Encanador</v>
          </cell>
          <cell r="E6075" t="str">
            <v>h</v>
          </cell>
          <cell r="F6075">
            <v>0.7</v>
          </cell>
        </row>
        <row r="6076">
          <cell r="B6076" t="str">
            <v>180386</v>
          </cell>
          <cell r="C6076" t="str">
            <v>010119</v>
          </cell>
          <cell r="D6076" t="str">
            <v>Ajudante de encanador</v>
          </cell>
          <cell r="E6076" t="str">
            <v>h</v>
          </cell>
          <cell r="F6076">
            <v>0.7</v>
          </cell>
        </row>
        <row r="6077">
          <cell r="B6077" t="str">
            <v>180386</v>
          </cell>
          <cell r="C6077" t="str">
            <v>060295</v>
          </cell>
          <cell r="D6077" t="str">
            <v>Cotovelo c/saida lat.ferro mal. galv 40mm (1 1/2')</v>
          </cell>
          <cell r="E6077" t="str">
            <v>un</v>
          </cell>
          <cell r="F6077">
            <v>1</v>
          </cell>
        </row>
        <row r="6078">
          <cell r="B6078" t="str">
            <v>180387</v>
          </cell>
          <cell r="C6078" t="str">
            <v>010118</v>
          </cell>
          <cell r="D6078" t="str">
            <v>Encanador</v>
          </cell>
          <cell r="E6078" t="str">
            <v>h</v>
          </cell>
          <cell r="F6078">
            <v>0.7</v>
          </cell>
        </row>
        <row r="6079">
          <cell r="B6079" t="str">
            <v>180387</v>
          </cell>
          <cell r="C6079" t="str">
            <v>010119</v>
          </cell>
          <cell r="D6079" t="str">
            <v>Ajudante de encanador</v>
          </cell>
          <cell r="E6079" t="str">
            <v>h</v>
          </cell>
          <cell r="F6079">
            <v>0.7</v>
          </cell>
        </row>
        <row r="6080">
          <cell r="B6080" t="str">
            <v>180387</v>
          </cell>
          <cell r="C6080" t="str">
            <v>060296</v>
          </cell>
          <cell r="D6080" t="str">
            <v>Cotovelo c/saida lat.ferro mal. galv 50mm (2')</v>
          </cell>
          <cell r="E6080" t="str">
            <v>un</v>
          </cell>
          <cell r="F6080">
            <v>1</v>
          </cell>
        </row>
        <row r="6081">
          <cell r="B6081" t="str">
            <v>180388</v>
          </cell>
          <cell r="C6081" t="str">
            <v>010118</v>
          </cell>
          <cell r="D6081" t="str">
            <v>Encanador</v>
          </cell>
          <cell r="E6081" t="str">
            <v>h</v>
          </cell>
          <cell r="F6081">
            <v>0.4</v>
          </cell>
        </row>
        <row r="6082">
          <cell r="B6082" t="str">
            <v>180388</v>
          </cell>
          <cell r="C6082" t="str">
            <v>010119</v>
          </cell>
          <cell r="D6082" t="str">
            <v>Ajudante de encanador</v>
          </cell>
          <cell r="E6082" t="str">
            <v>h</v>
          </cell>
          <cell r="F6082">
            <v>0.4</v>
          </cell>
        </row>
        <row r="6083">
          <cell r="B6083" t="str">
            <v>180388</v>
          </cell>
          <cell r="C6083" t="str">
            <v>060315</v>
          </cell>
          <cell r="D6083" t="str">
            <v>Curva 90 macho-femea ferro mal. galv 15mm (1/2')</v>
          </cell>
          <cell r="E6083" t="str">
            <v>un</v>
          </cell>
          <cell r="F6083">
            <v>1</v>
          </cell>
        </row>
        <row r="6084">
          <cell r="B6084" t="str">
            <v>180389</v>
          </cell>
          <cell r="C6084" t="str">
            <v>010118</v>
          </cell>
          <cell r="D6084" t="str">
            <v>Encanador</v>
          </cell>
          <cell r="E6084" t="str">
            <v>h</v>
          </cell>
          <cell r="F6084">
            <v>0.4</v>
          </cell>
        </row>
        <row r="6085">
          <cell r="B6085" t="str">
            <v>180389</v>
          </cell>
          <cell r="C6085" t="str">
            <v>010119</v>
          </cell>
          <cell r="D6085" t="str">
            <v>Ajudante de encanador</v>
          </cell>
          <cell r="E6085" t="str">
            <v>h</v>
          </cell>
          <cell r="F6085">
            <v>0.4</v>
          </cell>
        </row>
        <row r="6086">
          <cell r="B6086" t="str">
            <v>180389</v>
          </cell>
          <cell r="C6086" t="str">
            <v>060316</v>
          </cell>
          <cell r="D6086" t="str">
            <v>Curva 90 macho-femea ferro mal. galv 20mm (3/4')</v>
          </cell>
          <cell r="E6086" t="str">
            <v>un</v>
          </cell>
          <cell r="F6086">
            <v>1</v>
          </cell>
        </row>
        <row r="6087">
          <cell r="B6087" t="str">
            <v>180390</v>
          </cell>
          <cell r="C6087" t="str">
            <v>010118</v>
          </cell>
          <cell r="D6087" t="str">
            <v>Encanador</v>
          </cell>
          <cell r="E6087" t="str">
            <v>h</v>
          </cell>
          <cell r="F6087">
            <v>0.4</v>
          </cell>
        </row>
        <row r="6088">
          <cell r="B6088" t="str">
            <v>180390</v>
          </cell>
          <cell r="C6088" t="str">
            <v>010119</v>
          </cell>
          <cell r="D6088" t="str">
            <v>Ajudante de encanador</v>
          </cell>
          <cell r="E6088" t="str">
            <v>h</v>
          </cell>
          <cell r="F6088">
            <v>0.4</v>
          </cell>
        </row>
        <row r="6089">
          <cell r="B6089" t="str">
            <v>180390</v>
          </cell>
          <cell r="C6089" t="str">
            <v>060317</v>
          </cell>
          <cell r="D6089" t="str">
            <v>Curva 90 macho-femea ferro mal. galv 25mm (1')</v>
          </cell>
          <cell r="E6089" t="str">
            <v>un</v>
          </cell>
          <cell r="F6089">
            <v>1</v>
          </cell>
        </row>
        <row r="6090">
          <cell r="B6090" t="str">
            <v>180391</v>
          </cell>
          <cell r="C6090" t="str">
            <v>010118</v>
          </cell>
          <cell r="D6090" t="str">
            <v>Encanador</v>
          </cell>
          <cell r="E6090" t="str">
            <v>h</v>
          </cell>
          <cell r="F6090">
            <v>0.7</v>
          </cell>
        </row>
        <row r="6091">
          <cell r="B6091" t="str">
            <v>180391</v>
          </cell>
          <cell r="C6091" t="str">
            <v>010119</v>
          </cell>
          <cell r="D6091" t="str">
            <v>Ajudante de encanador</v>
          </cell>
          <cell r="E6091" t="str">
            <v>h</v>
          </cell>
          <cell r="F6091">
            <v>0.7</v>
          </cell>
        </row>
        <row r="6092">
          <cell r="B6092" t="str">
            <v>180391</v>
          </cell>
          <cell r="C6092" t="str">
            <v>060318</v>
          </cell>
          <cell r="D6092" t="str">
            <v>Curva 90 macho-femea ferro mal. galv 32mm (1 1/4')</v>
          </cell>
          <cell r="E6092" t="str">
            <v>un</v>
          </cell>
          <cell r="F6092">
            <v>1</v>
          </cell>
        </row>
        <row r="6093">
          <cell r="B6093" t="str">
            <v>180392</v>
          </cell>
          <cell r="C6093" t="str">
            <v>010118</v>
          </cell>
          <cell r="D6093" t="str">
            <v>Encanador</v>
          </cell>
          <cell r="E6093" t="str">
            <v>h</v>
          </cell>
          <cell r="F6093">
            <v>0.7</v>
          </cell>
        </row>
        <row r="6094">
          <cell r="B6094" t="str">
            <v>180392</v>
          </cell>
          <cell r="C6094" t="str">
            <v>010119</v>
          </cell>
          <cell r="D6094" t="str">
            <v>Ajudante de encanador</v>
          </cell>
          <cell r="E6094" t="str">
            <v>h</v>
          </cell>
          <cell r="F6094">
            <v>0.7</v>
          </cell>
        </row>
        <row r="6095">
          <cell r="B6095" t="str">
            <v>180392</v>
          </cell>
          <cell r="C6095" t="str">
            <v>060319</v>
          </cell>
          <cell r="D6095" t="str">
            <v>Curva 90 macho-femea ferro mal. galv 40mm (1 1/2')</v>
          </cell>
          <cell r="E6095" t="str">
            <v>un</v>
          </cell>
          <cell r="F6095">
            <v>1</v>
          </cell>
        </row>
        <row r="6096">
          <cell r="B6096" t="str">
            <v>180393</v>
          </cell>
          <cell r="C6096" t="str">
            <v>010118</v>
          </cell>
          <cell r="D6096" t="str">
            <v>Encanador</v>
          </cell>
          <cell r="E6096" t="str">
            <v>h</v>
          </cell>
          <cell r="F6096">
            <v>0.7</v>
          </cell>
        </row>
        <row r="6097">
          <cell r="B6097" t="str">
            <v>180393</v>
          </cell>
          <cell r="C6097" t="str">
            <v>010119</v>
          </cell>
          <cell r="D6097" t="str">
            <v>Ajudante de encanador</v>
          </cell>
          <cell r="E6097" t="str">
            <v>h</v>
          </cell>
          <cell r="F6097">
            <v>0.7</v>
          </cell>
        </row>
        <row r="6098">
          <cell r="B6098" t="str">
            <v>180393</v>
          </cell>
          <cell r="C6098" t="str">
            <v>060320</v>
          </cell>
          <cell r="D6098" t="str">
            <v>Curva 90 macho-femea ferro mal. galv 50mm (2')</v>
          </cell>
          <cell r="E6098" t="str">
            <v>un</v>
          </cell>
          <cell r="F6098">
            <v>1</v>
          </cell>
        </row>
        <row r="6099">
          <cell r="B6099" t="str">
            <v>180394</v>
          </cell>
          <cell r="C6099" t="str">
            <v>010118</v>
          </cell>
          <cell r="D6099" t="str">
            <v>Encanador</v>
          </cell>
          <cell r="E6099" t="str">
            <v>h</v>
          </cell>
          <cell r="F6099">
            <v>0.8</v>
          </cell>
        </row>
        <row r="6100">
          <cell r="B6100" t="str">
            <v>180394</v>
          </cell>
          <cell r="C6100" t="str">
            <v>010119</v>
          </cell>
          <cell r="D6100" t="str">
            <v>Ajudante de encanador</v>
          </cell>
          <cell r="E6100" t="str">
            <v>h</v>
          </cell>
          <cell r="F6100">
            <v>0.8</v>
          </cell>
        </row>
        <row r="6101">
          <cell r="B6101" t="str">
            <v>180394</v>
          </cell>
          <cell r="C6101" t="str">
            <v>060321</v>
          </cell>
          <cell r="D6101" t="str">
            <v>Curva 90 macho-femea ferro mal. galv 65mm (2 1/2')</v>
          </cell>
          <cell r="E6101" t="str">
            <v>un</v>
          </cell>
          <cell r="F6101">
            <v>1</v>
          </cell>
        </row>
        <row r="6102">
          <cell r="B6102" t="str">
            <v>180395</v>
          </cell>
          <cell r="C6102" t="str">
            <v>010118</v>
          </cell>
          <cell r="D6102" t="str">
            <v>Encanador</v>
          </cell>
          <cell r="E6102" t="str">
            <v>h</v>
          </cell>
          <cell r="F6102">
            <v>0.8</v>
          </cell>
        </row>
        <row r="6103">
          <cell r="B6103" t="str">
            <v>180395</v>
          </cell>
          <cell r="C6103" t="str">
            <v>010119</v>
          </cell>
          <cell r="D6103" t="str">
            <v>Ajudante de encanador</v>
          </cell>
          <cell r="E6103" t="str">
            <v>h</v>
          </cell>
          <cell r="F6103">
            <v>0.8</v>
          </cell>
        </row>
        <row r="6104">
          <cell r="B6104" t="str">
            <v>180395</v>
          </cell>
          <cell r="C6104" t="str">
            <v>060322</v>
          </cell>
          <cell r="D6104" t="str">
            <v>Curva 90 macho-femea ferro mal. galv 80mm (3')</v>
          </cell>
          <cell r="E6104" t="str">
            <v>un</v>
          </cell>
          <cell r="F6104">
            <v>1</v>
          </cell>
        </row>
        <row r="6105">
          <cell r="B6105" t="str">
            <v>180396</v>
          </cell>
          <cell r="C6105" t="str">
            <v>010118</v>
          </cell>
          <cell r="D6105" t="str">
            <v>Encanador</v>
          </cell>
          <cell r="E6105" t="str">
            <v>h</v>
          </cell>
          <cell r="F6105">
            <v>1</v>
          </cell>
        </row>
        <row r="6106">
          <cell r="B6106" t="str">
            <v>180396</v>
          </cell>
          <cell r="C6106" t="str">
            <v>010119</v>
          </cell>
          <cell r="D6106" t="str">
            <v>Ajudante de encanador</v>
          </cell>
          <cell r="E6106" t="str">
            <v>h</v>
          </cell>
          <cell r="F6106">
            <v>1</v>
          </cell>
        </row>
        <row r="6107">
          <cell r="B6107" t="str">
            <v>180396</v>
          </cell>
          <cell r="C6107" t="str">
            <v>060323</v>
          </cell>
          <cell r="D6107" t="str">
            <v>Curva 90 macho-femea ferro mal. galv 100mm (4')</v>
          </cell>
          <cell r="E6107" t="str">
            <v>un</v>
          </cell>
          <cell r="F6107">
            <v>1</v>
          </cell>
        </row>
        <row r="6108">
          <cell r="B6108" t="str">
            <v>180401</v>
          </cell>
          <cell r="C6108" t="str">
            <v>010118</v>
          </cell>
          <cell r="D6108" t="str">
            <v>Encanador</v>
          </cell>
          <cell r="E6108" t="str">
            <v>h</v>
          </cell>
          <cell r="F6108">
            <v>0.4</v>
          </cell>
        </row>
        <row r="6109">
          <cell r="B6109" t="str">
            <v>180401</v>
          </cell>
          <cell r="C6109" t="str">
            <v>010119</v>
          </cell>
          <cell r="D6109" t="str">
            <v>Ajudante de encanador</v>
          </cell>
          <cell r="E6109" t="str">
            <v>h</v>
          </cell>
          <cell r="F6109">
            <v>0.4</v>
          </cell>
        </row>
        <row r="6110">
          <cell r="B6110" t="str">
            <v>180401</v>
          </cell>
          <cell r="C6110" t="str">
            <v>060335</v>
          </cell>
          <cell r="D6110" t="str">
            <v>Curva 45 macho-femea ferro mal. galv 15mm (1/2')</v>
          </cell>
          <cell r="E6110" t="str">
            <v>un</v>
          </cell>
          <cell r="F6110">
            <v>1</v>
          </cell>
        </row>
        <row r="6111">
          <cell r="B6111" t="str">
            <v>180402</v>
          </cell>
          <cell r="C6111" t="str">
            <v>010118</v>
          </cell>
          <cell r="D6111" t="str">
            <v>Encanador</v>
          </cell>
          <cell r="E6111" t="str">
            <v>h</v>
          </cell>
          <cell r="F6111">
            <v>0.4</v>
          </cell>
        </row>
        <row r="6112">
          <cell r="B6112" t="str">
            <v>180402</v>
          </cell>
          <cell r="C6112" t="str">
            <v>010119</v>
          </cell>
          <cell r="D6112" t="str">
            <v>Ajudante de encanador</v>
          </cell>
          <cell r="E6112" t="str">
            <v>h</v>
          </cell>
          <cell r="F6112">
            <v>0.4</v>
          </cell>
        </row>
        <row r="6113">
          <cell r="B6113" t="str">
            <v>180402</v>
          </cell>
          <cell r="C6113" t="str">
            <v>060336</v>
          </cell>
          <cell r="D6113" t="str">
            <v>Curva 45 macho-femea ferro mal. galv 20mm (3/4')</v>
          </cell>
          <cell r="E6113" t="str">
            <v>un</v>
          </cell>
          <cell r="F6113">
            <v>1</v>
          </cell>
        </row>
        <row r="6114">
          <cell r="B6114" t="str">
            <v>180403</v>
          </cell>
          <cell r="C6114" t="str">
            <v>010118</v>
          </cell>
          <cell r="D6114" t="str">
            <v>Encanador</v>
          </cell>
          <cell r="E6114" t="str">
            <v>h</v>
          </cell>
          <cell r="F6114">
            <v>0.4</v>
          </cell>
        </row>
        <row r="6115">
          <cell r="B6115" t="str">
            <v>180403</v>
          </cell>
          <cell r="C6115" t="str">
            <v>010119</v>
          </cell>
          <cell r="D6115" t="str">
            <v>Ajudante de encanador</v>
          </cell>
          <cell r="E6115" t="str">
            <v>h</v>
          </cell>
          <cell r="F6115">
            <v>0.4</v>
          </cell>
        </row>
        <row r="6116">
          <cell r="B6116" t="str">
            <v>180403</v>
          </cell>
          <cell r="C6116" t="str">
            <v>060337</v>
          </cell>
          <cell r="D6116" t="str">
            <v>Curva 45 macho-femea ferro mal. galv 25mm (1')</v>
          </cell>
          <cell r="E6116" t="str">
            <v>un</v>
          </cell>
          <cell r="F6116">
            <v>1</v>
          </cell>
        </row>
        <row r="6117">
          <cell r="B6117" t="str">
            <v>180404</v>
          </cell>
          <cell r="C6117" t="str">
            <v>010118</v>
          </cell>
          <cell r="D6117" t="str">
            <v>Encanador</v>
          </cell>
          <cell r="E6117" t="str">
            <v>h</v>
          </cell>
          <cell r="F6117">
            <v>0.7</v>
          </cell>
        </row>
        <row r="6118">
          <cell r="B6118" t="str">
            <v>180404</v>
          </cell>
          <cell r="C6118" t="str">
            <v>010119</v>
          </cell>
          <cell r="D6118" t="str">
            <v>Ajudante de encanador</v>
          </cell>
          <cell r="E6118" t="str">
            <v>h</v>
          </cell>
          <cell r="F6118">
            <v>0.7</v>
          </cell>
        </row>
        <row r="6119">
          <cell r="B6119" t="str">
            <v>180404</v>
          </cell>
          <cell r="C6119" t="str">
            <v>060338</v>
          </cell>
          <cell r="D6119" t="str">
            <v>Curva 45 macho-femea ferro mal. galv 32mm (1 1/4')</v>
          </cell>
          <cell r="E6119" t="str">
            <v>un</v>
          </cell>
          <cell r="F6119">
            <v>1</v>
          </cell>
        </row>
        <row r="6120">
          <cell r="B6120" t="str">
            <v>180405</v>
          </cell>
          <cell r="C6120" t="str">
            <v>010118</v>
          </cell>
          <cell r="D6120" t="str">
            <v>Encanador</v>
          </cell>
          <cell r="E6120" t="str">
            <v>h</v>
          </cell>
          <cell r="F6120">
            <v>0.7</v>
          </cell>
        </row>
        <row r="6121">
          <cell r="B6121" t="str">
            <v>180405</v>
          </cell>
          <cell r="C6121" t="str">
            <v>010119</v>
          </cell>
          <cell r="D6121" t="str">
            <v>Ajudante de encanador</v>
          </cell>
          <cell r="E6121" t="str">
            <v>h</v>
          </cell>
          <cell r="F6121">
            <v>0.7</v>
          </cell>
        </row>
        <row r="6122">
          <cell r="B6122" t="str">
            <v>180405</v>
          </cell>
          <cell r="C6122" t="str">
            <v>060339</v>
          </cell>
          <cell r="D6122" t="str">
            <v>Curva 45 macho-femea ferro mal. galv 40mm (1 1/2')</v>
          </cell>
          <cell r="E6122" t="str">
            <v>un</v>
          </cell>
          <cell r="F6122">
            <v>1</v>
          </cell>
        </row>
        <row r="6123">
          <cell r="B6123" t="str">
            <v>180406</v>
          </cell>
          <cell r="C6123" t="str">
            <v>010118</v>
          </cell>
          <cell r="D6123" t="str">
            <v>Encanador</v>
          </cell>
          <cell r="E6123" t="str">
            <v>h</v>
          </cell>
          <cell r="F6123">
            <v>0.7</v>
          </cell>
        </row>
        <row r="6124">
          <cell r="B6124" t="str">
            <v>180406</v>
          </cell>
          <cell r="C6124" t="str">
            <v>010119</v>
          </cell>
          <cell r="D6124" t="str">
            <v>Ajudante de encanador</v>
          </cell>
          <cell r="E6124" t="str">
            <v>h</v>
          </cell>
          <cell r="F6124">
            <v>0.7</v>
          </cell>
        </row>
        <row r="6125">
          <cell r="B6125" t="str">
            <v>180406</v>
          </cell>
          <cell r="C6125" t="str">
            <v>060340</v>
          </cell>
          <cell r="D6125" t="str">
            <v>Curva 45 macho-femea ferro mal. galv 50mm (2')</v>
          </cell>
          <cell r="E6125" t="str">
            <v>un</v>
          </cell>
          <cell r="F6125">
            <v>1</v>
          </cell>
        </row>
        <row r="6126">
          <cell r="B6126" t="str">
            <v>180407</v>
          </cell>
          <cell r="C6126" t="str">
            <v>010118</v>
          </cell>
          <cell r="D6126" t="str">
            <v>Encanador</v>
          </cell>
          <cell r="E6126" t="str">
            <v>h</v>
          </cell>
          <cell r="F6126">
            <v>0.8</v>
          </cell>
        </row>
        <row r="6127">
          <cell r="B6127" t="str">
            <v>180407</v>
          </cell>
          <cell r="C6127" t="str">
            <v>010119</v>
          </cell>
          <cell r="D6127" t="str">
            <v>Ajudante de encanador</v>
          </cell>
          <cell r="E6127" t="str">
            <v>h</v>
          </cell>
          <cell r="F6127">
            <v>0.8</v>
          </cell>
        </row>
        <row r="6128">
          <cell r="B6128" t="str">
            <v>180407</v>
          </cell>
          <cell r="C6128" t="str">
            <v>060341</v>
          </cell>
          <cell r="D6128" t="str">
            <v>Curva 45 macho-femea ferro mal. galv 65mm (2 1/2')</v>
          </cell>
          <cell r="E6128" t="str">
            <v>un</v>
          </cell>
          <cell r="F6128">
            <v>1</v>
          </cell>
        </row>
        <row r="6129">
          <cell r="B6129" t="str">
            <v>180408</v>
          </cell>
          <cell r="C6129" t="str">
            <v>010118</v>
          </cell>
          <cell r="D6129" t="str">
            <v>Encanador</v>
          </cell>
          <cell r="E6129" t="str">
            <v>h</v>
          </cell>
          <cell r="F6129">
            <v>0.8</v>
          </cell>
        </row>
        <row r="6130">
          <cell r="B6130" t="str">
            <v>180408</v>
          </cell>
          <cell r="C6130" t="str">
            <v>010119</v>
          </cell>
          <cell r="D6130" t="str">
            <v>Ajudante de encanador</v>
          </cell>
          <cell r="E6130" t="str">
            <v>h</v>
          </cell>
          <cell r="F6130">
            <v>0.8</v>
          </cell>
        </row>
        <row r="6131">
          <cell r="B6131" t="str">
            <v>180408</v>
          </cell>
          <cell r="C6131" t="str">
            <v>060342</v>
          </cell>
          <cell r="D6131" t="str">
            <v>Curva 45 macho-femea ferro mal. galv 80mm (3')</v>
          </cell>
          <cell r="E6131" t="str">
            <v>un</v>
          </cell>
          <cell r="F6131">
            <v>1</v>
          </cell>
        </row>
        <row r="6132">
          <cell r="B6132" t="str">
            <v>180409</v>
          </cell>
          <cell r="C6132" t="str">
            <v>010118</v>
          </cell>
          <cell r="D6132" t="str">
            <v>Encanador</v>
          </cell>
          <cell r="E6132" t="str">
            <v>h</v>
          </cell>
          <cell r="F6132">
            <v>0.4</v>
          </cell>
        </row>
        <row r="6133">
          <cell r="B6133" t="str">
            <v>180409</v>
          </cell>
          <cell r="C6133" t="str">
            <v>010119</v>
          </cell>
          <cell r="D6133" t="str">
            <v>Ajudante de encanador</v>
          </cell>
          <cell r="E6133" t="str">
            <v>h</v>
          </cell>
          <cell r="F6133">
            <v>0.4</v>
          </cell>
        </row>
        <row r="6134">
          <cell r="B6134" t="str">
            <v>180409</v>
          </cell>
          <cell r="C6134" t="str">
            <v>060324</v>
          </cell>
          <cell r="D6134" t="str">
            <v>Curva 90 femea de ferro mal. galv 15mm (1/2')</v>
          </cell>
          <cell r="E6134" t="str">
            <v>un</v>
          </cell>
          <cell r="F6134">
            <v>1</v>
          </cell>
        </row>
        <row r="6135">
          <cell r="B6135" t="str">
            <v>180410</v>
          </cell>
          <cell r="C6135" t="str">
            <v>010118</v>
          </cell>
          <cell r="D6135" t="str">
            <v>Encanador</v>
          </cell>
          <cell r="E6135" t="str">
            <v>h</v>
          </cell>
          <cell r="F6135">
            <v>0.4</v>
          </cell>
        </row>
        <row r="6136">
          <cell r="B6136" t="str">
            <v>180410</v>
          </cell>
          <cell r="C6136" t="str">
            <v>010119</v>
          </cell>
          <cell r="D6136" t="str">
            <v>Ajudante de encanador</v>
          </cell>
          <cell r="E6136" t="str">
            <v>h</v>
          </cell>
          <cell r="F6136">
            <v>0.4</v>
          </cell>
        </row>
        <row r="6137">
          <cell r="B6137" t="str">
            <v>180410</v>
          </cell>
          <cell r="C6137" t="str">
            <v>060325</v>
          </cell>
          <cell r="D6137" t="str">
            <v>Curva 90 femea de ferro mal. galv 20mm (3/4')</v>
          </cell>
          <cell r="E6137" t="str">
            <v>un</v>
          </cell>
          <cell r="F6137">
            <v>1</v>
          </cell>
        </row>
        <row r="6138">
          <cell r="B6138" t="str">
            <v>180411</v>
          </cell>
          <cell r="C6138" t="str">
            <v>010118</v>
          </cell>
          <cell r="D6138" t="str">
            <v>Encanador</v>
          </cell>
          <cell r="E6138" t="str">
            <v>h</v>
          </cell>
          <cell r="F6138">
            <v>0.4</v>
          </cell>
        </row>
        <row r="6139">
          <cell r="B6139" t="str">
            <v>180411</v>
          </cell>
          <cell r="C6139" t="str">
            <v>010119</v>
          </cell>
          <cell r="D6139" t="str">
            <v>Ajudante de encanador</v>
          </cell>
          <cell r="E6139" t="str">
            <v>h</v>
          </cell>
          <cell r="F6139">
            <v>0.4</v>
          </cell>
        </row>
        <row r="6140">
          <cell r="B6140" t="str">
            <v>180411</v>
          </cell>
          <cell r="C6140" t="str">
            <v>060326</v>
          </cell>
          <cell r="D6140" t="str">
            <v>Curva 90 femea de ferro mal. galv 25mm (1')</v>
          </cell>
          <cell r="E6140" t="str">
            <v>un</v>
          </cell>
          <cell r="F6140">
            <v>1</v>
          </cell>
        </row>
        <row r="6141">
          <cell r="B6141" t="str">
            <v>180412</v>
          </cell>
          <cell r="C6141" t="str">
            <v>010118</v>
          </cell>
          <cell r="D6141" t="str">
            <v>Encanador</v>
          </cell>
          <cell r="E6141" t="str">
            <v>h</v>
          </cell>
          <cell r="F6141">
            <v>0.7</v>
          </cell>
        </row>
        <row r="6142">
          <cell r="B6142" t="str">
            <v>180412</v>
          </cell>
          <cell r="C6142" t="str">
            <v>010119</v>
          </cell>
          <cell r="D6142" t="str">
            <v>Ajudante de encanador</v>
          </cell>
          <cell r="E6142" t="str">
            <v>h</v>
          </cell>
          <cell r="F6142">
            <v>0.7</v>
          </cell>
        </row>
        <row r="6143">
          <cell r="B6143" t="str">
            <v>180412</v>
          </cell>
          <cell r="C6143" t="str">
            <v>060327</v>
          </cell>
          <cell r="D6143" t="str">
            <v>Curva 90 femea de ferro mal. galv 32mm (1 1/4')</v>
          </cell>
          <cell r="E6143" t="str">
            <v>un</v>
          </cell>
          <cell r="F6143">
            <v>1</v>
          </cell>
        </row>
        <row r="6144">
          <cell r="B6144" t="str">
            <v>180413</v>
          </cell>
          <cell r="C6144" t="str">
            <v>010118</v>
          </cell>
          <cell r="D6144" t="str">
            <v>Encanador</v>
          </cell>
          <cell r="E6144" t="str">
            <v>h</v>
          </cell>
          <cell r="F6144">
            <v>0.7</v>
          </cell>
        </row>
        <row r="6145">
          <cell r="B6145" t="str">
            <v>180413</v>
          </cell>
          <cell r="C6145" t="str">
            <v>010119</v>
          </cell>
          <cell r="D6145" t="str">
            <v>Ajudante de encanador</v>
          </cell>
          <cell r="E6145" t="str">
            <v>h</v>
          </cell>
          <cell r="F6145">
            <v>0.7</v>
          </cell>
        </row>
        <row r="6146">
          <cell r="B6146" t="str">
            <v>180413</v>
          </cell>
          <cell r="C6146" t="str">
            <v>060328</v>
          </cell>
          <cell r="D6146" t="str">
            <v>Curva 90 femea de ferro mal. galv 40mm (1 1/2')</v>
          </cell>
          <cell r="E6146" t="str">
            <v>un</v>
          </cell>
          <cell r="F6146">
            <v>1</v>
          </cell>
        </row>
        <row r="6147">
          <cell r="B6147" t="str">
            <v>180414</v>
          </cell>
          <cell r="C6147" t="str">
            <v>010118</v>
          </cell>
          <cell r="D6147" t="str">
            <v>Encanador</v>
          </cell>
          <cell r="E6147" t="str">
            <v>h</v>
          </cell>
          <cell r="F6147">
            <v>0.7</v>
          </cell>
        </row>
        <row r="6148">
          <cell r="B6148" t="str">
            <v>180414</v>
          </cell>
          <cell r="C6148" t="str">
            <v>010119</v>
          </cell>
          <cell r="D6148" t="str">
            <v>Ajudante de encanador</v>
          </cell>
          <cell r="E6148" t="str">
            <v>h</v>
          </cell>
          <cell r="F6148">
            <v>0.7</v>
          </cell>
        </row>
        <row r="6149">
          <cell r="B6149" t="str">
            <v>180414</v>
          </cell>
          <cell r="C6149" t="str">
            <v>060329</v>
          </cell>
          <cell r="D6149" t="str">
            <v>Curva 90 femea de ferro mal. galv 50mm (2')</v>
          </cell>
          <cell r="E6149" t="str">
            <v>un</v>
          </cell>
          <cell r="F6149">
            <v>1</v>
          </cell>
        </row>
        <row r="6150">
          <cell r="B6150" t="str">
            <v>180415</v>
          </cell>
          <cell r="C6150" t="str">
            <v>010118</v>
          </cell>
          <cell r="D6150" t="str">
            <v>Encanador</v>
          </cell>
          <cell r="E6150" t="str">
            <v>h</v>
          </cell>
          <cell r="F6150">
            <v>0.8</v>
          </cell>
        </row>
        <row r="6151">
          <cell r="B6151" t="str">
            <v>180415</v>
          </cell>
          <cell r="C6151" t="str">
            <v>010119</v>
          </cell>
          <cell r="D6151" t="str">
            <v>Ajudante de encanador</v>
          </cell>
          <cell r="E6151" t="str">
            <v>h</v>
          </cell>
          <cell r="F6151">
            <v>0.8</v>
          </cell>
        </row>
        <row r="6152">
          <cell r="B6152" t="str">
            <v>180415</v>
          </cell>
          <cell r="C6152" t="str">
            <v>060330</v>
          </cell>
          <cell r="D6152" t="str">
            <v>Curva 90 femea de ferro mal. galv 65mm (2 1/2')</v>
          </cell>
          <cell r="E6152" t="str">
            <v>un</v>
          </cell>
          <cell r="F6152">
            <v>1</v>
          </cell>
        </row>
        <row r="6153">
          <cell r="B6153" t="str">
            <v>180416</v>
          </cell>
          <cell r="C6153" t="str">
            <v>010118</v>
          </cell>
          <cell r="D6153" t="str">
            <v>Encanador</v>
          </cell>
          <cell r="E6153" t="str">
            <v>h</v>
          </cell>
          <cell r="F6153">
            <v>0.8</v>
          </cell>
        </row>
        <row r="6154">
          <cell r="B6154" t="str">
            <v>180416</v>
          </cell>
          <cell r="C6154" t="str">
            <v>010119</v>
          </cell>
          <cell r="D6154" t="str">
            <v>Ajudante de encanador</v>
          </cell>
          <cell r="E6154" t="str">
            <v>h</v>
          </cell>
          <cell r="F6154">
            <v>0.8</v>
          </cell>
        </row>
        <row r="6155">
          <cell r="B6155" t="str">
            <v>180416</v>
          </cell>
          <cell r="C6155" t="str">
            <v>060331</v>
          </cell>
          <cell r="D6155" t="str">
            <v>Curva 90 femea de ferro mal. galv 80mm (3')</v>
          </cell>
          <cell r="E6155" t="str">
            <v>un</v>
          </cell>
          <cell r="F6155">
            <v>1</v>
          </cell>
        </row>
        <row r="6156">
          <cell r="B6156" t="str">
            <v>180417</v>
          </cell>
          <cell r="C6156" t="str">
            <v>010118</v>
          </cell>
          <cell r="D6156" t="str">
            <v>Encanador</v>
          </cell>
          <cell r="E6156" t="str">
            <v>h</v>
          </cell>
          <cell r="F6156">
            <v>1</v>
          </cell>
        </row>
        <row r="6157">
          <cell r="B6157" t="str">
            <v>180417</v>
          </cell>
          <cell r="C6157" t="str">
            <v>010119</v>
          </cell>
          <cell r="D6157" t="str">
            <v>Ajudante de encanador</v>
          </cell>
          <cell r="E6157" t="str">
            <v>h</v>
          </cell>
          <cell r="F6157">
            <v>1</v>
          </cell>
        </row>
        <row r="6158">
          <cell r="B6158" t="str">
            <v>180417</v>
          </cell>
          <cell r="C6158" t="str">
            <v>060332</v>
          </cell>
          <cell r="D6158" t="str">
            <v>Curva 90 femea de ferro mal. galv 100mm (4')</v>
          </cell>
          <cell r="E6158" t="str">
            <v>un</v>
          </cell>
          <cell r="F6158">
            <v>1</v>
          </cell>
        </row>
        <row r="6159">
          <cell r="B6159" t="str">
            <v>180418</v>
          </cell>
          <cell r="C6159" t="str">
            <v>010118</v>
          </cell>
          <cell r="D6159" t="str">
            <v>Encanador</v>
          </cell>
          <cell r="E6159" t="str">
            <v>h</v>
          </cell>
          <cell r="F6159">
            <v>0.4</v>
          </cell>
        </row>
        <row r="6160">
          <cell r="B6160" t="str">
            <v>180418</v>
          </cell>
          <cell r="C6160" t="str">
            <v>010119</v>
          </cell>
          <cell r="D6160" t="str">
            <v>Ajudante de encanador</v>
          </cell>
          <cell r="E6160" t="str">
            <v>h</v>
          </cell>
          <cell r="F6160">
            <v>0.4</v>
          </cell>
        </row>
        <row r="6161">
          <cell r="B6161" t="str">
            <v>180418</v>
          </cell>
          <cell r="C6161" t="str">
            <v>060652</v>
          </cell>
          <cell r="D6161" t="str">
            <v>Curva 45 femea de ferro mal. galv 15mm (1/2')</v>
          </cell>
          <cell r="E6161" t="str">
            <v>un</v>
          </cell>
          <cell r="F6161">
            <v>1</v>
          </cell>
        </row>
        <row r="6162">
          <cell r="B6162" t="str">
            <v>180419</v>
          </cell>
          <cell r="C6162" t="str">
            <v>010118</v>
          </cell>
          <cell r="D6162" t="str">
            <v>Encanador</v>
          </cell>
          <cell r="E6162" t="str">
            <v>h</v>
          </cell>
          <cell r="F6162">
            <v>0.4</v>
          </cell>
        </row>
        <row r="6163">
          <cell r="B6163" t="str">
            <v>180419</v>
          </cell>
          <cell r="C6163" t="str">
            <v>010119</v>
          </cell>
          <cell r="D6163" t="str">
            <v>Ajudante de encanador</v>
          </cell>
          <cell r="E6163" t="str">
            <v>h</v>
          </cell>
          <cell r="F6163">
            <v>0.4</v>
          </cell>
        </row>
        <row r="6164">
          <cell r="B6164" t="str">
            <v>180419</v>
          </cell>
          <cell r="C6164" t="str">
            <v>060653</v>
          </cell>
          <cell r="D6164" t="str">
            <v>Curva 45 femea de ferro mal. galv 20mm (3/4')</v>
          </cell>
          <cell r="E6164" t="str">
            <v>un</v>
          </cell>
          <cell r="F6164">
            <v>1</v>
          </cell>
        </row>
        <row r="6165">
          <cell r="B6165" t="str">
            <v>180420</v>
          </cell>
          <cell r="C6165" t="str">
            <v>010118</v>
          </cell>
          <cell r="D6165" t="str">
            <v>Encanador</v>
          </cell>
          <cell r="E6165" t="str">
            <v>h</v>
          </cell>
          <cell r="F6165">
            <v>0.4</v>
          </cell>
        </row>
        <row r="6166">
          <cell r="B6166" t="str">
            <v>180420</v>
          </cell>
          <cell r="C6166" t="str">
            <v>010119</v>
          </cell>
          <cell r="D6166" t="str">
            <v>Ajudante de encanador</v>
          </cell>
          <cell r="E6166" t="str">
            <v>h</v>
          </cell>
          <cell r="F6166">
            <v>0.4</v>
          </cell>
        </row>
        <row r="6167">
          <cell r="B6167" t="str">
            <v>180420</v>
          </cell>
          <cell r="C6167" t="str">
            <v>060654</v>
          </cell>
          <cell r="D6167" t="str">
            <v>Curva 45 femea de ferro mal. galv 25mm (1')</v>
          </cell>
          <cell r="E6167" t="str">
            <v>un</v>
          </cell>
          <cell r="F6167">
            <v>1</v>
          </cell>
        </row>
        <row r="6168">
          <cell r="B6168" t="str">
            <v>180421</v>
          </cell>
          <cell r="C6168" t="str">
            <v>010118</v>
          </cell>
          <cell r="D6168" t="str">
            <v>Encanador</v>
          </cell>
          <cell r="E6168" t="str">
            <v>h</v>
          </cell>
          <cell r="F6168">
            <v>0.7</v>
          </cell>
        </row>
        <row r="6169">
          <cell r="B6169" t="str">
            <v>180421</v>
          </cell>
          <cell r="C6169" t="str">
            <v>010119</v>
          </cell>
          <cell r="D6169" t="str">
            <v>Ajudante de encanador</v>
          </cell>
          <cell r="E6169" t="str">
            <v>h</v>
          </cell>
          <cell r="F6169">
            <v>0.7</v>
          </cell>
        </row>
        <row r="6170">
          <cell r="B6170" t="str">
            <v>180421</v>
          </cell>
          <cell r="C6170" t="str">
            <v>060655</v>
          </cell>
          <cell r="D6170" t="str">
            <v>Curva 45 femea de ferro mal. galv 32mm (1 1/4')</v>
          </cell>
          <cell r="E6170" t="str">
            <v>un</v>
          </cell>
          <cell r="F6170">
            <v>1</v>
          </cell>
        </row>
        <row r="6171">
          <cell r="B6171" t="str">
            <v>180422</v>
          </cell>
          <cell r="C6171" t="str">
            <v>010118</v>
          </cell>
          <cell r="D6171" t="str">
            <v>Encanador</v>
          </cell>
          <cell r="E6171" t="str">
            <v>h</v>
          </cell>
          <cell r="F6171">
            <v>0.7</v>
          </cell>
        </row>
        <row r="6172">
          <cell r="B6172" t="str">
            <v>180422</v>
          </cell>
          <cell r="C6172" t="str">
            <v>010119</v>
          </cell>
          <cell r="D6172" t="str">
            <v>Ajudante de encanador</v>
          </cell>
          <cell r="E6172" t="str">
            <v>h</v>
          </cell>
          <cell r="F6172">
            <v>0.7</v>
          </cell>
        </row>
        <row r="6173">
          <cell r="B6173" t="str">
            <v>180422</v>
          </cell>
          <cell r="C6173" t="str">
            <v>060656</v>
          </cell>
          <cell r="D6173" t="str">
            <v>Curva 45 femea de ferro mal. galv 40mm (1 1/2')</v>
          </cell>
          <cell r="E6173" t="str">
            <v>un</v>
          </cell>
          <cell r="F6173">
            <v>1</v>
          </cell>
        </row>
        <row r="6174">
          <cell r="B6174" t="str">
            <v>180423</v>
          </cell>
          <cell r="C6174" t="str">
            <v>010118</v>
          </cell>
          <cell r="D6174" t="str">
            <v>Encanador</v>
          </cell>
          <cell r="E6174" t="str">
            <v>h</v>
          </cell>
          <cell r="F6174">
            <v>0.4</v>
          </cell>
        </row>
        <row r="6175">
          <cell r="B6175" t="str">
            <v>180423</v>
          </cell>
          <cell r="C6175" t="str">
            <v>010119</v>
          </cell>
          <cell r="D6175" t="str">
            <v>Ajudante de encanador</v>
          </cell>
          <cell r="E6175" t="str">
            <v>h</v>
          </cell>
          <cell r="F6175">
            <v>0.4</v>
          </cell>
        </row>
        <row r="6176">
          <cell r="B6176" t="str">
            <v>180423</v>
          </cell>
          <cell r="C6176" t="str">
            <v>060643</v>
          </cell>
          <cell r="D6176" t="str">
            <v>Curva 90 macho de ferro mal. galv 15mm (1/2')</v>
          </cell>
          <cell r="E6176" t="str">
            <v>un</v>
          </cell>
          <cell r="F6176">
            <v>1</v>
          </cell>
        </row>
        <row r="6177">
          <cell r="B6177" t="str">
            <v>180424</v>
          </cell>
          <cell r="C6177" t="str">
            <v>010118</v>
          </cell>
          <cell r="D6177" t="str">
            <v>Encanador</v>
          </cell>
          <cell r="E6177" t="str">
            <v>h</v>
          </cell>
          <cell r="F6177">
            <v>0.4</v>
          </cell>
        </row>
        <row r="6178">
          <cell r="B6178" t="str">
            <v>180424</v>
          </cell>
          <cell r="C6178" t="str">
            <v>010119</v>
          </cell>
          <cell r="D6178" t="str">
            <v>Ajudante de encanador</v>
          </cell>
          <cell r="E6178" t="str">
            <v>h</v>
          </cell>
          <cell r="F6178">
            <v>0.4</v>
          </cell>
        </row>
        <row r="6179">
          <cell r="B6179" t="str">
            <v>180424</v>
          </cell>
          <cell r="C6179" t="str">
            <v>060644</v>
          </cell>
          <cell r="D6179" t="str">
            <v>Curva 90 macho de ferro mal. galv 20mm (3/4')</v>
          </cell>
          <cell r="E6179" t="str">
            <v>un</v>
          </cell>
          <cell r="F6179">
            <v>1</v>
          </cell>
        </row>
        <row r="6180">
          <cell r="B6180" t="str">
            <v>180425</v>
          </cell>
          <cell r="C6180" t="str">
            <v>010118</v>
          </cell>
          <cell r="D6180" t="str">
            <v>Encanador</v>
          </cell>
          <cell r="E6180" t="str">
            <v>h</v>
          </cell>
          <cell r="F6180">
            <v>0.4</v>
          </cell>
        </row>
        <row r="6181">
          <cell r="B6181" t="str">
            <v>180425</v>
          </cell>
          <cell r="C6181" t="str">
            <v>010119</v>
          </cell>
          <cell r="D6181" t="str">
            <v>Ajudante de encanador</v>
          </cell>
          <cell r="E6181" t="str">
            <v>h</v>
          </cell>
          <cell r="F6181">
            <v>0.4</v>
          </cell>
        </row>
        <row r="6182">
          <cell r="B6182" t="str">
            <v>180425</v>
          </cell>
          <cell r="C6182" t="str">
            <v>060645</v>
          </cell>
          <cell r="D6182" t="str">
            <v>Curva 90 macho de ferro mal. galv 25mm (1')</v>
          </cell>
          <cell r="E6182" t="str">
            <v>un</v>
          </cell>
          <cell r="F6182">
            <v>1</v>
          </cell>
        </row>
        <row r="6183">
          <cell r="B6183" t="str">
            <v>180426</v>
          </cell>
          <cell r="C6183" t="str">
            <v>010118</v>
          </cell>
          <cell r="D6183" t="str">
            <v>Encanador</v>
          </cell>
          <cell r="E6183" t="str">
            <v>h</v>
          </cell>
          <cell r="F6183">
            <v>0.7</v>
          </cell>
        </row>
        <row r="6184">
          <cell r="B6184" t="str">
            <v>180426</v>
          </cell>
          <cell r="C6184" t="str">
            <v>010119</v>
          </cell>
          <cell r="D6184" t="str">
            <v>Ajudante de encanador</v>
          </cell>
          <cell r="E6184" t="str">
            <v>h</v>
          </cell>
          <cell r="F6184">
            <v>0.7</v>
          </cell>
        </row>
        <row r="6185">
          <cell r="B6185" t="str">
            <v>180426</v>
          </cell>
          <cell r="C6185" t="str">
            <v>060646</v>
          </cell>
          <cell r="D6185" t="str">
            <v>Curva 90 macho de ferro mal. galv 32mm (1 1/4')</v>
          </cell>
          <cell r="E6185" t="str">
            <v>un</v>
          </cell>
          <cell r="F6185">
            <v>1</v>
          </cell>
        </row>
        <row r="6186">
          <cell r="B6186" t="str">
            <v>180427</v>
          </cell>
          <cell r="C6186" t="str">
            <v>010118</v>
          </cell>
          <cell r="D6186" t="str">
            <v>Encanador</v>
          </cell>
          <cell r="E6186" t="str">
            <v>h</v>
          </cell>
          <cell r="F6186">
            <v>0.7</v>
          </cell>
        </row>
        <row r="6187">
          <cell r="B6187" t="str">
            <v>180427</v>
          </cell>
          <cell r="C6187" t="str">
            <v>010119</v>
          </cell>
          <cell r="D6187" t="str">
            <v>Ajudante de encanador</v>
          </cell>
          <cell r="E6187" t="str">
            <v>h</v>
          </cell>
          <cell r="F6187">
            <v>0.7</v>
          </cell>
        </row>
        <row r="6188">
          <cell r="B6188" t="str">
            <v>180427</v>
          </cell>
          <cell r="C6188" t="str">
            <v>060647</v>
          </cell>
          <cell r="D6188" t="str">
            <v>Curva 90 macho de ferro mal. galv 40mm (1 1/2')</v>
          </cell>
          <cell r="E6188" t="str">
            <v>un</v>
          </cell>
          <cell r="F6188">
            <v>1</v>
          </cell>
        </row>
        <row r="6189">
          <cell r="B6189" t="str">
            <v>180428</v>
          </cell>
          <cell r="C6189" t="str">
            <v>010118</v>
          </cell>
          <cell r="D6189" t="str">
            <v>Encanador</v>
          </cell>
          <cell r="E6189" t="str">
            <v>h</v>
          </cell>
          <cell r="F6189">
            <v>1.0149999999999999</v>
          </cell>
        </row>
        <row r="6190">
          <cell r="B6190" t="str">
            <v>180428</v>
          </cell>
          <cell r="C6190" t="str">
            <v>010119</v>
          </cell>
          <cell r="D6190" t="str">
            <v>Ajudante de encanador</v>
          </cell>
          <cell r="E6190" t="str">
            <v>h</v>
          </cell>
          <cell r="F6190">
            <v>1.0149999999999999</v>
          </cell>
        </row>
        <row r="6191">
          <cell r="B6191" t="str">
            <v>180428</v>
          </cell>
          <cell r="C6191" t="str">
            <v>060648</v>
          </cell>
          <cell r="D6191" t="str">
            <v>Curva 90 macho de ferro mal. galv 50mm (2')</v>
          </cell>
          <cell r="E6191" t="str">
            <v>un</v>
          </cell>
          <cell r="F6191">
            <v>1</v>
          </cell>
        </row>
        <row r="6192">
          <cell r="B6192" t="str">
            <v>180429</v>
          </cell>
          <cell r="C6192" t="str">
            <v>010118</v>
          </cell>
          <cell r="D6192" t="str">
            <v>Encanador</v>
          </cell>
          <cell r="E6192" t="str">
            <v>h</v>
          </cell>
          <cell r="F6192">
            <v>0.8</v>
          </cell>
        </row>
        <row r="6193">
          <cell r="B6193" t="str">
            <v>180429</v>
          </cell>
          <cell r="C6193" t="str">
            <v>010119</v>
          </cell>
          <cell r="D6193" t="str">
            <v>Ajudante de encanador</v>
          </cell>
          <cell r="E6193" t="str">
            <v>h</v>
          </cell>
          <cell r="F6193">
            <v>0.8</v>
          </cell>
        </row>
        <row r="6194">
          <cell r="B6194" t="str">
            <v>180429</v>
          </cell>
          <cell r="C6194" t="str">
            <v>060649</v>
          </cell>
          <cell r="D6194" t="str">
            <v>Curva 90 macho de ferro mal. galv 65mm (2 1/2')</v>
          </cell>
          <cell r="E6194" t="str">
            <v>un</v>
          </cell>
          <cell r="F6194">
            <v>1</v>
          </cell>
        </row>
        <row r="6195">
          <cell r="B6195" t="str">
            <v>180430</v>
          </cell>
          <cell r="C6195" t="str">
            <v>010118</v>
          </cell>
          <cell r="D6195" t="str">
            <v>Encanador</v>
          </cell>
          <cell r="E6195" t="str">
            <v>h</v>
          </cell>
          <cell r="F6195">
            <v>0.8</v>
          </cell>
        </row>
        <row r="6196">
          <cell r="B6196" t="str">
            <v>180430</v>
          </cell>
          <cell r="C6196" t="str">
            <v>010119</v>
          </cell>
          <cell r="D6196" t="str">
            <v>Ajudante de encanador</v>
          </cell>
          <cell r="E6196" t="str">
            <v>h</v>
          </cell>
          <cell r="F6196">
            <v>0.8</v>
          </cell>
        </row>
        <row r="6197">
          <cell r="B6197" t="str">
            <v>180430</v>
          </cell>
          <cell r="C6197" t="str">
            <v>060650</v>
          </cell>
          <cell r="D6197" t="str">
            <v>Curva 90 macho de ferro mal. galv 80mm (3')</v>
          </cell>
          <cell r="E6197" t="str">
            <v>un</v>
          </cell>
          <cell r="F6197">
            <v>1</v>
          </cell>
        </row>
        <row r="6198">
          <cell r="B6198" t="str">
            <v>180431</v>
          </cell>
          <cell r="C6198" t="str">
            <v>010118</v>
          </cell>
          <cell r="D6198" t="str">
            <v>Encanador</v>
          </cell>
          <cell r="E6198" t="str">
            <v>h</v>
          </cell>
          <cell r="F6198">
            <v>1</v>
          </cell>
        </row>
        <row r="6199">
          <cell r="B6199" t="str">
            <v>180431</v>
          </cell>
          <cell r="C6199" t="str">
            <v>010119</v>
          </cell>
          <cell r="D6199" t="str">
            <v>Ajudante de encanador</v>
          </cell>
          <cell r="E6199" t="str">
            <v>h</v>
          </cell>
          <cell r="F6199">
            <v>1</v>
          </cell>
        </row>
        <row r="6200">
          <cell r="B6200" t="str">
            <v>180431</v>
          </cell>
          <cell r="C6200" t="str">
            <v>060651</v>
          </cell>
          <cell r="D6200" t="str">
            <v>Curva 90 macho de ferro mal. galv 100mm (4')</v>
          </cell>
          <cell r="E6200" t="str">
            <v>un</v>
          </cell>
          <cell r="F6200">
            <v>1</v>
          </cell>
        </row>
        <row r="6201">
          <cell r="B6201" t="str">
            <v>180432</v>
          </cell>
          <cell r="C6201" t="str">
            <v>010118</v>
          </cell>
          <cell r="D6201" t="str">
            <v>Encanador</v>
          </cell>
          <cell r="E6201" t="str">
            <v>h</v>
          </cell>
          <cell r="F6201">
            <v>0.4</v>
          </cell>
        </row>
        <row r="6202">
          <cell r="B6202" t="str">
            <v>180432</v>
          </cell>
          <cell r="C6202" t="str">
            <v>010119</v>
          </cell>
          <cell r="D6202" t="str">
            <v>Ajudante de encanador</v>
          </cell>
          <cell r="E6202" t="str">
            <v>h</v>
          </cell>
          <cell r="F6202">
            <v>0.4</v>
          </cell>
        </row>
        <row r="6203">
          <cell r="B6203" t="str">
            <v>180432</v>
          </cell>
          <cell r="C6203" t="str">
            <v>060343</v>
          </cell>
          <cell r="D6203" t="str">
            <v>Curva de retorno de ferro mal. galv 15mm (1/2')</v>
          </cell>
          <cell r="E6203" t="str">
            <v>un</v>
          </cell>
          <cell r="F6203">
            <v>1</v>
          </cell>
        </row>
        <row r="6204">
          <cell r="B6204" t="str">
            <v>180433</v>
          </cell>
          <cell r="C6204" t="str">
            <v>010118</v>
          </cell>
          <cell r="D6204" t="str">
            <v>Encanador</v>
          </cell>
          <cell r="E6204" t="str">
            <v>h</v>
          </cell>
          <cell r="F6204">
            <v>0.4</v>
          </cell>
        </row>
        <row r="6205">
          <cell r="B6205" t="str">
            <v>180433</v>
          </cell>
          <cell r="C6205" t="str">
            <v>010119</v>
          </cell>
          <cell r="D6205" t="str">
            <v>Ajudante de encanador</v>
          </cell>
          <cell r="E6205" t="str">
            <v>h</v>
          </cell>
          <cell r="F6205">
            <v>0.4</v>
          </cell>
        </row>
        <row r="6206">
          <cell r="B6206" t="str">
            <v>180433</v>
          </cell>
          <cell r="C6206" t="str">
            <v>060344</v>
          </cell>
          <cell r="D6206" t="str">
            <v>Curva de retorno de ferro mal. galv 20mm (3/4')</v>
          </cell>
          <cell r="E6206" t="str">
            <v>un</v>
          </cell>
          <cell r="F6206">
            <v>1</v>
          </cell>
        </row>
        <row r="6207">
          <cell r="B6207" t="str">
            <v>180434</v>
          </cell>
          <cell r="C6207" t="str">
            <v>010118</v>
          </cell>
          <cell r="D6207" t="str">
            <v>Encanador</v>
          </cell>
          <cell r="E6207" t="str">
            <v>h</v>
          </cell>
          <cell r="F6207">
            <v>0.4</v>
          </cell>
        </row>
        <row r="6208">
          <cell r="B6208" t="str">
            <v>180434</v>
          </cell>
          <cell r="C6208" t="str">
            <v>010119</v>
          </cell>
          <cell r="D6208" t="str">
            <v>Ajudante de encanador</v>
          </cell>
          <cell r="E6208" t="str">
            <v>h</v>
          </cell>
          <cell r="F6208">
            <v>0.4</v>
          </cell>
        </row>
        <row r="6209">
          <cell r="B6209" t="str">
            <v>180434</v>
          </cell>
          <cell r="C6209" t="str">
            <v>060345</v>
          </cell>
          <cell r="D6209" t="str">
            <v>Curva de retorno de ferro mal. galv 25mm (1')</v>
          </cell>
          <cell r="E6209" t="str">
            <v>un</v>
          </cell>
          <cell r="F6209">
            <v>1</v>
          </cell>
        </row>
        <row r="6210">
          <cell r="B6210" t="str">
            <v>180435</v>
          </cell>
          <cell r="C6210" t="str">
            <v>010118</v>
          </cell>
          <cell r="D6210" t="str">
            <v>Encanador</v>
          </cell>
          <cell r="E6210" t="str">
            <v>h</v>
          </cell>
          <cell r="F6210">
            <v>0.7</v>
          </cell>
        </row>
        <row r="6211">
          <cell r="B6211" t="str">
            <v>180435</v>
          </cell>
          <cell r="C6211" t="str">
            <v>010119</v>
          </cell>
          <cell r="D6211" t="str">
            <v>Ajudante de encanador</v>
          </cell>
          <cell r="E6211" t="str">
            <v>h</v>
          </cell>
          <cell r="F6211">
            <v>0.7</v>
          </cell>
        </row>
        <row r="6212">
          <cell r="B6212" t="str">
            <v>180435</v>
          </cell>
          <cell r="C6212" t="str">
            <v>060346</v>
          </cell>
          <cell r="D6212" t="str">
            <v>Curva de retorno de ferro mal. galv 32mm (1 1/4')</v>
          </cell>
          <cell r="E6212" t="str">
            <v>un</v>
          </cell>
          <cell r="F6212">
            <v>1</v>
          </cell>
        </row>
        <row r="6213">
          <cell r="B6213" t="str">
            <v>180436</v>
          </cell>
          <cell r="C6213" t="str">
            <v>010118</v>
          </cell>
          <cell r="D6213" t="str">
            <v>Encanador</v>
          </cell>
          <cell r="E6213" t="str">
            <v>h</v>
          </cell>
          <cell r="F6213">
            <v>0.7</v>
          </cell>
        </row>
        <row r="6214">
          <cell r="B6214" t="str">
            <v>180436</v>
          </cell>
          <cell r="C6214" t="str">
            <v>010119</v>
          </cell>
          <cell r="D6214" t="str">
            <v>Ajudante de encanador</v>
          </cell>
          <cell r="E6214" t="str">
            <v>h</v>
          </cell>
          <cell r="F6214">
            <v>0.7</v>
          </cell>
        </row>
        <row r="6215">
          <cell r="B6215" t="str">
            <v>180436</v>
          </cell>
          <cell r="C6215" t="str">
            <v>060347</v>
          </cell>
          <cell r="D6215" t="str">
            <v>Curva de retorno de ferro mal. galv 40mm (1 1/2')</v>
          </cell>
          <cell r="E6215" t="str">
            <v>un</v>
          </cell>
          <cell r="F6215">
            <v>1</v>
          </cell>
        </row>
        <row r="6216">
          <cell r="B6216" t="str">
            <v>180437</v>
          </cell>
          <cell r="C6216" t="str">
            <v>010118</v>
          </cell>
          <cell r="D6216" t="str">
            <v>Encanador</v>
          </cell>
          <cell r="E6216" t="str">
            <v>h</v>
          </cell>
          <cell r="F6216">
            <v>0.7</v>
          </cell>
        </row>
        <row r="6217">
          <cell r="B6217" t="str">
            <v>180437</v>
          </cell>
          <cell r="C6217" t="str">
            <v>010119</v>
          </cell>
          <cell r="D6217" t="str">
            <v>Ajudante de encanador</v>
          </cell>
          <cell r="E6217" t="str">
            <v>h</v>
          </cell>
          <cell r="F6217">
            <v>0.7</v>
          </cell>
        </row>
        <row r="6218">
          <cell r="B6218" t="str">
            <v>180437</v>
          </cell>
          <cell r="C6218" t="str">
            <v>060348</v>
          </cell>
          <cell r="D6218" t="str">
            <v>Curva de retorno de ferro mal. galv 50mm (2')</v>
          </cell>
          <cell r="E6218" t="str">
            <v>un</v>
          </cell>
          <cell r="F6218">
            <v>1</v>
          </cell>
        </row>
        <row r="6219">
          <cell r="B6219" t="str">
            <v>180438</v>
          </cell>
          <cell r="C6219" t="str">
            <v>010118</v>
          </cell>
          <cell r="D6219" t="str">
            <v>Encanador</v>
          </cell>
          <cell r="E6219" t="str">
            <v>h</v>
          </cell>
          <cell r="F6219">
            <v>0.4</v>
          </cell>
        </row>
        <row r="6220">
          <cell r="B6220" t="str">
            <v>180438</v>
          </cell>
          <cell r="C6220" t="str">
            <v>010119</v>
          </cell>
          <cell r="D6220" t="str">
            <v>Ajudante de encanador</v>
          </cell>
          <cell r="E6220" t="str">
            <v>h</v>
          </cell>
          <cell r="F6220">
            <v>0.4</v>
          </cell>
        </row>
        <row r="6221">
          <cell r="B6221" t="str">
            <v>180438</v>
          </cell>
          <cell r="C6221" t="str">
            <v>090768</v>
          </cell>
          <cell r="D6221" t="str">
            <v>Curva transp.de ferro mal. galv 15x15 mm (1/2x1/2"</v>
          </cell>
          <cell r="E6221" t="str">
            <v>un</v>
          </cell>
          <cell r="F6221">
            <v>1</v>
          </cell>
        </row>
        <row r="6222">
          <cell r="B6222" t="str">
            <v>180439</v>
          </cell>
          <cell r="C6222" t="str">
            <v>010118</v>
          </cell>
          <cell r="D6222" t="str">
            <v>Encanador</v>
          </cell>
          <cell r="E6222" t="str">
            <v>h</v>
          </cell>
          <cell r="F6222">
            <v>0.4</v>
          </cell>
        </row>
        <row r="6223">
          <cell r="B6223" t="str">
            <v>180439</v>
          </cell>
          <cell r="C6223" t="str">
            <v>010119</v>
          </cell>
          <cell r="D6223" t="str">
            <v>Ajudante de encanador</v>
          </cell>
          <cell r="E6223" t="str">
            <v>h</v>
          </cell>
          <cell r="F6223">
            <v>0.4</v>
          </cell>
        </row>
        <row r="6224">
          <cell r="B6224" t="str">
            <v>180439</v>
          </cell>
          <cell r="C6224" t="str">
            <v>090769</v>
          </cell>
          <cell r="D6224" t="str">
            <v>Curva transp.de ferro mal. galv 15x25 mm (1/2x1")</v>
          </cell>
          <cell r="E6224" t="str">
            <v>un</v>
          </cell>
          <cell r="F6224">
            <v>1</v>
          </cell>
        </row>
        <row r="6225">
          <cell r="B6225" t="str">
            <v>180440</v>
          </cell>
          <cell r="C6225" t="str">
            <v>010118</v>
          </cell>
          <cell r="D6225" t="str">
            <v>Encanador</v>
          </cell>
          <cell r="E6225" t="str">
            <v>h</v>
          </cell>
          <cell r="F6225">
            <v>0.4</v>
          </cell>
        </row>
        <row r="6226">
          <cell r="B6226" t="str">
            <v>180440</v>
          </cell>
          <cell r="C6226" t="str">
            <v>010119</v>
          </cell>
          <cell r="D6226" t="str">
            <v>Ajudante de encanador</v>
          </cell>
          <cell r="E6226" t="str">
            <v>h</v>
          </cell>
          <cell r="F6226">
            <v>0.4</v>
          </cell>
        </row>
        <row r="6227">
          <cell r="B6227" t="str">
            <v>180440</v>
          </cell>
          <cell r="C6227" t="str">
            <v>090770</v>
          </cell>
          <cell r="D6227" t="str">
            <v>Curva transp.de ferro mal. galv 20x20 mm (3/4x3/4"</v>
          </cell>
          <cell r="E6227" t="str">
            <v>un</v>
          </cell>
          <cell r="F6227">
            <v>1</v>
          </cell>
        </row>
        <row r="6228">
          <cell r="B6228" t="str">
            <v>180441</v>
          </cell>
          <cell r="C6228" t="str">
            <v>010118</v>
          </cell>
          <cell r="D6228" t="str">
            <v>Encanador</v>
          </cell>
          <cell r="E6228" t="str">
            <v>h</v>
          </cell>
          <cell r="F6228">
            <v>0.4</v>
          </cell>
        </row>
        <row r="6229">
          <cell r="B6229" t="str">
            <v>180441</v>
          </cell>
          <cell r="C6229" t="str">
            <v>010119</v>
          </cell>
          <cell r="D6229" t="str">
            <v>Ajudante de encanador</v>
          </cell>
          <cell r="E6229" t="str">
            <v>h</v>
          </cell>
          <cell r="F6229">
            <v>0.4</v>
          </cell>
        </row>
        <row r="6230">
          <cell r="B6230" t="str">
            <v>180441</v>
          </cell>
          <cell r="C6230" t="str">
            <v>090771</v>
          </cell>
          <cell r="D6230" t="str">
            <v>Curva transp.de ferro mal. galv 20x25 mm (3/4x1")</v>
          </cell>
          <cell r="E6230" t="str">
            <v>un</v>
          </cell>
          <cell r="F6230">
            <v>1</v>
          </cell>
        </row>
        <row r="6231">
          <cell r="B6231" t="str">
            <v>180442</v>
          </cell>
          <cell r="C6231" t="str">
            <v>010118</v>
          </cell>
          <cell r="D6231" t="str">
            <v>Encanador</v>
          </cell>
          <cell r="E6231" t="str">
            <v>h</v>
          </cell>
          <cell r="F6231">
            <v>0.46</v>
          </cell>
        </row>
        <row r="6232">
          <cell r="B6232" t="str">
            <v>180442</v>
          </cell>
          <cell r="C6232" t="str">
            <v>010119</v>
          </cell>
          <cell r="D6232" t="str">
            <v>Ajudante de encanador</v>
          </cell>
          <cell r="E6232" t="str">
            <v>h</v>
          </cell>
          <cell r="F6232">
            <v>0.46</v>
          </cell>
        </row>
        <row r="6233">
          <cell r="B6233" t="str">
            <v>180442</v>
          </cell>
          <cell r="C6233" t="str">
            <v>060512</v>
          </cell>
          <cell r="D6233" t="str">
            <v>Te 90 de ferro mal. galv 15mm (1/2')</v>
          </cell>
          <cell r="E6233" t="str">
            <v>un</v>
          </cell>
          <cell r="F6233">
            <v>1</v>
          </cell>
        </row>
        <row r="6234">
          <cell r="B6234" t="str">
            <v>180443</v>
          </cell>
          <cell r="C6234" t="str">
            <v>010118</v>
          </cell>
          <cell r="D6234" t="str">
            <v>Encanador</v>
          </cell>
          <cell r="E6234" t="str">
            <v>h</v>
          </cell>
          <cell r="F6234">
            <v>0.46</v>
          </cell>
        </row>
        <row r="6235">
          <cell r="B6235" t="str">
            <v>180443</v>
          </cell>
          <cell r="C6235" t="str">
            <v>010119</v>
          </cell>
          <cell r="D6235" t="str">
            <v>Ajudante de encanador</v>
          </cell>
          <cell r="E6235" t="str">
            <v>h</v>
          </cell>
          <cell r="F6235">
            <v>0.46</v>
          </cell>
        </row>
        <row r="6236">
          <cell r="B6236" t="str">
            <v>180443</v>
          </cell>
          <cell r="C6236" t="str">
            <v>060513</v>
          </cell>
          <cell r="D6236" t="str">
            <v>Te 90 de ferro mal. galv 20mm (3/4')</v>
          </cell>
          <cell r="E6236" t="str">
            <v>un</v>
          </cell>
          <cell r="F6236">
            <v>1</v>
          </cell>
        </row>
        <row r="6237">
          <cell r="B6237" t="str">
            <v>180444</v>
          </cell>
          <cell r="C6237" t="str">
            <v>010118</v>
          </cell>
          <cell r="D6237" t="str">
            <v>Encanador</v>
          </cell>
          <cell r="E6237" t="str">
            <v>h</v>
          </cell>
          <cell r="F6237">
            <v>0.46</v>
          </cell>
        </row>
        <row r="6238">
          <cell r="B6238" t="str">
            <v>180444</v>
          </cell>
          <cell r="C6238" t="str">
            <v>010119</v>
          </cell>
          <cell r="D6238" t="str">
            <v>Ajudante de encanador</v>
          </cell>
          <cell r="E6238" t="str">
            <v>h</v>
          </cell>
          <cell r="F6238">
            <v>0.46</v>
          </cell>
        </row>
        <row r="6239">
          <cell r="B6239" t="str">
            <v>180444</v>
          </cell>
          <cell r="C6239" t="str">
            <v>060514</v>
          </cell>
          <cell r="D6239" t="str">
            <v>Te 90 de ferro mal. galv 25mm (1')</v>
          </cell>
          <cell r="E6239" t="str">
            <v>un</v>
          </cell>
          <cell r="F6239">
            <v>1</v>
          </cell>
        </row>
        <row r="6240">
          <cell r="B6240" t="str">
            <v>180445</v>
          </cell>
          <cell r="C6240" t="str">
            <v>010118</v>
          </cell>
          <cell r="D6240" t="str">
            <v>Encanador</v>
          </cell>
          <cell r="E6240" t="str">
            <v>h</v>
          </cell>
          <cell r="F6240">
            <v>0.78</v>
          </cell>
        </row>
        <row r="6241">
          <cell r="B6241" t="str">
            <v>180445</v>
          </cell>
          <cell r="C6241" t="str">
            <v>010119</v>
          </cell>
          <cell r="D6241" t="str">
            <v>Ajudante de encanador</v>
          </cell>
          <cell r="E6241" t="str">
            <v>h</v>
          </cell>
          <cell r="F6241">
            <v>0.78</v>
          </cell>
        </row>
        <row r="6242">
          <cell r="B6242" t="str">
            <v>180445</v>
          </cell>
          <cell r="C6242" t="str">
            <v>060515</v>
          </cell>
          <cell r="D6242" t="str">
            <v>Te 90 de ferro mal. galv 32mm (1 1/4')</v>
          </cell>
          <cell r="E6242" t="str">
            <v>un</v>
          </cell>
          <cell r="F6242">
            <v>1</v>
          </cell>
        </row>
        <row r="6243">
          <cell r="B6243" t="str">
            <v>180446</v>
          </cell>
          <cell r="C6243" t="str">
            <v>010118</v>
          </cell>
          <cell r="D6243" t="str">
            <v>Encanador</v>
          </cell>
          <cell r="E6243" t="str">
            <v>h</v>
          </cell>
          <cell r="F6243">
            <v>0.78</v>
          </cell>
        </row>
        <row r="6244">
          <cell r="B6244" t="str">
            <v>180446</v>
          </cell>
          <cell r="C6244" t="str">
            <v>010119</v>
          </cell>
          <cell r="D6244" t="str">
            <v>Ajudante de encanador</v>
          </cell>
          <cell r="E6244" t="str">
            <v>h</v>
          </cell>
          <cell r="F6244">
            <v>0.78</v>
          </cell>
        </row>
        <row r="6245">
          <cell r="B6245" t="str">
            <v>180446</v>
          </cell>
          <cell r="C6245" t="str">
            <v>060516</v>
          </cell>
          <cell r="D6245" t="str">
            <v>Te 90 de ferro mal. galv 40mm (1 1/2')</v>
          </cell>
          <cell r="E6245" t="str">
            <v>un</v>
          </cell>
          <cell r="F6245">
            <v>1</v>
          </cell>
        </row>
        <row r="6246">
          <cell r="B6246" t="str">
            <v>180447</v>
          </cell>
          <cell r="C6246" t="str">
            <v>010118</v>
          </cell>
          <cell r="D6246" t="str">
            <v>Encanador</v>
          </cell>
          <cell r="E6246" t="str">
            <v>h</v>
          </cell>
          <cell r="F6246">
            <v>0.78</v>
          </cell>
        </row>
        <row r="6247">
          <cell r="B6247" t="str">
            <v>180447</v>
          </cell>
          <cell r="C6247" t="str">
            <v>010119</v>
          </cell>
          <cell r="D6247" t="str">
            <v>Ajudante de encanador</v>
          </cell>
          <cell r="E6247" t="str">
            <v>h</v>
          </cell>
          <cell r="F6247">
            <v>0.78</v>
          </cell>
        </row>
        <row r="6248">
          <cell r="B6248" t="str">
            <v>180447</v>
          </cell>
          <cell r="C6248" t="str">
            <v>060517</v>
          </cell>
          <cell r="D6248" t="str">
            <v>Te 90 de ferro mal. galv 50mm (2')</v>
          </cell>
          <cell r="E6248" t="str">
            <v>un</v>
          </cell>
          <cell r="F6248">
            <v>1</v>
          </cell>
        </row>
        <row r="6249">
          <cell r="B6249" t="str">
            <v>180448</v>
          </cell>
          <cell r="C6249" t="str">
            <v>010118</v>
          </cell>
          <cell r="D6249" t="str">
            <v>Encanador</v>
          </cell>
          <cell r="E6249" t="str">
            <v>h</v>
          </cell>
          <cell r="F6249">
            <v>0.93</v>
          </cell>
        </row>
        <row r="6250">
          <cell r="B6250" t="str">
            <v>180448</v>
          </cell>
          <cell r="C6250" t="str">
            <v>010119</v>
          </cell>
          <cell r="D6250" t="str">
            <v>Ajudante de encanador</v>
          </cell>
          <cell r="E6250" t="str">
            <v>h</v>
          </cell>
          <cell r="F6250">
            <v>0.93</v>
          </cell>
        </row>
        <row r="6251">
          <cell r="B6251" t="str">
            <v>180448</v>
          </cell>
          <cell r="C6251" t="str">
            <v>060518</v>
          </cell>
          <cell r="D6251" t="str">
            <v>Te 90 de ferro mal. galv 65mm (2 1/2')</v>
          </cell>
          <cell r="E6251" t="str">
            <v>un</v>
          </cell>
          <cell r="F6251">
            <v>1</v>
          </cell>
        </row>
        <row r="6252">
          <cell r="B6252" t="str">
            <v>180449</v>
          </cell>
          <cell r="C6252" t="str">
            <v>010118</v>
          </cell>
          <cell r="D6252" t="str">
            <v>Encanador</v>
          </cell>
          <cell r="E6252" t="str">
            <v>h</v>
          </cell>
          <cell r="F6252">
            <v>0.93</v>
          </cell>
        </row>
        <row r="6253">
          <cell r="B6253" t="str">
            <v>180449</v>
          </cell>
          <cell r="C6253" t="str">
            <v>010119</v>
          </cell>
          <cell r="D6253" t="str">
            <v>Ajudante de encanador</v>
          </cell>
          <cell r="E6253" t="str">
            <v>h</v>
          </cell>
          <cell r="F6253">
            <v>0.93</v>
          </cell>
        </row>
        <row r="6254">
          <cell r="B6254" t="str">
            <v>180449</v>
          </cell>
          <cell r="C6254" t="str">
            <v>060519</v>
          </cell>
          <cell r="D6254" t="str">
            <v>Te 90 de ferro mal. galv 80mm (3')</v>
          </cell>
          <cell r="E6254" t="str">
            <v>un</v>
          </cell>
          <cell r="F6254">
            <v>1</v>
          </cell>
        </row>
        <row r="6255">
          <cell r="B6255" t="str">
            <v>180450</v>
          </cell>
          <cell r="C6255" t="str">
            <v>010118</v>
          </cell>
          <cell r="D6255" t="str">
            <v>Encanador</v>
          </cell>
          <cell r="E6255" t="str">
            <v>h</v>
          </cell>
          <cell r="F6255">
            <v>1.1499999999999999</v>
          </cell>
        </row>
        <row r="6256">
          <cell r="B6256" t="str">
            <v>180450</v>
          </cell>
          <cell r="C6256" t="str">
            <v>010119</v>
          </cell>
          <cell r="D6256" t="str">
            <v>Ajudante de encanador</v>
          </cell>
          <cell r="E6256" t="str">
            <v>h</v>
          </cell>
          <cell r="F6256">
            <v>1.1499999999999999</v>
          </cell>
        </row>
        <row r="6257">
          <cell r="B6257" t="str">
            <v>180450</v>
          </cell>
          <cell r="C6257" t="str">
            <v>060520</v>
          </cell>
          <cell r="D6257" t="str">
            <v>Te 90 de ferro mal. galv 100mm (4')</v>
          </cell>
          <cell r="E6257" t="str">
            <v>un</v>
          </cell>
          <cell r="F6257">
            <v>1</v>
          </cell>
        </row>
        <row r="6258">
          <cell r="B6258" t="str">
            <v>180451</v>
          </cell>
          <cell r="C6258" t="str">
            <v>010118</v>
          </cell>
          <cell r="D6258" t="str">
            <v>Encanador</v>
          </cell>
          <cell r="E6258" t="str">
            <v>h</v>
          </cell>
          <cell r="F6258">
            <v>1.47</v>
          </cell>
        </row>
        <row r="6259">
          <cell r="B6259" t="str">
            <v>180451</v>
          </cell>
          <cell r="C6259" t="str">
            <v>010119</v>
          </cell>
          <cell r="D6259" t="str">
            <v>Ajudante de encanador</v>
          </cell>
          <cell r="E6259" t="str">
            <v>h</v>
          </cell>
          <cell r="F6259">
            <v>1.47</v>
          </cell>
        </row>
        <row r="6260">
          <cell r="B6260" t="str">
            <v>180451</v>
          </cell>
          <cell r="C6260" t="str">
            <v>060522</v>
          </cell>
          <cell r="D6260" t="str">
            <v>Te 90 de ferro mal. galv 150mm (6')</v>
          </cell>
          <cell r="E6260" t="str">
            <v>un</v>
          </cell>
          <cell r="F6260">
            <v>1</v>
          </cell>
        </row>
        <row r="6261">
          <cell r="B6261" t="str">
            <v>180452</v>
          </cell>
          <cell r="C6261" t="str">
            <v>010118</v>
          </cell>
          <cell r="D6261" t="str">
            <v>Encanador</v>
          </cell>
          <cell r="E6261" t="str">
            <v>h</v>
          </cell>
          <cell r="F6261">
            <v>0.46</v>
          </cell>
        </row>
        <row r="6262">
          <cell r="B6262" t="str">
            <v>180452</v>
          </cell>
          <cell r="C6262" t="str">
            <v>010119</v>
          </cell>
          <cell r="D6262" t="str">
            <v>Ajudante de encanador</v>
          </cell>
          <cell r="E6262" t="str">
            <v>h</v>
          </cell>
          <cell r="F6262">
            <v>0.46</v>
          </cell>
        </row>
        <row r="6263">
          <cell r="B6263" t="str">
            <v>180452</v>
          </cell>
          <cell r="C6263" t="str">
            <v>060485</v>
          </cell>
          <cell r="D6263" t="str">
            <v>Te 45 de ferro mal. galv 15mm (1/2')</v>
          </cell>
          <cell r="E6263" t="str">
            <v>un</v>
          </cell>
          <cell r="F6263">
            <v>1</v>
          </cell>
        </row>
        <row r="6264">
          <cell r="B6264" t="str">
            <v>180453</v>
          </cell>
          <cell r="C6264" t="str">
            <v>010118</v>
          </cell>
          <cell r="D6264" t="str">
            <v>Encanador</v>
          </cell>
          <cell r="E6264" t="str">
            <v>h</v>
          </cell>
          <cell r="F6264">
            <v>0.46</v>
          </cell>
        </row>
        <row r="6265">
          <cell r="B6265" t="str">
            <v>180453</v>
          </cell>
          <cell r="C6265" t="str">
            <v>010119</v>
          </cell>
          <cell r="D6265" t="str">
            <v>Ajudante de encanador</v>
          </cell>
          <cell r="E6265" t="str">
            <v>h</v>
          </cell>
          <cell r="F6265">
            <v>0.46</v>
          </cell>
        </row>
        <row r="6266">
          <cell r="B6266" t="str">
            <v>180453</v>
          </cell>
          <cell r="C6266" t="str">
            <v>060829</v>
          </cell>
          <cell r="D6266" t="str">
            <v>Te 45 de ferro mal. galv 20mm (3/4')</v>
          </cell>
          <cell r="E6266" t="str">
            <v>un</v>
          </cell>
          <cell r="F6266">
            <v>1</v>
          </cell>
        </row>
        <row r="6267">
          <cell r="B6267" t="str">
            <v>180454</v>
          </cell>
          <cell r="C6267" t="str">
            <v>010118</v>
          </cell>
          <cell r="D6267" t="str">
            <v>Encanador</v>
          </cell>
          <cell r="E6267" t="str">
            <v>h</v>
          </cell>
          <cell r="F6267">
            <v>0.46</v>
          </cell>
        </row>
        <row r="6268">
          <cell r="B6268" t="str">
            <v>180454</v>
          </cell>
          <cell r="C6268" t="str">
            <v>010119</v>
          </cell>
          <cell r="D6268" t="str">
            <v>Ajudante de encanador</v>
          </cell>
          <cell r="E6268" t="str">
            <v>h</v>
          </cell>
          <cell r="F6268">
            <v>0.46</v>
          </cell>
        </row>
        <row r="6269">
          <cell r="B6269" t="str">
            <v>180454</v>
          </cell>
          <cell r="C6269" t="str">
            <v>060487</v>
          </cell>
          <cell r="D6269" t="str">
            <v>Te 45 de ferro mal. galv 25mm (1')</v>
          </cell>
          <cell r="E6269" t="str">
            <v>un</v>
          </cell>
          <cell r="F6269">
            <v>1</v>
          </cell>
        </row>
        <row r="6270">
          <cell r="B6270" t="str">
            <v>180455</v>
          </cell>
          <cell r="C6270" t="str">
            <v>010118</v>
          </cell>
          <cell r="D6270" t="str">
            <v>Encanador</v>
          </cell>
          <cell r="E6270" t="str">
            <v>h</v>
          </cell>
          <cell r="F6270">
            <v>0.78</v>
          </cell>
        </row>
        <row r="6271">
          <cell r="B6271" t="str">
            <v>180455</v>
          </cell>
          <cell r="C6271" t="str">
            <v>010119</v>
          </cell>
          <cell r="D6271" t="str">
            <v>Ajudante de encanador</v>
          </cell>
          <cell r="E6271" t="str">
            <v>h</v>
          </cell>
          <cell r="F6271">
            <v>0.78</v>
          </cell>
        </row>
        <row r="6272">
          <cell r="B6272" t="str">
            <v>180455</v>
          </cell>
          <cell r="C6272" t="str">
            <v>060831</v>
          </cell>
          <cell r="D6272" t="str">
            <v>Te 45 de ferro mal. galv 32mm (1 1/4')</v>
          </cell>
          <cell r="E6272" t="str">
            <v>un</v>
          </cell>
          <cell r="F6272">
            <v>1</v>
          </cell>
        </row>
        <row r="6273">
          <cell r="B6273" t="str">
            <v>180456</v>
          </cell>
          <cell r="C6273" t="str">
            <v>010118</v>
          </cell>
          <cell r="D6273" t="str">
            <v>Encanador</v>
          </cell>
          <cell r="E6273" t="str">
            <v>h</v>
          </cell>
          <cell r="F6273">
            <v>0.78</v>
          </cell>
        </row>
        <row r="6274">
          <cell r="B6274" t="str">
            <v>180456</v>
          </cell>
          <cell r="C6274" t="str">
            <v>010119</v>
          </cell>
          <cell r="D6274" t="str">
            <v>Ajudante de encanador</v>
          </cell>
          <cell r="E6274" t="str">
            <v>h</v>
          </cell>
          <cell r="F6274">
            <v>0.78</v>
          </cell>
        </row>
        <row r="6275">
          <cell r="B6275" t="str">
            <v>180456</v>
          </cell>
          <cell r="C6275" t="str">
            <v>060832</v>
          </cell>
          <cell r="D6275" t="str">
            <v>Te 45 de ferro mal. galv 40mm (1 1/2')</v>
          </cell>
          <cell r="E6275" t="str">
            <v>un</v>
          </cell>
          <cell r="F6275">
            <v>1</v>
          </cell>
        </row>
        <row r="6276">
          <cell r="B6276" t="str">
            <v>180457</v>
          </cell>
          <cell r="C6276" t="str">
            <v>010118</v>
          </cell>
          <cell r="D6276" t="str">
            <v>Encanador</v>
          </cell>
          <cell r="E6276" t="str">
            <v>h</v>
          </cell>
          <cell r="F6276">
            <v>0.78</v>
          </cell>
        </row>
        <row r="6277">
          <cell r="B6277" t="str">
            <v>180457</v>
          </cell>
          <cell r="C6277" t="str">
            <v>010119</v>
          </cell>
          <cell r="D6277" t="str">
            <v>Ajudante de encanador</v>
          </cell>
          <cell r="E6277" t="str">
            <v>h</v>
          </cell>
          <cell r="F6277">
            <v>0.78</v>
          </cell>
        </row>
        <row r="6278">
          <cell r="B6278" t="str">
            <v>180457</v>
          </cell>
          <cell r="C6278" t="str">
            <v>060833</v>
          </cell>
          <cell r="D6278" t="str">
            <v>Te 45 de ferro mal. galv 50mm (2')</v>
          </cell>
          <cell r="E6278" t="str">
            <v>un</v>
          </cell>
          <cell r="F6278">
            <v>1</v>
          </cell>
        </row>
        <row r="6279">
          <cell r="B6279" t="str">
            <v>180458</v>
          </cell>
          <cell r="C6279" t="str">
            <v>010118</v>
          </cell>
          <cell r="D6279" t="str">
            <v>Encanador</v>
          </cell>
          <cell r="E6279" t="str">
            <v>h</v>
          </cell>
          <cell r="F6279">
            <v>0.93</v>
          </cell>
        </row>
        <row r="6280">
          <cell r="B6280" t="str">
            <v>180458</v>
          </cell>
          <cell r="C6280" t="str">
            <v>010119</v>
          </cell>
          <cell r="D6280" t="str">
            <v>Ajudante de encanador</v>
          </cell>
          <cell r="E6280" t="str">
            <v>h</v>
          </cell>
          <cell r="F6280">
            <v>0.93</v>
          </cell>
        </row>
        <row r="6281">
          <cell r="B6281" t="str">
            <v>180458</v>
          </cell>
          <cell r="C6281" t="str">
            <v>060491</v>
          </cell>
          <cell r="D6281" t="str">
            <v>Te 45 de ferro mal. galv 65mm (2 1/2')</v>
          </cell>
          <cell r="E6281" t="str">
            <v>un</v>
          </cell>
          <cell r="F6281">
            <v>1</v>
          </cell>
        </row>
        <row r="6282">
          <cell r="B6282" t="str">
            <v>180459</v>
          </cell>
          <cell r="C6282" t="str">
            <v>010118</v>
          </cell>
          <cell r="D6282" t="str">
            <v>Encanador</v>
          </cell>
          <cell r="E6282" t="str">
            <v>h</v>
          </cell>
          <cell r="F6282">
            <v>0.93</v>
          </cell>
        </row>
        <row r="6283">
          <cell r="B6283" t="str">
            <v>180459</v>
          </cell>
          <cell r="C6283" t="str">
            <v>010119</v>
          </cell>
          <cell r="D6283" t="str">
            <v>Ajudante de encanador</v>
          </cell>
          <cell r="E6283" t="str">
            <v>h</v>
          </cell>
          <cell r="F6283">
            <v>0.93</v>
          </cell>
        </row>
        <row r="6284">
          <cell r="B6284" t="str">
            <v>180459</v>
          </cell>
          <cell r="C6284" t="str">
            <v>060492</v>
          </cell>
          <cell r="D6284" t="str">
            <v>Te 45 de ferro mal. galv 80mm (3')</v>
          </cell>
          <cell r="E6284" t="str">
            <v>un</v>
          </cell>
          <cell r="F6284">
            <v>1</v>
          </cell>
        </row>
        <row r="6285">
          <cell r="B6285" t="str">
            <v>180460</v>
          </cell>
          <cell r="C6285" t="str">
            <v>010118</v>
          </cell>
          <cell r="D6285" t="str">
            <v>Encanador</v>
          </cell>
          <cell r="E6285" t="str">
            <v>h</v>
          </cell>
          <cell r="F6285">
            <v>1.1499999999999999</v>
          </cell>
        </row>
        <row r="6286">
          <cell r="B6286" t="str">
            <v>180460</v>
          </cell>
          <cell r="C6286" t="str">
            <v>010119</v>
          </cell>
          <cell r="D6286" t="str">
            <v>Ajudante de encanador</v>
          </cell>
          <cell r="E6286" t="str">
            <v>h</v>
          </cell>
          <cell r="F6286">
            <v>1.1499999999999999</v>
          </cell>
        </row>
        <row r="6287">
          <cell r="B6287" t="str">
            <v>180460</v>
          </cell>
          <cell r="C6287" t="str">
            <v>060493</v>
          </cell>
          <cell r="D6287" t="str">
            <v>Te 45 de ferro mal. galv 100mm (4')</v>
          </cell>
          <cell r="E6287" t="str">
            <v>un</v>
          </cell>
          <cell r="F6287">
            <v>1</v>
          </cell>
        </row>
        <row r="6288">
          <cell r="B6288" t="str">
            <v>180461</v>
          </cell>
          <cell r="C6288" t="str">
            <v>010118</v>
          </cell>
          <cell r="D6288" t="str">
            <v>Encanador</v>
          </cell>
          <cell r="E6288" t="str">
            <v>h</v>
          </cell>
          <cell r="F6288">
            <v>0.46</v>
          </cell>
        </row>
        <row r="6289">
          <cell r="B6289" t="str">
            <v>180461</v>
          </cell>
          <cell r="C6289" t="str">
            <v>010119</v>
          </cell>
          <cell r="D6289" t="str">
            <v>Ajudante de encanador</v>
          </cell>
          <cell r="E6289" t="str">
            <v>h</v>
          </cell>
          <cell r="F6289">
            <v>0.46</v>
          </cell>
        </row>
        <row r="6290">
          <cell r="B6290" t="str">
            <v>180461</v>
          </cell>
          <cell r="C6290" t="str">
            <v>060498</v>
          </cell>
          <cell r="D6290" t="str">
            <v>Te de red. ferro mal. galv 20x15mm (3/4x1/2')</v>
          </cell>
          <cell r="E6290" t="str">
            <v>un</v>
          </cell>
          <cell r="F6290">
            <v>1</v>
          </cell>
        </row>
        <row r="6291">
          <cell r="B6291" t="str">
            <v>180462</v>
          </cell>
          <cell r="C6291" t="str">
            <v>010118</v>
          </cell>
          <cell r="D6291" t="str">
            <v>Encanador</v>
          </cell>
          <cell r="E6291" t="str">
            <v>h</v>
          </cell>
          <cell r="F6291">
            <v>0.46</v>
          </cell>
        </row>
        <row r="6292">
          <cell r="B6292" t="str">
            <v>180462</v>
          </cell>
          <cell r="C6292" t="str">
            <v>010119</v>
          </cell>
          <cell r="D6292" t="str">
            <v>Ajudante de encanador</v>
          </cell>
          <cell r="E6292" t="str">
            <v>h</v>
          </cell>
          <cell r="F6292">
            <v>0.46</v>
          </cell>
        </row>
        <row r="6293">
          <cell r="B6293" t="str">
            <v>180462</v>
          </cell>
          <cell r="C6293" t="str">
            <v>060560</v>
          </cell>
          <cell r="D6293" t="str">
            <v>Te de red. ferro mal. galv 25x15mm (1x1/2')</v>
          </cell>
          <cell r="E6293" t="str">
            <v>un</v>
          </cell>
          <cell r="F6293">
            <v>1</v>
          </cell>
        </row>
        <row r="6294">
          <cell r="B6294" t="str">
            <v>180463</v>
          </cell>
          <cell r="C6294" t="str">
            <v>010118</v>
          </cell>
          <cell r="D6294" t="str">
            <v>Encanador</v>
          </cell>
          <cell r="E6294" t="str">
            <v>h</v>
          </cell>
          <cell r="F6294">
            <v>0.46</v>
          </cell>
        </row>
        <row r="6295">
          <cell r="B6295" t="str">
            <v>180463</v>
          </cell>
          <cell r="C6295" t="str">
            <v>010119</v>
          </cell>
          <cell r="D6295" t="str">
            <v>Ajudante de encanador</v>
          </cell>
          <cell r="E6295" t="str">
            <v>h</v>
          </cell>
          <cell r="F6295">
            <v>0.46</v>
          </cell>
        </row>
        <row r="6296">
          <cell r="B6296" t="str">
            <v>180463</v>
          </cell>
          <cell r="C6296" t="str">
            <v>060561</v>
          </cell>
          <cell r="D6296" t="str">
            <v>Te de red. ferro mal. galv 25x20mm (1x3/4')</v>
          </cell>
          <cell r="E6296" t="str">
            <v>un</v>
          </cell>
          <cell r="F6296">
            <v>1</v>
          </cell>
        </row>
        <row r="6297">
          <cell r="B6297" t="str">
            <v>180464</v>
          </cell>
          <cell r="C6297" t="str">
            <v>010118</v>
          </cell>
          <cell r="D6297" t="str">
            <v>Encanador</v>
          </cell>
          <cell r="E6297" t="str">
            <v>h</v>
          </cell>
          <cell r="F6297">
            <v>0.78</v>
          </cell>
        </row>
        <row r="6298">
          <cell r="B6298" t="str">
            <v>180464</v>
          </cell>
          <cell r="C6298" t="str">
            <v>010119</v>
          </cell>
          <cell r="D6298" t="str">
            <v>Ajudante de encanador</v>
          </cell>
          <cell r="E6298" t="str">
            <v>h</v>
          </cell>
          <cell r="F6298">
            <v>0.78</v>
          </cell>
        </row>
        <row r="6299">
          <cell r="B6299" t="str">
            <v>180464</v>
          </cell>
          <cell r="C6299" t="str">
            <v>060562</v>
          </cell>
          <cell r="D6299" t="str">
            <v>Te de red. ferro mal. galv 32x15mm (1 1/4x1/2')</v>
          </cell>
          <cell r="E6299" t="str">
            <v>un</v>
          </cell>
          <cell r="F6299">
            <v>1</v>
          </cell>
        </row>
        <row r="6300">
          <cell r="B6300" t="str">
            <v>180465</v>
          </cell>
          <cell r="C6300" t="str">
            <v>010118</v>
          </cell>
          <cell r="D6300" t="str">
            <v>Encanador</v>
          </cell>
          <cell r="E6300" t="str">
            <v>h</v>
          </cell>
          <cell r="F6300">
            <v>0.78</v>
          </cell>
        </row>
        <row r="6301">
          <cell r="B6301" t="str">
            <v>180465</v>
          </cell>
          <cell r="C6301" t="str">
            <v>010119</v>
          </cell>
          <cell r="D6301" t="str">
            <v>Ajudante de encanador</v>
          </cell>
          <cell r="E6301" t="str">
            <v>h</v>
          </cell>
          <cell r="F6301">
            <v>0.78</v>
          </cell>
        </row>
        <row r="6302">
          <cell r="B6302" t="str">
            <v>180465</v>
          </cell>
          <cell r="C6302" t="str">
            <v>060563</v>
          </cell>
          <cell r="D6302" t="str">
            <v>Te de red. ferro mal. galv 32x20mm (1 1/4x3/4')</v>
          </cell>
          <cell r="E6302" t="str">
            <v>un</v>
          </cell>
          <cell r="F6302">
            <v>1</v>
          </cell>
        </row>
        <row r="6303">
          <cell r="B6303" t="str">
            <v>180466</v>
          </cell>
          <cell r="C6303" t="str">
            <v>010118</v>
          </cell>
          <cell r="D6303" t="str">
            <v>Encanador</v>
          </cell>
          <cell r="E6303" t="str">
            <v>h</v>
          </cell>
          <cell r="F6303">
            <v>0.78</v>
          </cell>
        </row>
        <row r="6304">
          <cell r="B6304" t="str">
            <v>180466</v>
          </cell>
          <cell r="C6304" t="str">
            <v>010119</v>
          </cell>
          <cell r="D6304" t="str">
            <v>Ajudante de encanador</v>
          </cell>
          <cell r="E6304" t="str">
            <v>h</v>
          </cell>
          <cell r="F6304">
            <v>0.78</v>
          </cell>
        </row>
        <row r="6305">
          <cell r="B6305" t="str">
            <v>180466</v>
          </cell>
          <cell r="C6305" t="str">
            <v>060564</v>
          </cell>
          <cell r="D6305" t="str">
            <v>Te de red. ferro mal. galv 32x25mm (1 1/4x1")</v>
          </cell>
          <cell r="E6305" t="str">
            <v>un</v>
          </cell>
          <cell r="F6305">
            <v>1</v>
          </cell>
        </row>
        <row r="6306">
          <cell r="B6306" t="str">
            <v>180467</v>
          </cell>
          <cell r="C6306" t="str">
            <v>010118</v>
          </cell>
          <cell r="D6306" t="str">
            <v>Encanador</v>
          </cell>
          <cell r="E6306" t="str">
            <v>h</v>
          </cell>
          <cell r="F6306">
            <v>0.78</v>
          </cell>
        </row>
        <row r="6307">
          <cell r="B6307" t="str">
            <v>180467</v>
          </cell>
          <cell r="C6307" t="str">
            <v>010119</v>
          </cell>
          <cell r="D6307" t="str">
            <v>Ajudante de encanador</v>
          </cell>
          <cell r="E6307" t="str">
            <v>h</v>
          </cell>
          <cell r="F6307">
            <v>0.78</v>
          </cell>
        </row>
        <row r="6308">
          <cell r="B6308" t="str">
            <v>180467</v>
          </cell>
          <cell r="C6308" t="str">
            <v>060565</v>
          </cell>
          <cell r="D6308" t="str">
            <v>Te de red. ferro mal. galv 40x20mm (1 1/2x3/4')</v>
          </cell>
          <cell r="E6308" t="str">
            <v>un</v>
          </cell>
          <cell r="F6308">
            <v>1</v>
          </cell>
        </row>
        <row r="6309">
          <cell r="B6309" t="str">
            <v>180468</v>
          </cell>
          <cell r="C6309" t="str">
            <v>010118</v>
          </cell>
          <cell r="D6309" t="str">
            <v>Encanador</v>
          </cell>
          <cell r="E6309" t="str">
            <v>h</v>
          </cell>
          <cell r="F6309">
            <v>0.78</v>
          </cell>
        </row>
        <row r="6310">
          <cell r="B6310" t="str">
            <v>180468</v>
          </cell>
          <cell r="C6310" t="str">
            <v>010119</v>
          </cell>
          <cell r="D6310" t="str">
            <v>Ajudante de encanador</v>
          </cell>
          <cell r="E6310" t="str">
            <v>h</v>
          </cell>
          <cell r="F6310">
            <v>0.78</v>
          </cell>
        </row>
        <row r="6311">
          <cell r="B6311" t="str">
            <v>180468</v>
          </cell>
          <cell r="C6311" t="str">
            <v>060566</v>
          </cell>
          <cell r="D6311" t="str">
            <v>Te de red. ferro mal. galv 40x25mm (1 1/2x1')</v>
          </cell>
          <cell r="E6311" t="str">
            <v>un</v>
          </cell>
          <cell r="F6311">
            <v>1</v>
          </cell>
        </row>
        <row r="6312">
          <cell r="B6312" t="str">
            <v>180469</v>
          </cell>
          <cell r="C6312" t="str">
            <v>010118</v>
          </cell>
          <cell r="D6312" t="str">
            <v>Encanador</v>
          </cell>
          <cell r="E6312" t="str">
            <v>h</v>
          </cell>
          <cell r="F6312">
            <v>0.78</v>
          </cell>
        </row>
        <row r="6313">
          <cell r="B6313" t="str">
            <v>180469</v>
          </cell>
          <cell r="C6313" t="str">
            <v>010119</v>
          </cell>
          <cell r="D6313" t="str">
            <v>Ajudante de encanador</v>
          </cell>
          <cell r="E6313" t="str">
            <v>h</v>
          </cell>
          <cell r="F6313">
            <v>0.78</v>
          </cell>
        </row>
        <row r="6314">
          <cell r="B6314" t="str">
            <v>180469</v>
          </cell>
          <cell r="C6314" t="str">
            <v>060660</v>
          </cell>
          <cell r="D6314" t="str">
            <v>Te de red. ferro mal. galv 40x32mm (1 1/2 x 1 1/4'</v>
          </cell>
          <cell r="E6314" t="str">
            <v>un</v>
          </cell>
          <cell r="F6314">
            <v>1</v>
          </cell>
        </row>
        <row r="6315">
          <cell r="B6315" t="str">
            <v>180470</v>
          </cell>
          <cell r="C6315" t="str">
            <v>010118</v>
          </cell>
          <cell r="D6315" t="str">
            <v>Encanador</v>
          </cell>
          <cell r="E6315" t="str">
            <v>h</v>
          </cell>
          <cell r="F6315">
            <v>0.78</v>
          </cell>
        </row>
        <row r="6316">
          <cell r="B6316" t="str">
            <v>180470</v>
          </cell>
          <cell r="C6316" t="str">
            <v>010119</v>
          </cell>
          <cell r="D6316" t="str">
            <v>Ajudante de encanador</v>
          </cell>
          <cell r="E6316" t="str">
            <v>h</v>
          </cell>
          <cell r="F6316">
            <v>0.78</v>
          </cell>
        </row>
        <row r="6317">
          <cell r="B6317" t="str">
            <v>180470</v>
          </cell>
          <cell r="C6317" t="str">
            <v>060568</v>
          </cell>
          <cell r="D6317" t="str">
            <v>Te de red. ferro mal. galv 50x25mm (2x1')</v>
          </cell>
          <cell r="E6317" t="str">
            <v>un</v>
          </cell>
          <cell r="F6317">
            <v>1</v>
          </cell>
        </row>
        <row r="6318">
          <cell r="B6318" t="str">
            <v>180471</v>
          </cell>
          <cell r="C6318" t="str">
            <v>010118</v>
          </cell>
          <cell r="D6318" t="str">
            <v>Encanador</v>
          </cell>
          <cell r="E6318" t="str">
            <v>h</v>
          </cell>
          <cell r="F6318">
            <v>0.78</v>
          </cell>
        </row>
        <row r="6319">
          <cell r="B6319" t="str">
            <v>180471</v>
          </cell>
          <cell r="C6319" t="str">
            <v>010119</v>
          </cell>
          <cell r="D6319" t="str">
            <v>Ajudante de encanador</v>
          </cell>
          <cell r="E6319" t="str">
            <v>h</v>
          </cell>
          <cell r="F6319">
            <v>0.78</v>
          </cell>
        </row>
        <row r="6320">
          <cell r="B6320" t="str">
            <v>180471</v>
          </cell>
          <cell r="C6320" t="str">
            <v>060569</v>
          </cell>
          <cell r="D6320" t="str">
            <v>Te de red. ferro mal. galv 50x32mm (2x1 1/4')</v>
          </cell>
          <cell r="E6320" t="str">
            <v>un</v>
          </cell>
          <cell r="F6320">
            <v>1</v>
          </cell>
        </row>
        <row r="6321">
          <cell r="B6321" t="str">
            <v>180472</v>
          </cell>
          <cell r="C6321" t="str">
            <v>010118</v>
          </cell>
          <cell r="D6321" t="str">
            <v>Encanador</v>
          </cell>
          <cell r="E6321" t="str">
            <v>h</v>
          </cell>
          <cell r="F6321">
            <v>0.78</v>
          </cell>
        </row>
        <row r="6322">
          <cell r="B6322" t="str">
            <v>180472</v>
          </cell>
          <cell r="C6322" t="str">
            <v>010119</v>
          </cell>
          <cell r="D6322" t="str">
            <v>Ajudante de encanador</v>
          </cell>
          <cell r="E6322" t="str">
            <v>h</v>
          </cell>
          <cell r="F6322">
            <v>0.78</v>
          </cell>
        </row>
        <row r="6323">
          <cell r="B6323" t="str">
            <v>180472</v>
          </cell>
          <cell r="C6323" t="str">
            <v>060570</v>
          </cell>
          <cell r="D6323" t="str">
            <v>Te de red. ferro mal. galv 50x40mm (2x1 1/2")</v>
          </cell>
          <cell r="E6323" t="str">
            <v>un</v>
          </cell>
          <cell r="F6323">
            <v>1</v>
          </cell>
        </row>
        <row r="6324">
          <cell r="B6324" t="str">
            <v>180473</v>
          </cell>
          <cell r="C6324" t="str">
            <v>010118</v>
          </cell>
          <cell r="D6324" t="str">
            <v>Encanador</v>
          </cell>
          <cell r="E6324" t="str">
            <v>h</v>
          </cell>
          <cell r="F6324">
            <v>0.93</v>
          </cell>
        </row>
        <row r="6325">
          <cell r="B6325" t="str">
            <v>180473</v>
          </cell>
          <cell r="C6325" t="str">
            <v>010119</v>
          </cell>
          <cell r="D6325" t="str">
            <v>Ajudante de encanador</v>
          </cell>
          <cell r="E6325" t="str">
            <v>h</v>
          </cell>
          <cell r="F6325">
            <v>0.93</v>
          </cell>
        </row>
        <row r="6326">
          <cell r="B6326" t="str">
            <v>180473</v>
          </cell>
          <cell r="C6326" t="str">
            <v>060571</v>
          </cell>
          <cell r="D6326" t="str">
            <v>Te de red. ferro mal. galv 65x25mm (2 1/2x1')</v>
          </cell>
          <cell r="E6326" t="str">
            <v>un</v>
          </cell>
          <cell r="F6326">
            <v>1</v>
          </cell>
        </row>
        <row r="6327">
          <cell r="B6327" t="str">
            <v>180474</v>
          </cell>
          <cell r="C6327" t="str">
            <v>010118</v>
          </cell>
          <cell r="D6327" t="str">
            <v>Encanador</v>
          </cell>
          <cell r="E6327" t="str">
            <v>h</v>
          </cell>
          <cell r="F6327">
            <v>0.93</v>
          </cell>
        </row>
        <row r="6328">
          <cell r="B6328" t="str">
            <v>180474</v>
          </cell>
          <cell r="C6328" t="str">
            <v>010119</v>
          </cell>
          <cell r="D6328" t="str">
            <v>Ajudante de encanador</v>
          </cell>
          <cell r="E6328" t="str">
            <v>h</v>
          </cell>
          <cell r="F6328">
            <v>0.93</v>
          </cell>
        </row>
        <row r="6329">
          <cell r="B6329" t="str">
            <v>180474</v>
          </cell>
          <cell r="C6329" t="str">
            <v>060572</v>
          </cell>
          <cell r="D6329" t="str">
            <v>Te de red. ferro mal. galv 65x32mm (2 1/2x1 1/4)</v>
          </cell>
          <cell r="E6329" t="str">
            <v>un</v>
          </cell>
          <cell r="F6329">
            <v>1</v>
          </cell>
        </row>
        <row r="6330">
          <cell r="B6330" t="str">
            <v>180475</v>
          </cell>
          <cell r="C6330" t="str">
            <v>010118</v>
          </cell>
          <cell r="D6330" t="str">
            <v>Encanador</v>
          </cell>
          <cell r="E6330" t="str">
            <v>h</v>
          </cell>
          <cell r="F6330">
            <v>0.93</v>
          </cell>
        </row>
        <row r="6331">
          <cell r="B6331" t="str">
            <v>180475</v>
          </cell>
          <cell r="C6331" t="str">
            <v>010119</v>
          </cell>
          <cell r="D6331" t="str">
            <v>Ajudante de encanador</v>
          </cell>
          <cell r="E6331" t="str">
            <v>h</v>
          </cell>
          <cell r="F6331">
            <v>0.93</v>
          </cell>
        </row>
        <row r="6332">
          <cell r="B6332" t="str">
            <v>180475</v>
          </cell>
          <cell r="C6332" t="str">
            <v>060573</v>
          </cell>
          <cell r="D6332" t="str">
            <v>Te de red. ferro mal. galv 65x40mm (2 1/2x1 1/2')</v>
          </cell>
          <cell r="E6332" t="str">
            <v>un</v>
          </cell>
          <cell r="F6332">
            <v>1</v>
          </cell>
        </row>
        <row r="6333">
          <cell r="B6333" t="str">
            <v>180476</v>
          </cell>
          <cell r="C6333" t="str">
            <v>010118</v>
          </cell>
          <cell r="D6333" t="str">
            <v>Encanador</v>
          </cell>
          <cell r="E6333" t="str">
            <v>h</v>
          </cell>
          <cell r="F6333">
            <v>0.93</v>
          </cell>
        </row>
        <row r="6334">
          <cell r="B6334" t="str">
            <v>180476</v>
          </cell>
          <cell r="C6334" t="str">
            <v>010119</v>
          </cell>
          <cell r="D6334" t="str">
            <v>Ajudante de encanador</v>
          </cell>
          <cell r="E6334" t="str">
            <v>h</v>
          </cell>
          <cell r="F6334">
            <v>0.93</v>
          </cell>
        </row>
        <row r="6335">
          <cell r="B6335" t="str">
            <v>180476</v>
          </cell>
          <cell r="C6335" t="str">
            <v>060574</v>
          </cell>
          <cell r="D6335" t="str">
            <v>Te de red. ferro mal. galv 65x50mm (2 1/2x2")</v>
          </cell>
          <cell r="E6335" t="str">
            <v>un</v>
          </cell>
          <cell r="F6335">
            <v>1</v>
          </cell>
        </row>
        <row r="6336">
          <cell r="B6336" t="str">
            <v>180477</v>
          </cell>
          <cell r="C6336" t="str">
            <v>010118</v>
          </cell>
          <cell r="D6336" t="str">
            <v>Encanador</v>
          </cell>
          <cell r="E6336" t="str">
            <v>h</v>
          </cell>
          <cell r="F6336">
            <v>0.93</v>
          </cell>
        </row>
        <row r="6337">
          <cell r="B6337" t="str">
            <v>180477</v>
          </cell>
          <cell r="C6337" t="str">
            <v>010119</v>
          </cell>
          <cell r="D6337" t="str">
            <v>Ajudante de encanador</v>
          </cell>
          <cell r="E6337" t="str">
            <v>h</v>
          </cell>
          <cell r="F6337">
            <v>0.93</v>
          </cell>
        </row>
        <row r="6338">
          <cell r="B6338" t="str">
            <v>180477</v>
          </cell>
          <cell r="C6338" t="str">
            <v>060575</v>
          </cell>
          <cell r="D6338" t="str">
            <v>Te de red. ferro mal. galv 80x25mm (3x1')</v>
          </cell>
          <cell r="E6338" t="str">
            <v>un</v>
          </cell>
          <cell r="F6338">
            <v>1</v>
          </cell>
        </row>
        <row r="6339">
          <cell r="B6339" t="str">
            <v>180478</v>
          </cell>
          <cell r="C6339" t="str">
            <v>010118</v>
          </cell>
          <cell r="D6339" t="str">
            <v>Encanador</v>
          </cell>
          <cell r="E6339" t="str">
            <v>h</v>
          </cell>
          <cell r="F6339">
            <v>0.93</v>
          </cell>
        </row>
        <row r="6340">
          <cell r="B6340" t="str">
            <v>180478</v>
          </cell>
          <cell r="C6340" t="str">
            <v>010119</v>
          </cell>
          <cell r="D6340" t="str">
            <v>Ajudante de encanador</v>
          </cell>
          <cell r="E6340" t="str">
            <v>h</v>
          </cell>
          <cell r="F6340">
            <v>0.93</v>
          </cell>
        </row>
        <row r="6341">
          <cell r="B6341" t="str">
            <v>180478</v>
          </cell>
          <cell r="C6341" t="str">
            <v>060576</v>
          </cell>
          <cell r="D6341" t="str">
            <v>Te de red. ferro mal. galv 80x32mm (3x1 1/4')</v>
          </cell>
          <cell r="E6341" t="str">
            <v>un</v>
          </cell>
          <cell r="F6341">
            <v>1</v>
          </cell>
        </row>
        <row r="6342">
          <cell r="B6342" t="str">
            <v>180479</v>
          </cell>
          <cell r="C6342" t="str">
            <v>010118</v>
          </cell>
          <cell r="D6342" t="str">
            <v>Encanador</v>
          </cell>
          <cell r="E6342" t="str">
            <v>h</v>
          </cell>
          <cell r="F6342">
            <v>0.93</v>
          </cell>
        </row>
        <row r="6343">
          <cell r="B6343" t="str">
            <v>180479</v>
          </cell>
          <cell r="C6343" t="str">
            <v>010119</v>
          </cell>
          <cell r="D6343" t="str">
            <v>Ajudante de encanador</v>
          </cell>
          <cell r="E6343" t="str">
            <v>h</v>
          </cell>
          <cell r="F6343">
            <v>0.93</v>
          </cell>
        </row>
        <row r="6344">
          <cell r="B6344" t="str">
            <v>180479</v>
          </cell>
          <cell r="C6344" t="str">
            <v>060577</v>
          </cell>
          <cell r="D6344" t="str">
            <v>Te de red. ferro mal. galv 80x40mm (3x1 1/2')</v>
          </cell>
          <cell r="E6344" t="str">
            <v>un</v>
          </cell>
          <cell r="F6344">
            <v>1</v>
          </cell>
        </row>
        <row r="6345">
          <cell r="B6345" t="str">
            <v>180480</v>
          </cell>
          <cell r="C6345" t="str">
            <v>010118</v>
          </cell>
          <cell r="D6345" t="str">
            <v>Encanador</v>
          </cell>
          <cell r="E6345" t="str">
            <v>h</v>
          </cell>
          <cell r="F6345">
            <v>0.93</v>
          </cell>
        </row>
        <row r="6346">
          <cell r="B6346" t="str">
            <v>180480</v>
          </cell>
          <cell r="C6346" t="str">
            <v>010119</v>
          </cell>
          <cell r="D6346" t="str">
            <v>Ajudante de encanador</v>
          </cell>
          <cell r="E6346" t="str">
            <v>h</v>
          </cell>
          <cell r="F6346">
            <v>0.93</v>
          </cell>
        </row>
        <row r="6347">
          <cell r="B6347" t="str">
            <v>180480</v>
          </cell>
          <cell r="C6347" t="str">
            <v>060578</v>
          </cell>
          <cell r="D6347" t="str">
            <v>Te de red. ferro mal. galv 80x50mm (3x2')</v>
          </cell>
          <cell r="E6347" t="str">
            <v>un</v>
          </cell>
          <cell r="F6347">
            <v>1</v>
          </cell>
        </row>
        <row r="6348">
          <cell r="B6348" t="str">
            <v>180481</v>
          </cell>
          <cell r="C6348" t="str">
            <v>010118</v>
          </cell>
          <cell r="D6348" t="str">
            <v>Encanador</v>
          </cell>
          <cell r="E6348" t="str">
            <v>h</v>
          </cell>
          <cell r="F6348">
            <v>0.93</v>
          </cell>
        </row>
        <row r="6349">
          <cell r="B6349" t="str">
            <v>180481</v>
          </cell>
          <cell r="C6349" t="str">
            <v>010119</v>
          </cell>
          <cell r="D6349" t="str">
            <v>Ajudante de encanador</v>
          </cell>
          <cell r="E6349" t="str">
            <v>h</v>
          </cell>
          <cell r="F6349">
            <v>0.93</v>
          </cell>
        </row>
        <row r="6350">
          <cell r="B6350" t="str">
            <v>180481</v>
          </cell>
          <cell r="C6350" t="str">
            <v>060579</v>
          </cell>
          <cell r="D6350" t="str">
            <v>Te de red. ferro mal. galv 80x65mm (3x2 1/2')</v>
          </cell>
          <cell r="E6350" t="str">
            <v>un</v>
          </cell>
          <cell r="F6350">
            <v>1</v>
          </cell>
        </row>
        <row r="6351">
          <cell r="B6351" t="str">
            <v>180482</v>
          </cell>
          <cell r="C6351" t="str">
            <v>010118</v>
          </cell>
          <cell r="D6351" t="str">
            <v>Encanador</v>
          </cell>
          <cell r="E6351" t="str">
            <v>h</v>
          </cell>
          <cell r="F6351">
            <v>1.1499999999999999</v>
          </cell>
        </row>
        <row r="6352">
          <cell r="B6352" t="str">
            <v>180482</v>
          </cell>
          <cell r="C6352" t="str">
            <v>010119</v>
          </cell>
          <cell r="D6352" t="str">
            <v>Ajudante de encanador</v>
          </cell>
          <cell r="E6352" t="str">
            <v>h</v>
          </cell>
          <cell r="F6352">
            <v>1.1499999999999999</v>
          </cell>
        </row>
        <row r="6353">
          <cell r="B6353" t="str">
            <v>180482</v>
          </cell>
          <cell r="C6353" t="str">
            <v>060580</v>
          </cell>
          <cell r="D6353" t="str">
            <v>Te de red. ferro mal. galv 100x50mm (4x2')</v>
          </cell>
          <cell r="E6353" t="str">
            <v>un</v>
          </cell>
          <cell r="F6353">
            <v>1</v>
          </cell>
        </row>
        <row r="6354">
          <cell r="B6354" t="str">
            <v>180483</v>
          </cell>
          <cell r="C6354" t="str">
            <v>010118</v>
          </cell>
          <cell r="D6354" t="str">
            <v>Encanador</v>
          </cell>
          <cell r="E6354" t="str">
            <v>h</v>
          </cell>
          <cell r="F6354">
            <v>1.1499999999999999</v>
          </cell>
        </row>
        <row r="6355">
          <cell r="B6355" t="str">
            <v>180483</v>
          </cell>
          <cell r="C6355" t="str">
            <v>010119</v>
          </cell>
          <cell r="D6355" t="str">
            <v>Ajudante de encanador</v>
          </cell>
          <cell r="E6355" t="str">
            <v>h</v>
          </cell>
          <cell r="F6355">
            <v>1.1499999999999999</v>
          </cell>
        </row>
        <row r="6356">
          <cell r="B6356" t="str">
            <v>180483</v>
          </cell>
          <cell r="C6356" t="str">
            <v>060581</v>
          </cell>
          <cell r="D6356" t="str">
            <v>Te de red. ferro mal. galv 100x80mm (4x3')</v>
          </cell>
          <cell r="E6356" t="str">
            <v>un</v>
          </cell>
          <cell r="F6356">
            <v>1</v>
          </cell>
        </row>
        <row r="6357">
          <cell r="B6357" t="str">
            <v>180484</v>
          </cell>
          <cell r="C6357" t="str">
            <v>010118</v>
          </cell>
          <cell r="D6357" t="str">
            <v>Encanador</v>
          </cell>
          <cell r="E6357" t="str">
            <v>h</v>
          </cell>
          <cell r="F6357">
            <v>0.61</v>
          </cell>
        </row>
        <row r="6358">
          <cell r="B6358" t="str">
            <v>180484</v>
          </cell>
          <cell r="C6358" t="str">
            <v>010119</v>
          </cell>
          <cell r="D6358" t="str">
            <v>Ajudante de encanador</v>
          </cell>
          <cell r="E6358" t="str">
            <v>h</v>
          </cell>
          <cell r="F6358">
            <v>0.61</v>
          </cell>
        </row>
        <row r="6359">
          <cell r="B6359" t="str">
            <v>180484</v>
          </cell>
          <cell r="C6359" t="str">
            <v>060483</v>
          </cell>
          <cell r="D6359" t="str">
            <v>Te de curva dupla de ferro mal. galv 15mm (1/2' )</v>
          </cell>
          <cell r="E6359" t="str">
            <v>un</v>
          </cell>
          <cell r="F6359">
            <v>1</v>
          </cell>
        </row>
        <row r="6360">
          <cell r="B6360" t="str">
            <v>180485</v>
          </cell>
          <cell r="C6360" t="str">
            <v>010118</v>
          </cell>
          <cell r="D6360" t="str">
            <v>Encanador</v>
          </cell>
          <cell r="E6360" t="str">
            <v>h</v>
          </cell>
          <cell r="F6360">
            <v>0.61</v>
          </cell>
        </row>
        <row r="6361">
          <cell r="B6361" t="str">
            <v>180485</v>
          </cell>
          <cell r="C6361" t="str">
            <v>010119</v>
          </cell>
          <cell r="D6361" t="str">
            <v>Ajudante de encanador</v>
          </cell>
          <cell r="E6361" t="str">
            <v>h</v>
          </cell>
          <cell r="F6361">
            <v>0.61</v>
          </cell>
        </row>
        <row r="6362">
          <cell r="B6362" t="str">
            <v>180485</v>
          </cell>
          <cell r="C6362" t="str">
            <v>060484</v>
          </cell>
          <cell r="D6362" t="str">
            <v>Te de curva dupla de ferro mal. galv 20mm (3/4')</v>
          </cell>
          <cell r="E6362" t="str">
            <v>un</v>
          </cell>
          <cell r="F6362">
            <v>1</v>
          </cell>
        </row>
        <row r="6363">
          <cell r="B6363" t="str">
            <v>180486</v>
          </cell>
          <cell r="C6363" t="str">
            <v>010118</v>
          </cell>
          <cell r="D6363" t="str">
            <v>Encanador</v>
          </cell>
          <cell r="E6363" t="str">
            <v>h</v>
          </cell>
          <cell r="F6363">
            <v>0.2</v>
          </cell>
        </row>
        <row r="6364">
          <cell r="B6364" t="str">
            <v>180486</v>
          </cell>
          <cell r="C6364" t="str">
            <v>010119</v>
          </cell>
          <cell r="D6364" t="str">
            <v>Ajudante de encanador</v>
          </cell>
          <cell r="E6364" t="str">
            <v>h</v>
          </cell>
          <cell r="F6364">
            <v>0.2</v>
          </cell>
        </row>
        <row r="6365">
          <cell r="B6365" t="str">
            <v>180486</v>
          </cell>
          <cell r="C6365" t="str">
            <v>060852</v>
          </cell>
          <cell r="D6365" t="str">
            <v>Luva de ferro mal. galv 15mm (1/2')</v>
          </cell>
          <cell r="E6365" t="str">
            <v>un</v>
          </cell>
          <cell r="F6365">
            <v>1</v>
          </cell>
        </row>
        <row r="6366">
          <cell r="B6366" t="str">
            <v>180487</v>
          </cell>
          <cell r="C6366" t="str">
            <v>010118</v>
          </cell>
          <cell r="D6366" t="str">
            <v>Encanador</v>
          </cell>
          <cell r="E6366" t="str">
            <v>h</v>
          </cell>
          <cell r="F6366">
            <v>0.2</v>
          </cell>
        </row>
        <row r="6367">
          <cell r="B6367" t="str">
            <v>180487</v>
          </cell>
          <cell r="C6367" t="str">
            <v>010119</v>
          </cell>
          <cell r="D6367" t="str">
            <v>Ajudante de encanador</v>
          </cell>
          <cell r="E6367" t="str">
            <v>h</v>
          </cell>
          <cell r="F6367">
            <v>0.2</v>
          </cell>
        </row>
        <row r="6368">
          <cell r="B6368" t="str">
            <v>180487</v>
          </cell>
          <cell r="C6368" t="str">
            <v>060534</v>
          </cell>
          <cell r="D6368" t="str">
            <v>Luva de ferro mal. galv 20mm (3/4')</v>
          </cell>
          <cell r="E6368" t="str">
            <v>un</v>
          </cell>
          <cell r="F6368">
            <v>1</v>
          </cell>
        </row>
        <row r="6369">
          <cell r="B6369" t="str">
            <v>180488</v>
          </cell>
          <cell r="C6369" t="str">
            <v>010118</v>
          </cell>
          <cell r="D6369" t="str">
            <v>Encanador</v>
          </cell>
          <cell r="E6369" t="str">
            <v>h</v>
          </cell>
          <cell r="F6369">
            <v>0.2</v>
          </cell>
        </row>
        <row r="6370">
          <cell r="B6370" t="str">
            <v>180488</v>
          </cell>
          <cell r="C6370" t="str">
            <v>010119</v>
          </cell>
          <cell r="D6370" t="str">
            <v>Ajudante de encanador</v>
          </cell>
          <cell r="E6370" t="str">
            <v>h</v>
          </cell>
          <cell r="F6370">
            <v>0.2</v>
          </cell>
        </row>
        <row r="6371">
          <cell r="B6371" t="str">
            <v>180488</v>
          </cell>
          <cell r="C6371" t="str">
            <v>060535</v>
          </cell>
          <cell r="D6371" t="str">
            <v>Luva de ferro mal. galv 25mm (1')</v>
          </cell>
          <cell r="E6371" t="str">
            <v>un</v>
          </cell>
          <cell r="F6371">
            <v>1</v>
          </cell>
        </row>
        <row r="6372">
          <cell r="B6372" t="str">
            <v>180489</v>
          </cell>
          <cell r="C6372" t="str">
            <v>010118</v>
          </cell>
          <cell r="D6372" t="str">
            <v>Encanador</v>
          </cell>
          <cell r="E6372" t="str">
            <v>h</v>
          </cell>
          <cell r="F6372">
            <v>0.35</v>
          </cell>
        </row>
        <row r="6373">
          <cell r="B6373" t="str">
            <v>180489</v>
          </cell>
          <cell r="C6373" t="str">
            <v>010119</v>
          </cell>
          <cell r="D6373" t="str">
            <v>Ajudante de encanador</v>
          </cell>
          <cell r="E6373" t="str">
            <v>h</v>
          </cell>
          <cell r="F6373">
            <v>0.35</v>
          </cell>
        </row>
        <row r="6374">
          <cell r="B6374" t="str">
            <v>180489</v>
          </cell>
          <cell r="C6374" t="str">
            <v>060854</v>
          </cell>
          <cell r="D6374" t="str">
            <v>Luva de ferro mal. galv 32mm (1 1/4')</v>
          </cell>
          <cell r="E6374" t="str">
            <v>un</v>
          </cell>
          <cell r="F6374">
            <v>1</v>
          </cell>
        </row>
        <row r="6375">
          <cell r="B6375" t="str">
            <v>180490</v>
          </cell>
          <cell r="C6375" t="str">
            <v>010118</v>
          </cell>
          <cell r="D6375" t="str">
            <v>Encanador</v>
          </cell>
          <cell r="E6375" t="str">
            <v>h</v>
          </cell>
          <cell r="F6375">
            <v>0.35</v>
          </cell>
        </row>
        <row r="6376">
          <cell r="B6376" t="str">
            <v>180490</v>
          </cell>
          <cell r="C6376" t="str">
            <v>010119</v>
          </cell>
          <cell r="D6376" t="str">
            <v>Ajudante de encanador</v>
          </cell>
          <cell r="E6376" t="str">
            <v>h</v>
          </cell>
          <cell r="F6376">
            <v>0.35</v>
          </cell>
        </row>
        <row r="6377">
          <cell r="B6377" t="str">
            <v>180490</v>
          </cell>
          <cell r="C6377" t="str">
            <v>060855</v>
          </cell>
          <cell r="D6377" t="str">
            <v>Luva de ferro mal. galv 40mm (1 1/2')</v>
          </cell>
          <cell r="E6377" t="str">
            <v>un</v>
          </cell>
          <cell r="F6377">
            <v>1</v>
          </cell>
        </row>
        <row r="6378">
          <cell r="B6378" t="str">
            <v>180491</v>
          </cell>
          <cell r="C6378" t="str">
            <v>010118</v>
          </cell>
          <cell r="D6378" t="str">
            <v>Encanador</v>
          </cell>
          <cell r="E6378" t="str">
            <v>h</v>
          </cell>
          <cell r="F6378">
            <v>0.35</v>
          </cell>
        </row>
        <row r="6379">
          <cell r="B6379" t="str">
            <v>180491</v>
          </cell>
          <cell r="C6379" t="str">
            <v>010119</v>
          </cell>
          <cell r="D6379" t="str">
            <v>Ajudante de encanador</v>
          </cell>
          <cell r="E6379" t="str">
            <v>h</v>
          </cell>
          <cell r="F6379">
            <v>0.35</v>
          </cell>
        </row>
        <row r="6380">
          <cell r="B6380" t="str">
            <v>180491</v>
          </cell>
          <cell r="C6380" t="str">
            <v>060856</v>
          </cell>
          <cell r="D6380" t="str">
            <v>Luva de ferro mal. galv 50mm (2')</v>
          </cell>
          <cell r="E6380" t="str">
            <v>un</v>
          </cell>
          <cell r="F6380">
            <v>1</v>
          </cell>
        </row>
        <row r="6381">
          <cell r="B6381" t="str">
            <v>180492</v>
          </cell>
          <cell r="C6381" t="str">
            <v>010118</v>
          </cell>
          <cell r="D6381" t="str">
            <v>Encanador</v>
          </cell>
          <cell r="E6381" t="str">
            <v>h</v>
          </cell>
          <cell r="F6381">
            <v>0.4</v>
          </cell>
        </row>
        <row r="6382">
          <cell r="B6382" t="str">
            <v>180492</v>
          </cell>
          <cell r="C6382" t="str">
            <v>010119</v>
          </cell>
          <cell r="D6382" t="str">
            <v>Ajudante de encanador</v>
          </cell>
          <cell r="E6382" t="str">
            <v>h</v>
          </cell>
          <cell r="F6382">
            <v>0.4</v>
          </cell>
        </row>
        <row r="6383">
          <cell r="B6383" t="str">
            <v>180492</v>
          </cell>
          <cell r="C6383" t="str">
            <v>060857</v>
          </cell>
          <cell r="D6383" t="str">
            <v>Luva de ferro mal. galv 65mm (2 1/2')</v>
          </cell>
          <cell r="E6383" t="str">
            <v>un</v>
          </cell>
          <cell r="F6383">
            <v>1</v>
          </cell>
        </row>
        <row r="6384">
          <cell r="B6384" t="str">
            <v>180493</v>
          </cell>
          <cell r="C6384" t="str">
            <v>010118</v>
          </cell>
          <cell r="D6384" t="str">
            <v>Encanador</v>
          </cell>
          <cell r="E6384" t="str">
            <v>h</v>
          </cell>
          <cell r="F6384">
            <v>0.4</v>
          </cell>
        </row>
        <row r="6385">
          <cell r="B6385" t="str">
            <v>180493</v>
          </cell>
          <cell r="C6385" t="str">
            <v>010119</v>
          </cell>
          <cell r="D6385" t="str">
            <v>Ajudante de encanador</v>
          </cell>
          <cell r="E6385" t="str">
            <v>h</v>
          </cell>
          <cell r="F6385">
            <v>0.4</v>
          </cell>
        </row>
        <row r="6386">
          <cell r="B6386" t="str">
            <v>180493</v>
          </cell>
          <cell r="C6386" t="str">
            <v>060858</v>
          </cell>
          <cell r="D6386" t="str">
            <v>Luva de ferro mal. galv 80mm (3')</v>
          </cell>
          <cell r="E6386" t="str">
            <v>un</v>
          </cell>
          <cell r="F6386">
            <v>1</v>
          </cell>
        </row>
        <row r="6387">
          <cell r="B6387" t="str">
            <v>180494</v>
          </cell>
          <cell r="C6387" t="str">
            <v>010118</v>
          </cell>
          <cell r="D6387" t="str">
            <v>Encanador</v>
          </cell>
          <cell r="E6387" t="str">
            <v>h</v>
          </cell>
          <cell r="F6387">
            <v>0.5</v>
          </cell>
        </row>
        <row r="6388">
          <cell r="B6388" t="str">
            <v>180494</v>
          </cell>
          <cell r="C6388" t="str">
            <v>010119</v>
          </cell>
          <cell r="D6388" t="str">
            <v>Ajudante de encanador</v>
          </cell>
          <cell r="E6388" t="str">
            <v>h</v>
          </cell>
          <cell r="F6388">
            <v>0.5</v>
          </cell>
        </row>
        <row r="6389">
          <cell r="B6389" t="str">
            <v>180494</v>
          </cell>
          <cell r="C6389" t="str">
            <v>060869</v>
          </cell>
          <cell r="D6389" t="str">
            <v>Luva de ferro mal. galv 100mm (4')</v>
          </cell>
          <cell r="E6389" t="str">
            <v>un</v>
          </cell>
          <cell r="F6389">
            <v>1</v>
          </cell>
        </row>
        <row r="6390">
          <cell r="B6390" t="str">
            <v>180501</v>
          </cell>
          <cell r="C6390" t="str">
            <v>010118</v>
          </cell>
          <cell r="D6390" t="str">
            <v>Encanador</v>
          </cell>
          <cell r="E6390" t="str">
            <v>h</v>
          </cell>
          <cell r="F6390">
            <v>0.2</v>
          </cell>
        </row>
        <row r="6391">
          <cell r="B6391" t="str">
            <v>180501</v>
          </cell>
          <cell r="C6391" t="str">
            <v>010119</v>
          </cell>
          <cell r="D6391" t="str">
            <v>Ajudante de encanador</v>
          </cell>
          <cell r="E6391" t="str">
            <v>h</v>
          </cell>
          <cell r="F6391">
            <v>0.2</v>
          </cell>
        </row>
        <row r="6392">
          <cell r="B6392" t="str">
            <v>180501</v>
          </cell>
          <cell r="C6392" t="str">
            <v>060672</v>
          </cell>
          <cell r="D6392" t="str">
            <v>Luva red. de ferro mal. galv 20x15mm (3/4x1/2')</v>
          </cell>
          <cell r="E6392" t="str">
            <v>un</v>
          </cell>
          <cell r="F6392">
            <v>1</v>
          </cell>
        </row>
        <row r="6393">
          <cell r="B6393" t="str">
            <v>180502</v>
          </cell>
          <cell r="C6393" t="str">
            <v>010118</v>
          </cell>
          <cell r="D6393" t="str">
            <v>Encanador</v>
          </cell>
          <cell r="E6393" t="str">
            <v>h</v>
          </cell>
          <cell r="F6393">
            <v>0.2</v>
          </cell>
        </row>
        <row r="6394">
          <cell r="B6394" t="str">
            <v>180502</v>
          </cell>
          <cell r="C6394" t="str">
            <v>010119</v>
          </cell>
          <cell r="D6394" t="str">
            <v>Ajudante de encanador</v>
          </cell>
          <cell r="E6394" t="str">
            <v>h</v>
          </cell>
          <cell r="F6394">
            <v>0.2</v>
          </cell>
        </row>
        <row r="6395">
          <cell r="B6395" t="str">
            <v>180502</v>
          </cell>
          <cell r="C6395" t="str">
            <v>060387</v>
          </cell>
          <cell r="D6395" t="str">
            <v>Luva de red. de ferro mal. galv 25x15mm (1x1/2')</v>
          </cell>
          <cell r="E6395" t="str">
            <v>un</v>
          </cell>
          <cell r="F6395">
            <v>1</v>
          </cell>
        </row>
        <row r="6396">
          <cell r="B6396" t="str">
            <v>180503</v>
          </cell>
          <cell r="C6396" t="str">
            <v>010118</v>
          </cell>
          <cell r="D6396" t="str">
            <v>Encanador</v>
          </cell>
          <cell r="E6396" t="str">
            <v>h</v>
          </cell>
          <cell r="F6396">
            <v>0.2</v>
          </cell>
        </row>
        <row r="6397">
          <cell r="B6397" t="str">
            <v>180503</v>
          </cell>
          <cell r="C6397" t="str">
            <v>010119</v>
          </cell>
          <cell r="D6397" t="str">
            <v>Ajudante de encanador</v>
          </cell>
          <cell r="E6397" t="str">
            <v>h</v>
          </cell>
          <cell r="F6397">
            <v>0.2</v>
          </cell>
        </row>
        <row r="6398">
          <cell r="B6398" t="str">
            <v>180503</v>
          </cell>
          <cell r="C6398" t="str">
            <v>060388</v>
          </cell>
          <cell r="D6398" t="str">
            <v>Luva de red. de ferro mal. galv 25x20mm (1x3/4')</v>
          </cell>
          <cell r="E6398" t="str">
            <v>un</v>
          </cell>
          <cell r="F6398">
            <v>1</v>
          </cell>
        </row>
        <row r="6399">
          <cell r="B6399" t="str">
            <v>180504</v>
          </cell>
          <cell r="C6399" t="str">
            <v>010118</v>
          </cell>
          <cell r="D6399" t="str">
            <v>Encanador</v>
          </cell>
          <cell r="E6399" t="str">
            <v>h</v>
          </cell>
          <cell r="F6399">
            <v>0.35</v>
          </cell>
        </row>
        <row r="6400">
          <cell r="B6400" t="str">
            <v>180504</v>
          </cell>
          <cell r="C6400" t="str">
            <v>010119</v>
          </cell>
          <cell r="D6400" t="str">
            <v>Ajudante de encanador</v>
          </cell>
          <cell r="E6400" t="str">
            <v>h</v>
          </cell>
          <cell r="F6400">
            <v>0.35</v>
          </cell>
        </row>
        <row r="6401">
          <cell r="B6401" t="str">
            <v>180504</v>
          </cell>
          <cell r="C6401" t="str">
            <v>060389</v>
          </cell>
          <cell r="D6401" t="str">
            <v>Luva red. ferro mal. galv 32x15mm (1 1/4x1/2')</v>
          </cell>
          <cell r="E6401" t="str">
            <v>un</v>
          </cell>
          <cell r="F6401">
            <v>1</v>
          </cell>
        </row>
        <row r="6402">
          <cell r="B6402" t="str">
            <v>180505</v>
          </cell>
          <cell r="C6402" t="str">
            <v>010118</v>
          </cell>
          <cell r="D6402" t="str">
            <v>Encanador</v>
          </cell>
          <cell r="E6402" t="str">
            <v>h</v>
          </cell>
          <cell r="F6402">
            <v>0.35</v>
          </cell>
        </row>
        <row r="6403">
          <cell r="B6403" t="str">
            <v>180505</v>
          </cell>
          <cell r="C6403" t="str">
            <v>010119</v>
          </cell>
          <cell r="D6403" t="str">
            <v>Ajudante de encanador</v>
          </cell>
          <cell r="E6403" t="str">
            <v>h</v>
          </cell>
          <cell r="F6403">
            <v>0.35</v>
          </cell>
        </row>
        <row r="6404">
          <cell r="B6404" t="str">
            <v>180505</v>
          </cell>
          <cell r="C6404" t="str">
            <v>060390</v>
          </cell>
          <cell r="D6404" t="str">
            <v>Luva red. ferro mal. galv 32x20mm (1 1/4x3/4')</v>
          </cell>
          <cell r="E6404" t="str">
            <v>un</v>
          </cell>
          <cell r="F6404">
            <v>1</v>
          </cell>
        </row>
        <row r="6405">
          <cell r="B6405" t="str">
            <v>180506</v>
          </cell>
          <cell r="C6405" t="str">
            <v>010118</v>
          </cell>
          <cell r="D6405" t="str">
            <v>Encanador</v>
          </cell>
          <cell r="E6405" t="str">
            <v>h</v>
          </cell>
          <cell r="F6405">
            <v>0.35</v>
          </cell>
        </row>
        <row r="6406">
          <cell r="B6406" t="str">
            <v>180506</v>
          </cell>
          <cell r="C6406" t="str">
            <v>010119</v>
          </cell>
          <cell r="D6406" t="str">
            <v>Ajudante de encanador</v>
          </cell>
          <cell r="E6406" t="str">
            <v>h</v>
          </cell>
          <cell r="F6406">
            <v>0.35</v>
          </cell>
        </row>
        <row r="6407">
          <cell r="B6407" t="str">
            <v>180506</v>
          </cell>
          <cell r="C6407" t="str">
            <v>060391</v>
          </cell>
          <cell r="D6407" t="str">
            <v>Luva de red. de ferro mal. galv 32x25mm (1 1/4x1')</v>
          </cell>
          <cell r="E6407" t="str">
            <v>un</v>
          </cell>
          <cell r="F6407">
            <v>1</v>
          </cell>
        </row>
        <row r="6408">
          <cell r="B6408" t="str">
            <v>180507</v>
          </cell>
          <cell r="C6408" t="str">
            <v>010118</v>
          </cell>
          <cell r="D6408" t="str">
            <v>Encanador</v>
          </cell>
          <cell r="E6408" t="str">
            <v>h</v>
          </cell>
          <cell r="F6408">
            <v>0.35</v>
          </cell>
        </row>
        <row r="6409">
          <cell r="B6409" t="str">
            <v>180507</v>
          </cell>
          <cell r="C6409" t="str">
            <v>010119</v>
          </cell>
          <cell r="D6409" t="str">
            <v>Ajudante de encanador</v>
          </cell>
          <cell r="E6409" t="str">
            <v>h</v>
          </cell>
          <cell r="F6409">
            <v>0.35</v>
          </cell>
        </row>
        <row r="6410">
          <cell r="B6410" t="str">
            <v>180507</v>
          </cell>
          <cell r="C6410" t="str">
            <v>060392</v>
          </cell>
          <cell r="D6410" t="str">
            <v>Luva red. ferro mal. galv 40x20mm (1 1/2x3/4')</v>
          </cell>
          <cell r="E6410" t="str">
            <v>un</v>
          </cell>
          <cell r="F6410">
            <v>1</v>
          </cell>
        </row>
        <row r="6411">
          <cell r="B6411" t="str">
            <v>180508</v>
          </cell>
          <cell r="C6411" t="str">
            <v>010118</v>
          </cell>
          <cell r="D6411" t="str">
            <v>Encanador</v>
          </cell>
          <cell r="E6411" t="str">
            <v>h</v>
          </cell>
          <cell r="F6411">
            <v>0.35</v>
          </cell>
        </row>
        <row r="6412">
          <cell r="B6412" t="str">
            <v>180508</v>
          </cell>
          <cell r="C6412" t="str">
            <v>010119</v>
          </cell>
          <cell r="D6412" t="str">
            <v>Ajudante de encanador</v>
          </cell>
          <cell r="E6412" t="str">
            <v>h</v>
          </cell>
          <cell r="F6412">
            <v>0.35</v>
          </cell>
        </row>
        <row r="6413">
          <cell r="B6413" t="str">
            <v>180508</v>
          </cell>
          <cell r="C6413" t="str">
            <v>060393</v>
          </cell>
          <cell r="D6413" t="str">
            <v>Luva de red. de ferro mal. galv 40x25mm (1 1/2x1')</v>
          </cell>
          <cell r="E6413" t="str">
            <v>un</v>
          </cell>
          <cell r="F6413">
            <v>1</v>
          </cell>
        </row>
        <row r="6414">
          <cell r="B6414" t="str">
            <v>180509</v>
          </cell>
          <cell r="C6414" t="str">
            <v>010118</v>
          </cell>
          <cell r="D6414" t="str">
            <v>Encanador</v>
          </cell>
          <cell r="E6414" t="str">
            <v>h</v>
          </cell>
          <cell r="F6414">
            <v>0.35</v>
          </cell>
        </row>
        <row r="6415">
          <cell r="B6415" t="str">
            <v>180509</v>
          </cell>
          <cell r="C6415" t="str">
            <v>010119</v>
          </cell>
          <cell r="D6415" t="str">
            <v>Ajudante de encanador</v>
          </cell>
          <cell r="E6415" t="str">
            <v>h</v>
          </cell>
          <cell r="F6415">
            <v>0.35</v>
          </cell>
        </row>
        <row r="6416">
          <cell r="B6416" t="str">
            <v>180509</v>
          </cell>
          <cell r="C6416" t="str">
            <v>060394</v>
          </cell>
          <cell r="D6416" t="str">
            <v>Luva red. ferro mal. galv 40x32mm (1 1/2x1 1/4')</v>
          </cell>
          <cell r="E6416" t="str">
            <v>un</v>
          </cell>
          <cell r="F6416">
            <v>1</v>
          </cell>
        </row>
        <row r="6417">
          <cell r="B6417" t="str">
            <v>180510</v>
          </cell>
          <cell r="C6417" t="str">
            <v>010118</v>
          </cell>
          <cell r="D6417" t="str">
            <v>Encanador</v>
          </cell>
          <cell r="E6417" t="str">
            <v>h</v>
          </cell>
          <cell r="F6417">
            <v>0.35</v>
          </cell>
        </row>
        <row r="6418">
          <cell r="B6418" t="str">
            <v>180510</v>
          </cell>
          <cell r="C6418" t="str">
            <v>010119</v>
          </cell>
          <cell r="D6418" t="str">
            <v>Ajudante de encanador</v>
          </cell>
          <cell r="E6418" t="str">
            <v>h</v>
          </cell>
          <cell r="F6418">
            <v>0.35</v>
          </cell>
        </row>
        <row r="6419">
          <cell r="B6419" t="str">
            <v>180510</v>
          </cell>
          <cell r="C6419" t="str">
            <v>060395</v>
          </cell>
          <cell r="D6419" t="str">
            <v>Luva de red. de ferro mal. galv 50x25mm (2x1')</v>
          </cell>
          <cell r="E6419" t="str">
            <v>un</v>
          </cell>
          <cell r="F6419">
            <v>1</v>
          </cell>
        </row>
        <row r="6420">
          <cell r="B6420" t="str">
            <v>180511</v>
          </cell>
          <cell r="C6420" t="str">
            <v>010118</v>
          </cell>
          <cell r="D6420" t="str">
            <v>Encanador</v>
          </cell>
          <cell r="E6420" t="str">
            <v>h</v>
          </cell>
          <cell r="F6420">
            <v>0.35</v>
          </cell>
        </row>
        <row r="6421">
          <cell r="B6421" t="str">
            <v>180511</v>
          </cell>
          <cell r="C6421" t="str">
            <v>010119</v>
          </cell>
          <cell r="D6421" t="str">
            <v>Ajudante de encanador</v>
          </cell>
          <cell r="E6421" t="str">
            <v>h</v>
          </cell>
          <cell r="F6421">
            <v>0.35</v>
          </cell>
        </row>
        <row r="6422">
          <cell r="B6422" t="str">
            <v>180511</v>
          </cell>
          <cell r="C6422" t="str">
            <v>060396</v>
          </cell>
          <cell r="D6422" t="str">
            <v>Luva de red. de ferro mal. galv 50x40mm (2x1 1/4')</v>
          </cell>
          <cell r="E6422" t="str">
            <v>un</v>
          </cell>
          <cell r="F6422">
            <v>1</v>
          </cell>
        </row>
        <row r="6423">
          <cell r="B6423" t="str">
            <v>180512</v>
          </cell>
          <cell r="C6423" t="str">
            <v>010118</v>
          </cell>
          <cell r="D6423" t="str">
            <v>Encanador</v>
          </cell>
          <cell r="E6423" t="str">
            <v>h</v>
          </cell>
          <cell r="F6423">
            <v>0.35</v>
          </cell>
        </row>
        <row r="6424">
          <cell r="B6424" t="str">
            <v>180512</v>
          </cell>
          <cell r="C6424" t="str">
            <v>010119</v>
          </cell>
          <cell r="D6424" t="str">
            <v>Ajudante de encanador</v>
          </cell>
          <cell r="E6424" t="str">
            <v>h</v>
          </cell>
          <cell r="F6424">
            <v>0.35</v>
          </cell>
        </row>
        <row r="6425">
          <cell r="B6425" t="str">
            <v>180512</v>
          </cell>
          <cell r="C6425" t="str">
            <v>060397</v>
          </cell>
          <cell r="D6425" t="str">
            <v>Luva de red. de ferro mal. galv 50x40mm (2x1 1/2')</v>
          </cell>
          <cell r="E6425" t="str">
            <v>un</v>
          </cell>
          <cell r="F6425">
            <v>1</v>
          </cell>
        </row>
        <row r="6426">
          <cell r="B6426" t="str">
            <v>180513</v>
          </cell>
          <cell r="C6426" t="str">
            <v>010118</v>
          </cell>
          <cell r="D6426" t="str">
            <v>Encanador</v>
          </cell>
          <cell r="E6426" t="str">
            <v>h</v>
          </cell>
          <cell r="F6426">
            <v>0.4</v>
          </cell>
        </row>
        <row r="6427">
          <cell r="B6427" t="str">
            <v>180513</v>
          </cell>
          <cell r="C6427" t="str">
            <v>010119</v>
          </cell>
          <cell r="D6427" t="str">
            <v>Ajudante de encanador</v>
          </cell>
          <cell r="E6427" t="str">
            <v>h</v>
          </cell>
          <cell r="F6427">
            <v>0.4</v>
          </cell>
        </row>
        <row r="6428">
          <cell r="B6428" t="str">
            <v>180513</v>
          </cell>
          <cell r="C6428" t="str">
            <v>060398</v>
          </cell>
          <cell r="D6428" t="str">
            <v>Luva red. ferro mal. galv 65x32mm (2 1/2x1 1/4')</v>
          </cell>
          <cell r="E6428" t="str">
            <v>un</v>
          </cell>
          <cell r="F6428">
            <v>1</v>
          </cell>
        </row>
        <row r="6429">
          <cell r="B6429" t="str">
            <v>180514</v>
          </cell>
          <cell r="C6429" t="str">
            <v>010118</v>
          </cell>
          <cell r="D6429" t="str">
            <v>Encanador</v>
          </cell>
          <cell r="E6429" t="str">
            <v>h</v>
          </cell>
          <cell r="F6429">
            <v>0.4</v>
          </cell>
        </row>
        <row r="6430">
          <cell r="B6430" t="str">
            <v>180514</v>
          </cell>
          <cell r="C6430" t="str">
            <v>010119</v>
          </cell>
          <cell r="D6430" t="str">
            <v>Ajudante de encanador</v>
          </cell>
          <cell r="E6430" t="str">
            <v>h</v>
          </cell>
          <cell r="F6430">
            <v>0.4</v>
          </cell>
        </row>
        <row r="6431">
          <cell r="B6431" t="str">
            <v>180514</v>
          </cell>
          <cell r="C6431" t="str">
            <v>060399</v>
          </cell>
          <cell r="D6431" t="str">
            <v>Luva red. ferro mal. galv 65x40mm (2 1/2x1 1/2')</v>
          </cell>
          <cell r="E6431" t="str">
            <v>un</v>
          </cell>
          <cell r="F6431">
            <v>1</v>
          </cell>
        </row>
        <row r="6432">
          <cell r="B6432" t="str">
            <v>180515</v>
          </cell>
          <cell r="C6432" t="str">
            <v>010118</v>
          </cell>
          <cell r="D6432" t="str">
            <v>Encanador</v>
          </cell>
          <cell r="E6432" t="str">
            <v>h</v>
          </cell>
          <cell r="F6432">
            <v>0.4</v>
          </cell>
        </row>
        <row r="6433">
          <cell r="B6433" t="str">
            <v>180515</v>
          </cell>
          <cell r="C6433" t="str">
            <v>010119</v>
          </cell>
          <cell r="D6433" t="str">
            <v>Ajudante de encanador</v>
          </cell>
          <cell r="E6433" t="str">
            <v>h</v>
          </cell>
          <cell r="F6433">
            <v>0.4</v>
          </cell>
        </row>
        <row r="6434">
          <cell r="B6434" t="str">
            <v>180515</v>
          </cell>
          <cell r="C6434" t="str">
            <v>060401</v>
          </cell>
          <cell r="D6434" t="str">
            <v>Luva de red. de ferro mal. galv 65x50mm (2 1/2x2')</v>
          </cell>
          <cell r="E6434" t="str">
            <v>un</v>
          </cell>
          <cell r="F6434">
            <v>1</v>
          </cell>
        </row>
        <row r="6435">
          <cell r="B6435" t="str">
            <v>180516</v>
          </cell>
          <cell r="C6435" t="str">
            <v>010118</v>
          </cell>
          <cell r="D6435" t="str">
            <v>Encanador</v>
          </cell>
          <cell r="E6435" t="str">
            <v>h</v>
          </cell>
          <cell r="F6435">
            <v>0.4</v>
          </cell>
        </row>
        <row r="6436">
          <cell r="B6436" t="str">
            <v>180516</v>
          </cell>
          <cell r="C6436" t="str">
            <v>010119</v>
          </cell>
          <cell r="D6436" t="str">
            <v>Ajudante de encanador</v>
          </cell>
          <cell r="E6436" t="str">
            <v>h</v>
          </cell>
          <cell r="F6436">
            <v>0.4</v>
          </cell>
        </row>
        <row r="6437">
          <cell r="B6437" t="str">
            <v>180516</v>
          </cell>
          <cell r="C6437" t="str">
            <v>060402</v>
          </cell>
          <cell r="D6437" t="str">
            <v>Luva red. ferro mal. galv 80x40mm (3x1 1/2' )</v>
          </cell>
          <cell r="E6437" t="str">
            <v>un</v>
          </cell>
          <cell r="F6437">
            <v>1</v>
          </cell>
        </row>
        <row r="6438">
          <cell r="B6438" t="str">
            <v>180517</v>
          </cell>
          <cell r="C6438" t="str">
            <v>010118</v>
          </cell>
          <cell r="D6438" t="str">
            <v>Encanador</v>
          </cell>
          <cell r="E6438" t="str">
            <v>h</v>
          </cell>
          <cell r="F6438">
            <v>0.4</v>
          </cell>
        </row>
        <row r="6439">
          <cell r="B6439" t="str">
            <v>180517</v>
          </cell>
          <cell r="C6439" t="str">
            <v>010119</v>
          </cell>
          <cell r="D6439" t="str">
            <v>Ajudante de encanador</v>
          </cell>
          <cell r="E6439" t="str">
            <v>h</v>
          </cell>
          <cell r="F6439">
            <v>0.4</v>
          </cell>
        </row>
        <row r="6440">
          <cell r="B6440" t="str">
            <v>180517</v>
          </cell>
          <cell r="C6440" t="str">
            <v>060403</v>
          </cell>
          <cell r="D6440" t="str">
            <v>Luva de red. de ferro mal. galv 80x50mm (3x2')</v>
          </cell>
          <cell r="E6440" t="str">
            <v>un</v>
          </cell>
          <cell r="F6440">
            <v>1</v>
          </cell>
        </row>
        <row r="6441">
          <cell r="B6441" t="str">
            <v>180518</v>
          </cell>
          <cell r="C6441" t="str">
            <v>010118</v>
          </cell>
          <cell r="D6441" t="str">
            <v>Encanador</v>
          </cell>
          <cell r="E6441" t="str">
            <v>h</v>
          </cell>
          <cell r="F6441">
            <v>0.4</v>
          </cell>
        </row>
        <row r="6442">
          <cell r="B6442" t="str">
            <v>180518</v>
          </cell>
          <cell r="C6442" t="str">
            <v>010119</v>
          </cell>
          <cell r="D6442" t="str">
            <v>Ajudante de encanador</v>
          </cell>
          <cell r="E6442" t="str">
            <v>h</v>
          </cell>
          <cell r="F6442">
            <v>0.4</v>
          </cell>
        </row>
        <row r="6443">
          <cell r="B6443" t="str">
            <v>180518</v>
          </cell>
          <cell r="C6443" t="str">
            <v>060678</v>
          </cell>
          <cell r="D6443" t="str">
            <v>Luva red. de ferro mal. galv 80x65mm (3x2 1/2')</v>
          </cell>
          <cell r="E6443" t="str">
            <v>un</v>
          </cell>
          <cell r="F6443">
            <v>1</v>
          </cell>
        </row>
        <row r="6444">
          <cell r="B6444" t="str">
            <v>180519</v>
          </cell>
          <cell r="C6444" t="str">
            <v>010118</v>
          </cell>
          <cell r="D6444" t="str">
            <v>Encanador</v>
          </cell>
          <cell r="E6444" t="str">
            <v>h</v>
          </cell>
          <cell r="F6444">
            <v>0.5</v>
          </cell>
        </row>
        <row r="6445">
          <cell r="B6445" t="str">
            <v>180519</v>
          </cell>
          <cell r="C6445" t="str">
            <v>010119</v>
          </cell>
          <cell r="D6445" t="str">
            <v>Ajudante de encanador</v>
          </cell>
          <cell r="E6445" t="str">
            <v>h</v>
          </cell>
          <cell r="F6445">
            <v>0.5</v>
          </cell>
        </row>
        <row r="6446">
          <cell r="B6446" t="str">
            <v>180519</v>
          </cell>
          <cell r="C6446" t="str">
            <v>060405</v>
          </cell>
          <cell r="D6446" t="str">
            <v>Luva de red. de ferro mal. galv 100x50mm (4x2')</v>
          </cell>
          <cell r="E6446" t="str">
            <v>un</v>
          </cell>
          <cell r="F6446">
            <v>1</v>
          </cell>
        </row>
        <row r="6447">
          <cell r="B6447" t="str">
            <v>180520</v>
          </cell>
          <cell r="C6447" t="str">
            <v>010118</v>
          </cell>
          <cell r="D6447" t="str">
            <v>Encanador</v>
          </cell>
          <cell r="E6447" t="str">
            <v>h</v>
          </cell>
          <cell r="F6447">
            <v>0.5</v>
          </cell>
        </row>
        <row r="6448">
          <cell r="B6448" t="str">
            <v>180520</v>
          </cell>
          <cell r="C6448" t="str">
            <v>010119</v>
          </cell>
          <cell r="D6448" t="str">
            <v>Ajudante de encanador</v>
          </cell>
          <cell r="E6448" t="str">
            <v>h</v>
          </cell>
          <cell r="F6448">
            <v>0.5</v>
          </cell>
        </row>
        <row r="6449">
          <cell r="B6449" t="str">
            <v>180520</v>
          </cell>
          <cell r="C6449" t="str">
            <v>060406</v>
          </cell>
          <cell r="D6449" t="str">
            <v>Luva red. ferro mal. galv 100x65mm (4x2 1/2')</v>
          </cell>
          <cell r="E6449" t="str">
            <v>un</v>
          </cell>
          <cell r="F6449">
            <v>1</v>
          </cell>
        </row>
        <row r="6450">
          <cell r="B6450" t="str">
            <v>180521</v>
          </cell>
          <cell r="C6450" t="str">
            <v>010118</v>
          </cell>
          <cell r="D6450" t="str">
            <v>Encanador</v>
          </cell>
          <cell r="E6450" t="str">
            <v>h</v>
          </cell>
          <cell r="F6450">
            <v>0.5</v>
          </cell>
        </row>
        <row r="6451">
          <cell r="B6451" t="str">
            <v>180521</v>
          </cell>
          <cell r="C6451" t="str">
            <v>010119</v>
          </cell>
          <cell r="D6451" t="str">
            <v>Ajudante de encanador</v>
          </cell>
          <cell r="E6451" t="str">
            <v>h</v>
          </cell>
          <cell r="F6451">
            <v>0.5</v>
          </cell>
        </row>
        <row r="6452">
          <cell r="B6452" t="str">
            <v>180521</v>
          </cell>
          <cell r="C6452" t="str">
            <v>060407</v>
          </cell>
          <cell r="D6452" t="str">
            <v>Luva de red. de ferro mal. galv 100x80mm (4x3')</v>
          </cell>
          <cell r="E6452" t="str">
            <v>un</v>
          </cell>
          <cell r="F6452">
            <v>1</v>
          </cell>
        </row>
        <row r="6453">
          <cell r="B6453" t="str">
            <v>180522</v>
          </cell>
          <cell r="C6453" t="str">
            <v>010118</v>
          </cell>
          <cell r="D6453" t="str">
            <v>Encanador</v>
          </cell>
          <cell r="E6453" t="str">
            <v>h</v>
          </cell>
          <cell r="F6453">
            <v>0.2</v>
          </cell>
        </row>
        <row r="6454">
          <cell r="B6454" t="str">
            <v>180522</v>
          </cell>
          <cell r="C6454" t="str">
            <v>010119</v>
          </cell>
          <cell r="D6454" t="str">
            <v>Ajudante de encanador</v>
          </cell>
          <cell r="E6454" t="str">
            <v>h</v>
          </cell>
          <cell r="F6454">
            <v>0.2</v>
          </cell>
        </row>
        <row r="6455">
          <cell r="B6455" t="str">
            <v>180522</v>
          </cell>
          <cell r="C6455" t="str">
            <v>060412</v>
          </cell>
          <cell r="D6455" t="str">
            <v>Luva red.mac-fem f.mal.galv 20x15mm (3/4x1/2')</v>
          </cell>
          <cell r="E6455" t="str">
            <v>un</v>
          </cell>
          <cell r="F6455">
            <v>1</v>
          </cell>
        </row>
        <row r="6456">
          <cell r="B6456" t="str">
            <v>180523</v>
          </cell>
          <cell r="C6456" t="str">
            <v>010118</v>
          </cell>
          <cell r="D6456" t="str">
            <v>Encanador</v>
          </cell>
          <cell r="E6456" t="str">
            <v>h</v>
          </cell>
          <cell r="F6456">
            <v>0.2</v>
          </cell>
        </row>
        <row r="6457">
          <cell r="B6457" t="str">
            <v>180523</v>
          </cell>
          <cell r="C6457" t="str">
            <v>010119</v>
          </cell>
          <cell r="D6457" t="str">
            <v>Ajudante de encanador</v>
          </cell>
          <cell r="E6457" t="str">
            <v>h</v>
          </cell>
          <cell r="F6457">
            <v>0.2</v>
          </cell>
        </row>
        <row r="6458">
          <cell r="B6458" t="str">
            <v>180523</v>
          </cell>
          <cell r="C6458" t="str">
            <v>060413</v>
          </cell>
          <cell r="D6458" t="str">
            <v>Luva red.macho-femea fer.mal.galv 25x15mm (1x1/2')</v>
          </cell>
          <cell r="E6458" t="str">
            <v>un</v>
          </cell>
          <cell r="F6458">
            <v>1</v>
          </cell>
        </row>
        <row r="6459">
          <cell r="B6459" t="str">
            <v>180524</v>
          </cell>
          <cell r="C6459" t="str">
            <v>010118</v>
          </cell>
          <cell r="D6459" t="str">
            <v>Encanador</v>
          </cell>
          <cell r="E6459" t="str">
            <v>h</v>
          </cell>
          <cell r="F6459">
            <v>0.2</v>
          </cell>
        </row>
        <row r="6460">
          <cell r="B6460" t="str">
            <v>180524</v>
          </cell>
          <cell r="C6460" t="str">
            <v>010119</v>
          </cell>
          <cell r="D6460" t="str">
            <v>Ajudante de encanador</v>
          </cell>
          <cell r="E6460" t="str">
            <v>h</v>
          </cell>
          <cell r="F6460">
            <v>0.2</v>
          </cell>
        </row>
        <row r="6461">
          <cell r="B6461" t="str">
            <v>180524</v>
          </cell>
          <cell r="C6461" t="str">
            <v>060414</v>
          </cell>
          <cell r="D6461" t="str">
            <v>Luva red.macho-femea fer.mal.galv 25x20mm (1x3/4')</v>
          </cell>
          <cell r="E6461" t="str">
            <v>un</v>
          </cell>
          <cell r="F6461">
            <v>1</v>
          </cell>
        </row>
        <row r="6462">
          <cell r="B6462" t="str">
            <v>180525</v>
          </cell>
          <cell r="C6462" t="str">
            <v>010118</v>
          </cell>
          <cell r="D6462" t="str">
            <v>Encanador</v>
          </cell>
          <cell r="E6462" t="str">
            <v>h</v>
          </cell>
          <cell r="F6462">
            <v>0.35</v>
          </cell>
        </row>
        <row r="6463">
          <cell r="B6463" t="str">
            <v>180525</v>
          </cell>
          <cell r="C6463" t="str">
            <v>010119</v>
          </cell>
          <cell r="D6463" t="str">
            <v>Ajudante de encanador</v>
          </cell>
          <cell r="E6463" t="str">
            <v>h</v>
          </cell>
          <cell r="F6463">
            <v>0.35</v>
          </cell>
        </row>
        <row r="6464">
          <cell r="B6464" t="str">
            <v>180525</v>
          </cell>
          <cell r="C6464" t="str">
            <v>060415</v>
          </cell>
          <cell r="D6464" t="str">
            <v>Luva red.mac-fem f.mal.galv 32x20mm (1 1/4x3/4")</v>
          </cell>
          <cell r="E6464" t="str">
            <v>un</v>
          </cell>
          <cell r="F6464">
            <v>1</v>
          </cell>
        </row>
        <row r="6465">
          <cell r="B6465" t="str">
            <v>180526</v>
          </cell>
          <cell r="C6465" t="str">
            <v>010118</v>
          </cell>
          <cell r="D6465" t="str">
            <v>Encanador</v>
          </cell>
          <cell r="E6465" t="str">
            <v>h</v>
          </cell>
          <cell r="F6465">
            <v>0.35</v>
          </cell>
        </row>
        <row r="6466">
          <cell r="B6466" t="str">
            <v>180526</v>
          </cell>
          <cell r="C6466" t="str">
            <v>010119</v>
          </cell>
          <cell r="D6466" t="str">
            <v>Ajudante de encanador</v>
          </cell>
          <cell r="E6466" t="str">
            <v>h</v>
          </cell>
          <cell r="F6466">
            <v>0.35</v>
          </cell>
        </row>
        <row r="6467">
          <cell r="B6467" t="str">
            <v>180526</v>
          </cell>
          <cell r="C6467" t="str">
            <v>060416</v>
          </cell>
          <cell r="D6467" t="str">
            <v>Luva red.mac-fem f.mal.galv 32x25mm (1 1/4x1')</v>
          </cell>
          <cell r="E6467" t="str">
            <v>un</v>
          </cell>
          <cell r="F6467">
            <v>1</v>
          </cell>
        </row>
        <row r="6468">
          <cell r="B6468" t="str">
            <v>180527</v>
          </cell>
          <cell r="C6468" t="str">
            <v>010118</v>
          </cell>
          <cell r="D6468" t="str">
            <v>Encanador</v>
          </cell>
          <cell r="E6468" t="str">
            <v>h</v>
          </cell>
          <cell r="F6468">
            <v>0.35</v>
          </cell>
        </row>
        <row r="6469">
          <cell r="B6469" t="str">
            <v>180527</v>
          </cell>
          <cell r="C6469" t="str">
            <v>010119</v>
          </cell>
          <cell r="D6469" t="str">
            <v>Ajudante de encanador</v>
          </cell>
          <cell r="E6469" t="str">
            <v>h</v>
          </cell>
          <cell r="F6469">
            <v>0.35</v>
          </cell>
        </row>
        <row r="6470">
          <cell r="B6470" t="str">
            <v>180527</v>
          </cell>
          <cell r="C6470" t="str">
            <v>060417</v>
          </cell>
          <cell r="D6470" t="str">
            <v>Luva red.mac-fem f.mal.galv 40x25mm (1 1/2x1')</v>
          </cell>
          <cell r="E6470" t="str">
            <v>un</v>
          </cell>
          <cell r="F6470">
            <v>1</v>
          </cell>
        </row>
        <row r="6471">
          <cell r="B6471" t="str">
            <v>180528</v>
          </cell>
          <cell r="C6471" t="str">
            <v>010118</v>
          </cell>
          <cell r="D6471" t="str">
            <v>Encanador</v>
          </cell>
          <cell r="E6471" t="str">
            <v>h</v>
          </cell>
          <cell r="F6471">
            <v>0.35</v>
          </cell>
        </row>
        <row r="6472">
          <cell r="B6472" t="str">
            <v>180528</v>
          </cell>
          <cell r="C6472" t="str">
            <v>010119</v>
          </cell>
          <cell r="D6472" t="str">
            <v>Ajudante de encanador</v>
          </cell>
          <cell r="E6472" t="str">
            <v>h</v>
          </cell>
          <cell r="F6472">
            <v>0.35</v>
          </cell>
        </row>
        <row r="6473">
          <cell r="B6473" t="str">
            <v>180528</v>
          </cell>
          <cell r="C6473" t="str">
            <v>060418</v>
          </cell>
          <cell r="D6473" t="str">
            <v>Luva red.mac-fem f.mal.galv 40x32mm (1 1/2x1 1/4")</v>
          </cell>
          <cell r="E6473" t="str">
            <v>un</v>
          </cell>
          <cell r="F6473">
            <v>1</v>
          </cell>
        </row>
        <row r="6474">
          <cell r="B6474" t="str">
            <v>180529</v>
          </cell>
          <cell r="C6474" t="str">
            <v>010118</v>
          </cell>
          <cell r="D6474" t="str">
            <v>Encanador</v>
          </cell>
          <cell r="E6474" t="str">
            <v>h</v>
          </cell>
          <cell r="F6474">
            <v>0.61</v>
          </cell>
        </row>
        <row r="6475">
          <cell r="B6475" t="str">
            <v>180529</v>
          </cell>
          <cell r="C6475" t="str">
            <v>010119</v>
          </cell>
          <cell r="D6475" t="str">
            <v>Ajudante de encanador</v>
          </cell>
          <cell r="E6475" t="str">
            <v>h</v>
          </cell>
          <cell r="F6475">
            <v>0.61</v>
          </cell>
        </row>
        <row r="6476">
          <cell r="B6476" t="str">
            <v>180529</v>
          </cell>
          <cell r="C6476" t="str">
            <v>060428</v>
          </cell>
          <cell r="D6476" t="str">
            <v>Cruzeta de ferro mal. galv 15mm (1/2')</v>
          </cell>
          <cell r="E6476" t="str">
            <v>un</v>
          </cell>
          <cell r="F6476">
            <v>1</v>
          </cell>
        </row>
        <row r="6477">
          <cell r="B6477" t="str">
            <v>180530</v>
          </cell>
          <cell r="C6477" t="str">
            <v>010118</v>
          </cell>
          <cell r="D6477" t="str">
            <v>Encanador</v>
          </cell>
          <cell r="E6477" t="str">
            <v>h</v>
          </cell>
          <cell r="F6477">
            <v>0.61</v>
          </cell>
        </row>
        <row r="6478">
          <cell r="B6478" t="str">
            <v>180530</v>
          </cell>
          <cell r="C6478" t="str">
            <v>010119</v>
          </cell>
          <cell r="D6478" t="str">
            <v>Ajudante de encanador</v>
          </cell>
          <cell r="E6478" t="str">
            <v>h</v>
          </cell>
          <cell r="F6478">
            <v>0.61</v>
          </cell>
        </row>
        <row r="6479">
          <cell r="B6479" t="str">
            <v>180530</v>
          </cell>
          <cell r="C6479" t="str">
            <v>060429</v>
          </cell>
          <cell r="D6479" t="str">
            <v>Cruzeta de ferro mal. galv 20mm (3/4')</v>
          </cell>
          <cell r="E6479" t="str">
            <v>un</v>
          </cell>
          <cell r="F6479">
            <v>1</v>
          </cell>
        </row>
        <row r="6480">
          <cell r="B6480" t="str">
            <v>180531</v>
          </cell>
          <cell r="C6480" t="str">
            <v>010118</v>
          </cell>
          <cell r="D6480" t="str">
            <v>Encanador</v>
          </cell>
          <cell r="E6480" t="str">
            <v>h</v>
          </cell>
          <cell r="F6480">
            <v>0.61</v>
          </cell>
        </row>
        <row r="6481">
          <cell r="B6481" t="str">
            <v>180531</v>
          </cell>
          <cell r="C6481" t="str">
            <v>010119</v>
          </cell>
          <cell r="D6481" t="str">
            <v>Ajudante de encanador</v>
          </cell>
          <cell r="E6481" t="str">
            <v>h</v>
          </cell>
          <cell r="F6481">
            <v>0.61</v>
          </cell>
        </row>
        <row r="6482">
          <cell r="B6482" t="str">
            <v>180531</v>
          </cell>
          <cell r="C6482" t="str">
            <v>060430</v>
          </cell>
          <cell r="D6482" t="str">
            <v>Cruzeta de ferro mal. galv 25mm (1')</v>
          </cell>
          <cell r="E6482" t="str">
            <v>un</v>
          </cell>
          <cell r="F6482">
            <v>1</v>
          </cell>
        </row>
        <row r="6483">
          <cell r="B6483" t="str">
            <v>180532</v>
          </cell>
          <cell r="C6483" t="str">
            <v>010118</v>
          </cell>
          <cell r="D6483" t="str">
            <v>Encanador</v>
          </cell>
          <cell r="E6483" t="str">
            <v>h</v>
          </cell>
          <cell r="F6483">
            <v>1.04</v>
          </cell>
        </row>
        <row r="6484">
          <cell r="B6484" t="str">
            <v>180532</v>
          </cell>
          <cell r="C6484" t="str">
            <v>010119</v>
          </cell>
          <cell r="D6484" t="str">
            <v>Ajudante de encanador</v>
          </cell>
          <cell r="E6484" t="str">
            <v>h</v>
          </cell>
          <cell r="F6484">
            <v>1.04</v>
          </cell>
        </row>
        <row r="6485">
          <cell r="B6485" t="str">
            <v>180532</v>
          </cell>
          <cell r="C6485" t="str">
            <v>060431</v>
          </cell>
          <cell r="D6485" t="str">
            <v>Cruzeta de ferro mal. galv 32mm (1 1/4')</v>
          </cell>
          <cell r="E6485" t="str">
            <v>un</v>
          </cell>
          <cell r="F6485">
            <v>1</v>
          </cell>
        </row>
        <row r="6486">
          <cell r="B6486" t="str">
            <v>180533</v>
          </cell>
          <cell r="C6486" t="str">
            <v>010118</v>
          </cell>
          <cell r="D6486" t="str">
            <v>Encanador</v>
          </cell>
          <cell r="E6486" t="str">
            <v>h</v>
          </cell>
          <cell r="F6486">
            <v>1.04</v>
          </cell>
        </row>
        <row r="6487">
          <cell r="B6487" t="str">
            <v>180533</v>
          </cell>
          <cell r="C6487" t="str">
            <v>010119</v>
          </cell>
          <cell r="D6487" t="str">
            <v>Ajudante de encanador</v>
          </cell>
          <cell r="E6487" t="str">
            <v>h</v>
          </cell>
          <cell r="F6487">
            <v>1.04</v>
          </cell>
        </row>
        <row r="6488">
          <cell r="B6488" t="str">
            <v>180533</v>
          </cell>
          <cell r="C6488" t="str">
            <v>060432</v>
          </cell>
          <cell r="D6488" t="str">
            <v>Cruzeta de ferro mal. galv 40mm (1 1/2')</v>
          </cell>
          <cell r="E6488" t="str">
            <v>un</v>
          </cell>
          <cell r="F6488">
            <v>1</v>
          </cell>
        </row>
        <row r="6489">
          <cell r="B6489" t="str">
            <v>180534</v>
          </cell>
          <cell r="C6489" t="str">
            <v>010118</v>
          </cell>
          <cell r="D6489" t="str">
            <v>Encanador</v>
          </cell>
          <cell r="E6489" t="str">
            <v>h</v>
          </cell>
          <cell r="F6489">
            <v>1.04</v>
          </cell>
        </row>
        <row r="6490">
          <cell r="B6490" t="str">
            <v>180534</v>
          </cell>
          <cell r="C6490" t="str">
            <v>010119</v>
          </cell>
          <cell r="D6490" t="str">
            <v>Ajudante de encanador</v>
          </cell>
          <cell r="E6490" t="str">
            <v>h</v>
          </cell>
          <cell r="F6490">
            <v>1.04</v>
          </cell>
        </row>
        <row r="6491">
          <cell r="B6491" t="str">
            <v>180534</v>
          </cell>
          <cell r="C6491" t="str">
            <v>060433</v>
          </cell>
          <cell r="D6491" t="str">
            <v>Cruzeta de ferro mal. galv 50mm (2')</v>
          </cell>
          <cell r="E6491" t="str">
            <v>un</v>
          </cell>
          <cell r="F6491">
            <v>1</v>
          </cell>
        </row>
        <row r="6492">
          <cell r="B6492" t="str">
            <v>180535</v>
          </cell>
          <cell r="C6492" t="str">
            <v>010118</v>
          </cell>
          <cell r="D6492" t="str">
            <v>Encanador</v>
          </cell>
          <cell r="E6492" t="str">
            <v>h</v>
          </cell>
          <cell r="F6492">
            <v>1.24</v>
          </cell>
        </row>
        <row r="6493">
          <cell r="B6493" t="str">
            <v>180535</v>
          </cell>
          <cell r="C6493" t="str">
            <v>010119</v>
          </cell>
          <cell r="D6493" t="str">
            <v>Ajudante de encanador</v>
          </cell>
          <cell r="E6493" t="str">
            <v>h</v>
          </cell>
          <cell r="F6493">
            <v>1.24</v>
          </cell>
        </row>
        <row r="6494">
          <cell r="B6494" t="str">
            <v>180535</v>
          </cell>
          <cell r="C6494" t="str">
            <v>060434</v>
          </cell>
          <cell r="D6494" t="str">
            <v>Cruzeta de ferro mal. galv 65mm (2 1/2')</v>
          </cell>
          <cell r="E6494" t="str">
            <v>un</v>
          </cell>
          <cell r="F6494">
            <v>1</v>
          </cell>
        </row>
        <row r="6495">
          <cell r="B6495" t="str">
            <v>180536</v>
          </cell>
          <cell r="C6495" t="str">
            <v>010118</v>
          </cell>
          <cell r="D6495" t="str">
            <v>Encanador</v>
          </cell>
          <cell r="E6495" t="str">
            <v>h</v>
          </cell>
          <cell r="F6495">
            <v>1.24</v>
          </cell>
        </row>
        <row r="6496">
          <cell r="B6496" t="str">
            <v>180536</v>
          </cell>
          <cell r="C6496" t="str">
            <v>010119</v>
          </cell>
          <cell r="D6496" t="str">
            <v>Ajudante de encanador</v>
          </cell>
          <cell r="E6496" t="str">
            <v>h</v>
          </cell>
          <cell r="F6496">
            <v>1.24</v>
          </cell>
        </row>
        <row r="6497">
          <cell r="B6497" t="str">
            <v>180536</v>
          </cell>
          <cell r="C6497" t="str">
            <v>060435</v>
          </cell>
          <cell r="D6497" t="str">
            <v>Cruzeta de ferro mal. galv 80mm (3')</v>
          </cell>
          <cell r="E6497" t="str">
            <v>un</v>
          </cell>
          <cell r="F6497">
            <v>1</v>
          </cell>
        </row>
        <row r="6498">
          <cell r="B6498" t="str">
            <v>180537</v>
          </cell>
          <cell r="C6498" t="str">
            <v>010118</v>
          </cell>
          <cell r="D6498" t="str">
            <v>Encanador</v>
          </cell>
          <cell r="E6498" t="str">
            <v>h</v>
          </cell>
          <cell r="F6498">
            <v>0.2</v>
          </cell>
        </row>
        <row r="6499">
          <cell r="B6499" t="str">
            <v>180537</v>
          </cell>
          <cell r="C6499" t="str">
            <v>010119</v>
          </cell>
          <cell r="D6499" t="str">
            <v>Ajudante de encanador</v>
          </cell>
          <cell r="E6499" t="str">
            <v>h</v>
          </cell>
          <cell r="F6499">
            <v>0.2</v>
          </cell>
        </row>
        <row r="6500">
          <cell r="B6500" t="str">
            <v>180537</v>
          </cell>
          <cell r="C6500" t="str">
            <v>060614</v>
          </cell>
          <cell r="D6500" t="str">
            <v>Uniao com assento conico bronze 15mm (1/2')</v>
          </cell>
          <cell r="E6500" t="str">
            <v>un</v>
          </cell>
          <cell r="F6500">
            <v>1</v>
          </cell>
        </row>
        <row r="6501">
          <cell r="B6501" t="str">
            <v>180538</v>
          </cell>
          <cell r="C6501" t="str">
            <v>010118</v>
          </cell>
          <cell r="D6501" t="str">
            <v>Encanador</v>
          </cell>
          <cell r="E6501" t="str">
            <v>h</v>
          </cell>
          <cell r="F6501">
            <v>0.2</v>
          </cell>
        </row>
        <row r="6502">
          <cell r="B6502" t="str">
            <v>180538</v>
          </cell>
          <cell r="C6502" t="str">
            <v>010119</v>
          </cell>
          <cell r="D6502" t="str">
            <v>Ajudante de encanador</v>
          </cell>
          <cell r="E6502" t="str">
            <v>h</v>
          </cell>
          <cell r="F6502">
            <v>0.2</v>
          </cell>
        </row>
        <row r="6503">
          <cell r="B6503" t="str">
            <v>180538</v>
          </cell>
          <cell r="C6503" t="str">
            <v>060615</v>
          </cell>
          <cell r="D6503" t="str">
            <v>Uniao com assento conico bronze 20mm (3/4')</v>
          </cell>
          <cell r="E6503" t="str">
            <v>un</v>
          </cell>
          <cell r="F6503">
            <v>1</v>
          </cell>
        </row>
        <row r="6504">
          <cell r="B6504" t="str">
            <v>180539</v>
          </cell>
          <cell r="C6504" t="str">
            <v>010118</v>
          </cell>
          <cell r="D6504" t="str">
            <v>Encanador</v>
          </cell>
          <cell r="E6504" t="str">
            <v>h</v>
          </cell>
          <cell r="F6504">
            <v>0.2</v>
          </cell>
        </row>
        <row r="6505">
          <cell r="B6505" t="str">
            <v>180539</v>
          </cell>
          <cell r="C6505" t="str">
            <v>010119</v>
          </cell>
          <cell r="D6505" t="str">
            <v>Ajudante de encanador</v>
          </cell>
          <cell r="E6505" t="str">
            <v>h</v>
          </cell>
          <cell r="F6505">
            <v>0.2</v>
          </cell>
        </row>
        <row r="6506">
          <cell r="B6506" t="str">
            <v>180539</v>
          </cell>
          <cell r="C6506" t="str">
            <v>060616</v>
          </cell>
          <cell r="D6506" t="str">
            <v>Uniao com assento conico bronze 25mm (1')</v>
          </cell>
          <cell r="E6506" t="str">
            <v>un</v>
          </cell>
          <cell r="F6506">
            <v>1</v>
          </cell>
        </row>
        <row r="6507">
          <cell r="B6507" t="str">
            <v>180540</v>
          </cell>
          <cell r="C6507" t="str">
            <v>010118</v>
          </cell>
          <cell r="D6507" t="str">
            <v>Encanador</v>
          </cell>
          <cell r="E6507" t="str">
            <v>h</v>
          </cell>
          <cell r="F6507">
            <v>0.35</v>
          </cell>
        </row>
        <row r="6508">
          <cell r="B6508" t="str">
            <v>180540</v>
          </cell>
          <cell r="C6508" t="str">
            <v>010119</v>
          </cell>
          <cell r="D6508" t="str">
            <v>Ajudante de encanador</v>
          </cell>
          <cell r="E6508" t="str">
            <v>h</v>
          </cell>
          <cell r="F6508">
            <v>0.35</v>
          </cell>
        </row>
        <row r="6509">
          <cell r="B6509" t="str">
            <v>180540</v>
          </cell>
          <cell r="C6509" t="str">
            <v>060617</v>
          </cell>
          <cell r="D6509" t="str">
            <v>Uniao com assento conico bronze 32mm (1 1/4')</v>
          </cell>
          <cell r="E6509" t="str">
            <v>un</v>
          </cell>
          <cell r="F6509">
            <v>1</v>
          </cell>
        </row>
        <row r="6510">
          <cell r="B6510" t="str">
            <v>180541</v>
          </cell>
          <cell r="C6510" t="str">
            <v>010118</v>
          </cell>
          <cell r="D6510" t="str">
            <v>Encanador</v>
          </cell>
          <cell r="E6510" t="str">
            <v>h</v>
          </cell>
          <cell r="F6510">
            <v>0.35</v>
          </cell>
        </row>
        <row r="6511">
          <cell r="B6511" t="str">
            <v>180541</v>
          </cell>
          <cell r="C6511" t="str">
            <v>010119</v>
          </cell>
          <cell r="D6511" t="str">
            <v>Ajudante de encanador</v>
          </cell>
          <cell r="E6511" t="str">
            <v>h</v>
          </cell>
          <cell r="F6511">
            <v>0.35</v>
          </cell>
        </row>
        <row r="6512">
          <cell r="B6512" t="str">
            <v>180541</v>
          </cell>
          <cell r="C6512" t="str">
            <v>060618</v>
          </cell>
          <cell r="D6512" t="str">
            <v>Uniao com assento conico bronze 40mm (1 1/2')</v>
          </cell>
          <cell r="E6512" t="str">
            <v>un</v>
          </cell>
          <cell r="F6512">
            <v>1</v>
          </cell>
        </row>
        <row r="6513">
          <cell r="B6513" t="str">
            <v>180542</v>
          </cell>
          <cell r="C6513" t="str">
            <v>010118</v>
          </cell>
          <cell r="D6513" t="str">
            <v>Encanador</v>
          </cell>
          <cell r="E6513" t="str">
            <v>h</v>
          </cell>
          <cell r="F6513">
            <v>0.35</v>
          </cell>
        </row>
        <row r="6514">
          <cell r="B6514" t="str">
            <v>180542</v>
          </cell>
          <cell r="C6514" t="str">
            <v>010119</v>
          </cell>
          <cell r="D6514" t="str">
            <v>Ajudante de encanador</v>
          </cell>
          <cell r="E6514" t="str">
            <v>h</v>
          </cell>
          <cell r="F6514">
            <v>0.35</v>
          </cell>
        </row>
        <row r="6515">
          <cell r="B6515" t="str">
            <v>180542</v>
          </cell>
          <cell r="C6515" t="str">
            <v>060619</v>
          </cell>
          <cell r="D6515" t="str">
            <v>Uniao com assento conico bronze 50mm (2')</v>
          </cell>
          <cell r="E6515" t="str">
            <v>un</v>
          </cell>
          <cell r="F6515">
            <v>1</v>
          </cell>
        </row>
        <row r="6516">
          <cell r="B6516" t="str">
            <v>180543</v>
          </cell>
          <cell r="C6516" t="str">
            <v>010118</v>
          </cell>
          <cell r="D6516" t="str">
            <v>Encanador</v>
          </cell>
          <cell r="E6516" t="str">
            <v>h</v>
          </cell>
          <cell r="F6516">
            <v>0.4</v>
          </cell>
        </row>
        <row r="6517">
          <cell r="B6517" t="str">
            <v>180543</v>
          </cell>
          <cell r="C6517" t="str">
            <v>010119</v>
          </cell>
          <cell r="D6517" t="str">
            <v>Ajudante de encanador</v>
          </cell>
          <cell r="E6517" t="str">
            <v>h</v>
          </cell>
          <cell r="F6517">
            <v>0.4</v>
          </cell>
        </row>
        <row r="6518">
          <cell r="B6518" t="str">
            <v>180543</v>
          </cell>
          <cell r="C6518" t="str">
            <v>060620</v>
          </cell>
          <cell r="D6518" t="str">
            <v>Uniao com assento conico bronze 65mm (2 1/2')</v>
          </cell>
          <cell r="E6518" t="str">
            <v>un</v>
          </cell>
          <cell r="F6518">
            <v>1</v>
          </cell>
        </row>
        <row r="6519">
          <cell r="B6519" t="str">
            <v>180544</v>
          </cell>
          <cell r="C6519" t="str">
            <v>010118</v>
          </cell>
          <cell r="D6519" t="str">
            <v>Encanador</v>
          </cell>
          <cell r="E6519" t="str">
            <v>h</v>
          </cell>
          <cell r="F6519">
            <v>0.4</v>
          </cell>
        </row>
        <row r="6520">
          <cell r="B6520" t="str">
            <v>180544</v>
          </cell>
          <cell r="C6520" t="str">
            <v>010119</v>
          </cell>
          <cell r="D6520" t="str">
            <v>Ajudante de encanador</v>
          </cell>
          <cell r="E6520" t="str">
            <v>h</v>
          </cell>
          <cell r="F6520">
            <v>0.4</v>
          </cell>
        </row>
        <row r="6521">
          <cell r="B6521" t="str">
            <v>180544</v>
          </cell>
          <cell r="C6521" t="str">
            <v>060621</v>
          </cell>
          <cell r="D6521" t="str">
            <v>Uniao com assento conico bronze 80mm (3')</v>
          </cell>
          <cell r="E6521" t="str">
            <v>un</v>
          </cell>
          <cell r="F6521">
            <v>1</v>
          </cell>
        </row>
        <row r="6522">
          <cell r="B6522" t="str">
            <v>180545</v>
          </cell>
          <cell r="C6522" t="str">
            <v>010118</v>
          </cell>
          <cell r="D6522" t="str">
            <v>Encanador</v>
          </cell>
          <cell r="E6522" t="str">
            <v>h</v>
          </cell>
          <cell r="F6522">
            <v>0.4</v>
          </cell>
        </row>
        <row r="6523">
          <cell r="B6523" t="str">
            <v>180545</v>
          </cell>
          <cell r="C6523" t="str">
            <v>010119</v>
          </cell>
          <cell r="D6523" t="str">
            <v>Ajudante de encanador</v>
          </cell>
          <cell r="E6523" t="str">
            <v>h</v>
          </cell>
          <cell r="F6523">
            <v>0.4</v>
          </cell>
        </row>
        <row r="6524">
          <cell r="B6524" t="str">
            <v>180545</v>
          </cell>
          <cell r="C6524" t="str">
            <v>060622</v>
          </cell>
          <cell r="D6524" t="str">
            <v>Uniao com assento conico bronze 100mm (4')</v>
          </cell>
          <cell r="E6524" t="str">
            <v>un</v>
          </cell>
          <cell r="F6524">
            <v>1</v>
          </cell>
        </row>
        <row r="6525">
          <cell r="B6525" t="str">
            <v>180546</v>
          </cell>
          <cell r="C6525" t="str">
            <v>010118</v>
          </cell>
          <cell r="D6525" t="str">
            <v>Encanador</v>
          </cell>
          <cell r="E6525" t="str">
            <v>h</v>
          </cell>
          <cell r="F6525">
            <v>0.2</v>
          </cell>
        </row>
        <row r="6526">
          <cell r="B6526" t="str">
            <v>180546</v>
          </cell>
          <cell r="C6526" t="str">
            <v>010119</v>
          </cell>
          <cell r="D6526" t="str">
            <v>Ajudante de encanador</v>
          </cell>
          <cell r="E6526" t="str">
            <v>h</v>
          </cell>
          <cell r="F6526">
            <v>0.2</v>
          </cell>
        </row>
        <row r="6527">
          <cell r="B6527" t="str">
            <v>180546</v>
          </cell>
          <cell r="C6527" t="str">
            <v>060664</v>
          </cell>
          <cell r="D6527" t="str">
            <v>Bucha red.de ferro mal.galv 20x15mm (3/4x1/2")</v>
          </cell>
          <cell r="E6527" t="str">
            <v>un</v>
          </cell>
          <cell r="F6527">
            <v>1</v>
          </cell>
        </row>
        <row r="6528">
          <cell r="B6528" t="str">
            <v>180547</v>
          </cell>
          <cell r="C6528" t="str">
            <v>010118</v>
          </cell>
          <cell r="D6528" t="str">
            <v>Encanador</v>
          </cell>
          <cell r="E6528" t="str">
            <v>h</v>
          </cell>
          <cell r="F6528">
            <v>0.2</v>
          </cell>
        </row>
        <row r="6529">
          <cell r="B6529" t="str">
            <v>180547</v>
          </cell>
          <cell r="C6529" t="str">
            <v>010119</v>
          </cell>
          <cell r="D6529" t="str">
            <v>Ajudante de encanador</v>
          </cell>
          <cell r="E6529" t="str">
            <v>h</v>
          </cell>
          <cell r="F6529">
            <v>0.2</v>
          </cell>
        </row>
        <row r="6530">
          <cell r="B6530" t="str">
            <v>180547</v>
          </cell>
          <cell r="C6530" t="str">
            <v>060208</v>
          </cell>
          <cell r="D6530" t="str">
            <v>Bucha red.de ferro mal.galv 25x15mm (1x1/2")</v>
          </cell>
          <cell r="E6530" t="str">
            <v>un</v>
          </cell>
          <cell r="F6530">
            <v>1</v>
          </cell>
        </row>
        <row r="6531">
          <cell r="B6531" t="str">
            <v>180548</v>
          </cell>
          <cell r="C6531" t="str">
            <v>010118</v>
          </cell>
          <cell r="D6531" t="str">
            <v>Encanador</v>
          </cell>
          <cell r="E6531" t="str">
            <v>h</v>
          </cell>
          <cell r="F6531">
            <v>0.2</v>
          </cell>
        </row>
        <row r="6532">
          <cell r="B6532" t="str">
            <v>180548</v>
          </cell>
          <cell r="C6532" t="str">
            <v>010119</v>
          </cell>
          <cell r="D6532" t="str">
            <v>Ajudante de encanador</v>
          </cell>
          <cell r="E6532" t="str">
            <v>h</v>
          </cell>
          <cell r="F6532">
            <v>0.2</v>
          </cell>
        </row>
        <row r="6533">
          <cell r="B6533" t="str">
            <v>180548</v>
          </cell>
          <cell r="C6533" t="str">
            <v>060209</v>
          </cell>
          <cell r="D6533" t="str">
            <v>Bucha red.de ferro mal.galv 25x 20mm (1x3/4")</v>
          </cell>
          <cell r="E6533" t="str">
            <v>un</v>
          </cell>
          <cell r="F6533">
            <v>1</v>
          </cell>
        </row>
        <row r="6534">
          <cell r="B6534" t="str">
            <v>180549</v>
          </cell>
          <cell r="C6534" t="str">
            <v>010118</v>
          </cell>
          <cell r="D6534" t="str">
            <v>Encanador</v>
          </cell>
          <cell r="E6534" t="str">
            <v>h</v>
          </cell>
          <cell r="F6534">
            <v>0.35</v>
          </cell>
        </row>
        <row r="6535">
          <cell r="B6535" t="str">
            <v>180549</v>
          </cell>
          <cell r="C6535" t="str">
            <v>010119</v>
          </cell>
          <cell r="D6535" t="str">
            <v>Ajudante de encanador</v>
          </cell>
          <cell r="E6535" t="str">
            <v>h</v>
          </cell>
          <cell r="F6535">
            <v>0.35</v>
          </cell>
        </row>
        <row r="6536">
          <cell r="B6536" t="str">
            <v>180549</v>
          </cell>
          <cell r="C6536" t="str">
            <v>060691</v>
          </cell>
          <cell r="D6536" t="str">
            <v>Bucha red.de ferro mal.galv 32x15mm (1 1/4x1/2")</v>
          </cell>
          <cell r="E6536" t="str">
            <v>un</v>
          </cell>
          <cell r="F6536">
            <v>1</v>
          </cell>
        </row>
        <row r="6537">
          <cell r="B6537" t="str">
            <v>180550</v>
          </cell>
          <cell r="C6537" t="str">
            <v>010118</v>
          </cell>
          <cell r="D6537" t="str">
            <v>Encanador</v>
          </cell>
          <cell r="E6537" t="str">
            <v>h</v>
          </cell>
          <cell r="F6537">
            <v>0.35</v>
          </cell>
        </row>
        <row r="6538">
          <cell r="B6538" t="str">
            <v>180550</v>
          </cell>
          <cell r="C6538" t="str">
            <v>010119</v>
          </cell>
          <cell r="D6538" t="str">
            <v>Ajudante de encanador</v>
          </cell>
          <cell r="E6538" t="str">
            <v>h</v>
          </cell>
          <cell r="F6538">
            <v>0.35</v>
          </cell>
        </row>
        <row r="6539">
          <cell r="B6539" t="str">
            <v>180550</v>
          </cell>
          <cell r="C6539" t="str">
            <v>060692</v>
          </cell>
          <cell r="D6539" t="str">
            <v>Bucha red.de ferro mal.galv 32x20mm (1 1/4x3/4")</v>
          </cell>
          <cell r="E6539" t="str">
            <v>un</v>
          </cell>
          <cell r="F6539">
            <v>1</v>
          </cell>
        </row>
        <row r="6540">
          <cell r="B6540" t="str">
            <v>180551</v>
          </cell>
          <cell r="C6540" t="str">
            <v>010118</v>
          </cell>
          <cell r="D6540" t="str">
            <v>Encanador</v>
          </cell>
          <cell r="E6540" t="str">
            <v>h</v>
          </cell>
          <cell r="F6540">
            <v>0.35</v>
          </cell>
        </row>
        <row r="6541">
          <cell r="B6541" t="str">
            <v>180551</v>
          </cell>
          <cell r="C6541" t="str">
            <v>010119</v>
          </cell>
          <cell r="D6541" t="str">
            <v>Ajudante de encanador</v>
          </cell>
          <cell r="E6541" t="str">
            <v>h</v>
          </cell>
          <cell r="F6541">
            <v>0.35</v>
          </cell>
        </row>
        <row r="6542">
          <cell r="B6542" t="str">
            <v>180551</v>
          </cell>
          <cell r="C6542" t="str">
            <v>060666</v>
          </cell>
          <cell r="D6542" t="str">
            <v>Bucha red.de ferro mal.galv 32x25mm (1 1/4x1")</v>
          </cell>
          <cell r="E6542" t="str">
            <v>un</v>
          </cell>
          <cell r="F6542">
            <v>1</v>
          </cell>
        </row>
        <row r="6543">
          <cell r="B6543" t="str">
            <v>180552</v>
          </cell>
          <cell r="C6543" t="str">
            <v>010118</v>
          </cell>
          <cell r="D6543" t="str">
            <v>Encanador</v>
          </cell>
          <cell r="E6543" t="str">
            <v>h</v>
          </cell>
          <cell r="F6543">
            <v>0.35</v>
          </cell>
        </row>
        <row r="6544">
          <cell r="B6544" t="str">
            <v>180552</v>
          </cell>
          <cell r="C6544" t="str">
            <v>010119</v>
          </cell>
          <cell r="D6544" t="str">
            <v>Ajudante de encanador</v>
          </cell>
          <cell r="E6544" t="str">
            <v>h</v>
          </cell>
          <cell r="F6544">
            <v>0.35</v>
          </cell>
        </row>
        <row r="6545">
          <cell r="B6545" t="str">
            <v>180552</v>
          </cell>
          <cell r="C6545" t="str">
            <v>060213</v>
          </cell>
          <cell r="D6545" t="str">
            <v>Bucha red.de ferro mal.galv 40x15mm (1 1/2x1/2")</v>
          </cell>
          <cell r="E6545" t="str">
            <v>un</v>
          </cell>
          <cell r="F6545">
            <v>1</v>
          </cell>
        </row>
        <row r="6546">
          <cell r="B6546" t="str">
            <v>180553</v>
          </cell>
          <cell r="C6546" t="str">
            <v>010118</v>
          </cell>
          <cell r="D6546" t="str">
            <v>Encanador</v>
          </cell>
          <cell r="E6546" t="str">
            <v>h</v>
          </cell>
          <cell r="F6546">
            <v>0.35</v>
          </cell>
        </row>
        <row r="6547">
          <cell r="B6547" t="str">
            <v>180553</v>
          </cell>
          <cell r="C6547" t="str">
            <v>010119</v>
          </cell>
          <cell r="D6547" t="str">
            <v>Ajudante de encanador</v>
          </cell>
          <cell r="E6547" t="str">
            <v>h</v>
          </cell>
          <cell r="F6547">
            <v>0.35</v>
          </cell>
        </row>
        <row r="6548">
          <cell r="B6548" t="str">
            <v>180553</v>
          </cell>
          <cell r="C6548" t="str">
            <v>060214</v>
          </cell>
          <cell r="D6548" t="str">
            <v>Bucha red.de ferro mal.galv 40x20mm (1 1/2x3/4")</v>
          </cell>
          <cell r="E6548" t="str">
            <v>un</v>
          </cell>
          <cell r="F6548">
            <v>1</v>
          </cell>
        </row>
        <row r="6549">
          <cell r="B6549" t="str">
            <v>180554</v>
          </cell>
          <cell r="C6549" t="str">
            <v>010118</v>
          </cell>
          <cell r="D6549" t="str">
            <v>Encanador</v>
          </cell>
          <cell r="E6549" t="str">
            <v>h</v>
          </cell>
          <cell r="F6549">
            <v>0.35</v>
          </cell>
        </row>
        <row r="6550">
          <cell r="B6550" t="str">
            <v>180554</v>
          </cell>
          <cell r="C6550" t="str">
            <v>010119</v>
          </cell>
          <cell r="D6550" t="str">
            <v>Ajudante de encanador</v>
          </cell>
          <cell r="E6550" t="str">
            <v>h</v>
          </cell>
          <cell r="F6550">
            <v>0.35</v>
          </cell>
        </row>
        <row r="6551">
          <cell r="B6551" t="str">
            <v>180554</v>
          </cell>
          <cell r="C6551" t="str">
            <v>060215</v>
          </cell>
          <cell r="D6551" t="str">
            <v>Bucha red.de ferro mal.galv 40x25mm (1 1/2x1")</v>
          </cell>
          <cell r="E6551" t="str">
            <v>un</v>
          </cell>
          <cell r="F6551">
            <v>1</v>
          </cell>
        </row>
        <row r="6552">
          <cell r="B6552" t="str">
            <v>180555</v>
          </cell>
          <cell r="C6552" t="str">
            <v>010118</v>
          </cell>
          <cell r="D6552" t="str">
            <v>Encanador</v>
          </cell>
          <cell r="E6552" t="str">
            <v>h</v>
          </cell>
          <cell r="F6552">
            <v>0.35</v>
          </cell>
        </row>
        <row r="6553">
          <cell r="B6553" t="str">
            <v>180555</v>
          </cell>
          <cell r="C6553" t="str">
            <v>010119</v>
          </cell>
          <cell r="D6553" t="str">
            <v>Ajudante de encanador</v>
          </cell>
          <cell r="E6553" t="str">
            <v>h</v>
          </cell>
          <cell r="F6553">
            <v>0.35</v>
          </cell>
        </row>
        <row r="6554">
          <cell r="B6554" t="str">
            <v>180555</v>
          </cell>
          <cell r="C6554" t="str">
            <v>060667</v>
          </cell>
          <cell r="D6554" t="str">
            <v>Bucha red.de ferro mal.galv 40x32mm (1 1/2x1 1/4")</v>
          </cell>
          <cell r="E6554" t="str">
            <v>un</v>
          </cell>
          <cell r="F6554">
            <v>1</v>
          </cell>
        </row>
        <row r="6555">
          <cell r="B6555" t="str">
            <v>180556</v>
          </cell>
          <cell r="C6555" t="str">
            <v>010118</v>
          </cell>
          <cell r="D6555" t="str">
            <v>Encanador</v>
          </cell>
          <cell r="E6555" t="str">
            <v>h</v>
          </cell>
          <cell r="F6555">
            <v>0.35</v>
          </cell>
        </row>
        <row r="6556">
          <cell r="B6556" t="str">
            <v>180556</v>
          </cell>
          <cell r="C6556" t="str">
            <v>010119</v>
          </cell>
          <cell r="D6556" t="str">
            <v>Ajudante de encanador</v>
          </cell>
          <cell r="E6556" t="str">
            <v>h</v>
          </cell>
          <cell r="F6556">
            <v>0.35</v>
          </cell>
        </row>
        <row r="6557">
          <cell r="B6557" t="str">
            <v>180556</v>
          </cell>
          <cell r="C6557" t="str">
            <v>060217</v>
          </cell>
          <cell r="D6557" t="str">
            <v>Bucha red.de ferro mal.galv 50x25mm (2x1")</v>
          </cell>
          <cell r="E6557" t="str">
            <v>un</v>
          </cell>
          <cell r="F6557">
            <v>1</v>
          </cell>
        </row>
        <row r="6558">
          <cell r="B6558" t="str">
            <v>180557</v>
          </cell>
          <cell r="C6558" t="str">
            <v>010118</v>
          </cell>
          <cell r="D6558" t="str">
            <v>Encanador</v>
          </cell>
          <cell r="E6558" t="str">
            <v>h</v>
          </cell>
          <cell r="F6558">
            <v>0.35</v>
          </cell>
        </row>
        <row r="6559">
          <cell r="B6559" t="str">
            <v>180557</v>
          </cell>
          <cell r="C6559" t="str">
            <v>010119</v>
          </cell>
          <cell r="D6559" t="str">
            <v>Ajudante de encanador</v>
          </cell>
          <cell r="E6559" t="str">
            <v>h</v>
          </cell>
          <cell r="F6559">
            <v>0.35</v>
          </cell>
        </row>
        <row r="6560">
          <cell r="B6560" t="str">
            <v>180557</v>
          </cell>
          <cell r="C6560" t="str">
            <v>060218</v>
          </cell>
          <cell r="D6560" t="str">
            <v>Bucha red.de ferro mal.galv 50x32mm (2x1 1/4")</v>
          </cell>
          <cell r="E6560" t="str">
            <v>un</v>
          </cell>
          <cell r="F6560">
            <v>1</v>
          </cell>
        </row>
        <row r="6561">
          <cell r="B6561" t="str">
            <v>180558</v>
          </cell>
          <cell r="C6561" t="str">
            <v>010118</v>
          </cell>
          <cell r="D6561" t="str">
            <v>Encanador</v>
          </cell>
          <cell r="E6561" t="str">
            <v>h</v>
          </cell>
          <cell r="F6561">
            <v>0.35</v>
          </cell>
        </row>
        <row r="6562">
          <cell r="B6562" t="str">
            <v>180558</v>
          </cell>
          <cell r="C6562" t="str">
            <v>010119</v>
          </cell>
          <cell r="D6562" t="str">
            <v>Ajudante de encanador</v>
          </cell>
          <cell r="E6562" t="str">
            <v>h</v>
          </cell>
          <cell r="F6562">
            <v>0.35</v>
          </cell>
        </row>
        <row r="6563">
          <cell r="B6563" t="str">
            <v>180558</v>
          </cell>
          <cell r="C6563" t="str">
            <v>060219</v>
          </cell>
          <cell r="D6563" t="str">
            <v>Bucha red.de ferro mal.galv 50x40mm (2x1 1/2")</v>
          </cell>
          <cell r="E6563" t="str">
            <v>un</v>
          </cell>
          <cell r="F6563">
            <v>1</v>
          </cell>
        </row>
        <row r="6564">
          <cell r="B6564" t="str">
            <v>180559</v>
          </cell>
          <cell r="C6564" t="str">
            <v>010118</v>
          </cell>
          <cell r="D6564" t="str">
            <v>Encanador</v>
          </cell>
          <cell r="E6564" t="str">
            <v>h</v>
          </cell>
          <cell r="F6564">
            <v>0.4</v>
          </cell>
        </row>
        <row r="6565">
          <cell r="B6565" t="str">
            <v>180559</v>
          </cell>
          <cell r="C6565" t="str">
            <v>010119</v>
          </cell>
          <cell r="D6565" t="str">
            <v>Ajudante de encanador</v>
          </cell>
          <cell r="E6565" t="str">
            <v>h</v>
          </cell>
          <cell r="F6565">
            <v>0.4</v>
          </cell>
        </row>
        <row r="6566">
          <cell r="B6566" t="str">
            <v>180559</v>
          </cell>
          <cell r="C6566" t="str">
            <v>060693</v>
          </cell>
          <cell r="D6566" t="str">
            <v>Bucha red.de ferro mal.galv 65x25mm (2 1/2x1")</v>
          </cell>
          <cell r="E6566" t="str">
            <v>un</v>
          </cell>
          <cell r="F6566">
            <v>1</v>
          </cell>
        </row>
        <row r="6567">
          <cell r="B6567" t="str">
            <v>180560</v>
          </cell>
          <cell r="C6567" t="str">
            <v>010118</v>
          </cell>
          <cell r="D6567" t="str">
            <v>Encanador</v>
          </cell>
          <cell r="E6567" t="str">
            <v>h</v>
          </cell>
          <cell r="F6567">
            <v>0.4</v>
          </cell>
        </row>
        <row r="6568">
          <cell r="B6568" t="str">
            <v>180560</v>
          </cell>
          <cell r="C6568" t="str">
            <v>010119</v>
          </cell>
          <cell r="D6568" t="str">
            <v>Ajudante de encanador</v>
          </cell>
          <cell r="E6568" t="str">
            <v>h</v>
          </cell>
          <cell r="F6568">
            <v>0.4</v>
          </cell>
        </row>
        <row r="6569">
          <cell r="B6569" t="str">
            <v>180560</v>
          </cell>
          <cell r="C6569" t="str">
            <v>060694</v>
          </cell>
          <cell r="D6569" t="str">
            <v>Bucha red.de ferro mal.galv 65x32mm (2 1/2x1 1/4")</v>
          </cell>
          <cell r="E6569" t="str">
            <v>un</v>
          </cell>
          <cell r="F6569">
            <v>1</v>
          </cell>
        </row>
        <row r="6570">
          <cell r="B6570" t="str">
            <v>180561</v>
          </cell>
          <cell r="C6570" t="str">
            <v>010118</v>
          </cell>
          <cell r="D6570" t="str">
            <v>Encanador</v>
          </cell>
          <cell r="E6570" t="str">
            <v>h</v>
          </cell>
          <cell r="F6570">
            <v>0.4</v>
          </cell>
        </row>
        <row r="6571">
          <cell r="B6571" t="str">
            <v>180561</v>
          </cell>
          <cell r="C6571" t="str">
            <v>010119</v>
          </cell>
          <cell r="D6571" t="str">
            <v>Ajudante de encanador</v>
          </cell>
          <cell r="E6571" t="str">
            <v>h</v>
          </cell>
          <cell r="F6571">
            <v>0.4</v>
          </cell>
        </row>
        <row r="6572">
          <cell r="B6572" t="str">
            <v>180561</v>
          </cell>
          <cell r="C6572" t="str">
            <v>060222</v>
          </cell>
          <cell r="D6572" t="str">
            <v>Bucha red.de ferro mal.galv 65x40mm (2 1/2x1 1/2")</v>
          </cell>
          <cell r="E6572" t="str">
            <v>un</v>
          </cell>
          <cell r="F6572">
            <v>1</v>
          </cell>
        </row>
        <row r="6573">
          <cell r="B6573" t="str">
            <v>180562</v>
          </cell>
          <cell r="C6573" t="str">
            <v>010118</v>
          </cell>
          <cell r="D6573" t="str">
            <v>Encanador</v>
          </cell>
          <cell r="E6573" t="str">
            <v>h</v>
          </cell>
          <cell r="F6573">
            <v>0.4</v>
          </cell>
        </row>
        <row r="6574">
          <cell r="B6574" t="str">
            <v>180562</v>
          </cell>
          <cell r="C6574" t="str">
            <v>010119</v>
          </cell>
          <cell r="D6574" t="str">
            <v>Ajudante de encanador</v>
          </cell>
          <cell r="E6574" t="str">
            <v>h</v>
          </cell>
          <cell r="F6574">
            <v>0.4</v>
          </cell>
        </row>
        <row r="6575">
          <cell r="B6575" t="str">
            <v>180562</v>
          </cell>
          <cell r="C6575" t="str">
            <v>060223</v>
          </cell>
          <cell r="D6575" t="str">
            <v>Bucha red.de ferro mal.galv 65x50mm (2 1/2x2")</v>
          </cell>
          <cell r="E6575" t="str">
            <v>un</v>
          </cell>
          <cell r="F6575">
            <v>1</v>
          </cell>
        </row>
        <row r="6576">
          <cell r="B6576" t="str">
            <v>180563</v>
          </cell>
          <cell r="C6576" t="str">
            <v>010118</v>
          </cell>
          <cell r="D6576" t="str">
            <v>Encanador</v>
          </cell>
          <cell r="E6576" t="str">
            <v>h</v>
          </cell>
          <cell r="F6576">
            <v>0.4</v>
          </cell>
        </row>
        <row r="6577">
          <cell r="B6577" t="str">
            <v>180563</v>
          </cell>
          <cell r="C6577" t="str">
            <v>010119</v>
          </cell>
          <cell r="D6577" t="str">
            <v>Ajudante de encanador</v>
          </cell>
          <cell r="E6577" t="str">
            <v>h</v>
          </cell>
          <cell r="F6577">
            <v>0.4</v>
          </cell>
        </row>
        <row r="6578">
          <cell r="B6578" t="str">
            <v>180563</v>
          </cell>
          <cell r="C6578" t="str">
            <v>060224</v>
          </cell>
          <cell r="D6578" t="str">
            <v>Bucha red.de ferro mal.galv 80x40mm (3x1 1/2")</v>
          </cell>
          <cell r="E6578" t="str">
            <v>un</v>
          </cell>
          <cell r="F6578">
            <v>1</v>
          </cell>
        </row>
        <row r="6579">
          <cell r="B6579" t="str">
            <v>180564</v>
          </cell>
          <cell r="C6579" t="str">
            <v>010118</v>
          </cell>
          <cell r="D6579" t="str">
            <v>Encanador</v>
          </cell>
          <cell r="E6579" t="str">
            <v>h</v>
          </cell>
          <cell r="F6579">
            <v>0.4</v>
          </cell>
        </row>
        <row r="6580">
          <cell r="B6580" t="str">
            <v>180564</v>
          </cell>
          <cell r="C6580" t="str">
            <v>010119</v>
          </cell>
          <cell r="D6580" t="str">
            <v>Ajudante de encanador</v>
          </cell>
          <cell r="E6580" t="str">
            <v>h</v>
          </cell>
          <cell r="F6580">
            <v>0.4</v>
          </cell>
        </row>
        <row r="6581">
          <cell r="B6581" t="str">
            <v>180564</v>
          </cell>
          <cell r="C6581" t="str">
            <v>060225</v>
          </cell>
          <cell r="D6581" t="str">
            <v>Bucha red.de ferro mal.galv 80x50mm (3x2")</v>
          </cell>
          <cell r="E6581" t="str">
            <v>un</v>
          </cell>
          <cell r="F6581">
            <v>1</v>
          </cell>
        </row>
        <row r="6582">
          <cell r="B6582" t="str">
            <v>180565</v>
          </cell>
          <cell r="C6582" t="str">
            <v>010118</v>
          </cell>
          <cell r="D6582" t="str">
            <v>Encanador</v>
          </cell>
          <cell r="E6582" t="str">
            <v>h</v>
          </cell>
          <cell r="F6582">
            <v>0.4</v>
          </cell>
        </row>
        <row r="6583">
          <cell r="B6583" t="str">
            <v>180565</v>
          </cell>
          <cell r="C6583" t="str">
            <v>010119</v>
          </cell>
          <cell r="D6583" t="str">
            <v>Ajudante de encanador</v>
          </cell>
          <cell r="E6583" t="str">
            <v>h</v>
          </cell>
          <cell r="F6583">
            <v>0.4</v>
          </cell>
        </row>
        <row r="6584">
          <cell r="B6584" t="str">
            <v>180565</v>
          </cell>
          <cell r="C6584" t="str">
            <v>060670</v>
          </cell>
          <cell r="D6584" t="str">
            <v>Bucha red.de ferro mal.galv 80x65mm (3x2 1/2")</v>
          </cell>
          <cell r="E6584" t="str">
            <v>un</v>
          </cell>
          <cell r="F6584">
            <v>1</v>
          </cell>
        </row>
        <row r="6585">
          <cell r="B6585" t="str">
            <v>180566</v>
          </cell>
          <cell r="C6585" t="str">
            <v>010118</v>
          </cell>
          <cell r="D6585" t="str">
            <v>Encanador</v>
          </cell>
          <cell r="E6585" t="str">
            <v>h</v>
          </cell>
          <cell r="F6585">
            <v>0.5</v>
          </cell>
        </row>
        <row r="6586">
          <cell r="B6586" t="str">
            <v>180566</v>
          </cell>
          <cell r="C6586" t="str">
            <v>010119</v>
          </cell>
          <cell r="D6586" t="str">
            <v>Ajudante de encanador</v>
          </cell>
          <cell r="E6586" t="str">
            <v>h</v>
          </cell>
          <cell r="F6586">
            <v>0.5</v>
          </cell>
        </row>
        <row r="6587">
          <cell r="B6587" t="str">
            <v>180566</v>
          </cell>
          <cell r="C6587" t="str">
            <v>060227</v>
          </cell>
          <cell r="D6587" t="str">
            <v>Bucha red.de ferro mal.galv 100x50mm (4x2")</v>
          </cell>
          <cell r="E6587" t="str">
            <v>un</v>
          </cell>
          <cell r="F6587">
            <v>1</v>
          </cell>
        </row>
        <row r="6588">
          <cell r="B6588" t="str">
            <v>180567</v>
          </cell>
          <cell r="C6588" t="str">
            <v>010118</v>
          </cell>
          <cell r="D6588" t="str">
            <v>Encanador</v>
          </cell>
          <cell r="E6588" t="str">
            <v>h</v>
          </cell>
          <cell r="F6588">
            <v>0.5</v>
          </cell>
        </row>
        <row r="6589">
          <cell r="B6589" t="str">
            <v>180567</v>
          </cell>
          <cell r="C6589" t="str">
            <v>010119</v>
          </cell>
          <cell r="D6589" t="str">
            <v>Ajudante de encanador</v>
          </cell>
          <cell r="E6589" t="str">
            <v>h</v>
          </cell>
          <cell r="F6589">
            <v>0.5</v>
          </cell>
        </row>
        <row r="6590">
          <cell r="B6590" t="str">
            <v>180567</v>
          </cell>
          <cell r="C6590" t="str">
            <v>060228</v>
          </cell>
          <cell r="D6590" t="str">
            <v>Bucha red.de ferro mal.galv 100x65mm (4x2 1/2")</v>
          </cell>
          <cell r="E6590" t="str">
            <v>un</v>
          </cell>
          <cell r="F6590">
            <v>1</v>
          </cell>
        </row>
        <row r="6591">
          <cell r="B6591" t="str">
            <v>180568</v>
          </cell>
          <cell r="C6591" t="str">
            <v>010118</v>
          </cell>
          <cell r="D6591" t="str">
            <v>Encanador</v>
          </cell>
          <cell r="E6591" t="str">
            <v>h</v>
          </cell>
          <cell r="F6591">
            <v>0.5</v>
          </cell>
        </row>
        <row r="6592">
          <cell r="B6592" t="str">
            <v>180568</v>
          </cell>
          <cell r="C6592" t="str">
            <v>010119</v>
          </cell>
          <cell r="D6592" t="str">
            <v>Ajudante de encanador</v>
          </cell>
          <cell r="E6592" t="str">
            <v>h</v>
          </cell>
          <cell r="F6592">
            <v>0.5</v>
          </cell>
        </row>
        <row r="6593">
          <cell r="B6593" t="str">
            <v>180568</v>
          </cell>
          <cell r="C6593" t="str">
            <v>060671</v>
          </cell>
          <cell r="D6593" t="str">
            <v>Bucha red.de ferro mal. galv 100x80mm (4 x 3")</v>
          </cell>
          <cell r="E6593" t="str">
            <v>un</v>
          </cell>
          <cell r="F6593">
            <v>1</v>
          </cell>
        </row>
        <row r="6594">
          <cell r="B6594" t="str">
            <v>180569</v>
          </cell>
          <cell r="C6594" t="str">
            <v>010118</v>
          </cell>
          <cell r="D6594" t="str">
            <v>Encanador</v>
          </cell>
          <cell r="E6594" t="str">
            <v>h</v>
          </cell>
          <cell r="F6594">
            <v>0.2</v>
          </cell>
        </row>
        <row r="6595">
          <cell r="B6595" t="str">
            <v>180569</v>
          </cell>
          <cell r="C6595" t="str">
            <v>010119</v>
          </cell>
          <cell r="D6595" t="str">
            <v>Ajudante de encanador</v>
          </cell>
          <cell r="E6595" t="str">
            <v>h</v>
          </cell>
          <cell r="F6595">
            <v>0.2</v>
          </cell>
        </row>
        <row r="6596">
          <cell r="B6596" t="str">
            <v>180569</v>
          </cell>
          <cell r="C6596" t="str">
            <v>060358</v>
          </cell>
          <cell r="D6596" t="str">
            <v>Flange c/sextavado ferro mal. galv 15mm (1/2')</v>
          </cell>
          <cell r="E6596" t="str">
            <v>un</v>
          </cell>
          <cell r="F6596">
            <v>1</v>
          </cell>
        </row>
        <row r="6597">
          <cell r="B6597" t="str">
            <v>180570</v>
          </cell>
          <cell r="C6597" t="str">
            <v>010118</v>
          </cell>
          <cell r="D6597" t="str">
            <v>Encanador</v>
          </cell>
          <cell r="E6597" t="str">
            <v>h</v>
          </cell>
          <cell r="F6597">
            <v>0.2</v>
          </cell>
        </row>
        <row r="6598">
          <cell r="B6598" t="str">
            <v>180570</v>
          </cell>
          <cell r="C6598" t="str">
            <v>010119</v>
          </cell>
          <cell r="D6598" t="str">
            <v>Ajudante de encanador</v>
          </cell>
          <cell r="E6598" t="str">
            <v>h</v>
          </cell>
          <cell r="F6598">
            <v>0.2</v>
          </cell>
        </row>
        <row r="6599">
          <cell r="B6599" t="str">
            <v>180570</v>
          </cell>
          <cell r="C6599" t="str">
            <v>060359</v>
          </cell>
          <cell r="D6599" t="str">
            <v>Flange c/sextavado ferro mal. galv 20mm (3/4')</v>
          </cell>
          <cell r="E6599" t="str">
            <v>un</v>
          </cell>
          <cell r="F6599">
            <v>1</v>
          </cell>
        </row>
        <row r="6600">
          <cell r="B6600" t="str">
            <v>180571</v>
          </cell>
          <cell r="C6600" t="str">
            <v>010118</v>
          </cell>
          <cell r="D6600" t="str">
            <v>Encanador</v>
          </cell>
          <cell r="E6600" t="str">
            <v>h</v>
          </cell>
          <cell r="F6600">
            <v>0.2</v>
          </cell>
        </row>
        <row r="6601">
          <cell r="B6601" t="str">
            <v>180571</v>
          </cell>
          <cell r="C6601" t="str">
            <v>010119</v>
          </cell>
          <cell r="D6601" t="str">
            <v>Ajudante de encanador</v>
          </cell>
          <cell r="E6601" t="str">
            <v>h</v>
          </cell>
          <cell r="F6601">
            <v>0.2</v>
          </cell>
        </row>
        <row r="6602">
          <cell r="B6602" t="str">
            <v>180571</v>
          </cell>
          <cell r="C6602" t="str">
            <v>060360</v>
          </cell>
          <cell r="D6602" t="str">
            <v>Flange c/sextavado ferro mal. galv 25mm (1')</v>
          </cell>
          <cell r="E6602" t="str">
            <v>un</v>
          </cell>
          <cell r="F6602">
            <v>1</v>
          </cell>
        </row>
        <row r="6603">
          <cell r="B6603" t="str">
            <v>180572</v>
          </cell>
          <cell r="C6603" t="str">
            <v>010118</v>
          </cell>
          <cell r="D6603" t="str">
            <v>Encanador</v>
          </cell>
          <cell r="E6603" t="str">
            <v>h</v>
          </cell>
          <cell r="F6603">
            <v>0.35</v>
          </cell>
        </row>
        <row r="6604">
          <cell r="B6604" t="str">
            <v>180572</v>
          </cell>
          <cell r="C6604" t="str">
            <v>010119</v>
          </cell>
          <cell r="D6604" t="str">
            <v>Ajudante de encanador</v>
          </cell>
          <cell r="E6604" t="str">
            <v>h</v>
          </cell>
          <cell r="F6604">
            <v>0.35</v>
          </cell>
        </row>
        <row r="6605">
          <cell r="B6605" t="str">
            <v>180572</v>
          </cell>
          <cell r="C6605" t="str">
            <v>060361</v>
          </cell>
          <cell r="D6605" t="str">
            <v>Flange c/sextavado ferro mal. galv 32mm (1 1/4')</v>
          </cell>
          <cell r="E6605" t="str">
            <v>un</v>
          </cell>
          <cell r="F6605">
            <v>1</v>
          </cell>
        </row>
        <row r="6606">
          <cell r="B6606" t="str">
            <v>180573</v>
          </cell>
          <cell r="C6606" t="str">
            <v>010118</v>
          </cell>
          <cell r="D6606" t="str">
            <v>Encanador</v>
          </cell>
          <cell r="E6606" t="str">
            <v>h</v>
          </cell>
          <cell r="F6606">
            <v>0.35</v>
          </cell>
        </row>
        <row r="6607">
          <cell r="B6607" t="str">
            <v>180573</v>
          </cell>
          <cell r="C6607" t="str">
            <v>010119</v>
          </cell>
          <cell r="D6607" t="str">
            <v>Ajudante de encanador</v>
          </cell>
          <cell r="E6607" t="str">
            <v>h</v>
          </cell>
          <cell r="F6607">
            <v>0.35</v>
          </cell>
        </row>
        <row r="6608">
          <cell r="B6608" t="str">
            <v>180573</v>
          </cell>
          <cell r="C6608" t="str">
            <v>060362</v>
          </cell>
          <cell r="D6608" t="str">
            <v>Flange c/sextavado ferro mal. galv 40mm (1 1/2')</v>
          </cell>
          <cell r="E6608" t="str">
            <v>un</v>
          </cell>
          <cell r="F6608">
            <v>1</v>
          </cell>
        </row>
        <row r="6609">
          <cell r="B6609" t="str">
            <v>180574</v>
          </cell>
          <cell r="C6609" t="str">
            <v>010118</v>
          </cell>
          <cell r="D6609" t="str">
            <v>Encanador</v>
          </cell>
          <cell r="E6609" t="str">
            <v>h</v>
          </cell>
          <cell r="F6609">
            <v>0.35</v>
          </cell>
        </row>
        <row r="6610">
          <cell r="B6610" t="str">
            <v>180574</v>
          </cell>
          <cell r="C6610" t="str">
            <v>010119</v>
          </cell>
          <cell r="D6610" t="str">
            <v>Ajudante de encanador</v>
          </cell>
          <cell r="E6610" t="str">
            <v>h</v>
          </cell>
          <cell r="F6610">
            <v>0.35</v>
          </cell>
        </row>
        <row r="6611">
          <cell r="B6611" t="str">
            <v>180574</v>
          </cell>
          <cell r="C6611" t="str">
            <v>060363</v>
          </cell>
          <cell r="D6611" t="str">
            <v>Flange c/sextavado ferro mal. galv 50mm (2')</v>
          </cell>
          <cell r="E6611" t="str">
            <v>un</v>
          </cell>
          <cell r="F6611">
            <v>1</v>
          </cell>
        </row>
        <row r="6612">
          <cell r="B6612" t="str">
            <v>180575</v>
          </cell>
          <cell r="C6612" t="str">
            <v>010118</v>
          </cell>
          <cell r="D6612" t="str">
            <v>Encanador</v>
          </cell>
          <cell r="E6612" t="str">
            <v>h</v>
          </cell>
          <cell r="F6612">
            <v>0.4</v>
          </cell>
        </row>
        <row r="6613">
          <cell r="B6613" t="str">
            <v>180575</v>
          </cell>
          <cell r="C6613" t="str">
            <v>010119</v>
          </cell>
          <cell r="D6613" t="str">
            <v>Ajudante de encanador</v>
          </cell>
          <cell r="E6613" t="str">
            <v>h</v>
          </cell>
          <cell r="F6613">
            <v>0.4</v>
          </cell>
        </row>
        <row r="6614">
          <cell r="B6614" t="str">
            <v>180575</v>
          </cell>
          <cell r="C6614" t="str">
            <v>060364</v>
          </cell>
          <cell r="D6614" t="str">
            <v>Flange c/sextavado ferro mal. galv 65mm (2 1/2')</v>
          </cell>
          <cell r="E6614" t="str">
            <v>un</v>
          </cell>
          <cell r="F6614">
            <v>1</v>
          </cell>
        </row>
        <row r="6615">
          <cell r="B6615" t="str">
            <v>180576</v>
          </cell>
          <cell r="C6615" t="str">
            <v>010118</v>
          </cell>
          <cell r="D6615" t="str">
            <v>Encanador</v>
          </cell>
          <cell r="E6615" t="str">
            <v>h</v>
          </cell>
          <cell r="F6615">
            <v>0.4</v>
          </cell>
        </row>
        <row r="6616">
          <cell r="B6616" t="str">
            <v>180576</v>
          </cell>
          <cell r="C6616" t="str">
            <v>010119</v>
          </cell>
          <cell r="D6616" t="str">
            <v>Ajudante de encanador</v>
          </cell>
          <cell r="E6616" t="str">
            <v>h</v>
          </cell>
          <cell r="F6616">
            <v>0.4</v>
          </cell>
        </row>
        <row r="6617">
          <cell r="B6617" t="str">
            <v>180576</v>
          </cell>
          <cell r="C6617" t="str">
            <v>060842</v>
          </cell>
          <cell r="D6617" t="str">
            <v>Flange c/sextavado ferro mal. galv 80mm (3')</v>
          </cell>
          <cell r="E6617" t="str">
            <v>un</v>
          </cell>
          <cell r="F6617">
            <v>1</v>
          </cell>
        </row>
        <row r="6618">
          <cell r="B6618" t="str">
            <v>180577</v>
          </cell>
          <cell r="C6618" t="str">
            <v>010118</v>
          </cell>
          <cell r="D6618" t="str">
            <v>Encanador</v>
          </cell>
          <cell r="E6618" t="str">
            <v>h</v>
          </cell>
          <cell r="F6618">
            <v>0.5</v>
          </cell>
        </row>
        <row r="6619">
          <cell r="B6619" t="str">
            <v>180577</v>
          </cell>
          <cell r="C6619" t="str">
            <v>010119</v>
          </cell>
          <cell r="D6619" t="str">
            <v>Ajudante de encanador</v>
          </cell>
          <cell r="E6619" t="str">
            <v>h</v>
          </cell>
          <cell r="F6619">
            <v>0.5</v>
          </cell>
        </row>
        <row r="6620">
          <cell r="B6620" t="str">
            <v>180577</v>
          </cell>
          <cell r="C6620" t="str">
            <v>060366</v>
          </cell>
          <cell r="D6620" t="str">
            <v>Flange c/sextavado ferro mal. galv 100mm (4')</v>
          </cell>
          <cell r="E6620" t="str">
            <v>un</v>
          </cell>
          <cell r="F6620">
            <v>1</v>
          </cell>
        </row>
        <row r="6621">
          <cell r="B6621" t="str">
            <v>180578</v>
          </cell>
          <cell r="C6621" t="str">
            <v>010118</v>
          </cell>
          <cell r="D6621" t="str">
            <v>Encanador</v>
          </cell>
          <cell r="E6621" t="str">
            <v>h</v>
          </cell>
          <cell r="F6621">
            <v>0.2</v>
          </cell>
        </row>
        <row r="6622">
          <cell r="B6622" t="str">
            <v>180578</v>
          </cell>
          <cell r="C6622" t="str">
            <v>010119</v>
          </cell>
          <cell r="D6622" t="str">
            <v>Ajudante de encanador</v>
          </cell>
          <cell r="E6622" t="str">
            <v>h</v>
          </cell>
          <cell r="F6622">
            <v>0.2</v>
          </cell>
        </row>
        <row r="6623">
          <cell r="B6623" t="str">
            <v>180578</v>
          </cell>
          <cell r="C6623" t="str">
            <v>060358</v>
          </cell>
          <cell r="D6623" t="str">
            <v>Flange c/sextavado ferro mal. galv 15mm (1/2')</v>
          </cell>
          <cell r="E6623" t="str">
            <v>un</v>
          </cell>
          <cell r="F6623">
            <v>1</v>
          </cell>
        </row>
        <row r="6624">
          <cell r="B6624" t="str">
            <v>180579</v>
          </cell>
          <cell r="C6624" t="str">
            <v>010118</v>
          </cell>
          <cell r="D6624" t="str">
            <v>Encanador</v>
          </cell>
          <cell r="E6624" t="str">
            <v>h</v>
          </cell>
          <cell r="F6624">
            <v>0.2</v>
          </cell>
        </row>
        <row r="6625">
          <cell r="B6625" t="str">
            <v>180579</v>
          </cell>
          <cell r="C6625" t="str">
            <v>010119</v>
          </cell>
          <cell r="D6625" t="str">
            <v>Ajudante de encanador</v>
          </cell>
          <cell r="E6625" t="str">
            <v>h</v>
          </cell>
          <cell r="F6625">
            <v>0.2</v>
          </cell>
        </row>
        <row r="6626">
          <cell r="B6626" t="str">
            <v>180579</v>
          </cell>
          <cell r="C6626" t="str">
            <v>060359</v>
          </cell>
          <cell r="D6626" t="str">
            <v>Flange c/sextavado ferro mal. galv 20mm (3/4')</v>
          </cell>
          <cell r="E6626" t="str">
            <v>un</v>
          </cell>
          <cell r="F6626">
            <v>1</v>
          </cell>
        </row>
        <row r="6627">
          <cell r="B6627" t="str">
            <v>180580</v>
          </cell>
          <cell r="C6627" t="str">
            <v>010118</v>
          </cell>
          <cell r="D6627" t="str">
            <v>Encanador</v>
          </cell>
          <cell r="E6627" t="str">
            <v>h</v>
          </cell>
          <cell r="F6627">
            <v>0.2</v>
          </cell>
        </row>
        <row r="6628">
          <cell r="B6628" t="str">
            <v>180580</v>
          </cell>
          <cell r="C6628" t="str">
            <v>010119</v>
          </cell>
          <cell r="D6628" t="str">
            <v>Ajudante de encanador</v>
          </cell>
          <cell r="E6628" t="str">
            <v>h</v>
          </cell>
          <cell r="F6628">
            <v>0.2</v>
          </cell>
        </row>
        <row r="6629">
          <cell r="B6629" t="str">
            <v>180580</v>
          </cell>
          <cell r="C6629" t="str">
            <v>060360</v>
          </cell>
          <cell r="D6629" t="str">
            <v>Flange c/sextavado ferro mal. galv 25mm (1')</v>
          </cell>
          <cell r="E6629" t="str">
            <v>un</v>
          </cell>
          <cell r="F6629">
            <v>1</v>
          </cell>
        </row>
        <row r="6630">
          <cell r="B6630" t="str">
            <v>180581</v>
          </cell>
          <cell r="C6630" t="str">
            <v>010118</v>
          </cell>
          <cell r="D6630" t="str">
            <v>Encanador</v>
          </cell>
          <cell r="E6630" t="str">
            <v>h</v>
          </cell>
          <cell r="F6630">
            <v>0.35</v>
          </cell>
        </row>
        <row r="6631">
          <cell r="B6631" t="str">
            <v>180581</v>
          </cell>
          <cell r="C6631" t="str">
            <v>010119</v>
          </cell>
          <cell r="D6631" t="str">
            <v>Ajudante de encanador</v>
          </cell>
          <cell r="E6631" t="str">
            <v>h</v>
          </cell>
          <cell r="F6631">
            <v>0.35</v>
          </cell>
        </row>
        <row r="6632">
          <cell r="B6632" t="str">
            <v>180581</v>
          </cell>
          <cell r="C6632" t="str">
            <v>060361</v>
          </cell>
          <cell r="D6632" t="str">
            <v>Flange c/sextavado ferro mal. galv 32mm (1 1/4')</v>
          </cell>
          <cell r="E6632" t="str">
            <v>un</v>
          </cell>
          <cell r="F6632">
            <v>1</v>
          </cell>
        </row>
        <row r="6633">
          <cell r="B6633" t="str">
            <v>180582</v>
          </cell>
          <cell r="C6633" t="str">
            <v>010118</v>
          </cell>
          <cell r="D6633" t="str">
            <v>Encanador</v>
          </cell>
          <cell r="E6633" t="str">
            <v>h</v>
          </cell>
          <cell r="F6633">
            <v>0.35</v>
          </cell>
        </row>
        <row r="6634">
          <cell r="B6634" t="str">
            <v>180582</v>
          </cell>
          <cell r="C6634" t="str">
            <v>010119</v>
          </cell>
          <cell r="D6634" t="str">
            <v>Ajudante de encanador</v>
          </cell>
          <cell r="E6634" t="str">
            <v>h</v>
          </cell>
          <cell r="F6634">
            <v>0.35</v>
          </cell>
        </row>
        <row r="6635">
          <cell r="B6635" t="str">
            <v>180582</v>
          </cell>
          <cell r="C6635" t="str">
            <v>060362</v>
          </cell>
          <cell r="D6635" t="str">
            <v>Flange c/sextavado ferro mal. galv 40mm (1 1/2')</v>
          </cell>
          <cell r="E6635" t="str">
            <v>un</v>
          </cell>
          <cell r="F6635">
            <v>1</v>
          </cell>
        </row>
        <row r="6636">
          <cell r="B6636" t="str">
            <v>180601</v>
          </cell>
          <cell r="C6636" t="str">
            <v>010118</v>
          </cell>
          <cell r="D6636" t="str">
            <v>Encanador</v>
          </cell>
          <cell r="E6636" t="str">
            <v>h</v>
          </cell>
          <cell r="F6636">
            <v>0.2</v>
          </cell>
        </row>
        <row r="6637">
          <cell r="B6637" t="str">
            <v>180601</v>
          </cell>
          <cell r="C6637" t="str">
            <v>010119</v>
          </cell>
          <cell r="D6637" t="str">
            <v>Ajudante de encanador</v>
          </cell>
          <cell r="E6637" t="str">
            <v>h</v>
          </cell>
          <cell r="F6637">
            <v>0.2</v>
          </cell>
        </row>
        <row r="6638">
          <cell r="B6638" t="str">
            <v>180601</v>
          </cell>
          <cell r="C6638" t="str">
            <v>060437</v>
          </cell>
          <cell r="D6638" t="str">
            <v>Niple duplo de ferro mal. galv 15mm (1/2')</v>
          </cell>
          <cell r="E6638" t="str">
            <v>un</v>
          </cell>
          <cell r="F6638">
            <v>1</v>
          </cell>
        </row>
        <row r="6639">
          <cell r="B6639" t="str">
            <v>180602</v>
          </cell>
          <cell r="C6639" t="str">
            <v>010118</v>
          </cell>
          <cell r="D6639" t="str">
            <v>Encanador</v>
          </cell>
          <cell r="E6639" t="str">
            <v>h</v>
          </cell>
          <cell r="F6639">
            <v>0.2</v>
          </cell>
        </row>
        <row r="6640">
          <cell r="B6640" t="str">
            <v>180602</v>
          </cell>
          <cell r="C6640" t="str">
            <v>010119</v>
          </cell>
          <cell r="D6640" t="str">
            <v>Ajudante de encanador</v>
          </cell>
          <cell r="E6640" t="str">
            <v>h</v>
          </cell>
          <cell r="F6640">
            <v>0.2</v>
          </cell>
        </row>
        <row r="6641">
          <cell r="B6641" t="str">
            <v>180602</v>
          </cell>
          <cell r="C6641" t="str">
            <v>060834</v>
          </cell>
          <cell r="D6641" t="str">
            <v>Niple duplo de ferro mal. galv 20mm (3/4')</v>
          </cell>
          <cell r="E6641" t="str">
            <v>un</v>
          </cell>
          <cell r="F6641">
            <v>1</v>
          </cell>
        </row>
        <row r="6642">
          <cell r="B6642" t="str">
            <v>180603</v>
          </cell>
          <cell r="C6642" t="str">
            <v>010118</v>
          </cell>
          <cell r="D6642" t="str">
            <v>Encanador</v>
          </cell>
          <cell r="E6642" t="str">
            <v>h</v>
          </cell>
          <cell r="F6642">
            <v>0.2</v>
          </cell>
        </row>
        <row r="6643">
          <cell r="B6643" t="str">
            <v>180603</v>
          </cell>
          <cell r="C6643" t="str">
            <v>010119</v>
          </cell>
          <cell r="D6643" t="str">
            <v>Ajudante de encanador</v>
          </cell>
          <cell r="E6643" t="str">
            <v>h</v>
          </cell>
          <cell r="F6643">
            <v>0.2</v>
          </cell>
        </row>
        <row r="6644">
          <cell r="B6644" t="str">
            <v>180603</v>
          </cell>
          <cell r="C6644" t="str">
            <v>060835</v>
          </cell>
          <cell r="D6644" t="str">
            <v>Niple duplo de ferro mal. galv 25mm (1')</v>
          </cell>
          <cell r="E6644" t="str">
            <v>un</v>
          </cell>
          <cell r="F6644">
            <v>1</v>
          </cell>
        </row>
        <row r="6645">
          <cell r="B6645" t="str">
            <v>180604</v>
          </cell>
          <cell r="C6645" t="str">
            <v>010118</v>
          </cell>
          <cell r="D6645" t="str">
            <v>Encanador</v>
          </cell>
          <cell r="E6645" t="str">
            <v>h</v>
          </cell>
          <cell r="F6645">
            <v>0.35</v>
          </cell>
        </row>
        <row r="6646">
          <cell r="B6646" t="str">
            <v>180604</v>
          </cell>
          <cell r="C6646" t="str">
            <v>010119</v>
          </cell>
          <cell r="D6646" t="str">
            <v>Ajudante de encanador</v>
          </cell>
          <cell r="E6646" t="str">
            <v>h</v>
          </cell>
          <cell r="F6646">
            <v>0.35</v>
          </cell>
        </row>
        <row r="6647">
          <cell r="B6647" t="str">
            <v>180604</v>
          </cell>
          <cell r="C6647" t="str">
            <v>060836</v>
          </cell>
          <cell r="D6647" t="str">
            <v>Niple duplo de ferro mal. galv 32mm (1 1/4')</v>
          </cell>
          <cell r="E6647" t="str">
            <v>un</v>
          </cell>
          <cell r="F6647">
            <v>1</v>
          </cell>
        </row>
        <row r="6648">
          <cell r="B6648" t="str">
            <v>180605</v>
          </cell>
          <cell r="C6648" t="str">
            <v>010118</v>
          </cell>
          <cell r="D6648" t="str">
            <v>Encanador</v>
          </cell>
          <cell r="E6648" t="str">
            <v>h</v>
          </cell>
          <cell r="F6648">
            <v>0.35</v>
          </cell>
        </row>
        <row r="6649">
          <cell r="B6649" t="str">
            <v>180605</v>
          </cell>
          <cell r="C6649" t="str">
            <v>010119</v>
          </cell>
          <cell r="D6649" t="str">
            <v>Ajudante de encanador</v>
          </cell>
          <cell r="E6649" t="str">
            <v>h</v>
          </cell>
          <cell r="F6649">
            <v>0.35</v>
          </cell>
        </row>
        <row r="6650">
          <cell r="B6650" t="str">
            <v>180605</v>
          </cell>
          <cell r="C6650" t="str">
            <v>060837</v>
          </cell>
          <cell r="D6650" t="str">
            <v>Niple duplo de ferro mal. galv 40mm (1 1/2')</v>
          </cell>
          <cell r="E6650" t="str">
            <v>un</v>
          </cell>
          <cell r="F6650">
            <v>1</v>
          </cell>
        </row>
        <row r="6651">
          <cell r="B6651" t="str">
            <v>180606</v>
          </cell>
          <cell r="C6651" t="str">
            <v>010118</v>
          </cell>
          <cell r="D6651" t="str">
            <v>Encanador</v>
          </cell>
          <cell r="E6651" t="str">
            <v>h</v>
          </cell>
          <cell r="F6651">
            <v>0.35</v>
          </cell>
        </row>
        <row r="6652">
          <cell r="B6652" t="str">
            <v>180606</v>
          </cell>
          <cell r="C6652" t="str">
            <v>010119</v>
          </cell>
          <cell r="D6652" t="str">
            <v>Ajudante de encanador</v>
          </cell>
          <cell r="E6652" t="str">
            <v>h</v>
          </cell>
          <cell r="F6652">
            <v>0.35</v>
          </cell>
        </row>
        <row r="6653">
          <cell r="B6653" t="str">
            <v>180606</v>
          </cell>
          <cell r="C6653" t="str">
            <v>060838</v>
          </cell>
          <cell r="D6653" t="str">
            <v>Niple duplo de ferro mal. galv 50mm (2')</v>
          </cell>
          <cell r="E6653" t="str">
            <v>un</v>
          </cell>
          <cell r="F6653">
            <v>1</v>
          </cell>
        </row>
        <row r="6654">
          <cell r="B6654" t="str">
            <v>180607</v>
          </cell>
          <cell r="C6654" t="str">
            <v>010118</v>
          </cell>
          <cell r="D6654" t="str">
            <v>Encanador</v>
          </cell>
          <cell r="E6654" t="str">
            <v>h</v>
          </cell>
          <cell r="F6654">
            <v>0.4</v>
          </cell>
        </row>
        <row r="6655">
          <cell r="B6655" t="str">
            <v>180607</v>
          </cell>
          <cell r="C6655" t="str">
            <v>010119</v>
          </cell>
          <cell r="D6655" t="str">
            <v>Ajudante de encanador</v>
          </cell>
          <cell r="E6655" t="str">
            <v>h</v>
          </cell>
          <cell r="F6655">
            <v>0.4</v>
          </cell>
        </row>
        <row r="6656">
          <cell r="B6656" t="str">
            <v>180607</v>
          </cell>
          <cell r="C6656" t="str">
            <v>060443</v>
          </cell>
          <cell r="D6656" t="str">
            <v>Niple duplo de ferro mal. galv 65mm (2 1/2')</v>
          </cell>
          <cell r="E6656" t="str">
            <v>un</v>
          </cell>
          <cell r="F6656">
            <v>1</v>
          </cell>
        </row>
        <row r="6657">
          <cell r="B6657" t="str">
            <v>180608</v>
          </cell>
          <cell r="C6657" t="str">
            <v>010118</v>
          </cell>
          <cell r="D6657" t="str">
            <v>Encanador</v>
          </cell>
          <cell r="E6657" t="str">
            <v>h</v>
          </cell>
          <cell r="F6657">
            <v>0.4</v>
          </cell>
        </row>
        <row r="6658">
          <cell r="B6658" t="str">
            <v>180608</v>
          </cell>
          <cell r="C6658" t="str">
            <v>010119</v>
          </cell>
          <cell r="D6658" t="str">
            <v>Ajudante de encanador</v>
          </cell>
          <cell r="E6658" t="str">
            <v>h</v>
          </cell>
          <cell r="F6658">
            <v>0.4</v>
          </cell>
        </row>
        <row r="6659">
          <cell r="B6659" t="str">
            <v>180608</v>
          </cell>
          <cell r="C6659" t="str">
            <v>060444</v>
          </cell>
          <cell r="D6659" t="str">
            <v>Niple duplo de ferro mal. galv 80mm (3')</v>
          </cell>
          <cell r="E6659" t="str">
            <v>un</v>
          </cell>
          <cell r="F6659">
            <v>1</v>
          </cell>
        </row>
        <row r="6660">
          <cell r="B6660" t="str">
            <v>180609</v>
          </cell>
          <cell r="C6660" t="str">
            <v>010118</v>
          </cell>
          <cell r="D6660" t="str">
            <v>Encanador</v>
          </cell>
          <cell r="E6660" t="str">
            <v>h</v>
          </cell>
          <cell r="F6660">
            <v>0.5</v>
          </cell>
        </row>
        <row r="6661">
          <cell r="B6661" t="str">
            <v>180609</v>
          </cell>
          <cell r="C6661" t="str">
            <v>010119</v>
          </cell>
          <cell r="D6661" t="str">
            <v>Ajudante de encanador</v>
          </cell>
          <cell r="E6661" t="str">
            <v>h</v>
          </cell>
          <cell r="F6661">
            <v>0.5</v>
          </cell>
        </row>
        <row r="6662">
          <cell r="B6662" t="str">
            <v>180609</v>
          </cell>
          <cell r="C6662" t="str">
            <v>060445</v>
          </cell>
          <cell r="D6662" t="str">
            <v>Niple duplo de ferro mal. galv 100mm (4')</v>
          </cell>
          <cell r="E6662" t="str">
            <v>un</v>
          </cell>
          <cell r="F6662">
            <v>1</v>
          </cell>
        </row>
        <row r="6663">
          <cell r="B6663" t="str">
            <v>180610</v>
          </cell>
          <cell r="C6663" t="str">
            <v>010118</v>
          </cell>
          <cell r="D6663" t="str">
            <v>Encanador</v>
          </cell>
          <cell r="E6663" t="str">
            <v>h</v>
          </cell>
          <cell r="F6663">
            <v>0.2</v>
          </cell>
        </row>
        <row r="6664">
          <cell r="B6664" t="str">
            <v>180610</v>
          </cell>
          <cell r="C6664" t="str">
            <v>010119</v>
          </cell>
          <cell r="D6664" t="str">
            <v>Ajudante de encanador</v>
          </cell>
          <cell r="E6664" t="str">
            <v>h</v>
          </cell>
          <cell r="F6664">
            <v>0.2</v>
          </cell>
        </row>
        <row r="6665">
          <cell r="B6665" t="str">
            <v>180610</v>
          </cell>
          <cell r="C6665" t="str">
            <v>060452</v>
          </cell>
          <cell r="D6665" t="str">
            <v>Niple duplo red.fer.mal.galv 20x15mm (3/4x1/2")</v>
          </cell>
          <cell r="E6665" t="str">
            <v>un</v>
          </cell>
          <cell r="F6665">
            <v>1</v>
          </cell>
        </row>
        <row r="6666">
          <cell r="B6666" t="str">
            <v>180611</v>
          </cell>
          <cell r="C6666" t="str">
            <v>010118</v>
          </cell>
          <cell r="D6666" t="str">
            <v>Encanador</v>
          </cell>
          <cell r="E6666" t="str">
            <v>h</v>
          </cell>
          <cell r="F6666">
            <v>0.2</v>
          </cell>
        </row>
        <row r="6667">
          <cell r="B6667" t="str">
            <v>180611</v>
          </cell>
          <cell r="C6667" t="str">
            <v>010119</v>
          </cell>
          <cell r="D6667" t="str">
            <v>Ajudante de encanador</v>
          </cell>
          <cell r="E6667" t="str">
            <v>h</v>
          </cell>
          <cell r="F6667">
            <v>0.2</v>
          </cell>
        </row>
        <row r="6668">
          <cell r="B6668" t="str">
            <v>180611</v>
          </cell>
          <cell r="C6668" t="str">
            <v>060453</v>
          </cell>
          <cell r="D6668" t="str">
            <v>Niple duplo red.fer.mal.galv 25x15mm (1x1/2')</v>
          </cell>
          <cell r="E6668" t="str">
            <v>un</v>
          </cell>
          <cell r="F6668">
            <v>1</v>
          </cell>
        </row>
        <row r="6669">
          <cell r="B6669" t="str">
            <v>180612</v>
          </cell>
          <cell r="C6669" t="str">
            <v>010118</v>
          </cell>
          <cell r="D6669" t="str">
            <v>Encanador</v>
          </cell>
          <cell r="E6669" t="str">
            <v>h</v>
          </cell>
          <cell r="F6669">
            <v>0.2</v>
          </cell>
        </row>
        <row r="6670">
          <cell r="B6670" t="str">
            <v>180612</v>
          </cell>
          <cell r="C6670" t="str">
            <v>010119</v>
          </cell>
          <cell r="D6670" t="str">
            <v>Ajudante de encanador</v>
          </cell>
          <cell r="E6670" t="str">
            <v>h</v>
          </cell>
          <cell r="F6670">
            <v>0.2</v>
          </cell>
        </row>
        <row r="6671">
          <cell r="B6671" t="str">
            <v>180612</v>
          </cell>
          <cell r="C6671" t="str">
            <v>060454</v>
          </cell>
          <cell r="D6671" t="str">
            <v>Niple duplo red.fer.mal.galv 25x20mm (1x3/4')</v>
          </cell>
          <cell r="E6671" t="str">
            <v>un</v>
          </cell>
          <cell r="F6671">
            <v>1</v>
          </cell>
        </row>
        <row r="6672">
          <cell r="B6672" t="str">
            <v>180613</v>
          </cell>
          <cell r="C6672" t="str">
            <v>010118</v>
          </cell>
          <cell r="D6672" t="str">
            <v>Encanador</v>
          </cell>
          <cell r="E6672" t="str">
            <v>h</v>
          </cell>
          <cell r="F6672">
            <v>0.35</v>
          </cell>
        </row>
        <row r="6673">
          <cell r="B6673" t="str">
            <v>180613</v>
          </cell>
          <cell r="C6673" t="str">
            <v>010119</v>
          </cell>
          <cell r="D6673" t="str">
            <v>Ajudante de encanador</v>
          </cell>
          <cell r="E6673" t="str">
            <v>h</v>
          </cell>
          <cell r="F6673">
            <v>0.35</v>
          </cell>
        </row>
        <row r="6674">
          <cell r="B6674" t="str">
            <v>180613</v>
          </cell>
          <cell r="C6674" t="str">
            <v>060456</v>
          </cell>
          <cell r="D6674" t="str">
            <v>Niple duplo red.fer.mal.galv 32x20mm (1 1/4x1/4")</v>
          </cell>
          <cell r="E6674" t="str">
            <v>un</v>
          </cell>
          <cell r="F6674">
            <v>1</v>
          </cell>
        </row>
        <row r="6675">
          <cell r="B6675" t="str">
            <v>180614</v>
          </cell>
          <cell r="C6675" t="str">
            <v>010118</v>
          </cell>
          <cell r="D6675" t="str">
            <v>Encanador</v>
          </cell>
          <cell r="E6675" t="str">
            <v>h</v>
          </cell>
          <cell r="F6675">
            <v>0.35</v>
          </cell>
        </row>
        <row r="6676">
          <cell r="B6676" t="str">
            <v>180614</v>
          </cell>
          <cell r="C6676" t="str">
            <v>010119</v>
          </cell>
          <cell r="D6676" t="str">
            <v>Ajudante de encanador</v>
          </cell>
          <cell r="E6676" t="str">
            <v>h</v>
          </cell>
          <cell r="F6676">
            <v>0.35</v>
          </cell>
        </row>
        <row r="6677">
          <cell r="B6677" t="str">
            <v>180614</v>
          </cell>
          <cell r="C6677" t="str">
            <v>060457</v>
          </cell>
          <cell r="D6677" t="str">
            <v>Niple duplo red.fer.mal.galv 32x25mm (1 1/4x1")</v>
          </cell>
          <cell r="E6677" t="str">
            <v>un</v>
          </cell>
          <cell r="F6677">
            <v>1</v>
          </cell>
        </row>
        <row r="6678">
          <cell r="B6678" t="str">
            <v>180615</v>
          </cell>
          <cell r="C6678" t="str">
            <v>010118</v>
          </cell>
          <cell r="D6678" t="str">
            <v>Encanador</v>
          </cell>
          <cell r="E6678" t="str">
            <v>h</v>
          </cell>
          <cell r="F6678">
            <v>0.35</v>
          </cell>
        </row>
        <row r="6679">
          <cell r="B6679" t="str">
            <v>180615</v>
          </cell>
          <cell r="C6679" t="str">
            <v>010119</v>
          </cell>
          <cell r="D6679" t="str">
            <v>Ajudante de encanador</v>
          </cell>
          <cell r="E6679" t="str">
            <v>h</v>
          </cell>
          <cell r="F6679">
            <v>0.35</v>
          </cell>
        </row>
        <row r="6680">
          <cell r="B6680" t="str">
            <v>180615</v>
          </cell>
          <cell r="C6680" t="str">
            <v>060458</v>
          </cell>
          <cell r="D6680" t="str">
            <v>Niple duplo red.fer.mal.galv 40x20mm (1 1/2x3/4")</v>
          </cell>
          <cell r="E6680" t="str">
            <v>un</v>
          </cell>
          <cell r="F6680">
            <v>1</v>
          </cell>
        </row>
        <row r="6681">
          <cell r="B6681" t="str">
            <v>180616</v>
          </cell>
          <cell r="C6681" t="str">
            <v>010118</v>
          </cell>
          <cell r="D6681" t="str">
            <v>Encanador</v>
          </cell>
          <cell r="E6681" t="str">
            <v>h</v>
          </cell>
          <cell r="F6681">
            <v>0.35</v>
          </cell>
        </row>
        <row r="6682">
          <cell r="B6682" t="str">
            <v>180616</v>
          </cell>
          <cell r="C6682" t="str">
            <v>010119</v>
          </cell>
          <cell r="D6682" t="str">
            <v>Ajudante de encanador</v>
          </cell>
          <cell r="E6682" t="str">
            <v>h</v>
          </cell>
          <cell r="F6682">
            <v>0.35</v>
          </cell>
        </row>
        <row r="6683">
          <cell r="B6683" t="str">
            <v>180616</v>
          </cell>
          <cell r="C6683" t="str">
            <v>060459</v>
          </cell>
          <cell r="D6683" t="str">
            <v>Niple duplo red.fer.mal.galv 40x25mm (1 1/2x1")</v>
          </cell>
          <cell r="E6683" t="str">
            <v>un</v>
          </cell>
          <cell r="F6683">
            <v>1</v>
          </cell>
        </row>
        <row r="6684">
          <cell r="B6684" t="str">
            <v>180617</v>
          </cell>
          <cell r="C6684" t="str">
            <v>010118</v>
          </cell>
          <cell r="D6684" t="str">
            <v>Encanador</v>
          </cell>
          <cell r="E6684" t="str">
            <v>h</v>
          </cell>
          <cell r="F6684">
            <v>0.35</v>
          </cell>
        </row>
        <row r="6685">
          <cell r="B6685" t="str">
            <v>180617</v>
          </cell>
          <cell r="C6685" t="str">
            <v>010119</v>
          </cell>
          <cell r="D6685" t="str">
            <v>Ajudante de encanador</v>
          </cell>
          <cell r="E6685" t="str">
            <v>h</v>
          </cell>
          <cell r="F6685">
            <v>0.35</v>
          </cell>
        </row>
        <row r="6686">
          <cell r="B6686" t="str">
            <v>180617</v>
          </cell>
          <cell r="C6686" t="str">
            <v>060460</v>
          </cell>
          <cell r="D6686" t="str">
            <v>Niple duplo red.fer.mal.galv 40x32mm (1 1/2x1 1/4"</v>
          </cell>
          <cell r="E6686" t="str">
            <v>un</v>
          </cell>
          <cell r="F6686">
            <v>1</v>
          </cell>
        </row>
        <row r="6687">
          <cell r="B6687" t="str">
            <v>180618</v>
          </cell>
          <cell r="C6687" t="str">
            <v>010118</v>
          </cell>
          <cell r="D6687" t="str">
            <v>Encanador</v>
          </cell>
          <cell r="E6687" t="str">
            <v>h</v>
          </cell>
          <cell r="F6687">
            <v>0.35</v>
          </cell>
        </row>
        <row r="6688">
          <cell r="B6688" t="str">
            <v>180618</v>
          </cell>
          <cell r="C6688" t="str">
            <v>010119</v>
          </cell>
          <cell r="D6688" t="str">
            <v>Ajudante de encanador</v>
          </cell>
          <cell r="E6688" t="str">
            <v>h</v>
          </cell>
          <cell r="F6688">
            <v>0.35</v>
          </cell>
        </row>
        <row r="6689">
          <cell r="B6689" t="str">
            <v>180618</v>
          </cell>
          <cell r="C6689" t="str">
            <v>060461</v>
          </cell>
          <cell r="D6689" t="str">
            <v>Niple duplo red.fer.mal.galv 50x25mm (2x1')</v>
          </cell>
          <cell r="E6689" t="str">
            <v>un</v>
          </cell>
          <cell r="F6689">
            <v>1</v>
          </cell>
        </row>
        <row r="6690">
          <cell r="B6690" t="str">
            <v>180619</v>
          </cell>
          <cell r="C6690" t="str">
            <v>010118</v>
          </cell>
          <cell r="D6690" t="str">
            <v>Encanador</v>
          </cell>
          <cell r="E6690" t="str">
            <v>h</v>
          </cell>
          <cell r="F6690">
            <v>0.35</v>
          </cell>
        </row>
        <row r="6691">
          <cell r="B6691" t="str">
            <v>180619</v>
          </cell>
          <cell r="C6691" t="str">
            <v>010119</v>
          </cell>
          <cell r="D6691" t="str">
            <v>Ajudante de encanador</v>
          </cell>
          <cell r="E6691" t="str">
            <v>h</v>
          </cell>
          <cell r="F6691">
            <v>0.35</v>
          </cell>
        </row>
        <row r="6692">
          <cell r="B6692" t="str">
            <v>180619</v>
          </cell>
          <cell r="C6692" t="str">
            <v>060462</v>
          </cell>
          <cell r="D6692" t="str">
            <v>Niple duplo red.fer.mal.galv 50x32mm (2x1 1/4")</v>
          </cell>
          <cell r="E6692" t="str">
            <v>un</v>
          </cell>
          <cell r="F6692">
            <v>1</v>
          </cell>
        </row>
        <row r="6693">
          <cell r="B6693" t="str">
            <v>180620</v>
          </cell>
          <cell r="C6693" t="str">
            <v>010118</v>
          </cell>
          <cell r="D6693" t="str">
            <v>Encanador</v>
          </cell>
          <cell r="E6693" t="str">
            <v>h</v>
          </cell>
          <cell r="F6693">
            <v>0.35</v>
          </cell>
        </row>
        <row r="6694">
          <cell r="B6694" t="str">
            <v>180620</v>
          </cell>
          <cell r="C6694" t="str">
            <v>010119</v>
          </cell>
          <cell r="D6694" t="str">
            <v>Ajudante de encanador</v>
          </cell>
          <cell r="E6694" t="str">
            <v>h</v>
          </cell>
          <cell r="F6694">
            <v>0.35</v>
          </cell>
        </row>
        <row r="6695">
          <cell r="B6695" t="str">
            <v>180620</v>
          </cell>
          <cell r="C6695" t="str">
            <v>060463</v>
          </cell>
          <cell r="D6695" t="str">
            <v>Niple duplo red.fer.mal.galv 50x40mm (2x1 1/2")</v>
          </cell>
          <cell r="E6695" t="str">
            <v>un</v>
          </cell>
          <cell r="F6695">
            <v>1</v>
          </cell>
        </row>
        <row r="6696">
          <cell r="B6696" t="str">
            <v>180621</v>
          </cell>
          <cell r="C6696" t="str">
            <v>010118</v>
          </cell>
          <cell r="D6696" t="str">
            <v>Encanador</v>
          </cell>
          <cell r="E6696" t="str">
            <v>h</v>
          </cell>
          <cell r="F6696">
            <v>0.4</v>
          </cell>
        </row>
        <row r="6697">
          <cell r="B6697" t="str">
            <v>180621</v>
          </cell>
          <cell r="C6697" t="str">
            <v>010119</v>
          </cell>
          <cell r="D6697" t="str">
            <v>Ajudante de encanador</v>
          </cell>
          <cell r="E6697" t="str">
            <v>h</v>
          </cell>
          <cell r="F6697">
            <v>0.4</v>
          </cell>
        </row>
        <row r="6698">
          <cell r="B6698" t="str">
            <v>180621</v>
          </cell>
          <cell r="C6698" t="str">
            <v>060466</v>
          </cell>
          <cell r="D6698" t="str">
            <v>Niple duplo red.fer.mal.galv 65x50mm (2 1/2x2")</v>
          </cell>
          <cell r="E6698" t="str">
            <v>un</v>
          </cell>
          <cell r="F6698">
            <v>1</v>
          </cell>
        </row>
        <row r="6699">
          <cell r="B6699" t="str">
            <v>180622</v>
          </cell>
          <cell r="C6699" t="str">
            <v>010118</v>
          </cell>
          <cell r="D6699" t="str">
            <v>Encanador</v>
          </cell>
          <cell r="E6699" t="str">
            <v>h</v>
          </cell>
          <cell r="F6699">
            <v>0.4</v>
          </cell>
        </row>
        <row r="6700">
          <cell r="B6700" t="str">
            <v>180622</v>
          </cell>
          <cell r="C6700" t="str">
            <v>010119</v>
          </cell>
          <cell r="D6700" t="str">
            <v>Ajudante de encanador</v>
          </cell>
          <cell r="E6700" t="str">
            <v>h</v>
          </cell>
          <cell r="F6700">
            <v>0.4</v>
          </cell>
        </row>
        <row r="6701">
          <cell r="B6701" t="str">
            <v>180622</v>
          </cell>
          <cell r="C6701" t="str">
            <v>060468</v>
          </cell>
          <cell r="D6701" t="str">
            <v>Niple duplo red.fer.mal.galv 80x50mm (3x2')</v>
          </cell>
          <cell r="E6701" t="str">
            <v>un</v>
          </cell>
          <cell r="F6701">
            <v>1</v>
          </cell>
        </row>
        <row r="6702">
          <cell r="B6702" t="str">
            <v>180623</v>
          </cell>
          <cell r="C6702" t="str">
            <v>010118</v>
          </cell>
          <cell r="D6702" t="str">
            <v>Encanador</v>
          </cell>
          <cell r="E6702" t="str">
            <v>h</v>
          </cell>
          <cell r="F6702">
            <v>0.4</v>
          </cell>
        </row>
        <row r="6703">
          <cell r="B6703" t="str">
            <v>180623</v>
          </cell>
          <cell r="C6703" t="str">
            <v>010119</v>
          </cell>
          <cell r="D6703" t="str">
            <v>Ajudante de encanador</v>
          </cell>
          <cell r="E6703" t="str">
            <v>h</v>
          </cell>
          <cell r="F6703">
            <v>0.4</v>
          </cell>
        </row>
        <row r="6704">
          <cell r="B6704" t="str">
            <v>180623</v>
          </cell>
          <cell r="C6704" t="str">
            <v>060469</v>
          </cell>
          <cell r="D6704" t="str">
            <v>Niple duplo red.fer.mal.galv 80x65mm (3x2 1/2")</v>
          </cell>
          <cell r="E6704" t="str">
            <v>un</v>
          </cell>
          <cell r="F6704">
            <v>1</v>
          </cell>
        </row>
        <row r="6705">
          <cell r="B6705" t="str">
            <v>180624</v>
          </cell>
          <cell r="C6705" t="str">
            <v>010118</v>
          </cell>
          <cell r="D6705" t="str">
            <v>Encanador</v>
          </cell>
          <cell r="E6705" t="str">
            <v>h</v>
          </cell>
          <cell r="F6705">
            <v>0.1</v>
          </cell>
        </row>
        <row r="6706">
          <cell r="B6706" t="str">
            <v>180624</v>
          </cell>
          <cell r="C6706" t="str">
            <v>010119</v>
          </cell>
          <cell r="D6706" t="str">
            <v>Ajudante de encanador</v>
          </cell>
          <cell r="E6706" t="str">
            <v>h</v>
          </cell>
          <cell r="F6706">
            <v>0.1</v>
          </cell>
        </row>
        <row r="6707">
          <cell r="B6707" t="str">
            <v>180624</v>
          </cell>
          <cell r="C6707" t="str">
            <v>060584</v>
          </cell>
          <cell r="D6707" t="str">
            <v>Tampao de ferro mal. galv 15mm (1/2')</v>
          </cell>
          <cell r="E6707" t="str">
            <v>un</v>
          </cell>
          <cell r="F6707">
            <v>1</v>
          </cell>
        </row>
        <row r="6708">
          <cell r="B6708" t="str">
            <v>180625</v>
          </cell>
          <cell r="C6708" t="str">
            <v>010118</v>
          </cell>
          <cell r="D6708" t="str">
            <v>Encanador</v>
          </cell>
          <cell r="E6708" t="str">
            <v>h</v>
          </cell>
          <cell r="F6708">
            <v>0.1</v>
          </cell>
        </row>
        <row r="6709">
          <cell r="B6709" t="str">
            <v>180625</v>
          </cell>
          <cell r="C6709" t="str">
            <v>010119</v>
          </cell>
          <cell r="D6709" t="str">
            <v>Ajudante de encanador</v>
          </cell>
          <cell r="E6709" t="str">
            <v>h</v>
          </cell>
          <cell r="F6709">
            <v>0.1</v>
          </cell>
        </row>
        <row r="6710">
          <cell r="B6710" t="str">
            <v>180625</v>
          </cell>
          <cell r="C6710" t="str">
            <v>060585</v>
          </cell>
          <cell r="D6710" t="str">
            <v>Tampao de ferro mal. galv 20mm (3/4')</v>
          </cell>
          <cell r="E6710" t="str">
            <v>un</v>
          </cell>
          <cell r="F6710">
            <v>1</v>
          </cell>
        </row>
        <row r="6711">
          <cell r="B6711" t="str">
            <v>180626</v>
          </cell>
          <cell r="C6711" t="str">
            <v>010118</v>
          </cell>
          <cell r="D6711" t="str">
            <v>Encanador</v>
          </cell>
          <cell r="E6711" t="str">
            <v>h</v>
          </cell>
          <cell r="F6711">
            <v>0.1</v>
          </cell>
        </row>
        <row r="6712">
          <cell r="B6712" t="str">
            <v>180626</v>
          </cell>
          <cell r="C6712" t="str">
            <v>010119</v>
          </cell>
          <cell r="D6712" t="str">
            <v>Ajudante de encanador</v>
          </cell>
          <cell r="E6712" t="str">
            <v>h</v>
          </cell>
          <cell r="F6712">
            <v>0.1</v>
          </cell>
        </row>
        <row r="6713">
          <cell r="B6713" t="str">
            <v>180626</v>
          </cell>
          <cell r="C6713" t="str">
            <v>060586</v>
          </cell>
          <cell r="D6713" t="str">
            <v>Tampao de ferro mal. galv 25mm (1')</v>
          </cell>
          <cell r="E6713" t="str">
            <v>un</v>
          </cell>
          <cell r="F6713">
            <v>1</v>
          </cell>
        </row>
        <row r="6714">
          <cell r="B6714" t="str">
            <v>180627</v>
          </cell>
          <cell r="C6714" t="str">
            <v>010118</v>
          </cell>
          <cell r="D6714" t="str">
            <v>Encanador</v>
          </cell>
          <cell r="E6714" t="str">
            <v>h</v>
          </cell>
          <cell r="F6714">
            <v>0.18</v>
          </cell>
        </row>
        <row r="6715">
          <cell r="B6715" t="str">
            <v>180627</v>
          </cell>
          <cell r="C6715" t="str">
            <v>010119</v>
          </cell>
          <cell r="D6715" t="str">
            <v>Ajudante de encanador</v>
          </cell>
          <cell r="E6715" t="str">
            <v>h</v>
          </cell>
          <cell r="F6715">
            <v>0.18</v>
          </cell>
        </row>
        <row r="6716">
          <cell r="B6716" t="str">
            <v>180627</v>
          </cell>
          <cell r="C6716" t="str">
            <v>060587</v>
          </cell>
          <cell r="D6716" t="str">
            <v>Tampao de ferro mal. galv 32mm (1 1/4'</v>
          </cell>
          <cell r="E6716" t="str">
            <v>un</v>
          </cell>
          <cell r="F6716">
            <v>1</v>
          </cell>
        </row>
        <row r="6717">
          <cell r="B6717" t="str">
            <v>180628</v>
          </cell>
          <cell r="C6717" t="str">
            <v>010118</v>
          </cell>
          <cell r="D6717" t="str">
            <v>Encanador</v>
          </cell>
          <cell r="E6717" t="str">
            <v>h</v>
          </cell>
          <cell r="F6717">
            <v>0.18</v>
          </cell>
        </row>
        <row r="6718">
          <cell r="B6718" t="str">
            <v>180628</v>
          </cell>
          <cell r="C6718" t="str">
            <v>010119</v>
          </cell>
          <cell r="D6718" t="str">
            <v>Ajudante de encanador</v>
          </cell>
          <cell r="E6718" t="str">
            <v>h</v>
          </cell>
          <cell r="F6718">
            <v>0.18</v>
          </cell>
        </row>
        <row r="6719">
          <cell r="B6719" t="str">
            <v>180628</v>
          </cell>
          <cell r="C6719" t="str">
            <v>060588</v>
          </cell>
          <cell r="D6719" t="str">
            <v>Tampao de ferro mal. galv 40mm (1 1/2')</v>
          </cell>
          <cell r="E6719" t="str">
            <v>un</v>
          </cell>
          <cell r="F6719">
            <v>1</v>
          </cell>
        </row>
        <row r="6720">
          <cell r="B6720" t="str">
            <v>180629</v>
          </cell>
          <cell r="C6720" t="str">
            <v>010118</v>
          </cell>
          <cell r="D6720" t="str">
            <v>Encanador</v>
          </cell>
          <cell r="E6720" t="str">
            <v>h</v>
          </cell>
          <cell r="F6720">
            <v>0.18</v>
          </cell>
        </row>
        <row r="6721">
          <cell r="B6721" t="str">
            <v>180629</v>
          </cell>
          <cell r="C6721" t="str">
            <v>010119</v>
          </cell>
          <cell r="D6721" t="str">
            <v>Ajudante de encanador</v>
          </cell>
          <cell r="E6721" t="str">
            <v>h</v>
          </cell>
          <cell r="F6721">
            <v>0.18</v>
          </cell>
        </row>
        <row r="6722">
          <cell r="B6722" t="str">
            <v>180629</v>
          </cell>
          <cell r="C6722" t="str">
            <v>060589</v>
          </cell>
          <cell r="D6722" t="str">
            <v>Tampao de ferro mal. galv 50mm (2')</v>
          </cell>
          <cell r="E6722" t="str">
            <v>un</v>
          </cell>
          <cell r="F6722">
            <v>1</v>
          </cell>
        </row>
        <row r="6723">
          <cell r="B6723" t="str">
            <v>180630</v>
          </cell>
          <cell r="C6723" t="str">
            <v>010118</v>
          </cell>
          <cell r="D6723" t="str">
            <v>Encanador</v>
          </cell>
          <cell r="E6723" t="str">
            <v>h</v>
          </cell>
          <cell r="F6723">
            <v>0.2</v>
          </cell>
        </row>
        <row r="6724">
          <cell r="B6724" t="str">
            <v>180630</v>
          </cell>
          <cell r="C6724" t="str">
            <v>010119</v>
          </cell>
          <cell r="D6724" t="str">
            <v>Ajudante de encanador</v>
          </cell>
          <cell r="E6724" t="str">
            <v>h</v>
          </cell>
          <cell r="F6724">
            <v>0.2</v>
          </cell>
        </row>
        <row r="6725">
          <cell r="B6725" t="str">
            <v>180630</v>
          </cell>
          <cell r="C6725" t="str">
            <v>060590</v>
          </cell>
          <cell r="D6725" t="str">
            <v>Tampao de ferro mal. galv 65mm (2 1/2')</v>
          </cell>
          <cell r="E6725" t="str">
            <v>un</v>
          </cell>
          <cell r="F6725">
            <v>1</v>
          </cell>
        </row>
        <row r="6726">
          <cell r="B6726" t="str">
            <v>180631</v>
          </cell>
          <cell r="C6726" t="str">
            <v>010118</v>
          </cell>
          <cell r="D6726" t="str">
            <v>Encanador</v>
          </cell>
          <cell r="E6726" t="str">
            <v>h</v>
          </cell>
          <cell r="F6726">
            <v>0.2</v>
          </cell>
        </row>
        <row r="6727">
          <cell r="B6727" t="str">
            <v>180631</v>
          </cell>
          <cell r="C6727" t="str">
            <v>010119</v>
          </cell>
          <cell r="D6727" t="str">
            <v>Ajudante de encanador</v>
          </cell>
          <cell r="E6727" t="str">
            <v>h</v>
          </cell>
          <cell r="F6727">
            <v>0.2</v>
          </cell>
        </row>
        <row r="6728">
          <cell r="B6728" t="str">
            <v>180631</v>
          </cell>
          <cell r="C6728" t="str">
            <v>060591</v>
          </cell>
          <cell r="D6728" t="str">
            <v>Tampao de ferro mal. galv 80mm (3')</v>
          </cell>
          <cell r="E6728" t="str">
            <v>un</v>
          </cell>
          <cell r="F6728">
            <v>1</v>
          </cell>
        </row>
        <row r="6729">
          <cell r="B6729" t="str">
            <v>180632</v>
          </cell>
          <cell r="C6729" t="str">
            <v>010118</v>
          </cell>
          <cell r="D6729" t="str">
            <v>Encanador</v>
          </cell>
          <cell r="E6729" t="str">
            <v>h</v>
          </cell>
          <cell r="F6729">
            <v>0.25</v>
          </cell>
        </row>
        <row r="6730">
          <cell r="B6730" t="str">
            <v>180632</v>
          </cell>
          <cell r="C6730" t="str">
            <v>010119</v>
          </cell>
          <cell r="D6730" t="str">
            <v>Ajudante de encanador</v>
          </cell>
          <cell r="E6730" t="str">
            <v>h</v>
          </cell>
          <cell r="F6730">
            <v>0.25</v>
          </cell>
        </row>
        <row r="6731">
          <cell r="B6731" t="str">
            <v>180632</v>
          </cell>
          <cell r="C6731" t="str">
            <v>060592</v>
          </cell>
          <cell r="D6731" t="str">
            <v>Tampao de ferro mal. galv 100mm (4')</v>
          </cell>
          <cell r="E6731" t="str">
            <v>un</v>
          </cell>
          <cell r="F6731">
            <v>1</v>
          </cell>
        </row>
        <row r="6732">
          <cell r="B6732" t="str">
            <v>180633</v>
          </cell>
          <cell r="C6732" t="str">
            <v>010118</v>
          </cell>
          <cell r="D6732" t="str">
            <v>Encanador</v>
          </cell>
          <cell r="E6732" t="str">
            <v>h</v>
          </cell>
          <cell r="F6732">
            <v>0.1</v>
          </cell>
        </row>
        <row r="6733">
          <cell r="B6733" t="str">
            <v>180633</v>
          </cell>
          <cell r="C6733" t="str">
            <v>010119</v>
          </cell>
          <cell r="D6733" t="str">
            <v>Ajudante de encanador</v>
          </cell>
          <cell r="E6733" t="str">
            <v>h</v>
          </cell>
          <cell r="F6733">
            <v>0.1</v>
          </cell>
        </row>
        <row r="6734">
          <cell r="B6734" t="str">
            <v>180633</v>
          </cell>
          <cell r="C6734" t="str">
            <v>060235</v>
          </cell>
          <cell r="D6734" t="str">
            <v>Bujao de ferro mal. galv (1/2")</v>
          </cell>
          <cell r="E6734" t="str">
            <v>un</v>
          </cell>
          <cell r="F6734">
            <v>1</v>
          </cell>
        </row>
        <row r="6735">
          <cell r="B6735" t="str">
            <v>180634</v>
          </cell>
          <cell r="C6735" t="str">
            <v>010118</v>
          </cell>
          <cell r="D6735" t="str">
            <v>Encanador</v>
          </cell>
          <cell r="E6735" t="str">
            <v>h</v>
          </cell>
          <cell r="F6735">
            <v>0.1</v>
          </cell>
        </row>
        <row r="6736">
          <cell r="B6736" t="str">
            <v>180634</v>
          </cell>
          <cell r="C6736" t="str">
            <v>010119</v>
          </cell>
          <cell r="D6736" t="str">
            <v>Ajudante de encanador</v>
          </cell>
          <cell r="E6736" t="str">
            <v>h</v>
          </cell>
          <cell r="F6736">
            <v>0.1</v>
          </cell>
        </row>
        <row r="6737">
          <cell r="B6737" t="str">
            <v>180634</v>
          </cell>
          <cell r="C6737" t="str">
            <v>060236</v>
          </cell>
          <cell r="D6737" t="str">
            <v>Bujao de ferro mal. galv (3/4")</v>
          </cell>
          <cell r="E6737" t="str">
            <v>un</v>
          </cell>
          <cell r="F6737">
            <v>1</v>
          </cell>
        </row>
        <row r="6738">
          <cell r="B6738" t="str">
            <v>180635</v>
          </cell>
          <cell r="C6738" t="str">
            <v>010118</v>
          </cell>
          <cell r="D6738" t="str">
            <v>Encanador</v>
          </cell>
          <cell r="E6738" t="str">
            <v>h</v>
          </cell>
          <cell r="F6738">
            <v>0.1</v>
          </cell>
        </row>
        <row r="6739">
          <cell r="B6739" t="str">
            <v>180635</v>
          </cell>
          <cell r="C6739" t="str">
            <v>010119</v>
          </cell>
          <cell r="D6739" t="str">
            <v>Ajudante de encanador</v>
          </cell>
          <cell r="E6739" t="str">
            <v>h</v>
          </cell>
          <cell r="F6739">
            <v>0.1</v>
          </cell>
        </row>
        <row r="6740">
          <cell r="B6740" t="str">
            <v>180635</v>
          </cell>
          <cell r="C6740" t="str">
            <v>060237</v>
          </cell>
          <cell r="D6740" t="str">
            <v>Bujao de ferro mal. galv 25mm (1")</v>
          </cell>
          <cell r="E6740" t="str">
            <v>un</v>
          </cell>
          <cell r="F6740">
            <v>1</v>
          </cell>
        </row>
        <row r="6741">
          <cell r="B6741" t="str">
            <v>180636</v>
          </cell>
          <cell r="C6741" t="str">
            <v>010118</v>
          </cell>
          <cell r="D6741" t="str">
            <v>Encanador</v>
          </cell>
          <cell r="E6741" t="str">
            <v>h</v>
          </cell>
          <cell r="F6741">
            <v>0.18</v>
          </cell>
        </row>
        <row r="6742">
          <cell r="B6742" t="str">
            <v>180636</v>
          </cell>
          <cell r="C6742" t="str">
            <v>010119</v>
          </cell>
          <cell r="D6742" t="str">
            <v>Ajudante de encanador</v>
          </cell>
          <cell r="E6742" t="str">
            <v>h</v>
          </cell>
          <cell r="F6742">
            <v>0.18</v>
          </cell>
        </row>
        <row r="6743">
          <cell r="B6743" t="str">
            <v>180636</v>
          </cell>
          <cell r="C6743" t="str">
            <v>060238</v>
          </cell>
          <cell r="D6743" t="str">
            <v>Bujao de ferro mal. galv 32mm (1 1/4")</v>
          </cell>
          <cell r="E6743" t="str">
            <v>un</v>
          </cell>
          <cell r="F6743">
            <v>1</v>
          </cell>
        </row>
        <row r="6744">
          <cell r="B6744" t="str">
            <v>180637</v>
          </cell>
          <cell r="C6744" t="str">
            <v>010118</v>
          </cell>
          <cell r="D6744" t="str">
            <v>Encanador</v>
          </cell>
          <cell r="E6744" t="str">
            <v>h</v>
          </cell>
          <cell r="F6744">
            <v>0.18</v>
          </cell>
        </row>
        <row r="6745">
          <cell r="B6745" t="str">
            <v>180637</v>
          </cell>
          <cell r="C6745" t="str">
            <v>010119</v>
          </cell>
          <cell r="D6745" t="str">
            <v>Ajudante de encanador</v>
          </cell>
          <cell r="E6745" t="str">
            <v>h</v>
          </cell>
          <cell r="F6745">
            <v>0.18</v>
          </cell>
        </row>
        <row r="6746">
          <cell r="B6746" t="str">
            <v>180637</v>
          </cell>
          <cell r="C6746" t="str">
            <v>060239</v>
          </cell>
          <cell r="D6746" t="str">
            <v>Bujao de ferro mal. galv 40mm (1 1/2")</v>
          </cell>
          <cell r="E6746" t="str">
            <v>un</v>
          </cell>
          <cell r="F6746">
            <v>1</v>
          </cell>
        </row>
        <row r="6747">
          <cell r="B6747" t="str">
            <v>180638</v>
          </cell>
          <cell r="C6747" t="str">
            <v>010118</v>
          </cell>
          <cell r="D6747" t="str">
            <v>Encanador</v>
          </cell>
          <cell r="E6747" t="str">
            <v>h</v>
          </cell>
          <cell r="F6747">
            <v>0.18</v>
          </cell>
        </row>
        <row r="6748">
          <cell r="B6748" t="str">
            <v>180638</v>
          </cell>
          <cell r="C6748" t="str">
            <v>010119</v>
          </cell>
          <cell r="D6748" t="str">
            <v>Ajudante de encanador</v>
          </cell>
          <cell r="E6748" t="str">
            <v>h</v>
          </cell>
          <cell r="F6748">
            <v>0.18</v>
          </cell>
        </row>
        <row r="6749">
          <cell r="B6749" t="str">
            <v>180638</v>
          </cell>
          <cell r="C6749" t="str">
            <v>060240</v>
          </cell>
          <cell r="D6749" t="str">
            <v>Bujao de ferro mal. galv (2")</v>
          </cell>
          <cell r="E6749" t="str">
            <v>un</v>
          </cell>
          <cell r="F6749">
            <v>1</v>
          </cell>
        </row>
        <row r="6750">
          <cell r="B6750" t="str">
            <v>180639</v>
          </cell>
          <cell r="C6750" t="str">
            <v>010118</v>
          </cell>
          <cell r="D6750" t="str">
            <v>Encanador</v>
          </cell>
          <cell r="E6750" t="str">
            <v>h</v>
          </cell>
          <cell r="F6750">
            <v>0.2</v>
          </cell>
        </row>
        <row r="6751">
          <cell r="B6751" t="str">
            <v>180639</v>
          </cell>
          <cell r="C6751" t="str">
            <v>010119</v>
          </cell>
          <cell r="D6751" t="str">
            <v>Ajudante de encanador</v>
          </cell>
          <cell r="E6751" t="str">
            <v>h</v>
          </cell>
          <cell r="F6751">
            <v>0.2</v>
          </cell>
        </row>
        <row r="6752">
          <cell r="B6752" t="str">
            <v>180639</v>
          </cell>
          <cell r="C6752" t="str">
            <v>060241</v>
          </cell>
          <cell r="D6752" t="str">
            <v>Bujao de ferro mal. galv (2 1/2")</v>
          </cell>
          <cell r="E6752" t="str">
            <v>un</v>
          </cell>
          <cell r="F6752">
            <v>1</v>
          </cell>
        </row>
        <row r="6753">
          <cell r="B6753" t="str">
            <v>180640</v>
          </cell>
          <cell r="C6753" t="str">
            <v>010118</v>
          </cell>
          <cell r="D6753" t="str">
            <v>Encanador</v>
          </cell>
          <cell r="E6753" t="str">
            <v>h</v>
          </cell>
          <cell r="F6753">
            <v>0.2</v>
          </cell>
        </row>
        <row r="6754">
          <cell r="B6754" t="str">
            <v>180640</v>
          </cell>
          <cell r="C6754" t="str">
            <v>010119</v>
          </cell>
          <cell r="D6754" t="str">
            <v>Ajudante de encanador</v>
          </cell>
          <cell r="E6754" t="str">
            <v>h</v>
          </cell>
          <cell r="F6754">
            <v>0.2</v>
          </cell>
        </row>
        <row r="6755">
          <cell r="B6755" t="str">
            <v>180640</v>
          </cell>
          <cell r="C6755" t="str">
            <v>060242</v>
          </cell>
          <cell r="D6755" t="str">
            <v>Bujao de ferro mal. galv (3")</v>
          </cell>
          <cell r="E6755" t="str">
            <v>un</v>
          </cell>
          <cell r="F6755">
            <v>1</v>
          </cell>
        </row>
        <row r="6756">
          <cell r="B6756" t="str">
            <v>180641</v>
          </cell>
          <cell r="C6756" t="str">
            <v>010118</v>
          </cell>
          <cell r="D6756" t="str">
            <v>Encanador</v>
          </cell>
          <cell r="E6756" t="str">
            <v>h</v>
          </cell>
          <cell r="F6756">
            <v>0.25</v>
          </cell>
        </row>
        <row r="6757">
          <cell r="B6757" t="str">
            <v>180641</v>
          </cell>
          <cell r="C6757" t="str">
            <v>010119</v>
          </cell>
          <cell r="D6757" t="str">
            <v>Ajudante de encanador</v>
          </cell>
          <cell r="E6757" t="str">
            <v>h</v>
          </cell>
          <cell r="F6757">
            <v>0.25</v>
          </cell>
        </row>
        <row r="6758">
          <cell r="B6758" t="str">
            <v>180641</v>
          </cell>
          <cell r="C6758" t="str">
            <v>060243</v>
          </cell>
          <cell r="D6758" t="str">
            <v>Bujao de ferro mal. galv (4")</v>
          </cell>
          <cell r="E6758" t="str">
            <v>un</v>
          </cell>
          <cell r="F6758">
            <v>1</v>
          </cell>
        </row>
        <row r="6759">
          <cell r="B6759" t="str">
            <v>180701</v>
          </cell>
          <cell r="C6759" t="str">
            <v>010118</v>
          </cell>
          <cell r="D6759" t="str">
            <v>Encanador</v>
          </cell>
          <cell r="E6759" t="str">
            <v>h</v>
          </cell>
          <cell r="F6759">
            <v>0.09</v>
          </cell>
        </row>
        <row r="6760">
          <cell r="B6760" t="str">
            <v>180701</v>
          </cell>
          <cell r="C6760" t="str">
            <v>010119</v>
          </cell>
          <cell r="D6760" t="str">
            <v>Ajudante de encanador</v>
          </cell>
          <cell r="E6760" t="str">
            <v>h</v>
          </cell>
          <cell r="F6760">
            <v>0.09</v>
          </cell>
        </row>
        <row r="6761">
          <cell r="B6761" t="str">
            <v>180701</v>
          </cell>
          <cell r="C6761" t="str">
            <v>062501</v>
          </cell>
          <cell r="D6761" t="str">
            <v>Tubo soldavel de pvc marrom 20mm (1/2')</v>
          </cell>
          <cell r="E6761" t="str">
            <v>m</v>
          </cell>
          <cell r="F6761">
            <v>1.01</v>
          </cell>
        </row>
        <row r="6762">
          <cell r="B6762" t="str">
            <v>180701</v>
          </cell>
          <cell r="C6762" t="str">
            <v>069513</v>
          </cell>
          <cell r="D6762" t="str">
            <v>Adesivo para tubo de pvc rigido</v>
          </cell>
          <cell r="E6762" t="str">
            <v>l</v>
          </cell>
          <cell r="F6762">
            <v>4.0000000000000002E-4</v>
          </cell>
        </row>
        <row r="6763">
          <cell r="B6763" t="str">
            <v>180701</v>
          </cell>
          <cell r="C6763" t="str">
            <v>069514</v>
          </cell>
          <cell r="D6763" t="str">
            <v>Solucao limpadora para pvc rigido</v>
          </cell>
          <cell r="E6763" t="str">
            <v>l</v>
          </cell>
          <cell r="F6763">
            <v>2.0000000000000001E-4</v>
          </cell>
        </row>
        <row r="6764">
          <cell r="B6764" t="str">
            <v>180702</v>
          </cell>
          <cell r="C6764" t="str">
            <v>010118</v>
          </cell>
          <cell r="D6764" t="str">
            <v>Encanador</v>
          </cell>
          <cell r="E6764" t="str">
            <v>h</v>
          </cell>
          <cell r="F6764">
            <v>0.12</v>
          </cell>
        </row>
        <row r="6765">
          <cell r="B6765" t="str">
            <v>180702</v>
          </cell>
          <cell r="C6765" t="str">
            <v>010119</v>
          </cell>
          <cell r="D6765" t="str">
            <v>Ajudante de encanador</v>
          </cell>
          <cell r="E6765" t="str">
            <v>h</v>
          </cell>
          <cell r="F6765">
            <v>0.12</v>
          </cell>
        </row>
        <row r="6766">
          <cell r="B6766" t="str">
            <v>180702</v>
          </cell>
          <cell r="C6766" t="str">
            <v>062502</v>
          </cell>
          <cell r="D6766" t="str">
            <v>Tubo soldavel de pvc marrom 25mm (3/4')</v>
          </cell>
          <cell r="E6766" t="str">
            <v>m</v>
          </cell>
          <cell r="F6766">
            <v>1.01</v>
          </cell>
        </row>
        <row r="6767">
          <cell r="B6767" t="str">
            <v>180702</v>
          </cell>
          <cell r="C6767" t="str">
            <v>069513</v>
          </cell>
          <cell r="D6767" t="str">
            <v>Adesivo para tubo de pvc rigido</v>
          </cell>
          <cell r="E6767" t="str">
            <v>l</v>
          </cell>
          <cell r="F6767">
            <v>5.0000000000000001E-4</v>
          </cell>
        </row>
        <row r="6768">
          <cell r="B6768" t="str">
            <v>180702</v>
          </cell>
          <cell r="C6768" t="str">
            <v>069514</v>
          </cell>
          <cell r="D6768" t="str">
            <v>Solucao limpadora para pvc rigido</v>
          </cell>
          <cell r="E6768" t="str">
            <v>l</v>
          </cell>
          <cell r="F6768">
            <v>2.0000000000000001E-4</v>
          </cell>
        </row>
        <row r="6769">
          <cell r="B6769" t="str">
            <v>180703</v>
          </cell>
          <cell r="C6769" t="str">
            <v>010118</v>
          </cell>
          <cell r="D6769" t="str">
            <v>Encanador</v>
          </cell>
          <cell r="E6769" t="str">
            <v>h</v>
          </cell>
          <cell r="F6769">
            <v>0.13</v>
          </cell>
        </row>
        <row r="6770">
          <cell r="B6770" t="str">
            <v>180703</v>
          </cell>
          <cell r="C6770" t="str">
            <v>010119</v>
          </cell>
          <cell r="D6770" t="str">
            <v>Ajudante de encanador</v>
          </cell>
          <cell r="E6770" t="str">
            <v>h</v>
          </cell>
          <cell r="F6770">
            <v>0.13</v>
          </cell>
        </row>
        <row r="6771">
          <cell r="B6771" t="str">
            <v>180703</v>
          </cell>
          <cell r="C6771" t="str">
            <v>062503</v>
          </cell>
          <cell r="D6771" t="str">
            <v>Tubo soldavel de pvc marrom 32mm (1')</v>
          </cell>
          <cell r="E6771" t="str">
            <v>m</v>
          </cell>
          <cell r="F6771">
            <v>1.01</v>
          </cell>
        </row>
        <row r="6772">
          <cell r="B6772" t="str">
            <v>180703</v>
          </cell>
          <cell r="C6772" t="str">
            <v>069513</v>
          </cell>
          <cell r="D6772" t="str">
            <v>Adesivo para tubo de pvc rigido</v>
          </cell>
          <cell r="E6772" t="str">
            <v>l</v>
          </cell>
          <cell r="F6772">
            <v>6.9999999999999999E-4</v>
          </cell>
        </row>
        <row r="6773">
          <cell r="B6773" t="str">
            <v>180703</v>
          </cell>
          <cell r="C6773" t="str">
            <v>069514</v>
          </cell>
          <cell r="D6773" t="str">
            <v>Solucao limpadora para pvc rigido</v>
          </cell>
          <cell r="E6773" t="str">
            <v>l</v>
          </cell>
          <cell r="F6773">
            <v>2.9999999999999997E-4</v>
          </cell>
        </row>
        <row r="6774">
          <cell r="B6774" t="str">
            <v>180704</v>
          </cell>
          <cell r="C6774" t="str">
            <v>010118</v>
          </cell>
          <cell r="D6774" t="str">
            <v>Encanador</v>
          </cell>
          <cell r="E6774" t="str">
            <v>h</v>
          </cell>
          <cell r="F6774">
            <v>0.2</v>
          </cell>
        </row>
        <row r="6775">
          <cell r="B6775" t="str">
            <v>180704</v>
          </cell>
          <cell r="C6775" t="str">
            <v>010119</v>
          </cell>
          <cell r="D6775" t="str">
            <v>Ajudante de encanador</v>
          </cell>
          <cell r="E6775" t="str">
            <v>h</v>
          </cell>
          <cell r="F6775">
            <v>0.2</v>
          </cell>
        </row>
        <row r="6776">
          <cell r="B6776" t="str">
            <v>180704</v>
          </cell>
          <cell r="C6776" t="str">
            <v>062504</v>
          </cell>
          <cell r="D6776" t="str">
            <v>Tubo soldavel de pvc marrom 40mm (1 1/4')</v>
          </cell>
          <cell r="E6776" t="str">
            <v>m</v>
          </cell>
          <cell r="F6776">
            <v>1.01</v>
          </cell>
        </row>
        <row r="6777">
          <cell r="B6777" t="str">
            <v>180704</v>
          </cell>
          <cell r="C6777" t="str">
            <v>069513</v>
          </cell>
          <cell r="D6777" t="str">
            <v>Adesivo para tubo de pvc rigido</v>
          </cell>
          <cell r="E6777" t="str">
            <v>l</v>
          </cell>
          <cell r="F6777">
            <v>8.0000000000000004E-4</v>
          </cell>
        </row>
        <row r="6778">
          <cell r="B6778" t="str">
            <v>180704</v>
          </cell>
          <cell r="C6778" t="str">
            <v>069514</v>
          </cell>
          <cell r="D6778" t="str">
            <v>Solucao limpadora para pvc rigido</v>
          </cell>
          <cell r="E6778" t="str">
            <v>l</v>
          </cell>
          <cell r="F6778">
            <v>2.9999999999999997E-4</v>
          </cell>
        </row>
        <row r="6779">
          <cell r="B6779" t="str">
            <v>180705</v>
          </cell>
          <cell r="C6779" t="str">
            <v>010118</v>
          </cell>
          <cell r="D6779" t="str">
            <v>Encanador</v>
          </cell>
          <cell r="E6779" t="str">
            <v>h</v>
          </cell>
          <cell r="F6779">
            <v>0.24</v>
          </cell>
        </row>
        <row r="6780">
          <cell r="B6780" t="str">
            <v>180705</v>
          </cell>
          <cell r="C6780" t="str">
            <v>010119</v>
          </cell>
          <cell r="D6780" t="str">
            <v>Ajudante de encanador</v>
          </cell>
          <cell r="E6780" t="str">
            <v>h</v>
          </cell>
          <cell r="F6780">
            <v>0.24</v>
          </cell>
        </row>
        <row r="6781">
          <cell r="B6781" t="str">
            <v>180705</v>
          </cell>
          <cell r="C6781" t="str">
            <v>062505</v>
          </cell>
          <cell r="D6781" t="str">
            <v>Tubo soldavel de pvc marrom 50mm (1 1/2')</v>
          </cell>
          <cell r="E6781" t="str">
            <v>m</v>
          </cell>
          <cell r="F6781">
            <v>1.01</v>
          </cell>
        </row>
        <row r="6782">
          <cell r="B6782" t="str">
            <v>180705</v>
          </cell>
          <cell r="C6782" t="str">
            <v>069513</v>
          </cell>
          <cell r="D6782" t="str">
            <v>Adesivo para tubo de pvc rigido</v>
          </cell>
          <cell r="E6782" t="str">
            <v>l</v>
          </cell>
          <cell r="F6782">
            <v>1.1999999999999999E-3</v>
          </cell>
        </row>
        <row r="6783">
          <cell r="B6783" t="str">
            <v>180705</v>
          </cell>
          <cell r="C6783" t="str">
            <v>069514</v>
          </cell>
          <cell r="D6783" t="str">
            <v>Solucao limpadora para pvc rigido</v>
          </cell>
          <cell r="E6783" t="str">
            <v>l</v>
          </cell>
          <cell r="F6783">
            <v>5.0000000000000001E-4</v>
          </cell>
        </row>
        <row r="6784">
          <cell r="B6784" t="str">
            <v>180706</v>
          </cell>
          <cell r="C6784" t="str">
            <v>010118</v>
          </cell>
          <cell r="D6784" t="str">
            <v>Encanador</v>
          </cell>
          <cell r="E6784" t="str">
            <v>h</v>
          </cell>
          <cell r="F6784">
            <v>0.3</v>
          </cell>
        </row>
        <row r="6785">
          <cell r="B6785" t="str">
            <v>180706</v>
          </cell>
          <cell r="C6785" t="str">
            <v>010119</v>
          </cell>
          <cell r="D6785" t="str">
            <v>Ajudante de encanador</v>
          </cell>
          <cell r="E6785" t="str">
            <v>h</v>
          </cell>
          <cell r="F6785">
            <v>0.3</v>
          </cell>
        </row>
        <row r="6786">
          <cell r="B6786" t="str">
            <v>180706</v>
          </cell>
          <cell r="C6786" t="str">
            <v>062506</v>
          </cell>
          <cell r="D6786" t="str">
            <v>Tubo soldavel de pvc marrom 60mm (2')</v>
          </cell>
          <cell r="E6786" t="str">
            <v>m</v>
          </cell>
          <cell r="F6786">
            <v>1.01</v>
          </cell>
        </row>
        <row r="6787">
          <cell r="B6787" t="str">
            <v>180706</v>
          </cell>
          <cell r="C6787" t="str">
            <v>069513</v>
          </cell>
          <cell r="D6787" t="str">
            <v>Adesivo para tubo de pvc rigido</v>
          </cell>
          <cell r="E6787" t="str">
            <v>l</v>
          </cell>
          <cell r="F6787">
            <v>1.6000000000000001E-3</v>
          </cell>
        </row>
        <row r="6788">
          <cell r="B6788" t="str">
            <v>180706</v>
          </cell>
          <cell r="C6788" t="str">
            <v>069514</v>
          </cell>
          <cell r="D6788" t="str">
            <v>Solucao limpadora para pvc rigido</v>
          </cell>
          <cell r="E6788" t="str">
            <v>l</v>
          </cell>
          <cell r="F6788">
            <v>5.9999999999999995E-4</v>
          </cell>
        </row>
        <row r="6789">
          <cell r="B6789" t="str">
            <v>180707</v>
          </cell>
          <cell r="C6789" t="str">
            <v>010118</v>
          </cell>
          <cell r="D6789" t="str">
            <v>Encanador</v>
          </cell>
          <cell r="E6789" t="str">
            <v>h</v>
          </cell>
          <cell r="F6789">
            <v>0.41</v>
          </cell>
        </row>
        <row r="6790">
          <cell r="B6790" t="str">
            <v>180707</v>
          </cell>
          <cell r="C6790" t="str">
            <v>010119</v>
          </cell>
          <cell r="D6790" t="str">
            <v>Ajudante de encanador</v>
          </cell>
          <cell r="E6790" t="str">
            <v>h</v>
          </cell>
          <cell r="F6790">
            <v>0.41</v>
          </cell>
        </row>
        <row r="6791">
          <cell r="B6791" t="str">
            <v>180707</v>
          </cell>
          <cell r="C6791" t="str">
            <v>062507</v>
          </cell>
          <cell r="D6791" t="str">
            <v>Tubo soldavel de pvc marrom 75mm (2 1/2')</v>
          </cell>
          <cell r="E6791" t="str">
            <v>m</v>
          </cell>
          <cell r="F6791">
            <v>1.01</v>
          </cell>
        </row>
        <row r="6792">
          <cell r="B6792" t="str">
            <v>180707</v>
          </cell>
          <cell r="C6792" t="str">
            <v>069513</v>
          </cell>
          <cell r="D6792" t="str">
            <v>Adesivo para tubo de pvc rigido</v>
          </cell>
          <cell r="E6792" t="str">
            <v>l</v>
          </cell>
          <cell r="F6792">
            <v>2.2000000000000001E-3</v>
          </cell>
        </row>
        <row r="6793">
          <cell r="B6793" t="str">
            <v>180707</v>
          </cell>
          <cell r="C6793" t="str">
            <v>069514</v>
          </cell>
          <cell r="D6793" t="str">
            <v>Solucao limpadora para pvc rigido</v>
          </cell>
          <cell r="E6793" t="str">
            <v>l</v>
          </cell>
          <cell r="F6793">
            <v>8.0000000000000004E-4</v>
          </cell>
        </row>
        <row r="6794">
          <cell r="B6794" t="str">
            <v>180708</v>
          </cell>
          <cell r="C6794" t="str">
            <v>010118</v>
          </cell>
          <cell r="D6794" t="str">
            <v>Encanador</v>
          </cell>
          <cell r="E6794" t="str">
            <v>h</v>
          </cell>
          <cell r="F6794">
            <v>0.48</v>
          </cell>
        </row>
        <row r="6795">
          <cell r="B6795" t="str">
            <v>180708</v>
          </cell>
          <cell r="C6795" t="str">
            <v>010119</v>
          </cell>
          <cell r="D6795" t="str">
            <v>Ajudante de encanador</v>
          </cell>
          <cell r="E6795" t="str">
            <v>h</v>
          </cell>
          <cell r="F6795">
            <v>0.48</v>
          </cell>
        </row>
        <row r="6796">
          <cell r="B6796" t="str">
            <v>180708</v>
          </cell>
          <cell r="C6796" t="str">
            <v>062508</v>
          </cell>
          <cell r="D6796" t="str">
            <v>Tubo soldavel de pvc marrom 85mm (3')</v>
          </cell>
          <cell r="E6796" t="str">
            <v>m</v>
          </cell>
          <cell r="F6796">
            <v>1.01</v>
          </cell>
        </row>
        <row r="6797">
          <cell r="B6797" t="str">
            <v>180708</v>
          </cell>
          <cell r="C6797" t="str">
            <v>069513</v>
          </cell>
          <cell r="D6797" t="str">
            <v>Adesivo para tubo de pvc rigido</v>
          </cell>
          <cell r="E6797" t="str">
            <v>l</v>
          </cell>
          <cell r="F6797">
            <v>2.7000000000000001E-3</v>
          </cell>
        </row>
        <row r="6798">
          <cell r="B6798" t="str">
            <v>180708</v>
          </cell>
          <cell r="C6798" t="str">
            <v>069514</v>
          </cell>
          <cell r="D6798" t="str">
            <v>Solucao limpadora para pvc rigido</v>
          </cell>
          <cell r="E6798" t="str">
            <v>l</v>
          </cell>
          <cell r="F6798">
            <v>1E-3</v>
          </cell>
        </row>
        <row r="6799">
          <cell r="B6799" t="str">
            <v>180709</v>
          </cell>
          <cell r="C6799" t="str">
            <v>010118</v>
          </cell>
          <cell r="D6799" t="str">
            <v>Encanador</v>
          </cell>
          <cell r="E6799" t="str">
            <v>h</v>
          </cell>
          <cell r="F6799">
            <v>0.52</v>
          </cell>
        </row>
        <row r="6800">
          <cell r="B6800" t="str">
            <v>180709</v>
          </cell>
          <cell r="C6800" t="str">
            <v>010119</v>
          </cell>
          <cell r="D6800" t="str">
            <v>Ajudante de encanador</v>
          </cell>
          <cell r="E6800" t="str">
            <v>h</v>
          </cell>
          <cell r="F6800">
            <v>0.52</v>
          </cell>
        </row>
        <row r="6801">
          <cell r="B6801" t="str">
            <v>180709</v>
          </cell>
          <cell r="C6801" t="str">
            <v>062509</v>
          </cell>
          <cell r="D6801" t="str">
            <v>Tubo soldavel de pvc marrom 110mm (4')</v>
          </cell>
          <cell r="E6801" t="str">
            <v>m</v>
          </cell>
          <cell r="F6801">
            <v>1.01</v>
          </cell>
        </row>
        <row r="6802">
          <cell r="B6802" t="str">
            <v>180709</v>
          </cell>
          <cell r="C6802" t="str">
            <v>069513</v>
          </cell>
          <cell r="D6802" t="str">
            <v>Adesivo para tubo de pvc rigido</v>
          </cell>
          <cell r="E6802" t="str">
            <v>l</v>
          </cell>
          <cell r="F6802">
            <v>4.1999999999999997E-3</v>
          </cell>
        </row>
        <row r="6803">
          <cell r="B6803" t="str">
            <v>180709</v>
          </cell>
          <cell r="C6803" t="str">
            <v>069514</v>
          </cell>
          <cell r="D6803" t="str">
            <v>Solucao limpadora para pvc rigido</v>
          </cell>
          <cell r="E6803" t="str">
            <v>l</v>
          </cell>
          <cell r="F6803">
            <v>1.8E-3</v>
          </cell>
        </row>
        <row r="6804">
          <cell r="B6804" t="str">
            <v>180710</v>
          </cell>
          <cell r="C6804" t="str">
            <v>010118</v>
          </cell>
          <cell r="D6804" t="str">
            <v>Encanador</v>
          </cell>
          <cell r="E6804" t="str">
            <v>h</v>
          </cell>
          <cell r="F6804">
            <v>0.35</v>
          </cell>
        </row>
        <row r="6805">
          <cell r="B6805" t="str">
            <v>180710</v>
          </cell>
          <cell r="C6805" t="str">
            <v>010119</v>
          </cell>
          <cell r="D6805" t="str">
            <v>Ajudante de encanador</v>
          </cell>
          <cell r="E6805" t="str">
            <v>h</v>
          </cell>
          <cell r="F6805">
            <v>0.35</v>
          </cell>
        </row>
        <row r="6806">
          <cell r="B6806" t="str">
            <v>180710</v>
          </cell>
          <cell r="C6806" t="str">
            <v>062501</v>
          </cell>
          <cell r="D6806" t="str">
            <v>Tubo soldavel de pvc marrom 20mm (1/2')</v>
          </cell>
          <cell r="E6806" t="str">
            <v>m</v>
          </cell>
          <cell r="F6806">
            <v>1.6</v>
          </cell>
        </row>
        <row r="6807">
          <cell r="B6807" t="str">
            <v>180710</v>
          </cell>
          <cell r="C6807" t="str">
            <v>069513</v>
          </cell>
          <cell r="D6807" t="str">
            <v>Adesivo para tubo de pvc rigido</v>
          </cell>
          <cell r="E6807" t="str">
            <v>l</v>
          </cell>
          <cell r="F6807">
            <v>5.9999999999999995E-4</v>
          </cell>
        </row>
        <row r="6808">
          <cell r="B6808" t="str">
            <v>180710</v>
          </cell>
          <cell r="C6808" t="str">
            <v>069514</v>
          </cell>
          <cell r="D6808" t="str">
            <v>Solucao limpadora para pvc rigido</v>
          </cell>
          <cell r="E6808" t="str">
            <v>l</v>
          </cell>
          <cell r="F6808">
            <v>2.9999999999999997E-4</v>
          </cell>
        </row>
        <row r="6809">
          <cell r="B6809" t="str">
            <v>180711</v>
          </cell>
          <cell r="C6809" t="str">
            <v>010118</v>
          </cell>
          <cell r="D6809" t="str">
            <v>Encanador</v>
          </cell>
          <cell r="E6809" t="str">
            <v>h</v>
          </cell>
          <cell r="F6809">
            <v>0.4</v>
          </cell>
        </row>
        <row r="6810">
          <cell r="B6810" t="str">
            <v>180711</v>
          </cell>
          <cell r="C6810" t="str">
            <v>010119</v>
          </cell>
          <cell r="D6810" t="str">
            <v>Ajudante de encanador</v>
          </cell>
          <cell r="E6810" t="str">
            <v>h</v>
          </cell>
          <cell r="F6810">
            <v>0.4</v>
          </cell>
        </row>
        <row r="6811">
          <cell r="B6811" t="str">
            <v>180711</v>
          </cell>
          <cell r="C6811" t="str">
            <v>062502</v>
          </cell>
          <cell r="D6811" t="str">
            <v>Tubo soldavel de pvc marrom 25mm (3/4')</v>
          </cell>
          <cell r="E6811" t="str">
            <v>m</v>
          </cell>
          <cell r="F6811">
            <v>1.6</v>
          </cell>
        </row>
        <row r="6812">
          <cell r="B6812" t="str">
            <v>180711</v>
          </cell>
          <cell r="C6812" t="str">
            <v>069513</v>
          </cell>
          <cell r="D6812" t="str">
            <v>Adesivo para tubo de pvc rigido</v>
          </cell>
          <cell r="E6812" t="str">
            <v>l</v>
          </cell>
          <cell r="F6812">
            <v>8.0000000000000004E-4</v>
          </cell>
        </row>
        <row r="6813">
          <cell r="B6813" t="str">
            <v>180711</v>
          </cell>
          <cell r="C6813" t="str">
            <v>069514</v>
          </cell>
          <cell r="D6813" t="str">
            <v>Solucao limpadora para pvc rigido</v>
          </cell>
          <cell r="E6813" t="str">
            <v>l</v>
          </cell>
          <cell r="F6813">
            <v>2.9999999999999997E-4</v>
          </cell>
        </row>
        <row r="6814">
          <cell r="B6814" t="str">
            <v>180712</v>
          </cell>
          <cell r="C6814" t="str">
            <v>010118</v>
          </cell>
          <cell r="D6814" t="str">
            <v>Encanador</v>
          </cell>
          <cell r="E6814" t="str">
            <v>h</v>
          </cell>
          <cell r="F6814">
            <v>0.45</v>
          </cell>
        </row>
        <row r="6815">
          <cell r="B6815" t="str">
            <v>180712</v>
          </cell>
          <cell r="C6815" t="str">
            <v>010119</v>
          </cell>
          <cell r="D6815" t="str">
            <v>Ajudante de encanador</v>
          </cell>
          <cell r="E6815" t="str">
            <v>h</v>
          </cell>
          <cell r="F6815">
            <v>0.45</v>
          </cell>
        </row>
        <row r="6816">
          <cell r="B6816" t="str">
            <v>180712</v>
          </cell>
          <cell r="C6816" t="str">
            <v>062503</v>
          </cell>
          <cell r="D6816" t="str">
            <v>Tubo soldavel de pvc marrom 32mm (1')</v>
          </cell>
          <cell r="E6816" t="str">
            <v>m</v>
          </cell>
          <cell r="F6816">
            <v>1.5</v>
          </cell>
        </row>
        <row r="6817">
          <cell r="B6817" t="str">
            <v>180712</v>
          </cell>
          <cell r="C6817" t="str">
            <v>069513</v>
          </cell>
          <cell r="D6817" t="str">
            <v>Adesivo para tubo de pvc rigido</v>
          </cell>
          <cell r="E6817" t="str">
            <v>l</v>
          </cell>
          <cell r="F6817">
            <v>1.1000000000000001E-3</v>
          </cell>
        </row>
        <row r="6818">
          <cell r="B6818" t="str">
            <v>180712</v>
          </cell>
          <cell r="C6818" t="str">
            <v>069514</v>
          </cell>
          <cell r="D6818" t="str">
            <v>Solucao limpadora para pvc rigido</v>
          </cell>
          <cell r="E6818" t="str">
            <v>l</v>
          </cell>
          <cell r="F6818">
            <v>5.0000000000000001E-4</v>
          </cell>
        </row>
        <row r="6819">
          <cell r="B6819" t="str">
            <v>180713</v>
          </cell>
          <cell r="C6819" t="str">
            <v>010118</v>
          </cell>
          <cell r="D6819" t="str">
            <v>Encanador</v>
          </cell>
          <cell r="E6819" t="str">
            <v>h</v>
          </cell>
          <cell r="F6819">
            <v>0.5</v>
          </cell>
        </row>
        <row r="6820">
          <cell r="B6820" t="str">
            <v>180713</v>
          </cell>
          <cell r="C6820" t="str">
            <v>010119</v>
          </cell>
          <cell r="D6820" t="str">
            <v>Ajudante de encanador</v>
          </cell>
          <cell r="E6820" t="str">
            <v>h</v>
          </cell>
          <cell r="F6820">
            <v>0.5</v>
          </cell>
        </row>
        <row r="6821">
          <cell r="B6821" t="str">
            <v>180713</v>
          </cell>
          <cell r="C6821" t="str">
            <v>062504</v>
          </cell>
          <cell r="D6821" t="str">
            <v>Tubo soldavel de pvc marrom 40mm (1 1/4')</v>
          </cell>
          <cell r="E6821" t="str">
            <v>m</v>
          </cell>
          <cell r="F6821">
            <v>1.5</v>
          </cell>
        </row>
        <row r="6822">
          <cell r="B6822" t="str">
            <v>180713</v>
          </cell>
          <cell r="C6822" t="str">
            <v>069513</v>
          </cell>
          <cell r="D6822" t="str">
            <v>Adesivo para tubo de pvc rigido</v>
          </cell>
          <cell r="E6822" t="str">
            <v>l</v>
          </cell>
          <cell r="F6822">
            <v>1.1999999999999999E-3</v>
          </cell>
        </row>
        <row r="6823">
          <cell r="B6823" t="str">
            <v>180713</v>
          </cell>
          <cell r="C6823" t="str">
            <v>069514</v>
          </cell>
          <cell r="D6823" t="str">
            <v>Solucao limpadora para pvc rigido</v>
          </cell>
          <cell r="E6823" t="str">
            <v>l</v>
          </cell>
          <cell r="F6823">
            <v>5.0000000000000001E-4</v>
          </cell>
        </row>
        <row r="6824">
          <cell r="B6824" t="str">
            <v>180714</v>
          </cell>
          <cell r="C6824" t="str">
            <v>010118</v>
          </cell>
          <cell r="D6824" t="str">
            <v>Encanador</v>
          </cell>
          <cell r="E6824" t="str">
            <v>h</v>
          </cell>
          <cell r="F6824">
            <v>0.6</v>
          </cell>
        </row>
        <row r="6825">
          <cell r="B6825" t="str">
            <v>180714</v>
          </cell>
          <cell r="C6825" t="str">
            <v>010119</v>
          </cell>
          <cell r="D6825" t="str">
            <v>Ajudante de encanador</v>
          </cell>
          <cell r="E6825" t="str">
            <v>h</v>
          </cell>
          <cell r="F6825">
            <v>0.6</v>
          </cell>
        </row>
        <row r="6826">
          <cell r="B6826" t="str">
            <v>180714</v>
          </cell>
          <cell r="C6826" t="str">
            <v>062505</v>
          </cell>
          <cell r="D6826" t="str">
            <v>Tubo soldavel de pvc marrom 50mm (1 1/2')</v>
          </cell>
          <cell r="E6826" t="str">
            <v>m</v>
          </cell>
          <cell r="F6826">
            <v>1.4</v>
          </cell>
        </row>
        <row r="6827">
          <cell r="B6827" t="str">
            <v>180714</v>
          </cell>
          <cell r="C6827" t="str">
            <v>069513</v>
          </cell>
          <cell r="D6827" t="str">
            <v>Adesivo para tubo de pvc rigido</v>
          </cell>
          <cell r="E6827" t="str">
            <v>l</v>
          </cell>
          <cell r="F6827">
            <v>1.6999999999999999E-3</v>
          </cell>
        </row>
        <row r="6828">
          <cell r="B6828" t="str">
            <v>180714</v>
          </cell>
          <cell r="C6828" t="str">
            <v>069514</v>
          </cell>
          <cell r="D6828" t="str">
            <v>Solucao limpadora para pvc rigido</v>
          </cell>
          <cell r="E6828" t="str">
            <v>l</v>
          </cell>
          <cell r="F6828">
            <v>6.9999999999999999E-4</v>
          </cell>
        </row>
        <row r="6829">
          <cell r="B6829" t="str">
            <v>180715</v>
          </cell>
          <cell r="C6829" t="str">
            <v>010118</v>
          </cell>
          <cell r="D6829" t="str">
            <v>Encanador</v>
          </cell>
          <cell r="E6829" t="str">
            <v>h</v>
          </cell>
          <cell r="F6829">
            <v>0.7</v>
          </cell>
        </row>
        <row r="6830">
          <cell r="B6830" t="str">
            <v>180715</v>
          </cell>
          <cell r="C6830" t="str">
            <v>010119</v>
          </cell>
          <cell r="D6830" t="str">
            <v>Ajudante de encanador</v>
          </cell>
          <cell r="E6830" t="str">
            <v>h</v>
          </cell>
          <cell r="F6830">
            <v>0.7</v>
          </cell>
        </row>
        <row r="6831">
          <cell r="B6831" t="str">
            <v>180715</v>
          </cell>
          <cell r="C6831" t="str">
            <v>062506</v>
          </cell>
          <cell r="D6831" t="str">
            <v>Tubo soldavel de pvc marrom 60mm (2')</v>
          </cell>
          <cell r="E6831" t="str">
            <v>m</v>
          </cell>
          <cell r="F6831">
            <v>1.4</v>
          </cell>
        </row>
        <row r="6832">
          <cell r="B6832" t="str">
            <v>180715</v>
          </cell>
          <cell r="C6832" t="str">
            <v>069513</v>
          </cell>
          <cell r="D6832" t="str">
            <v>Adesivo para tubo de pvc rigido</v>
          </cell>
          <cell r="E6832" t="str">
            <v>l</v>
          </cell>
          <cell r="F6832">
            <v>2.2000000000000001E-3</v>
          </cell>
        </row>
        <row r="6833">
          <cell r="B6833" t="str">
            <v>180715</v>
          </cell>
          <cell r="C6833" t="str">
            <v>069514</v>
          </cell>
          <cell r="D6833" t="str">
            <v>Solucao limpadora para pvc rigido</v>
          </cell>
          <cell r="E6833" t="str">
            <v>l</v>
          </cell>
          <cell r="F6833">
            <v>8.0000000000000004E-4</v>
          </cell>
        </row>
        <row r="6834">
          <cell r="B6834" t="str">
            <v>180716</v>
          </cell>
          <cell r="C6834" t="str">
            <v>010118</v>
          </cell>
          <cell r="D6834" t="str">
            <v>Encanador</v>
          </cell>
          <cell r="E6834" t="str">
            <v>h</v>
          </cell>
          <cell r="F6834">
            <v>0.9</v>
          </cell>
        </row>
        <row r="6835">
          <cell r="B6835" t="str">
            <v>180716</v>
          </cell>
          <cell r="C6835" t="str">
            <v>010119</v>
          </cell>
          <cell r="D6835" t="str">
            <v>Ajudante de encanador</v>
          </cell>
          <cell r="E6835" t="str">
            <v>h</v>
          </cell>
          <cell r="F6835">
            <v>0.9</v>
          </cell>
        </row>
        <row r="6836">
          <cell r="B6836" t="str">
            <v>180716</v>
          </cell>
          <cell r="C6836" t="str">
            <v>062507</v>
          </cell>
          <cell r="D6836" t="str">
            <v>Tubo soldavel de pvc marrom 75mm (2 1/2')</v>
          </cell>
          <cell r="E6836" t="str">
            <v>m</v>
          </cell>
          <cell r="F6836">
            <v>1.4</v>
          </cell>
        </row>
        <row r="6837">
          <cell r="B6837" t="str">
            <v>180716</v>
          </cell>
          <cell r="C6837" t="str">
            <v>069513</v>
          </cell>
          <cell r="D6837" t="str">
            <v>Adesivo para tubo de pvc rigido</v>
          </cell>
          <cell r="E6837" t="str">
            <v>l</v>
          </cell>
          <cell r="F6837">
            <v>3.0999999999999999E-3</v>
          </cell>
        </row>
        <row r="6838">
          <cell r="B6838" t="str">
            <v>180716</v>
          </cell>
          <cell r="C6838" t="str">
            <v>069514</v>
          </cell>
          <cell r="D6838" t="str">
            <v>Solucao limpadora para pvc rigido</v>
          </cell>
          <cell r="E6838" t="str">
            <v>l</v>
          </cell>
          <cell r="F6838">
            <v>1.1000000000000001E-3</v>
          </cell>
        </row>
        <row r="6839">
          <cell r="B6839" t="str">
            <v>180717</v>
          </cell>
          <cell r="C6839" t="str">
            <v>010118</v>
          </cell>
          <cell r="D6839" t="str">
            <v>Encanador</v>
          </cell>
          <cell r="E6839" t="str">
            <v>h</v>
          </cell>
          <cell r="F6839">
            <v>1</v>
          </cell>
        </row>
        <row r="6840">
          <cell r="B6840" t="str">
            <v>180717</v>
          </cell>
          <cell r="C6840" t="str">
            <v>010119</v>
          </cell>
          <cell r="D6840" t="str">
            <v>Ajudante de encanador</v>
          </cell>
          <cell r="E6840" t="str">
            <v>h</v>
          </cell>
          <cell r="F6840">
            <v>1</v>
          </cell>
        </row>
        <row r="6841">
          <cell r="B6841" t="str">
            <v>180717</v>
          </cell>
          <cell r="C6841" t="str">
            <v>062508</v>
          </cell>
          <cell r="D6841" t="str">
            <v>Tubo soldavel de pvc marrom 85mm (3')</v>
          </cell>
          <cell r="E6841" t="str">
            <v>m</v>
          </cell>
          <cell r="F6841">
            <v>1.3</v>
          </cell>
        </row>
        <row r="6842">
          <cell r="B6842" t="str">
            <v>180717</v>
          </cell>
          <cell r="C6842" t="str">
            <v>069513</v>
          </cell>
          <cell r="D6842" t="str">
            <v>Adesivo para tubo de pvc rigido</v>
          </cell>
          <cell r="E6842" t="str">
            <v>l</v>
          </cell>
          <cell r="F6842">
            <v>3.5000000000000001E-3</v>
          </cell>
        </row>
        <row r="6843">
          <cell r="B6843" t="str">
            <v>180717</v>
          </cell>
          <cell r="C6843" t="str">
            <v>069514</v>
          </cell>
          <cell r="D6843" t="str">
            <v>Solucao limpadora para pvc rigido</v>
          </cell>
          <cell r="E6843" t="str">
            <v>l</v>
          </cell>
          <cell r="F6843">
            <v>1.2999999999999999E-3</v>
          </cell>
        </row>
        <row r="6844">
          <cell r="B6844" t="str">
            <v>180718</v>
          </cell>
          <cell r="C6844" t="str">
            <v>010118</v>
          </cell>
          <cell r="D6844" t="str">
            <v>Encanador</v>
          </cell>
          <cell r="E6844" t="str">
            <v>h</v>
          </cell>
          <cell r="F6844">
            <v>1.1000000000000001</v>
          </cell>
        </row>
        <row r="6845">
          <cell r="B6845" t="str">
            <v>180718</v>
          </cell>
          <cell r="C6845" t="str">
            <v>010119</v>
          </cell>
          <cell r="D6845" t="str">
            <v>Ajudante de encanador</v>
          </cell>
          <cell r="E6845" t="str">
            <v>h</v>
          </cell>
          <cell r="F6845">
            <v>1.1000000000000001</v>
          </cell>
        </row>
        <row r="6846">
          <cell r="B6846" t="str">
            <v>180718</v>
          </cell>
          <cell r="C6846" t="str">
            <v>062509</v>
          </cell>
          <cell r="D6846" t="str">
            <v>Tubo soldavel de pvc marrom 110mm (4')</v>
          </cell>
          <cell r="E6846" t="str">
            <v>m</v>
          </cell>
          <cell r="F6846">
            <v>1.3</v>
          </cell>
        </row>
        <row r="6847">
          <cell r="B6847" t="str">
            <v>180718</v>
          </cell>
          <cell r="C6847" t="str">
            <v>069513</v>
          </cell>
          <cell r="D6847" t="str">
            <v>Adesivo para tubo de pvc rigido</v>
          </cell>
          <cell r="E6847" t="str">
            <v>l</v>
          </cell>
          <cell r="F6847">
            <v>5.4999999999999997E-3</v>
          </cell>
        </row>
        <row r="6848">
          <cell r="B6848" t="str">
            <v>180718</v>
          </cell>
          <cell r="C6848" t="str">
            <v>069514</v>
          </cell>
          <cell r="D6848" t="str">
            <v>Solucao limpadora para pvc rigido</v>
          </cell>
          <cell r="E6848" t="str">
            <v>l</v>
          </cell>
          <cell r="F6848">
            <v>2.3E-3</v>
          </cell>
        </row>
        <row r="6849">
          <cell r="B6849" t="str">
            <v>180719</v>
          </cell>
          <cell r="C6849" t="str">
            <v>010118</v>
          </cell>
          <cell r="D6849" t="str">
            <v>Encanador</v>
          </cell>
          <cell r="E6849" t="str">
            <v>h</v>
          </cell>
          <cell r="F6849">
            <v>0.18</v>
          </cell>
        </row>
        <row r="6850">
          <cell r="B6850" t="str">
            <v>180719</v>
          </cell>
          <cell r="C6850" t="str">
            <v>010119</v>
          </cell>
          <cell r="D6850" t="str">
            <v>Ajudante de encanador</v>
          </cell>
          <cell r="E6850" t="str">
            <v>h</v>
          </cell>
          <cell r="F6850">
            <v>0.18</v>
          </cell>
        </row>
        <row r="6851">
          <cell r="B6851" t="str">
            <v>180719</v>
          </cell>
          <cell r="C6851" t="str">
            <v>062177</v>
          </cell>
          <cell r="D6851" t="str">
            <v>Curva 90 soldavel de pvc marrom 20mm (1/2")</v>
          </cell>
          <cell r="E6851" t="str">
            <v>un</v>
          </cell>
          <cell r="F6851">
            <v>1</v>
          </cell>
        </row>
        <row r="6852">
          <cell r="B6852" t="str">
            <v>180719</v>
          </cell>
          <cell r="C6852" t="str">
            <v>069513</v>
          </cell>
          <cell r="D6852" t="str">
            <v>Adesivo para tubo de pvc rigido</v>
          </cell>
          <cell r="E6852" t="str">
            <v>l</v>
          </cell>
          <cell r="F6852">
            <v>5.0000000000000001E-3</v>
          </cell>
        </row>
        <row r="6853">
          <cell r="B6853" t="str">
            <v>180719</v>
          </cell>
          <cell r="C6853" t="str">
            <v>069514</v>
          </cell>
          <cell r="D6853" t="str">
            <v>Solucao limpadora para pvc rigido</v>
          </cell>
          <cell r="E6853" t="str">
            <v>l</v>
          </cell>
          <cell r="F6853">
            <v>2E-3</v>
          </cell>
        </row>
        <row r="6854">
          <cell r="B6854" t="str">
            <v>180720</v>
          </cell>
          <cell r="C6854" t="str">
            <v>010118</v>
          </cell>
          <cell r="D6854" t="str">
            <v>Encanador</v>
          </cell>
          <cell r="E6854" t="str">
            <v>h</v>
          </cell>
          <cell r="F6854">
            <v>0.18</v>
          </cell>
        </row>
        <row r="6855">
          <cell r="B6855" t="str">
            <v>180720</v>
          </cell>
          <cell r="C6855" t="str">
            <v>010119</v>
          </cell>
          <cell r="D6855" t="str">
            <v>Ajudante de encanador</v>
          </cell>
          <cell r="E6855" t="str">
            <v>h</v>
          </cell>
          <cell r="F6855">
            <v>0.18</v>
          </cell>
        </row>
        <row r="6856">
          <cell r="B6856" t="str">
            <v>180720</v>
          </cell>
          <cell r="C6856" t="str">
            <v>062178</v>
          </cell>
          <cell r="D6856" t="str">
            <v>Curva 90 soldavel de pvc marrom 25mm (3/4')</v>
          </cell>
          <cell r="E6856" t="str">
            <v>un</v>
          </cell>
          <cell r="F6856">
            <v>1</v>
          </cell>
        </row>
        <row r="6857">
          <cell r="B6857" t="str">
            <v>180720</v>
          </cell>
          <cell r="C6857" t="str">
            <v>069513</v>
          </cell>
          <cell r="D6857" t="str">
            <v>Adesivo para tubo de pvc rigido</v>
          </cell>
          <cell r="E6857" t="str">
            <v>l</v>
          </cell>
          <cell r="F6857">
            <v>6.0000000000000001E-3</v>
          </cell>
        </row>
        <row r="6858">
          <cell r="B6858" t="str">
            <v>180720</v>
          </cell>
          <cell r="C6858" t="str">
            <v>069514</v>
          </cell>
          <cell r="D6858" t="str">
            <v>Solucao limpadora para pvc rigido</v>
          </cell>
          <cell r="E6858" t="str">
            <v>l</v>
          </cell>
          <cell r="F6858">
            <v>2.3999999999999998E-3</v>
          </cell>
        </row>
        <row r="6859">
          <cell r="B6859" t="str">
            <v>180721</v>
          </cell>
          <cell r="C6859" t="str">
            <v>010118</v>
          </cell>
          <cell r="D6859" t="str">
            <v>Encanador</v>
          </cell>
          <cell r="E6859" t="str">
            <v>h</v>
          </cell>
          <cell r="F6859">
            <v>0.18</v>
          </cell>
        </row>
        <row r="6860">
          <cell r="B6860" t="str">
            <v>180721</v>
          </cell>
          <cell r="C6860" t="str">
            <v>010119</v>
          </cell>
          <cell r="D6860" t="str">
            <v>Ajudante de encanador</v>
          </cell>
          <cell r="E6860" t="str">
            <v>h</v>
          </cell>
          <cell r="F6860">
            <v>0.18</v>
          </cell>
        </row>
        <row r="6861">
          <cell r="B6861" t="str">
            <v>180721</v>
          </cell>
          <cell r="C6861" t="str">
            <v>062179</v>
          </cell>
          <cell r="D6861" t="str">
            <v>Curva 90 soldavel de pvc marrom 32mm (1')</v>
          </cell>
          <cell r="E6861" t="str">
            <v>un</v>
          </cell>
          <cell r="F6861">
            <v>1</v>
          </cell>
        </row>
        <row r="6862">
          <cell r="B6862" t="str">
            <v>180721</v>
          </cell>
          <cell r="C6862" t="str">
            <v>069513</v>
          </cell>
          <cell r="D6862" t="str">
            <v>Adesivo para tubo de pvc rigido</v>
          </cell>
          <cell r="E6862" t="str">
            <v>l</v>
          </cell>
          <cell r="F6862">
            <v>8.0000000000000002E-3</v>
          </cell>
        </row>
        <row r="6863">
          <cell r="B6863" t="str">
            <v>180721</v>
          </cell>
          <cell r="C6863" t="str">
            <v>069514</v>
          </cell>
          <cell r="D6863" t="str">
            <v>Solucao limpadora para pvc rigido</v>
          </cell>
          <cell r="E6863" t="str">
            <v>l</v>
          </cell>
          <cell r="F6863">
            <v>3.0000000000000001E-3</v>
          </cell>
        </row>
        <row r="6864">
          <cell r="B6864" t="str">
            <v>180722</v>
          </cell>
          <cell r="C6864" t="str">
            <v>010118</v>
          </cell>
          <cell r="D6864" t="str">
            <v>Encanador</v>
          </cell>
          <cell r="E6864" t="str">
            <v>h</v>
          </cell>
          <cell r="F6864">
            <v>0.28000000000000003</v>
          </cell>
        </row>
        <row r="6865">
          <cell r="B6865" t="str">
            <v>180722</v>
          </cell>
          <cell r="C6865" t="str">
            <v>010119</v>
          </cell>
          <cell r="D6865" t="str">
            <v>Ajudante de encanador</v>
          </cell>
          <cell r="E6865" t="str">
            <v>h</v>
          </cell>
          <cell r="F6865">
            <v>0.28000000000000003</v>
          </cell>
        </row>
        <row r="6866">
          <cell r="B6866" t="str">
            <v>180722</v>
          </cell>
          <cell r="C6866" t="str">
            <v>062180</v>
          </cell>
          <cell r="D6866" t="str">
            <v>Curva 90 soldavel de pvc marrom 40mm (1 1/4')</v>
          </cell>
          <cell r="E6866" t="str">
            <v>un</v>
          </cell>
          <cell r="F6866">
            <v>1</v>
          </cell>
        </row>
        <row r="6867">
          <cell r="B6867" t="str">
            <v>180722</v>
          </cell>
          <cell r="C6867" t="str">
            <v>069513</v>
          </cell>
          <cell r="D6867" t="str">
            <v>Adesivo para tubo de pvc rigido</v>
          </cell>
          <cell r="E6867" t="str">
            <v>l</v>
          </cell>
          <cell r="F6867">
            <v>0.01</v>
          </cell>
        </row>
        <row r="6868">
          <cell r="B6868" t="str">
            <v>180722</v>
          </cell>
          <cell r="C6868" t="str">
            <v>069514</v>
          </cell>
          <cell r="D6868" t="str">
            <v>Solucao limpadora para pvc rigido</v>
          </cell>
          <cell r="E6868" t="str">
            <v>l</v>
          </cell>
          <cell r="F6868">
            <v>4.0000000000000001E-3</v>
          </cell>
        </row>
        <row r="6869">
          <cell r="B6869" t="str">
            <v>180723</v>
          </cell>
          <cell r="C6869" t="str">
            <v>010118</v>
          </cell>
          <cell r="D6869" t="str">
            <v>Encanador</v>
          </cell>
          <cell r="E6869" t="str">
            <v>h</v>
          </cell>
          <cell r="F6869">
            <v>0.28000000000000003</v>
          </cell>
        </row>
        <row r="6870">
          <cell r="B6870" t="str">
            <v>180723</v>
          </cell>
          <cell r="C6870" t="str">
            <v>010119</v>
          </cell>
          <cell r="D6870" t="str">
            <v>Ajudante de encanador</v>
          </cell>
          <cell r="E6870" t="str">
            <v>h</v>
          </cell>
          <cell r="F6870">
            <v>0.28000000000000003</v>
          </cell>
        </row>
        <row r="6871">
          <cell r="B6871" t="str">
            <v>180723</v>
          </cell>
          <cell r="C6871" t="str">
            <v>062181</v>
          </cell>
          <cell r="D6871" t="str">
            <v>Curva 90 soldavel de pvc marrom 50mm (1 1/2')</v>
          </cell>
          <cell r="E6871" t="str">
            <v>un</v>
          </cell>
          <cell r="F6871">
            <v>1</v>
          </cell>
        </row>
        <row r="6872">
          <cell r="B6872" t="str">
            <v>180723</v>
          </cell>
          <cell r="C6872" t="str">
            <v>069513</v>
          </cell>
          <cell r="D6872" t="str">
            <v>Adesivo para tubo de pvc rigido</v>
          </cell>
          <cell r="E6872" t="str">
            <v>l</v>
          </cell>
          <cell r="F6872">
            <v>1.4E-2</v>
          </cell>
        </row>
        <row r="6873">
          <cell r="B6873" t="str">
            <v>180723</v>
          </cell>
          <cell r="C6873" t="str">
            <v>069514</v>
          </cell>
          <cell r="D6873" t="str">
            <v>Solucao limpadora para pvc rigido</v>
          </cell>
          <cell r="E6873" t="str">
            <v>l</v>
          </cell>
          <cell r="F6873">
            <v>6.0000000000000001E-3</v>
          </cell>
        </row>
        <row r="6874">
          <cell r="B6874" t="str">
            <v>180724</v>
          </cell>
          <cell r="C6874" t="str">
            <v>010118</v>
          </cell>
          <cell r="D6874" t="str">
            <v>Encanador</v>
          </cell>
          <cell r="E6874" t="str">
            <v>h</v>
          </cell>
          <cell r="F6874">
            <v>0.28000000000000003</v>
          </cell>
        </row>
        <row r="6875">
          <cell r="B6875" t="str">
            <v>180724</v>
          </cell>
          <cell r="C6875" t="str">
            <v>010119</v>
          </cell>
          <cell r="D6875" t="str">
            <v>Ajudante de encanador</v>
          </cell>
          <cell r="E6875" t="str">
            <v>h</v>
          </cell>
          <cell r="F6875">
            <v>0.28000000000000003</v>
          </cell>
        </row>
        <row r="6876">
          <cell r="B6876" t="str">
            <v>180724</v>
          </cell>
          <cell r="C6876" t="str">
            <v>062182</v>
          </cell>
          <cell r="D6876" t="str">
            <v>Curva 90 soldavel de pvc marrom 60mm (2')</v>
          </cell>
          <cell r="E6876" t="str">
            <v>un</v>
          </cell>
          <cell r="F6876">
            <v>1</v>
          </cell>
        </row>
        <row r="6877">
          <cell r="B6877" t="str">
            <v>180724</v>
          </cell>
          <cell r="C6877" t="str">
            <v>069513</v>
          </cell>
          <cell r="D6877" t="str">
            <v>Adesivo para tubo de pvc rigido</v>
          </cell>
          <cell r="E6877" t="str">
            <v>l</v>
          </cell>
          <cell r="F6877">
            <v>1.9E-2</v>
          </cell>
        </row>
        <row r="6878">
          <cell r="B6878" t="str">
            <v>180724</v>
          </cell>
          <cell r="C6878" t="str">
            <v>069514</v>
          </cell>
          <cell r="D6878" t="str">
            <v>Solucao limpadora para pvc rigido</v>
          </cell>
          <cell r="E6878" t="str">
            <v>l</v>
          </cell>
          <cell r="F6878">
            <v>7.0000000000000001E-3</v>
          </cell>
        </row>
        <row r="6879">
          <cell r="B6879" t="str">
            <v>180725</v>
          </cell>
          <cell r="C6879" t="str">
            <v>010118</v>
          </cell>
          <cell r="D6879" t="str">
            <v>Encanador</v>
          </cell>
          <cell r="E6879" t="str">
            <v>h</v>
          </cell>
          <cell r="F6879">
            <v>0.37</v>
          </cell>
        </row>
        <row r="6880">
          <cell r="B6880" t="str">
            <v>180725</v>
          </cell>
          <cell r="C6880" t="str">
            <v>010119</v>
          </cell>
          <cell r="D6880" t="str">
            <v>Ajudante de encanador</v>
          </cell>
          <cell r="E6880" t="str">
            <v>h</v>
          </cell>
          <cell r="F6880">
            <v>0.37</v>
          </cell>
        </row>
        <row r="6881">
          <cell r="B6881" t="str">
            <v>180725</v>
          </cell>
          <cell r="C6881" t="str">
            <v>062183</v>
          </cell>
          <cell r="D6881" t="str">
            <v>Curva 90 soldavel de pvc marrom 75mm (2 1/2")</v>
          </cell>
          <cell r="E6881" t="str">
            <v>un</v>
          </cell>
          <cell r="F6881">
            <v>1</v>
          </cell>
        </row>
        <row r="6882">
          <cell r="B6882" t="str">
            <v>180725</v>
          </cell>
          <cell r="C6882" t="str">
            <v>069513</v>
          </cell>
          <cell r="D6882" t="str">
            <v>Adesivo para tubo de pvc rigido</v>
          </cell>
          <cell r="E6882" t="str">
            <v>l</v>
          </cell>
          <cell r="F6882">
            <v>2.5999999999999999E-2</v>
          </cell>
        </row>
        <row r="6883">
          <cell r="B6883" t="str">
            <v>180725</v>
          </cell>
          <cell r="C6883" t="str">
            <v>069514</v>
          </cell>
          <cell r="D6883" t="str">
            <v>Solucao limpadora para pvc rigido</v>
          </cell>
          <cell r="E6883" t="str">
            <v>l</v>
          </cell>
          <cell r="F6883">
            <v>0.01</v>
          </cell>
        </row>
        <row r="6884">
          <cell r="B6884" t="str">
            <v>180726</v>
          </cell>
          <cell r="C6884" t="str">
            <v>010118</v>
          </cell>
          <cell r="D6884" t="str">
            <v>Encanador</v>
          </cell>
          <cell r="E6884" t="str">
            <v>h</v>
          </cell>
          <cell r="F6884">
            <v>0.37</v>
          </cell>
        </row>
        <row r="6885">
          <cell r="B6885" t="str">
            <v>180726</v>
          </cell>
          <cell r="C6885" t="str">
            <v>010119</v>
          </cell>
          <cell r="D6885" t="str">
            <v>Ajudante de encanador</v>
          </cell>
          <cell r="E6885" t="str">
            <v>h</v>
          </cell>
          <cell r="F6885">
            <v>0.37</v>
          </cell>
        </row>
        <row r="6886">
          <cell r="B6886" t="str">
            <v>180726</v>
          </cell>
          <cell r="C6886" t="str">
            <v>062184</v>
          </cell>
          <cell r="D6886" t="str">
            <v>Curva 90 soldavel de pvc marrom 85mm (3')</v>
          </cell>
          <cell r="E6886" t="str">
            <v>un</v>
          </cell>
          <cell r="F6886">
            <v>1</v>
          </cell>
        </row>
        <row r="6887">
          <cell r="B6887" t="str">
            <v>180726</v>
          </cell>
          <cell r="C6887" t="str">
            <v>069513</v>
          </cell>
          <cell r="D6887" t="str">
            <v>Adesivo para tubo de pvc rigido</v>
          </cell>
          <cell r="E6887" t="str">
            <v>l</v>
          </cell>
          <cell r="F6887">
            <v>3.2000000000000001E-2</v>
          </cell>
        </row>
        <row r="6888">
          <cell r="B6888" t="str">
            <v>180726</v>
          </cell>
          <cell r="C6888" t="str">
            <v>069514</v>
          </cell>
          <cell r="D6888" t="str">
            <v>Solucao limpadora para pvc rigido</v>
          </cell>
          <cell r="E6888" t="str">
            <v>l</v>
          </cell>
          <cell r="F6888">
            <v>1.2E-2</v>
          </cell>
        </row>
        <row r="6889">
          <cell r="B6889" t="str">
            <v>180727</v>
          </cell>
          <cell r="C6889" t="str">
            <v>010118</v>
          </cell>
          <cell r="D6889" t="str">
            <v>Encanador</v>
          </cell>
          <cell r="E6889" t="str">
            <v>h</v>
          </cell>
          <cell r="F6889">
            <v>0.45</v>
          </cell>
        </row>
        <row r="6890">
          <cell r="B6890" t="str">
            <v>180727</v>
          </cell>
          <cell r="C6890" t="str">
            <v>010119</v>
          </cell>
          <cell r="D6890" t="str">
            <v>Ajudante de encanador</v>
          </cell>
          <cell r="E6890" t="str">
            <v>h</v>
          </cell>
          <cell r="F6890">
            <v>0.45</v>
          </cell>
        </row>
        <row r="6891">
          <cell r="B6891" t="str">
            <v>180727</v>
          </cell>
          <cell r="C6891" t="str">
            <v>062185</v>
          </cell>
          <cell r="D6891" t="str">
            <v>Curva 90 soldavel de pvc marrom 110mm (4")</v>
          </cell>
          <cell r="E6891" t="str">
            <v>un</v>
          </cell>
          <cell r="F6891">
            <v>1</v>
          </cell>
        </row>
        <row r="6892">
          <cell r="B6892" t="str">
            <v>180727</v>
          </cell>
          <cell r="C6892" t="str">
            <v>069513</v>
          </cell>
          <cell r="D6892" t="str">
            <v>Adesivo para tubo de pvc rigido</v>
          </cell>
          <cell r="E6892" t="str">
            <v>l</v>
          </cell>
          <cell r="F6892">
            <v>0.05</v>
          </cell>
        </row>
        <row r="6893">
          <cell r="B6893" t="str">
            <v>180727</v>
          </cell>
          <cell r="C6893" t="str">
            <v>069514</v>
          </cell>
          <cell r="D6893" t="str">
            <v>Solucao limpadora para pvc rigido</v>
          </cell>
          <cell r="E6893" t="str">
            <v>l</v>
          </cell>
          <cell r="F6893">
            <v>2.1999999999999999E-2</v>
          </cell>
        </row>
        <row r="6894">
          <cell r="B6894" t="str">
            <v>180728</v>
          </cell>
          <cell r="C6894" t="str">
            <v>010118</v>
          </cell>
          <cell r="D6894" t="str">
            <v>Encanador</v>
          </cell>
          <cell r="E6894" t="str">
            <v>h</v>
          </cell>
          <cell r="F6894">
            <v>0.18</v>
          </cell>
        </row>
        <row r="6895">
          <cell r="B6895" t="str">
            <v>180728</v>
          </cell>
          <cell r="C6895" t="str">
            <v>010119</v>
          </cell>
          <cell r="D6895" t="str">
            <v>Ajudante de encanador</v>
          </cell>
          <cell r="E6895" t="str">
            <v>h</v>
          </cell>
          <cell r="F6895">
            <v>0.18</v>
          </cell>
        </row>
        <row r="6896">
          <cell r="B6896" t="str">
            <v>180728</v>
          </cell>
          <cell r="C6896" t="str">
            <v>062167</v>
          </cell>
          <cell r="D6896" t="str">
            <v>Curva 45 soldavel de pvc marrom 20mm (1/2")</v>
          </cell>
          <cell r="E6896" t="str">
            <v>un</v>
          </cell>
          <cell r="F6896">
            <v>1</v>
          </cell>
        </row>
        <row r="6897">
          <cell r="B6897" t="str">
            <v>180728</v>
          </cell>
          <cell r="C6897" t="str">
            <v>069513</v>
          </cell>
          <cell r="D6897" t="str">
            <v>Adesivo para tubo de pvc rigido</v>
          </cell>
          <cell r="E6897" t="str">
            <v>l</v>
          </cell>
          <cell r="F6897">
            <v>5.0000000000000001E-3</v>
          </cell>
        </row>
        <row r="6898">
          <cell r="B6898" t="str">
            <v>180728</v>
          </cell>
          <cell r="C6898" t="str">
            <v>069514</v>
          </cell>
          <cell r="D6898" t="str">
            <v>Solucao limpadora para pvc rigido</v>
          </cell>
          <cell r="E6898" t="str">
            <v>l</v>
          </cell>
          <cell r="F6898">
            <v>2E-3</v>
          </cell>
        </row>
        <row r="6899">
          <cell r="B6899" t="str">
            <v>180729</v>
          </cell>
          <cell r="C6899" t="str">
            <v>010118</v>
          </cell>
          <cell r="D6899" t="str">
            <v>Encanador</v>
          </cell>
          <cell r="E6899" t="str">
            <v>h</v>
          </cell>
          <cell r="F6899">
            <v>0.18</v>
          </cell>
        </row>
        <row r="6900">
          <cell r="B6900" t="str">
            <v>180729</v>
          </cell>
          <cell r="C6900" t="str">
            <v>010119</v>
          </cell>
          <cell r="D6900" t="str">
            <v>Ajudante de encanador</v>
          </cell>
          <cell r="E6900" t="str">
            <v>h</v>
          </cell>
          <cell r="F6900">
            <v>0.18</v>
          </cell>
        </row>
        <row r="6901">
          <cell r="B6901" t="str">
            <v>180729</v>
          </cell>
          <cell r="C6901" t="str">
            <v>062168</v>
          </cell>
          <cell r="D6901" t="str">
            <v>Curva 45 soldavel de pvc marrom 25mm (3/4")</v>
          </cell>
          <cell r="E6901" t="str">
            <v>un</v>
          </cell>
          <cell r="F6901">
            <v>1</v>
          </cell>
        </row>
        <row r="6902">
          <cell r="B6902" t="str">
            <v>180729</v>
          </cell>
          <cell r="C6902" t="str">
            <v>069513</v>
          </cell>
          <cell r="D6902" t="str">
            <v>Adesivo para tubo de pvc rigido</v>
          </cell>
          <cell r="E6902" t="str">
            <v>l</v>
          </cell>
          <cell r="F6902">
            <v>6.0000000000000001E-3</v>
          </cell>
        </row>
        <row r="6903">
          <cell r="B6903" t="str">
            <v>180729</v>
          </cell>
          <cell r="C6903" t="str">
            <v>069514</v>
          </cell>
          <cell r="D6903" t="str">
            <v>Solucao limpadora para pvc rigido</v>
          </cell>
          <cell r="E6903" t="str">
            <v>l</v>
          </cell>
          <cell r="F6903">
            <v>2.3999999999999998E-3</v>
          </cell>
        </row>
        <row r="6904">
          <cell r="B6904" t="str">
            <v>180730</v>
          </cell>
          <cell r="C6904" t="str">
            <v>010118</v>
          </cell>
          <cell r="D6904" t="str">
            <v>Encanador</v>
          </cell>
          <cell r="E6904" t="str">
            <v>h</v>
          </cell>
          <cell r="F6904">
            <v>0.18</v>
          </cell>
        </row>
        <row r="6905">
          <cell r="B6905" t="str">
            <v>180730</v>
          </cell>
          <cell r="C6905" t="str">
            <v>010119</v>
          </cell>
          <cell r="D6905" t="str">
            <v>Ajudante de encanador</v>
          </cell>
          <cell r="E6905" t="str">
            <v>h</v>
          </cell>
          <cell r="F6905">
            <v>0.18</v>
          </cell>
        </row>
        <row r="6906">
          <cell r="B6906" t="str">
            <v>180730</v>
          </cell>
          <cell r="C6906" t="str">
            <v>062169</v>
          </cell>
          <cell r="D6906" t="str">
            <v>Curva 45 soldavel de pvc marrom 32mm (1')</v>
          </cell>
          <cell r="E6906" t="str">
            <v>un</v>
          </cell>
          <cell r="F6906">
            <v>1</v>
          </cell>
        </row>
        <row r="6907">
          <cell r="B6907" t="str">
            <v>180730</v>
          </cell>
          <cell r="C6907" t="str">
            <v>069513</v>
          </cell>
          <cell r="D6907" t="str">
            <v>Adesivo para tubo de pvc rigido</v>
          </cell>
          <cell r="E6907" t="str">
            <v>l</v>
          </cell>
          <cell r="F6907">
            <v>8.0000000000000002E-3</v>
          </cell>
        </row>
        <row r="6908">
          <cell r="B6908" t="str">
            <v>180730</v>
          </cell>
          <cell r="C6908" t="str">
            <v>069514</v>
          </cell>
          <cell r="D6908" t="str">
            <v>Solucao limpadora para pvc rigido</v>
          </cell>
          <cell r="E6908" t="str">
            <v>l</v>
          </cell>
          <cell r="F6908">
            <v>3.0000000000000001E-3</v>
          </cell>
        </row>
        <row r="6909">
          <cell r="B6909" t="str">
            <v>180731</v>
          </cell>
          <cell r="C6909" t="str">
            <v>010118</v>
          </cell>
          <cell r="D6909" t="str">
            <v>Encanador</v>
          </cell>
          <cell r="E6909" t="str">
            <v>h</v>
          </cell>
          <cell r="F6909">
            <v>0.28000000000000003</v>
          </cell>
        </row>
        <row r="6910">
          <cell r="B6910" t="str">
            <v>180731</v>
          </cell>
          <cell r="C6910" t="str">
            <v>010119</v>
          </cell>
          <cell r="D6910" t="str">
            <v>Ajudante de encanador</v>
          </cell>
          <cell r="E6910" t="str">
            <v>h</v>
          </cell>
          <cell r="F6910">
            <v>0.28000000000000003</v>
          </cell>
        </row>
        <row r="6911">
          <cell r="B6911" t="str">
            <v>180731</v>
          </cell>
          <cell r="C6911" t="str">
            <v>062170</v>
          </cell>
          <cell r="D6911" t="str">
            <v>Curva 45 soldavel de pvc marrom 40mm (1 1/4')</v>
          </cell>
          <cell r="E6911" t="str">
            <v>un</v>
          </cell>
          <cell r="F6911">
            <v>1</v>
          </cell>
        </row>
        <row r="6912">
          <cell r="B6912" t="str">
            <v>180731</v>
          </cell>
          <cell r="C6912" t="str">
            <v>069513</v>
          </cell>
          <cell r="D6912" t="str">
            <v>Adesivo para tubo de pvc rigido</v>
          </cell>
          <cell r="E6912" t="str">
            <v>l</v>
          </cell>
          <cell r="F6912">
            <v>0.01</v>
          </cell>
        </row>
        <row r="6913">
          <cell r="B6913" t="str">
            <v>180731</v>
          </cell>
          <cell r="C6913" t="str">
            <v>069514</v>
          </cell>
          <cell r="D6913" t="str">
            <v>Solucao limpadora para pvc rigido</v>
          </cell>
          <cell r="E6913" t="str">
            <v>l</v>
          </cell>
          <cell r="F6913">
            <v>4.0000000000000001E-3</v>
          </cell>
        </row>
        <row r="6914">
          <cell r="B6914" t="str">
            <v>180732</v>
          </cell>
          <cell r="C6914" t="str">
            <v>010118</v>
          </cell>
          <cell r="D6914" t="str">
            <v>Encanador</v>
          </cell>
          <cell r="E6914" t="str">
            <v>h</v>
          </cell>
          <cell r="F6914">
            <v>0.28000000000000003</v>
          </cell>
        </row>
        <row r="6915">
          <cell r="B6915" t="str">
            <v>180732</v>
          </cell>
          <cell r="C6915" t="str">
            <v>010119</v>
          </cell>
          <cell r="D6915" t="str">
            <v>Ajudante de encanador</v>
          </cell>
          <cell r="E6915" t="str">
            <v>h</v>
          </cell>
          <cell r="F6915">
            <v>0.28000000000000003</v>
          </cell>
        </row>
        <row r="6916">
          <cell r="B6916" t="str">
            <v>180732</v>
          </cell>
          <cell r="C6916" t="str">
            <v>062171</v>
          </cell>
          <cell r="D6916" t="str">
            <v>Curva 45 soldavel de pvc marrom 50mm (1 1/2")</v>
          </cell>
          <cell r="E6916" t="str">
            <v>un</v>
          </cell>
          <cell r="F6916">
            <v>1</v>
          </cell>
        </row>
        <row r="6917">
          <cell r="B6917" t="str">
            <v>180732</v>
          </cell>
          <cell r="C6917" t="str">
            <v>069513</v>
          </cell>
          <cell r="D6917" t="str">
            <v>Adesivo para tubo de pvc rigido</v>
          </cell>
          <cell r="E6917" t="str">
            <v>l</v>
          </cell>
          <cell r="F6917">
            <v>1.4E-2</v>
          </cell>
        </row>
        <row r="6918">
          <cell r="B6918" t="str">
            <v>180732</v>
          </cell>
          <cell r="C6918" t="str">
            <v>069514</v>
          </cell>
          <cell r="D6918" t="str">
            <v>Solucao limpadora para pvc rigido</v>
          </cell>
          <cell r="E6918" t="str">
            <v>l</v>
          </cell>
          <cell r="F6918">
            <v>6.0000000000000001E-3</v>
          </cell>
        </row>
        <row r="6919">
          <cell r="B6919" t="str">
            <v>180733</v>
          </cell>
          <cell r="C6919" t="str">
            <v>010118</v>
          </cell>
          <cell r="D6919" t="str">
            <v>Encanador</v>
          </cell>
          <cell r="E6919" t="str">
            <v>h</v>
          </cell>
          <cell r="F6919">
            <v>0.28000000000000003</v>
          </cell>
        </row>
        <row r="6920">
          <cell r="B6920" t="str">
            <v>180733</v>
          </cell>
          <cell r="C6920" t="str">
            <v>010119</v>
          </cell>
          <cell r="D6920" t="str">
            <v>Ajudante de encanador</v>
          </cell>
          <cell r="E6920" t="str">
            <v>h</v>
          </cell>
          <cell r="F6920">
            <v>0.28000000000000003</v>
          </cell>
        </row>
        <row r="6921">
          <cell r="B6921" t="str">
            <v>180733</v>
          </cell>
          <cell r="C6921" t="str">
            <v>062172</v>
          </cell>
          <cell r="D6921" t="str">
            <v>Curva 45 soldavel de pvc marrom 60mm (2")</v>
          </cell>
          <cell r="E6921" t="str">
            <v>un</v>
          </cell>
          <cell r="F6921">
            <v>1</v>
          </cell>
        </row>
        <row r="6922">
          <cell r="B6922" t="str">
            <v>180733</v>
          </cell>
          <cell r="C6922" t="str">
            <v>069513</v>
          </cell>
          <cell r="D6922" t="str">
            <v>Adesivo para tubo de pvc rigido</v>
          </cell>
          <cell r="E6922" t="str">
            <v>l</v>
          </cell>
          <cell r="F6922">
            <v>1.9E-2</v>
          </cell>
        </row>
        <row r="6923">
          <cell r="B6923" t="str">
            <v>180733</v>
          </cell>
          <cell r="C6923" t="str">
            <v>069514</v>
          </cell>
          <cell r="D6923" t="str">
            <v>Solucao limpadora para pvc rigido</v>
          </cell>
          <cell r="E6923" t="str">
            <v>l</v>
          </cell>
          <cell r="F6923">
            <v>7.0000000000000001E-3</v>
          </cell>
        </row>
        <row r="6924">
          <cell r="B6924" t="str">
            <v>180734</v>
          </cell>
          <cell r="C6924" t="str">
            <v>010118</v>
          </cell>
          <cell r="D6924" t="str">
            <v>Encanador</v>
          </cell>
          <cell r="E6924" t="str">
            <v>h</v>
          </cell>
          <cell r="F6924">
            <v>0.37</v>
          </cell>
        </row>
        <row r="6925">
          <cell r="B6925" t="str">
            <v>180734</v>
          </cell>
          <cell r="C6925" t="str">
            <v>010119</v>
          </cell>
          <cell r="D6925" t="str">
            <v>Ajudante de encanador</v>
          </cell>
          <cell r="E6925" t="str">
            <v>h</v>
          </cell>
          <cell r="F6925">
            <v>0.37</v>
          </cell>
        </row>
        <row r="6926">
          <cell r="B6926" t="str">
            <v>180734</v>
          </cell>
          <cell r="C6926" t="str">
            <v>062174</v>
          </cell>
          <cell r="D6926" t="str">
            <v>Curva 45 soldavel de pvc marrom 75mm (2 1/2")</v>
          </cell>
          <cell r="E6926" t="str">
            <v>un</v>
          </cell>
          <cell r="F6926">
            <v>1</v>
          </cell>
        </row>
        <row r="6927">
          <cell r="B6927" t="str">
            <v>180734</v>
          </cell>
          <cell r="C6927" t="str">
            <v>069513</v>
          </cell>
          <cell r="D6927" t="str">
            <v>Adesivo para tubo de pvc rigido</v>
          </cell>
          <cell r="E6927" t="str">
            <v>l</v>
          </cell>
          <cell r="F6927">
            <v>2.5999999999999999E-2</v>
          </cell>
        </row>
        <row r="6928">
          <cell r="B6928" t="str">
            <v>180734</v>
          </cell>
          <cell r="C6928" t="str">
            <v>069514</v>
          </cell>
          <cell r="D6928" t="str">
            <v>Solucao limpadora para pvc rigido</v>
          </cell>
          <cell r="E6928" t="str">
            <v>l</v>
          </cell>
          <cell r="F6928">
            <v>0.01</v>
          </cell>
        </row>
        <row r="6929">
          <cell r="B6929" t="str">
            <v>180735</v>
          </cell>
          <cell r="C6929" t="str">
            <v>010118</v>
          </cell>
          <cell r="D6929" t="str">
            <v>Encanador</v>
          </cell>
          <cell r="E6929" t="str">
            <v>h</v>
          </cell>
          <cell r="F6929">
            <v>0.37</v>
          </cell>
        </row>
        <row r="6930">
          <cell r="B6930" t="str">
            <v>180735</v>
          </cell>
          <cell r="C6930" t="str">
            <v>010119</v>
          </cell>
          <cell r="D6930" t="str">
            <v>Ajudante de encanador</v>
          </cell>
          <cell r="E6930" t="str">
            <v>h</v>
          </cell>
          <cell r="F6930">
            <v>0.37</v>
          </cell>
        </row>
        <row r="6931">
          <cell r="B6931" t="str">
            <v>180735</v>
          </cell>
          <cell r="C6931" t="str">
            <v>062175</v>
          </cell>
          <cell r="D6931" t="str">
            <v>Curva 45 soldavel de pvc marrom 85mm (3")</v>
          </cell>
          <cell r="E6931" t="str">
            <v>un</v>
          </cell>
          <cell r="F6931">
            <v>1</v>
          </cell>
        </row>
        <row r="6932">
          <cell r="B6932" t="str">
            <v>180735</v>
          </cell>
          <cell r="C6932" t="str">
            <v>069513</v>
          </cell>
          <cell r="D6932" t="str">
            <v>Adesivo para tubo de pvc rigido</v>
          </cell>
          <cell r="E6932" t="str">
            <v>l</v>
          </cell>
          <cell r="F6932">
            <v>3.2000000000000001E-2</v>
          </cell>
        </row>
        <row r="6933">
          <cell r="B6933" t="str">
            <v>180735</v>
          </cell>
          <cell r="C6933" t="str">
            <v>069514</v>
          </cell>
          <cell r="D6933" t="str">
            <v>Solucao limpadora para pvc rigido</v>
          </cell>
          <cell r="E6933" t="str">
            <v>l</v>
          </cell>
          <cell r="F6933">
            <v>1.2E-2</v>
          </cell>
        </row>
        <row r="6934">
          <cell r="B6934" t="str">
            <v>180736</v>
          </cell>
          <cell r="C6934" t="str">
            <v>010118</v>
          </cell>
          <cell r="D6934" t="str">
            <v>Encanador</v>
          </cell>
          <cell r="E6934" t="str">
            <v>h</v>
          </cell>
          <cell r="F6934">
            <v>0.45</v>
          </cell>
        </row>
        <row r="6935">
          <cell r="B6935" t="str">
            <v>180736</v>
          </cell>
          <cell r="C6935" t="str">
            <v>010119</v>
          </cell>
          <cell r="D6935" t="str">
            <v>Ajudante de encanador</v>
          </cell>
          <cell r="E6935" t="str">
            <v>h</v>
          </cell>
          <cell r="F6935">
            <v>0.45</v>
          </cell>
        </row>
        <row r="6936">
          <cell r="B6936" t="str">
            <v>180736</v>
          </cell>
          <cell r="C6936" t="str">
            <v>062176</v>
          </cell>
          <cell r="D6936" t="str">
            <v>Curva 45 soldavel de pvc marrom 110mm (4")</v>
          </cell>
          <cell r="E6936" t="str">
            <v>un</v>
          </cell>
          <cell r="F6936">
            <v>1</v>
          </cell>
        </row>
        <row r="6937">
          <cell r="B6937" t="str">
            <v>180736</v>
          </cell>
          <cell r="C6937" t="str">
            <v>069513</v>
          </cell>
          <cell r="D6937" t="str">
            <v>Adesivo para tubo de pvc rigido</v>
          </cell>
          <cell r="E6937" t="str">
            <v>l</v>
          </cell>
          <cell r="F6937">
            <v>0.05</v>
          </cell>
        </row>
        <row r="6938">
          <cell r="B6938" t="str">
            <v>180736</v>
          </cell>
          <cell r="C6938" t="str">
            <v>069514</v>
          </cell>
          <cell r="D6938" t="str">
            <v>Solucao limpadora para pvc rigido</v>
          </cell>
          <cell r="E6938" t="str">
            <v>l</v>
          </cell>
          <cell r="F6938">
            <v>2.1999999999999999E-2</v>
          </cell>
        </row>
        <row r="6939">
          <cell r="B6939" t="str">
            <v>180737</v>
          </cell>
          <cell r="C6939" t="str">
            <v>010118</v>
          </cell>
          <cell r="D6939" t="str">
            <v>Encanador</v>
          </cell>
          <cell r="E6939" t="str">
            <v>h</v>
          </cell>
          <cell r="F6939">
            <v>0.18</v>
          </cell>
        </row>
        <row r="6940">
          <cell r="B6940" t="str">
            <v>180737</v>
          </cell>
          <cell r="C6940" t="str">
            <v>010119</v>
          </cell>
          <cell r="D6940" t="str">
            <v>Ajudante de encanador</v>
          </cell>
          <cell r="E6940" t="str">
            <v>h</v>
          </cell>
          <cell r="F6940">
            <v>0.18</v>
          </cell>
        </row>
        <row r="6941">
          <cell r="B6941" t="str">
            <v>180737</v>
          </cell>
          <cell r="C6941" t="str">
            <v>062510</v>
          </cell>
          <cell r="D6941" t="str">
            <v>Joelho 90 soldavel de pvc marrom 20mm (1/2")</v>
          </cell>
          <cell r="E6941" t="str">
            <v>un</v>
          </cell>
          <cell r="F6941">
            <v>1</v>
          </cell>
        </row>
        <row r="6942">
          <cell r="B6942" t="str">
            <v>180737</v>
          </cell>
          <cell r="C6942" t="str">
            <v>069513</v>
          </cell>
          <cell r="D6942" t="str">
            <v>Adesivo para tubo de pvc rigido</v>
          </cell>
          <cell r="E6942" t="str">
            <v>l</v>
          </cell>
          <cell r="F6942">
            <v>5.0000000000000001E-3</v>
          </cell>
        </row>
        <row r="6943">
          <cell r="B6943" t="str">
            <v>180737</v>
          </cell>
          <cell r="C6943" t="str">
            <v>069514</v>
          </cell>
          <cell r="D6943" t="str">
            <v>Solucao limpadora para pvc rigido</v>
          </cell>
          <cell r="E6943" t="str">
            <v>l</v>
          </cell>
          <cell r="F6943">
            <v>2E-3</v>
          </cell>
        </row>
        <row r="6944">
          <cell r="B6944" t="str">
            <v>180738</v>
          </cell>
          <cell r="C6944" t="str">
            <v>010118</v>
          </cell>
          <cell r="D6944" t="str">
            <v>Encanador</v>
          </cell>
          <cell r="E6944" t="str">
            <v>h</v>
          </cell>
          <cell r="F6944">
            <v>0.18</v>
          </cell>
        </row>
        <row r="6945">
          <cell r="B6945" t="str">
            <v>180738</v>
          </cell>
          <cell r="C6945" t="str">
            <v>010119</v>
          </cell>
          <cell r="D6945" t="str">
            <v>Ajudante de encanador</v>
          </cell>
          <cell r="E6945" t="str">
            <v>h</v>
          </cell>
          <cell r="F6945">
            <v>0.18</v>
          </cell>
        </row>
        <row r="6946">
          <cell r="B6946" t="str">
            <v>180738</v>
          </cell>
          <cell r="C6946" t="str">
            <v>062511</v>
          </cell>
          <cell r="D6946" t="str">
            <v>Joelho 90 soldavel de pvc marrom 25mm (3/4")</v>
          </cell>
          <cell r="E6946" t="str">
            <v>un</v>
          </cell>
          <cell r="F6946">
            <v>1</v>
          </cell>
        </row>
        <row r="6947">
          <cell r="B6947" t="str">
            <v>180738</v>
          </cell>
          <cell r="C6947" t="str">
            <v>069513</v>
          </cell>
          <cell r="D6947" t="str">
            <v>Adesivo para tubo de pvc rigido</v>
          </cell>
          <cell r="E6947" t="str">
            <v>l</v>
          </cell>
          <cell r="F6947">
            <v>6.0000000000000001E-3</v>
          </cell>
        </row>
        <row r="6948">
          <cell r="B6948" t="str">
            <v>180738</v>
          </cell>
          <cell r="C6948" t="str">
            <v>069514</v>
          </cell>
          <cell r="D6948" t="str">
            <v>Solucao limpadora para pvc rigido</v>
          </cell>
          <cell r="E6948" t="str">
            <v>l</v>
          </cell>
          <cell r="F6948">
            <v>2.3999999999999998E-3</v>
          </cell>
        </row>
        <row r="6949">
          <cell r="B6949" t="str">
            <v>180739</v>
          </cell>
          <cell r="C6949" t="str">
            <v>010118</v>
          </cell>
          <cell r="D6949" t="str">
            <v>Encanador</v>
          </cell>
          <cell r="E6949" t="str">
            <v>h</v>
          </cell>
          <cell r="F6949">
            <v>0.18</v>
          </cell>
        </row>
        <row r="6950">
          <cell r="B6950" t="str">
            <v>180739</v>
          </cell>
          <cell r="C6950" t="str">
            <v>010119</v>
          </cell>
          <cell r="D6950" t="str">
            <v>Ajudante de encanador</v>
          </cell>
          <cell r="E6950" t="str">
            <v>h</v>
          </cell>
          <cell r="F6950">
            <v>0.18</v>
          </cell>
        </row>
        <row r="6951">
          <cell r="B6951" t="str">
            <v>180739</v>
          </cell>
          <cell r="C6951" t="str">
            <v>062512</v>
          </cell>
          <cell r="D6951" t="str">
            <v>Joelho 90 soldavel de pvc marrom 32mm (1")</v>
          </cell>
          <cell r="E6951" t="str">
            <v>un</v>
          </cell>
          <cell r="F6951">
            <v>1</v>
          </cell>
        </row>
        <row r="6952">
          <cell r="B6952" t="str">
            <v>180739</v>
          </cell>
          <cell r="C6952" t="str">
            <v>069513</v>
          </cell>
          <cell r="D6952" t="str">
            <v>Adesivo para tubo de pvc rigido</v>
          </cell>
          <cell r="E6952" t="str">
            <v>l</v>
          </cell>
          <cell r="F6952">
            <v>8.0000000000000002E-3</v>
          </cell>
        </row>
        <row r="6953">
          <cell r="B6953" t="str">
            <v>180739</v>
          </cell>
          <cell r="C6953" t="str">
            <v>069514</v>
          </cell>
          <cell r="D6953" t="str">
            <v>Solucao limpadora para pvc rigido</v>
          </cell>
          <cell r="E6953" t="str">
            <v>l</v>
          </cell>
          <cell r="F6953">
            <v>3.0000000000000001E-3</v>
          </cell>
        </row>
        <row r="6954">
          <cell r="B6954" t="str">
            <v>180740</v>
          </cell>
          <cell r="C6954" t="str">
            <v>010118</v>
          </cell>
          <cell r="D6954" t="str">
            <v>Encanador</v>
          </cell>
          <cell r="E6954" t="str">
            <v>h</v>
          </cell>
          <cell r="F6954">
            <v>0.28000000000000003</v>
          </cell>
        </row>
        <row r="6955">
          <cell r="B6955" t="str">
            <v>180740</v>
          </cell>
          <cell r="C6955" t="str">
            <v>010119</v>
          </cell>
          <cell r="D6955" t="str">
            <v>Ajudante de encanador</v>
          </cell>
          <cell r="E6955" t="str">
            <v>h</v>
          </cell>
          <cell r="F6955">
            <v>0.28000000000000003</v>
          </cell>
        </row>
        <row r="6956">
          <cell r="B6956" t="str">
            <v>180740</v>
          </cell>
          <cell r="C6956" t="str">
            <v>062513</v>
          </cell>
          <cell r="D6956" t="str">
            <v>Joelho 90 soldavel de pvc marrom 40mm (1 1/4")</v>
          </cell>
          <cell r="E6956" t="str">
            <v>un</v>
          </cell>
          <cell r="F6956">
            <v>1</v>
          </cell>
        </row>
        <row r="6957">
          <cell r="B6957" t="str">
            <v>180740</v>
          </cell>
          <cell r="C6957" t="str">
            <v>069513</v>
          </cell>
          <cell r="D6957" t="str">
            <v>Adesivo para tubo de pvc rigido</v>
          </cell>
          <cell r="E6957" t="str">
            <v>l</v>
          </cell>
          <cell r="F6957">
            <v>0.01</v>
          </cell>
        </row>
        <row r="6958">
          <cell r="B6958" t="str">
            <v>180740</v>
          </cell>
          <cell r="C6958" t="str">
            <v>069514</v>
          </cell>
          <cell r="D6958" t="str">
            <v>Solucao limpadora para pvc rigido</v>
          </cell>
          <cell r="E6958" t="str">
            <v>l</v>
          </cell>
          <cell r="F6958">
            <v>4.0000000000000001E-3</v>
          </cell>
        </row>
        <row r="6959">
          <cell r="B6959" t="str">
            <v>180741</v>
          </cell>
          <cell r="C6959" t="str">
            <v>010118</v>
          </cell>
          <cell r="D6959" t="str">
            <v>Encanador</v>
          </cell>
          <cell r="E6959" t="str">
            <v>h</v>
          </cell>
          <cell r="F6959">
            <v>0.28000000000000003</v>
          </cell>
        </row>
        <row r="6960">
          <cell r="B6960" t="str">
            <v>180741</v>
          </cell>
          <cell r="C6960" t="str">
            <v>010119</v>
          </cell>
          <cell r="D6960" t="str">
            <v>Ajudante de encanador</v>
          </cell>
          <cell r="E6960" t="str">
            <v>h</v>
          </cell>
          <cell r="F6960">
            <v>0.28000000000000003</v>
          </cell>
        </row>
        <row r="6961">
          <cell r="B6961" t="str">
            <v>180741</v>
          </cell>
          <cell r="C6961" t="str">
            <v>062514</v>
          </cell>
          <cell r="D6961" t="str">
            <v>Joelho 90 soldavel de pvc marrom 50mm (1 1/2")</v>
          </cell>
          <cell r="E6961" t="str">
            <v>un</v>
          </cell>
          <cell r="F6961">
            <v>1</v>
          </cell>
        </row>
        <row r="6962">
          <cell r="B6962" t="str">
            <v>180741</v>
          </cell>
          <cell r="C6962" t="str">
            <v>069513</v>
          </cell>
          <cell r="D6962" t="str">
            <v>Adesivo para tubo de pvc rigido</v>
          </cell>
          <cell r="E6962" t="str">
            <v>l</v>
          </cell>
          <cell r="F6962">
            <v>1.4E-2</v>
          </cell>
        </row>
        <row r="6963">
          <cell r="B6963" t="str">
            <v>180741</v>
          </cell>
          <cell r="C6963" t="str">
            <v>069514</v>
          </cell>
          <cell r="D6963" t="str">
            <v>Solucao limpadora para pvc rigido</v>
          </cell>
          <cell r="E6963" t="str">
            <v>l</v>
          </cell>
          <cell r="F6963">
            <v>6.0000000000000001E-3</v>
          </cell>
        </row>
        <row r="6964">
          <cell r="B6964" t="str">
            <v>180742</v>
          </cell>
          <cell r="C6964" t="str">
            <v>010118</v>
          </cell>
          <cell r="D6964" t="str">
            <v>Encanador</v>
          </cell>
          <cell r="E6964" t="str">
            <v>h</v>
          </cell>
          <cell r="F6964">
            <v>0.28000000000000003</v>
          </cell>
        </row>
        <row r="6965">
          <cell r="B6965" t="str">
            <v>180742</v>
          </cell>
          <cell r="C6965" t="str">
            <v>010119</v>
          </cell>
          <cell r="D6965" t="str">
            <v>Ajudante de encanador</v>
          </cell>
          <cell r="E6965" t="str">
            <v>h</v>
          </cell>
          <cell r="F6965">
            <v>0.28000000000000003</v>
          </cell>
        </row>
        <row r="6966">
          <cell r="B6966" t="str">
            <v>180742</v>
          </cell>
          <cell r="C6966" t="str">
            <v>062515</v>
          </cell>
          <cell r="D6966" t="str">
            <v>Joelho 90 soldavel de pvc marrom 60mm (2")</v>
          </cell>
          <cell r="E6966" t="str">
            <v>un</v>
          </cell>
          <cell r="F6966">
            <v>1</v>
          </cell>
        </row>
        <row r="6967">
          <cell r="B6967" t="str">
            <v>180742</v>
          </cell>
          <cell r="C6967" t="str">
            <v>069513</v>
          </cell>
          <cell r="D6967" t="str">
            <v>Adesivo para tubo de pvc rigido</v>
          </cell>
          <cell r="E6967" t="str">
            <v>l</v>
          </cell>
          <cell r="F6967">
            <v>1.9E-2</v>
          </cell>
        </row>
        <row r="6968">
          <cell r="B6968" t="str">
            <v>180742</v>
          </cell>
          <cell r="C6968" t="str">
            <v>069514</v>
          </cell>
          <cell r="D6968" t="str">
            <v>Solucao limpadora para pvc rigido</v>
          </cell>
          <cell r="E6968" t="str">
            <v>l</v>
          </cell>
          <cell r="F6968">
            <v>7.0000000000000001E-3</v>
          </cell>
        </row>
        <row r="6969">
          <cell r="B6969" t="str">
            <v>180743</v>
          </cell>
          <cell r="C6969" t="str">
            <v>010118</v>
          </cell>
          <cell r="D6969" t="str">
            <v>Encanador</v>
          </cell>
          <cell r="E6969" t="str">
            <v>h</v>
          </cell>
          <cell r="F6969">
            <v>0.37</v>
          </cell>
        </row>
        <row r="6970">
          <cell r="B6970" t="str">
            <v>180743</v>
          </cell>
          <cell r="C6970" t="str">
            <v>010119</v>
          </cell>
          <cell r="D6970" t="str">
            <v>Ajudante de encanador</v>
          </cell>
          <cell r="E6970" t="str">
            <v>h</v>
          </cell>
          <cell r="F6970">
            <v>0.37</v>
          </cell>
        </row>
        <row r="6971">
          <cell r="B6971" t="str">
            <v>180743</v>
          </cell>
          <cell r="C6971" t="str">
            <v>062516</v>
          </cell>
          <cell r="D6971" t="str">
            <v>Joelho 90 soldavel de pvc marrom 75mm (3")</v>
          </cell>
          <cell r="E6971" t="str">
            <v>un</v>
          </cell>
          <cell r="F6971">
            <v>1</v>
          </cell>
        </row>
        <row r="6972">
          <cell r="B6972" t="str">
            <v>180743</v>
          </cell>
          <cell r="C6972" t="str">
            <v>069513</v>
          </cell>
          <cell r="D6972" t="str">
            <v>Adesivo para tubo de pvc rigido</v>
          </cell>
          <cell r="E6972" t="str">
            <v>l</v>
          </cell>
          <cell r="F6972">
            <v>2.5999999999999999E-2</v>
          </cell>
        </row>
        <row r="6973">
          <cell r="B6973" t="str">
            <v>180743</v>
          </cell>
          <cell r="C6973" t="str">
            <v>069514</v>
          </cell>
          <cell r="D6973" t="str">
            <v>Solucao limpadora para pvc rigido</v>
          </cell>
          <cell r="E6973" t="str">
            <v>l</v>
          </cell>
          <cell r="F6973">
            <v>0.01</v>
          </cell>
        </row>
        <row r="6974">
          <cell r="B6974" t="str">
            <v>180744</v>
          </cell>
          <cell r="C6974" t="str">
            <v>010118</v>
          </cell>
          <cell r="D6974" t="str">
            <v>Encanador</v>
          </cell>
          <cell r="E6974" t="str">
            <v>h</v>
          </cell>
          <cell r="F6974">
            <v>0.37</v>
          </cell>
        </row>
        <row r="6975">
          <cell r="B6975" t="str">
            <v>180744</v>
          </cell>
          <cell r="C6975" t="str">
            <v>010119</v>
          </cell>
          <cell r="D6975" t="str">
            <v>Ajudante de encanador</v>
          </cell>
          <cell r="E6975" t="str">
            <v>h</v>
          </cell>
          <cell r="F6975">
            <v>0.37</v>
          </cell>
        </row>
        <row r="6976">
          <cell r="B6976" t="str">
            <v>180744</v>
          </cell>
          <cell r="C6976" t="str">
            <v>062517</v>
          </cell>
          <cell r="D6976" t="str">
            <v>Joelho 90 soldavel de pvc marrom 85mm (3")</v>
          </cell>
          <cell r="E6976" t="str">
            <v>un</v>
          </cell>
          <cell r="F6976">
            <v>1</v>
          </cell>
        </row>
        <row r="6977">
          <cell r="B6977" t="str">
            <v>180744</v>
          </cell>
          <cell r="C6977" t="str">
            <v>069513</v>
          </cell>
          <cell r="D6977" t="str">
            <v>Adesivo para tubo de pvc rigido</v>
          </cell>
          <cell r="E6977" t="str">
            <v>l</v>
          </cell>
          <cell r="F6977">
            <v>3.2000000000000001E-2</v>
          </cell>
        </row>
        <row r="6978">
          <cell r="B6978" t="str">
            <v>180744</v>
          </cell>
          <cell r="C6978" t="str">
            <v>069514</v>
          </cell>
          <cell r="D6978" t="str">
            <v>Solucao limpadora para pvc rigido</v>
          </cell>
          <cell r="E6978" t="str">
            <v>l</v>
          </cell>
          <cell r="F6978">
            <v>1.2E-2</v>
          </cell>
        </row>
        <row r="6979">
          <cell r="B6979" t="str">
            <v>180745</v>
          </cell>
          <cell r="C6979" t="str">
            <v>010118</v>
          </cell>
          <cell r="D6979" t="str">
            <v>Encanador</v>
          </cell>
          <cell r="E6979" t="str">
            <v>h</v>
          </cell>
          <cell r="F6979">
            <v>0.45</v>
          </cell>
        </row>
        <row r="6980">
          <cell r="B6980" t="str">
            <v>180745</v>
          </cell>
          <cell r="C6980" t="str">
            <v>010119</v>
          </cell>
          <cell r="D6980" t="str">
            <v>Ajudante de encanador</v>
          </cell>
          <cell r="E6980" t="str">
            <v>h</v>
          </cell>
          <cell r="F6980">
            <v>0.45</v>
          </cell>
        </row>
        <row r="6981">
          <cell r="B6981" t="str">
            <v>180745</v>
          </cell>
          <cell r="C6981" t="str">
            <v>062518</v>
          </cell>
          <cell r="D6981" t="str">
            <v>Joelho 90 soldavel de pvc marrom 110mm (4")</v>
          </cell>
          <cell r="E6981" t="str">
            <v>un</v>
          </cell>
          <cell r="F6981">
            <v>1</v>
          </cell>
        </row>
        <row r="6982">
          <cell r="B6982" t="str">
            <v>180745</v>
          </cell>
          <cell r="C6982" t="str">
            <v>069513</v>
          </cell>
          <cell r="D6982" t="str">
            <v>Adesivo para tubo de pvc rigido</v>
          </cell>
          <cell r="E6982" t="str">
            <v>l</v>
          </cell>
          <cell r="F6982">
            <v>0.05</v>
          </cell>
        </row>
        <row r="6983">
          <cell r="B6983" t="str">
            <v>180745</v>
          </cell>
          <cell r="C6983" t="str">
            <v>069514</v>
          </cell>
          <cell r="D6983" t="str">
            <v>Solucao limpadora para pvc rigido</v>
          </cell>
          <cell r="E6983" t="str">
            <v>l</v>
          </cell>
          <cell r="F6983">
            <v>2.1999999999999999E-2</v>
          </cell>
        </row>
        <row r="6984">
          <cell r="B6984" t="str">
            <v>180746</v>
          </cell>
          <cell r="C6984" t="str">
            <v>010118</v>
          </cell>
          <cell r="D6984" t="str">
            <v>Encanador</v>
          </cell>
          <cell r="E6984" t="str">
            <v>h</v>
          </cell>
          <cell r="F6984">
            <v>0.18</v>
          </cell>
        </row>
        <row r="6985">
          <cell r="B6985" t="str">
            <v>180746</v>
          </cell>
          <cell r="C6985" t="str">
            <v>010119</v>
          </cell>
          <cell r="D6985" t="str">
            <v>Ajudante de encanador</v>
          </cell>
          <cell r="E6985" t="str">
            <v>h</v>
          </cell>
          <cell r="F6985">
            <v>0.18</v>
          </cell>
        </row>
        <row r="6986">
          <cell r="B6986" t="str">
            <v>180746</v>
          </cell>
          <cell r="C6986" t="str">
            <v>062560</v>
          </cell>
          <cell r="D6986" t="str">
            <v>Joelho 45 soldavel de pvc marrom 20mm (1/2")</v>
          </cell>
          <cell r="E6986" t="str">
            <v>un</v>
          </cell>
          <cell r="F6986">
            <v>1</v>
          </cell>
        </row>
        <row r="6987">
          <cell r="B6987" t="str">
            <v>180746</v>
          </cell>
          <cell r="C6987" t="str">
            <v>069513</v>
          </cell>
          <cell r="D6987" t="str">
            <v>Adesivo para tubo de pvc rigido</v>
          </cell>
          <cell r="E6987" t="str">
            <v>l</v>
          </cell>
          <cell r="F6987">
            <v>5.0000000000000001E-3</v>
          </cell>
        </row>
        <row r="6988">
          <cell r="B6988" t="str">
            <v>180746</v>
          </cell>
          <cell r="C6988" t="str">
            <v>069514</v>
          </cell>
          <cell r="D6988" t="str">
            <v>Solucao limpadora para pvc rigido</v>
          </cell>
          <cell r="E6988" t="str">
            <v>l</v>
          </cell>
          <cell r="F6988">
            <v>2E-3</v>
          </cell>
        </row>
        <row r="6989">
          <cell r="B6989" t="str">
            <v>180747</v>
          </cell>
          <cell r="C6989" t="str">
            <v>010118</v>
          </cell>
          <cell r="D6989" t="str">
            <v>Encanador</v>
          </cell>
          <cell r="E6989" t="str">
            <v>h</v>
          </cell>
          <cell r="F6989">
            <v>0.18</v>
          </cell>
        </row>
        <row r="6990">
          <cell r="B6990" t="str">
            <v>180747</v>
          </cell>
          <cell r="C6990" t="str">
            <v>010119</v>
          </cell>
          <cell r="D6990" t="str">
            <v>Ajudante de encanador</v>
          </cell>
          <cell r="E6990" t="str">
            <v>h</v>
          </cell>
          <cell r="F6990">
            <v>0.18</v>
          </cell>
        </row>
        <row r="6991">
          <cell r="B6991" t="str">
            <v>180747</v>
          </cell>
          <cell r="C6991" t="str">
            <v>062561</v>
          </cell>
          <cell r="D6991" t="str">
            <v>Joelho 45 soldavel de pvc marrom 25mm (3/4")</v>
          </cell>
          <cell r="E6991" t="str">
            <v>un</v>
          </cell>
          <cell r="F6991">
            <v>1</v>
          </cell>
        </row>
        <row r="6992">
          <cell r="B6992" t="str">
            <v>180747</v>
          </cell>
          <cell r="C6992" t="str">
            <v>069513</v>
          </cell>
          <cell r="D6992" t="str">
            <v>Adesivo para tubo de pvc rigido</v>
          </cell>
          <cell r="E6992" t="str">
            <v>l</v>
          </cell>
          <cell r="F6992">
            <v>6.0000000000000001E-3</v>
          </cell>
        </row>
        <row r="6993">
          <cell r="B6993" t="str">
            <v>180747</v>
          </cell>
          <cell r="C6993" t="str">
            <v>069514</v>
          </cell>
          <cell r="D6993" t="str">
            <v>Solucao limpadora para pvc rigido</v>
          </cell>
          <cell r="E6993" t="str">
            <v>l</v>
          </cell>
          <cell r="F6993">
            <v>2.3999999999999998E-3</v>
          </cell>
        </row>
        <row r="6994">
          <cell r="B6994" t="str">
            <v>180748</v>
          </cell>
          <cell r="C6994" t="str">
            <v>010118</v>
          </cell>
          <cell r="D6994" t="str">
            <v>Encanador</v>
          </cell>
          <cell r="E6994" t="str">
            <v>h</v>
          </cell>
          <cell r="F6994">
            <v>0.18</v>
          </cell>
        </row>
        <row r="6995">
          <cell r="B6995" t="str">
            <v>180748</v>
          </cell>
          <cell r="C6995" t="str">
            <v>010119</v>
          </cell>
          <cell r="D6995" t="str">
            <v>Ajudante de encanador</v>
          </cell>
          <cell r="E6995" t="str">
            <v>h</v>
          </cell>
          <cell r="F6995">
            <v>0.18</v>
          </cell>
        </row>
        <row r="6996">
          <cell r="B6996" t="str">
            <v>180748</v>
          </cell>
          <cell r="C6996" t="str">
            <v>062562</v>
          </cell>
          <cell r="D6996" t="str">
            <v>Joelho 45 soldavel de pvc marrom 32mm (1")</v>
          </cell>
          <cell r="E6996" t="str">
            <v>un</v>
          </cell>
          <cell r="F6996">
            <v>1</v>
          </cell>
        </row>
        <row r="6997">
          <cell r="B6997" t="str">
            <v>180748</v>
          </cell>
          <cell r="C6997" t="str">
            <v>069513</v>
          </cell>
          <cell r="D6997" t="str">
            <v>Adesivo para tubo de pvc rigido</v>
          </cell>
          <cell r="E6997" t="str">
            <v>l</v>
          </cell>
          <cell r="F6997">
            <v>8.0000000000000002E-3</v>
          </cell>
        </row>
        <row r="6998">
          <cell r="B6998" t="str">
            <v>180748</v>
          </cell>
          <cell r="C6998" t="str">
            <v>069514</v>
          </cell>
          <cell r="D6998" t="str">
            <v>Solucao limpadora para pvc rigido</v>
          </cell>
          <cell r="E6998" t="str">
            <v>l</v>
          </cell>
          <cell r="F6998">
            <v>3.0000000000000001E-3</v>
          </cell>
        </row>
        <row r="6999">
          <cell r="B6999" t="str">
            <v>180749</v>
          </cell>
          <cell r="C6999" t="str">
            <v>010118</v>
          </cell>
          <cell r="D6999" t="str">
            <v>Encanador</v>
          </cell>
          <cell r="E6999" t="str">
            <v>h</v>
          </cell>
          <cell r="F6999">
            <v>0.28000000000000003</v>
          </cell>
        </row>
        <row r="7000">
          <cell r="B7000" t="str">
            <v>180749</v>
          </cell>
          <cell r="C7000" t="str">
            <v>010119</v>
          </cell>
          <cell r="D7000" t="str">
            <v>Ajudante de encanador</v>
          </cell>
          <cell r="E7000" t="str">
            <v>h</v>
          </cell>
          <cell r="F7000">
            <v>0.28000000000000003</v>
          </cell>
        </row>
        <row r="7001">
          <cell r="B7001" t="str">
            <v>180749</v>
          </cell>
          <cell r="C7001" t="str">
            <v>062563</v>
          </cell>
          <cell r="D7001" t="str">
            <v>Joelho 45 soldavel de pvc marrom 40mm (1 1/4")</v>
          </cell>
          <cell r="E7001" t="str">
            <v>un</v>
          </cell>
          <cell r="F7001">
            <v>1</v>
          </cell>
        </row>
        <row r="7002">
          <cell r="B7002" t="str">
            <v>180749</v>
          </cell>
          <cell r="C7002" t="str">
            <v>069513</v>
          </cell>
          <cell r="D7002" t="str">
            <v>Adesivo para tubo de pvc rigido</v>
          </cell>
          <cell r="E7002" t="str">
            <v>l</v>
          </cell>
          <cell r="F7002">
            <v>0.01</v>
          </cell>
        </row>
        <row r="7003">
          <cell r="B7003" t="str">
            <v>180749</v>
          </cell>
          <cell r="C7003" t="str">
            <v>069514</v>
          </cell>
          <cell r="D7003" t="str">
            <v>Solucao limpadora para pvc rigido</v>
          </cell>
          <cell r="E7003" t="str">
            <v>l</v>
          </cell>
          <cell r="F7003">
            <v>4.0000000000000001E-3</v>
          </cell>
        </row>
        <row r="7004">
          <cell r="B7004" t="str">
            <v>180750</v>
          </cell>
          <cell r="C7004" t="str">
            <v>010118</v>
          </cell>
          <cell r="D7004" t="str">
            <v>Encanador</v>
          </cell>
          <cell r="E7004" t="str">
            <v>h</v>
          </cell>
          <cell r="F7004">
            <v>0.28000000000000003</v>
          </cell>
        </row>
        <row r="7005">
          <cell r="B7005" t="str">
            <v>180750</v>
          </cell>
          <cell r="C7005" t="str">
            <v>010119</v>
          </cell>
          <cell r="D7005" t="str">
            <v>Ajudante de encanador</v>
          </cell>
          <cell r="E7005" t="str">
            <v>h</v>
          </cell>
          <cell r="F7005">
            <v>0.28000000000000003</v>
          </cell>
        </row>
        <row r="7006">
          <cell r="B7006" t="str">
            <v>180750</v>
          </cell>
          <cell r="C7006" t="str">
            <v>062564</v>
          </cell>
          <cell r="D7006" t="str">
            <v>Joelho 45 soldavel de pvc marrom 50mm (1 1/2")</v>
          </cell>
          <cell r="E7006" t="str">
            <v>un</v>
          </cell>
          <cell r="F7006">
            <v>1</v>
          </cell>
        </row>
        <row r="7007">
          <cell r="B7007" t="str">
            <v>180750</v>
          </cell>
          <cell r="C7007" t="str">
            <v>069513</v>
          </cell>
          <cell r="D7007" t="str">
            <v>Adesivo para tubo de pvc rigido</v>
          </cell>
          <cell r="E7007" t="str">
            <v>l</v>
          </cell>
          <cell r="F7007">
            <v>1.4E-2</v>
          </cell>
        </row>
        <row r="7008">
          <cell r="B7008" t="str">
            <v>180750</v>
          </cell>
          <cell r="C7008" t="str">
            <v>069514</v>
          </cell>
          <cell r="D7008" t="str">
            <v>Solucao limpadora para pvc rigido</v>
          </cell>
          <cell r="E7008" t="str">
            <v>l</v>
          </cell>
          <cell r="F7008">
            <v>6.0000000000000001E-3</v>
          </cell>
        </row>
        <row r="7009">
          <cell r="B7009" t="str">
            <v>180751</v>
          </cell>
          <cell r="C7009" t="str">
            <v>010118</v>
          </cell>
          <cell r="D7009" t="str">
            <v>Encanador</v>
          </cell>
          <cell r="E7009" t="str">
            <v>h</v>
          </cell>
          <cell r="F7009">
            <v>0.28000000000000003</v>
          </cell>
        </row>
        <row r="7010">
          <cell r="B7010" t="str">
            <v>180751</v>
          </cell>
          <cell r="C7010" t="str">
            <v>010119</v>
          </cell>
          <cell r="D7010" t="str">
            <v>Ajudante de encanador</v>
          </cell>
          <cell r="E7010" t="str">
            <v>h</v>
          </cell>
          <cell r="F7010">
            <v>0.28000000000000003</v>
          </cell>
        </row>
        <row r="7011">
          <cell r="B7011" t="str">
            <v>180751</v>
          </cell>
          <cell r="C7011" t="str">
            <v>062565</v>
          </cell>
          <cell r="D7011" t="str">
            <v>Joelho 45 soldavel de pvc marrom 60mm (2")</v>
          </cell>
          <cell r="E7011" t="str">
            <v>un</v>
          </cell>
          <cell r="F7011">
            <v>1</v>
          </cell>
        </row>
        <row r="7012">
          <cell r="B7012" t="str">
            <v>180751</v>
          </cell>
          <cell r="C7012" t="str">
            <v>069513</v>
          </cell>
          <cell r="D7012" t="str">
            <v>Adesivo para tubo de pvc rigido</v>
          </cell>
          <cell r="E7012" t="str">
            <v>l</v>
          </cell>
          <cell r="F7012">
            <v>1.9E-2</v>
          </cell>
        </row>
        <row r="7013">
          <cell r="B7013" t="str">
            <v>180751</v>
          </cell>
          <cell r="C7013" t="str">
            <v>069514</v>
          </cell>
          <cell r="D7013" t="str">
            <v>Solucao limpadora para pvc rigido</v>
          </cell>
          <cell r="E7013" t="str">
            <v>l</v>
          </cell>
          <cell r="F7013">
            <v>7.0000000000000001E-3</v>
          </cell>
        </row>
        <row r="7014">
          <cell r="B7014" t="str">
            <v>180752</v>
          </cell>
          <cell r="C7014" t="str">
            <v>010118</v>
          </cell>
          <cell r="D7014" t="str">
            <v>Encanador</v>
          </cell>
          <cell r="E7014" t="str">
            <v>h</v>
          </cell>
          <cell r="F7014">
            <v>0.37</v>
          </cell>
        </row>
        <row r="7015">
          <cell r="B7015" t="str">
            <v>180752</v>
          </cell>
          <cell r="C7015" t="str">
            <v>010119</v>
          </cell>
          <cell r="D7015" t="str">
            <v>Ajudante de encanador</v>
          </cell>
          <cell r="E7015" t="str">
            <v>h</v>
          </cell>
          <cell r="F7015">
            <v>0.37</v>
          </cell>
        </row>
        <row r="7016">
          <cell r="B7016" t="str">
            <v>180752</v>
          </cell>
          <cell r="C7016" t="str">
            <v>062566</v>
          </cell>
          <cell r="D7016" t="str">
            <v>Joelho 45 soldavel de pvc marrom 75mm (2 1/2")</v>
          </cell>
          <cell r="E7016" t="str">
            <v>un</v>
          </cell>
          <cell r="F7016">
            <v>1</v>
          </cell>
        </row>
        <row r="7017">
          <cell r="B7017" t="str">
            <v>180752</v>
          </cell>
          <cell r="C7017" t="str">
            <v>069513</v>
          </cell>
          <cell r="D7017" t="str">
            <v>Adesivo para tubo de pvc rigido</v>
          </cell>
          <cell r="E7017" t="str">
            <v>l</v>
          </cell>
          <cell r="F7017">
            <v>2.5999999999999999E-2</v>
          </cell>
        </row>
        <row r="7018">
          <cell r="B7018" t="str">
            <v>180752</v>
          </cell>
          <cell r="C7018" t="str">
            <v>069514</v>
          </cell>
          <cell r="D7018" t="str">
            <v>Solucao limpadora para pvc rigido</v>
          </cell>
          <cell r="E7018" t="str">
            <v>l</v>
          </cell>
          <cell r="F7018">
            <v>0.01</v>
          </cell>
        </row>
        <row r="7019">
          <cell r="B7019" t="str">
            <v>180753</v>
          </cell>
          <cell r="C7019" t="str">
            <v>010118</v>
          </cell>
          <cell r="D7019" t="str">
            <v>Encanador</v>
          </cell>
          <cell r="E7019" t="str">
            <v>h</v>
          </cell>
          <cell r="F7019">
            <v>0.37</v>
          </cell>
        </row>
        <row r="7020">
          <cell r="B7020" t="str">
            <v>180753</v>
          </cell>
          <cell r="C7020" t="str">
            <v>010119</v>
          </cell>
          <cell r="D7020" t="str">
            <v>Ajudante de encanador</v>
          </cell>
          <cell r="E7020" t="str">
            <v>h</v>
          </cell>
          <cell r="F7020">
            <v>0.37</v>
          </cell>
        </row>
        <row r="7021">
          <cell r="B7021" t="str">
            <v>180753</v>
          </cell>
          <cell r="C7021" t="str">
            <v>062567</v>
          </cell>
          <cell r="D7021" t="str">
            <v>Joelho 45 soldavel de pvc marrom 85mm (3")</v>
          </cell>
          <cell r="E7021" t="str">
            <v>un</v>
          </cell>
          <cell r="F7021">
            <v>1</v>
          </cell>
        </row>
        <row r="7022">
          <cell r="B7022" t="str">
            <v>180753</v>
          </cell>
          <cell r="C7022" t="str">
            <v>069513</v>
          </cell>
          <cell r="D7022" t="str">
            <v>Adesivo para tubo de pvc rigido</v>
          </cell>
          <cell r="E7022" t="str">
            <v>l</v>
          </cell>
          <cell r="F7022">
            <v>3.2000000000000001E-2</v>
          </cell>
        </row>
        <row r="7023">
          <cell r="B7023" t="str">
            <v>180753</v>
          </cell>
          <cell r="C7023" t="str">
            <v>069514</v>
          </cell>
          <cell r="D7023" t="str">
            <v>Solucao limpadora para pvc rigido</v>
          </cell>
          <cell r="E7023" t="str">
            <v>l</v>
          </cell>
          <cell r="F7023">
            <v>1.2E-2</v>
          </cell>
        </row>
        <row r="7024">
          <cell r="B7024" t="str">
            <v>180754</v>
          </cell>
          <cell r="C7024" t="str">
            <v>010118</v>
          </cell>
          <cell r="D7024" t="str">
            <v>Encanador</v>
          </cell>
          <cell r="E7024" t="str">
            <v>h</v>
          </cell>
          <cell r="F7024">
            <v>0.45</v>
          </cell>
        </row>
        <row r="7025">
          <cell r="B7025" t="str">
            <v>180754</v>
          </cell>
          <cell r="C7025" t="str">
            <v>010119</v>
          </cell>
          <cell r="D7025" t="str">
            <v>Ajudante de encanador</v>
          </cell>
          <cell r="E7025" t="str">
            <v>h</v>
          </cell>
          <cell r="F7025">
            <v>0.45</v>
          </cell>
        </row>
        <row r="7026">
          <cell r="B7026" t="str">
            <v>180754</v>
          </cell>
          <cell r="C7026" t="str">
            <v>062568</v>
          </cell>
          <cell r="D7026" t="str">
            <v>Joelho 45 soldavel de pvc marrom 110mm (4")</v>
          </cell>
          <cell r="E7026" t="str">
            <v>un</v>
          </cell>
          <cell r="F7026">
            <v>1</v>
          </cell>
        </row>
        <row r="7027">
          <cell r="B7027" t="str">
            <v>180754</v>
          </cell>
          <cell r="C7027" t="str">
            <v>069513</v>
          </cell>
          <cell r="D7027" t="str">
            <v>Adesivo para tubo de pvc rigido</v>
          </cell>
          <cell r="E7027" t="str">
            <v>l</v>
          </cell>
          <cell r="F7027">
            <v>0.05</v>
          </cell>
        </row>
        <row r="7028">
          <cell r="B7028" t="str">
            <v>180754</v>
          </cell>
          <cell r="C7028" t="str">
            <v>069514</v>
          </cell>
          <cell r="D7028" t="str">
            <v>Solucao limpadora para pvc rigido</v>
          </cell>
          <cell r="E7028" t="str">
            <v>l</v>
          </cell>
          <cell r="F7028">
            <v>2.1999999999999999E-2</v>
          </cell>
        </row>
        <row r="7029">
          <cell r="B7029" t="str">
            <v>180755</v>
          </cell>
          <cell r="C7029" t="str">
            <v>010118</v>
          </cell>
          <cell r="D7029" t="str">
            <v>Encanador</v>
          </cell>
          <cell r="E7029" t="str">
            <v>h</v>
          </cell>
          <cell r="F7029">
            <v>0.18</v>
          </cell>
        </row>
        <row r="7030">
          <cell r="B7030" t="str">
            <v>180755</v>
          </cell>
          <cell r="C7030" t="str">
            <v>010119</v>
          </cell>
          <cell r="D7030" t="str">
            <v>Ajudante de encanador</v>
          </cell>
          <cell r="E7030" t="str">
            <v>h</v>
          </cell>
          <cell r="F7030">
            <v>0.18</v>
          </cell>
        </row>
        <row r="7031">
          <cell r="B7031" t="str">
            <v>180755</v>
          </cell>
          <cell r="C7031" t="str">
            <v>062186</v>
          </cell>
          <cell r="D7031" t="str">
            <v>Joelho 90 red. sold.pvc mr 25x20mm (3/4x1/2")</v>
          </cell>
          <cell r="E7031" t="str">
            <v>un</v>
          </cell>
          <cell r="F7031">
            <v>1</v>
          </cell>
        </row>
        <row r="7032">
          <cell r="B7032" t="str">
            <v>180755</v>
          </cell>
          <cell r="C7032" t="str">
            <v>069513</v>
          </cell>
          <cell r="D7032" t="str">
            <v>Adesivo para tubo de pvc rigido</v>
          </cell>
          <cell r="E7032" t="str">
            <v>l</v>
          </cell>
          <cell r="F7032">
            <v>4.0000000000000001E-3</v>
          </cell>
        </row>
        <row r="7033">
          <cell r="B7033" t="str">
            <v>180755</v>
          </cell>
          <cell r="C7033" t="str">
            <v>069514</v>
          </cell>
          <cell r="D7033" t="str">
            <v>Solucao limpadora para pvc rigido</v>
          </cell>
          <cell r="E7033" t="str">
            <v>l</v>
          </cell>
          <cell r="F7033">
            <v>7.0000000000000001E-3</v>
          </cell>
        </row>
        <row r="7034">
          <cell r="B7034" t="str">
            <v>180756</v>
          </cell>
          <cell r="C7034" t="str">
            <v>010118</v>
          </cell>
          <cell r="D7034" t="str">
            <v>Encanador</v>
          </cell>
          <cell r="E7034" t="str">
            <v>h</v>
          </cell>
          <cell r="F7034">
            <v>0.18</v>
          </cell>
        </row>
        <row r="7035">
          <cell r="B7035" t="str">
            <v>180756</v>
          </cell>
          <cell r="C7035" t="str">
            <v>010119</v>
          </cell>
          <cell r="D7035" t="str">
            <v>Ajudante de encanador</v>
          </cell>
          <cell r="E7035" t="str">
            <v>h</v>
          </cell>
          <cell r="F7035">
            <v>0.18</v>
          </cell>
        </row>
        <row r="7036">
          <cell r="B7036" t="str">
            <v>180756</v>
          </cell>
          <cell r="C7036" t="str">
            <v>062187</v>
          </cell>
          <cell r="D7036" t="str">
            <v>Joelho 90 de red. sold.de pvc marrom 32x25mm</v>
          </cell>
          <cell r="E7036" t="str">
            <v>un</v>
          </cell>
          <cell r="F7036">
            <v>1</v>
          </cell>
        </row>
        <row r="7037">
          <cell r="B7037" t="str">
            <v>180756</v>
          </cell>
          <cell r="C7037" t="str">
            <v>069513</v>
          </cell>
          <cell r="D7037" t="str">
            <v>Adesivo para tubo de pvc rigido</v>
          </cell>
          <cell r="E7037" t="str">
            <v>l</v>
          </cell>
          <cell r="F7037">
            <v>6.0000000000000001E-3</v>
          </cell>
        </row>
        <row r="7038">
          <cell r="B7038" t="str">
            <v>180756</v>
          </cell>
          <cell r="C7038" t="str">
            <v>069514</v>
          </cell>
          <cell r="D7038" t="str">
            <v>Solucao limpadora para pvc rigido</v>
          </cell>
          <cell r="E7038" t="str">
            <v>l</v>
          </cell>
          <cell r="F7038">
            <v>9.4999999999999998E-3</v>
          </cell>
        </row>
        <row r="7039">
          <cell r="B7039" t="str">
            <v>180757</v>
          </cell>
          <cell r="C7039" t="str">
            <v>010118</v>
          </cell>
          <cell r="D7039" t="str">
            <v>Encanador</v>
          </cell>
          <cell r="E7039" t="str">
            <v>h</v>
          </cell>
          <cell r="F7039">
            <v>0.19</v>
          </cell>
        </row>
        <row r="7040">
          <cell r="B7040" t="str">
            <v>180757</v>
          </cell>
          <cell r="C7040" t="str">
            <v>010119</v>
          </cell>
          <cell r="D7040" t="str">
            <v>Ajudante de encanador</v>
          </cell>
          <cell r="E7040" t="str">
            <v>h</v>
          </cell>
          <cell r="F7040">
            <v>0.19</v>
          </cell>
        </row>
        <row r="7041">
          <cell r="B7041" t="str">
            <v>180757</v>
          </cell>
          <cell r="C7041" t="str">
            <v>062519</v>
          </cell>
          <cell r="D7041" t="str">
            <v>Te 90 soldavel de pvc marrom 20mm (1/2")</v>
          </cell>
          <cell r="E7041" t="str">
            <v>un</v>
          </cell>
          <cell r="F7041">
            <v>1</v>
          </cell>
        </row>
        <row r="7042">
          <cell r="B7042" t="str">
            <v>180757</v>
          </cell>
          <cell r="C7042" t="str">
            <v>069513</v>
          </cell>
          <cell r="D7042" t="str">
            <v>Adesivo para tubo de pvc rigido</v>
          </cell>
          <cell r="E7042" t="str">
            <v>l</v>
          </cell>
          <cell r="F7042">
            <v>7.4999999999999997E-3</v>
          </cell>
        </row>
        <row r="7043">
          <cell r="B7043" t="str">
            <v>180757</v>
          </cell>
          <cell r="C7043" t="str">
            <v>069514</v>
          </cell>
          <cell r="D7043" t="str">
            <v>Solucao limpadora para pvc rigido</v>
          </cell>
          <cell r="E7043" t="str">
            <v>l</v>
          </cell>
          <cell r="F7043">
            <v>3.0000000000000001E-3</v>
          </cell>
        </row>
        <row r="7044">
          <cell r="B7044" t="str">
            <v>180758</v>
          </cell>
          <cell r="C7044" t="str">
            <v>010118</v>
          </cell>
          <cell r="D7044" t="str">
            <v>Encanador</v>
          </cell>
          <cell r="E7044" t="str">
            <v>h</v>
          </cell>
          <cell r="F7044">
            <v>0.19</v>
          </cell>
        </row>
        <row r="7045">
          <cell r="B7045" t="str">
            <v>180758</v>
          </cell>
          <cell r="C7045" t="str">
            <v>010119</v>
          </cell>
          <cell r="D7045" t="str">
            <v>Ajudante de encanador</v>
          </cell>
          <cell r="E7045" t="str">
            <v>h</v>
          </cell>
          <cell r="F7045">
            <v>0.19</v>
          </cell>
        </row>
        <row r="7046">
          <cell r="B7046" t="str">
            <v>180758</v>
          </cell>
          <cell r="C7046" t="str">
            <v>062520</v>
          </cell>
          <cell r="D7046" t="str">
            <v>Te 90 soldavel de pvc marrom 25mm (3/4")</v>
          </cell>
          <cell r="E7046" t="str">
            <v>un</v>
          </cell>
          <cell r="F7046">
            <v>1</v>
          </cell>
        </row>
        <row r="7047">
          <cell r="B7047" t="str">
            <v>180758</v>
          </cell>
          <cell r="C7047" t="str">
            <v>069513</v>
          </cell>
          <cell r="D7047" t="str">
            <v>Adesivo para tubo de pvc rigido</v>
          </cell>
          <cell r="E7047" t="str">
            <v>l</v>
          </cell>
          <cell r="F7047">
            <v>8.9999999999999993E-3</v>
          </cell>
        </row>
        <row r="7048">
          <cell r="B7048" t="str">
            <v>180758</v>
          </cell>
          <cell r="C7048" t="str">
            <v>069514</v>
          </cell>
          <cell r="D7048" t="str">
            <v>Solucao limpadora para pvc rigido</v>
          </cell>
          <cell r="E7048" t="str">
            <v>l</v>
          </cell>
          <cell r="F7048">
            <v>3.5999999999999999E-3</v>
          </cell>
        </row>
        <row r="7049">
          <cell r="B7049" t="str">
            <v>180759</v>
          </cell>
          <cell r="C7049" t="str">
            <v>010118</v>
          </cell>
          <cell r="D7049" t="str">
            <v>Encanador</v>
          </cell>
          <cell r="E7049" t="str">
            <v>h</v>
          </cell>
          <cell r="F7049">
            <v>0.19</v>
          </cell>
        </row>
        <row r="7050">
          <cell r="B7050" t="str">
            <v>180759</v>
          </cell>
          <cell r="C7050" t="str">
            <v>010119</v>
          </cell>
          <cell r="D7050" t="str">
            <v>Ajudante de encanador</v>
          </cell>
          <cell r="E7050" t="str">
            <v>h</v>
          </cell>
          <cell r="F7050">
            <v>0.19</v>
          </cell>
        </row>
        <row r="7051">
          <cell r="B7051" t="str">
            <v>180759</v>
          </cell>
          <cell r="C7051" t="str">
            <v>062521</v>
          </cell>
          <cell r="D7051" t="str">
            <v>Te 90 soldavel de pvc marrom 32mm (1")</v>
          </cell>
          <cell r="E7051" t="str">
            <v>un</v>
          </cell>
          <cell r="F7051">
            <v>1</v>
          </cell>
        </row>
        <row r="7052">
          <cell r="B7052" t="str">
            <v>180759</v>
          </cell>
          <cell r="C7052" t="str">
            <v>069513</v>
          </cell>
          <cell r="D7052" t="str">
            <v>Adesivo para tubo de pvc rigido</v>
          </cell>
          <cell r="E7052" t="str">
            <v>l</v>
          </cell>
          <cell r="F7052">
            <v>1.2E-2</v>
          </cell>
        </row>
        <row r="7053">
          <cell r="B7053" t="str">
            <v>180759</v>
          </cell>
          <cell r="C7053" t="str">
            <v>069514</v>
          </cell>
          <cell r="D7053" t="str">
            <v>Solucao limpadora para pvc rigido</v>
          </cell>
          <cell r="E7053" t="str">
            <v>l</v>
          </cell>
          <cell r="F7053">
            <v>4.4999999999999997E-3</v>
          </cell>
        </row>
        <row r="7054">
          <cell r="B7054" t="str">
            <v>180760</v>
          </cell>
          <cell r="C7054" t="str">
            <v>010118</v>
          </cell>
          <cell r="D7054" t="str">
            <v>Encanador</v>
          </cell>
          <cell r="E7054" t="str">
            <v>h</v>
          </cell>
          <cell r="F7054">
            <v>0.3</v>
          </cell>
        </row>
        <row r="7055">
          <cell r="B7055" t="str">
            <v>180760</v>
          </cell>
          <cell r="C7055" t="str">
            <v>010119</v>
          </cell>
          <cell r="D7055" t="str">
            <v>Ajudante de encanador</v>
          </cell>
          <cell r="E7055" t="str">
            <v>h</v>
          </cell>
          <cell r="F7055">
            <v>0.3</v>
          </cell>
        </row>
        <row r="7056">
          <cell r="B7056" t="str">
            <v>180760</v>
          </cell>
          <cell r="C7056" t="str">
            <v>062522</v>
          </cell>
          <cell r="D7056" t="str">
            <v>Te 90 soldavel de pvc marrom 40mm (1 1/4")</v>
          </cell>
          <cell r="E7056" t="str">
            <v>un</v>
          </cell>
          <cell r="F7056">
            <v>1</v>
          </cell>
        </row>
        <row r="7057">
          <cell r="B7057" t="str">
            <v>180760</v>
          </cell>
          <cell r="C7057" t="str">
            <v>069513</v>
          </cell>
          <cell r="D7057" t="str">
            <v>Adesivo para tubo de pvc rigido</v>
          </cell>
          <cell r="E7057" t="str">
            <v>l</v>
          </cell>
          <cell r="F7057">
            <v>1.4999999999999999E-2</v>
          </cell>
        </row>
        <row r="7058">
          <cell r="B7058" t="str">
            <v>180760</v>
          </cell>
          <cell r="C7058" t="str">
            <v>069514</v>
          </cell>
          <cell r="D7058" t="str">
            <v>Solucao limpadora para pvc rigido</v>
          </cell>
          <cell r="E7058" t="str">
            <v>l</v>
          </cell>
          <cell r="F7058">
            <v>6.0000000000000001E-3</v>
          </cell>
        </row>
        <row r="7059">
          <cell r="B7059" t="str">
            <v>180761</v>
          </cell>
          <cell r="C7059" t="str">
            <v>010118</v>
          </cell>
          <cell r="D7059" t="str">
            <v>Encanador</v>
          </cell>
          <cell r="E7059" t="str">
            <v>h</v>
          </cell>
          <cell r="F7059">
            <v>0.3</v>
          </cell>
        </row>
        <row r="7060">
          <cell r="B7060" t="str">
            <v>180761</v>
          </cell>
          <cell r="C7060" t="str">
            <v>010119</v>
          </cell>
          <cell r="D7060" t="str">
            <v>Ajudante de encanador</v>
          </cell>
          <cell r="E7060" t="str">
            <v>h</v>
          </cell>
          <cell r="F7060">
            <v>0.3</v>
          </cell>
        </row>
        <row r="7061">
          <cell r="B7061" t="str">
            <v>180761</v>
          </cell>
          <cell r="C7061" t="str">
            <v>062523</v>
          </cell>
          <cell r="D7061" t="str">
            <v>Te 90 soldavel de pvc marrom 50mm (1 1/2")</v>
          </cell>
          <cell r="E7061" t="str">
            <v>un</v>
          </cell>
          <cell r="F7061">
            <v>1</v>
          </cell>
        </row>
        <row r="7062">
          <cell r="B7062" t="str">
            <v>180761</v>
          </cell>
          <cell r="C7062" t="str">
            <v>069513</v>
          </cell>
          <cell r="D7062" t="str">
            <v>Adesivo para tubo de pvc rigido</v>
          </cell>
          <cell r="E7062" t="str">
            <v>l</v>
          </cell>
          <cell r="F7062">
            <v>2.1000000000000001E-2</v>
          </cell>
        </row>
        <row r="7063">
          <cell r="B7063" t="str">
            <v>180761</v>
          </cell>
          <cell r="C7063" t="str">
            <v>069514</v>
          </cell>
          <cell r="D7063" t="str">
            <v>Solucao limpadora para pvc rigido</v>
          </cell>
          <cell r="E7063" t="str">
            <v>l</v>
          </cell>
          <cell r="F7063">
            <v>8.9999999999999993E-3</v>
          </cell>
        </row>
        <row r="7064">
          <cell r="B7064" t="str">
            <v>180762</v>
          </cell>
          <cell r="C7064" t="str">
            <v>010118</v>
          </cell>
          <cell r="D7064" t="str">
            <v>Encanador</v>
          </cell>
          <cell r="E7064" t="str">
            <v>h</v>
          </cell>
          <cell r="F7064">
            <v>0.3</v>
          </cell>
        </row>
        <row r="7065">
          <cell r="B7065" t="str">
            <v>180762</v>
          </cell>
          <cell r="C7065" t="str">
            <v>010119</v>
          </cell>
          <cell r="D7065" t="str">
            <v>Ajudante de encanador</v>
          </cell>
          <cell r="E7065" t="str">
            <v>h</v>
          </cell>
          <cell r="F7065">
            <v>0.3</v>
          </cell>
        </row>
        <row r="7066">
          <cell r="B7066" t="str">
            <v>180762</v>
          </cell>
          <cell r="C7066" t="str">
            <v>062524</v>
          </cell>
          <cell r="D7066" t="str">
            <v>Te 90 soldavel de pvc marrom 60mm (2")</v>
          </cell>
          <cell r="E7066" t="str">
            <v>un</v>
          </cell>
          <cell r="F7066">
            <v>1</v>
          </cell>
        </row>
        <row r="7067">
          <cell r="B7067" t="str">
            <v>180762</v>
          </cell>
          <cell r="C7067" t="str">
            <v>069513</v>
          </cell>
          <cell r="D7067" t="str">
            <v>Adesivo para tubo de pvc rigido</v>
          </cell>
          <cell r="E7067" t="str">
            <v>l</v>
          </cell>
          <cell r="F7067">
            <v>2.8500000000000001E-2</v>
          </cell>
        </row>
        <row r="7068">
          <cell r="B7068" t="str">
            <v>180762</v>
          </cell>
          <cell r="C7068" t="str">
            <v>069514</v>
          </cell>
          <cell r="D7068" t="str">
            <v>Solucao limpadora para pvc rigido</v>
          </cell>
          <cell r="E7068" t="str">
            <v>l</v>
          </cell>
          <cell r="F7068">
            <v>1.0500000000000001E-2</v>
          </cell>
        </row>
        <row r="7069">
          <cell r="B7069" t="str">
            <v>180763</v>
          </cell>
          <cell r="C7069" t="str">
            <v>010118</v>
          </cell>
          <cell r="D7069" t="str">
            <v>Encanador</v>
          </cell>
          <cell r="E7069" t="str">
            <v>h</v>
          </cell>
          <cell r="F7069">
            <v>0.45</v>
          </cell>
        </row>
        <row r="7070">
          <cell r="B7070" t="str">
            <v>180763</v>
          </cell>
          <cell r="C7070" t="str">
            <v>010119</v>
          </cell>
          <cell r="D7070" t="str">
            <v>Ajudante de encanador</v>
          </cell>
          <cell r="E7070" t="str">
            <v>h</v>
          </cell>
          <cell r="F7070">
            <v>0.45</v>
          </cell>
        </row>
        <row r="7071">
          <cell r="B7071" t="str">
            <v>180763</v>
          </cell>
          <cell r="C7071" t="str">
            <v>062525</v>
          </cell>
          <cell r="D7071" t="str">
            <v>Te 90 soldavel de pvc marrom 75mm (2 1/2")</v>
          </cell>
          <cell r="E7071" t="str">
            <v>un</v>
          </cell>
          <cell r="F7071">
            <v>1</v>
          </cell>
        </row>
        <row r="7072">
          <cell r="B7072" t="str">
            <v>180763</v>
          </cell>
          <cell r="C7072" t="str">
            <v>069513</v>
          </cell>
          <cell r="D7072" t="str">
            <v>Adesivo para tubo de pvc rigido</v>
          </cell>
          <cell r="E7072" t="str">
            <v>l</v>
          </cell>
          <cell r="F7072">
            <v>3.9E-2</v>
          </cell>
        </row>
        <row r="7073">
          <cell r="B7073" t="str">
            <v>180763</v>
          </cell>
          <cell r="C7073" t="str">
            <v>069514</v>
          </cell>
          <cell r="D7073" t="str">
            <v>Solucao limpadora para pvc rigido</v>
          </cell>
          <cell r="E7073" t="str">
            <v>l</v>
          </cell>
          <cell r="F7073">
            <v>1.4999999999999999E-2</v>
          </cell>
        </row>
        <row r="7074">
          <cell r="B7074" t="str">
            <v>180764</v>
          </cell>
          <cell r="C7074" t="str">
            <v>010118</v>
          </cell>
          <cell r="D7074" t="str">
            <v>Encanador</v>
          </cell>
          <cell r="E7074" t="str">
            <v>h</v>
          </cell>
          <cell r="F7074">
            <v>0.45</v>
          </cell>
        </row>
        <row r="7075">
          <cell r="B7075" t="str">
            <v>180764</v>
          </cell>
          <cell r="C7075" t="str">
            <v>010119</v>
          </cell>
          <cell r="D7075" t="str">
            <v>Ajudante de encanador</v>
          </cell>
          <cell r="E7075" t="str">
            <v>h</v>
          </cell>
          <cell r="F7075">
            <v>0.45</v>
          </cell>
        </row>
        <row r="7076">
          <cell r="B7076" t="str">
            <v>180764</v>
          </cell>
          <cell r="C7076" t="str">
            <v>062526</v>
          </cell>
          <cell r="D7076" t="str">
            <v>Te 90 soldavel de pvc marrom 85mm (3")</v>
          </cell>
          <cell r="E7076" t="str">
            <v>un</v>
          </cell>
          <cell r="F7076">
            <v>1</v>
          </cell>
        </row>
        <row r="7077">
          <cell r="B7077" t="str">
            <v>180764</v>
          </cell>
          <cell r="C7077" t="str">
            <v>069513</v>
          </cell>
          <cell r="D7077" t="str">
            <v>Adesivo para tubo de pvc rigido</v>
          </cell>
          <cell r="E7077" t="str">
            <v>l</v>
          </cell>
          <cell r="F7077">
            <v>4.8000000000000001E-2</v>
          </cell>
        </row>
        <row r="7078">
          <cell r="B7078" t="str">
            <v>180764</v>
          </cell>
          <cell r="C7078" t="str">
            <v>069514</v>
          </cell>
          <cell r="D7078" t="str">
            <v>Solucao limpadora para pvc rigido</v>
          </cell>
          <cell r="E7078" t="str">
            <v>l</v>
          </cell>
          <cell r="F7078">
            <v>1.7999999999999999E-2</v>
          </cell>
        </row>
        <row r="7079">
          <cell r="B7079" t="str">
            <v>180765</v>
          </cell>
          <cell r="C7079" t="str">
            <v>010118</v>
          </cell>
          <cell r="D7079" t="str">
            <v>Encanador</v>
          </cell>
          <cell r="E7079" t="str">
            <v>h</v>
          </cell>
          <cell r="F7079">
            <v>0.55000000000000004</v>
          </cell>
        </row>
        <row r="7080">
          <cell r="B7080" t="str">
            <v>180765</v>
          </cell>
          <cell r="C7080" t="str">
            <v>010119</v>
          </cell>
          <cell r="D7080" t="str">
            <v>Ajudante de encanador</v>
          </cell>
          <cell r="E7080" t="str">
            <v>h</v>
          </cell>
          <cell r="F7080">
            <v>0.55000000000000004</v>
          </cell>
        </row>
        <row r="7081">
          <cell r="B7081" t="str">
            <v>180765</v>
          </cell>
          <cell r="C7081" t="str">
            <v>062527</v>
          </cell>
          <cell r="D7081" t="str">
            <v>Te 90 soldavel de pvc marrom 110mm (4")</v>
          </cell>
          <cell r="E7081" t="str">
            <v>un</v>
          </cell>
          <cell r="F7081">
            <v>1</v>
          </cell>
        </row>
        <row r="7082">
          <cell r="B7082" t="str">
            <v>180765</v>
          </cell>
          <cell r="C7082" t="str">
            <v>069513</v>
          </cell>
          <cell r="D7082" t="str">
            <v>Adesivo para tubo de pvc rigido</v>
          </cell>
          <cell r="E7082" t="str">
            <v>l</v>
          </cell>
          <cell r="F7082">
            <v>7.4999999999999997E-2</v>
          </cell>
        </row>
        <row r="7083">
          <cell r="B7083" t="str">
            <v>180765</v>
          </cell>
          <cell r="C7083" t="str">
            <v>069514</v>
          </cell>
          <cell r="D7083" t="str">
            <v>Solucao limpadora para pvc rigido</v>
          </cell>
          <cell r="E7083" t="str">
            <v>l</v>
          </cell>
          <cell r="F7083">
            <v>3.3000000000000002E-2</v>
          </cell>
        </row>
        <row r="7084">
          <cell r="B7084" t="str">
            <v>180766</v>
          </cell>
          <cell r="C7084" t="str">
            <v>010118</v>
          </cell>
          <cell r="D7084" t="str">
            <v>Encanador</v>
          </cell>
          <cell r="E7084" t="str">
            <v>h</v>
          </cell>
          <cell r="F7084">
            <v>0.19</v>
          </cell>
        </row>
        <row r="7085">
          <cell r="B7085" t="str">
            <v>180766</v>
          </cell>
          <cell r="C7085" t="str">
            <v>010119</v>
          </cell>
          <cell r="D7085" t="str">
            <v>Ajudante de encanador</v>
          </cell>
          <cell r="E7085" t="str">
            <v>h</v>
          </cell>
          <cell r="F7085">
            <v>0.19</v>
          </cell>
        </row>
        <row r="7086">
          <cell r="B7086" t="str">
            <v>180766</v>
          </cell>
          <cell r="C7086" t="str">
            <v>062587</v>
          </cell>
          <cell r="D7086" t="str">
            <v>Te 90 red. sold. pvc marrom 25x20mm (3/4x1/2')</v>
          </cell>
          <cell r="E7086" t="str">
            <v>un</v>
          </cell>
          <cell r="F7086">
            <v>1</v>
          </cell>
        </row>
        <row r="7087">
          <cell r="B7087" t="str">
            <v>180766</v>
          </cell>
          <cell r="C7087" t="str">
            <v>069513</v>
          </cell>
          <cell r="D7087" t="str">
            <v>Adesivo para tubo de pvc rigido</v>
          </cell>
          <cell r="E7087" t="str">
            <v>l</v>
          </cell>
          <cell r="F7087">
            <v>6.4999999999999997E-3</v>
          </cell>
        </row>
        <row r="7088">
          <cell r="B7088" t="str">
            <v>180766</v>
          </cell>
          <cell r="C7088" t="str">
            <v>069514</v>
          </cell>
          <cell r="D7088" t="str">
            <v>Solucao limpadora para pvc rigido</v>
          </cell>
          <cell r="E7088" t="str">
            <v>l</v>
          </cell>
          <cell r="F7088">
            <v>1.0999999999999999E-2</v>
          </cell>
        </row>
        <row r="7089">
          <cell r="B7089" t="str">
            <v>180767</v>
          </cell>
          <cell r="C7089" t="str">
            <v>010118</v>
          </cell>
          <cell r="D7089" t="str">
            <v>Encanador</v>
          </cell>
          <cell r="E7089" t="str">
            <v>h</v>
          </cell>
          <cell r="F7089">
            <v>0.19</v>
          </cell>
        </row>
        <row r="7090">
          <cell r="B7090" t="str">
            <v>180767</v>
          </cell>
          <cell r="C7090" t="str">
            <v>010119</v>
          </cell>
          <cell r="D7090" t="str">
            <v>Ajudante de encanador</v>
          </cell>
          <cell r="E7090" t="str">
            <v>h</v>
          </cell>
          <cell r="F7090">
            <v>0.19</v>
          </cell>
        </row>
        <row r="7091">
          <cell r="B7091" t="str">
            <v>180767</v>
          </cell>
          <cell r="C7091" t="str">
            <v>062588</v>
          </cell>
          <cell r="D7091" t="str">
            <v>Te 90 de red. sold. de pvc marrom 32x25mm (1x3/4')</v>
          </cell>
          <cell r="E7091" t="str">
            <v>un</v>
          </cell>
          <cell r="F7091">
            <v>1</v>
          </cell>
        </row>
        <row r="7092">
          <cell r="B7092" t="str">
            <v>180767</v>
          </cell>
          <cell r="C7092" t="str">
            <v>069513</v>
          </cell>
          <cell r="D7092" t="str">
            <v>Adesivo para tubo de pvc rigido</v>
          </cell>
          <cell r="E7092" t="str">
            <v>l</v>
          </cell>
          <cell r="F7092">
            <v>9.4999999999999998E-3</v>
          </cell>
        </row>
        <row r="7093">
          <cell r="B7093" t="str">
            <v>180767</v>
          </cell>
          <cell r="C7093" t="str">
            <v>069514</v>
          </cell>
          <cell r="D7093" t="str">
            <v>Solucao limpadora para pvc rigido</v>
          </cell>
          <cell r="E7093" t="str">
            <v>l</v>
          </cell>
          <cell r="F7093">
            <v>1.4999999999999999E-2</v>
          </cell>
        </row>
        <row r="7094">
          <cell r="B7094" t="str">
            <v>180768</v>
          </cell>
          <cell r="C7094" t="str">
            <v>010118</v>
          </cell>
          <cell r="D7094" t="str">
            <v>Encanador</v>
          </cell>
          <cell r="E7094" t="str">
            <v>h</v>
          </cell>
          <cell r="F7094">
            <v>0.3</v>
          </cell>
        </row>
        <row r="7095">
          <cell r="B7095" t="str">
            <v>180768</v>
          </cell>
          <cell r="C7095" t="str">
            <v>010119</v>
          </cell>
          <cell r="D7095" t="str">
            <v>Ajudante de encanador</v>
          </cell>
          <cell r="E7095" t="str">
            <v>h</v>
          </cell>
          <cell r="F7095">
            <v>0.3</v>
          </cell>
        </row>
        <row r="7096">
          <cell r="B7096" t="str">
            <v>180768</v>
          </cell>
          <cell r="C7096" t="str">
            <v>062589</v>
          </cell>
          <cell r="D7096" t="str">
            <v>Te 90 red. sold. pvc marrom 40x32mm (1 1/4x1')</v>
          </cell>
          <cell r="E7096" t="str">
            <v>un</v>
          </cell>
          <cell r="F7096">
            <v>1</v>
          </cell>
        </row>
        <row r="7097">
          <cell r="B7097" t="str">
            <v>180768</v>
          </cell>
          <cell r="C7097" t="str">
            <v>069513</v>
          </cell>
          <cell r="D7097" t="str">
            <v>Adesivo para tubo de pvc rigido</v>
          </cell>
          <cell r="E7097" t="str">
            <v>l</v>
          </cell>
          <cell r="F7097">
            <v>1.35E-2</v>
          </cell>
        </row>
        <row r="7098">
          <cell r="B7098" t="str">
            <v>180768</v>
          </cell>
          <cell r="C7098" t="str">
            <v>069514</v>
          </cell>
          <cell r="D7098" t="str">
            <v>Solucao limpadora para pvc rigido</v>
          </cell>
          <cell r="E7098" t="str">
            <v>l</v>
          </cell>
          <cell r="F7098">
            <v>1.95E-2</v>
          </cell>
        </row>
        <row r="7099">
          <cell r="B7099" t="str">
            <v>180769</v>
          </cell>
          <cell r="C7099" t="str">
            <v>010118</v>
          </cell>
          <cell r="D7099" t="str">
            <v>Encanador</v>
          </cell>
          <cell r="E7099" t="str">
            <v>h</v>
          </cell>
          <cell r="F7099">
            <v>0.3</v>
          </cell>
        </row>
        <row r="7100">
          <cell r="B7100" t="str">
            <v>180769</v>
          </cell>
          <cell r="C7100" t="str">
            <v>010119</v>
          </cell>
          <cell r="D7100" t="str">
            <v>Ajudante de encanador</v>
          </cell>
          <cell r="E7100" t="str">
            <v>h</v>
          </cell>
          <cell r="F7100">
            <v>0.3</v>
          </cell>
        </row>
        <row r="7101">
          <cell r="B7101" t="str">
            <v>180769</v>
          </cell>
          <cell r="C7101" t="str">
            <v>062301</v>
          </cell>
          <cell r="D7101" t="str">
            <v>Te 90 red. sold. pvc marrom 50x20mm (1 1/2x1/2")</v>
          </cell>
          <cell r="E7101" t="str">
            <v>un</v>
          </cell>
          <cell r="F7101">
            <v>1</v>
          </cell>
        </row>
        <row r="7102">
          <cell r="B7102" t="str">
            <v>180769</v>
          </cell>
          <cell r="C7102" t="str">
            <v>069513</v>
          </cell>
          <cell r="D7102" t="str">
            <v>Adesivo para tubo de pvc rigido</v>
          </cell>
          <cell r="E7102" t="str">
            <v>l</v>
          </cell>
          <cell r="F7102">
            <v>1.6500000000000001E-2</v>
          </cell>
        </row>
        <row r="7103">
          <cell r="B7103" t="str">
            <v>180769</v>
          </cell>
          <cell r="C7103" t="str">
            <v>069514</v>
          </cell>
          <cell r="D7103" t="str">
            <v>Solucao limpadora para pvc rigido</v>
          </cell>
          <cell r="E7103" t="str">
            <v>l</v>
          </cell>
          <cell r="F7103">
            <v>2.5000000000000001E-2</v>
          </cell>
        </row>
        <row r="7104">
          <cell r="B7104" t="str">
            <v>180770</v>
          </cell>
          <cell r="C7104" t="str">
            <v>010118</v>
          </cell>
          <cell r="D7104" t="str">
            <v>Encanador</v>
          </cell>
          <cell r="E7104" t="str">
            <v>h</v>
          </cell>
          <cell r="F7104">
            <v>0.3</v>
          </cell>
        </row>
        <row r="7105">
          <cell r="B7105" t="str">
            <v>180770</v>
          </cell>
          <cell r="C7105" t="str">
            <v>010119</v>
          </cell>
          <cell r="D7105" t="str">
            <v>Ajudante de encanador</v>
          </cell>
          <cell r="E7105" t="str">
            <v>h</v>
          </cell>
          <cell r="F7105">
            <v>0.3</v>
          </cell>
        </row>
        <row r="7106">
          <cell r="B7106" t="str">
            <v>180770</v>
          </cell>
          <cell r="C7106" t="str">
            <v>062302</v>
          </cell>
          <cell r="D7106" t="str">
            <v>Te 90 red. sold. pvc marrom 50x25mm (1 1/2x3/4")</v>
          </cell>
          <cell r="E7106" t="str">
            <v>un</v>
          </cell>
          <cell r="F7106">
            <v>1</v>
          </cell>
        </row>
        <row r="7107">
          <cell r="B7107" t="str">
            <v>180770</v>
          </cell>
          <cell r="C7107" t="str">
            <v>069513</v>
          </cell>
          <cell r="D7107" t="str">
            <v>Adesivo para tubo de pvc rigido</v>
          </cell>
          <cell r="E7107" t="str">
            <v>l</v>
          </cell>
          <cell r="F7107">
            <v>1.7500000000000002E-2</v>
          </cell>
        </row>
        <row r="7108">
          <cell r="B7108" t="str">
            <v>180770</v>
          </cell>
          <cell r="C7108" t="str">
            <v>069514</v>
          </cell>
          <cell r="D7108" t="str">
            <v>Solucao limpadora para pvc rigido</v>
          </cell>
          <cell r="E7108" t="str">
            <v>l</v>
          </cell>
          <cell r="F7108">
            <v>2.5999999999999999E-2</v>
          </cell>
        </row>
        <row r="7109">
          <cell r="B7109" t="str">
            <v>180771</v>
          </cell>
          <cell r="C7109" t="str">
            <v>010118</v>
          </cell>
          <cell r="D7109" t="str">
            <v>Encanador</v>
          </cell>
          <cell r="E7109" t="str">
            <v>h</v>
          </cell>
          <cell r="F7109">
            <v>0.3</v>
          </cell>
        </row>
        <row r="7110">
          <cell r="B7110" t="str">
            <v>180771</v>
          </cell>
          <cell r="C7110" t="str">
            <v>010119</v>
          </cell>
          <cell r="D7110" t="str">
            <v>Ajudante de encanador</v>
          </cell>
          <cell r="E7110" t="str">
            <v>h</v>
          </cell>
          <cell r="F7110">
            <v>0.3</v>
          </cell>
        </row>
        <row r="7111">
          <cell r="B7111" t="str">
            <v>180771</v>
          </cell>
          <cell r="C7111" t="str">
            <v>062303</v>
          </cell>
          <cell r="D7111" t="str">
            <v>Te 90 red. sold. pvc marrom 50x32mm (1 1/2x1")</v>
          </cell>
          <cell r="E7111" t="str">
            <v>un</v>
          </cell>
          <cell r="F7111">
            <v>1</v>
          </cell>
        </row>
        <row r="7112">
          <cell r="B7112" t="str">
            <v>180771</v>
          </cell>
          <cell r="C7112" t="str">
            <v>069513</v>
          </cell>
          <cell r="D7112" t="str">
            <v>Adesivo para tubo de pvc rigido</v>
          </cell>
          <cell r="E7112" t="str">
            <v>l</v>
          </cell>
          <cell r="F7112">
            <v>1.8499999999999999E-2</v>
          </cell>
        </row>
        <row r="7113">
          <cell r="B7113" t="str">
            <v>180771</v>
          </cell>
          <cell r="C7113" t="str">
            <v>069514</v>
          </cell>
          <cell r="D7113" t="str">
            <v>Solucao limpadora para pvc rigido</v>
          </cell>
          <cell r="E7113" t="str">
            <v>l</v>
          </cell>
          <cell r="F7113">
            <v>2.75E-2</v>
          </cell>
        </row>
        <row r="7114">
          <cell r="B7114" t="str">
            <v>180772</v>
          </cell>
          <cell r="C7114" t="str">
            <v>010118</v>
          </cell>
          <cell r="D7114" t="str">
            <v>Encanador</v>
          </cell>
          <cell r="E7114" t="str">
            <v>h</v>
          </cell>
          <cell r="F7114">
            <v>0.3</v>
          </cell>
        </row>
        <row r="7115">
          <cell r="B7115" t="str">
            <v>180772</v>
          </cell>
          <cell r="C7115" t="str">
            <v>010119</v>
          </cell>
          <cell r="D7115" t="str">
            <v>Ajudante de encanador</v>
          </cell>
          <cell r="E7115" t="str">
            <v>h</v>
          </cell>
          <cell r="F7115">
            <v>0.3</v>
          </cell>
        </row>
        <row r="7116">
          <cell r="B7116" t="str">
            <v>180772</v>
          </cell>
          <cell r="C7116" t="str">
            <v>062590</v>
          </cell>
          <cell r="D7116" t="str">
            <v>Te 90 red. sold. pvc marrom 50x40mm (1 1/2x1 1/4")</v>
          </cell>
          <cell r="E7116" t="str">
            <v>un</v>
          </cell>
          <cell r="F7116">
            <v>1</v>
          </cell>
        </row>
        <row r="7117">
          <cell r="B7117" t="str">
            <v>180772</v>
          </cell>
          <cell r="C7117" t="str">
            <v>069513</v>
          </cell>
          <cell r="D7117" t="str">
            <v>Adesivo para tubo de pvc rigido</v>
          </cell>
          <cell r="E7117" t="str">
            <v>l</v>
          </cell>
          <cell r="F7117">
            <v>0.02</v>
          </cell>
        </row>
        <row r="7118">
          <cell r="B7118" t="str">
            <v>180772</v>
          </cell>
          <cell r="C7118" t="str">
            <v>069514</v>
          </cell>
          <cell r="D7118" t="str">
            <v>Solucao limpadora para pvc rigido</v>
          </cell>
          <cell r="E7118" t="str">
            <v>l</v>
          </cell>
          <cell r="F7118">
            <v>2.9000000000000001E-2</v>
          </cell>
        </row>
        <row r="7119">
          <cell r="B7119" t="str">
            <v>180773</v>
          </cell>
          <cell r="C7119" t="str">
            <v>010118</v>
          </cell>
          <cell r="D7119" t="str">
            <v>Encanador</v>
          </cell>
          <cell r="E7119" t="str">
            <v>h</v>
          </cell>
          <cell r="F7119">
            <v>0.45</v>
          </cell>
        </row>
        <row r="7120">
          <cell r="B7120" t="str">
            <v>180773</v>
          </cell>
          <cell r="C7120" t="str">
            <v>010119</v>
          </cell>
          <cell r="D7120" t="str">
            <v>Ajudante de encanador</v>
          </cell>
          <cell r="E7120" t="str">
            <v>h</v>
          </cell>
          <cell r="F7120">
            <v>0.45</v>
          </cell>
        </row>
        <row r="7121">
          <cell r="B7121" t="str">
            <v>180773</v>
          </cell>
          <cell r="C7121" t="str">
            <v>062304</v>
          </cell>
          <cell r="D7121" t="str">
            <v>Te 90 red. sold. pvc marrom 75x50mm (2 1/2x1 1/2")</v>
          </cell>
          <cell r="E7121" t="str">
            <v>un</v>
          </cell>
          <cell r="F7121">
            <v>1</v>
          </cell>
        </row>
        <row r="7122">
          <cell r="B7122" t="str">
            <v>180773</v>
          </cell>
          <cell r="C7122" t="str">
            <v>069513</v>
          </cell>
          <cell r="D7122" t="str">
            <v>Adesivo para tubo de pvc rigido</v>
          </cell>
          <cell r="E7122" t="str">
            <v>l</v>
          </cell>
          <cell r="F7122">
            <v>4.1500000000000002E-2</v>
          </cell>
        </row>
        <row r="7123">
          <cell r="B7123" t="str">
            <v>180773</v>
          </cell>
          <cell r="C7123" t="str">
            <v>069514</v>
          </cell>
          <cell r="D7123" t="str">
            <v>Solucao limpadora para pvc rigido</v>
          </cell>
          <cell r="E7123" t="str">
            <v>l</v>
          </cell>
          <cell r="F7123">
            <v>6.3E-2</v>
          </cell>
        </row>
        <row r="7124">
          <cell r="B7124" t="str">
            <v>180774</v>
          </cell>
          <cell r="C7124" t="str">
            <v>010118</v>
          </cell>
          <cell r="D7124" t="str">
            <v>Encanador</v>
          </cell>
          <cell r="E7124" t="str">
            <v>h</v>
          </cell>
          <cell r="F7124">
            <v>0.45</v>
          </cell>
        </row>
        <row r="7125">
          <cell r="B7125" t="str">
            <v>180774</v>
          </cell>
          <cell r="C7125" t="str">
            <v>010119</v>
          </cell>
          <cell r="D7125" t="str">
            <v>Ajudante de encanador</v>
          </cell>
          <cell r="E7125" t="str">
            <v>h</v>
          </cell>
          <cell r="F7125">
            <v>0.45</v>
          </cell>
        </row>
        <row r="7126">
          <cell r="B7126" t="str">
            <v>180774</v>
          </cell>
          <cell r="C7126" t="str">
            <v>062305</v>
          </cell>
          <cell r="D7126" t="str">
            <v>Te 90 de red. sold. de pvc marrom 85x60mm (3x2")</v>
          </cell>
          <cell r="E7126" t="str">
            <v>un</v>
          </cell>
          <cell r="F7126">
            <v>1</v>
          </cell>
        </row>
        <row r="7127">
          <cell r="B7127" t="str">
            <v>180774</v>
          </cell>
          <cell r="C7127" t="str">
            <v>069513</v>
          </cell>
          <cell r="D7127" t="str">
            <v>Adesivo para tubo de pvc rigido</v>
          </cell>
          <cell r="E7127" t="str">
            <v>l</v>
          </cell>
          <cell r="F7127">
            <v>0.05</v>
          </cell>
        </row>
        <row r="7128">
          <cell r="B7128" t="str">
            <v>180774</v>
          </cell>
          <cell r="C7128" t="str">
            <v>069514</v>
          </cell>
          <cell r="D7128" t="str">
            <v>Solucao limpadora para pvc rigido</v>
          </cell>
          <cell r="E7128" t="str">
            <v>l</v>
          </cell>
          <cell r="F7128">
            <v>7.4999999999999997E-2</v>
          </cell>
        </row>
        <row r="7129">
          <cell r="B7129" t="str">
            <v>180775</v>
          </cell>
          <cell r="C7129" t="str">
            <v>010118</v>
          </cell>
          <cell r="D7129" t="str">
            <v>Encanador</v>
          </cell>
          <cell r="E7129" t="str">
            <v>h</v>
          </cell>
          <cell r="F7129">
            <v>0.55000000000000004</v>
          </cell>
        </row>
        <row r="7130">
          <cell r="B7130" t="str">
            <v>180775</v>
          </cell>
          <cell r="C7130" t="str">
            <v>010119</v>
          </cell>
          <cell r="D7130" t="str">
            <v>Ajudante de encanador</v>
          </cell>
          <cell r="E7130" t="str">
            <v>h</v>
          </cell>
          <cell r="F7130">
            <v>0.55000000000000004</v>
          </cell>
        </row>
        <row r="7131">
          <cell r="B7131" t="str">
            <v>180775</v>
          </cell>
          <cell r="C7131" t="str">
            <v>062306</v>
          </cell>
          <cell r="D7131" t="str">
            <v>Te 90 de red. sold. de pvc marrom 110x60mm (4x2")</v>
          </cell>
          <cell r="E7131" t="str">
            <v>un</v>
          </cell>
          <cell r="F7131">
            <v>1</v>
          </cell>
        </row>
        <row r="7132">
          <cell r="B7132" t="str">
            <v>180775</v>
          </cell>
          <cell r="C7132" t="str">
            <v>069513</v>
          </cell>
          <cell r="D7132" t="str">
            <v>Adesivo para tubo de pvc rigido</v>
          </cell>
          <cell r="E7132" t="str">
            <v>l</v>
          </cell>
          <cell r="F7132">
            <v>7.0000000000000007E-2</v>
          </cell>
        </row>
        <row r="7133">
          <cell r="B7133" t="str">
            <v>180775</v>
          </cell>
          <cell r="C7133" t="str">
            <v>069514</v>
          </cell>
          <cell r="D7133" t="str">
            <v>Solucao limpadora para pvc rigido</v>
          </cell>
          <cell r="E7133" t="str">
            <v>l</v>
          </cell>
          <cell r="F7133">
            <v>1.0699999999999999E-2</v>
          </cell>
        </row>
        <row r="7134">
          <cell r="B7134" t="str">
            <v>180776</v>
          </cell>
          <cell r="C7134" t="str">
            <v>010118</v>
          </cell>
          <cell r="D7134" t="str">
            <v>Encanador</v>
          </cell>
          <cell r="E7134" t="str">
            <v>h</v>
          </cell>
          <cell r="F7134">
            <v>0.09</v>
          </cell>
        </row>
        <row r="7135">
          <cell r="B7135" t="str">
            <v>180776</v>
          </cell>
          <cell r="C7135" t="str">
            <v>010119</v>
          </cell>
          <cell r="D7135" t="str">
            <v>Ajudante de encanador</v>
          </cell>
          <cell r="E7135" t="str">
            <v>h</v>
          </cell>
          <cell r="F7135">
            <v>0.09</v>
          </cell>
        </row>
        <row r="7136">
          <cell r="B7136" t="str">
            <v>180776</v>
          </cell>
          <cell r="C7136" t="str">
            <v>062569</v>
          </cell>
          <cell r="D7136" t="str">
            <v>Luva soldavel de pvc marrom 20mm (1/2")</v>
          </cell>
          <cell r="E7136" t="str">
            <v>un</v>
          </cell>
          <cell r="F7136">
            <v>1</v>
          </cell>
        </row>
        <row r="7137">
          <cell r="B7137" t="str">
            <v>180776</v>
          </cell>
          <cell r="C7137" t="str">
            <v>069513</v>
          </cell>
          <cell r="D7137" t="str">
            <v>Adesivo para tubo de pvc rigido</v>
          </cell>
          <cell r="E7137" t="str">
            <v>l</v>
          </cell>
          <cell r="F7137">
            <v>3.0000000000000001E-3</v>
          </cell>
        </row>
        <row r="7138">
          <cell r="B7138" t="str">
            <v>180776</v>
          </cell>
          <cell r="C7138" t="str">
            <v>069514</v>
          </cell>
          <cell r="D7138" t="str">
            <v>Solucao limpadora para pvc rigido</v>
          </cell>
          <cell r="E7138" t="str">
            <v>l</v>
          </cell>
          <cell r="F7138">
            <v>6.0000000000000001E-3</v>
          </cell>
        </row>
        <row r="7139">
          <cell r="B7139" t="str">
            <v>180777</v>
          </cell>
          <cell r="C7139" t="str">
            <v>010118</v>
          </cell>
          <cell r="D7139" t="str">
            <v>Encanador</v>
          </cell>
          <cell r="E7139" t="str">
            <v>h</v>
          </cell>
          <cell r="F7139">
            <v>0.09</v>
          </cell>
        </row>
        <row r="7140">
          <cell r="B7140" t="str">
            <v>180777</v>
          </cell>
          <cell r="C7140" t="str">
            <v>010119</v>
          </cell>
          <cell r="D7140" t="str">
            <v>Ajudante de encanador</v>
          </cell>
          <cell r="E7140" t="str">
            <v>h</v>
          </cell>
          <cell r="F7140">
            <v>0.09</v>
          </cell>
        </row>
        <row r="7141">
          <cell r="B7141" t="str">
            <v>180777</v>
          </cell>
          <cell r="C7141" t="str">
            <v>062570</v>
          </cell>
          <cell r="D7141" t="str">
            <v>Luva soldavel de pvc marrom 25mm (3/4")</v>
          </cell>
          <cell r="E7141" t="str">
            <v>un</v>
          </cell>
          <cell r="F7141">
            <v>1</v>
          </cell>
        </row>
        <row r="7142">
          <cell r="B7142" t="str">
            <v>180777</v>
          </cell>
          <cell r="C7142" t="str">
            <v>069513</v>
          </cell>
          <cell r="D7142" t="str">
            <v>Adesivo para tubo de pvc rigido</v>
          </cell>
          <cell r="E7142" t="str">
            <v>l</v>
          </cell>
          <cell r="F7142">
            <v>5.0000000000000001E-3</v>
          </cell>
        </row>
        <row r="7143">
          <cell r="B7143" t="str">
            <v>180777</v>
          </cell>
          <cell r="C7143" t="str">
            <v>069514</v>
          </cell>
          <cell r="D7143" t="str">
            <v>Solucao limpadora para pvc rigido</v>
          </cell>
          <cell r="E7143" t="str">
            <v>l</v>
          </cell>
          <cell r="F7143">
            <v>8.0000000000000002E-3</v>
          </cell>
        </row>
        <row r="7144">
          <cell r="B7144" t="str">
            <v>180778</v>
          </cell>
          <cell r="C7144" t="str">
            <v>010118</v>
          </cell>
          <cell r="D7144" t="str">
            <v>Encanador</v>
          </cell>
          <cell r="E7144" t="str">
            <v>h</v>
          </cell>
          <cell r="F7144">
            <v>0.09</v>
          </cell>
        </row>
        <row r="7145">
          <cell r="B7145" t="str">
            <v>180778</v>
          </cell>
          <cell r="C7145" t="str">
            <v>010119</v>
          </cell>
          <cell r="D7145" t="str">
            <v>Ajudante de encanador</v>
          </cell>
          <cell r="E7145" t="str">
            <v>h</v>
          </cell>
          <cell r="F7145">
            <v>0.09</v>
          </cell>
        </row>
        <row r="7146">
          <cell r="B7146" t="str">
            <v>180778</v>
          </cell>
          <cell r="C7146" t="str">
            <v>062571</v>
          </cell>
          <cell r="D7146" t="str">
            <v>Luva soldavel de pvc marrom 32mm (1")</v>
          </cell>
          <cell r="E7146" t="str">
            <v>un</v>
          </cell>
          <cell r="F7146">
            <v>1</v>
          </cell>
        </row>
        <row r="7147">
          <cell r="B7147" t="str">
            <v>180778</v>
          </cell>
          <cell r="C7147" t="str">
            <v>069513</v>
          </cell>
          <cell r="D7147" t="str">
            <v>Adesivo para tubo de pvc rigido</v>
          </cell>
          <cell r="E7147" t="str">
            <v>l</v>
          </cell>
          <cell r="F7147">
            <v>7.0000000000000001E-3</v>
          </cell>
        </row>
        <row r="7148">
          <cell r="B7148" t="str">
            <v>180778</v>
          </cell>
          <cell r="C7148" t="str">
            <v>069514</v>
          </cell>
          <cell r="D7148" t="str">
            <v>Solucao limpadora para pvc rigido</v>
          </cell>
          <cell r="E7148" t="str">
            <v>l</v>
          </cell>
          <cell r="F7148">
            <v>1.0999999999999999E-2</v>
          </cell>
        </row>
        <row r="7149">
          <cell r="B7149" t="str">
            <v>180779</v>
          </cell>
          <cell r="C7149" t="str">
            <v>010118</v>
          </cell>
          <cell r="D7149" t="str">
            <v>Encanador</v>
          </cell>
          <cell r="E7149" t="str">
            <v>h</v>
          </cell>
          <cell r="F7149">
            <v>0.14000000000000001</v>
          </cell>
        </row>
        <row r="7150">
          <cell r="B7150" t="str">
            <v>180779</v>
          </cell>
          <cell r="C7150" t="str">
            <v>010119</v>
          </cell>
          <cell r="D7150" t="str">
            <v>Ajudante de encanador</v>
          </cell>
          <cell r="E7150" t="str">
            <v>h</v>
          </cell>
          <cell r="F7150">
            <v>0.14000000000000001</v>
          </cell>
        </row>
        <row r="7151">
          <cell r="B7151" t="str">
            <v>180779</v>
          </cell>
          <cell r="C7151" t="str">
            <v>062572</v>
          </cell>
          <cell r="D7151" t="str">
            <v>Luva soldavel de pvc marrom 40mm (1 1/4")</v>
          </cell>
          <cell r="E7151" t="str">
            <v>un</v>
          </cell>
          <cell r="F7151">
            <v>1</v>
          </cell>
        </row>
        <row r="7152">
          <cell r="B7152" t="str">
            <v>180779</v>
          </cell>
          <cell r="C7152" t="str">
            <v>069513</v>
          </cell>
          <cell r="D7152" t="str">
            <v>Adesivo para tubo de pvc rigido</v>
          </cell>
          <cell r="E7152" t="str">
            <v>l</v>
          </cell>
          <cell r="F7152">
            <v>0.01</v>
          </cell>
        </row>
        <row r="7153">
          <cell r="B7153" t="str">
            <v>180779</v>
          </cell>
          <cell r="C7153" t="str">
            <v>069514</v>
          </cell>
          <cell r="D7153" t="str">
            <v>Solucao limpadora para pvc rigido</v>
          </cell>
          <cell r="E7153" t="str">
            <v>l</v>
          </cell>
          <cell r="F7153">
            <v>1.4E-2</v>
          </cell>
        </row>
        <row r="7154">
          <cell r="B7154" t="str">
            <v>180780</v>
          </cell>
          <cell r="C7154" t="str">
            <v>010118</v>
          </cell>
          <cell r="D7154" t="str">
            <v>Encanador</v>
          </cell>
          <cell r="E7154" t="str">
            <v>h</v>
          </cell>
          <cell r="F7154">
            <v>0.14000000000000001</v>
          </cell>
        </row>
        <row r="7155">
          <cell r="B7155" t="str">
            <v>180780</v>
          </cell>
          <cell r="C7155" t="str">
            <v>010119</v>
          </cell>
          <cell r="D7155" t="str">
            <v>Ajudante de encanador</v>
          </cell>
          <cell r="E7155" t="str">
            <v>h</v>
          </cell>
          <cell r="F7155">
            <v>0.14000000000000001</v>
          </cell>
        </row>
        <row r="7156">
          <cell r="B7156" t="str">
            <v>180780</v>
          </cell>
          <cell r="C7156" t="str">
            <v>062573</v>
          </cell>
          <cell r="D7156" t="str">
            <v>Luva soldavel de pvc marrom 50mm (1 1/2")</v>
          </cell>
          <cell r="E7156" t="str">
            <v>un</v>
          </cell>
          <cell r="F7156">
            <v>1</v>
          </cell>
        </row>
        <row r="7157">
          <cell r="B7157" t="str">
            <v>180780</v>
          </cell>
          <cell r="C7157" t="str">
            <v>069513</v>
          </cell>
          <cell r="D7157" t="str">
            <v>Adesivo para tubo de pvc rigido</v>
          </cell>
          <cell r="E7157" t="str">
            <v>l</v>
          </cell>
          <cell r="F7157">
            <v>1.4999999999999999E-2</v>
          </cell>
        </row>
        <row r="7158">
          <cell r="B7158" t="str">
            <v>180780</v>
          </cell>
          <cell r="C7158" t="str">
            <v>069514</v>
          </cell>
          <cell r="D7158" t="str">
            <v>Solucao limpadora para pvc rigido</v>
          </cell>
          <cell r="E7158" t="str">
            <v>l</v>
          </cell>
          <cell r="F7158">
            <v>2.1999999999999999E-2</v>
          </cell>
        </row>
        <row r="7159">
          <cell r="B7159" t="str">
            <v>180781</v>
          </cell>
          <cell r="C7159" t="str">
            <v>010118</v>
          </cell>
          <cell r="D7159" t="str">
            <v>Encanador</v>
          </cell>
          <cell r="E7159" t="str">
            <v>h</v>
          </cell>
          <cell r="F7159">
            <v>0.14000000000000001</v>
          </cell>
        </row>
        <row r="7160">
          <cell r="B7160" t="str">
            <v>180781</v>
          </cell>
          <cell r="C7160" t="str">
            <v>010119</v>
          </cell>
          <cell r="D7160" t="str">
            <v>Ajudante de encanador</v>
          </cell>
          <cell r="E7160" t="str">
            <v>h</v>
          </cell>
          <cell r="F7160">
            <v>0.14000000000000001</v>
          </cell>
        </row>
        <row r="7161">
          <cell r="B7161" t="str">
            <v>180781</v>
          </cell>
          <cell r="C7161" t="str">
            <v>062574</v>
          </cell>
          <cell r="D7161" t="str">
            <v>Luva soldavel de pvc marrom 60mm (2")</v>
          </cell>
          <cell r="E7161" t="str">
            <v>un</v>
          </cell>
          <cell r="F7161">
            <v>1</v>
          </cell>
        </row>
        <row r="7162">
          <cell r="B7162" t="str">
            <v>180781</v>
          </cell>
          <cell r="C7162" t="str">
            <v>069513</v>
          </cell>
          <cell r="D7162" t="str">
            <v>Adesivo para tubo de pvc rigido</v>
          </cell>
          <cell r="E7162" t="str">
            <v>l</v>
          </cell>
          <cell r="F7162">
            <v>0.02</v>
          </cell>
        </row>
        <row r="7163">
          <cell r="B7163" t="str">
            <v>180781</v>
          </cell>
          <cell r="C7163" t="str">
            <v>069514</v>
          </cell>
          <cell r="D7163" t="str">
            <v>Solucao limpadora para pvc rigido</v>
          </cell>
          <cell r="E7163" t="str">
            <v>l</v>
          </cell>
          <cell r="F7163">
            <v>0.03</v>
          </cell>
        </row>
        <row r="7164">
          <cell r="B7164" t="str">
            <v>180782</v>
          </cell>
          <cell r="C7164" t="str">
            <v>010118</v>
          </cell>
          <cell r="D7164" t="str">
            <v>Encanador</v>
          </cell>
          <cell r="E7164" t="str">
            <v>h</v>
          </cell>
          <cell r="F7164">
            <v>0.185</v>
          </cell>
        </row>
        <row r="7165">
          <cell r="B7165" t="str">
            <v>180782</v>
          </cell>
          <cell r="C7165" t="str">
            <v>010119</v>
          </cell>
          <cell r="D7165" t="str">
            <v>Ajudante de encanador</v>
          </cell>
          <cell r="E7165" t="str">
            <v>h</v>
          </cell>
          <cell r="F7165">
            <v>0.185</v>
          </cell>
        </row>
        <row r="7166">
          <cell r="B7166" t="str">
            <v>180782</v>
          </cell>
          <cell r="C7166" t="str">
            <v>062575</v>
          </cell>
          <cell r="D7166" t="str">
            <v>Luva soldavel de pvc marrom 75mm (2 1/2")</v>
          </cell>
          <cell r="E7166" t="str">
            <v>un</v>
          </cell>
          <cell r="F7166">
            <v>1</v>
          </cell>
        </row>
        <row r="7167">
          <cell r="B7167" t="str">
            <v>180782</v>
          </cell>
          <cell r="C7167" t="str">
            <v>069513</v>
          </cell>
          <cell r="D7167" t="str">
            <v>Adesivo para tubo de pvc rigido</v>
          </cell>
          <cell r="E7167" t="str">
            <v>l</v>
          </cell>
          <cell r="F7167">
            <v>3.4000000000000002E-2</v>
          </cell>
        </row>
        <row r="7168">
          <cell r="B7168" t="str">
            <v>180782</v>
          </cell>
          <cell r="C7168" t="str">
            <v>069514</v>
          </cell>
          <cell r="D7168" t="str">
            <v>Solucao limpadora para pvc rigido</v>
          </cell>
          <cell r="E7168" t="str">
            <v>l</v>
          </cell>
          <cell r="F7168">
            <v>5.1999999999999998E-2</v>
          </cell>
        </row>
        <row r="7169">
          <cell r="B7169" t="str">
            <v>180783</v>
          </cell>
          <cell r="C7169" t="str">
            <v>010118</v>
          </cell>
          <cell r="D7169" t="str">
            <v>Encanador</v>
          </cell>
          <cell r="E7169" t="str">
            <v>h</v>
          </cell>
          <cell r="F7169">
            <v>0.185</v>
          </cell>
        </row>
        <row r="7170">
          <cell r="B7170" t="str">
            <v>180783</v>
          </cell>
          <cell r="C7170" t="str">
            <v>010119</v>
          </cell>
          <cell r="D7170" t="str">
            <v>Ajudante de encanador</v>
          </cell>
          <cell r="E7170" t="str">
            <v>h</v>
          </cell>
          <cell r="F7170">
            <v>0.185</v>
          </cell>
        </row>
        <row r="7171">
          <cell r="B7171" t="str">
            <v>180783</v>
          </cell>
          <cell r="C7171" t="str">
            <v>062576</v>
          </cell>
          <cell r="D7171" t="str">
            <v>Luva soldavel de pvc marrom 85mm (3")</v>
          </cell>
          <cell r="E7171" t="str">
            <v>un</v>
          </cell>
          <cell r="F7171">
            <v>1</v>
          </cell>
        </row>
        <row r="7172">
          <cell r="B7172" t="str">
            <v>180783</v>
          </cell>
          <cell r="C7172" t="str">
            <v>069513</v>
          </cell>
          <cell r="D7172" t="str">
            <v>Adesivo para tubo de pvc rigido</v>
          </cell>
          <cell r="E7172" t="str">
            <v>l</v>
          </cell>
          <cell r="F7172">
            <v>0.04</v>
          </cell>
        </row>
        <row r="7173">
          <cell r="B7173" t="str">
            <v>180783</v>
          </cell>
          <cell r="C7173" t="str">
            <v>069514</v>
          </cell>
          <cell r="D7173" t="str">
            <v>Solucao limpadora para pvc rigido</v>
          </cell>
          <cell r="E7173" t="str">
            <v>l</v>
          </cell>
          <cell r="F7173">
            <v>0.06</v>
          </cell>
        </row>
        <row r="7174">
          <cell r="B7174" t="str">
            <v>180784</v>
          </cell>
          <cell r="C7174" t="str">
            <v>010118</v>
          </cell>
          <cell r="D7174" t="str">
            <v>Encanador</v>
          </cell>
          <cell r="E7174" t="str">
            <v>h</v>
          </cell>
          <cell r="F7174">
            <v>0.23</v>
          </cell>
        </row>
        <row r="7175">
          <cell r="B7175" t="str">
            <v>180784</v>
          </cell>
          <cell r="C7175" t="str">
            <v>010119</v>
          </cell>
          <cell r="D7175" t="str">
            <v>Ajudante de encanador</v>
          </cell>
          <cell r="E7175" t="str">
            <v>h</v>
          </cell>
          <cell r="F7175">
            <v>0.23</v>
          </cell>
        </row>
        <row r="7176">
          <cell r="B7176" t="str">
            <v>180784</v>
          </cell>
          <cell r="C7176" t="str">
            <v>062577</v>
          </cell>
          <cell r="D7176" t="str">
            <v>Luva soldavel de pvc marrom 110mm (4")</v>
          </cell>
          <cell r="E7176" t="str">
            <v>un</v>
          </cell>
          <cell r="F7176">
            <v>1</v>
          </cell>
        </row>
        <row r="7177">
          <cell r="B7177" t="str">
            <v>180784</v>
          </cell>
          <cell r="C7177" t="str">
            <v>069513</v>
          </cell>
          <cell r="D7177" t="str">
            <v>Adesivo para tubo de pvc rigido</v>
          </cell>
          <cell r="E7177" t="str">
            <v>l</v>
          </cell>
          <cell r="F7177">
            <v>0.06</v>
          </cell>
        </row>
        <row r="7178">
          <cell r="B7178" t="str">
            <v>180784</v>
          </cell>
          <cell r="C7178" t="str">
            <v>069514</v>
          </cell>
          <cell r="D7178" t="str">
            <v>Solucao limpadora para pvc rigido</v>
          </cell>
          <cell r="E7178" t="str">
            <v>l</v>
          </cell>
          <cell r="F7178">
            <v>9.1999999999999998E-2</v>
          </cell>
        </row>
        <row r="7179">
          <cell r="B7179" t="str">
            <v>180785</v>
          </cell>
          <cell r="C7179" t="str">
            <v>010118</v>
          </cell>
          <cell r="D7179" t="str">
            <v>Encanador</v>
          </cell>
          <cell r="E7179" t="str">
            <v>h</v>
          </cell>
          <cell r="F7179">
            <v>0.09</v>
          </cell>
        </row>
        <row r="7180">
          <cell r="B7180" t="str">
            <v>180785</v>
          </cell>
          <cell r="C7180" t="str">
            <v>010119</v>
          </cell>
          <cell r="D7180" t="str">
            <v>Ajudante de encanador</v>
          </cell>
          <cell r="E7180" t="str">
            <v>h</v>
          </cell>
          <cell r="F7180">
            <v>0.09</v>
          </cell>
        </row>
        <row r="7181">
          <cell r="B7181" t="str">
            <v>180785</v>
          </cell>
          <cell r="C7181" t="str">
            <v>062189</v>
          </cell>
          <cell r="D7181" t="str">
            <v>Luva red. sold. pvc marrom 25x20mm (3/4x1/2")</v>
          </cell>
          <cell r="E7181" t="str">
            <v>un</v>
          </cell>
          <cell r="F7181">
            <v>1</v>
          </cell>
        </row>
        <row r="7182">
          <cell r="B7182" t="str">
            <v>180785</v>
          </cell>
          <cell r="C7182" t="str">
            <v>069513</v>
          </cell>
          <cell r="D7182" t="str">
            <v>Adesivo para tubo de pvc rigido</v>
          </cell>
          <cell r="E7182" t="str">
            <v>l</v>
          </cell>
          <cell r="F7182">
            <v>4.0000000000000001E-3</v>
          </cell>
        </row>
        <row r="7183">
          <cell r="B7183" t="str">
            <v>180785</v>
          </cell>
          <cell r="C7183" t="str">
            <v>069514</v>
          </cell>
          <cell r="D7183" t="str">
            <v>Solucao limpadora para pvc rigido</v>
          </cell>
          <cell r="E7183" t="str">
            <v>l</v>
          </cell>
          <cell r="F7183">
            <v>7.0000000000000001E-3</v>
          </cell>
        </row>
        <row r="7184">
          <cell r="B7184" t="str">
            <v>180786</v>
          </cell>
          <cell r="C7184" t="str">
            <v>010118</v>
          </cell>
          <cell r="D7184" t="str">
            <v>Encanador</v>
          </cell>
          <cell r="E7184" t="str">
            <v>h</v>
          </cell>
          <cell r="F7184">
            <v>0.09</v>
          </cell>
        </row>
        <row r="7185">
          <cell r="B7185" t="str">
            <v>180786</v>
          </cell>
          <cell r="C7185" t="str">
            <v>010119</v>
          </cell>
          <cell r="D7185" t="str">
            <v>Ajudante de encanador</v>
          </cell>
          <cell r="E7185" t="str">
            <v>h</v>
          </cell>
          <cell r="F7185">
            <v>0.09</v>
          </cell>
        </row>
        <row r="7186">
          <cell r="B7186" t="str">
            <v>180786</v>
          </cell>
          <cell r="C7186" t="str">
            <v>062190</v>
          </cell>
          <cell r="D7186" t="str">
            <v>Luva red. sold. pvc marrom 32x25mm (1x3/4")</v>
          </cell>
          <cell r="E7186" t="str">
            <v>un</v>
          </cell>
          <cell r="F7186">
            <v>1</v>
          </cell>
        </row>
        <row r="7187">
          <cell r="B7187" t="str">
            <v>180786</v>
          </cell>
          <cell r="C7187" t="str">
            <v>069513</v>
          </cell>
          <cell r="D7187" t="str">
            <v>Adesivo para tubo de pvc rigido</v>
          </cell>
          <cell r="E7187" t="str">
            <v>l</v>
          </cell>
          <cell r="F7187">
            <v>6.0000000000000001E-3</v>
          </cell>
        </row>
        <row r="7188">
          <cell r="B7188" t="str">
            <v>180786</v>
          </cell>
          <cell r="C7188" t="str">
            <v>069514</v>
          </cell>
          <cell r="D7188" t="str">
            <v>Solucao limpadora para pvc rigido</v>
          </cell>
          <cell r="E7188" t="str">
            <v>l</v>
          </cell>
          <cell r="F7188">
            <v>9.4999999999999998E-3</v>
          </cell>
        </row>
        <row r="7189">
          <cell r="B7189" t="str">
            <v>180787</v>
          </cell>
          <cell r="C7189" t="str">
            <v>010118</v>
          </cell>
          <cell r="D7189" t="str">
            <v>Encanador</v>
          </cell>
          <cell r="E7189" t="str">
            <v>h</v>
          </cell>
          <cell r="F7189">
            <v>0.14000000000000001</v>
          </cell>
        </row>
        <row r="7190">
          <cell r="B7190" t="str">
            <v>180787</v>
          </cell>
          <cell r="C7190" t="str">
            <v>010119</v>
          </cell>
          <cell r="D7190" t="str">
            <v>Ajudante de encanador</v>
          </cell>
          <cell r="E7190" t="str">
            <v>h</v>
          </cell>
          <cell r="F7190">
            <v>0.14000000000000001</v>
          </cell>
        </row>
        <row r="7191">
          <cell r="B7191" t="str">
            <v>180787</v>
          </cell>
          <cell r="C7191" t="str">
            <v>062191</v>
          </cell>
          <cell r="D7191" t="str">
            <v>Luva red. sold. pvc marrom 40x32mm (1 1/4x1")</v>
          </cell>
          <cell r="E7191" t="str">
            <v>un</v>
          </cell>
          <cell r="F7191">
            <v>1</v>
          </cell>
        </row>
        <row r="7192">
          <cell r="B7192" t="str">
            <v>180787</v>
          </cell>
          <cell r="C7192" t="str">
            <v>069513</v>
          </cell>
          <cell r="D7192" t="str">
            <v>Adesivo para tubo de pvc rigido</v>
          </cell>
          <cell r="E7192" t="str">
            <v>l</v>
          </cell>
          <cell r="F7192">
            <v>8.5000000000000006E-3</v>
          </cell>
        </row>
        <row r="7193">
          <cell r="B7193" t="str">
            <v>180787</v>
          </cell>
          <cell r="C7193" t="str">
            <v>069514</v>
          </cell>
          <cell r="D7193" t="str">
            <v>Solucao limpadora para pvc rigido</v>
          </cell>
          <cell r="E7193" t="str">
            <v>l</v>
          </cell>
          <cell r="F7193">
            <v>1.2500000000000001E-2</v>
          </cell>
        </row>
        <row r="7194">
          <cell r="B7194" t="str">
            <v>180788</v>
          </cell>
          <cell r="C7194" t="str">
            <v>010118</v>
          </cell>
          <cell r="D7194" t="str">
            <v>Encanador</v>
          </cell>
          <cell r="E7194" t="str">
            <v>h</v>
          </cell>
          <cell r="F7194">
            <v>0.18</v>
          </cell>
        </row>
        <row r="7195">
          <cell r="B7195" t="str">
            <v>180788</v>
          </cell>
          <cell r="C7195" t="str">
            <v>010119</v>
          </cell>
          <cell r="D7195" t="str">
            <v>Ajudante de encanador</v>
          </cell>
          <cell r="E7195" t="str">
            <v>h</v>
          </cell>
          <cell r="F7195">
            <v>0.18</v>
          </cell>
        </row>
        <row r="7196">
          <cell r="B7196" t="str">
            <v>180788</v>
          </cell>
          <cell r="C7196" t="str">
            <v>069513</v>
          </cell>
          <cell r="D7196" t="str">
            <v>Adesivo para tubo de pvc rigido</v>
          </cell>
          <cell r="E7196" t="str">
            <v>l</v>
          </cell>
          <cell r="F7196">
            <v>1.6500000000000001E-2</v>
          </cell>
        </row>
        <row r="7197">
          <cell r="B7197" t="str">
            <v>180788</v>
          </cell>
          <cell r="C7197" t="str">
            <v>069514</v>
          </cell>
          <cell r="D7197" t="str">
            <v>Solucao limpadora para pvc rigido</v>
          </cell>
          <cell r="E7197" t="str">
            <v>l</v>
          </cell>
          <cell r="F7197">
            <v>1.9E-2</v>
          </cell>
        </row>
        <row r="7198">
          <cell r="B7198" t="str">
            <v>180788</v>
          </cell>
          <cell r="C7198" t="str">
            <v>090856</v>
          </cell>
          <cell r="D7198" t="str">
            <v>Luva de red. sold.de pvc marrom 60x50mm (2x1 1/2")</v>
          </cell>
          <cell r="E7198" t="str">
            <v>un</v>
          </cell>
          <cell r="F7198">
            <v>1</v>
          </cell>
        </row>
        <row r="7199">
          <cell r="B7199" t="str">
            <v>180789</v>
          </cell>
          <cell r="C7199" t="str">
            <v>010118</v>
          </cell>
          <cell r="D7199" t="str">
            <v>Encanador</v>
          </cell>
          <cell r="E7199" t="str">
            <v>h</v>
          </cell>
          <cell r="F7199">
            <v>0.26</v>
          </cell>
        </row>
        <row r="7200">
          <cell r="B7200" t="str">
            <v>180789</v>
          </cell>
          <cell r="C7200" t="str">
            <v>010119</v>
          </cell>
          <cell r="D7200" t="str">
            <v>Ajudante de encanador</v>
          </cell>
          <cell r="E7200" t="str">
            <v>h</v>
          </cell>
          <cell r="F7200">
            <v>0.26</v>
          </cell>
        </row>
        <row r="7201">
          <cell r="B7201" t="str">
            <v>180789</v>
          </cell>
          <cell r="C7201" t="str">
            <v>062159</v>
          </cell>
          <cell r="D7201" t="str">
            <v>Cruzeta soldavel de pvc marrom 25mm (3/4')</v>
          </cell>
          <cell r="E7201" t="str">
            <v>un</v>
          </cell>
          <cell r="F7201">
            <v>1</v>
          </cell>
        </row>
        <row r="7202">
          <cell r="B7202" t="str">
            <v>180789</v>
          </cell>
          <cell r="C7202" t="str">
            <v>069513</v>
          </cell>
          <cell r="D7202" t="str">
            <v>Adesivo para tubo de pvc rigido</v>
          </cell>
          <cell r="E7202" t="str">
            <v>l</v>
          </cell>
          <cell r="F7202">
            <v>0.01</v>
          </cell>
        </row>
        <row r="7203">
          <cell r="B7203" t="str">
            <v>180789</v>
          </cell>
          <cell r="C7203" t="str">
            <v>069514</v>
          </cell>
          <cell r="D7203" t="str">
            <v>Solucao limpadora para pvc rigido</v>
          </cell>
          <cell r="E7203" t="str">
            <v>l</v>
          </cell>
          <cell r="F7203">
            <v>1.6E-2</v>
          </cell>
        </row>
        <row r="7204">
          <cell r="B7204" t="str">
            <v>180790</v>
          </cell>
          <cell r="C7204" t="str">
            <v>010118</v>
          </cell>
          <cell r="D7204" t="str">
            <v>Encanador</v>
          </cell>
          <cell r="E7204" t="str">
            <v>h</v>
          </cell>
          <cell r="F7204">
            <v>0.4</v>
          </cell>
        </row>
        <row r="7205">
          <cell r="B7205" t="str">
            <v>180790</v>
          </cell>
          <cell r="C7205" t="str">
            <v>010119</v>
          </cell>
          <cell r="D7205" t="str">
            <v>Ajudante de encanador</v>
          </cell>
          <cell r="E7205" t="str">
            <v>h</v>
          </cell>
          <cell r="F7205">
            <v>0.4</v>
          </cell>
        </row>
        <row r="7206">
          <cell r="B7206" t="str">
            <v>180790</v>
          </cell>
          <cell r="C7206" t="str">
            <v>062162</v>
          </cell>
          <cell r="D7206" t="str">
            <v>Cruzeta soldavel de pvc marrom 50mm (1 1/2')</v>
          </cell>
          <cell r="E7206" t="str">
            <v>un</v>
          </cell>
          <cell r="F7206">
            <v>1</v>
          </cell>
        </row>
        <row r="7207">
          <cell r="B7207" t="str">
            <v>180790</v>
          </cell>
          <cell r="C7207" t="str">
            <v>069513</v>
          </cell>
          <cell r="D7207" t="str">
            <v>Adesivo para tubo de pvc rigido</v>
          </cell>
          <cell r="E7207" t="str">
            <v>l</v>
          </cell>
          <cell r="F7207">
            <v>0.03</v>
          </cell>
        </row>
        <row r="7208">
          <cell r="B7208" t="str">
            <v>180790</v>
          </cell>
          <cell r="C7208" t="str">
            <v>069514</v>
          </cell>
          <cell r="D7208" t="str">
            <v>Solucao limpadora para pvc rigido</v>
          </cell>
          <cell r="E7208" t="str">
            <v>l</v>
          </cell>
          <cell r="F7208">
            <v>4.3999999999999997E-2</v>
          </cell>
        </row>
        <row r="7209">
          <cell r="B7209" t="str">
            <v>180791</v>
          </cell>
          <cell r="C7209" t="str">
            <v>010118</v>
          </cell>
          <cell r="D7209" t="str">
            <v>Encanador</v>
          </cell>
          <cell r="E7209" t="str">
            <v>h</v>
          </cell>
          <cell r="F7209">
            <v>0.09</v>
          </cell>
        </row>
        <row r="7210">
          <cell r="B7210" t="str">
            <v>180791</v>
          </cell>
          <cell r="C7210" t="str">
            <v>010119</v>
          </cell>
          <cell r="D7210" t="str">
            <v>Ajudante de encanador</v>
          </cell>
          <cell r="E7210" t="str">
            <v>h</v>
          </cell>
          <cell r="F7210">
            <v>0.09</v>
          </cell>
        </row>
        <row r="7211">
          <cell r="B7211" t="str">
            <v>180791</v>
          </cell>
          <cell r="C7211" t="str">
            <v>062309</v>
          </cell>
          <cell r="D7211" t="str">
            <v>Uniao soldavel de pvc marrom 20mm (1/2")</v>
          </cell>
          <cell r="E7211" t="str">
            <v>un</v>
          </cell>
          <cell r="F7211">
            <v>1</v>
          </cell>
        </row>
        <row r="7212">
          <cell r="B7212" t="str">
            <v>180791</v>
          </cell>
          <cell r="C7212" t="str">
            <v>069512</v>
          </cell>
          <cell r="D7212" t="str">
            <v>Fita de vedacao</v>
          </cell>
          <cell r="E7212" t="str">
            <v>m</v>
          </cell>
          <cell r="F7212">
            <v>0.35</v>
          </cell>
        </row>
        <row r="7213">
          <cell r="B7213" t="str">
            <v>180791</v>
          </cell>
          <cell r="C7213" t="str">
            <v>069513</v>
          </cell>
          <cell r="D7213" t="str">
            <v>Adesivo para tubo de pvc rigido</v>
          </cell>
          <cell r="E7213" t="str">
            <v>l</v>
          </cell>
          <cell r="F7213">
            <v>3.0000000000000001E-3</v>
          </cell>
        </row>
        <row r="7214">
          <cell r="B7214" t="str">
            <v>180791</v>
          </cell>
          <cell r="C7214" t="str">
            <v>069514</v>
          </cell>
          <cell r="D7214" t="str">
            <v>Solucao limpadora para pvc rigido</v>
          </cell>
          <cell r="E7214" t="str">
            <v>l</v>
          </cell>
          <cell r="F7214">
            <v>6.0000000000000001E-3</v>
          </cell>
        </row>
        <row r="7215">
          <cell r="B7215" t="str">
            <v>180792</v>
          </cell>
          <cell r="C7215" t="str">
            <v>010118</v>
          </cell>
          <cell r="D7215" t="str">
            <v>Encanador</v>
          </cell>
          <cell r="E7215" t="str">
            <v>h</v>
          </cell>
          <cell r="F7215">
            <v>0.09</v>
          </cell>
        </row>
        <row r="7216">
          <cell r="B7216" t="str">
            <v>180792</v>
          </cell>
          <cell r="C7216" t="str">
            <v>010119</v>
          </cell>
          <cell r="D7216" t="str">
            <v>Ajudante de encanador</v>
          </cell>
          <cell r="E7216" t="str">
            <v>h</v>
          </cell>
          <cell r="F7216">
            <v>0.09</v>
          </cell>
        </row>
        <row r="7217">
          <cell r="B7217" t="str">
            <v>180792</v>
          </cell>
          <cell r="C7217" t="str">
            <v>062310</v>
          </cell>
          <cell r="D7217" t="str">
            <v>Uniao soldavel de pvc marrom 25mm (3/4")</v>
          </cell>
          <cell r="E7217" t="str">
            <v>un</v>
          </cell>
          <cell r="F7217">
            <v>1</v>
          </cell>
        </row>
        <row r="7218">
          <cell r="B7218" t="str">
            <v>180792</v>
          </cell>
          <cell r="C7218" t="str">
            <v>069512</v>
          </cell>
          <cell r="D7218" t="str">
            <v>Fita de vedacao</v>
          </cell>
          <cell r="E7218" t="str">
            <v>m</v>
          </cell>
          <cell r="F7218">
            <v>0.45</v>
          </cell>
        </row>
        <row r="7219">
          <cell r="B7219" t="str">
            <v>180792</v>
          </cell>
          <cell r="C7219" t="str">
            <v>069513</v>
          </cell>
          <cell r="D7219" t="str">
            <v>Adesivo para tubo de pvc rigido</v>
          </cell>
          <cell r="E7219" t="str">
            <v>l</v>
          </cell>
          <cell r="F7219">
            <v>5.0000000000000001E-3</v>
          </cell>
        </row>
        <row r="7220">
          <cell r="B7220" t="str">
            <v>180792</v>
          </cell>
          <cell r="C7220" t="str">
            <v>069514</v>
          </cell>
          <cell r="D7220" t="str">
            <v>Solucao limpadora para pvc rigido</v>
          </cell>
          <cell r="E7220" t="str">
            <v>l</v>
          </cell>
          <cell r="F7220">
            <v>8.0000000000000002E-3</v>
          </cell>
        </row>
        <row r="7221">
          <cell r="B7221" t="str">
            <v>180793</v>
          </cell>
          <cell r="C7221" t="str">
            <v>010118</v>
          </cell>
          <cell r="D7221" t="str">
            <v>Encanador</v>
          </cell>
          <cell r="E7221" t="str">
            <v>h</v>
          </cell>
          <cell r="F7221">
            <v>0.09</v>
          </cell>
        </row>
        <row r="7222">
          <cell r="B7222" t="str">
            <v>180793</v>
          </cell>
          <cell r="C7222" t="str">
            <v>010119</v>
          </cell>
          <cell r="D7222" t="str">
            <v>Ajudante de encanador</v>
          </cell>
          <cell r="E7222" t="str">
            <v>h</v>
          </cell>
          <cell r="F7222">
            <v>0.09</v>
          </cell>
        </row>
        <row r="7223">
          <cell r="B7223" t="str">
            <v>180793</v>
          </cell>
          <cell r="C7223" t="str">
            <v>062311</v>
          </cell>
          <cell r="D7223" t="str">
            <v>Uniao soldavel de pvc marrom 32mm (1")</v>
          </cell>
          <cell r="E7223" t="str">
            <v>un</v>
          </cell>
          <cell r="F7223">
            <v>1</v>
          </cell>
        </row>
        <row r="7224">
          <cell r="B7224" t="str">
            <v>180793</v>
          </cell>
          <cell r="C7224" t="str">
            <v>069512</v>
          </cell>
          <cell r="D7224" t="str">
            <v>Fita de vedacao</v>
          </cell>
          <cell r="E7224" t="str">
            <v>m</v>
          </cell>
          <cell r="F7224">
            <v>0.55000000000000004</v>
          </cell>
        </row>
        <row r="7225">
          <cell r="B7225" t="str">
            <v>180793</v>
          </cell>
          <cell r="C7225" t="str">
            <v>069513</v>
          </cell>
          <cell r="D7225" t="str">
            <v>Adesivo para tubo de pvc rigido</v>
          </cell>
          <cell r="E7225" t="str">
            <v>l</v>
          </cell>
          <cell r="F7225">
            <v>7.0000000000000001E-3</v>
          </cell>
        </row>
        <row r="7226">
          <cell r="B7226" t="str">
            <v>180793</v>
          </cell>
          <cell r="C7226" t="str">
            <v>069514</v>
          </cell>
          <cell r="D7226" t="str">
            <v>Solucao limpadora para pvc rigido</v>
          </cell>
          <cell r="E7226" t="str">
            <v>l</v>
          </cell>
          <cell r="F7226">
            <v>1.0999999999999999E-2</v>
          </cell>
        </row>
        <row r="7227">
          <cell r="B7227" t="str">
            <v>180794</v>
          </cell>
          <cell r="C7227" t="str">
            <v>010118</v>
          </cell>
          <cell r="D7227" t="str">
            <v>Encanador</v>
          </cell>
          <cell r="E7227" t="str">
            <v>h</v>
          </cell>
          <cell r="F7227">
            <v>0.14000000000000001</v>
          </cell>
        </row>
        <row r="7228">
          <cell r="B7228" t="str">
            <v>180794</v>
          </cell>
          <cell r="C7228" t="str">
            <v>010119</v>
          </cell>
          <cell r="D7228" t="str">
            <v>Ajudante de encanador</v>
          </cell>
          <cell r="E7228" t="str">
            <v>h</v>
          </cell>
          <cell r="F7228">
            <v>0.14000000000000001</v>
          </cell>
        </row>
        <row r="7229">
          <cell r="B7229" t="str">
            <v>180794</v>
          </cell>
          <cell r="C7229" t="str">
            <v>062312</v>
          </cell>
          <cell r="D7229" t="str">
            <v>Uniao soldavel de pvc marrom 40mm (1 1/4")</v>
          </cell>
          <cell r="E7229" t="str">
            <v>un</v>
          </cell>
          <cell r="F7229">
            <v>1</v>
          </cell>
        </row>
        <row r="7230">
          <cell r="B7230" t="str">
            <v>180794</v>
          </cell>
          <cell r="C7230" t="str">
            <v>069512</v>
          </cell>
          <cell r="D7230" t="str">
            <v>Fita de vedacao</v>
          </cell>
          <cell r="E7230" t="str">
            <v>m</v>
          </cell>
          <cell r="F7230">
            <v>0.65</v>
          </cell>
        </row>
        <row r="7231">
          <cell r="B7231" t="str">
            <v>180794</v>
          </cell>
          <cell r="C7231" t="str">
            <v>069513</v>
          </cell>
          <cell r="D7231" t="str">
            <v>Adesivo para tubo de pvc rigido</v>
          </cell>
          <cell r="E7231" t="str">
            <v>l</v>
          </cell>
          <cell r="F7231">
            <v>0.01</v>
          </cell>
        </row>
        <row r="7232">
          <cell r="B7232" t="str">
            <v>180794</v>
          </cell>
          <cell r="C7232" t="str">
            <v>069514</v>
          </cell>
          <cell r="D7232" t="str">
            <v>Solucao limpadora para pvc rigido</v>
          </cell>
          <cell r="E7232" t="str">
            <v>l</v>
          </cell>
          <cell r="F7232">
            <v>1.4E-2</v>
          </cell>
        </row>
        <row r="7233">
          <cell r="B7233" t="str">
            <v>180795</v>
          </cell>
          <cell r="C7233" t="str">
            <v>010118</v>
          </cell>
          <cell r="D7233" t="str">
            <v>Encanador</v>
          </cell>
          <cell r="E7233" t="str">
            <v>h</v>
          </cell>
          <cell r="F7233">
            <v>0.14000000000000001</v>
          </cell>
        </row>
        <row r="7234">
          <cell r="B7234" t="str">
            <v>180795</v>
          </cell>
          <cell r="C7234" t="str">
            <v>010119</v>
          </cell>
          <cell r="D7234" t="str">
            <v>Ajudante de encanador</v>
          </cell>
          <cell r="E7234" t="str">
            <v>h</v>
          </cell>
          <cell r="F7234">
            <v>0.14000000000000001</v>
          </cell>
        </row>
        <row r="7235">
          <cell r="B7235" t="str">
            <v>180795</v>
          </cell>
          <cell r="C7235" t="str">
            <v>062313</v>
          </cell>
          <cell r="D7235" t="str">
            <v>Uniao soldavel de pvc marrom 50mm (1 1/2")</v>
          </cell>
          <cell r="E7235" t="str">
            <v>un</v>
          </cell>
          <cell r="F7235">
            <v>1</v>
          </cell>
        </row>
        <row r="7236">
          <cell r="B7236" t="str">
            <v>180795</v>
          </cell>
          <cell r="C7236" t="str">
            <v>069512</v>
          </cell>
          <cell r="D7236" t="str">
            <v>Fita de vedacao</v>
          </cell>
          <cell r="E7236" t="str">
            <v>m</v>
          </cell>
          <cell r="F7236">
            <v>0.83</v>
          </cell>
        </row>
        <row r="7237">
          <cell r="B7237" t="str">
            <v>180795</v>
          </cell>
          <cell r="C7237" t="str">
            <v>069513</v>
          </cell>
          <cell r="D7237" t="str">
            <v>Adesivo para tubo de pvc rigido</v>
          </cell>
          <cell r="E7237" t="str">
            <v>l</v>
          </cell>
          <cell r="F7237">
            <v>1.4999999999999999E-2</v>
          </cell>
        </row>
        <row r="7238">
          <cell r="B7238" t="str">
            <v>180795</v>
          </cell>
          <cell r="C7238" t="str">
            <v>069514</v>
          </cell>
          <cell r="D7238" t="str">
            <v>Solucao limpadora para pvc rigido</v>
          </cell>
          <cell r="E7238" t="str">
            <v>l</v>
          </cell>
          <cell r="F7238">
            <v>2.1999999999999999E-2</v>
          </cell>
        </row>
        <row r="7239">
          <cell r="B7239" t="str">
            <v>180796</v>
          </cell>
          <cell r="C7239" t="str">
            <v>010118</v>
          </cell>
          <cell r="D7239" t="str">
            <v>Encanador</v>
          </cell>
          <cell r="E7239" t="str">
            <v>h</v>
          </cell>
          <cell r="F7239">
            <v>0.14000000000000001</v>
          </cell>
        </row>
        <row r="7240">
          <cell r="B7240" t="str">
            <v>180796</v>
          </cell>
          <cell r="C7240" t="str">
            <v>010119</v>
          </cell>
          <cell r="D7240" t="str">
            <v>Ajudante de encanador</v>
          </cell>
          <cell r="E7240" t="str">
            <v>h</v>
          </cell>
          <cell r="F7240">
            <v>0.14000000000000001</v>
          </cell>
        </row>
        <row r="7241">
          <cell r="B7241" t="str">
            <v>180796</v>
          </cell>
          <cell r="C7241" t="str">
            <v>062314</v>
          </cell>
          <cell r="D7241" t="str">
            <v>Uniao soldavel de pvc marrom 60mm (2")</v>
          </cell>
          <cell r="E7241" t="str">
            <v>un</v>
          </cell>
          <cell r="F7241">
            <v>1</v>
          </cell>
        </row>
        <row r="7242">
          <cell r="B7242" t="str">
            <v>180796</v>
          </cell>
          <cell r="C7242" t="str">
            <v>069512</v>
          </cell>
          <cell r="D7242" t="str">
            <v>Fita de vedacao</v>
          </cell>
          <cell r="E7242" t="str">
            <v>m</v>
          </cell>
          <cell r="F7242">
            <v>0.98</v>
          </cell>
        </row>
        <row r="7243">
          <cell r="B7243" t="str">
            <v>180796</v>
          </cell>
          <cell r="C7243" t="str">
            <v>069513</v>
          </cell>
          <cell r="D7243" t="str">
            <v>Adesivo para tubo de pvc rigido</v>
          </cell>
          <cell r="E7243" t="str">
            <v>l</v>
          </cell>
          <cell r="F7243">
            <v>0.02</v>
          </cell>
        </row>
        <row r="7244">
          <cell r="B7244" t="str">
            <v>180796</v>
          </cell>
          <cell r="C7244" t="str">
            <v>069514</v>
          </cell>
          <cell r="D7244" t="str">
            <v>Solucao limpadora para pvc rigido</v>
          </cell>
          <cell r="E7244" t="str">
            <v>l</v>
          </cell>
          <cell r="F7244">
            <v>0.03</v>
          </cell>
        </row>
        <row r="7245">
          <cell r="B7245" t="str">
            <v>180797</v>
          </cell>
          <cell r="C7245" t="str">
            <v>010118</v>
          </cell>
          <cell r="D7245" t="str">
            <v>Encanador</v>
          </cell>
          <cell r="E7245" t="str">
            <v>h</v>
          </cell>
          <cell r="F7245">
            <v>0.19</v>
          </cell>
        </row>
        <row r="7246">
          <cell r="B7246" t="str">
            <v>180797</v>
          </cell>
          <cell r="C7246" t="str">
            <v>010119</v>
          </cell>
          <cell r="D7246" t="str">
            <v>Ajudante de encanador</v>
          </cell>
          <cell r="E7246" t="str">
            <v>h</v>
          </cell>
          <cell r="F7246">
            <v>0.19</v>
          </cell>
        </row>
        <row r="7247">
          <cell r="B7247" t="str">
            <v>180797</v>
          </cell>
          <cell r="C7247" t="str">
            <v>062315</v>
          </cell>
          <cell r="D7247" t="str">
            <v>Uniao soldavel de pvc marrom 75mm (2 1/2")</v>
          </cell>
          <cell r="E7247" t="str">
            <v>un</v>
          </cell>
          <cell r="F7247">
            <v>1</v>
          </cell>
        </row>
        <row r="7248">
          <cell r="B7248" t="str">
            <v>180797</v>
          </cell>
          <cell r="C7248" t="str">
            <v>069512</v>
          </cell>
          <cell r="D7248" t="str">
            <v>Fita de vedacao</v>
          </cell>
          <cell r="E7248" t="str">
            <v>m</v>
          </cell>
          <cell r="F7248">
            <v>1.22</v>
          </cell>
        </row>
        <row r="7249">
          <cell r="B7249" t="str">
            <v>180797</v>
          </cell>
          <cell r="C7249" t="str">
            <v>069513</v>
          </cell>
          <cell r="D7249" t="str">
            <v>Adesivo para tubo de pvc rigido</v>
          </cell>
          <cell r="E7249" t="str">
            <v>l</v>
          </cell>
          <cell r="F7249">
            <v>3.4000000000000002E-2</v>
          </cell>
        </row>
        <row r="7250">
          <cell r="B7250" t="str">
            <v>180797</v>
          </cell>
          <cell r="C7250" t="str">
            <v>069514</v>
          </cell>
          <cell r="D7250" t="str">
            <v>Solucao limpadora para pvc rigido</v>
          </cell>
          <cell r="E7250" t="str">
            <v>l</v>
          </cell>
          <cell r="F7250">
            <v>5.1999999999999998E-2</v>
          </cell>
        </row>
        <row r="7251">
          <cell r="B7251" t="str">
            <v>180798</v>
          </cell>
          <cell r="C7251" t="str">
            <v>010118</v>
          </cell>
          <cell r="D7251" t="str">
            <v>Encanador</v>
          </cell>
          <cell r="E7251" t="str">
            <v>h</v>
          </cell>
          <cell r="F7251">
            <v>0.185</v>
          </cell>
        </row>
        <row r="7252">
          <cell r="B7252" t="str">
            <v>180798</v>
          </cell>
          <cell r="C7252" t="str">
            <v>010119</v>
          </cell>
          <cell r="D7252" t="str">
            <v>Ajudante de encanador</v>
          </cell>
          <cell r="E7252" t="str">
            <v>h</v>
          </cell>
          <cell r="F7252">
            <v>0.185</v>
          </cell>
        </row>
        <row r="7253">
          <cell r="B7253" t="str">
            <v>180798</v>
          </cell>
          <cell r="C7253" t="str">
            <v>062316</v>
          </cell>
          <cell r="D7253" t="str">
            <v>Uniao soldavel de pvc marrom 85mm (3")</v>
          </cell>
          <cell r="E7253" t="str">
            <v>un</v>
          </cell>
          <cell r="F7253">
            <v>1</v>
          </cell>
        </row>
        <row r="7254">
          <cell r="B7254" t="str">
            <v>180798</v>
          </cell>
          <cell r="C7254" t="str">
            <v>069512</v>
          </cell>
          <cell r="D7254" t="str">
            <v>Fita de vedacao</v>
          </cell>
          <cell r="E7254" t="str">
            <v>m</v>
          </cell>
          <cell r="F7254">
            <v>1.38</v>
          </cell>
        </row>
        <row r="7255">
          <cell r="B7255" t="str">
            <v>180798</v>
          </cell>
          <cell r="C7255" t="str">
            <v>069513</v>
          </cell>
          <cell r="D7255" t="str">
            <v>Adesivo para tubo de pvc rigido</v>
          </cell>
          <cell r="E7255" t="str">
            <v>l</v>
          </cell>
          <cell r="F7255">
            <v>0.04</v>
          </cell>
        </row>
        <row r="7256">
          <cell r="B7256" t="str">
            <v>180798</v>
          </cell>
          <cell r="C7256" t="str">
            <v>069514</v>
          </cell>
          <cell r="D7256" t="str">
            <v>Solucao limpadora para pvc rigido</v>
          </cell>
          <cell r="E7256" t="str">
            <v>l</v>
          </cell>
          <cell r="F7256">
            <v>0.06</v>
          </cell>
        </row>
        <row r="7257">
          <cell r="B7257" t="str">
            <v>180799</v>
          </cell>
          <cell r="C7257" t="str">
            <v>010118</v>
          </cell>
          <cell r="D7257" t="str">
            <v>Encanador</v>
          </cell>
          <cell r="E7257" t="str">
            <v>h</v>
          </cell>
          <cell r="F7257">
            <v>0.23</v>
          </cell>
        </row>
        <row r="7258">
          <cell r="B7258" t="str">
            <v>180799</v>
          </cell>
          <cell r="C7258" t="str">
            <v>010119</v>
          </cell>
          <cell r="D7258" t="str">
            <v>Ajudante de encanador</v>
          </cell>
          <cell r="E7258" t="str">
            <v>h</v>
          </cell>
          <cell r="F7258">
            <v>0.23</v>
          </cell>
        </row>
        <row r="7259">
          <cell r="B7259" t="str">
            <v>180799</v>
          </cell>
          <cell r="C7259" t="str">
            <v>062317</v>
          </cell>
          <cell r="D7259" t="str">
            <v>Uniao soldavel de pvc marrom 110mm (4")</v>
          </cell>
          <cell r="E7259" t="str">
            <v>un</v>
          </cell>
          <cell r="F7259">
            <v>1</v>
          </cell>
        </row>
        <row r="7260">
          <cell r="B7260" t="str">
            <v>180799</v>
          </cell>
          <cell r="C7260" t="str">
            <v>069512</v>
          </cell>
          <cell r="D7260" t="str">
            <v>Fita de vedacao</v>
          </cell>
          <cell r="E7260" t="str">
            <v>m</v>
          </cell>
          <cell r="F7260">
            <v>1.77</v>
          </cell>
        </row>
        <row r="7261">
          <cell r="B7261" t="str">
            <v>180799</v>
          </cell>
          <cell r="C7261" t="str">
            <v>069513</v>
          </cell>
          <cell r="D7261" t="str">
            <v>Adesivo para tubo de pvc rigido</v>
          </cell>
          <cell r="E7261" t="str">
            <v>l</v>
          </cell>
          <cell r="F7261">
            <v>0.06</v>
          </cell>
        </row>
        <row r="7262">
          <cell r="B7262" t="str">
            <v>180799</v>
          </cell>
          <cell r="C7262" t="str">
            <v>069514</v>
          </cell>
          <cell r="D7262" t="str">
            <v>Solucao limpadora para pvc rigido</v>
          </cell>
          <cell r="E7262" t="str">
            <v>l</v>
          </cell>
          <cell r="F7262">
            <v>9.1999999999999998E-2</v>
          </cell>
        </row>
        <row r="7263">
          <cell r="B7263" t="str">
            <v>180801</v>
          </cell>
          <cell r="C7263" t="str">
            <v>010118</v>
          </cell>
          <cell r="D7263" t="str">
            <v>Encanador</v>
          </cell>
          <cell r="E7263" t="str">
            <v>h</v>
          </cell>
          <cell r="F7263">
            <v>4.4999999999999998E-2</v>
          </cell>
        </row>
        <row r="7264">
          <cell r="B7264" t="str">
            <v>180801</v>
          </cell>
          <cell r="C7264" t="str">
            <v>010119</v>
          </cell>
          <cell r="D7264" t="str">
            <v>Ajudante de encanador</v>
          </cell>
          <cell r="E7264" t="str">
            <v>h</v>
          </cell>
          <cell r="F7264">
            <v>4.4999999999999998E-2</v>
          </cell>
        </row>
        <row r="7265">
          <cell r="B7265" t="str">
            <v>180801</v>
          </cell>
          <cell r="C7265" t="str">
            <v>062149</v>
          </cell>
          <cell r="D7265" t="str">
            <v>Cap (tampao) soldavel de pvc marrom 20mm (1/2')</v>
          </cell>
          <cell r="E7265" t="str">
            <v>un</v>
          </cell>
          <cell r="F7265">
            <v>1</v>
          </cell>
        </row>
        <row r="7266">
          <cell r="B7266" t="str">
            <v>180801</v>
          </cell>
          <cell r="C7266" t="str">
            <v>069513</v>
          </cell>
          <cell r="D7266" t="str">
            <v>Adesivo para tubo de pvc rigido</v>
          </cell>
          <cell r="E7266" t="str">
            <v>l</v>
          </cell>
          <cell r="F7266">
            <v>1.5E-3</v>
          </cell>
        </row>
        <row r="7267">
          <cell r="B7267" t="str">
            <v>180801</v>
          </cell>
          <cell r="C7267" t="str">
            <v>069514</v>
          </cell>
          <cell r="D7267" t="str">
            <v>Solucao limpadora para pvc rigido</v>
          </cell>
          <cell r="E7267" t="str">
            <v>l</v>
          </cell>
          <cell r="F7267">
            <v>3.0000000000000001E-3</v>
          </cell>
        </row>
        <row r="7268">
          <cell r="B7268" t="str">
            <v>180802</v>
          </cell>
          <cell r="C7268" t="str">
            <v>010118</v>
          </cell>
          <cell r="D7268" t="str">
            <v>Encanador</v>
          </cell>
          <cell r="E7268" t="str">
            <v>h</v>
          </cell>
          <cell r="F7268">
            <v>4.4999999999999998E-2</v>
          </cell>
        </row>
        <row r="7269">
          <cell r="B7269" t="str">
            <v>180802</v>
          </cell>
          <cell r="C7269" t="str">
            <v>010119</v>
          </cell>
          <cell r="D7269" t="str">
            <v>Ajudante de encanador</v>
          </cell>
          <cell r="E7269" t="str">
            <v>h</v>
          </cell>
          <cell r="F7269">
            <v>4.4999999999999998E-2</v>
          </cell>
        </row>
        <row r="7270">
          <cell r="B7270" t="str">
            <v>180802</v>
          </cell>
          <cell r="C7270" t="str">
            <v>062150</v>
          </cell>
          <cell r="D7270" t="str">
            <v>Cap (tampao) soldavel de pvc marrom 25mm (3/4')</v>
          </cell>
          <cell r="E7270" t="str">
            <v>un</v>
          </cell>
          <cell r="F7270">
            <v>1</v>
          </cell>
        </row>
        <row r="7271">
          <cell r="B7271" t="str">
            <v>180802</v>
          </cell>
          <cell r="C7271" t="str">
            <v>069513</v>
          </cell>
          <cell r="D7271" t="str">
            <v>Adesivo para tubo de pvc rigido</v>
          </cell>
          <cell r="E7271" t="str">
            <v>l</v>
          </cell>
          <cell r="F7271">
            <v>2.5000000000000001E-3</v>
          </cell>
        </row>
        <row r="7272">
          <cell r="B7272" t="str">
            <v>180802</v>
          </cell>
          <cell r="C7272" t="str">
            <v>069514</v>
          </cell>
          <cell r="D7272" t="str">
            <v>Solucao limpadora para pvc rigido</v>
          </cell>
          <cell r="E7272" t="str">
            <v>l</v>
          </cell>
          <cell r="F7272">
            <v>4.0000000000000001E-3</v>
          </cell>
        </row>
        <row r="7273">
          <cell r="B7273" t="str">
            <v>180803</v>
          </cell>
          <cell r="C7273" t="str">
            <v>010118</v>
          </cell>
          <cell r="D7273" t="str">
            <v>Encanador</v>
          </cell>
          <cell r="E7273" t="str">
            <v>h</v>
          </cell>
          <cell r="F7273">
            <v>4.4999999999999998E-2</v>
          </cell>
        </row>
        <row r="7274">
          <cell r="B7274" t="str">
            <v>180803</v>
          </cell>
          <cell r="C7274" t="str">
            <v>010119</v>
          </cell>
          <cell r="D7274" t="str">
            <v>Ajudante de encanador</v>
          </cell>
          <cell r="E7274" t="str">
            <v>h</v>
          </cell>
          <cell r="F7274">
            <v>4.4999999999999998E-2</v>
          </cell>
        </row>
        <row r="7275">
          <cell r="B7275" t="str">
            <v>180803</v>
          </cell>
          <cell r="C7275" t="str">
            <v>062151</v>
          </cell>
          <cell r="D7275" t="str">
            <v>Cap (tampao) soldavel de pvc marrom 32mm (1')</v>
          </cell>
          <cell r="E7275" t="str">
            <v>un</v>
          </cell>
          <cell r="F7275">
            <v>1</v>
          </cell>
        </row>
        <row r="7276">
          <cell r="B7276" t="str">
            <v>180803</v>
          </cell>
          <cell r="C7276" t="str">
            <v>069513</v>
          </cell>
          <cell r="D7276" t="str">
            <v>Adesivo para tubo de pvc rigido</v>
          </cell>
          <cell r="E7276" t="str">
            <v>l</v>
          </cell>
          <cell r="F7276">
            <v>3.5000000000000001E-3</v>
          </cell>
        </row>
        <row r="7277">
          <cell r="B7277" t="str">
            <v>180803</v>
          </cell>
          <cell r="C7277" t="str">
            <v>069514</v>
          </cell>
          <cell r="D7277" t="str">
            <v>Solucao limpadora para pvc rigido</v>
          </cell>
          <cell r="E7277" t="str">
            <v>l</v>
          </cell>
          <cell r="F7277">
            <v>5.4999999999999997E-3</v>
          </cell>
        </row>
        <row r="7278">
          <cell r="B7278" t="str">
            <v>180804</v>
          </cell>
          <cell r="C7278" t="str">
            <v>010118</v>
          </cell>
          <cell r="D7278" t="str">
            <v>Encanador</v>
          </cell>
          <cell r="E7278" t="str">
            <v>h</v>
          </cell>
          <cell r="F7278">
            <v>7.0000000000000007E-2</v>
          </cell>
        </row>
        <row r="7279">
          <cell r="B7279" t="str">
            <v>180804</v>
          </cell>
          <cell r="C7279" t="str">
            <v>010119</v>
          </cell>
          <cell r="D7279" t="str">
            <v>Ajudante de encanador</v>
          </cell>
          <cell r="E7279" t="str">
            <v>h</v>
          </cell>
          <cell r="F7279">
            <v>7.0000000000000007E-2</v>
          </cell>
        </row>
        <row r="7280">
          <cell r="B7280" t="str">
            <v>180804</v>
          </cell>
          <cell r="C7280" t="str">
            <v>062152</v>
          </cell>
          <cell r="D7280" t="str">
            <v>Cap (tampao) soldavel de pvc marrom 40mm (1 1/4')</v>
          </cell>
          <cell r="E7280" t="str">
            <v>un</v>
          </cell>
          <cell r="F7280">
            <v>1</v>
          </cell>
        </row>
        <row r="7281">
          <cell r="B7281" t="str">
            <v>180804</v>
          </cell>
          <cell r="C7281" t="str">
            <v>069513</v>
          </cell>
          <cell r="D7281" t="str">
            <v>Adesivo para tubo de pvc rigido</v>
          </cell>
          <cell r="E7281" t="str">
            <v>l</v>
          </cell>
          <cell r="F7281">
            <v>5.0000000000000001E-3</v>
          </cell>
        </row>
        <row r="7282">
          <cell r="B7282" t="str">
            <v>180804</v>
          </cell>
          <cell r="C7282" t="str">
            <v>069514</v>
          </cell>
          <cell r="D7282" t="str">
            <v>Solucao limpadora para pvc rigido</v>
          </cell>
          <cell r="E7282" t="str">
            <v>l</v>
          </cell>
          <cell r="F7282">
            <v>7.0000000000000001E-3</v>
          </cell>
        </row>
        <row r="7283">
          <cell r="B7283" t="str">
            <v>180805</v>
          </cell>
          <cell r="C7283" t="str">
            <v>010118</v>
          </cell>
          <cell r="D7283" t="str">
            <v>Encanador</v>
          </cell>
          <cell r="E7283" t="str">
            <v>h</v>
          </cell>
          <cell r="F7283">
            <v>7.0000000000000007E-2</v>
          </cell>
        </row>
        <row r="7284">
          <cell r="B7284" t="str">
            <v>180805</v>
          </cell>
          <cell r="C7284" t="str">
            <v>010119</v>
          </cell>
          <cell r="D7284" t="str">
            <v>Ajudante de encanador</v>
          </cell>
          <cell r="E7284" t="str">
            <v>h</v>
          </cell>
          <cell r="F7284">
            <v>7.0000000000000007E-2</v>
          </cell>
        </row>
        <row r="7285">
          <cell r="B7285" t="str">
            <v>180805</v>
          </cell>
          <cell r="C7285" t="str">
            <v>062153</v>
          </cell>
          <cell r="D7285" t="str">
            <v>Cap (tampao) soldavel de pvc marrom 50mm (1 1/2')</v>
          </cell>
          <cell r="E7285" t="str">
            <v>un</v>
          </cell>
          <cell r="F7285">
            <v>1</v>
          </cell>
        </row>
        <row r="7286">
          <cell r="B7286" t="str">
            <v>180805</v>
          </cell>
          <cell r="C7286" t="str">
            <v>069513</v>
          </cell>
          <cell r="D7286" t="str">
            <v>Adesivo para tubo de pvc rigido</v>
          </cell>
          <cell r="E7286" t="str">
            <v>l</v>
          </cell>
          <cell r="F7286">
            <v>7.4999999999999997E-3</v>
          </cell>
        </row>
        <row r="7287">
          <cell r="B7287" t="str">
            <v>180805</v>
          </cell>
          <cell r="C7287" t="str">
            <v>069514</v>
          </cell>
          <cell r="D7287" t="str">
            <v>Solucao limpadora para pvc rigido</v>
          </cell>
          <cell r="E7287" t="str">
            <v>l</v>
          </cell>
          <cell r="F7287">
            <v>1.0999999999999999E-2</v>
          </cell>
        </row>
        <row r="7288">
          <cell r="B7288" t="str">
            <v>180806</v>
          </cell>
          <cell r="C7288" t="str">
            <v>010118</v>
          </cell>
          <cell r="D7288" t="str">
            <v>Encanador</v>
          </cell>
          <cell r="E7288" t="str">
            <v>h</v>
          </cell>
          <cell r="F7288">
            <v>7.0000000000000007E-2</v>
          </cell>
        </row>
        <row r="7289">
          <cell r="B7289" t="str">
            <v>180806</v>
          </cell>
          <cell r="C7289" t="str">
            <v>010119</v>
          </cell>
          <cell r="D7289" t="str">
            <v>Ajudante de encanador</v>
          </cell>
          <cell r="E7289" t="str">
            <v>h</v>
          </cell>
          <cell r="F7289">
            <v>7.0000000000000007E-2</v>
          </cell>
        </row>
        <row r="7290">
          <cell r="B7290" t="str">
            <v>180806</v>
          </cell>
          <cell r="C7290" t="str">
            <v>062154</v>
          </cell>
          <cell r="D7290" t="str">
            <v>Cap (tampao) soldavel de pvc marrom 60mm (2')</v>
          </cell>
          <cell r="E7290" t="str">
            <v>un</v>
          </cell>
          <cell r="F7290">
            <v>1</v>
          </cell>
        </row>
        <row r="7291">
          <cell r="B7291" t="str">
            <v>180806</v>
          </cell>
          <cell r="C7291" t="str">
            <v>069513</v>
          </cell>
          <cell r="D7291" t="str">
            <v>Adesivo para tubo de pvc rigido</v>
          </cell>
          <cell r="E7291" t="str">
            <v>l</v>
          </cell>
          <cell r="F7291">
            <v>0.01</v>
          </cell>
        </row>
        <row r="7292">
          <cell r="B7292" t="str">
            <v>180806</v>
          </cell>
          <cell r="C7292" t="str">
            <v>069514</v>
          </cell>
          <cell r="D7292" t="str">
            <v>Solucao limpadora para pvc rigido</v>
          </cell>
          <cell r="E7292" t="str">
            <v>l</v>
          </cell>
          <cell r="F7292">
            <v>1.4999999999999999E-2</v>
          </cell>
        </row>
        <row r="7293">
          <cell r="B7293" t="str">
            <v>180807</v>
          </cell>
          <cell r="C7293" t="str">
            <v>010118</v>
          </cell>
          <cell r="D7293" t="str">
            <v>Encanador</v>
          </cell>
          <cell r="E7293" t="str">
            <v>h</v>
          </cell>
          <cell r="F7293">
            <v>0.09</v>
          </cell>
        </row>
        <row r="7294">
          <cell r="B7294" t="str">
            <v>180807</v>
          </cell>
          <cell r="C7294" t="str">
            <v>062155</v>
          </cell>
          <cell r="D7294" t="str">
            <v>Cap (tampao) soldavel de pvc marrom 75mm (2 1/2')</v>
          </cell>
          <cell r="E7294" t="str">
            <v>un</v>
          </cell>
          <cell r="F7294">
            <v>1</v>
          </cell>
        </row>
        <row r="7295">
          <cell r="B7295" t="str">
            <v>180807</v>
          </cell>
          <cell r="C7295" t="str">
            <v>069513</v>
          </cell>
          <cell r="D7295" t="str">
            <v>Adesivo para tubo de pvc rigido</v>
          </cell>
          <cell r="E7295" t="str">
            <v>l</v>
          </cell>
          <cell r="F7295">
            <v>1.7000000000000001E-2</v>
          </cell>
        </row>
        <row r="7296">
          <cell r="B7296" t="str">
            <v>180807</v>
          </cell>
          <cell r="C7296" t="str">
            <v>010119</v>
          </cell>
          <cell r="D7296" t="str">
            <v>Ajudante de encanador</v>
          </cell>
          <cell r="E7296" t="str">
            <v>h</v>
          </cell>
          <cell r="F7296">
            <v>0.09</v>
          </cell>
        </row>
        <row r="7297">
          <cell r="B7297" t="str">
            <v>180807</v>
          </cell>
          <cell r="C7297" t="str">
            <v>069514</v>
          </cell>
          <cell r="D7297" t="str">
            <v>Solucao limpadora para pvc rigido</v>
          </cell>
          <cell r="E7297" t="str">
            <v>l</v>
          </cell>
          <cell r="F7297">
            <v>2.5999999999999999E-2</v>
          </cell>
        </row>
        <row r="7298">
          <cell r="B7298" t="str">
            <v>180808</v>
          </cell>
          <cell r="C7298" t="str">
            <v>010118</v>
          </cell>
          <cell r="D7298" t="str">
            <v>Encanador</v>
          </cell>
          <cell r="E7298" t="str">
            <v>h</v>
          </cell>
          <cell r="F7298">
            <v>9.1999999999999998E-2</v>
          </cell>
        </row>
        <row r="7299">
          <cell r="B7299" t="str">
            <v>180808</v>
          </cell>
          <cell r="C7299" t="str">
            <v>010119</v>
          </cell>
          <cell r="D7299" t="str">
            <v>Ajudante de encanador</v>
          </cell>
          <cell r="E7299" t="str">
            <v>h</v>
          </cell>
          <cell r="F7299">
            <v>9.1999999999999998E-2</v>
          </cell>
        </row>
        <row r="7300">
          <cell r="B7300" t="str">
            <v>180808</v>
          </cell>
          <cell r="C7300" t="str">
            <v>062156</v>
          </cell>
          <cell r="D7300" t="str">
            <v>Cap (tampao) soldavel de pvc marrom 85mm (3')</v>
          </cell>
          <cell r="E7300" t="str">
            <v>un</v>
          </cell>
          <cell r="F7300">
            <v>1</v>
          </cell>
        </row>
        <row r="7301">
          <cell r="B7301" t="str">
            <v>180808</v>
          </cell>
          <cell r="C7301" t="str">
            <v>069513</v>
          </cell>
          <cell r="D7301" t="str">
            <v>Adesivo para tubo de pvc rigido</v>
          </cell>
          <cell r="E7301" t="str">
            <v>l</v>
          </cell>
          <cell r="F7301">
            <v>0.02</v>
          </cell>
        </row>
        <row r="7302">
          <cell r="B7302" t="str">
            <v>180808</v>
          </cell>
          <cell r="C7302" t="str">
            <v>069514</v>
          </cell>
          <cell r="D7302" t="str">
            <v>Solucao limpadora para pvc rigido</v>
          </cell>
          <cell r="E7302" t="str">
            <v>l</v>
          </cell>
          <cell r="F7302">
            <v>0.03</v>
          </cell>
        </row>
        <row r="7303">
          <cell r="B7303" t="str">
            <v>180809</v>
          </cell>
          <cell r="C7303" t="str">
            <v>010118</v>
          </cell>
          <cell r="D7303" t="str">
            <v>Encanador</v>
          </cell>
          <cell r="E7303" t="str">
            <v>h</v>
          </cell>
          <cell r="F7303">
            <v>0.23</v>
          </cell>
        </row>
        <row r="7304">
          <cell r="B7304" t="str">
            <v>180809</v>
          </cell>
          <cell r="C7304" t="str">
            <v>010119</v>
          </cell>
          <cell r="D7304" t="str">
            <v>Ajudante de encanador</v>
          </cell>
          <cell r="E7304" t="str">
            <v>h</v>
          </cell>
          <cell r="F7304">
            <v>0.23</v>
          </cell>
        </row>
        <row r="7305">
          <cell r="B7305" t="str">
            <v>180809</v>
          </cell>
          <cell r="C7305" t="str">
            <v>062157</v>
          </cell>
          <cell r="D7305" t="str">
            <v>Cap (tampao) soldavel de pvc marrom 110mm (4')</v>
          </cell>
          <cell r="E7305" t="str">
            <v>un</v>
          </cell>
          <cell r="F7305">
            <v>1</v>
          </cell>
        </row>
        <row r="7306">
          <cell r="B7306" t="str">
            <v>180809</v>
          </cell>
          <cell r="C7306" t="str">
            <v>069513</v>
          </cell>
          <cell r="D7306" t="str">
            <v>Adesivo para tubo de pvc rigido</v>
          </cell>
          <cell r="E7306" t="str">
            <v>l</v>
          </cell>
          <cell r="F7306">
            <v>0.03</v>
          </cell>
        </row>
        <row r="7307">
          <cell r="B7307" t="str">
            <v>180809</v>
          </cell>
          <cell r="C7307" t="str">
            <v>069514</v>
          </cell>
          <cell r="D7307" t="str">
            <v>Solucao limpadora para pvc rigido</v>
          </cell>
          <cell r="E7307" t="str">
            <v>l</v>
          </cell>
          <cell r="F7307">
            <v>4.5999999999999999E-2</v>
          </cell>
        </row>
        <row r="7308">
          <cell r="B7308" t="str">
            <v>180810</v>
          </cell>
          <cell r="C7308" t="str">
            <v>010118</v>
          </cell>
          <cell r="D7308" t="str">
            <v>Encanador</v>
          </cell>
          <cell r="E7308" t="str">
            <v>h</v>
          </cell>
          <cell r="F7308">
            <v>0.09</v>
          </cell>
        </row>
        <row r="7309">
          <cell r="B7309" t="str">
            <v>180810</v>
          </cell>
          <cell r="C7309" t="str">
            <v>010119</v>
          </cell>
          <cell r="D7309" t="str">
            <v>Ajudante de encanador</v>
          </cell>
          <cell r="E7309" t="str">
            <v>h</v>
          </cell>
          <cell r="F7309">
            <v>0.09</v>
          </cell>
        </row>
        <row r="7310">
          <cell r="B7310" t="str">
            <v>180810</v>
          </cell>
          <cell r="C7310" t="str">
            <v>062102</v>
          </cell>
          <cell r="D7310" t="str">
            <v>Adapt. sold pvc mr c/fl.liv.p/cx.agua 25mmx3/4"</v>
          </cell>
          <cell r="E7310" t="str">
            <v>un</v>
          </cell>
          <cell r="F7310">
            <v>1</v>
          </cell>
        </row>
        <row r="7311">
          <cell r="B7311" t="str">
            <v>180810</v>
          </cell>
          <cell r="C7311" t="str">
            <v>069512</v>
          </cell>
          <cell r="D7311" t="str">
            <v>Fita de vedacao</v>
          </cell>
          <cell r="E7311" t="str">
            <v>m</v>
          </cell>
          <cell r="F7311">
            <v>0.8</v>
          </cell>
        </row>
        <row r="7312">
          <cell r="B7312" t="str">
            <v>180810</v>
          </cell>
          <cell r="C7312" t="str">
            <v>069513</v>
          </cell>
          <cell r="D7312" t="str">
            <v>Adesivo para tubo de pvc rigido</v>
          </cell>
          <cell r="E7312" t="str">
            <v>l</v>
          </cell>
          <cell r="F7312">
            <v>2.5000000000000001E-3</v>
          </cell>
        </row>
        <row r="7313">
          <cell r="B7313" t="str">
            <v>180810</v>
          </cell>
          <cell r="C7313" t="str">
            <v>069514</v>
          </cell>
          <cell r="D7313" t="str">
            <v>Solucao limpadora para pvc rigido</v>
          </cell>
          <cell r="E7313" t="str">
            <v>l</v>
          </cell>
          <cell r="F7313">
            <v>4.0000000000000001E-3</v>
          </cell>
        </row>
        <row r="7314">
          <cell r="B7314" t="str">
            <v>180811</v>
          </cell>
          <cell r="C7314" t="str">
            <v>010118</v>
          </cell>
          <cell r="D7314" t="str">
            <v>Encanador</v>
          </cell>
          <cell r="E7314" t="str">
            <v>h</v>
          </cell>
          <cell r="F7314">
            <v>0.09</v>
          </cell>
        </row>
        <row r="7315">
          <cell r="B7315" t="str">
            <v>180811</v>
          </cell>
          <cell r="C7315" t="str">
            <v>010119</v>
          </cell>
          <cell r="D7315" t="str">
            <v>Ajudante de encanador</v>
          </cell>
          <cell r="E7315" t="str">
            <v>h</v>
          </cell>
          <cell r="F7315">
            <v>0.09</v>
          </cell>
        </row>
        <row r="7316">
          <cell r="B7316" t="str">
            <v>180811</v>
          </cell>
          <cell r="C7316" t="str">
            <v>062103</v>
          </cell>
          <cell r="D7316" t="str">
            <v>Adapt. sold pvc mr c/fl.liv.p/cx.agua 32mmx1"</v>
          </cell>
          <cell r="E7316" t="str">
            <v>un</v>
          </cell>
          <cell r="F7316">
            <v>1</v>
          </cell>
        </row>
        <row r="7317">
          <cell r="B7317" t="str">
            <v>180811</v>
          </cell>
          <cell r="C7317" t="str">
            <v>069512</v>
          </cell>
          <cell r="D7317" t="str">
            <v>Fita de vedacao</v>
          </cell>
          <cell r="E7317" t="str">
            <v>m</v>
          </cell>
          <cell r="F7317">
            <v>1</v>
          </cell>
        </row>
        <row r="7318">
          <cell r="B7318" t="str">
            <v>180811</v>
          </cell>
          <cell r="C7318" t="str">
            <v>069513</v>
          </cell>
          <cell r="D7318" t="str">
            <v>Adesivo para tubo de pvc rigido</v>
          </cell>
          <cell r="E7318" t="str">
            <v>l</v>
          </cell>
          <cell r="F7318">
            <v>3.5000000000000001E-3</v>
          </cell>
        </row>
        <row r="7319">
          <cell r="B7319" t="str">
            <v>180811</v>
          </cell>
          <cell r="C7319" t="str">
            <v>069514</v>
          </cell>
          <cell r="D7319" t="str">
            <v>Solucao limpadora para pvc rigido</v>
          </cell>
          <cell r="E7319" t="str">
            <v>l</v>
          </cell>
          <cell r="F7319">
            <v>5.4999999999999997E-3</v>
          </cell>
        </row>
        <row r="7320">
          <cell r="B7320" t="str">
            <v>180812</v>
          </cell>
          <cell r="C7320" t="str">
            <v>010118</v>
          </cell>
          <cell r="D7320" t="str">
            <v>Encanador</v>
          </cell>
          <cell r="E7320" t="str">
            <v>h</v>
          </cell>
          <cell r="F7320">
            <v>0.14000000000000001</v>
          </cell>
        </row>
        <row r="7321">
          <cell r="B7321" t="str">
            <v>180812</v>
          </cell>
          <cell r="C7321" t="str">
            <v>010119</v>
          </cell>
          <cell r="D7321" t="str">
            <v>Ajudante de encanador</v>
          </cell>
          <cell r="E7321" t="str">
            <v>h</v>
          </cell>
          <cell r="F7321">
            <v>0.14000000000000001</v>
          </cell>
        </row>
        <row r="7322">
          <cell r="B7322" t="str">
            <v>180812</v>
          </cell>
          <cell r="C7322" t="str">
            <v>062104</v>
          </cell>
          <cell r="D7322" t="str">
            <v>Adapt. sold pvc mr c/fl.liv.p/cx.agua 40mmx1 1/4"</v>
          </cell>
          <cell r="E7322" t="str">
            <v>un</v>
          </cell>
          <cell r="F7322">
            <v>1</v>
          </cell>
        </row>
        <row r="7323">
          <cell r="B7323" t="str">
            <v>180812</v>
          </cell>
          <cell r="C7323" t="str">
            <v>069512</v>
          </cell>
          <cell r="D7323" t="str">
            <v>Fita de vedacao</v>
          </cell>
          <cell r="E7323" t="str">
            <v>m</v>
          </cell>
          <cell r="F7323">
            <v>1.25</v>
          </cell>
        </row>
        <row r="7324">
          <cell r="B7324" t="str">
            <v>180812</v>
          </cell>
          <cell r="C7324" t="str">
            <v>069513</v>
          </cell>
          <cell r="D7324" t="str">
            <v>Adesivo para tubo de pvc rigido</v>
          </cell>
          <cell r="E7324" t="str">
            <v>l</v>
          </cell>
          <cell r="F7324">
            <v>5.0000000000000001E-3</v>
          </cell>
        </row>
        <row r="7325">
          <cell r="B7325" t="str">
            <v>180812</v>
          </cell>
          <cell r="C7325" t="str">
            <v>069514</v>
          </cell>
          <cell r="D7325" t="str">
            <v>Solucao limpadora para pvc rigido</v>
          </cell>
          <cell r="E7325" t="str">
            <v>l</v>
          </cell>
          <cell r="F7325">
            <v>7.0000000000000001E-3</v>
          </cell>
        </row>
        <row r="7326">
          <cell r="B7326" t="str">
            <v>180813</v>
          </cell>
          <cell r="C7326" t="str">
            <v>010118</v>
          </cell>
          <cell r="D7326" t="str">
            <v>Encanador</v>
          </cell>
          <cell r="E7326" t="str">
            <v>h</v>
          </cell>
          <cell r="F7326">
            <v>0.14000000000000001</v>
          </cell>
        </row>
        <row r="7327">
          <cell r="B7327" t="str">
            <v>180813</v>
          </cell>
          <cell r="C7327" t="str">
            <v>010119</v>
          </cell>
          <cell r="D7327" t="str">
            <v>Ajudante de encanador</v>
          </cell>
          <cell r="E7327" t="str">
            <v>h</v>
          </cell>
          <cell r="F7327">
            <v>0.14000000000000001</v>
          </cell>
        </row>
        <row r="7328">
          <cell r="B7328" t="str">
            <v>180813</v>
          </cell>
          <cell r="C7328" t="str">
            <v>062105</v>
          </cell>
          <cell r="D7328" t="str">
            <v>Adapt. sold pvc mr c/fl.liv.p/cx.agua 50mmx1 1/2"</v>
          </cell>
          <cell r="E7328" t="str">
            <v>un</v>
          </cell>
          <cell r="F7328">
            <v>1</v>
          </cell>
        </row>
        <row r="7329">
          <cell r="B7329" t="str">
            <v>180813</v>
          </cell>
          <cell r="C7329" t="str">
            <v>069512</v>
          </cell>
          <cell r="D7329" t="str">
            <v>Fita de vedacao</v>
          </cell>
          <cell r="E7329" t="str">
            <v>m</v>
          </cell>
          <cell r="F7329">
            <v>1.57</v>
          </cell>
        </row>
        <row r="7330">
          <cell r="B7330" t="str">
            <v>180813</v>
          </cell>
          <cell r="C7330" t="str">
            <v>069513</v>
          </cell>
          <cell r="D7330" t="str">
            <v>Adesivo para tubo de pvc rigido</v>
          </cell>
          <cell r="E7330" t="str">
            <v>l</v>
          </cell>
          <cell r="F7330">
            <v>7.4999999999999997E-3</v>
          </cell>
        </row>
        <row r="7331">
          <cell r="B7331" t="str">
            <v>180813</v>
          </cell>
          <cell r="C7331" t="str">
            <v>069514</v>
          </cell>
          <cell r="D7331" t="str">
            <v>Solucao limpadora para pvc rigido</v>
          </cell>
          <cell r="E7331" t="str">
            <v>l</v>
          </cell>
          <cell r="F7331">
            <v>1.0999999999999999E-2</v>
          </cell>
        </row>
        <row r="7332">
          <cell r="B7332" t="str">
            <v>180814</v>
          </cell>
          <cell r="C7332" t="str">
            <v>010118</v>
          </cell>
          <cell r="D7332" t="str">
            <v>Encanador</v>
          </cell>
          <cell r="E7332" t="str">
            <v>h</v>
          </cell>
          <cell r="F7332">
            <v>0.14000000000000001</v>
          </cell>
        </row>
        <row r="7333">
          <cell r="B7333" t="str">
            <v>180814</v>
          </cell>
          <cell r="C7333" t="str">
            <v>010119</v>
          </cell>
          <cell r="D7333" t="str">
            <v>Ajudante de encanador</v>
          </cell>
          <cell r="E7333" t="str">
            <v>h</v>
          </cell>
          <cell r="F7333">
            <v>0.14000000000000001</v>
          </cell>
        </row>
        <row r="7334">
          <cell r="B7334" t="str">
            <v>180814</v>
          </cell>
          <cell r="C7334" t="str">
            <v>062106</v>
          </cell>
          <cell r="D7334" t="str">
            <v>Adapt. sold pvc mr c/fl.liv.p/cx.agua 60mmx2"</v>
          </cell>
          <cell r="E7334" t="str">
            <v>un</v>
          </cell>
          <cell r="F7334">
            <v>1</v>
          </cell>
        </row>
        <row r="7335">
          <cell r="B7335" t="str">
            <v>180814</v>
          </cell>
          <cell r="C7335" t="str">
            <v>069512</v>
          </cell>
          <cell r="D7335" t="str">
            <v>Fita de vedacao</v>
          </cell>
          <cell r="E7335" t="str">
            <v>m</v>
          </cell>
          <cell r="F7335">
            <v>1.88</v>
          </cell>
        </row>
        <row r="7336">
          <cell r="B7336" t="str">
            <v>180814</v>
          </cell>
          <cell r="C7336" t="str">
            <v>069513</v>
          </cell>
          <cell r="D7336" t="str">
            <v>Adesivo para tubo de pvc rigido</v>
          </cell>
          <cell r="E7336" t="str">
            <v>l</v>
          </cell>
          <cell r="F7336">
            <v>0.01</v>
          </cell>
        </row>
        <row r="7337">
          <cell r="B7337" t="str">
            <v>180814</v>
          </cell>
          <cell r="C7337" t="str">
            <v>069514</v>
          </cell>
          <cell r="D7337" t="str">
            <v>Solucao limpadora para pvc rigido</v>
          </cell>
          <cell r="E7337" t="str">
            <v>l</v>
          </cell>
          <cell r="F7337">
            <v>1.4999999999999999E-2</v>
          </cell>
        </row>
        <row r="7338">
          <cell r="B7338" t="str">
            <v>180815</v>
          </cell>
          <cell r="C7338" t="str">
            <v>010118</v>
          </cell>
          <cell r="D7338" t="str">
            <v>Encanador</v>
          </cell>
          <cell r="E7338" t="str">
            <v>h</v>
          </cell>
          <cell r="F7338">
            <v>0.185</v>
          </cell>
        </row>
        <row r="7339">
          <cell r="B7339" t="str">
            <v>180815</v>
          </cell>
          <cell r="C7339" t="str">
            <v>010119</v>
          </cell>
          <cell r="D7339" t="str">
            <v>Ajudante de encanador</v>
          </cell>
          <cell r="E7339" t="str">
            <v>h</v>
          </cell>
          <cell r="F7339">
            <v>0.185</v>
          </cell>
        </row>
        <row r="7340">
          <cell r="B7340" t="str">
            <v>180815</v>
          </cell>
          <cell r="C7340" t="str">
            <v>062107</v>
          </cell>
          <cell r="D7340" t="str">
            <v>Adapt. sold pvc mr c/fl.liv.p/cx.agua 75mmx2 1/2"</v>
          </cell>
          <cell r="E7340" t="str">
            <v>un</v>
          </cell>
          <cell r="F7340">
            <v>1</v>
          </cell>
        </row>
        <row r="7341">
          <cell r="B7341" t="str">
            <v>180815</v>
          </cell>
          <cell r="C7341" t="str">
            <v>069512</v>
          </cell>
          <cell r="D7341" t="str">
            <v>Fita de vedacao</v>
          </cell>
          <cell r="E7341" t="str">
            <v>m</v>
          </cell>
          <cell r="F7341">
            <v>2.36</v>
          </cell>
        </row>
        <row r="7342">
          <cell r="B7342" t="str">
            <v>180815</v>
          </cell>
          <cell r="C7342" t="str">
            <v>069513</v>
          </cell>
          <cell r="D7342" t="str">
            <v>Adesivo para tubo de pvc rigido</v>
          </cell>
          <cell r="E7342" t="str">
            <v>l</v>
          </cell>
          <cell r="F7342">
            <v>1.7000000000000001E-2</v>
          </cell>
        </row>
        <row r="7343">
          <cell r="B7343" t="str">
            <v>180815</v>
          </cell>
          <cell r="C7343" t="str">
            <v>069514</v>
          </cell>
          <cell r="D7343" t="str">
            <v>Solucao limpadora para pvc rigido</v>
          </cell>
          <cell r="E7343" t="str">
            <v>l</v>
          </cell>
          <cell r="F7343">
            <v>2.5999999999999999E-2</v>
          </cell>
        </row>
        <row r="7344">
          <cell r="B7344" t="str">
            <v>180816</v>
          </cell>
          <cell r="C7344" t="str">
            <v>010118</v>
          </cell>
          <cell r="D7344" t="str">
            <v>Encanador</v>
          </cell>
          <cell r="E7344" t="str">
            <v>h</v>
          </cell>
          <cell r="F7344">
            <v>0.185</v>
          </cell>
        </row>
        <row r="7345">
          <cell r="B7345" t="str">
            <v>180816</v>
          </cell>
          <cell r="C7345" t="str">
            <v>010119</v>
          </cell>
          <cell r="D7345" t="str">
            <v>Ajudante de encanador</v>
          </cell>
          <cell r="E7345" t="str">
            <v>h</v>
          </cell>
          <cell r="F7345">
            <v>0.185</v>
          </cell>
        </row>
        <row r="7346">
          <cell r="B7346" t="str">
            <v>180816</v>
          </cell>
          <cell r="C7346" t="str">
            <v>062108</v>
          </cell>
          <cell r="D7346" t="str">
            <v>Adapt. sold pvc mr c/fl.liv.p/cx.agua 85mmx3"</v>
          </cell>
          <cell r="E7346" t="str">
            <v>un</v>
          </cell>
          <cell r="F7346">
            <v>1</v>
          </cell>
        </row>
        <row r="7347">
          <cell r="B7347" t="str">
            <v>180816</v>
          </cell>
          <cell r="C7347" t="str">
            <v>069512</v>
          </cell>
          <cell r="D7347" t="str">
            <v>Fita de vedacao</v>
          </cell>
          <cell r="E7347" t="str">
            <v>m</v>
          </cell>
          <cell r="F7347">
            <v>2.67</v>
          </cell>
        </row>
        <row r="7348">
          <cell r="B7348" t="str">
            <v>180816</v>
          </cell>
          <cell r="C7348" t="str">
            <v>069513</v>
          </cell>
          <cell r="D7348" t="str">
            <v>Adesivo para tubo de pvc rigido</v>
          </cell>
          <cell r="E7348" t="str">
            <v>l</v>
          </cell>
          <cell r="F7348">
            <v>0.02</v>
          </cell>
        </row>
        <row r="7349">
          <cell r="B7349" t="str">
            <v>180816</v>
          </cell>
          <cell r="C7349" t="str">
            <v>069514</v>
          </cell>
          <cell r="D7349" t="str">
            <v>Solucao limpadora para pvc rigido</v>
          </cell>
          <cell r="E7349" t="str">
            <v>l</v>
          </cell>
          <cell r="F7349">
            <v>0.03</v>
          </cell>
        </row>
        <row r="7350">
          <cell r="B7350" t="str">
            <v>180817</v>
          </cell>
          <cell r="C7350" t="str">
            <v>010118</v>
          </cell>
          <cell r="D7350" t="str">
            <v>Encanador</v>
          </cell>
          <cell r="E7350" t="str">
            <v>h</v>
          </cell>
          <cell r="F7350">
            <v>0.23</v>
          </cell>
        </row>
        <row r="7351">
          <cell r="B7351" t="str">
            <v>180817</v>
          </cell>
          <cell r="C7351" t="str">
            <v>010119</v>
          </cell>
          <cell r="D7351" t="str">
            <v>Ajudante de encanador</v>
          </cell>
          <cell r="E7351" t="str">
            <v>h</v>
          </cell>
          <cell r="F7351">
            <v>0.23</v>
          </cell>
        </row>
        <row r="7352">
          <cell r="B7352" t="str">
            <v>180817</v>
          </cell>
          <cell r="C7352" t="str">
            <v>062109</v>
          </cell>
          <cell r="D7352" t="str">
            <v>Adapt. sold pvc mr c/fl.liv.p/cx.agua 110mmx4"</v>
          </cell>
          <cell r="E7352" t="str">
            <v>un</v>
          </cell>
          <cell r="F7352">
            <v>1</v>
          </cell>
        </row>
        <row r="7353">
          <cell r="B7353" t="str">
            <v>180817</v>
          </cell>
          <cell r="C7353" t="str">
            <v>069512</v>
          </cell>
          <cell r="D7353" t="str">
            <v>Fita de vedacao</v>
          </cell>
          <cell r="E7353" t="str">
            <v>m</v>
          </cell>
          <cell r="F7353">
            <v>3.46</v>
          </cell>
        </row>
        <row r="7354">
          <cell r="B7354" t="str">
            <v>180817</v>
          </cell>
          <cell r="C7354" t="str">
            <v>069513</v>
          </cell>
          <cell r="D7354" t="str">
            <v>Adesivo para tubo de pvc rigido</v>
          </cell>
          <cell r="E7354" t="str">
            <v>l</v>
          </cell>
          <cell r="F7354">
            <v>0.03</v>
          </cell>
        </row>
        <row r="7355">
          <cell r="B7355" t="str">
            <v>180817</v>
          </cell>
          <cell r="C7355" t="str">
            <v>069514</v>
          </cell>
          <cell r="D7355" t="str">
            <v>Solucao limpadora para pvc rigido</v>
          </cell>
          <cell r="E7355" t="str">
            <v>l</v>
          </cell>
          <cell r="F7355">
            <v>4.5999999999999999E-2</v>
          </cell>
        </row>
        <row r="7356">
          <cell r="B7356" t="str">
            <v>180818</v>
          </cell>
          <cell r="C7356" t="str">
            <v>069514</v>
          </cell>
          <cell r="D7356" t="str">
            <v>Solucao limpadora para pvc rigido</v>
          </cell>
          <cell r="E7356" t="str">
            <v>l</v>
          </cell>
          <cell r="F7356">
            <v>4.0000000000000001E-3</v>
          </cell>
        </row>
        <row r="7357">
          <cell r="B7357" t="str">
            <v>180818</v>
          </cell>
          <cell r="C7357" t="str">
            <v>010119</v>
          </cell>
          <cell r="D7357" t="str">
            <v>Ajudante de encanador</v>
          </cell>
          <cell r="E7357" t="str">
            <v>h</v>
          </cell>
          <cell r="F7357">
            <v>0.09</v>
          </cell>
        </row>
        <row r="7358">
          <cell r="B7358" t="str">
            <v>180818</v>
          </cell>
          <cell r="C7358" t="str">
            <v>062117</v>
          </cell>
          <cell r="D7358" t="str">
            <v>Adapt. sold longo pvc mr c/fl.liv.p/cx.agua 25mm</v>
          </cell>
          <cell r="E7358" t="str">
            <v>un</v>
          </cell>
          <cell r="F7358">
            <v>1</v>
          </cell>
        </row>
        <row r="7359">
          <cell r="B7359" t="str">
            <v>180818</v>
          </cell>
          <cell r="C7359" t="str">
            <v>069512</v>
          </cell>
          <cell r="D7359" t="str">
            <v>Fita de vedacao</v>
          </cell>
          <cell r="E7359" t="str">
            <v>m</v>
          </cell>
          <cell r="F7359">
            <v>0.8</v>
          </cell>
        </row>
        <row r="7360">
          <cell r="B7360" t="str">
            <v>180818</v>
          </cell>
          <cell r="C7360" t="str">
            <v>069513</v>
          </cell>
          <cell r="D7360" t="str">
            <v>Adesivo para tubo de pvc rigido</v>
          </cell>
          <cell r="E7360" t="str">
            <v>l</v>
          </cell>
          <cell r="F7360">
            <v>2.5000000000000001E-3</v>
          </cell>
        </row>
        <row r="7361">
          <cell r="B7361" t="str">
            <v>180818</v>
          </cell>
          <cell r="C7361" t="str">
            <v>010118</v>
          </cell>
          <cell r="D7361" t="str">
            <v>Encanador</v>
          </cell>
          <cell r="E7361" t="str">
            <v>h</v>
          </cell>
          <cell r="F7361">
            <v>0.09</v>
          </cell>
        </row>
        <row r="7362">
          <cell r="B7362" t="str">
            <v>180819</v>
          </cell>
          <cell r="C7362" t="str">
            <v>010118</v>
          </cell>
          <cell r="D7362" t="str">
            <v>Encanador</v>
          </cell>
          <cell r="E7362" t="str">
            <v>h</v>
          </cell>
          <cell r="F7362">
            <v>0.09</v>
          </cell>
        </row>
        <row r="7363">
          <cell r="B7363" t="str">
            <v>180819</v>
          </cell>
          <cell r="C7363" t="str">
            <v>010119</v>
          </cell>
          <cell r="D7363" t="str">
            <v>Ajudante de encanador</v>
          </cell>
          <cell r="E7363" t="str">
            <v>h</v>
          </cell>
          <cell r="F7363">
            <v>0.09</v>
          </cell>
        </row>
        <row r="7364">
          <cell r="B7364" t="str">
            <v>180819</v>
          </cell>
          <cell r="C7364" t="str">
            <v>062118</v>
          </cell>
          <cell r="D7364" t="str">
            <v>Adapt. sold longo pvc mr c/fl.liv.p/cx.agua 32mm</v>
          </cell>
          <cell r="E7364" t="str">
            <v>un</v>
          </cell>
          <cell r="F7364">
            <v>1</v>
          </cell>
        </row>
        <row r="7365">
          <cell r="B7365" t="str">
            <v>180819</v>
          </cell>
          <cell r="C7365" t="str">
            <v>069512</v>
          </cell>
          <cell r="D7365" t="str">
            <v>Fita de vedacao</v>
          </cell>
          <cell r="E7365" t="str">
            <v>m</v>
          </cell>
          <cell r="F7365">
            <v>1</v>
          </cell>
        </row>
        <row r="7366">
          <cell r="B7366" t="str">
            <v>180819</v>
          </cell>
          <cell r="C7366" t="str">
            <v>069513</v>
          </cell>
          <cell r="D7366" t="str">
            <v>Adesivo para tubo de pvc rigido</v>
          </cell>
          <cell r="E7366" t="str">
            <v>l</v>
          </cell>
          <cell r="F7366">
            <v>3.5000000000000001E-3</v>
          </cell>
        </row>
        <row r="7367">
          <cell r="B7367" t="str">
            <v>180819</v>
          </cell>
          <cell r="C7367" t="str">
            <v>069514</v>
          </cell>
          <cell r="D7367" t="str">
            <v>Solucao limpadora para pvc rigido</v>
          </cell>
          <cell r="E7367" t="str">
            <v>l</v>
          </cell>
          <cell r="F7367">
            <v>5.4999999999999997E-3</v>
          </cell>
        </row>
        <row r="7368">
          <cell r="B7368" t="str">
            <v>180820</v>
          </cell>
          <cell r="C7368" t="str">
            <v>010118</v>
          </cell>
          <cell r="D7368" t="str">
            <v>Encanador</v>
          </cell>
          <cell r="E7368" t="str">
            <v>h</v>
          </cell>
          <cell r="F7368">
            <v>0.14000000000000001</v>
          </cell>
        </row>
        <row r="7369">
          <cell r="B7369" t="str">
            <v>180820</v>
          </cell>
          <cell r="C7369" t="str">
            <v>010119</v>
          </cell>
          <cell r="D7369" t="str">
            <v>Ajudante de encanador</v>
          </cell>
          <cell r="E7369" t="str">
            <v>h</v>
          </cell>
          <cell r="F7369">
            <v>0.14000000000000001</v>
          </cell>
        </row>
        <row r="7370">
          <cell r="B7370" t="str">
            <v>180820</v>
          </cell>
          <cell r="C7370" t="str">
            <v>062119</v>
          </cell>
          <cell r="D7370" t="str">
            <v>Adapt. sold longo pvc mr c/fl.liv.p/cx.agua 40mm</v>
          </cell>
          <cell r="E7370" t="str">
            <v>un</v>
          </cell>
          <cell r="F7370">
            <v>1</v>
          </cell>
        </row>
        <row r="7371">
          <cell r="B7371" t="str">
            <v>180820</v>
          </cell>
          <cell r="C7371" t="str">
            <v>069512</v>
          </cell>
          <cell r="D7371" t="str">
            <v>Fita de vedacao</v>
          </cell>
          <cell r="E7371" t="str">
            <v>m</v>
          </cell>
          <cell r="F7371">
            <v>1.25</v>
          </cell>
        </row>
        <row r="7372">
          <cell r="B7372" t="str">
            <v>180820</v>
          </cell>
          <cell r="C7372" t="str">
            <v>069513</v>
          </cell>
          <cell r="D7372" t="str">
            <v>Adesivo para tubo de pvc rigido</v>
          </cell>
          <cell r="E7372" t="str">
            <v>l</v>
          </cell>
          <cell r="F7372">
            <v>5.0000000000000001E-3</v>
          </cell>
        </row>
        <row r="7373">
          <cell r="B7373" t="str">
            <v>180820</v>
          </cell>
          <cell r="C7373" t="str">
            <v>069514</v>
          </cell>
          <cell r="D7373" t="str">
            <v>Solucao limpadora para pvc rigido</v>
          </cell>
          <cell r="E7373" t="str">
            <v>l</v>
          </cell>
          <cell r="F7373">
            <v>7.0000000000000001E-3</v>
          </cell>
        </row>
        <row r="7374">
          <cell r="B7374" t="str">
            <v>180821</v>
          </cell>
          <cell r="C7374" t="str">
            <v>010118</v>
          </cell>
          <cell r="D7374" t="str">
            <v>Encanador</v>
          </cell>
          <cell r="E7374" t="str">
            <v>h</v>
          </cell>
          <cell r="F7374">
            <v>0.14000000000000001</v>
          </cell>
        </row>
        <row r="7375">
          <cell r="B7375" t="str">
            <v>180821</v>
          </cell>
          <cell r="C7375" t="str">
            <v>010119</v>
          </cell>
          <cell r="D7375" t="str">
            <v>Ajudante de encanador</v>
          </cell>
          <cell r="E7375" t="str">
            <v>h</v>
          </cell>
          <cell r="F7375">
            <v>0.14000000000000001</v>
          </cell>
        </row>
        <row r="7376">
          <cell r="B7376" t="str">
            <v>180821</v>
          </cell>
          <cell r="C7376" t="str">
            <v>062120</v>
          </cell>
          <cell r="D7376" t="str">
            <v>Adapt. sold longo pvc mr c/fl.liv.p/cx.agua 50mm</v>
          </cell>
          <cell r="E7376" t="str">
            <v>un</v>
          </cell>
          <cell r="F7376">
            <v>1</v>
          </cell>
        </row>
        <row r="7377">
          <cell r="B7377" t="str">
            <v>180821</v>
          </cell>
          <cell r="C7377" t="str">
            <v>069512</v>
          </cell>
          <cell r="D7377" t="str">
            <v>Fita de vedacao</v>
          </cell>
          <cell r="E7377" t="str">
            <v>m</v>
          </cell>
          <cell r="F7377">
            <v>1.57</v>
          </cell>
        </row>
        <row r="7378">
          <cell r="B7378" t="str">
            <v>180821</v>
          </cell>
          <cell r="C7378" t="str">
            <v>069513</v>
          </cell>
          <cell r="D7378" t="str">
            <v>Adesivo para tubo de pvc rigido</v>
          </cell>
          <cell r="E7378" t="str">
            <v>l</v>
          </cell>
          <cell r="F7378">
            <v>7.4999999999999997E-3</v>
          </cell>
        </row>
        <row r="7379">
          <cell r="B7379" t="str">
            <v>180821</v>
          </cell>
          <cell r="C7379" t="str">
            <v>069514</v>
          </cell>
          <cell r="D7379" t="str">
            <v>Solucao limpadora para pvc rigido</v>
          </cell>
          <cell r="E7379" t="str">
            <v>l</v>
          </cell>
          <cell r="F7379">
            <v>1.0999999999999999E-2</v>
          </cell>
        </row>
        <row r="7380">
          <cell r="B7380" t="str">
            <v>180822</v>
          </cell>
          <cell r="C7380" t="str">
            <v>010118</v>
          </cell>
          <cell r="D7380" t="str">
            <v>Encanador</v>
          </cell>
          <cell r="E7380" t="str">
            <v>h</v>
          </cell>
          <cell r="F7380">
            <v>0.14000000000000001</v>
          </cell>
        </row>
        <row r="7381">
          <cell r="B7381" t="str">
            <v>180822</v>
          </cell>
          <cell r="C7381" t="str">
            <v>010119</v>
          </cell>
          <cell r="D7381" t="str">
            <v>Ajudante de encanador</v>
          </cell>
          <cell r="E7381" t="str">
            <v>h</v>
          </cell>
          <cell r="F7381">
            <v>0.14000000000000001</v>
          </cell>
        </row>
        <row r="7382">
          <cell r="B7382" t="str">
            <v>180822</v>
          </cell>
          <cell r="C7382" t="str">
            <v>062666</v>
          </cell>
          <cell r="D7382" t="str">
            <v>Adapt. sold longo pvc mr c/fl.liv.p/cx.agua 60mm</v>
          </cell>
          <cell r="E7382" t="str">
            <v>un</v>
          </cell>
          <cell r="F7382">
            <v>1</v>
          </cell>
        </row>
        <row r="7383">
          <cell r="B7383" t="str">
            <v>180822</v>
          </cell>
          <cell r="C7383" t="str">
            <v>069512</v>
          </cell>
          <cell r="D7383" t="str">
            <v>Fita de vedacao</v>
          </cell>
          <cell r="E7383" t="str">
            <v>m</v>
          </cell>
          <cell r="F7383">
            <v>1.88</v>
          </cell>
        </row>
        <row r="7384">
          <cell r="B7384" t="str">
            <v>180822</v>
          </cell>
          <cell r="C7384" t="str">
            <v>069513</v>
          </cell>
          <cell r="D7384" t="str">
            <v>Adesivo para tubo de pvc rigido</v>
          </cell>
          <cell r="E7384" t="str">
            <v>l</v>
          </cell>
          <cell r="F7384">
            <v>0.01</v>
          </cell>
        </row>
        <row r="7385">
          <cell r="B7385" t="str">
            <v>180822</v>
          </cell>
          <cell r="C7385" t="str">
            <v>069514</v>
          </cell>
          <cell r="D7385" t="str">
            <v>Solucao limpadora para pvc rigido</v>
          </cell>
          <cell r="E7385" t="str">
            <v>l</v>
          </cell>
          <cell r="F7385">
            <v>1.4999999999999999E-2</v>
          </cell>
        </row>
        <row r="7386">
          <cell r="B7386" t="str">
            <v>180823</v>
          </cell>
          <cell r="C7386" t="str">
            <v>010118</v>
          </cell>
          <cell r="D7386" t="str">
            <v>Encanador</v>
          </cell>
          <cell r="E7386" t="str">
            <v>h</v>
          </cell>
          <cell r="F7386">
            <v>0.185</v>
          </cell>
        </row>
        <row r="7387">
          <cell r="B7387" t="str">
            <v>180823</v>
          </cell>
          <cell r="C7387" t="str">
            <v>010119</v>
          </cell>
          <cell r="D7387" t="str">
            <v>Ajudante de encanador</v>
          </cell>
          <cell r="E7387" t="str">
            <v>h</v>
          </cell>
          <cell r="F7387">
            <v>0.185</v>
          </cell>
        </row>
        <row r="7388">
          <cell r="B7388" t="str">
            <v>180823</v>
          </cell>
          <cell r="C7388" t="str">
            <v>062122</v>
          </cell>
          <cell r="D7388" t="str">
            <v>Adapt. sold longo pvc mr c/fl.liv.p/cx.agua 75mm</v>
          </cell>
          <cell r="E7388" t="str">
            <v>un</v>
          </cell>
          <cell r="F7388">
            <v>1</v>
          </cell>
        </row>
        <row r="7389">
          <cell r="B7389" t="str">
            <v>180823</v>
          </cell>
          <cell r="C7389" t="str">
            <v>069512</v>
          </cell>
          <cell r="D7389" t="str">
            <v>Fita de vedacao</v>
          </cell>
          <cell r="E7389" t="str">
            <v>m</v>
          </cell>
          <cell r="F7389">
            <v>2.36</v>
          </cell>
        </row>
        <row r="7390">
          <cell r="B7390" t="str">
            <v>180823</v>
          </cell>
          <cell r="C7390" t="str">
            <v>069513</v>
          </cell>
          <cell r="D7390" t="str">
            <v>Adesivo para tubo de pvc rigido</v>
          </cell>
          <cell r="E7390" t="str">
            <v>l</v>
          </cell>
          <cell r="F7390">
            <v>1.7000000000000001E-2</v>
          </cell>
        </row>
        <row r="7391">
          <cell r="B7391" t="str">
            <v>180823</v>
          </cell>
          <cell r="C7391" t="str">
            <v>069514</v>
          </cell>
          <cell r="D7391" t="str">
            <v>Solucao limpadora para pvc rigido</v>
          </cell>
          <cell r="E7391" t="str">
            <v>l</v>
          </cell>
          <cell r="F7391">
            <v>2.5999999999999999E-2</v>
          </cell>
        </row>
        <row r="7392">
          <cell r="B7392" t="str">
            <v>180824</v>
          </cell>
          <cell r="C7392" t="str">
            <v>010118</v>
          </cell>
          <cell r="D7392" t="str">
            <v>Encanador</v>
          </cell>
          <cell r="E7392" t="str">
            <v>h</v>
          </cell>
          <cell r="F7392">
            <v>0.185</v>
          </cell>
        </row>
        <row r="7393">
          <cell r="B7393" t="str">
            <v>180824</v>
          </cell>
          <cell r="C7393" t="str">
            <v>010119</v>
          </cell>
          <cell r="D7393" t="str">
            <v>Ajudante de encanador</v>
          </cell>
          <cell r="E7393" t="str">
            <v>h</v>
          </cell>
          <cell r="F7393">
            <v>0.185</v>
          </cell>
        </row>
        <row r="7394">
          <cell r="B7394" t="str">
            <v>180824</v>
          </cell>
          <cell r="C7394" t="str">
            <v>062123</v>
          </cell>
          <cell r="D7394" t="str">
            <v>Adapt. sold longo pvc mr c/fl.liv.p/cx.agua 85mm</v>
          </cell>
          <cell r="E7394" t="str">
            <v>un</v>
          </cell>
          <cell r="F7394">
            <v>1</v>
          </cell>
        </row>
        <row r="7395">
          <cell r="B7395" t="str">
            <v>180824</v>
          </cell>
          <cell r="C7395" t="str">
            <v>069512</v>
          </cell>
          <cell r="D7395" t="str">
            <v>Fita de vedacao</v>
          </cell>
          <cell r="E7395" t="str">
            <v>m</v>
          </cell>
          <cell r="F7395">
            <v>2.67</v>
          </cell>
        </row>
        <row r="7396">
          <cell r="B7396" t="str">
            <v>180824</v>
          </cell>
          <cell r="C7396" t="str">
            <v>069513</v>
          </cell>
          <cell r="D7396" t="str">
            <v>Adesivo para tubo de pvc rigido</v>
          </cell>
          <cell r="E7396" t="str">
            <v>l</v>
          </cell>
          <cell r="F7396">
            <v>0.02</v>
          </cell>
        </row>
        <row r="7397">
          <cell r="B7397" t="str">
            <v>180824</v>
          </cell>
          <cell r="C7397" t="str">
            <v>069514</v>
          </cell>
          <cell r="D7397" t="str">
            <v>Solucao limpadora para pvc rigido</v>
          </cell>
          <cell r="E7397" t="str">
            <v>l</v>
          </cell>
          <cell r="F7397">
            <v>0.03</v>
          </cell>
        </row>
        <row r="7398">
          <cell r="B7398" t="str">
            <v>180825</v>
          </cell>
          <cell r="C7398" t="str">
            <v>010118</v>
          </cell>
          <cell r="D7398" t="str">
            <v>Encanador</v>
          </cell>
          <cell r="E7398" t="str">
            <v>h</v>
          </cell>
          <cell r="F7398">
            <v>0.23</v>
          </cell>
        </row>
        <row r="7399">
          <cell r="B7399" t="str">
            <v>180825</v>
          </cell>
          <cell r="C7399" t="str">
            <v>010119</v>
          </cell>
          <cell r="D7399" t="str">
            <v>Ajudante de encanador</v>
          </cell>
          <cell r="E7399" t="str">
            <v>h</v>
          </cell>
          <cell r="F7399">
            <v>0.23</v>
          </cell>
        </row>
        <row r="7400">
          <cell r="B7400" t="str">
            <v>180825</v>
          </cell>
          <cell r="C7400" t="str">
            <v>062124</v>
          </cell>
          <cell r="D7400" t="str">
            <v>Adapt. sold longo pvc mr c/fl.liv.p/cx.agua 110mm</v>
          </cell>
          <cell r="E7400" t="str">
            <v>un</v>
          </cell>
          <cell r="F7400">
            <v>1</v>
          </cell>
        </row>
        <row r="7401">
          <cell r="B7401" t="str">
            <v>180825</v>
          </cell>
          <cell r="C7401" t="str">
            <v>069512</v>
          </cell>
          <cell r="D7401" t="str">
            <v>Fita de vedacao</v>
          </cell>
          <cell r="E7401" t="str">
            <v>m</v>
          </cell>
          <cell r="F7401">
            <v>3.46</v>
          </cell>
        </row>
        <row r="7402">
          <cell r="B7402" t="str">
            <v>180825</v>
          </cell>
          <cell r="C7402" t="str">
            <v>069513</v>
          </cell>
          <cell r="D7402" t="str">
            <v>Adesivo para tubo de pvc rigido</v>
          </cell>
          <cell r="E7402" t="str">
            <v>l</v>
          </cell>
          <cell r="F7402">
            <v>0.03</v>
          </cell>
        </row>
        <row r="7403">
          <cell r="B7403" t="str">
            <v>180825</v>
          </cell>
          <cell r="C7403" t="str">
            <v>069514</v>
          </cell>
          <cell r="D7403" t="str">
            <v>Solucao limpadora para pvc rigido</v>
          </cell>
          <cell r="E7403" t="str">
            <v>l</v>
          </cell>
          <cell r="F7403">
            <v>4.5999999999999999E-2</v>
          </cell>
        </row>
        <row r="7404">
          <cell r="B7404" t="str">
            <v>180826</v>
          </cell>
          <cell r="C7404" t="str">
            <v>010118</v>
          </cell>
          <cell r="D7404" t="str">
            <v>Encanador</v>
          </cell>
          <cell r="E7404" t="str">
            <v>h</v>
          </cell>
          <cell r="F7404">
            <v>0.09</v>
          </cell>
        </row>
        <row r="7405">
          <cell r="B7405" t="str">
            <v>180826</v>
          </cell>
          <cell r="C7405" t="str">
            <v>010119</v>
          </cell>
          <cell r="D7405" t="str">
            <v>Ajudante de encanador</v>
          </cell>
          <cell r="E7405" t="str">
            <v>h</v>
          </cell>
          <cell r="F7405">
            <v>0.09</v>
          </cell>
        </row>
        <row r="7406">
          <cell r="B7406" t="str">
            <v>180826</v>
          </cell>
          <cell r="C7406" t="str">
            <v>062110</v>
          </cell>
          <cell r="D7406" t="str">
            <v>Adapt. sold pvc mr c/fl.e anel p/cx.agua 20mm</v>
          </cell>
          <cell r="E7406" t="str">
            <v>un</v>
          </cell>
          <cell r="F7406">
            <v>1</v>
          </cell>
        </row>
        <row r="7407">
          <cell r="B7407" t="str">
            <v>180826</v>
          </cell>
          <cell r="C7407" t="str">
            <v>069513</v>
          </cell>
          <cell r="D7407" t="str">
            <v>Adesivo para tubo de pvc rigido</v>
          </cell>
          <cell r="E7407" t="str">
            <v>l</v>
          </cell>
          <cell r="F7407">
            <v>5.0000000000000001E-3</v>
          </cell>
        </row>
        <row r="7408">
          <cell r="B7408" t="str">
            <v>180826</v>
          </cell>
          <cell r="C7408" t="str">
            <v>069514</v>
          </cell>
          <cell r="D7408" t="str">
            <v>Solucao limpadora para pvc rigido</v>
          </cell>
          <cell r="E7408" t="str">
            <v>l</v>
          </cell>
          <cell r="F7408">
            <v>2E-3</v>
          </cell>
        </row>
        <row r="7409">
          <cell r="B7409" t="str">
            <v>180827</v>
          </cell>
          <cell r="C7409" t="str">
            <v>010118</v>
          </cell>
          <cell r="D7409" t="str">
            <v>Encanador</v>
          </cell>
          <cell r="E7409" t="str">
            <v>h</v>
          </cell>
          <cell r="F7409">
            <v>0.09</v>
          </cell>
        </row>
        <row r="7410">
          <cell r="B7410" t="str">
            <v>180827</v>
          </cell>
          <cell r="C7410" t="str">
            <v>010119</v>
          </cell>
          <cell r="D7410" t="str">
            <v>Ajudante de encanador</v>
          </cell>
          <cell r="E7410" t="str">
            <v>h</v>
          </cell>
          <cell r="F7410">
            <v>0.09</v>
          </cell>
        </row>
        <row r="7411">
          <cell r="B7411" t="str">
            <v>180827</v>
          </cell>
          <cell r="C7411" t="str">
            <v>062111</v>
          </cell>
          <cell r="D7411" t="str">
            <v>Adapt. sold pvc mr c/fl.e anel p/cx.agua 25mm</v>
          </cell>
          <cell r="E7411" t="str">
            <v>un</v>
          </cell>
          <cell r="F7411">
            <v>1</v>
          </cell>
        </row>
        <row r="7412">
          <cell r="B7412" t="str">
            <v>180827</v>
          </cell>
          <cell r="C7412" t="str">
            <v>069513</v>
          </cell>
          <cell r="D7412" t="str">
            <v>Adesivo para tubo de pvc rigido</v>
          </cell>
          <cell r="E7412" t="str">
            <v>l</v>
          </cell>
          <cell r="F7412">
            <v>6.0000000000000001E-3</v>
          </cell>
        </row>
        <row r="7413">
          <cell r="B7413" t="str">
            <v>180827</v>
          </cell>
          <cell r="C7413" t="str">
            <v>069514</v>
          </cell>
          <cell r="D7413" t="str">
            <v>Solucao limpadora para pvc rigido</v>
          </cell>
          <cell r="E7413" t="str">
            <v>l</v>
          </cell>
          <cell r="F7413">
            <v>2.3999999999999998E-3</v>
          </cell>
        </row>
        <row r="7414">
          <cell r="B7414" t="str">
            <v>180828</v>
          </cell>
          <cell r="C7414" t="str">
            <v>010118</v>
          </cell>
          <cell r="D7414" t="str">
            <v>Encanador</v>
          </cell>
          <cell r="E7414" t="str">
            <v>h</v>
          </cell>
          <cell r="F7414">
            <v>0.09</v>
          </cell>
        </row>
        <row r="7415">
          <cell r="B7415" t="str">
            <v>180828</v>
          </cell>
          <cell r="C7415" t="str">
            <v>010119</v>
          </cell>
          <cell r="D7415" t="str">
            <v>Ajudante de encanador</v>
          </cell>
          <cell r="E7415" t="str">
            <v>h</v>
          </cell>
          <cell r="F7415">
            <v>0.09</v>
          </cell>
        </row>
        <row r="7416">
          <cell r="B7416" t="str">
            <v>180828</v>
          </cell>
          <cell r="C7416" t="str">
            <v>062112</v>
          </cell>
          <cell r="D7416" t="str">
            <v>Adapt. sold pvc mr c/fl.e anel p/cx.agua 32mm</v>
          </cell>
          <cell r="E7416" t="str">
            <v>un</v>
          </cell>
          <cell r="F7416">
            <v>1</v>
          </cell>
        </row>
        <row r="7417">
          <cell r="B7417" t="str">
            <v>180828</v>
          </cell>
          <cell r="C7417" t="str">
            <v>069513</v>
          </cell>
          <cell r="D7417" t="str">
            <v>Adesivo para tubo de pvc rigido</v>
          </cell>
          <cell r="E7417" t="str">
            <v>l</v>
          </cell>
          <cell r="F7417">
            <v>8.0000000000000002E-3</v>
          </cell>
        </row>
        <row r="7418">
          <cell r="B7418" t="str">
            <v>180828</v>
          </cell>
          <cell r="C7418" t="str">
            <v>069514</v>
          </cell>
          <cell r="D7418" t="str">
            <v>Solucao limpadora para pvc rigido</v>
          </cell>
          <cell r="E7418" t="str">
            <v>l</v>
          </cell>
          <cell r="F7418">
            <v>3.0000000000000001E-3</v>
          </cell>
        </row>
        <row r="7419">
          <cell r="B7419" t="str">
            <v>180829</v>
          </cell>
          <cell r="C7419" t="str">
            <v>010118</v>
          </cell>
          <cell r="D7419" t="str">
            <v>Encanador</v>
          </cell>
          <cell r="E7419" t="str">
            <v>h</v>
          </cell>
          <cell r="F7419">
            <v>0.14000000000000001</v>
          </cell>
        </row>
        <row r="7420">
          <cell r="B7420" t="str">
            <v>180829</v>
          </cell>
          <cell r="C7420" t="str">
            <v>010119</v>
          </cell>
          <cell r="D7420" t="str">
            <v>Ajudante de encanador</v>
          </cell>
          <cell r="E7420" t="str">
            <v>h</v>
          </cell>
          <cell r="F7420">
            <v>0.14000000000000001</v>
          </cell>
        </row>
        <row r="7421">
          <cell r="B7421" t="str">
            <v>180829</v>
          </cell>
          <cell r="C7421" t="str">
            <v>062113</v>
          </cell>
          <cell r="D7421" t="str">
            <v>Adapt. sold pvc mr c/fl.e anel p/cx.agua 40mm</v>
          </cell>
          <cell r="E7421" t="str">
            <v>un</v>
          </cell>
          <cell r="F7421">
            <v>1</v>
          </cell>
        </row>
        <row r="7422">
          <cell r="B7422" t="str">
            <v>180829</v>
          </cell>
          <cell r="C7422" t="str">
            <v>069513</v>
          </cell>
          <cell r="D7422" t="str">
            <v>Adesivo para tubo de pvc rigido</v>
          </cell>
          <cell r="E7422" t="str">
            <v>l</v>
          </cell>
          <cell r="F7422">
            <v>0.01</v>
          </cell>
        </row>
        <row r="7423">
          <cell r="B7423" t="str">
            <v>180829</v>
          </cell>
          <cell r="C7423" t="str">
            <v>069514</v>
          </cell>
          <cell r="D7423" t="str">
            <v>Solucao limpadora para pvc rigido</v>
          </cell>
          <cell r="E7423" t="str">
            <v>l</v>
          </cell>
          <cell r="F7423">
            <v>4.0000000000000001E-3</v>
          </cell>
        </row>
        <row r="7424">
          <cell r="B7424" t="str">
            <v>180830</v>
          </cell>
          <cell r="C7424" t="str">
            <v>010118</v>
          </cell>
          <cell r="D7424" t="str">
            <v>Encanador</v>
          </cell>
          <cell r="E7424" t="str">
            <v>h</v>
          </cell>
          <cell r="F7424">
            <v>0.14000000000000001</v>
          </cell>
        </row>
        <row r="7425">
          <cell r="B7425" t="str">
            <v>180830</v>
          </cell>
          <cell r="C7425" t="str">
            <v>010119</v>
          </cell>
          <cell r="D7425" t="str">
            <v>Ajudante de encanador</v>
          </cell>
          <cell r="E7425" t="str">
            <v>h</v>
          </cell>
          <cell r="F7425">
            <v>0.14000000000000001</v>
          </cell>
        </row>
        <row r="7426">
          <cell r="B7426" t="str">
            <v>180830</v>
          </cell>
          <cell r="C7426" t="str">
            <v>062114</v>
          </cell>
          <cell r="D7426" t="str">
            <v>Adapt. sold pvc mr c/fl.e anel p/cx.agua 50mm</v>
          </cell>
          <cell r="E7426" t="str">
            <v>un</v>
          </cell>
          <cell r="F7426">
            <v>1</v>
          </cell>
        </row>
        <row r="7427">
          <cell r="B7427" t="str">
            <v>180830</v>
          </cell>
          <cell r="C7427" t="str">
            <v>069513</v>
          </cell>
          <cell r="D7427" t="str">
            <v>Adesivo para tubo de pvc rigido</v>
          </cell>
          <cell r="E7427" t="str">
            <v>l</v>
          </cell>
          <cell r="F7427">
            <v>1.4E-2</v>
          </cell>
        </row>
        <row r="7428">
          <cell r="B7428" t="str">
            <v>180830</v>
          </cell>
          <cell r="C7428" t="str">
            <v>069514</v>
          </cell>
          <cell r="D7428" t="str">
            <v>Solucao limpadora para pvc rigido</v>
          </cell>
          <cell r="E7428" t="str">
            <v>l</v>
          </cell>
          <cell r="F7428">
            <v>6.0000000000000001E-3</v>
          </cell>
        </row>
        <row r="7429">
          <cell r="B7429" t="str">
            <v>180831</v>
          </cell>
          <cell r="C7429" t="str">
            <v>010118</v>
          </cell>
          <cell r="D7429" t="str">
            <v>Encanador</v>
          </cell>
          <cell r="E7429" t="str">
            <v>h</v>
          </cell>
          <cell r="F7429">
            <v>0.14000000000000001</v>
          </cell>
        </row>
        <row r="7430">
          <cell r="B7430" t="str">
            <v>180831</v>
          </cell>
          <cell r="C7430" t="str">
            <v>010119</v>
          </cell>
          <cell r="D7430" t="str">
            <v>Ajudante de encanador</v>
          </cell>
          <cell r="E7430" t="str">
            <v>h</v>
          </cell>
          <cell r="F7430">
            <v>0.14000000000000001</v>
          </cell>
        </row>
        <row r="7431">
          <cell r="B7431" t="str">
            <v>180831</v>
          </cell>
          <cell r="C7431" t="str">
            <v>062115</v>
          </cell>
          <cell r="D7431" t="str">
            <v>Adapt. sold pvc mr c/fl.e anel p/cx.agua 60mm</v>
          </cell>
          <cell r="E7431" t="str">
            <v>un</v>
          </cell>
          <cell r="F7431">
            <v>1</v>
          </cell>
        </row>
        <row r="7432">
          <cell r="B7432" t="str">
            <v>180831</v>
          </cell>
          <cell r="C7432" t="str">
            <v>069513</v>
          </cell>
          <cell r="D7432" t="str">
            <v>Adesivo para tubo de pvc rigido</v>
          </cell>
          <cell r="E7432" t="str">
            <v>l</v>
          </cell>
          <cell r="F7432">
            <v>1.9E-2</v>
          </cell>
        </row>
        <row r="7433">
          <cell r="B7433" t="str">
            <v>180831</v>
          </cell>
          <cell r="C7433" t="str">
            <v>069514</v>
          </cell>
          <cell r="D7433" t="str">
            <v>Solucao limpadora para pvc rigido</v>
          </cell>
          <cell r="E7433" t="str">
            <v>l</v>
          </cell>
          <cell r="F7433">
            <v>7.0000000000000001E-3</v>
          </cell>
        </row>
        <row r="7434">
          <cell r="B7434" t="str">
            <v>180832</v>
          </cell>
          <cell r="C7434" t="str">
            <v>010118</v>
          </cell>
          <cell r="D7434" t="str">
            <v>Encanador</v>
          </cell>
          <cell r="E7434" t="str">
            <v>h</v>
          </cell>
          <cell r="F7434">
            <v>0.2</v>
          </cell>
        </row>
        <row r="7435">
          <cell r="B7435" t="str">
            <v>180832</v>
          </cell>
          <cell r="C7435" t="str">
            <v>010119</v>
          </cell>
          <cell r="D7435" t="str">
            <v>Ajudante de encanador</v>
          </cell>
          <cell r="E7435" t="str">
            <v>h</v>
          </cell>
          <cell r="F7435">
            <v>0.2</v>
          </cell>
        </row>
        <row r="7436">
          <cell r="B7436" t="str">
            <v>180832</v>
          </cell>
          <cell r="C7436" t="str">
            <v>062318</v>
          </cell>
          <cell r="D7436" t="str">
            <v>Joelho 90 sold/rosca de pvc marrom 20x1/2'</v>
          </cell>
          <cell r="E7436" t="str">
            <v>un</v>
          </cell>
          <cell r="F7436">
            <v>1</v>
          </cell>
        </row>
        <row r="7437">
          <cell r="B7437" t="str">
            <v>180832</v>
          </cell>
          <cell r="C7437" t="str">
            <v>069512</v>
          </cell>
          <cell r="D7437" t="str">
            <v>Fita de vedacao</v>
          </cell>
          <cell r="E7437" t="str">
            <v>m</v>
          </cell>
          <cell r="F7437">
            <v>0.3</v>
          </cell>
        </row>
        <row r="7438">
          <cell r="B7438" t="str">
            <v>180832</v>
          </cell>
          <cell r="C7438" t="str">
            <v>069513</v>
          </cell>
          <cell r="D7438" t="str">
            <v>Adesivo para tubo de pvc rigido</v>
          </cell>
          <cell r="E7438" t="str">
            <v>l</v>
          </cell>
          <cell r="F7438">
            <v>1.5E-3</v>
          </cell>
        </row>
        <row r="7439">
          <cell r="B7439" t="str">
            <v>180832</v>
          </cell>
          <cell r="C7439" t="str">
            <v>069514</v>
          </cell>
          <cell r="D7439" t="str">
            <v>Solucao limpadora para pvc rigido</v>
          </cell>
          <cell r="E7439" t="str">
            <v>l</v>
          </cell>
          <cell r="F7439">
            <v>3.0000000000000001E-3</v>
          </cell>
        </row>
        <row r="7440">
          <cell r="B7440" t="str">
            <v>180833</v>
          </cell>
          <cell r="C7440" t="str">
            <v>010118</v>
          </cell>
          <cell r="D7440" t="str">
            <v>Encanador</v>
          </cell>
          <cell r="E7440" t="str">
            <v>h</v>
          </cell>
          <cell r="F7440">
            <v>0.2</v>
          </cell>
        </row>
        <row r="7441">
          <cell r="B7441" t="str">
            <v>180833</v>
          </cell>
          <cell r="C7441" t="str">
            <v>010119</v>
          </cell>
          <cell r="D7441" t="str">
            <v>Ajudante de encanador</v>
          </cell>
          <cell r="E7441" t="str">
            <v>h</v>
          </cell>
          <cell r="F7441">
            <v>0.2</v>
          </cell>
        </row>
        <row r="7442">
          <cell r="B7442" t="str">
            <v>180833</v>
          </cell>
          <cell r="C7442" t="str">
            <v>062321</v>
          </cell>
          <cell r="D7442" t="str">
            <v>Joelho 90 de red. sold/rosca de pvc marrom 25x1/2'</v>
          </cell>
          <cell r="E7442" t="str">
            <v>un</v>
          </cell>
          <cell r="F7442">
            <v>1</v>
          </cell>
        </row>
        <row r="7443">
          <cell r="B7443" t="str">
            <v>180833</v>
          </cell>
          <cell r="C7443" t="str">
            <v>069512</v>
          </cell>
          <cell r="D7443" t="str">
            <v>Fita de vedacao</v>
          </cell>
          <cell r="E7443" t="str">
            <v>m</v>
          </cell>
          <cell r="F7443">
            <v>0.31</v>
          </cell>
        </row>
        <row r="7444">
          <cell r="B7444" t="str">
            <v>180833</v>
          </cell>
          <cell r="C7444" t="str">
            <v>069513</v>
          </cell>
          <cell r="D7444" t="str">
            <v>Adesivo para tubo de pvc rigido</v>
          </cell>
          <cell r="E7444" t="str">
            <v>l</v>
          </cell>
          <cell r="F7444">
            <v>2.5000000000000001E-3</v>
          </cell>
        </row>
        <row r="7445">
          <cell r="B7445" t="str">
            <v>180833</v>
          </cell>
          <cell r="C7445" t="str">
            <v>069514</v>
          </cell>
          <cell r="D7445" t="str">
            <v>Solucao limpadora para pvc rigido</v>
          </cell>
          <cell r="E7445" t="str">
            <v>l</v>
          </cell>
          <cell r="F7445">
            <v>4.0000000000000001E-3</v>
          </cell>
        </row>
        <row r="7446">
          <cell r="B7446" t="str">
            <v>180834</v>
          </cell>
          <cell r="C7446" t="str">
            <v>010118</v>
          </cell>
          <cell r="D7446" t="str">
            <v>Encanador</v>
          </cell>
          <cell r="E7446" t="str">
            <v>h</v>
          </cell>
          <cell r="F7446">
            <v>0.2</v>
          </cell>
        </row>
        <row r="7447">
          <cell r="B7447" t="str">
            <v>180834</v>
          </cell>
          <cell r="C7447" t="str">
            <v>010119</v>
          </cell>
          <cell r="D7447" t="str">
            <v>Ajudante de encanador</v>
          </cell>
          <cell r="E7447" t="str">
            <v>h</v>
          </cell>
          <cell r="F7447">
            <v>0.2</v>
          </cell>
        </row>
        <row r="7448">
          <cell r="B7448" t="str">
            <v>180834</v>
          </cell>
          <cell r="C7448" t="str">
            <v>062319</v>
          </cell>
          <cell r="D7448" t="str">
            <v>Joelho 90 sold/rosca de pvc marrom 25x3/4'</v>
          </cell>
          <cell r="E7448" t="str">
            <v>un</v>
          </cell>
          <cell r="F7448">
            <v>1</v>
          </cell>
        </row>
        <row r="7449">
          <cell r="B7449" t="str">
            <v>180834</v>
          </cell>
          <cell r="C7449" t="str">
            <v>069512</v>
          </cell>
          <cell r="D7449" t="str">
            <v>Fita de vedacao</v>
          </cell>
          <cell r="E7449" t="str">
            <v>m</v>
          </cell>
          <cell r="F7449">
            <v>0.4</v>
          </cell>
        </row>
        <row r="7450">
          <cell r="B7450" t="str">
            <v>180834</v>
          </cell>
          <cell r="C7450" t="str">
            <v>069513</v>
          </cell>
          <cell r="D7450" t="str">
            <v>Adesivo para tubo de pvc rigido</v>
          </cell>
          <cell r="E7450" t="str">
            <v>l</v>
          </cell>
          <cell r="F7450">
            <v>2.5000000000000001E-3</v>
          </cell>
        </row>
        <row r="7451">
          <cell r="B7451" t="str">
            <v>180834</v>
          </cell>
          <cell r="C7451" t="str">
            <v>069514</v>
          </cell>
          <cell r="D7451" t="str">
            <v>Solucao limpadora para pvc rigido</v>
          </cell>
          <cell r="E7451" t="str">
            <v>l</v>
          </cell>
          <cell r="F7451">
            <v>4.0000000000000001E-3</v>
          </cell>
        </row>
        <row r="7452">
          <cell r="B7452" t="str">
            <v>180835</v>
          </cell>
          <cell r="C7452" t="str">
            <v>010118</v>
          </cell>
          <cell r="D7452" t="str">
            <v>Encanador</v>
          </cell>
          <cell r="E7452" t="str">
            <v>h</v>
          </cell>
          <cell r="F7452">
            <v>0.2</v>
          </cell>
        </row>
        <row r="7453">
          <cell r="B7453" t="str">
            <v>180835</v>
          </cell>
          <cell r="C7453" t="str">
            <v>010119</v>
          </cell>
          <cell r="D7453" t="str">
            <v>Ajudante de encanador</v>
          </cell>
          <cell r="E7453" t="str">
            <v>h</v>
          </cell>
          <cell r="F7453">
            <v>0.2</v>
          </cell>
        </row>
        <row r="7454">
          <cell r="B7454" t="str">
            <v>180835</v>
          </cell>
          <cell r="C7454" t="str">
            <v>062322</v>
          </cell>
          <cell r="D7454" t="str">
            <v>Joelho 90 de red. sold/rosca de pvc marrom 32x3/4'</v>
          </cell>
          <cell r="E7454" t="str">
            <v>un</v>
          </cell>
          <cell r="F7454">
            <v>1</v>
          </cell>
        </row>
        <row r="7455">
          <cell r="B7455" t="str">
            <v>180835</v>
          </cell>
          <cell r="C7455" t="str">
            <v>069512</v>
          </cell>
          <cell r="D7455" t="str">
            <v>Fita de vedacao</v>
          </cell>
          <cell r="E7455" t="str">
            <v>m</v>
          </cell>
          <cell r="F7455">
            <v>0.39</v>
          </cell>
        </row>
        <row r="7456">
          <cell r="B7456" t="str">
            <v>180835</v>
          </cell>
          <cell r="C7456" t="str">
            <v>069513</v>
          </cell>
          <cell r="D7456" t="str">
            <v>Adesivo para tubo de pvc rigido</v>
          </cell>
          <cell r="E7456" t="str">
            <v>l</v>
          </cell>
          <cell r="F7456">
            <v>3.5000000000000001E-3</v>
          </cell>
        </row>
        <row r="7457">
          <cell r="B7457" t="str">
            <v>180835</v>
          </cell>
          <cell r="C7457" t="str">
            <v>069514</v>
          </cell>
          <cell r="D7457" t="str">
            <v>Solucao limpadora para pvc rigido</v>
          </cell>
          <cell r="E7457" t="str">
            <v>l</v>
          </cell>
          <cell r="F7457">
            <v>5.4999999999999997E-3</v>
          </cell>
        </row>
        <row r="7458">
          <cell r="B7458" t="str">
            <v>180836</v>
          </cell>
          <cell r="C7458" t="str">
            <v>010118</v>
          </cell>
          <cell r="D7458" t="str">
            <v>Encanador</v>
          </cell>
          <cell r="E7458" t="str">
            <v>h</v>
          </cell>
          <cell r="F7458">
            <v>0.2</v>
          </cell>
        </row>
        <row r="7459">
          <cell r="B7459" t="str">
            <v>180836</v>
          </cell>
          <cell r="C7459" t="str">
            <v>010119</v>
          </cell>
          <cell r="D7459" t="str">
            <v>Ajudante de encanador</v>
          </cell>
          <cell r="E7459" t="str">
            <v>h</v>
          </cell>
          <cell r="F7459">
            <v>0.2</v>
          </cell>
        </row>
        <row r="7460">
          <cell r="B7460" t="str">
            <v>180836</v>
          </cell>
          <cell r="C7460" t="str">
            <v>062329</v>
          </cell>
          <cell r="D7460" t="str">
            <v>Te 90 sold/rosca de pvc marrom 20x20x1/2'</v>
          </cell>
          <cell r="E7460" t="str">
            <v>un</v>
          </cell>
          <cell r="F7460">
            <v>1</v>
          </cell>
        </row>
        <row r="7461">
          <cell r="B7461" t="str">
            <v>180836</v>
          </cell>
          <cell r="C7461" t="str">
            <v>069512</v>
          </cell>
          <cell r="D7461" t="str">
            <v>Fita de vedacao</v>
          </cell>
          <cell r="E7461" t="str">
            <v>m</v>
          </cell>
          <cell r="F7461">
            <v>0.31</v>
          </cell>
        </row>
        <row r="7462">
          <cell r="B7462" t="str">
            <v>180836</v>
          </cell>
          <cell r="C7462" t="str">
            <v>069513</v>
          </cell>
          <cell r="D7462" t="str">
            <v>Adesivo para tubo de pvc rigido</v>
          </cell>
          <cell r="E7462" t="str">
            <v>l</v>
          </cell>
          <cell r="F7462">
            <v>3.0000000000000001E-3</v>
          </cell>
        </row>
        <row r="7463">
          <cell r="B7463" t="str">
            <v>180836</v>
          </cell>
          <cell r="C7463" t="str">
            <v>069514</v>
          </cell>
          <cell r="D7463" t="str">
            <v>Solucao limpadora para pvc rigido</v>
          </cell>
          <cell r="E7463" t="str">
            <v>l</v>
          </cell>
          <cell r="F7463">
            <v>6.0000000000000001E-3</v>
          </cell>
        </row>
        <row r="7464">
          <cell r="B7464" t="str">
            <v>180837</v>
          </cell>
          <cell r="C7464" t="str">
            <v>010118</v>
          </cell>
          <cell r="D7464" t="str">
            <v>Encanador</v>
          </cell>
          <cell r="E7464" t="str">
            <v>h</v>
          </cell>
          <cell r="F7464">
            <v>0.2</v>
          </cell>
        </row>
        <row r="7465">
          <cell r="B7465" t="str">
            <v>180837</v>
          </cell>
          <cell r="C7465" t="str">
            <v>010119</v>
          </cell>
          <cell r="D7465" t="str">
            <v>Ajudante de encanador</v>
          </cell>
          <cell r="E7465" t="str">
            <v>h</v>
          </cell>
          <cell r="F7465">
            <v>0.2</v>
          </cell>
        </row>
        <row r="7466">
          <cell r="B7466" t="str">
            <v>180837</v>
          </cell>
          <cell r="C7466" t="str">
            <v>062332</v>
          </cell>
          <cell r="D7466" t="str">
            <v>Te 90 de red. sold/rosca de pvc marrom 25x25x1/2'</v>
          </cell>
          <cell r="E7466" t="str">
            <v>un</v>
          </cell>
          <cell r="F7466">
            <v>1</v>
          </cell>
        </row>
        <row r="7467">
          <cell r="B7467" t="str">
            <v>180837</v>
          </cell>
          <cell r="C7467" t="str">
            <v>069512</v>
          </cell>
          <cell r="D7467" t="str">
            <v>Fita de vedacao</v>
          </cell>
          <cell r="E7467" t="str">
            <v>m</v>
          </cell>
          <cell r="F7467">
            <v>0.31</v>
          </cell>
        </row>
        <row r="7468">
          <cell r="B7468" t="str">
            <v>180837</v>
          </cell>
          <cell r="C7468" t="str">
            <v>069513</v>
          </cell>
          <cell r="D7468" t="str">
            <v>Adesivo para tubo de pvc rigido</v>
          </cell>
          <cell r="E7468" t="str">
            <v>l</v>
          </cell>
          <cell r="F7468">
            <v>5.0000000000000001E-3</v>
          </cell>
        </row>
        <row r="7469">
          <cell r="B7469" t="str">
            <v>180837</v>
          </cell>
          <cell r="C7469" t="str">
            <v>069514</v>
          </cell>
          <cell r="D7469" t="str">
            <v>Solucao limpadora para pvc rigido</v>
          </cell>
          <cell r="E7469" t="str">
            <v>l</v>
          </cell>
          <cell r="F7469">
            <v>8.0000000000000002E-3</v>
          </cell>
        </row>
        <row r="7470">
          <cell r="B7470" t="str">
            <v>180838</v>
          </cell>
          <cell r="C7470" t="str">
            <v>010118</v>
          </cell>
          <cell r="D7470" t="str">
            <v>Encanador</v>
          </cell>
          <cell r="E7470" t="str">
            <v>h</v>
          </cell>
          <cell r="F7470">
            <v>0.2</v>
          </cell>
        </row>
        <row r="7471">
          <cell r="B7471" t="str">
            <v>180838</v>
          </cell>
          <cell r="C7471" t="str">
            <v>010119</v>
          </cell>
          <cell r="D7471" t="str">
            <v>Ajudante de encanador</v>
          </cell>
          <cell r="E7471" t="str">
            <v>h</v>
          </cell>
          <cell r="F7471">
            <v>0.2</v>
          </cell>
        </row>
        <row r="7472">
          <cell r="B7472" t="str">
            <v>180838</v>
          </cell>
          <cell r="C7472" t="str">
            <v>062330</v>
          </cell>
          <cell r="D7472" t="str">
            <v>Te 90 sold/rosca de pvc marrom 25x25x3/4'</v>
          </cell>
          <cell r="E7472" t="str">
            <v>un</v>
          </cell>
          <cell r="F7472">
            <v>1</v>
          </cell>
        </row>
        <row r="7473">
          <cell r="B7473" t="str">
            <v>180838</v>
          </cell>
          <cell r="C7473" t="str">
            <v>069512</v>
          </cell>
          <cell r="D7473" t="str">
            <v>Fita de vedacao</v>
          </cell>
          <cell r="E7473" t="str">
            <v>m</v>
          </cell>
          <cell r="F7473">
            <v>0.39</v>
          </cell>
        </row>
        <row r="7474">
          <cell r="B7474" t="str">
            <v>180838</v>
          </cell>
          <cell r="C7474" t="str">
            <v>069513</v>
          </cell>
          <cell r="D7474" t="str">
            <v>Adesivo para tubo de pvc rigido</v>
          </cell>
          <cell r="E7474" t="str">
            <v>l</v>
          </cell>
          <cell r="F7474">
            <v>5.0000000000000001E-3</v>
          </cell>
        </row>
        <row r="7475">
          <cell r="B7475" t="str">
            <v>180838</v>
          </cell>
          <cell r="C7475" t="str">
            <v>069514</v>
          </cell>
          <cell r="D7475" t="str">
            <v>Solucao limpadora para pvc rigido</v>
          </cell>
          <cell r="E7475" t="str">
            <v>l</v>
          </cell>
          <cell r="F7475">
            <v>8.0000000000000002E-3</v>
          </cell>
        </row>
        <row r="7476">
          <cell r="B7476" t="str">
            <v>180839</v>
          </cell>
          <cell r="C7476" t="str">
            <v>010118</v>
          </cell>
          <cell r="D7476" t="str">
            <v>Encanador</v>
          </cell>
          <cell r="E7476" t="str">
            <v>h</v>
          </cell>
          <cell r="F7476">
            <v>0.2</v>
          </cell>
        </row>
        <row r="7477">
          <cell r="B7477" t="str">
            <v>180839</v>
          </cell>
          <cell r="C7477" t="str">
            <v>010119</v>
          </cell>
          <cell r="D7477" t="str">
            <v>Ajudante de encanador</v>
          </cell>
          <cell r="E7477" t="str">
            <v>h</v>
          </cell>
          <cell r="F7477">
            <v>0.2</v>
          </cell>
        </row>
        <row r="7478">
          <cell r="B7478" t="str">
            <v>180839</v>
          </cell>
          <cell r="C7478" t="str">
            <v>062345</v>
          </cell>
          <cell r="D7478" t="str">
            <v>Te 90 de red. sold/rosca de pvc marrom 32x32x3/4'</v>
          </cell>
          <cell r="E7478" t="str">
            <v>un</v>
          </cell>
          <cell r="F7478">
            <v>1</v>
          </cell>
        </row>
        <row r="7479">
          <cell r="B7479" t="str">
            <v>180839</v>
          </cell>
          <cell r="C7479" t="str">
            <v>069512</v>
          </cell>
          <cell r="D7479" t="str">
            <v>Fita de vedacao</v>
          </cell>
          <cell r="E7479" t="str">
            <v>m</v>
          </cell>
          <cell r="F7479">
            <v>0.39</v>
          </cell>
        </row>
        <row r="7480">
          <cell r="B7480" t="str">
            <v>180839</v>
          </cell>
          <cell r="C7480" t="str">
            <v>069513</v>
          </cell>
          <cell r="D7480" t="str">
            <v>Adesivo para tubo de pvc rigido</v>
          </cell>
          <cell r="E7480" t="str">
            <v>l</v>
          </cell>
          <cell r="F7480">
            <v>7.0000000000000001E-3</v>
          </cell>
        </row>
        <row r="7481">
          <cell r="B7481" t="str">
            <v>180839</v>
          </cell>
          <cell r="C7481" t="str">
            <v>069514</v>
          </cell>
          <cell r="D7481" t="str">
            <v>Solucao limpadora para pvc rigido</v>
          </cell>
          <cell r="E7481" t="str">
            <v>l</v>
          </cell>
          <cell r="F7481">
            <v>1.0999999999999999E-2</v>
          </cell>
        </row>
        <row r="7482">
          <cell r="B7482" t="str">
            <v>180840</v>
          </cell>
          <cell r="C7482" t="str">
            <v>010118</v>
          </cell>
          <cell r="D7482" t="str">
            <v>Encanador</v>
          </cell>
          <cell r="E7482" t="str">
            <v>h</v>
          </cell>
          <cell r="F7482">
            <v>0.15</v>
          </cell>
        </row>
        <row r="7483">
          <cell r="B7483" t="str">
            <v>180840</v>
          </cell>
          <cell r="C7483" t="str">
            <v>010119</v>
          </cell>
          <cell r="D7483" t="str">
            <v>Ajudante de encanador</v>
          </cell>
          <cell r="E7483" t="str">
            <v>h</v>
          </cell>
          <cell r="F7483">
            <v>0.15</v>
          </cell>
        </row>
        <row r="7484">
          <cell r="B7484" t="str">
            <v>180840</v>
          </cell>
          <cell r="C7484" t="str">
            <v>062323</v>
          </cell>
          <cell r="D7484" t="str">
            <v>Luva sold/rosca de pvc marrom 20x1/2'</v>
          </cell>
          <cell r="E7484" t="str">
            <v>un</v>
          </cell>
          <cell r="F7484">
            <v>1</v>
          </cell>
        </row>
        <row r="7485">
          <cell r="B7485" t="str">
            <v>180840</v>
          </cell>
          <cell r="C7485" t="str">
            <v>069512</v>
          </cell>
          <cell r="D7485" t="str">
            <v>Fita de vedacao</v>
          </cell>
          <cell r="E7485" t="str">
            <v>m</v>
          </cell>
          <cell r="F7485">
            <v>0.31</v>
          </cell>
        </row>
        <row r="7486">
          <cell r="B7486" t="str">
            <v>180840</v>
          </cell>
          <cell r="C7486" t="str">
            <v>069513</v>
          </cell>
          <cell r="D7486" t="str">
            <v>Adesivo para tubo de pvc rigido</v>
          </cell>
          <cell r="E7486" t="str">
            <v>l</v>
          </cell>
          <cell r="F7486">
            <v>1.5E-3</v>
          </cell>
        </row>
        <row r="7487">
          <cell r="B7487" t="str">
            <v>180840</v>
          </cell>
          <cell r="C7487" t="str">
            <v>069514</v>
          </cell>
          <cell r="D7487" t="str">
            <v>Solucao limpadora para pvc rigido</v>
          </cell>
          <cell r="E7487" t="str">
            <v>l</v>
          </cell>
          <cell r="F7487">
            <v>3.0000000000000001E-3</v>
          </cell>
        </row>
        <row r="7488">
          <cell r="B7488" t="str">
            <v>180841</v>
          </cell>
          <cell r="C7488" t="str">
            <v>010118</v>
          </cell>
          <cell r="D7488" t="str">
            <v>Encanador</v>
          </cell>
          <cell r="E7488" t="str">
            <v>h</v>
          </cell>
          <cell r="F7488">
            <v>0.15</v>
          </cell>
        </row>
        <row r="7489">
          <cell r="B7489" t="str">
            <v>180841</v>
          </cell>
          <cell r="C7489" t="str">
            <v>010119</v>
          </cell>
          <cell r="D7489" t="str">
            <v>Ajudante de encanador</v>
          </cell>
          <cell r="E7489" t="str">
            <v>h</v>
          </cell>
          <cell r="F7489">
            <v>0.15</v>
          </cell>
        </row>
        <row r="7490">
          <cell r="B7490" t="str">
            <v>180841</v>
          </cell>
          <cell r="C7490" t="str">
            <v>062328</v>
          </cell>
          <cell r="D7490" t="str">
            <v>Luva sold/rosca de pvc marrom 25x1/2'</v>
          </cell>
          <cell r="E7490" t="str">
            <v>un</v>
          </cell>
          <cell r="F7490">
            <v>1</v>
          </cell>
        </row>
        <row r="7491">
          <cell r="B7491" t="str">
            <v>180841</v>
          </cell>
          <cell r="C7491" t="str">
            <v>069512</v>
          </cell>
          <cell r="D7491" t="str">
            <v>Fita de vedacao</v>
          </cell>
          <cell r="E7491" t="str">
            <v>m</v>
          </cell>
          <cell r="F7491">
            <v>0.31</v>
          </cell>
        </row>
        <row r="7492">
          <cell r="B7492" t="str">
            <v>180841</v>
          </cell>
          <cell r="C7492" t="str">
            <v>069513</v>
          </cell>
          <cell r="D7492" t="str">
            <v>Adesivo para tubo de pvc rigido</v>
          </cell>
          <cell r="E7492" t="str">
            <v>l</v>
          </cell>
          <cell r="F7492">
            <v>2.5000000000000001E-3</v>
          </cell>
        </row>
        <row r="7493">
          <cell r="B7493" t="str">
            <v>180841</v>
          </cell>
          <cell r="C7493" t="str">
            <v>069514</v>
          </cell>
          <cell r="D7493" t="str">
            <v>Solucao limpadora para pvc rigido</v>
          </cell>
          <cell r="E7493" t="str">
            <v>l</v>
          </cell>
          <cell r="F7493">
            <v>4.0000000000000001E-3</v>
          </cell>
        </row>
        <row r="7494">
          <cell r="B7494" t="str">
            <v>180842</v>
          </cell>
          <cell r="C7494" t="str">
            <v>010118</v>
          </cell>
          <cell r="D7494" t="str">
            <v>Encanador</v>
          </cell>
          <cell r="E7494" t="str">
            <v>h</v>
          </cell>
          <cell r="F7494">
            <v>0.15</v>
          </cell>
        </row>
        <row r="7495">
          <cell r="B7495" t="str">
            <v>180842</v>
          </cell>
          <cell r="C7495" t="str">
            <v>010119</v>
          </cell>
          <cell r="D7495" t="str">
            <v>Ajudante de encanador</v>
          </cell>
          <cell r="E7495" t="str">
            <v>h</v>
          </cell>
          <cell r="F7495">
            <v>0.15</v>
          </cell>
        </row>
        <row r="7496">
          <cell r="B7496" t="str">
            <v>180842</v>
          </cell>
          <cell r="C7496" t="str">
            <v>062324</v>
          </cell>
          <cell r="D7496" t="str">
            <v>Luva sold/rosca de pvc marrom 25x3/4'</v>
          </cell>
          <cell r="E7496" t="str">
            <v>un</v>
          </cell>
          <cell r="F7496">
            <v>1</v>
          </cell>
        </row>
        <row r="7497">
          <cell r="B7497" t="str">
            <v>180842</v>
          </cell>
          <cell r="C7497" t="str">
            <v>069512</v>
          </cell>
          <cell r="D7497" t="str">
            <v>Fita de vedacao</v>
          </cell>
          <cell r="E7497" t="str">
            <v>m</v>
          </cell>
          <cell r="F7497">
            <v>0.39</v>
          </cell>
        </row>
        <row r="7498">
          <cell r="B7498" t="str">
            <v>180842</v>
          </cell>
          <cell r="C7498" t="str">
            <v>069513</v>
          </cell>
          <cell r="D7498" t="str">
            <v>Adesivo para tubo de pvc rigido</v>
          </cell>
          <cell r="E7498" t="str">
            <v>l</v>
          </cell>
          <cell r="F7498">
            <v>2.5000000000000001E-3</v>
          </cell>
        </row>
        <row r="7499">
          <cell r="B7499" t="str">
            <v>180842</v>
          </cell>
          <cell r="C7499" t="str">
            <v>069514</v>
          </cell>
          <cell r="D7499" t="str">
            <v>Solucao limpadora para pvc rigido</v>
          </cell>
          <cell r="E7499" t="str">
            <v>l</v>
          </cell>
          <cell r="F7499">
            <v>4.0000000000000001E-3</v>
          </cell>
        </row>
        <row r="7500">
          <cell r="B7500" t="str">
            <v>180843</v>
          </cell>
          <cell r="C7500" t="str">
            <v>010118</v>
          </cell>
          <cell r="D7500" t="str">
            <v>Encanador</v>
          </cell>
          <cell r="E7500" t="str">
            <v>h</v>
          </cell>
          <cell r="F7500">
            <v>0.15</v>
          </cell>
        </row>
        <row r="7501">
          <cell r="B7501" t="str">
            <v>180843</v>
          </cell>
          <cell r="C7501" t="str">
            <v>010119</v>
          </cell>
          <cell r="D7501" t="str">
            <v>Ajudante de encanador</v>
          </cell>
          <cell r="E7501" t="str">
            <v>h</v>
          </cell>
          <cell r="F7501">
            <v>0.15</v>
          </cell>
        </row>
        <row r="7502">
          <cell r="B7502" t="str">
            <v>180843</v>
          </cell>
          <cell r="C7502" t="str">
            <v>062325</v>
          </cell>
          <cell r="D7502" t="str">
            <v>Luva sold/rosca de pvc marrom 32x1'</v>
          </cell>
          <cell r="E7502" t="str">
            <v>un</v>
          </cell>
          <cell r="F7502">
            <v>1</v>
          </cell>
        </row>
        <row r="7503">
          <cell r="B7503" t="str">
            <v>180843</v>
          </cell>
          <cell r="C7503" t="str">
            <v>069512</v>
          </cell>
          <cell r="D7503" t="str">
            <v>Fita de vedacao</v>
          </cell>
          <cell r="E7503" t="str">
            <v>m</v>
          </cell>
          <cell r="F7503">
            <v>0.5</v>
          </cell>
        </row>
        <row r="7504">
          <cell r="B7504" t="str">
            <v>180843</v>
          </cell>
          <cell r="C7504" t="str">
            <v>069513</v>
          </cell>
          <cell r="D7504" t="str">
            <v>Adesivo para tubo de pvc rigido</v>
          </cell>
          <cell r="E7504" t="str">
            <v>l</v>
          </cell>
          <cell r="F7504">
            <v>3.5000000000000001E-3</v>
          </cell>
        </row>
        <row r="7505">
          <cell r="B7505" t="str">
            <v>180843</v>
          </cell>
          <cell r="C7505" t="str">
            <v>069514</v>
          </cell>
          <cell r="D7505" t="str">
            <v>Solucao limpadora para pvc rigido</v>
          </cell>
          <cell r="E7505" t="str">
            <v>l</v>
          </cell>
          <cell r="F7505">
            <v>5.4999999999999997E-3</v>
          </cell>
        </row>
        <row r="7506">
          <cell r="B7506" t="str">
            <v>180844</v>
          </cell>
          <cell r="C7506" t="str">
            <v>069514</v>
          </cell>
          <cell r="D7506" t="str">
            <v>Solucao limpadora para pvc rigido</v>
          </cell>
          <cell r="E7506" t="str">
            <v>l</v>
          </cell>
          <cell r="F7506">
            <v>7.0000000000000001E-3</v>
          </cell>
        </row>
        <row r="7507">
          <cell r="B7507" t="str">
            <v>180844</v>
          </cell>
          <cell r="C7507" t="str">
            <v>010119</v>
          </cell>
          <cell r="D7507" t="str">
            <v>Ajudante de encanador</v>
          </cell>
          <cell r="E7507" t="str">
            <v>h</v>
          </cell>
          <cell r="F7507">
            <v>0.25</v>
          </cell>
        </row>
        <row r="7508">
          <cell r="B7508" t="str">
            <v>180844</v>
          </cell>
          <cell r="C7508" t="str">
            <v>062326</v>
          </cell>
          <cell r="D7508" t="str">
            <v>Luva sold/rosca de pvc marrom 40x1 1/4'</v>
          </cell>
          <cell r="E7508" t="str">
            <v>un</v>
          </cell>
          <cell r="F7508">
            <v>1</v>
          </cell>
        </row>
        <row r="7509">
          <cell r="B7509" t="str">
            <v>180844</v>
          </cell>
          <cell r="C7509" t="str">
            <v>069512</v>
          </cell>
          <cell r="D7509" t="str">
            <v>Fita de vedacao</v>
          </cell>
          <cell r="E7509" t="str">
            <v>m</v>
          </cell>
          <cell r="F7509">
            <v>0.63</v>
          </cell>
        </row>
        <row r="7510">
          <cell r="B7510" t="str">
            <v>180844</v>
          </cell>
          <cell r="C7510" t="str">
            <v>069513</v>
          </cell>
          <cell r="D7510" t="str">
            <v>Adesivo para tubo de pvc rigido</v>
          </cell>
          <cell r="E7510" t="str">
            <v>l</v>
          </cell>
          <cell r="F7510">
            <v>5.0000000000000001E-3</v>
          </cell>
        </row>
        <row r="7511">
          <cell r="B7511" t="str">
            <v>180844</v>
          </cell>
          <cell r="C7511" t="str">
            <v>010118</v>
          </cell>
          <cell r="D7511" t="str">
            <v>Encanador</v>
          </cell>
          <cell r="E7511" t="str">
            <v>h</v>
          </cell>
          <cell r="F7511">
            <v>0.25</v>
          </cell>
        </row>
        <row r="7512">
          <cell r="B7512" t="str">
            <v>180845</v>
          </cell>
          <cell r="C7512" t="str">
            <v>010118</v>
          </cell>
          <cell r="D7512" t="str">
            <v>Encanador</v>
          </cell>
          <cell r="E7512" t="str">
            <v>h</v>
          </cell>
          <cell r="F7512">
            <v>0.25</v>
          </cell>
        </row>
        <row r="7513">
          <cell r="B7513" t="str">
            <v>180845</v>
          </cell>
          <cell r="C7513" t="str">
            <v>010119</v>
          </cell>
          <cell r="D7513" t="str">
            <v>Ajudante de encanador</v>
          </cell>
          <cell r="E7513" t="str">
            <v>h</v>
          </cell>
          <cell r="F7513">
            <v>0.25</v>
          </cell>
        </row>
        <row r="7514">
          <cell r="B7514" t="str">
            <v>180845</v>
          </cell>
          <cell r="C7514" t="str">
            <v>062327</v>
          </cell>
          <cell r="D7514" t="str">
            <v>Luva sold/rosca de pvc marrom 50x1 1/2'</v>
          </cell>
          <cell r="E7514" t="str">
            <v>un</v>
          </cell>
          <cell r="F7514">
            <v>1</v>
          </cell>
        </row>
        <row r="7515">
          <cell r="B7515" t="str">
            <v>180845</v>
          </cell>
          <cell r="C7515" t="str">
            <v>069512</v>
          </cell>
          <cell r="D7515" t="str">
            <v>Fita de vedacao</v>
          </cell>
          <cell r="E7515" t="str">
            <v>m</v>
          </cell>
          <cell r="F7515">
            <v>0.79</v>
          </cell>
        </row>
        <row r="7516">
          <cell r="B7516" t="str">
            <v>180845</v>
          </cell>
          <cell r="C7516" t="str">
            <v>069513</v>
          </cell>
          <cell r="D7516" t="str">
            <v>Adesivo para tubo de pvc rigido</v>
          </cell>
          <cell r="E7516" t="str">
            <v>l</v>
          </cell>
          <cell r="F7516">
            <v>7.4999999999999997E-3</v>
          </cell>
        </row>
        <row r="7517">
          <cell r="B7517" t="str">
            <v>180845</v>
          </cell>
          <cell r="C7517" t="str">
            <v>069514</v>
          </cell>
          <cell r="D7517" t="str">
            <v>Solucao limpadora para pvc rigido</v>
          </cell>
          <cell r="E7517" t="str">
            <v>l</v>
          </cell>
          <cell r="F7517">
            <v>1.0999999999999999E-2</v>
          </cell>
        </row>
        <row r="7518">
          <cell r="B7518" t="str">
            <v>180846</v>
          </cell>
          <cell r="C7518" t="str">
            <v>010118</v>
          </cell>
          <cell r="D7518" t="str">
            <v>Encanador</v>
          </cell>
          <cell r="E7518" t="str">
            <v>h</v>
          </cell>
          <cell r="F7518">
            <v>0.18</v>
          </cell>
        </row>
        <row r="7519">
          <cell r="B7519" t="str">
            <v>180846</v>
          </cell>
          <cell r="C7519" t="str">
            <v>010119</v>
          </cell>
          <cell r="D7519" t="str">
            <v>Ajudante de encanador</v>
          </cell>
          <cell r="E7519" t="str">
            <v>h</v>
          </cell>
          <cell r="F7519">
            <v>0.18</v>
          </cell>
        </row>
        <row r="7520">
          <cell r="B7520" t="str">
            <v>180846</v>
          </cell>
          <cell r="C7520" t="str">
            <v>062334</v>
          </cell>
          <cell r="D7520" t="str">
            <v>Joelho 90 soldavel de pvc azul 20x1/2'</v>
          </cell>
          <cell r="E7520" t="str">
            <v>un</v>
          </cell>
          <cell r="F7520">
            <v>1</v>
          </cell>
        </row>
        <row r="7521">
          <cell r="B7521" t="str">
            <v>180846</v>
          </cell>
          <cell r="C7521" t="str">
            <v>069512</v>
          </cell>
          <cell r="D7521" t="str">
            <v>Fita de vedacao</v>
          </cell>
          <cell r="E7521" t="str">
            <v>m</v>
          </cell>
          <cell r="F7521">
            <v>0.31</v>
          </cell>
        </row>
        <row r="7522">
          <cell r="B7522" t="str">
            <v>180846</v>
          </cell>
          <cell r="C7522" t="str">
            <v>069513</v>
          </cell>
          <cell r="D7522" t="str">
            <v>Adesivo para tubo de pvc rigido</v>
          </cell>
          <cell r="E7522" t="str">
            <v>l</v>
          </cell>
          <cell r="F7522">
            <v>1.5E-3</v>
          </cell>
        </row>
        <row r="7523">
          <cell r="B7523" t="str">
            <v>180846</v>
          </cell>
          <cell r="C7523" t="str">
            <v>069514</v>
          </cell>
          <cell r="D7523" t="str">
            <v>Solucao limpadora para pvc rigido</v>
          </cell>
          <cell r="E7523" t="str">
            <v>l</v>
          </cell>
          <cell r="F7523">
            <v>3.0000000000000001E-3</v>
          </cell>
        </row>
        <row r="7524">
          <cell r="B7524" t="str">
            <v>180847</v>
          </cell>
          <cell r="C7524" t="str">
            <v>010118</v>
          </cell>
          <cell r="D7524" t="str">
            <v>Encanador</v>
          </cell>
          <cell r="E7524" t="str">
            <v>h</v>
          </cell>
          <cell r="F7524">
            <v>0.18</v>
          </cell>
        </row>
        <row r="7525">
          <cell r="B7525" t="str">
            <v>180847</v>
          </cell>
          <cell r="C7525" t="str">
            <v>010119</v>
          </cell>
          <cell r="D7525" t="str">
            <v>Ajudante de encanador</v>
          </cell>
          <cell r="E7525" t="str">
            <v>h</v>
          </cell>
          <cell r="F7525">
            <v>0.18</v>
          </cell>
        </row>
        <row r="7526">
          <cell r="B7526" t="str">
            <v>180847</v>
          </cell>
          <cell r="C7526" t="str">
            <v>062336</v>
          </cell>
          <cell r="D7526" t="str">
            <v>Joelho 90 de red. sold.de pvc azul 25x1/2'</v>
          </cell>
          <cell r="E7526" t="str">
            <v>un</v>
          </cell>
          <cell r="F7526">
            <v>1</v>
          </cell>
        </row>
        <row r="7527">
          <cell r="B7527" t="str">
            <v>180847</v>
          </cell>
          <cell r="C7527" t="str">
            <v>069512</v>
          </cell>
          <cell r="D7527" t="str">
            <v>Fita de vedacao</v>
          </cell>
          <cell r="E7527" t="str">
            <v>m</v>
          </cell>
          <cell r="F7527">
            <v>0.31</v>
          </cell>
        </row>
        <row r="7528">
          <cell r="B7528" t="str">
            <v>180847</v>
          </cell>
          <cell r="C7528" t="str">
            <v>069513</v>
          </cell>
          <cell r="D7528" t="str">
            <v>Adesivo para tubo de pvc rigido</v>
          </cell>
          <cell r="E7528" t="str">
            <v>l</v>
          </cell>
          <cell r="F7528">
            <v>2.5000000000000001E-3</v>
          </cell>
        </row>
        <row r="7529">
          <cell r="B7529" t="str">
            <v>180847</v>
          </cell>
          <cell r="C7529" t="str">
            <v>069514</v>
          </cell>
          <cell r="D7529" t="str">
            <v>Solucao limpadora para pvc rigido</v>
          </cell>
          <cell r="E7529" t="str">
            <v>l</v>
          </cell>
          <cell r="F7529">
            <v>4.0000000000000001E-3</v>
          </cell>
        </row>
        <row r="7530">
          <cell r="B7530" t="str">
            <v>180848</v>
          </cell>
          <cell r="C7530" t="str">
            <v>010118</v>
          </cell>
          <cell r="D7530" t="str">
            <v>Encanador</v>
          </cell>
          <cell r="E7530" t="str">
            <v>h</v>
          </cell>
          <cell r="F7530">
            <v>0.18</v>
          </cell>
        </row>
        <row r="7531">
          <cell r="B7531" t="str">
            <v>180848</v>
          </cell>
          <cell r="C7531" t="str">
            <v>010119</v>
          </cell>
          <cell r="D7531" t="str">
            <v>Ajudante de encanador</v>
          </cell>
          <cell r="E7531" t="str">
            <v>h</v>
          </cell>
          <cell r="F7531">
            <v>0.18</v>
          </cell>
        </row>
        <row r="7532">
          <cell r="B7532" t="str">
            <v>180848</v>
          </cell>
          <cell r="C7532" t="str">
            <v>062335</v>
          </cell>
          <cell r="D7532" t="str">
            <v>Joelho 90 soldavel de pvc azul 25x3/4'</v>
          </cell>
          <cell r="E7532" t="str">
            <v>un</v>
          </cell>
          <cell r="F7532">
            <v>1</v>
          </cell>
        </row>
        <row r="7533">
          <cell r="B7533" t="str">
            <v>180848</v>
          </cell>
          <cell r="C7533" t="str">
            <v>069512</v>
          </cell>
          <cell r="D7533" t="str">
            <v>Fita de vedacao</v>
          </cell>
          <cell r="E7533" t="str">
            <v>m</v>
          </cell>
          <cell r="F7533">
            <v>0.39</v>
          </cell>
        </row>
        <row r="7534">
          <cell r="B7534" t="str">
            <v>180848</v>
          </cell>
          <cell r="C7534" t="str">
            <v>069513</v>
          </cell>
          <cell r="D7534" t="str">
            <v>Adesivo para tubo de pvc rigido</v>
          </cell>
          <cell r="E7534" t="str">
            <v>l</v>
          </cell>
          <cell r="F7534">
            <v>2.5000000000000001E-3</v>
          </cell>
        </row>
        <row r="7535">
          <cell r="B7535" t="str">
            <v>180848</v>
          </cell>
          <cell r="C7535" t="str">
            <v>069514</v>
          </cell>
          <cell r="D7535" t="str">
            <v>Solucao limpadora para pvc rigido</v>
          </cell>
          <cell r="E7535" t="str">
            <v>l</v>
          </cell>
          <cell r="F7535">
            <v>4.0000000000000001E-3</v>
          </cell>
        </row>
        <row r="7536">
          <cell r="B7536" t="str">
            <v>180849</v>
          </cell>
          <cell r="C7536" t="str">
            <v>010118</v>
          </cell>
          <cell r="D7536" t="str">
            <v>Encanador</v>
          </cell>
          <cell r="E7536" t="str">
            <v>h</v>
          </cell>
          <cell r="F7536">
            <v>0.18</v>
          </cell>
        </row>
        <row r="7537">
          <cell r="B7537" t="str">
            <v>180849</v>
          </cell>
          <cell r="C7537" t="str">
            <v>010119</v>
          </cell>
          <cell r="D7537" t="str">
            <v>Ajudante de encanador</v>
          </cell>
          <cell r="E7537" t="str">
            <v>h</v>
          </cell>
          <cell r="F7537">
            <v>0.18</v>
          </cell>
        </row>
        <row r="7538">
          <cell r="B7538" t="str">
            <v>180849</v>
          </cell>
          <cell r="C7538" t="str">
            <v>062337</v>
          </cell>
          <cell r="D7538" t="str">
            <v>Joelho red pvc 90 sold.azul de 32x3/4'</v>
          </cell>
          <cell r="E7538" t="str">
            <v>un</v>
          </cell>
          <cell r="F7538">
            <v>1</v>
          </cell>
        </row>
        <row r="7539">
          <cell r="B7539" t="str">
            <v>180849</v>
          </cell>
          <cell r="C7539" t="str">
            <v>069512</v>
          </cell>
          <cell r="D7539" t="str">
            <v>Fita de vedacao</v>
          </cell>
          <cell r="E7539" t="str">
            <v>m</v>
          </cell>
          <cell r="F7539">
            <v>0.39</v>
          </cell>
        </row>
        <row r="7540">
          <cell r="B7540" t="str">
            <v>180849</v>
          </cell>
          <cell r="C7540" t="str">
            <v>069513</v>
          </cell>
          <cell r="D7540" t="str">
            <v>Adesivo para tubo de pvc rigido</v>
          </cell>
          <cell r="E7540" t="str">
            <v>l</v>
          </cell>
          <cell r="F7540">
            <v>3.5000000000000001E-3</v>
          </cell>
        </row>
        <row r="7541">
          <cell r="B7541" t="str">
            <v>180849</v>
          </cell>
          <cell r="C7541" t="str">
            <v>069514</v>
          </cell>
          <cell r="D7541" t="str">
            <v>Solucao limpadora para pvc rigido</v>
          </cell>
          <cell r="E7541" t="str">
            <v>l</v>
          </cell>
          <cell r="F7541">
            <v>5.4999999999999997E-3</v>
          </cell>
        </row>
        <row r="7542">
          <cell r="B7542" t="str">
            <v>180850</v>
          </cell>
          <cell r="C7542" t="str">
            <v>069514</v>
          </cell>
          <cell r="D7542" t="str">
            <v>Solucao limpadora para pvc rigido</v>
          </cell>
          <cell r="E7542" t="str">
            <v>l</v>
          </cell>
          <cell r="F7542">
            <v>6.0000000000000001E-3</v>
          </cell>
        </row>
        <row r="7543">
          <cell r="B7543" t="str">
            <v>180850</v>
          </cell>
          <cell r="C7543" t="str">
            <v>010118</v>
          </cell>
          <cell r="D7543" t="str">
            <v>Encanador</v>
          </cell>
          <cell r="E7543" t="str">
            <v>h</v>
          </cell>
          <cell r="F7543">
            <v>0.19</v>
          </cell>
        </row>
        <row r="7544">
          <cell r="B7544" t="str">
            <v>180850</v>
          </cell>
          <cell r="C7544" t="str">
            <v>062341</v>
          </cell>
          <cell r="D7544" t="str">
            <v>Te 90 soldavel de pvc azul 20x20x1/2'</v>
          </cell>
          <cell r="E7544" t="str">
            <v>un</v>
          </cell>
          <cell r="F7544">
            <v>1</v>
          </cell>
        </row>
        <row r="7545">
          <cell r="B7545" t="str">
            <v>180850</v>
          </cell>
          <cell r="C7545" t="str">
            <v>069512</v>
          </cell>
          <cell r="D7545" t="str">
            <v>Fita de vedacao</v>
          </cell>
          <cell r="E7545" t="str">
            <v>m</v>
          </cell>
          <cell r="F7545">
            <v>0.31</v>
          </cell>
        </row>
        <row r="7546">
          <cell r="B7546" t="str">
            <v>180850</v>
          </cell>
          <cell r="C7546" t="str">
            <v>069513</v>
          </cell>
          <cell r="D7546" t="str">
            <v>Adesivo para tubo de pvc rigido</v>
          </cell>
          <cell r="E7546" t="str">
            <v>l</v>
          </cell>
          <cell r="F7546">
            <v>3.0000000000000001E-3</v>
          </cell>
        </row>
        <row r="7547">
          <cell r="B7547" t="str">
            <v>180850</v>
          </cell>
          <cell r="C7547" t="str">
            <v>010119</v>
          </cell>
          <cell r="D7547" t="str">
            <v>Ajudante de encanador</v>
          </cell>
          <cell r="E7547" t="str">
            <v>h</v>
          </cell>
          <cell r="F7547">
            <v>0.19</v>
          </cell>
        </row>
        <row r="7548">
          <cell r="B7548" t="str">
            <v>180851</v>
          </cell>
          <cell r="C7548" t="str">
            <v>010118</v>
          </cell>
          <cell r="D7548" t="str">
            <v>Encanador</v>
          </cell>
          <cell r="E7548" t="str">
            <v>h</v>
          </cell>
          <cell r="F7548">
            <v>0.19</v>
          </cell>
        </row>
        <row r="7549">
          <cell r="B7549" t="str">
            <v>180851</v>
          </cell>
          <cell r="C7549" t="str">
            <v>010119</v>
          </cell>
          <cell r="D7549" t="str">
            <v>Ajudante de encanador</v>
          </cell>
          <cell r="E7549" t="str">
            <v>h</v>
          </cell>
          <cell r="F7549">
            <v>0.19</v>
          </cell>
        </row>
        <row r="7550">
          <cell r="B7550" t="str">
            <v>180851</v>
          </cell>
          <cell r="C7550" t="str">
            <v>062347</v>
          </cell>
          <cell r="D7550" t="str">
            <v>Te 90 de red. sold. de pvc azul 25x25x1/2'</v>
          </cell>
          <cell r="E7550" t="str">
            <v>un</v>
          </cell>
          <cell r="F7550">
            <v>1</v>
          </cell>
        </row>
        <row r="7551">
          <cell r="B7551" t="str">
            <v>180851</v>
          </cell>
          <cell r="C7551" t="str">
            <v>069512</v>
          </cell>
          <cell r="D7551" t="str">
            <v>Fita de vedacao</v>
          </cell>
          <cell r="E7551" t="str">
            <v>m</v>
          </cell>
          <cell r="F7551">
            <v>0.31</v>
          </cell>
        </row>
        <row r="7552">
          <cell r="B7552" t="str">
            <v>180851</v>
          </cell>
          <cell r="C7552" t="str">
            <v>069513</v>
          </cell>
          <cell r="D7552" t="str">
            <v>Adesivo para tubo de pvc rigido</v>
          </cell>
          <cell r="E7552" t="str">
            <v>l</v>
          </cell>
          <cell r="F7552">
            <v>5.0000000000000001E-3</v>
          </cell>
        </row>
        <row r="7553">
          <cell r="B7553" t="str">
            <v>180851</v>
          </cell>
          <cell r="C7553" t="str">
            <v>069514</v>
          </cell>
          <cell r="D7553" t="str">
            <v>Solucao limpadora para pvc rigido</v>
          </cell>
          <cell r="E7553" t="str">
            <v>l</v>
          </cell>
          <cell r="F7553">
            <v>8.0000000000000002E-3</v>
          </cell>
        </row>
        <row r="7554">
          <cell r="B7554" t="str">
            <v>180852</v>
          </cell>
          <cell r="C7554" t="str">
            <v>069514</v>
          </cell>
          <cell r="D7554" t="str">
            <v>Solucao limpadora para pvc rigido</v>
          </cell>
          <cell r="E7554" t="str">
            <v>l</v>
          </cell>
          <cell r="F7554">
            <v>8.0000000000000002E-3</v>
          </cell>
        </row>
        <row r="7555">
          <cell r="B7555" t="str">
            <v>180852</v>
          </cell>
          <cell r="C7555" t="str">
            <v>010119</v>
          </cell>
          <cell r="D7555" t="str">
            <v>Ajudante de encanador</v>
          </cell>
          <cell r="E7555" t="str">
            <v>h</v>
          </cell>
          <cell r="F7555">
            <v>0.19</v>
          </cell>
        </row>
        <row r="7556">
          <cell r="B7556" t="str">
            <v>180852</v>
          </cell>
          <cell r="C7556" t="str">
            <v>062346</v>
          </cell>
          <cell r="D7556" t="str">
            <v>Te 90 soldavel de pvc azul 25x25x3/4'</v>
          </cell>
          <cell r="E7556" t="str">
            <v>un</v>
          </cell>
          <cell r="F7556">
            <v>1</v>
          </cell>
        </row>
        <row r="7557">
          <cell r="B7557" t="str">
            <v>180852</v>
          </cell>
          <cell r="C7557" t="str">
            <v>069512</v>
          </cell>
          <cell r="D7557" t="str">
            <v>Fita de vedacao</v>
          </cell>
          <cell r="E7557" t="str">
            <v>m</v>
          </cell>
          <cell r="F7557">
            <v>0.39</v>
          </cell>
        </row>
        <row r="7558">
          <cell r="B7558" t="str">
            <v>180852</v>
          </cell>
          <cell r="C7558" t="str">
            <v>069513</v>
          </cell>
          <cell r="D7558" t="str">
            <v>Adesivo para tubo de pvc rigido</v>
          </cell>
          <cell r="E7558" t="str">
            <v>l</v>
          </cell>
          <cell r="F7558">
            <v>5.0000000000000001E-3</v>
          </cell>
        </row>
        <row r="7559">
          <cell r="B7559" t="str">
            <v>180852</v>
          </cell>
          <cell r="C7559" t="str">
            <v>010118</v>
          </cell>
          <cell r="D7559" t="str">
            <v>Encanador</v>
          </cell>
          <cell r="E7559" t="str">
            <v>h</v>
          </cell>
          <cell r="F7559">
            <v>0.19</v>
          </cell>
        </row>
        <row r="7560">
          <cell r="B7560" t="str">
            <v>180853</v>
          </cell>
          <cell r="C7560" t="str">
            <v>010118</v>
          </cell>
          <cell r="D7560" t="str">
            <v>Encanador</v>
          </cell>
          <cell r="E7560" t="str">
            <v>h</v>
          </cell>
          <cell r="F7560">
            <v>0.19</v>
          </cell>
        </row>
        <row r="7561">
          <cell r="B7561" t="str">
            <v>180853</v>
          </cell>
          <cell r="C7561" t="str">
            <v>010119</v>
          </cell>
          <cell r="D7561" t="str">
            <v>Ajudante de encanador</v>
          </cell>
          <cell r="E7561" t="str">
            <v>h</v>
          </cell>
          <cell r="F7561">
            <v>0.19</v>
          </cell>
        </row>
        <row r="7562">
          <cell r="B7562" t="str">
            <v>180853</v>
          </cell>
          <cell r="C7562" t="str">
            <v>062344</v>
          </cell>
          <cell r="D7562" t="str">
            <v>Te 90 de red. sold. de pvc azul 32x32x3/4'</v>
          </cell>
          <cell r="E7562" t="str">
            <v>un</v>
          </cell>
          <cell r="F7562">
            <v>1</v>
          </cell>
        </row>
        <row r="7563">
          <cell r="B7563" t="str">
            <v>180853</v>
          </cell>
          <cell r="C7563" t="str">
            <v>069512</v>
          </cell>
          <cell r="D7563" t="str">
            <v>Fita de vedacao</v>
          </cell>
          <cell r="E7563" t="str">
            <v>m</v>
          </cell>
          <cell r="F7563">
            <v>0.39</v>
          </cell>
        </row>
        <row r="7564">
          <cell r="B7564" t="str">
            <v>180853</v>
          </cell>
          <cell r="C7564" t="str">
            <v>069513</v>
          </cell>
          <cell r="D7564" t="str">
            <v>Adesivo para tubo de pvc rigido</v>
          </cell>
          <cell r="E7564" t="str">
            <v>l</v>
          </cell>
          <cell r="F7564">
            <v>7.0000000000000001E-3</v>
          </cell>
        </row>
        <row r="7565">
          <cell r="B7565" t="str">
            <v>180853</v>
          </cell>
          <cell r="C7565" t="str">
            <v>069514</v>
          </cell>
          <cell r="D7565" t="str">
            <v>Solucao limpadora para pvc rigido</v>
          </cell>
          <cell r="E7565" t="str">
            <v>l</v>
          </cell>
          <cell r="F7565">
            <v>1.0999999999999999E-2</v>
          </cell>
        </row>
        <row r="7566">
          <cell r="B7566" t="str">
            <v>180854</v>
          </cell>
          <cell r="C7566" t="str">
            <v>010118</v>
          </cell>
          <cell r="D7566" t="str">
            <v>Encanador</v>
          </cell>
          <cell r="E7566" t="str">
            <v>h</v>
          </cell>
          <cell r="F7566">
            <v>0.09</v>
          </cell>
        </row>
        <row r="7567">
          <cell r="B7567" t="str">
            <v>180854</v>
          </cell>
          <cell r="C7567" t="str">
            <v>010119</v>
          </cell>
          <cell r="D7567" t="str">
            <v>Ajudante de encanador</v>
          </cell>
          <cell r="E7567" t="str">
            <v>h</v>
          </cell>
          <cell r="F7567">
            <v>0.09</v>
          </cell>
        </row>
        <row r="7568">
          <cell r="B7568" t="str">
            <v>180854</v>
          </cell>
          <cell r="C7568" t="str">
            <v>062338</v>
          </cell>
          <cell r="D7568" t="str">
            <v>Luva soldavel de pvc azul 20x1/2'</v>
          </cell>
          <cell r="E7568" t="str">
            <v>un</v>
          </cell>
          <cell r="F7568">
            <v>1</v>
          </cell>
        </row>
        <row r="7569">
          <cell r="B7569" t="str">
            <v>180854</v>
          </cell>
          <cell r="C7569" t="str">
            <v>069512</v>
          </cell>
          <cell r="D7569" t="str">
            <v>Fita de vedacao</v>
          </cell>
          <cell r="E7569" t="str">
            <v>m</v>
          </cell>
          <cell r="F7569">
            <v>0.31</v>
          </cell>
        </row>
        <row r="7570">
          <cell r="B7570" t="str">
            <v>180854</v>
          </cell>
          <cell r="C7570" t="str">
            <v>069513</v>
          </cell>
          <cell r="D7570" t="str">
            <v>Adesivo para tubo de pvc rigido</v>
          </cell>
          <cell r="E7570" t="str">
            <v>l</v>
          </cell>
          <cell r="F7570">
            <v>1.5E-3</v>
          </cell>
        </row>
        <row r="7571">
          <cell r="B7571" t="str">
            <v>180854</v>
          </cell>
          <cell r="C7571" t="str">
            <v>069514</v>
          </cell>
          <cell r="D7571" t="str">
            <v>Solucao limpadora para pvc rigido</v>
          </cell>
          <cell r="E7571" t="str">
            <v>l</v>
          </cell>
          <cell r="F7571">
            <v>3.0000000000000001E-3</v>
          </cell>
        </row>
        <row r="7572">
          <cell r="B7572" t="str">
            <v>180855</v>
          </cell>
          <cell r="C7572" t="str">
            <v>010118</v>
          </cell>
          <cell r="D7572" t="str">
            <v>Encanador</v>
          </cell>
          <cell r="E7572" t="str">
            <v>h</v>
          </cell>
          <cell r="F7572">
            <v>0.09</v>
          </cell>
        </row>
        <row r="7573">
          <cell r="B7573" t="str">
            <v>180855</v>
          </cell>
          <cell r="C7573" t="str">
            <v>010119</v>
          </cell>
          <cell r="D7573" t="str">
            <v>Ajudante de encanador</v>
          </cell>
          <cell r="E7573" t="str">
            <v>h</v>
          </cell>
          <cell r="F7573">
            <v>0.09</v>
          </cell>
        </row>
        <row r="7574">
          <cell r="B7574" t="str">
            <v>180855</v>
          </cell>
          <cell r="C7574" t="str">
            <v>062340</v>
          </cell>
          <cell r="D7574" t="str">
            <v>Luva de red. soldavel de pvc azul 25x1/2'</v>
          </cell>
          <cell r="E7574" t="str">
            <v>un</v>
          </cell>
          <cell r="F7574">
            <v>1</v>
          </cell>
        </row>
        <row r="7575">
          <cell r="B7575" t="str">
            <v>180855</v>
          </cell>
          <cell r="C7575" t="str">
            <v>069512</v>
          </cell>
          <cell r="D7575" t="str">
            <v>Fita de vedacao</v>
          </cell>
          <cell r="E7575" t="str">
            <v>m</v>
          </cell>
          <cell r="F7575">
            <v>0.31</v>
          </cell>
        </row>
        <row r="7576">
          <cell r="B7576" t="str">
            <v>180855</v>
          </cell>
          <cell r="C7576" t="str">
            <v>069513</v>
          </cell>
          <cell r="D7576" t="str">
            <v>Adesivo para tubo de pvc rigido</v>
          </cell>
          <cell r="E7576" t="str">
            <v>l</v>
          </cell>
          <cell r="F7576">
            <v>2.5000000000000001E-3</v>
          </cell>
        </row>
        <row r="7577">
          <cell r="B7577" t="str">
            <v>180855</v>
          </cell>
          <cell r="C7577" t="str">
            <v>069514</v>
          </cell>
          <cell r="D7577" t="str">
            <v>Solucao limpadora para pvc rigido</v>
          </cell>
          <cell r="E7577" t="str">
            <v>l</v>
          </cell>
          <cell r="F7577">
            <v>4.0000000000000001E-3</v>
          </cell>
        </row>
        <row r="7578">
          <cell r="B7578" t="str">
            <v>180856</v>
          </cell>
          <cell r="C7578" t="str">
            <v>010118</v>
          </cell>
          <cell r="D7578" t="str">
            <v>Encanador</v>
          </cell>
          <cell r="E7578" t="str">
            <v>h</v>
          </cell>
          <cell r="F7578">
            <v>0.09</v>
          </cell>
        </row>
        <row r="7579">
          <cell r="B7579" t="str">
            <v>180856</v>
          </cell>
          <cell r="C7579" t="str">
            <v>010119</v>
          </cell>
          <cell r="D7579" t="str">
            <v>Ajudante de encanador</v>
          </cell>
          <cell r="E7579" t="str">
            <v>h</v>
          </cell>
          <cell r="F7579">
            <v>0.09</v>
          </cell>
        </row>
        <row r="7580">
          <cell r="B7580" t="str">
            <v>180856</v>
          </cell>
          <cell r="C7580" t="str">
            <v>062339</v>
          </cell>
          <cell r="D7580" t="str">
            <v>Luva soldavel de pvc azul 25x3/4'</v>
          </cell>
          <cell r="E7580" t="str">
            <v>un</v>
          </cell>
          <cell r="F7580">
            <v>1</v>
          </cell>
        </row>
        <row r="7581">
          <cell r="B7581" t="str">
            <v>180856</v>
          </cell>
          <cell r="C7581" t="str">
            <v>069512</v>
          </cell>
          <cell r="D7581" t="str">
            <v>Fita de vedacao</v>
          </cell>
          <cell r="E7581" t="str">
            <v>m</v>
          </cell>
          <cell r="F7581">
            <v>0.39</v>
          </cell>
        </row>
        <row r="7582">
          <cell r="B7582" t="str">
            <v>180856</v>
          </cell>
          <cell r="C7582" t="str">
            <v>069513</v>
          </cell>
          <cell r="D7582" t="str">
            <v>Adesivo para tubo de pvc rigido</v>
          </cell>
          <cell r="E7582" t="str">
            <v>l</v>
          </cell>
          <cell r="F7582">
            <v>2.5000000000000001E-3</v>
          </cell>
        </row>
        <row r="7583">
          <cell r="B7583" t="str">
            <v>180856</v>
          </cell>
          <cell r="C7583" t="str">
            <v>069514</v>
          </cell>
          <cell r="D7583" t="str">
            <v>Solucao limpadora para pvc rigido</v>
          </cell>
          <cell r="E7583" t="str">
            <v>l</v>
          </cell>
          <cell r="F7583">
            <v>4.0000000000000001E-3</v>
          </cell>
        </row>
        <row r="7584">
          <cell r="B7584" t="str">
            <v>180901</v>
          </cell>
          <cell r="C7584" t="str">
            <v>010118</v>
          </cell>
          <cell r="D7584" t="str">
            <v>Encanador</v>
          </cell>
          <cell r="E7584" t="str">
            <v>h</v>
          </cell>
          <cell r="F7584">
            <v>0.11</v>
          </cell>
        </row>
        <row r="7585">
          <cell r="B7585" t="str">
            <v>180901</v>
          </cell>
          <cell r="C7585" t="str">
            <v>010119</v>
          </cell>
          <cell r="D7585" t="str">
            <v>Ajudante de encanador</v>
          </cell>
          <cell r="E7585" t="str">
            <v>h</v>
          </cell>
          <cell r="F7585">
            <v>0.11</v>
          </cell>
        </row>
        <row r="7586">
          <cell r="B7586" t="str">
            <v>180901</v>
          </cell>
          <cell r="C7586" t="str">
            <v>062701</v>
          </cell>
          <cell r="D7586" t="str">
            <v>Tubo roscavel de pvc branco 20mm (1/2')</v>
          </cell>
          <cell r="E7586" t="str">
            <v>m</v>
          </cell>
          <cell r="F7586">
            <v>1.01</v>
          </cell>
        </row>
        <row r="7587">
          <cell r="B7587" t="str">
            <v>180901</v>
          </cell>
          <cell r="C7587" t="str">
            <v>069512</v>
          </cell>
          <cell r="D7587" t="str">
            <v>Fita de vedacao</v>
          </cell>
          <cell r="E7587" t="str">
            <v>m</v>
          </cell>
          <cell r="F7587">
            <v>0.35</v>
          </cell>
        </row>
        <row r="7588">
          <cell r="B7588" t="str">
            <v>180902</v>
          </cell>
          <cell r="C7588" t="str">
            <v>010118</v>
          </cell>
          <cell r="D7588" t="str">
            <v>Encanador</v>
          </cell>
          <cell r="E7588" t="str">
            <v>h</v>
          </cell>
          <cell r="F7588">
            <v>0.15</v>
          </cell>
        </row>
        <row r="7589">
          <cell r="B7589" t="str">
            <v>180902</v>
          </cell>
          <cell r="C7589" t="str">
            <v>010119</v>
          </cell>
          <cell r="D7589" t="str">
            <v>Ajudante de encanador</v>
          </cell>
          <cell r="E7589" t="str">
            <v>h</v>
          </cell>
          <cell r="F7589">
            <v>0.15</v>
          </cell>
        </row>
        <row r="7590">
          <cell r="B7590" t="str">
            <v>180902</v>
          </cell>
          <cell r="C7590" t="str">
            <v>062702</v>
          </cell>
          <cell r="D7590" t="str">
            <v>Tubo roscavel de pvc branco 25mm (3/4')</v>
          </cell>
          <cell r="E7590" t="str">
            <v>m</v>
          </cell>
          <cell r="F7590">
            <v>1.01</v>
          </cell>
        </row>
        <row r="7591">
          <cell r="B7591" t="str">
            <v>180902</v>
          </cell>
          <cell r="C7591" t="str">
            <v>069512</v>
          </cell>
          <cell r="D7591" t="str">
            <v>Fita de vedacao</v>
          </cell>
          <cell r="E7591" t="str">
            <v>m</v>
          </cell>
          <cell r="F7591">
            <v>0.4</v>
          </cell>
        </row>
        <row r="7592">
          <cell r="B7592" t="str">
            <v>180903</v>
          </cell>
          <cell r="C7592" t="str">
            <v>010118</v>
          </cell>
          <cell r="D7592" t="str">
            <v>Encanador</v>
          </cell>
          <cell r="E7592" t="str">
            <v>h</v>
          </cell>
          <cell r="F7592">
            <v>0.16</v>
          </cell>
        </row>
        <row r="7593">
          <cell r="B7593" t="str">
            <v>180903</v>
          </cell>
          <cell r="C7593" t="str">
            <v>010119</v>
          </cell>
          <cell r="D7593" t="str">
            <v>Ajudante de encanador</v>
          </cell>
          <cell r="E7593" t="str">
            <v>h</v>
          </cell>
          <cell r="F7593">
            <v>0.16</v>
          </cell>
        </row>
        <row r="7594">
          <cell r="B7594" t="str">
            <v>180903</v>
          </cell>
          <cell r="C7594" t="str">
            <v>062703</v>
          </cell>
          <cell r="D7594" t="str">
            <v>Tubo roscavel de pvc branco 32mm (1')</v>
          </cell>
          <cell r="E7594" t="str">
            <v>m</v>
          </cell>
          <cell r="F7594">
            <v>1.01</v>
          </cell>
        </row>
        <row r="7595">
          <cell r="B7595" t="str">
            <v>180903</v>
          </cell>
          <cell r="C7595" t="str">
            <v>069512</v>
          </cell>
          <cell r="D7595" t="str">
            <v>Fita de vedacao</v>
          </cell>
          <cell r="E7595" t="str">
            <v>m</v>
          </cell>
          <cell r="F7595">
            <v>0.5</v>
          </cell>
        </row>
        <row r="7596">
          <cell r="B7596" t="str">
            <v>180904</v>
          </cell>
          <cell r="C7596" t="str">
            <v>010118</v>
          </cell>
          <cell r="D7596" t="str">
            <v>Encanador</v>
          </cell>
          <cell r="E7596" t="str">
            <v>h</v>
          </cell>
          <cell r="F7596">
            <v>0.24</v>
          </cell>
        </row>
        <row r="7597">
          <cell r="B7597" t="str">
            <v>180904</v>
          </cell>
          <cell r="C7597" t="str">
            <v>010119</v>
          </cell>
          <cell r="D7597" t="str">
            <v>Ajudante de encanador</v>
          </cell>
          <cell r="E7597" t="str">
            <v>h</v>
          </cell>
          <cell r="F7597">
            <v>0.24</v>
          </cell>
        </row>
        <row r="7598">
          <cell r="B7598" t="str">
            <v>180904</v>
          </cell>
          <cell r="C7598" t="str">
            <v>062704</v>
          </cell>
          <cell r="D7598" t="str">
            <v>Tubo roscavel de pvc branco 40mm (1 1/4')</v>
          </cell>
          <cell r="E7598" t="str">
            <v>m</v>
          </cell>
          <cell r="F7598">
            <v>1.01</v>
          </cell>
        </row>
        <row r="7599">
          <cell r="B7599" t="str">
            <v>180904</v>
          </cell>
          <cell r="C7599" t="str">
            <v>069512</v>
          </cell>
          <cell r="D7599" t="str">
            <v>Fita de vedacao</v>
          </cell>
          <cell r="E7599" t="str">
            <v>m</v>
          </cell>
          <cell r="F7599">
            <v>0.65</v>
          </cell>
        </row>
        <row r="7600">
          <cell r="B7600" t="str">
            <v>180905</v>
          </cell>
          <cell r="C7600" t="str">
            <v>010118</v>
          </cell>
          <cell r="D7600" t="str">
            <v>Encanador</v>
          </cell>
          <cell r="E7600" t="str">
            <v>h</v>
          </cell>
          <cell r="F7600">
            <v>0.28999999999999998</v>
          </cell>
        </row>
        <row r="7601">
          <cell r="B7601" t="str">
            <v>180905</v>
          </cell>
          <cell r="C7601" t="str">
            <v>010119</v>
          </cell>
          <cell r="D7601" t="str">
            <v>Ajudante de encanador</v>
          </cell>
          <cell r="E7601" t="str">
            <v>h</v>
          </cell>
          <cell r="F7601">
            <v>0.28999999999999998</v>
          </cell>
        </row>
        <row r="7602">
          <cell r="B7602" t="str">
            <v>180905</v>
          </cell>
          <cell r="C7602" t="str">
            <v>062705</v>
          </cell>
          <cell r="D7602" t="str">
            <v>Tubo roscavel de pvc branco 50mm (1 1/2')</v>
          </cell>
          <cell r="E7602" t="str">
            <v>m</v>
          </cell>
          <cell r="F7602">
            <v>1.01</v>
          </cell>
        </row>
        <row r="7603">
          <cell r="B7603" t="str">
            <v>180905</v>
          </cell>
          <cell r="C7603" t="str">
            <v>069512</v>
          </cell>
          <cell r="D7603" t="str">
            <v>Fita de vedacao</v>
          </cell>
          <cell r="E7603" t="str">
            <v>m</v>
          </cell>
          <cell r="F7603">
            <v>0.8</v>
          </cell>
        </row>
        <row r="7604">
          <cell r="B7604" t="str">
            <v>180906</v>
          </cell>
          <cell r="C7604" t="str">
            <v>010118</v>
          </cell>
          <cell r="D7604" t="str">
            <v>Encanador</v>
          </cell>
          <cell r="E7604" t="str">
            <v>h</v>
          </cell>
          <cell r="F7604">
            <v>0.36</v>
          </cell>
        </row>
        <row r="7605">
          <cell r="B7605" t="str">
            <v>180906</v>
          </cell>
          <cell r="C7605" t="str">
            <v>010119</v>
          </cell>
          <cell r="D7605" t="str">
            <v>Ajudante de encanador</v>
          </cell>
          <cell r="E7605" t="str">
            <v>h</v>
          </cell>
          <cell r="F7605">
            <v>0.36</v>
          </cell>
        </row>
        <row r="7606">
          <cell r="B7606" t="str">
            <v>180906</v>
          </cell>
          <cell r="C7606" t="str">
            <v>062706</v>
          </cell>
          <cell r="D7606" t="str">
            <v>Tubo roscavel de pvc branco 60mm (2')</v>
          </cell>
          <cell r="E7606" t="str">
            <v>m</v>
          </cell>
          <cell r="F7606">
            <v>1.01</v>
          </cell>
        </row>
        <row r="7607">
          <cell r="B7607" t="str">
            <v>180906</v>
          </cell>
          <cell r="C7607" t="str">
            <v>069512</v>
          </cell>
          <cell r="D7607" t="str">
            <v>Fita de vedacao</v>
          </cell>
          <cell r="E7607" t="str">
            <v>m</v>
          </cell>
          <cell r="F7607">
            <v>0.95</v>
          </cell>
        </row>
        <row r="7608">
          <cell r="B7608" t="str">
            <v>180907</v>
          </cell>
          <cell r="C7608" t="str">
            <v>010118</v>
          </cell>
          <cell r="D7608" t="str">
            <v>Encanador</v>
          </cell>
          <cell r="E7608" t="str">
            <v>h</v>
          </cell>
          <cell r="F7608">
            <v>0.49</v>
          </cell>
        </row>
        <row r="7609">
          <cell r="B7609" t="str">
            <v>180907</v>
          </cell>
          <cell r="C7609" t="str">
            <v>010119</v>
          </cell>
          <cell r="D7609" t="str">
            <v>Ajudante de encanador</v>
          </cell>
          <cell r="E7609" t="str">
            <v>h</v>
          </cell>
          <cell r="F7609">
            <v>0.49</v>
          </cell>
        </row>
        <row r="7610">
          <cell r="B7610" t="str">
            <v>180907</v>
          </cell>
          <cell r="C7610" t="str">
            <v>062707</v>
          </cell>
          <cell r="D7610" t="str">
            <v>Tubo roscavel de pvc branco 75mm (2 1/2')</v>
          </cell>
          <cell r="E7610" t="str">
            <v>m</v>
          </cell>
          <cell r="F7610">
            <v>1.01</v>
          </cell>
        </row>
        <row r="7611">
          <cell r="B7611" t="str">
            <v>180907</v>
          </cell>
          <cell r="C7611" t="str">
            <v>069512</v>
          </cell>
          <cell r="D7611" t="str">
            <v>Fita de vedacao</v>
          </cell>
          <cell r="E7611" t="str">
            <v>m</v>
          </cell>
          <cell r="F7611">
            <v>1.2</v>
          </cell>
        </row>
        <row r="7612">
          <cell r="B7612" t="str">
            <v>180908</v>
          </cell>
          <cell r="C7612" t="str">
            <v>010118</v>
          </cell>
          <cell r="D7612" t="str">
            <v>Encanador</v>
          </cell>
          <cell r="E7612" t="str">
            <v>h</v>
          </cell>
          <cell r="F7612">
            <v>0.57999999999999996</v>
          </cell>
        </row>
        <row r="7613">
          <cell r="B7613" t="str">
            <v>180908</v>
          </cell>
          <cell r="C7613" t="str">
            <v>010119</v>
          </cell>
          <cell r="D7613" t="str">
            <v>Ajudante de encanador</v>
          </cell>
          <cell r="E7613" t="str">
            <v>h</v>
          </cell>
          <cell r="F7613">
            <v>0.57999999999999996</v>
          </cell>
        </row>
        <row r="7614">
          <cell r="B7614" t="str">
            <v>180908</v>
          </cell>
          <cell r="C7614" t="str">
            <v>062708</v>
          </cell>
          <cell r="D7614" t="str">
            <v>Tubo roscavel de pvc branco 85mm (3')</v>
          </cell>
          <cell r="E7614" t="str">
            <v>m</v>
          </cell>
          <cell r="F7614">
            <v>1.01</v>
          </cell>
        </row>
        <row r="7615">
          <cell r="B7615" t="str">
            <v>180908</v>
          </cell>
          <cell r="C7615" t="str">
            <v>069512</v>
          </cell>
          <cell r="D7615" t="str">
            <v>Fita de vedacao</v>
          </cell>
          <cell r="E7615" t="str">
            <v>m</v>
          </cell>
          <cell r="F7615">
            <v>1.35</v>
          </cell>
        </row>
        <row r="7616">
          <cell r="B7616" t="str">
            <v>180909</v>
          </cell>
          <cell r="C7616" t="str">
            <v>010118</v>
          </cell>
          <cell r="D7616" t="str">
            <v>Encanador</v>
          </cell>
          <cell r="E7616" t="str">
            <v>h</v>
          </cell>
          <cell r="F7616">
            <v>0.63</v>
          </cell>
        </row>
        <row r="7617">
          <cell r="B7617" t="str">
            <v>180909</v>
          </cell>
          <cell r="C7617" t="str">
            <v>010119</v>
          </cell>
          <cell r="D7617" t="str">
            <v>Ajudante de encanador</v>
          </cell>
          <cell r="E7617" t="str">
            <v>h</v>
          </cell>
          <cell r="F7617">
            <v>0.63</v>
          </cell>
        </row>
        <row r="7618">
          <cell r="B7618" t="str">
            <v>180909</v>
          </cell>
          <cell r="C7618" t="str">
            <v>062709</v>
          </cell>
          <cell r="D7618" t="str">
            <v>Tubo roscavel de pvc branco 100mm (4')</v>
          </cell>
          <cell r="E7618" t="str">
            <v>m</v>
          </cell>
          <cell r="F7618">
            <v>1.01</v>
          </cell>
        </row>
        <row r="7619">
          <cell r="B7619" t="str">
            <v>180909</v>
          </cell>
          <cell r="C7619" t="str">
            <v>069512</v>
          </cell>
          <cell r="D7619" t="str">
            <v>Fita de vedacao</v>
          </cell>
          <cell r="E7619" t="str">
            <v>m</v>
          </cell>
          <cell r="F7619">
            <v>1.75</v>
          </cell>
        </row>
        <row r="7620">
          <cell r="B7620" t="str">
            <v>180910</v>
          </cell>
          <cell r="C7620" t="str">
            <v>010118</v>
          </cell>
          <cell r="D7620" t="str">
            <v>Encanador</v>
          </cell>
          <cell r="E7620" t="str">
            <v>h</v>
          </cell>
          <cell r="F7620">
            <v>0.22</v>
          </cell>
        </row>
        <row r="7621">
          <cell r="B7621" t="str">
            <v>180910</v>
          </cell>
          <cell r="C7621" t="str">
            <v>010119</v>
          </cell>
          <cell r="D7621" t="str">
            <v>Ajudante de encanador</v>
          </cell>
          <cell r="E7621" t="str">
            <v>h</v>
          </cell>
          <cell r="F7621">
            <v>0.22</v>
          </cell>
        </row>
        <row r="7622">
          <cell r="B7622" t="str">
            <v>180910</v>
          </cell>
          <cell r="C7622" t="str">
            <v>062801</v>
          </cell>
          <cell r="D7622" t="str">
            <v>Joelho 90 roscavel de pvc branco 20mm (1/2')</v>
          </cell>
          <cell r="E7622" t="str">
            <v>un</v>
          </cell>
          <cell r="F7622">
            <v>1</v>
          </cell>
        </row>
        <row r="7623">
          <cell r="B7623" t="str">
            <v>180910</v>
          </cell>
          <cell r="C7623" t="str">
            <v>069512</v>
          </cell>
          <cell r="D7623" t="str">
            <v>Fita de vedacao</v>
          </cell>
          <cell r="E7623" t="str">
            <v>m</v>
          </cell>
          <cell r="F7623">
            <v>0.62</v>
          </cell>
        </row>
        <row r="7624">
          <cell r="B7624" t="str">
            <v>180911</v>
          </cell>
          <cell r="C7624" t="str">
            <v>010118</v>
          </cell>
          <cell r="D7624" t="str">
            <v>Encanador</v>
          </cell>
          <cell r="E7624" t="str">
            <v>h</v>
          </cell>
          <cell r="F7624">
            <v>0.22</v>
          </cell>
        </row>
        <row r="7625">
          <cell r="B7625" t="str">
            <v>180911</v>
          </cell>
          <cell r="C7625" t="str">
            <v>010119</v>
          </cell>
          <cell r="D7625" t="str">
            <v>Ajudante de encanador</v>
          </cell>
          <cell r="E7625" t="str">
            <v>h</v>
          </cell>
          <cell r="F7625">
            <v>0.22</v>
          </cell>
        </row>
        <row r="7626">
          <cell r="B7626" t="str">
            <v>180911</v>
          </cell>
          <cell r="C7626" t="str">
            <v>062802</v>
          </cell>
          <cell r="D7626" t="str">
            <v>Joelho 90 roscavel de pvc branco 25mm (3/4')</v>
          </cell>
          <cell r="E7626" t="str">
            <v>un</v>
          </cell>
          <cell r="F7626">
            <v>1</v>
          </cell>
        </row>
        <row r="7627">
          <cell r="B7627" t="str">
            <v>180911</v>
          </cell>
          <cell r="C7627" t="str">
            <v>069512</v>
          </cell>
          <cell r="D7627" t="str">
            <v>Fita de vedacao</v>
          </cell>
          <cell r="E7627" t="str">
            <v>m</v>
          </cell>
          <cell r="F7627">
            <v>0.78</v>
          </cell>
        </row>
        <row r="7628">
          <cell r="B7628" t="str">
            <v>180912</v>
          </cell>
          <cell r="C7628" t="str">
            <v>010118</v>
          </cell>
          <cell r="D7628" t="str">
            <v>Encanador</v>
          </cell>
          <cell r="E7628" t="str">
            <v>h</v>
          </cell>
          <cell r="F7628">
            <v>0.22</v>
          </cell>
        </row>
        <row r="7629">
          <cell r="B7629" t="str">
            <v>180912</v>
          </cell>
          <cell r="C7629" t="str">
            <v>010119</v>
          </cell>
          <cell r="D7629" t="str">
            <v>Ajudante de encanador</v>
          </cell>
          <cell r="E7629" t="str">
            <v>h</v>
          </cell>
          <cell r="F7629">
            <v>0.22</v>
          </cell>
        </row>
        <row r="7630">
          <cell r="B7630" t="str">
            <v>180912</v>
          </cell>
          <cell r="C7630" t="str">
            <v>062803</v>
          </cell>
          <cell r="D7630" t="str">
            <v>Joelho 90 roscavel de pvc branco 32mm (1')</v>
          </cell>
          <cell r="E7630" t="str">
            <v>un</v>
          </cell>
          <cell r="F7630">
            <v>1</v>
          </cell>
        </row>
        <row r="7631">
          <cell r="B7631" t="str">
            <v>180912</v>
          </cell>
          <cell r="C7631" t="str">
            <v>069512</v>
          </cell>
          <cell r="D7631" t="str">
            <v>Fita de vedacao</v>
          </cell>
          <cell r="E7631" t="str">
            <v>m</v>
          </cell>
          <cell r="F7631">
            <v>1</v>
          </cell>
        </row>
        <row r="7632">
          <cell r="B7632" t="str">
            <v>180913</v>
          </cell>
          <cell r="C7632" t="str">
            <v>010118</v>
          </cell>
          <cell r="D7632" t="str">
            <v>Encanador</v>
          </cell>
          <cell r="E7632" t="str">
            <v>h</v>
          </cell>
          <cell r="F7632">
            <v>0.34</v>
          </cell>
        </row>
        <row r="7633">
          <cell r="B7633" t="str">
            <v>180913</v>
          </cell>
          <cell r="C7633" t="str">
            <v>010119</v>
          </cell>
          <cell r="D7633" t="str">
            <v>Ajudante de encanador</v>
          </cell>
          <cell r="E7633" t="str">
            <v>h</v>
          </cell>
          <cell r="F7633">
            <v>0.34</v>
          </cell>
        </row>
        <row r="7634">
          <cell r="B7634" t="str">
            <v>180913</v>
          </cell>
          <cell r="C7634" t="str">
            <v>062804</v>
          </cell>
          <cell r="D7634" t="str">
            <v>Joelho 90 roscavel de pvc branco 40mm (1 1/4')</v>
          </cell>
          <cell r="E7634" t="str">
            <v>un</v>
          </cell>
          <cell r="F7634">
            <v>1</v>
          </cell>
        </row>
        <row r="7635">
          <cell r="B7635" t="str">
            <v>180913</v>
          </cell>
          <cell r="C7635" t="str">
            <v>069512</v>
          </cell>
          <cell r="D7635" t="str">
            <v>Fita de vedacao</v>
          </cell>
          <cell r="E7635" t="str">
            <v>m</v>
          </cell>
          <cell r="F7635">
            <v>1.26</v>
          </cell>
        </row>
        <row r="7636">
          <cell r="B7636" t="str">
            <v>180914</v>
          </cell>
          <cell r="C7636" t="str">
            <v>010118</v>
          </cell>
          <cell r="D7636" t="str">
            <v>Encanador</v>
          </cell>
          <cell r="E7636" t="str">
            <v>h</v>
          </cell>
          <cell r="F7636">
            <v>0.34</v>
          </cell>
        </row>
        <row r="7637">
          <cell r="B7637" t="str">
            <v>180914</v>
          </cell>
          <cell r="C7637" t="str">
            <v>010119</v>
          </cell>
          <cell r="D7637" t="str">
            <v>Ajudante de encanador</v>
          </cell>
          <cell r="E7637" t="str">
            <v>h</v>
          </cell>
          <cell r="F7637">
            <v>0.34</v>
          </cell>
        </row>
        <row r="7638">
          <cell r="B7638" t="str">
            <v>180914</v>
          </cell>
          <cell r="C7638" t="str">
            <v>062805</v>
          </cell>
          <cell r="D7638" t="str">
            <v>Joelho 90 roscavel de pvc branco 50mm (1 1/2')</v>
          </cell>
          <cell r="E7638" t="str">
            <v>un</v>
          </cell>
          <cell r="F7638">
            <v>1</v>
          </cell>
        </row>
        <row r="7639">
          <cell r="B7639" t="str">
            <v>180914</v>
          </cell>
          <cell r="C7639" t="str">
            <v>069512</v>
          </cell>
          <cell r="D7639" t="str">
            <v>Fita de vedacao</v>
          </cell>
          <cell r="E7639" t="str">
            <v>m</v>
          </cell>
          <cell r="F7639">
            <v>1.58</v>
          </cell>
        </row>
        <row r="7640">
          <cell r="B7640" t="str">
            <v>180915</v>
          </cell>
          <cell r="C7640" t="str">
            <v>010118</v>
          </cell>
          <cell r="D7640" t="str">
            <v>Encanador</v>
          </cell>
          <cell r="E7640" t="str">
            <v>h</v>
          </cell>
          <cell r="F7640">
            <v>0.34</v>
          </cell>
        </row>
        <row r="7641">
          <cell r="B7641" t="str">
            <v>180915</v>
          </cell>
          <cell r="C7641" t="str">
            <v>010119</v>
          </cell>
          <cell r="D7641" t="str">
            <v>Ajudante de encanador</v>
          </cell>
          <cell r="E7641" t="str">
            <v>h</v>
          </cell>
          <cell r="F7641">
            <v>0.34</v>
          </cell>
        </row>
        <row r="7642">
          <cell r="B7642" t="str">
            <v>180915</v>
          </cell>
          <cell r="C7642" t="str">
            <v>062806</v>
          </cell>
          <cell r="D7642" t="str">
            <v>Joelho 90 roscavel de pvc branco 60mm (2')</v>
          </cell>
          <cell r="E7642" t="str">
            <v>un</v>
          </cell>
          <cell r="F7642">
            <v>1</v>
          </cell>
        </row>
        <row r="7643">
          <cell r="B7643" t="str">
            <v>180915</v>
          </cell>
          <cell r="C7643" t="str">
            <v>069512</v>
          </cell>
          <cell r="D7643" t="str">
            <v>Fita de vedacao</v>
          </cell>
          <cell r="E7643" t="str">
            <v>m</v>
          </cell>
          <cell r="F7643">
            <v>1.88</v>
          </cell>
        </row>
        <row r="7644">
          <cell r="B7644" t="str">
            <v>180916</v>
          </cell>
          <cell r="C7644" t="str">
            <v>010118</v>
          </cell>
          <cell r="D7644" t="str">
            <v>Encanador</v>
          </cell>
          <cell r="E7644" t="str">
            <v>h</v>
          </cell>
          <cell r="F7644">
            <v>0.22</v>
          </cell>
        </row>
        <row r="7645">
          <cell r="B7645" t="str">
            <v>180916</v>
          </cell>
          <cell r="C7645" t="str">
            <v>010119</v>
          </cell>
          <cell r="D7645" t="str">
            <v>Ajudante de encanador</v>
          </cell>
          <cell r="E7645" t="str">
            <v>h</v>
          </cell>
          <cell r="F7645">
            <v>0.22</v>
          </cell>
        </row>
        <row r="7646">
          <cell r="B7646" t="str">
            <v>180916</v>
          </cell>
          <cell r="C7646" t="str">
            <v>062790</v>
          </cell>
          <cell r="D7646" t="str">
            <v>Joelho 45 roscavel de pvc branco 20mm (1/2')</v>
          </cell>
          <cell r="E7646" t="str">
            <v>un</v>
          </cell>
          <cell r="F7646">
            <v>1</v>
          </cell>
        </row>
        <row r="7647">
          <cell r="B7647" t="str">
            <v>180916</v>
          </cell>
          <cell r="C7647" t="str">
            <v>069512</v>
          </cell>
          <cell r="D7647" t="str">
            <v>Fita de vedacao</v>
          </cell>
          <cell r="E7647" t="str">
            <v>m</v>
          </cell>
          <cell r="F7647">
            <v>0.62</v>
          </cell>
        </row>
        <row r="7648">
          <cell r="B7648" t="str">
            <v>180917</v>
          </cell>
          <cell r="C7648" t="str">
            <v>010118</v>
          </cell>
          <cell r="D7648" t="str">
            <v>Encanador</v>
          </cell>
          <cell r="E7648" t="str">
            <v>h</v>
          </cell>
          <cell r="F7648">
            <v>0.22</v>
          </cell>
        </row>
        <row r="7649">
          <cell r="B7649" t="str">
            <v>180917</v>
          </cell>
          <cell r="C7649" t="str">
            <v>010119</v>
          </cell>
          <cell r="D7649" t="str">
            <v>Ajudante de encanador</v>
          </cell>
          <cell r="E7649" t="str">
            <v>h</v>
          </cell>
          <cell r="F7649">
            <v>0.22</v>
          </cell>
        </row>
        <row r="7650">
          <cell r="B7650" t="str">
            <v>180917</v>
          </cell>
          <cell r="C7650" t="str">
            <v>062791</v>
          </cell>
          <cell r="D7650" t="str">
            <v>Joelho 45 roscavel de pvc branco 25mm (3/4')</v>
          </cell>
          <cell r="E7650" t="str">
            <v>un</v>
          </cell>
          <cell r="F7650">
            <v>1</v>
          </cell>
        </row>
        <row r="7651">
          <cell r="B7651" t="str">
            <v>180917</v>
          </cell>
          <cell r="C7651" t="str">
            <v>069512</v>
          </cell>
          <cell r="D7651" t="str">
            <v>Fita de vedacao</v>
          </cell>
          <cell r="E7651" t="str">
            <v>m</v>
          </cell>
          <cell r="F7651">
            <v>0.78</v>
          </cell>
        </row>
        <row r="7652">
          <cell r="B7652" t="str">
            <v>180918</v>
          </cell>
          <cell r="C7652" t="str">
            <v>010118</v>
          </cell>
          <cell r="D7652" t="str">
            <v>Encanador</v>
          </cell>
          <cell r="E7652" t="str">
            <v>h</v>
          </cell>
          <cell r="F7652">
            <v>0.22</v>
          </cell>
        </row>
        <row r="7653">
          <cell r="B7653" t="str">
            <v>180918</v>
          </cell>
          <cell r="C7653" t="str">
            <v>010119</v>
          </cell>
          <cell r="D7653" t="str">
            <v>Ajudante de encanador</v>
          </cell>
          <cell r="E7653" t="str">
            <v>h</v>
          </cell>
          <cell r="F7653">
            <v>0.22</v>
          </cell>
        </row>
        <row r="7654">
          <cell r="B7654" t="str">
            <v>180918</v>
          </cell>
          <cell r="C7654" t="str">
            <v>062792</v>
          </cell>
          <cell r="D7654" t="str">
            <v>Joelho 45 roscavel de pvc branco 32mm (1')</v>
          </cell>
          <cell r="E7654" t="str">
            <v>un</v>
          </cell>
          <cell r="F7654">
            <v>1</v>
          </cell>
        </row>
        <row r="7655">
          <cell r="B7655" t="str">
            <v>180918</v>
          </cell>
          <cell r="C7655" t="str">
            <v>069512</v>
          </cell>
          <cell r="D7655" t="str">
            <v>Fita de vedacao</v>
          </cell>
          <cell r="E7655" t="str">
            <v>m</v>
          </cell>
          <cell r="F7655">
            <v>1</v>
          </cell>
        </row>
        <row r="7656">
          <cell r="B7656" t="str">
            <v>180919</v>
          </cell>
          <cell r="C7656" t="str">
            <v>010118</v>
          </cell>
          <cell r="D7656" t="str">
            <v>Encanador</v>
          </cell>
          <cell r="E7656" t="str">
            <v>h</v>
          </cell>
          <cell r="F7656">
            <v>0.34</v>
          </cell>
        </row>
        <row r="7657">
          <cell r="B7657" t="str">
            <v>180919</v>
          </cell>
          <cell r="C7657" t="str">
            <v>010119</v>
          </cell>
          <cell r="D7657" t="str">
            <v>Ajudante de encanador</v>
          </cell>
          <cell r="E7657" t="str">
            <v>h</v>
          </cell>
          <cell r="F7657">
            <v>0.34</v>
          </cell>
        </row>
        <row r="7658">
          <cell r="B7658" t="str">
            <v>180919</v>
          </cell>
          <cell r="C7658" t="str">
            <v>062793</v>
          </cell>
          <cell r="D7658" t="str">
            <v>Joelho 45 roscavel de pvc branco 40mm (1 1/4')</v>
          </cell>
          <cell r="E7658" t="str">
            <v>un</v>
          </cell>
          <cell r="F7658">
            <v>1</v>
          </cell>
        </row>
        <row r="7659">
          <cell r="B7659" t="str">
            <v>180919</v>
          </cell>
          <cell r="C7659" t="str">
            <v>069512</v>
          </cell>
          <cell r="D7659" t="str">
            <v>Fita de vedacao</v>
          </cell>
          <cell r="E7659" t="str">
            <v>m</v>
          </cell>
          <cell r="F7659">
            <v>1.26</v>
          </cell>
        </row>
        <row r="7660">
          <cell r="B7660" t="str">
            <v>180920</v>
          </cell>
          <cell r="C7660" t="str">
            <v>010118</v>
          </cell>
          <cell r="D7660" t="str">
            <v>Encanador</v>
          </cell>
          <cell r="E7660" t="str">
            <v>h</v>
          </cell>
          <cell r="F7660">
            <v>0.34</v>
          </cell>
        </row>
        <row r="7661">
          <cell r="B7661" t="str">
            <v>180920</v>
          </cell>
          <cell r="C7661" t="str">
            <v>010119</v>
          </cell>
          <cell r="D7661" t="str">
            <v>Ajudante de encanador</v>
          </cell>
          <cell r="E7661" t="str">
            <v>h</v>
          </cell>
          <cell r="F7661">
            <v>0.34</v>
          </cell>
        </row>
        <row r="7662">
          <cell r="B7662" t="str">
            <v>180920</v>
          </cell>
          <cell r="C7662" t="str">
            <v>062794</v>
          </cell>
          <cell r="D7662" t="str">
            <v>Joelho 45 roscavel de pvc branco 50mm (1 1/2')</v>
          </cell>
          <cell r="E7662" t="str">
            <v>un</v>
          </cell>
          <cell r="F7662">
            <v>1</v>
          </cell>
        </row>
        <row r="7663">
          <cell r="B7663" t="str">
            <v>180920</v>
          </cell>
          <cell r="C7663" t="str">
            <v>069512</v>
          </cell>
          <cell r="D7663" t="str">
            <v>Fita de vedacao</v>
          </cell>
          <cell r="E7663" t="str">
            <v>m</v>
          </cell>
          <cell r="F7663">
            <v>1.58</v>
          </cell>
        </row>
        <row r="7664">
          <cell r="B7664" t="str">
            <v>180921</v>
          </cell>
          <cell r="C7664" t="str">
            <v>010118</v>
          </cell>
          <cell r="D7664" t="str">
            <v>Encanador</v>
          </cell>
          <cell r="E7664" t="str">
            <v>h</v>
          </cell>
          <cell r="F7664">
            <v>0.34</v>
          </cell>
        </row>
        <row r="7665">
          <cell r="B7665" t="str">
            <v>180921</v>
          </cell>
          <cell r="C7665" t="str">
            <v>010119</v>
          </cell>
          <cell r="D7665" t="str">
            <v>Ajudante de encanador</v>
          </cell>
          <cell r="E7665" t="str">
            <v>h</v>
          </cell>
          <cell r="F7665">
            <v>0.34</v>
          </cell>
        </row>
        <row r="7666">
          <cell r="B7666" t="str">
            <v>180921</v>
          </cell>
          <cell r="C7666" t="str">
            <v>062795</v>
          </cell>
          <cell r="D7666" t="str">
            <v>Joelho 45 roscavel de pvc branco 60mm (2')</v>
          </cell>
          <cell r="E7666" t="str">
            <v>un</v>
          </cell>
          <cell r="F7666">
            <v>1</v>
          </cell>
        </row>
        <row r="7667">
          <cell r="B7667" t="str">
            <v>180921</v>
          </cell>
          <cell r="C7667" t="str">
            <v>069512</v>
          </cell>
          <cell r="D7667" t="str">
            <v>Fita de vedacao</v>
          </cell>
          <cell r="E7667" t="str">
            <v>m</v>
          </cell>
          <cell r="F7667">
            <v>1.88</v>
          </cell>
        </row>
        <row r="7668">
          <cell r="B7668" t="str">
            <v>180922</v>
          </cell>
          <cell r="C7668" t="str">
            <v>010118</v>
          </cell>
          <cell r="D7668" t="str">
            <v>Encanador</v>
          </cell>
          <cell r="E7668" t="str">
            <v>h</v>
          </cell>
          <cell r="F7668">
            <v>0.22</v>
          </cell>
        </row>
        <row r="7669">
          <cell r="B7669" t="str">
            <v>180922</v>
          </cell>
          <cell r="C7669" t="str">
            <v>010119</v>
          </cell>
          <cell r="D7669" t="str">
            <v>Ajudante de encanador</v>
          </cell>
          <cell r="E7669" t="str">
            <v>h</v>
          </cell>
          <cell r="F7669">
            <v>0.22</v>
          </cell>
        </row>
        <row r="7670">
          <cell r="B7670" t="str">
            <v>180922</v>
          </cell>
          <cell r="C7670" t="str">
            <v>062810</v>
          </cell>
          <cell r="D7670" t="str">
            <v>Joelho 90 red. rosc.pvc branco 25x20mm (3/4x1/2")</v>
          </cell>
          <cell r="E7670" t="str">
            <v>un</v>
          </cell>
          <cell r="F7670">
            <v>1</v>
          </cell>
        </row>
        <row r="7671">
          <cell r="B7671" t="str">
            <v>180922</v>
          </cell>
          <cell r="C7671" t="str">
            <v>069512</v>
          </cell>
          <cell r="D7671" t="str">
            <v>Fita de vedacao</v>
          </cell>
          <cell r="E7671" t="str">
            <v>m</v>
          </cell>
          <cell r="F7671">
            <v>0.7</v>
          </cell>
        </row>
        <row r="7672">
          <cell r="B7672" t="str">
            <v>180923</v>
          </cell>
          <cell r="C7672" t="str">
            <v>010118</v>
          </cell>
          <cell r="D7672" t="str">
            <v>Encanador</v>
          </cell>
          <cell r="E7672" t="str">
            <v>h</v>
          </cell>
          <cell r="F7672">
            <v>0.22</v>
          </cell>
        </row>
        <row r="7673">
          <cell r="B7673" t="str">
            <v>180923</v>
          </cell>
          <cell r="C7673" t="str">
            <v>010119</v>
          </cell>
          <cell r="D7673" t="str">
            <v>Ajudante de encanador</v>
          </cell>
          <cell r="E7673" t="str">
            <v>h</v>
          </cell>
          <cell r="F7673">
            <v>0.22</v>
          </cell>
        </row>
        <row r="7674">
          <cell r="B7674" t="str">
            <v>180923</v>
          </cell>
          <cell r="C7674" t="str">
            <v>062811</v>
          </cell>
          <cell r="D7674" t="str">
            <v>Joelho 90 red. rosc.pvc branco 32x25mm (1'x3/4')</v>
          </cell>
          <cell r="E7674" t="str">
            <v>un</v>
          </cell>
          <cell r="F7674">
            <v>1</v>
          </cell>
        </row>
        <row r="7675">
          <cell r="B7675" t="str">
            <v>180923</v>
          </cell>
          <cell r="C7675" t="str">
            <v>069512</v>
          </cell>
          <cell r="D7675" t="str">
            <v>Fita de vedacao</v>
          </cell>
          <cell r="E7675" t="str">
            <v>m</v>
          </cell>
          <cell r="F7675">
            <v>0.89</v>
          </cell>
        </row>
        <row r="7676">
          <cell r="B7676" t="str">
            <v>180924</v>
          </cell>
          <cell r="C7676" t="str">
            <v>010118</v>
          </cell>
          <cell r="D7676" t="str">
            <v>Encanador</v>
          </cell>
          <cell r="E7676" t="str">
            <v>h</v>
          </cell>
          <cell r="F7676">
            <v>0.22</v>
          </cell>
        </row>
        <row r="7677">
          <cell r="B7677" t="str">
            <v>180924</v>
          </cell>
          <cell r="C7677" t="str">
            <v>010119</v>
          </cell>
          <cell r="D7677" t="str">
            <v>Ajudante de encanador</v>
          </cell>
          <cell r="E7677" t="str">
            <v>h</v>
          </cell>
          <cell r="F7677">
            <v>0.22</v>
          </cell>
        </row>
        <row r="7678">
          <cell r="B7678" t="str">
            <v>180924</v>
          </cell>
          <cell r="C7678" t="str">
            <v>062768</v>
          </cell>
          <cell r="D7678" t="str">
            <v>Curva 90 roscavel de pvc branco 20mm (1/2')</v>
          </cell>
          <cell r="E7678" t="str">
            <v>un</v>
          </cell>
          <cell r="F7678">
            <v>1</v>
          </cell>
        </row>
        <row r="7679">
          <cell r="B7679" t="str">
            <v>180924</v>
          </cell>
          <cell r="C7679" t="str">
            <v>069512</v>
          </cell>
          <cell r="D7679" t="str">
            <v>Fita de vedacao</v>
          </cell>
          <cell r="E7679" t="str">
            <v>m</v>
          </cell>
          <cell r="F7679">
            <v>0.62</v>
          </cell>
        </row>
        <row r="7680">
          <cell r="B7680" t="str">
            <v>180925</v>
          </cell>
          <cell r="C7680" t="str">
            <v>010118</v>
          </cell>
          <cell r="D7680" t="str">
            <v>Encanador</v>
          </cell>
          <cell r="E7680" t="str">
            <v>h</v>
          </cell>
          <cell r="F7680">
            <v>0.22</v>
          </cell>
        </row>
        <row r="7681">
          <cell r="B7681" t="str">
            <v>180925</v>
          </cell>
          <cell r="C7681" t="str">
            <v>010119</v>
          </cell>
          <cell r="D7681" t="str">
            <v>Ajudante de encanador</v>
          </cell>
          <cell r="E7681" t="str">
            <v>h</v>
          </cell>
          <cell r="F7681">
            <v>0.22</v>
          </cell>
        </row>
        <row r="7682">
          <cell r="B7682" t="str">
            <v>180925</v>
          </cell>
          <cell r="C7682" t="str">
            <v>062769</v>
          </cell>
          <cell r="D7682" t="str">
            <v>Curva 90 roscavel de pvc branco 25mm (3/4')</v>
          </cell>
          <cell r="E7682" t="str">
            <v>un</v>
          </cell>
          <cell r="F7682">
            <v>1</v>
          </cell>
        </row>
        <row r="7683">
          <cell r="B7683" t="str">
            <v>180925</v>
          </cell>
          <cell r="C7683" t="str">
            <v>069512</v>
          </cell>
          <cell r="D7683" t="str">
            <v>Fita de vedacao</v>
          </cell>
          <cell r="E7683" t="str">
            <v>m</v>
          </cell>
          <cell r="F7683">
            <v>0.78</v>
          </cell>
        </row>
        <row r="7684">
          <cell r="B7684" t="str">
            <v>180926</v>
          </cell>
          <cell r="C7684" t="str">
            <v>010118</v>
          </cell>
          <cell r="D7684" t="str">
            <v>Encanador</v>
          </cell>
          <cell r="E7684" t="str">
            <v>h</v>
          </cell>
          <cell r="F7684">
            <v>0.22</v>
          </cell>
        </row>
        <row r="7685">
          <cell r="B7685" t="str">
            <v>180926</v>
          </cell>
          <cell r="C7685" t="str">
            <v>010119</v>
          </cell>
          <cell r="D7685" t="str">
            <v>Ajudante de encanador</v>
          </cell>
          <cell r="E7685" t="str">
            <v>h</v>
          </cell>
          <cell r="F7685">
            <v>0.22</v>
          </cell>
        </row>
        <row r="7686">
          <cell r="B7686" t="str">
            <v>180926</v>
          </cell>
          <cell r="C7686" t="str">
            <v>062770</v>
          </cell>
          <cell r="D7686" t="str">
            <v>Curva 90 roscavel de pvc branco 32mm (1')</v>
          </cell>
          <cell r="E7686" t="str">
            <v>un</v>
          </cell>
          <cell r="F7686">
            <v>1</v>
          </cell>
        </row>
        <row r="7687">
          <cell r="B7687" t="str">
            <v>180926</v>
          </cell>
          <cell r="C7687" t="str">
            <v>069512</v>
          </cell>
          <cell r="D7687" t="str">
            <v>Fita de vedacao</v>
          </cell>
          <cell r="E7687" t="str">
            <v>m</v>
          </cell>
          <cell r="F7687">
            <v>1</v>
          </cell>
        </row>
        <row r="7688">
          <cell r="B7688" t="str">
            <v>180927</v>
          </cell>
          <cell r="C7688" t="str">
            <v>010118</v>
          </cell>
          <cell r="D7688" t="str">
            <v>Encanador</v>
          </cell>
          <cell r="E7688" t="str">
            <v>h</v>
          </cell>
          <cell r="F7688">
            <v>0.34</v>
          </cell>
        </row>
        <row r="7689">
          <cell r="B7689" t="str">
            <v>180927</v>
          </cell>
          <cell r="C7689" t="str">
            <v>010119</v>
          </cell>
          <cell r="D7689" t="str">
            <v>Ajudante de encanador</v>
          </cell>
          <cell r="E7689" t="str">
            <v>h</v>
          </cell>
          <cell r="F7689">
            <v>0.34</v>
          </cell>
        </row>
        <row r="7690">
          <cell r="B7690" t="str">
            <v>180927</v>
          </cell>
          <cell r="C7690" t="str">
            <v>062771</v>
          </cell>
          <cell r="D7690" t="str">
            <v>Curva 90 roscavel de pvc branco 40mm (1 1/4')</v>
          </cell>
          <cell r="E7690" t="str">
            <v>un</v>
          </cell>
          <cell r="F7690">
            <v>1</v>
          </cell>
        </row>
        <row r="7691">
          <cell r="B7691" t="str">
            <v>180927</v>
          </cell>
          <cell r="C7691" t="str">
            <v>069512</v>
          </cell>
          <cell r="D7691" t="str">
            <v>Fita de vedacao</v>
          </cell>
          <cell r="E7691" t="str">
            <v>m</v>
          </cell>
          <cell r="F7691">
            <v>1.26</v>
          </cell>
        </row>
        <row r="7692">
          <cell r="B7692" t="str">
            <v>180928</v>
          </cell>
          <cell r="C7692" t="str">
            <v>010118</v>
          </cell>
          <cell r="D7692" t="str">
            <v>Encanador</v>
          </cell>
          <cell r="E7692" t="str">
            <v>h</v>
          </cell>
          <cell r="F7692">
            <v>0.34</v>
          </cell>
        </row>
        <row r="7693">
          <cell r="B7693" t="str">
            <v>180928</v>
          </cell>
          <cell r="C7693" t="str">
            <v>010119</v>
          </cell>
          <cell r="D7693" t="str">
            <v>Ajudante de encanador</v>
          </cell>
          <cell r="E7693" t="str">
            <v>h</v>
          </cell>
          <cell r="F7693">
            <v>0.34</v>
          </cell>
        </row>
        <row r="7694">
          <cell r="B7694" t="str">
            <v>180928</v>
          </cell>
          <cell r="C7694" t="str">
            <v>062772</v>
          </cell>
          <cell r="D7694" t="str">
            <v>Curva 90 roscavel de pvc branco 50mm (1 1/2')</v>
          </cell>
          <cell r="E7694" t="str">
            <v>un</v>
          </cell>
          <cell r="F7694">
            <v>1</v>
          </cell>
        </row>
        <row r="7695">
          <cell r="B7695" t="str">
            <v>180928</v>
          </cell>
          <cell r="C7695" t="str">
            <v>069512</v>
          </cell>
          <cell r="D7695" t="str">
            <v>Fita de vedacao</v>
          </cell>
          <cell r="E7695" t="str">
            <v>m</v>
          </cell>
          <cell r="F7695">
            <v>1.58</v>
          </cell>
        </row>
        <row r="7696">
          <cell r="B7696" t="str">
            <v>180929</v>
          </cell>
          <cell r="C7696" t="str">
            <v>010118</v>
          </cell>
          <cell r="D7696" t="str">
            <v>Encanador</v>
          </cell>
          <cell r="E7696" t="str">
            <v>h</v>
          </cell>
          <cell r="F7696">
            <v>0.34</v>
          </cell>
        </row>
        <row r="7697">
          <cell r="B7697" t="str">
            <v>180929</v>
          </cell>
          <cell r="C7697" t="str">
            <v>010119</v>
          </cell>
          <cell r="D7697" t="str">
            <v>Ajudante de encanador</v>
          </cell>
          <cell r="E7697" t="str">
            <v>h</v>
          </cell>
          <cell r="F7697">
            <v>0.34</v>
          </cell>
        </row>
        <row r="7698">
          <cell r="B7698" t="str">
            <v>180929</v>
          </cell>
          <cell r="C7698" t="str">
            <v>062773</v>
          </cell>
          <cell r="D7698" t="str">
            <v>Curva 90 roscavel de pvc branco 60mm (2')</v>
          </cell>
          <cell r="E7698" t="str">
            <v>un</v>
          </cell>
          <cell r="F7698">
            <v>1</v>
          </cell>
        </row>
        <row r="7699">
          <cell r="B7699" t="str">
            <v>180929</v>
          </cell>
          <cell r="C7699" t="str">
            <v>069512</v>
          </cell>
          <cell r="D7699" t="str">
            <v>Fita de vedacao</v>
          </cell>
          <cell r="E7699" t="str">
            <v>m</v>
          </cell>
          <cell r="F7699">
            <v>1.88</v>
          </cell>
        </row>
        <row r="7700">
          <cell r="B7700" t="str">
            <v>180930</v>
          </cell>
          <cell r="C7700" t="str">
            <v>010118</v>
          </cell>
          <cell r="D7700" t="str">
            <v>Encanador</v>
          </cell>
          <cell r="E7700" t="str">
            <v>h</v>
          </cell>
          <cell r="F7700">
            <v>0.23</v>
          </cell>
        </row>
        <row r="7701">
          <cell r="B7701" t="str">
            <v>180930</v>
          </cell>
          <cell r="C7701" t="str">
            <v>010119</v>
          </cell>
          <cell r="D7701" t="str">
            <v>Ajudante de encanador</v>
          </cell>
          <cell r="E7701" t="str">
            <v>h</v>
          </cell>
          <cell r="F7701">
            <v>0.23</v>
          </cell>
        </row>
        <row r="7702">
          <cell r="B7702" t="str">
            <v>180930</v>
          </cell>
          <cell r="C7702" t="str">
            <v>062845</v>
          </cell>
          <cell r="D7702" t="str">
            <v>Te 90 roscavel de pvc branco 20mm (1/2')</v>
          </cell>
          <cell r="E7702" t="str">
            <v>un</v>
          </cell>
          <cell r="F7702">
            <v>1</v>
          </cell>
        </row>
        <row r="7703">
          <cell r="B7703" t="str">
            <v>180930</v>
          </cell>
          <cell r="C7703" t="str">
            <v>069512</v>
          </cell>
          <cell r="D7703" t="str">
            <v>Fita de vedacao</v>
          </cell>
          <cell r="E7703" t="str">
            <v>m</v>
          </cell>
          <cell r="F7703">
            <v>0.93</v>
          </cell>
        </row>
        <row r="7704">
          <cell r="B7704" t="str">
            <v>180931</v>
          </cell>
          <cell r="C7704" t="str">
            <v>010118</v>
          </cell>
          <cell r="D7704" t="str">
            <v>Encanador</v>
          </cell>
          <cell r="E7704" t="str">
            <v>h</v>
          </cell>
          <cell r="F7704">
            <v>0.23</v>
          </cell>
        </row>
        <row r="7705">
          <cell r="B7705" t="str">
            <v>180931</v>
          </cell>
          <cell r="C7705" t="str">
            <v>010119</v>
          </cell>
          <cell r="D7705" t="str">
            <v>Ajudante de encanador</v>
          </cell>
          <cell r="E7705" t="str">
            <v>h</v>
          </cell>
          <cell r="F7705">
            <v>0.23</v>
          </cell>
        </row>
        <row r="7706">
          <cell r="B7706" t="str">
            <v>180931</v>
          </cell>
          <cell r="C7706" t="str">
            <v>062846</v>
          </cell>
          <cell r="D7706" t="str">
            <v>Te 90 roscavel de pvc branco 25mm (3/4')</v>
          </cell>
          <cell r="E7706" t="str">
            <v>un</v>
          </cell>
          <cell r="F7706">
            <v>1</v>
          </cell>
        </row>
        <row r="7707">
          <cell r="B7707" t="str">
            <v>180931</v>
          </cell>
          <cell r="C7707" t="str">
            <v>069512</v>
          </cell>
          <cell r="D7707" t="str">
            <v>Fita de vedacao</v>
          </cell>
          <cell r="E7707" t="str">
            <v>m</v>
          </cell>
          <cell r="F7707">
            <v>1.17</v>
          </cell>
        </row>
        <row r="7708">
          <cell r="B7708" t="str">
            <v>180932</v>
          </cell>
          <cell r="C7708" t="str">
            <v>010118</v>
          </cell>
          <cell r="D7708" t="str">
            <v>Encanador</v>
          </cell>
          <cell r="E7708" t="str">
            <v>h</v>
          </cell>
          <cell r="F7708">
            <v>0.23</v>
          </cell>
        </row>
        <row r="7709">
          <cell r="B7709" t="str">
            <v>180932</v>
          </cell>
          <cell r="C7709" t="str">
            <v>010119</v>
          </cell>
          <cell r="D7709" t="str">
            <v>Ajudante de encanador</v>
          </cell>
          <cell r="E7709" t="str">
            <v>h</v>
          </cell>
          <cell r="F7709">
            <v>0.23</v>
          </cell>
        </row>
        <row r="7710">
          <cell r="B7710" t="str">
            <v>180932</v>
          </cell>
          <cell r="C7710" t="str">
            <v>062847</v>
          </cell>
          <cell r="D7710" t="str">
            <v>Te 90 roscavel de pvc branco 32mm (1')</v>
          </cell>
          <cell r="E7710" t="str">
            <v>un</v>
          </cell>
          <cell r="F7710">
            <v>1</v>
          </cell>
        </row>
        <row r="7711">
          <cell r="B7711" t="str">
            <v>180932</v>
          </cell>
          <cell r="C7711" t="str">
            <v>069512</v>
          </cell>
          <cell r="D7711" t="str">
            <v>Fita de vedacao</v>
          </cell>
          <cell r="E7711" t="str">
            <v>m</v>
          </cell>
          <cell r="F7711">
            <v>1.5</v>
          </cell>
        </row>
        <row r="7712">
          <cell r="B7712" t="str">
            <v>180933</v>
          </cell>
          <cell r="C7712" t="str">
            <v>010118</v>
          </cell>
          <cell r="D7712" t="str">
            <v>Encanador</v>
          </cell>
          <cell r="E7712" t="str">
            <v>h</v>
          </cell>
          <cell r="F7712">
            <v>0.36</v>
          </cell>
        </row>
        <row r="7713">
          <cell r="B7713" t="str">
            <v>180933</v>
          </cell>
          <cell r="C7713" t="str">
            <v>010119</v>
          </cell>
          <cell r="D7713" t="str">
            <v>Ajudante de encanador</v>
          </cell>
          <cell r="E7713" t="str">
            <v>h</v>
          </cell>
          <cell r="F7713">
            <v>0.36</v>
          </cell>
        </row>
        <row r="7714">
          <cell r="B7714" t="str">
            <v>180933</v>
          </cell>
          <cell r="C7714" t="str">
            <v>062848</v>
          </cell>
          <cell r="D7714" t="str">
            <v>Te 90 roscavel de pvc branco 40mm (1 1/4')</v>
          </cell>
          <cell r="E7714" t="str">
            <v>un</v>
          </cell>
          <cell r="F7714">
            <v>1</v>
          </cell>
        </row>
        <row r="7715">
          <cell r="B7715" t="str">
            <v>180933</v>
          </cell>
          <cell r="C7715" t="str">
            <v>069512</v>
          </cell>
          <cell r="D7715" t="str">
            <v>Fita de vedacao</v>
          </cell>
          <cell r="E7715" t="str">
            <v>m</v>
          </cell>
          <cell r="F7715">
            <v>1.89</v>
          </cell>
        </row>
        <row r="7716">
          <cell r="B7716" t="str">
            <v>180934</v>
          </cell>
          <cell r="C7716" t="str">
            <v>010118</v>
          </cell>
          <cell r="D7716" t="str">
            <v>Encanador</v>
          </cell>
          <cell r="E7716" t="str">
            <v>h</v>
          </cell>
          <cell r="F7716">
            <v>0.36</v>
          </cell>
        </row>
        <row r="7717">
          <cell r="B7717" t="str">
            <v>180934</v>
          </cell>
          <cell r="C7717" t="str">
            <v>010119</v>
          </cell>
          <cell r="D7717" t="str">
            <v>Ajudante de encanador</v>
          </cell>
          <cell r="E7717" t="str">
            <v>h</v>
          </cell>
          <cell r="F7717">
            <v>0.36</v>
          </cell>
        </row>
        <row r="7718">
          <cell r="B7718" t="str">
            <v>180934</v>
          </cell>
          <cell r="C7718" t="str">
            <v>062849</v>
          </cell>
          <cell r="D7718" t="str">
            <v>Te 90 roscavel de pvc branco 50mm (1 1/2')</v>
          </cell>
          <cell r="E7718" t="str">
            <v>un</v>
          </cell>
          <cell r="F7718">
            <v>1</v>
          </cell>
        </row>
        <row r="7719">
          <cell r="B7719" t="str">
            <v>180934</v>
          </cell>
          <cell r="C7719" t="str">
            <v>069512</v>
          </cell>
          <cell r="D7719" t="str">
            <v>Fita de vedacao</v>
          </cell>
          <cell r="E7719" t="str">
            <v>m</v>
          </cell>
          <cell r="F7719">
            <v>2.37</v>
          </cell>
        </row>
        <row r="7720">
          <cell r="B7720" t="str">
            <v>180935</v>
          </cell>
          <cell r="C7720" t="str">
            <v>010118</v>
          </cell>
          <cell r="D7720" t="str">
            <v>Encanador</v>
          </cell>
          <cell r="E7720" t="str">
            <v>h</v>
          </cell>
          <cell r="F7720">
            <v>0.36</v>
          </cell>
        </row>
        <row r="7721">
          <cell r="B7721" t="str">
            <v>180935</v>
          </cell>
          <cell r="C7721" t="str">
            <v>010119</v>
          </cell>
          <cell r="D7721" t="str">
            <v>Ajudante de encanador</v>
          </cell>
          <cell r="E7721" t="str">
            <v>h</v>
          </cell>
          <cell r="F7721">
            <v>0.36</v>
          </cell>
        </row>
        <row r="7722">
          <cell r="B7722" t="str">
            <v>180935</v>
          </cell>
          <cell r="C7722" t="str">
            <v>062850</v>
          </cell>
          <cell r="D7722" t="str">
            <v>Te 90 roscavel de pvc branco 60mm (2')</v>
          </cell>
          <cell r="E7722" t="str">
            <v>un</v>
          </cell>
          <cell r="F7722">
            <v>1</v>
          </cell>
        </row>
        <row r="7723">
          <cell r="B7723" t="str">
            <v>180935</v>
          </cell>
          <cell r="C7723" t="str">
            <v>069512</v>
          </cell>
          <cell r="D7723" t="str">
            <v>Fita de vedacao</v>
          </cell>
          <cell r="E7723" t="str">
            <v>m</v>
          </cell>
          <cell r="F7723">
            <v>2.82</v>
          </cell>
        </row>
        <row r="7724">
          <cell r="B7724" t="str">
            <v>180936</v>
          </cell>
          <cell r="C7724" t="str">
            <v>010118</v>
          </cell>
          <cell r="D7724" t="str">
            <v>Encanador</v>
          </cell>
          <cell r="E7724" t="str">
            <v>h</v>
          </cell>
          <cell r="F7724">
            <v>0.23</v>
          </cell>
        </row>
        <row r="7725">
          <cell r="B7725" t="str">
            <v>180936</v>
          </cell>
          <cell r="C7725" t="str">
            <v>010119</v>
          </cell>
          <cell r="D7725" t="str">
            <v>Ajudante de encanador</v>
          </cell>
          <cell r="E7725" t="str">
            <v>h</v>
          </cell>
          <cell r="F7725">
            <v>0.23</v>
          </cell>
        </row>
        <row r="7726">
          <cell r="B7726" t="str">
            <v>180936</v>
          </cell>
          <cell r="C7726" t="str">
            <v>062856</v>
          </cell>
          <cell r="D7726" t="str">
            <v>Te 90 red. rosc. pvc branco 25x20mm (3/4x1/2")</v>
          </cell>
          <cell r="E7726" t="str">
            <v>un</v>
          </cell>
          <cell r="F7726">
            <v>1</v>
          </cell>
        </row>
        <row r="7727">
          <cell r="B7727" t="str">
            <v>180936</v>
          </cell>
          <cell r="C7727" t="str">
            <v>069512</v>
          </cell>
          <cell r="D7727" t="str">
            <v>Fita de vedacao</v>
          </cell>
          <cell r="E7727" t="str">
            <v>m</v>
          </cell>
          <cell r="F7727">
            <v>1.0900000000000001</v>
          </cell>
        </row>
        <row r="7728">
          <cell r="B7728" t="str">
            <v>180937</v>
          </cell>
          <cell r="C7728" t="str">
            <v>010118</v>
          </cell>
          <cell r="D7728" t="str">
            <v>Encanador</v>
          </cell>
          <cell r="E7728" t="str">
            <v>h</v>
          </cell>
          <cell r="F7728">
            <v>0.23</v>
          </cell>
        </row>
        <row r="7729">
          <cell r="B7729" t="str">
            <v>180937</v>
          </cell>
          <cell r="C7729" t="str">
            <v>010119</v>
          </cell>
          <cell r="D7729" t="str">
            <v>Ajudante de encanador</v>
          </cell>
          <cell r="E7729" t="str">
            <v>h</v>
          </cell>
          <cell r="F7729">
            <v>0.23</v>
          </cell>
        </row>
        <row r="7730">
          <cell r="B7730" t="str">
            <v>180937</v>
          </cell>
          <cell r="C7730" t="str">
            <v>062857</v>
          </cell>
          <cell r="D7730" t="str">
            <v>Te 90 red. rosc. pvc branco 32x25mm (1x3/4')</v>
          </cell>
          <cell r="E7730" t="str">
            <v>un</v>
          </cell>
          <cell r="F7730">
            <v>1</v>
          </cell>
        </row>
        <row r="7731">
          <cell r="B7731" t="str">
            <v>180937</v>
          </cell>
          <cell r="C7731" t="str">
            <v>069512</v>
          </cell>
          <cell r="D7731" t="str">
            <v>Fita de vedacao</v>
          </cell>
          <cell r="E7731" t="str">
            <v>m</v>
          </cell>
          <cell r="F7731">
            <v>1.39</v>
          </cell>
        </row>
        <row r="7732">
          <cell r="B7732" t="str">
            <v>180938</v>
          </cell>
          <cell r="C7732" t="str">
            <v>010118</v>
          </cell>
          <cell r="D7732" t="str">
            <v>Encanador</v>
          </cell>
          <cell r="E7732" t="str">
            <v>h</v>
          </cell>
          <cell r="F7732">
            <v>0.36</v>
          </cell>
        </row>
        <row r="7733">
          <cell r="B7733" t="str">
            <v>180938</v>
          </cell>
          <cell r="C7733" t="str">
            <v>010119</v>
          </cell>
          <cell r="D7733" t="str">
            <v>Ajudante de encanador</v>
          </cell>
          <cell r="E7733" t="str">
            <v>h</v>
          </cell>
          <cell r="F7733">
            <v>0.36</v>
          </cell>
        </row>
        <row r="7734">
          <cell r="B7734" t="str">
            <v>180938</v>
          </cell>
          <cell r="C7734" t="str">
            <v>062858</v>
          </cell>
          <cell r="D7734" t="str">
            <v>Te 90 red. rosc. pvc branco 50x25mm (1 1/2x3/4")</v>
          </cell>
          <cell r="E7734" t="str">
            <v>un</v>
          </cell>
          <cell r="F7734">
            <v>1</v>
          </cell>
        </row>
        <row r="7735">
          <cell r="B7735" t="str">
            <v>180938</v>
          </cell>
          <cell r="C7735" t="str">
            <v>069512</v>
          </cell>
          <cell r="D7735" t="str">
            <v>Fita de vedacao</v>
          </cell>
          <cell r="E7735" t="str">
            <v>m</v>
          </cell>
          <cell r="F7735">
            <v>1.97</v>
          </cell>
        </row>
        <row r="7736">
          <cell r="B7736" t="str">
            <v>180939</v>
          </cell>
          <cell r="C7736" t="str">
            <v>010118</v>
          </cell>
          <cell r="D7736" t="str">
            <v>Encanador</v>
          </cell>
          <cell r="E7736" t="str">
            <v>h</v>
          </cell>
          <cell r="F7736">
            <v>0.23</v>
          </cell>
        </row>
        <row r="7737">
          <cell r="B7737" t="str">
            <v>180939</v>
          </cell>
          <cell r="C7737" t="str">
            <v>010119</v>
          </cell>
          <cell r="D7737" t="str">
            <v>Ajudante de encanador</v>
          </cell>
          <cell r="E7737" t="str">
            <v>h</v>
          </cell>
          <cell r="F7737">
            <v>0.23</v>
          </cell>
        </row>
        <row r="7738">
          <cell r="B7738" t="str">
            <v>180939</v>
          </cell>
          <cell r="C7738" t="str">
            <v>062842</v>
          </cell>
          <cell r="D7738" t="str">
            <v>Juncao 45 roscavel de pvc branco 20mm (1/2')</v>
          </cell>
          <cell r="E7738" t="str">
            <v>un</v>
          </cell>
          <cell r="F7738">
            <v>1</v>
          </cell>
        </row>
        <row r="7739">
          <cell r="B7739" t="str">
            <v>180939</v>
          </cell>
          <cell r="C7739" t="str">
            <v>069512</v>
          </cell>
          <cell r="D7739" t="str">
            <v>Fita de vedacao</v>
          </cell>
          <cell r="E7739" t="str">
            <v>m</v>
          </cell>
          <cell r="F7739">
            <v>0.93</v>
          </cell>
        </row>
        <row r="7740">
          <cell r="B7740" t="str">
            <v>180940</v>
          </cell>
          <cell r="C7740" t="str">
            <v>010118</v>
          </cell>
          <cell r="D7740" t="str">
            <v>Encanador</v>
          </cell>
          <cell r="E7740" t="str">
            <v>h</v>
          </cell>
          <cell r="F7740">
            <v>0.23</v>
          </cell>
        </row>
        <row r="7741">
          <cell r="B7741" t="str">
            <v>180940</v>
          </cell>
          <cell r="C7741" t="str">
            <v>010119</v>
          </cell>
          <cell r="D7741" t="str">
            <v>Ajudante de encanador</v>
          </cell>
          <cell r="E7741" t="str">
            <v>h</v>
          </cell>
          <cell r="F7741">
            <v>0.23</v>
          </cell>
        </row>
        <row r="7742">
          <cell r="B7742" t="str">
            <v>180940</v>
          </cell>
          <cell r="C7742" t="str">
            <v>062843</v>
          </cell>
          <cell r="D7742" t="str">
            <v>Juncao 45 roscavel de pvc branco 25mm (3/4')</v>
          </cell>
          <cell r="E7742" t="str">
            <v>un</v>
          </cell>
          <cell r="F7742">
            <v>1</v>
          </cell>
        </row>
        <row r="7743">
          <cell r="B7743" t="str">
            <v>180940</v>
          </cell>
          <cell r="C7743" t="str">
            <v>069512</v>
          </cell>
          <cell r="D7743" t="str">
            <v>Fita de vedacao</v>
          </cell>
          <cell r="E7743" t="str">
            <v>m</v>
          </cell>
          <cell r="F7743">
            <v>1.17</v>
          </cell>
        </row>
        <row r="7744">
          <cell r="B7744" t="str">
            <v>180941</v>
          </cell>
          <cell r="C7744" t="str">
            <v>010118</v>
          </cell>
          <cell r="D7744" t="str">
            <v>Encanador</v>
          </cell>
          <cell r="E7744" t="str">
            <v>h</v>
          </cell>
          <cell r="F7744">
            <v>0.23</v>
          </cell>
        </row>
        <row r="7745">
          <cell r="B7745" t="str">
            <v>180941</v>
          </cell>
          <cell r="C7745" t="str">
            <v>010119</v>
          </cell>
          <cell r="D7745" t="str">
            <v>Ajudante de encanador</v>
          </cell>
          <cell r="E7745" t="str">
            <v>h</v>
          </cell>
          <cell r="F7745">
            <v>0.23</v>
          </cell>
        </row>
        <row r="7746">
          <cell r="B7746" t="str">
            <v>180941</v>
          </cell>
          <cell r="C7746" t="str">
            <v>062844</v>
          </cell>
          <cell r="D7746" t="str">
            <v>Juncao 45 roscavel de pvc branco 32mm (1')</v>
          </cell>
          <cell r="E7746" t="str">
            <v>un</v>
          </cell>
          <cell r="F7746">
            <v>1</v>
          </cell>
        </row>
        <row r="7747">
          <cell r="B7747" t="str">
            <v>180941</v>
          </cell>
          <cell r="C7747" t="str">
            <v>069512</v>
          </cell>
          <cell r="D7747" t="str">
            <v>Fita de vedacao</v>
          </cell>
          <cell r="E7747" t="str">
            <v>m</v>
          </cell>
          <cell r="F7747">
            <v>1.5</v>
          </cell>
        </row>
        <row r="7748">
          <cell r="B7748" t="str">
            <v>180942</v>
          </cell>
          <cell r="C7748" t="str">
            <v>010118</v>
          </cell>
          <cell r="D7748" t="str">
            <v>Encanador</v>
          </cell>
          <cell r="E7748" t="str">
            <v>h</v>
          </cell>
          <cell r="F7748">
            <v>0.36</v>
          </cell>
        </row>
        <row r="7749">
          <cell r="B7749" t="str">
            <v>180942</v>
          </cell>
          <cell r="C7749" t="str">
            <v>010119</v>
          </cell>
          <cell r="D7749" t="str">
            <v>Ajudante de encanador</v>
          </cell>
          <cell r="E7749" t="str">
            <v>h</v>
          </cell>
          <cell r="F7749">
            <v>0.36</v>
          </cell>
        </row>
        <row r="7750">
          <cell r="B7750" t="str">
            <v>180942</v>
          </cell>
          <cell r="C7750" t="str">
            <v>069512</v>
          </cell>
          <cell r="D7750" t="str">
            <v>Fita de vedacao</v>
          </cell>
          <cell r="E7750" t="str">
            <v>m</v>
          </cell>
          <cell r="F7750">
            <v>1.89</v>
          </cell>
        </row>
        <row r="7751">
          <cell r="B7751" t="str">
            <v>180942</v>
          </cell>
          <cell r="C7751" t="str">
            <v>090858</v>
          </cell>
          <cell r="D7751" t="str">
            <v>Juncao 45 roscavel de pvc branco 40mm (1 1/4")</v>
          </cell>
          <cell r="E7751" t="str">
            <v>un</v>
          </cell>
          <cell r="F7751">
            <v>1</v>
          </cell>
        </row>
        <row r="7752">
          <cell r="B7752" t="str">
            <v>180943</v>
          </cell>
          <cell r="C7752" t="str">
            <v>010118</v>
          </cell>
          <cell r="D7752" t="str">
            <v>Encanador</v>
          </cell>
          <cell r="E7752" t="str">
            <v>h</v>
          </cell>
          <cell r="F7752">
            <v>0.36</v>
          </cell>
        </row>
        <row r="7753">
          <cell r="B7753" t="str">
            <v>180943</v>
          </cell>
          <cell r="C7753" t="str">
            <v>010119</v>
          </cell>
          <cell r="D7753" t="str">
            <v>Ajudante de encanador</v>
          </cell>
          <cell r="E7753" t="str">
            <v>h</v>
          </cell>
          <cell r="F7753">
            <v>0.36</v>
          </cell>
        </row>
        <row r="7754">
          <cell r="B7754" t="str">
            <v>180943</v>
          </cell>
          <cell r="C7754" t="str">
            <v>069512</v>
          </cell>
          <cell r="D7754" t="str">
            <v>Fita de vedacao</v>
          </cell>
          <cell r="E7754" t="str">
            <v>m</v>
          </cell>
          <cell r="F7754">
            <v>2.37</v>
          </cell>
        </row>
        <row r="7755">
          <cell r="B7755" t="str">
            <v>180943</v>
          </cell>
          <cell r="C7755" t="str">
            <v>090859</v>
          </cell>
          <cell r="D7755" t="str">
            <v>Juncao 45 roscavel de pvc branco 50mm (1 1/2")</v>
          </cell>
          <cell r="E7755" t="str">
            <v>un</v>
          </cell>
          <cell r="F7755">
            <v>1</v>
          </cell>
        </row>
        <row r="7756">
          <cell r="B7756" t="str">
            <v>180944</v>
          </cell>
          <cell r="C7756" t="str">
            <v>010118</v>
          </cell>
          <cell r="D7756" t="str">
            <v>Encanador</v>
          </cell>
          <cell r="E7756" t="str">
            <v>h</v>
          </cell>
          <cell r="F7756">
            <v>0.36</v>
          </cell>
        </row>
        <row r="7757">
          <cell r="B7757" t="str">
            <v>180944</v>
          </cell>
          <cell r="C7757" t="str">
            <v>010119</v>
          </cell>
          <cell r="D7757" t="str">
            <v>Ajudante de encanador</v>
          </cell>
          <cell r="E7757" t="str">
            <v>h</v>
          </cell>
          <cell r="F7757">
            <v>0.36</v>
          </cell>
        </row>
        <row r="7758">
          <cell r="B7758" t="str">
            <v>180944</v>
          </cell>
          <cell r="C7758" t="str">
            <v>069512</v>
          </cell>
          <cell r="D7758" t="str">
            <v>Fita de vedacao</v>
          </cell>
          <cell r="E7758" t="str">
            <v>m</v>
          </cell>
          <cell r="F7758">
            <v>2.82</v>
          </cell>
        </row>
        <row r="7759">
          <cell r="B7759" t="str">
            <v>180944</v>
          </cell>
          <cell r="C7759" t="str">
            <v>090860</v>
          </cell>
          <cell r="D7759" t="str">
            <v>Juncao 45 roscavel de pvc branco 60mm (2")</v>
          </cell>
          <cell r="E7759" t="str">
            <v>un</v>
          </cell>
          <cell r="F7759">
            <v>1</v>
          </cell>
        </row>
        <row r="7760">
          <cell r="B7760" t="str">
            <v>180945</v>
          </cell>
          <cell r="C7760" t="str">
            <v>010118</v>
          </cell>
          <cell r="D7760" t="str">
            <v>Encanador</v>
          </cell>
          <cell r="E7760" t="str">
            <v>h</v>
          </cell>
          <cell r="F7760">
            <v>0.11</v>
          </cell>
        </row>
        <row r="7761">
          <cell r="B7761" t="str">
            <v>180945</v>
          </cell>
          <cell r="C7761" t="str">
            <v>010119</v>
          </cell>
          <cell r="D7761" t="str">
            <v>Ajudante de encanador</v>
          </cell>
          <cell r="E7761" t="str">
            <v>h</v>
          </cell>
          <cell r="F7761">
            <v>0.11</v>
          </cell>
        </row>
        <row r="7762">
          <cell r="B7762" t="str">
            <v>180945</v>
          </cell>
          <cell r="C7762" t="str">
            <v>062812</v>
          </cell>
          <cell r="D7762" t="str">
            <v>Luva roscavel de pvc branco 20mm (1/2')</v>
          </cell>
          <cell r="E7762" t="str">
            <v>un</v>
          </cell>
          <cell r="F7762">
            <v>1</v>
          </cell>
        </row>
        <row r="7763">
          <cell r="B7763" t="str">
            <v>180945</v>
          </cell>
          <cell r="C7763" t="str">
            <v>069512</v>
          </cell>
          <cell r="D7763" t="str">
            <v>Fita de vedacao</v>
          </cell>
          <cell r="E7763" t="str">
            <v>m</v>
          </cell>
          <cell r="F7763">
            <v>0.62</v>
          </cell>
        </row>
        <row r="7764">
          <cell r="B7764" t="str">
            <v>180946</v>
          </cell>
          <cell r="C7764" t="str">
            <v>010118</v>
          </cell>
          <cell r="D7764" t="str">
            <v>Encanador</v>
          </cell>
          <cell r="E7764" t="str">
            <v>h</v>
          </cell>
          <cell r="F7764">
            <v>0.11</v>
          </cell>
        </row>
        <row r="7765">
          <cell r="B7765" t="str">
            <v>180946</v>
          </cell>
          <cell r="C7765" t="str">
            <v>010119</v>
          </cell>
          <cell r="D7765" t="str">
            <v>Ajudante de encanador</v>
          </cell>
          <cell r="E7765" t="str">
            <v>h</v>
          </cell>
          <cell r="F7765">
            <v>0.11</v>
          </cell>
        </row>
        <row r="7766">
          <cell r="B7766" t="str">
            <v>180946</v>
          </cell>
          <cell r="C7766" t="str">
            <v>062813</v>
          </cell>
          <cell r="D7766" t="str">
            <v>Luva roscavel de pvc branco 25mm (3/4')</v>
          </cell>
          <cell r="E7766" t="str">
            <v>un</v>
          </cell>
          <cell r="F7766">
            <v>1</v>
          </cell>
        </row>
        <row r="7767">
          <cell r="B7767" t="str">
            <v>180946</v>
          </cell>
          <cell r="C7767" t="str">
            <v>069512</v>
          </cell>
          <cell r="D7767" t="str">
            <v>Fita de vedacao</v>
          </cell>
          <cell r="E7767" t="str">
            <v>m</v>
          </cell>
          <cell r="F7767">
            <v>0.78</v>
          </cell>
        </row>
        <row r="7768">
          <cell r="B7768" t="str">
            <v>180947</v>
          </cell>
          <cell r="C7768" t="str">
            <v>010118</v>
          </cell>
          <cell r="D7768" t="str">
            <v>Encanador</v>
          </cell>
          <cell r="E7768" t="str">
            <v>h</v>
          </cell>
          <cell r="F7768">
            <v>0.11</v>
          </cell>
        </row>
        <row r="7769">
          <cell r="B7769" t="str">
            <v>180947</v>
          </cell>
          <cell r="C7769" t="str">
            <v>010119</v>
          </cell>
          <cell r="D7769" t="str">
            <v>Ajudante de encanador</v>
          </cell>
          <cell r="E7769" t="str">
            <v>h</v>
          </cell>
          <cell r="F7769">
            <v>0.11</v>
          </cell>
        </row>
        <row r="7770">
          <cell r="B7770" t="str">
            <v>180947</v>
          </cell>
          <cell r="C7770" t="str">
            <v>062814</v>
          </cell>
          <cell r="D7770" t="str">
            <v>Luva roscavel de pvc branco 32mm (1')</v>
          </cell>
          <cell r="E7770" t="str">
            <v>un</v>
          </cell>
          <cell r="F7770">
            <v>1</v>
          </cell>
        </row>
        <row r="7771">
          <cell r="B7771" t="str">
            <v>180947</v>
          </cell>
          <cell r="C7771" t="str">
            <v>069512</v>
          </cell>
          <cell r="D7771" t="str">
            <v>Fita de vedacao</v>
          </cell>
          <cell r="E7771" t="str">
            <v>m</v>
          </cell>
          <cell r="F7771">
            <v>1</v>
          </cell>
        </row>
        <row r="7772">
          <cell r="B7772" t="str">
            <v>180948</v>
          </cell>
          <cell r="C7772" t="str">
            <v>010118</v>
          </cell>
          <cell r="D7772" t="str">
            <v>Encanador</v>
          </cell>
          <cell r="E7772" t="str">
            <v>h</v>
          </cell>
          <cell r="F7772">
            <v>0.17</v>
          </cell>
        </row>
        <row r="7773">
          <cell r="B7773" t="str">
            <v>180948</v>
          </cell>
          <cell r="C7773" t="str">
            <v>010119</v>
          </cell>
          <cell r="D7773" t="str">
            <v>Ajudante de encanador</v>
          </cell>
          <cell r="E7773" t="str">
            <v>h</v>
          </cell>
          <cell r="F7773">
            <v>0.17</v>
          </cell>
        </row>
        <row r="7774">
          <cell r="B7774" t="str">
            <v>180948</v>
          </cell>
          <cell r="C7774" t="str">
            <v>062815</v>
          </cell>
          <cell r="D7774" t="str">
            <v>Luva roscavel de pvc branco 40mm (1 1/4')</v>
          </cell>
          <cell r="E7774" t="str">
            <v>un</v>
          </cell>
          <cell r="F7774">
            <v>1</v>
          </cell>
        </row>
        <row r="7775">
          <cell r="B7775" t="str">
            <v>180948</v>
          </cell>
          <cell r="C7775" t="str">
            <v>069512</v>
          </cell>
          <cell r="D7775" t="str">
            <v>Fita de vedacao</v>
          </cell>
          <cell r="E7775" t="str">
            <v>m</v>
          </cell>
          <cell r="F7775">
            <v>1.26</v>
          </cell>
        </row>
        <row r="7776">
          <cell r="B7776" t="str">
            <v>180949</v>
          </cell>
          <cell r="C7776" t="str">
            <v>010118</v>
          </cell>
          <cell r="D7776" t="str">
            <v>Encanador</v>
          </cell>
          <cell r="E7776" t="str">
            <v>h</v>
          </cell>
          <cell r="F7776">
            <v>0.17</v>
          </cell>
        </row>
        <row r="7777">
          <cell r="B7777" t="str">
            <v>180949</v>
          </cell>
          <cell r="C7777" t="str">
            <v>010119</v>
          </cell>
          <cell r="D7777" t="str">
            <v>Ajudante de encanador</v>
          </cell>
          <cell r="E7777" t="str">
            <v>h</v>
          </cell>
          <cell r="F7777">
            <v>0.17</v>
          </cell>
        </row>
        <row r="7778">
          <cell r="B7778" t="str">
            <v>180949</v>
          </cell>
          <cell r="C7778" t="str">
            <v>062816</v>
          </cell>
          <cell r="D7778" t="str">
            <v>Luva roscavel de pvc branco 50mm (1 1/2')</v>
          </cell>
          <cell r="E7778" t="str">
            <v>un</v>
          </cell>
          <cell r="F7778">
            <v>1</v>
          </cell>
        </row>
        <row r="7779">
          <cell r="B7779" t="str">
            <v>180949</v>
          </cell>
          <cell r="C7779" t="str">
            <v>069512</v>
          </cell>
          <cell r="D7779" t="str">
            <v>Fita de vedacao</v>
          </cell>
          <cell r="E7779" t="str">
            <v>m</v>
          </cell>
          <cell r="F7779">
            <v>1.58</v>
          </cell>
        </row>
        <row r="7780">
          <cell r="B7780" t="str">
            <v>180950</v>
          </cell>
          <cell r="C7780" t="str">
            <v>010118</v>
          </cell>
          <cell r="D7780" t="str">
            <v>Encanador</v>
          </cell>
          <cell r="E7780" t="str">
            <v>h</v>
          </cell>
          <cell r="F7780">
            <v>0.17</v>
          </cell>
        </row>
        <row r="7781">
          <cell r="B7781" t="str">
            <v>180950</v>
          </cell>
          <cell r="C7781" t="str">
            <v>010119</v>
          </cell>
          <cell r="D7781" t="str">
            <v>Ajudante de encanador</v>
          </cell>
          <cell r="E7781" t="str">
            <v>h</v>
          </cell>
          <cell r="F7781">
            <v>0.17</v>
          </cell>
        </row>
        <row r="7782">
          <cell r="B7782" t="str">
            <v>180950</v>
          </cell>
          <cell r="C7782" t="str">
            <v>062817</v>
          </cell>
          <cell r="D7782" t="str">
            <v>Luva roscavel de pvc branco 60mm (2')</v>
          </cell>
          <cell r="E7782" t="str">
            <v>un</v>
          </cell>
          <cell r="F7782">
            <v>1</v>
          </cell>
        </row>
        <row r="7783">
          <cell r="B7783" t="str">
            <v>180950</v>
          </cell>
          <cell r="C7783" t="str">
            <v>069512</v>
          </cell>
          <cell r="D7783" t="str">
            <v>Fita de vedacao</v>
          </cell>
          <cell r="E7783" t="str">
            <v>m</v>
          </cell>
          <cell r="F7783">
            <v>1.88</v>
          </cell>
        </row>
        <row r="7784">
          <cell r="B7784" t="str">
            <v>180951</v>
          </cell>
          <cell r="C7784" t="str">
            <v>010118</v>
          </cell>
          <cell r="D7784" t="str">
            <v>Encanador</v>
          </cell>
          <cell r="E7784" t="str">
            <v>h</v>
          </cell>
          <cell r="F7784">
            <v>0.22</v>
          </cell>
        </row>
        <row r="7785">
          <cell r="B7785" t="str">
            <v>180951</v>
          </cell>
          <cell r="C7785" t="str">
            <v>010119</v>
          </cell>
          <cell r="D7785" t="str">
            <v>Ajudante de encanador</v>
          </cell>
          <cell r="E7785" t="str">
            <v>h</v>
          </cell>
          <cell r="F7785">
            <v>0.22</v>
          </cell>
        </row>
        <row r="7786">
          <cell r="B7786" t="str">
            <v>180951</v>
          </cell>
          <cell r="C7786" t="str">
            <v>062818</v>
          </cell>
          <cell r="D7786" t="str">
            <v>Luva roscavel de pvc branco 75mm (2 1/2')</v>
          </cell>
          <cell r="E7786" t="str">
            <v>un</v>
          </cell>
          <cell r="F7786">
            <v>1</v>
          </cell>
        </row>
        <row r="7787">
          <cell r="B7787" t="str">
            <v>180951</v>
          </cell>
          <cell r="C7787" t="str">
            <v>069512</v>
          </cell>
          <cell r="D7787" t="str">
            <v>Fita de vedacao</v>
          </cell>
          <cell r="E7787" t="str">
            <v>m</v>
          </cell>
          <cell r="F7787">
            <v>2.36</v>
          </cell>
        </row>
        <row r="7788">
          <cell r="B7788" t="str">
            <v>180952</v>
          </cell>
          <cell r="C7788" t="str">
            <v>010118</v>
          </cell>
          <cell r="D7788" t="str">
            <v>Encanador</v>
          </cell>
          <cell r="E7788" t="str">
            <v>h</v>
          </cell>
          <cell r="F7788">
            <v>0.22</v>
          </cell>
        </row>
        <row r="7789">
          <cell r="B7789" t="str">
            <v>180952</v>
          </cell>
          <cell r="C7789" t="str">
            <v>010119</v>
          </cell>
          <cell r="D7789" t="str">
            <v>Ajudante de encanador</v>
          </cell>
          <cell r="E7789" t="str">
            <v>h</v>
          </cell>
          <cell r="F7789">
            <v>0.22</v>
          </cell>
        </row>
        <row r="7790">
          <cell r="B7790" t="str">
            <v>180952</v>
          </cell>
          <cell r="C7790" t="str">
            <v>062819</v>
          </cell>
          <cell r="D7790" t="str">
            <v>Luva roscavel de pvc branco 85mm (3')</v>
          </cell>
          <cell r="E7790" t="str">
            <v>un</v>
          </cell>
          <cell r="F7790">
            <v>1</v>
          </cell>
        </row>
        <row r="7791">
          <cell r="B7791" t="str">
            <v>180952</v>
          </cell>
          <cell r="C7791" t="str">
            <v>069512</v>
          </cell>
          <cell r="D7791" t="str">
            <v>Fita de vedacao</v>
          </cell>
          <cell r="E7791" t="str">
            <v>m</v>
          </cell>
          <cell r="F7791">
            <v>2.68</v>
          </cell>
        </row>
        <row r="7792">
          <cell r="B7792" t="str">
            <v>180953</v>
          </cell>
          <cell r="C7792" t="str">
            <v>010118</v>
          </cell>
          <cell r="D7792" t="str">
            <v>Encanador</v>
          </cell>
          <cell r="E7792" t="str">
            <v>h</v>
          </cell>
          <cell r="F7792">
            <v>0.27</v>
          </cell>
        </row>
        <row r="7793">
          <cell r="B7793" t="str">
            <v>180953</v>
          </cell>
          <cell r="C7793" t="str">
            <v>010119</v>
          </cell>
          <cell r="D7793" t="str">
            <v>Ajudante de encanador</v>
          </cell>
          <cell r="E7793" t="str">
            <v>h</v>
          </cell>
          <cell r="F7793">
            <v>0.27</v>
          </cell>
        </row>
        <row r="7794">
          <cell r="B7794" t="str">
            <v>180953</v>
          </cell>
          <cell r="C7794" t="str">
            <v>062820</v>
          </cell>
          <cell r="D7794" t="str">
            <v>Luva roscavel de pvc branco 110mm (4')</v>
          </cell>
          <cell r="E7794" t="str">
            <v>un</v>
          </cell>
          <cell r="F7794">
            <v>1</v>
          </cell>
        </row>
        <row r="7795">
          <cell r="B7795" t="str">
            <v>180953</v>
          </cell>
          <cell r="C7795" t="str">
            <v>069512</v>
          </cell>
          <cell r="D7795" t="str">
            <v>Fita de vedacao</v>
          </cell>
          <cell r="E7795" t="str">
            <v>m</v>
          </cell>
          <cell r="F7795">
            <v>3.46</v>
          </cell>
        </row>
        <row r="7796">
          <cell r="B7796" t="str">
            <v>180954</v>
          </cell>
          <cell r="C7796" t="str">
            <v>010118</v>
          </cell>
          <cell r="D7796" t="str">
            <v>Encanador</v>
          </cell>
          <cell r="E7796" t="str">
            <v>h</v>
          </cell>
          <cell r="F7796">
            <v>0.11</v>
          </cell>
        </row>
        <row r="7797">
          <cell r="B7797" t="str">
            <v>180954</v>
          </cell>
          <cell r="C7797" t="str">
            <v>010119</v>
          </cell>
          <cell r="D7797" t="str">
            <v>Ajudante de encanador</v>
          </cell>
          <cell r="E7797" t="str">
            <v>h</v>
          </cell>
          <cell r="F7797">
            <v>0.11</v>
          </cell>
        </row>
        <row r="7798">
          <cell r="B7798" t="str">
            <v>180954</v>
          </cell>
          <cell r="C7798" t="str">
            <v>062823</v>
          </cell>
          <cell r="D7798" t="str">
            <v>Luva red. rosc. pvc branco 25x20mm (3/4x1/2')</v>
          </cell>
          <cell r="E7798" t="str">
            <v>un</v>
          </cell>
          <cell r="F7798">
            <v>1</v>
          </cell>
        </row>
        <row r="7799">
          <cell r="B7799" t="str">
            <v>180954</v>
          </cell>
          <cell r="C7799" t="str">
            <v>069512</v>
          </cell>
          <cell r="D7799" t="str">
            <v>Fita de vedacao</v>
          </cell>
          <cell r="E7799" t="str">
            <v>m</v>
          </cell>
          <cell r="F7799">
            <v>0.7</v>
          </cell>
        </row>
        <row r="7800">
          <cell r="B7800" t="str">
            <v>180955</v>
          </cell>
          <cell r="C7800" t="str">
            <v>010118</v>
          </cell>
          <cell r="D7800" t="str">
            <v>Encanador</v>
          </cell>
          <cell r="E7800" t="str">
            <v>h</v>
          </cell>
          <cell r="F7800">
            <v>0.11</v>
          </cell>
        </row>
        <row r="7801">
          <cell r="B7801" t="str">
            <v>180955</v>
          </cell>
          <cell r="C7801" t="str">
            <v>010119</v>
          </cell>
          <cell r="D7801" t="str">
            <v>Ajudante de encanador</v>
          </cell>
          <cell r="E7801" t="str">
            <v>h</v>
          </cell>
          <cell r="F7801">
            <v>0.11</v>
          </cell>
        </row>
        <row r="7802">
          <cell r="B7802" t="str">
            <v>180955</v>
          </cell>
          <cell r="C7802" t="str">
            <v>062824</v>
          </cell>
          <cell r="D7802" t="str">
            <v>Luva red. rosc. pvc branco 32x25mm (1'x3/4')</v>
          </cell>
          <cell r="E7802" t="str">
            <v>un</v>
          </cell>
          <cell r="F7802">
            <v>1</v>
          </cell>
        </row>
        <row r="7803">
          <cell r="B7803" t="str">
            <v>180955</v>
          </cell>
          <cell r="C7803" t="str">
            <v>069512</v>
          </cell>
          <cell r="D7803" t="str">
            <v>Fita de vedacao</v>
          </cell>
          <cell r="E7803" t="str">
            <v>m</v>
          </cell>
          <cell r="F7803">
            <v>0.89</v>
          </cell>
        </row>
        <row r="7804">
          <cell r="B7804" t="str">
            <v>180956</v>
          </cell>
          <cell r="C7804" t="str">
            <v>010118</v>
          </cell>
          <cell r="D7804" t="str">
            <v>Encanador</v>
          </cell>
          <cell r="E7804" t="str">
            <v>h</v>
          </cell>
          <cell r="F7804">
            <v>0.3</v>
          </cell>
        </row>
        <row r="7805">
          <cell r="B7805" t="str">
            <v>180956</v>
          </cell>
          <cell r="C7805" t="str">
            <v>010119</v>
          </cell>
          <cell r="D7805" t="str">
            <v>Ajudante de encanador</v>
          </cell>
          <cell r="E7805" t="str">
            <v>h</v>
          </cell>
          <cell r="F7805">
            <v>0.3</v>
          </cell>
        </row>
        <row r="7806">
          <cell r="B7806" t="str">
            <v>180956</v>
          </cell>
          <cell r="C7806" t="str">
            <v>062752</v>
          </cell>
          <cell r="D7806" t="str">
            <v>Cruzeta roscavel de pvc branco 25mm (3/4')</v>
          </cell>
          <cell r="E7806" t="str">
            <v>un</v>
          </cell>
          <cell r="F7806">
            <v>1</v>
          </cell>
        </row>
        <row r="7807">
          <cell r="B7807" t="str">
            <v>180956</v>
          </cell>
          <cell r="C7807" t="str">
            <v>069512</v>
          </cell>
          <cell r="D7807" t="str">
            <v>Fita de vedacao</v>
          </cell>
          <cell r="E7807" t="str">
            <v>m</v>
          </cell>
          <cell r="F7807">
            <v>1.56</v>
          </cell>
        </row>
        <row r="7808">
          <cell r="B7808" t="str">
            <v>180957</v>
          </cell>
          <cell r="C7808" t="str">
            <v>010118</v>
          </cell>
          <cell r="D7808" t="str">
            <v>Encanador</v>
          </cell>
          <cell r="E7808" t="str">
            <v>h</v>
          </cell>
          <cell r="F7808">
            <v>0.48</v>
          </cell>
        </row>
        <row r="7809">
          <cell r="B7809" t="str">
            <v>180957</v>
          </cell>
          <cell r="C7809" t="str">
            <v>010119</v>
          </cell>
          <cell r="D7809" t="str">
            <v>Ajudante de encanador</v>
          </cell>
          <cell r="E7809" t="str">
            <v>h</v>
          </cell>
          <cell r="F7809">
            <v>0.48</v>
          </cell>
        </row>
        <row r="7810">
          <cell r="B7810" t="str">
            <v>180957</v>
          </cell>
          <cell r="C7810" t="str">
            <v>062755</v>
          </cell>
          <cell r="D7810" t="str">
            <v>Cruzeta roscavel de pvc branco 50mm (1 1/2')</v>
          </cell>
          <cell r="E7810" t="str">
            <v>un</v>
          </cell>
          <cell r="F7810">
            <v>1</v>
          </cell>
        </row>
        <row r="7811">
          <cell r="B7811" t="str">
            <v>180957</v>
          </cell>
          <cell r="C7811" t="str">
            <v>069512</v>
          </cell>
          <cell r="D7811" t="str">
            <v>Fita de vedacao</v>
          </cell>
          <cell r="E7811" t="str">
            <v>m</v>
          </cell>
          <cell r="F7811">
            <v>3.16</v>
          </cell>
        </row>
        <row r="7812">
          <cell r="B7812" t="str">
            <v>180958</v>
          </cell>
          <cell r="C7812" t="str">
            <v>010118</v>
          </cell>
          <cell r="D7812" t="str">
            <v>Encanador</v>
          </cell>
          <cell r="E7812" t="str">
            <v>h</v>
          </cell>
          <cell r="F7812">
            <v>0.11</v>
          </cell>
        </row>
        <row r="7813">
          <cell r="B7813" t="str">
            <v>180958</v>
          </cell>
          <cell r="C7813" t="str">
            <v>010119</v>
          </cell>
          <cell r="D7813" t="str">
            <v>Ajudante de encanador</v>
          </cell>
          <cell r="E7813" t="str">
            <v>h</v>
          </cell>
          <cell r="F7813">
            <v>0.11</v>
          </cell>
        </row>
        <row r="7814">
          <cell r="B7814" t="str">
            <v>180958</v>
          </cell>
          <cell r="C7814" t="str">
            <v>062859</v>
          </cell>
          <cell r="D7814" t="str">
            <v>Uniao roscavel de pvc branco 20mm (1/2')</v>
          </cell>
          <cell r="E7814" t="str">
            <v>un</v>
          </cell>
          <cell r="F7814">
            <v>1</v>
          </cell>
        </row>
        <row r="7815">
          <cell r="B7815" t="str">
            <v>180958</v>
          </cell>
          <cell r="C7815" t="str">
            <v>069512</v>
          </cell>
          <cell r="D7815" t="str">
            <v>Fita de vedacao</v>
          </cell>
          <cell r="E7815" t="str">
            <v>m</v>
          </cell>
          <cell r="F7815">
            <v>1.25</v>
          </cell>
        </row>
        <row r="7816">
          <cell r="B7816" t="str">
            <v>180959</v>
          </cell>
          <cell r="C7816" t="str">
            <v>010118</v>
          </cell>
          <cell r="D7816" t="str">
            <v>Encanador</v>
          </cell>
          <cell r="E7816" t="str">
            <v>h</v>
          </cell>
          <cell r="F7816">
            <v>0.11</v>
          </cell>
        </row>
        <row r="7817">
          <cell r="B7817" t="str">
            <v>180959</v>
          </cell>
          <cell r="C7817" t="str">
            <v>010119</v>
          </cell>
          <cell r="D7817" t="str">
            <v>Ajudante de encanador</v>
          </cell>
          <cell r="E7817" t="str">
            <v>h</v>
          </cell>
          <cell r="F7817">
            <v>0.11</v>
          </cell>
        </row>
        <row r="7818">
          <cell r="B7818" t="str">
            <v>180959</v>
          </cell>
          <cell r="C7818" t="str">
            <v>062860</v>
          </cell>
          <cell r="D7818" t="str">
            <v>Uniao roscavel de pvc branco 25mm (3/4')</v>
          </cell>
          <cell r="E7818" t="str">
            <v>un</v>
          </cell>
          <cell r="F7818">
            <v>1</v>
          </cell>
        </row>
        <row r="7819">
          <cell r="B7819" t="str">
            <v>180959</v>
          </cell>
          <cell r="C7819" t="str">
            <v>069512</v>
          </cell>
          <cell r="D7819" t="str">
            <v>Fita de vedacao</v>
          </cell>
          <cell r="E7819" t="str">
            <v>m</v>
          </cell>
          <cell r="F7819">
            <v>1.57</v>
          </cell>
        </row>
        <row r="7820">
          <cell r="B7820" t="str">
            <v>180960</v>
          </cell>
          <cell r="C7820" t="str">
            <v>010118</v>
          </cell>
          <cell r="D7820" t="str">
            <v>Encanador</v>
          </cell>
          <cell r="E7820" t="str">
            <v>h</v>
          </cell>
          <cell r="F7820">
            <v>0.11</v>
          </cell>
        </row>
        <row r="7821">
          <cell r="B7821" t="str">
            <v>180960</v>
          </cell>
          <cell r="C7821" t="str">
            <v>010119</v>
          </cell>
          <cell r="D7821" t="str">
            <v>Ajudante de encanador</v>
          </cell>
          <cell r="E7821" t="str">
            <v>h</v>
          </cell>
          <cell r="F7821">
            <v>0.11</v>
          </cell>
        </row>
        <row r="7822">
          <cell r="B7822" t="str">
            <v>180960</v>
          </cell>
          <cell r="C7822" t="str">
            <v>062861</v>
          </cell>
          <cell r="D7822" t="str">
            <v>Uniao roscavel de pvc branco 32mm (1')</v>
          </cell>
          <cell r="E7822" t="str">
            <v>un</v>
          </cell>
          <cell r="F7822">
            <v>1</v>
          </cell>
        </row>
        <row r="7823">
          <cell r="B7823" t="str">
            <v>180960</v>
          </cell>
          <cell r="C7823" t="str">
            <v>069512</v>
          </cell>
          <cell r="D7823" t="str">
            <v>Fita de vedacao</v>
          </cell>
          <cell r="E7823" t="str">
            <v>m</v>
          </cell>
          <cell r="F7823">
            <v>1.94</v>
          </cell>
        </row>
        <row r="7824">
          <cell r="B7824" t="str">
            <v>180961</v>
          </cell>
          <cell r="C7824" t="str">
            <v>010118</v>
          </cell>
          <cell r="D7824" t="str">
            <v>Encanador</v>
          </cell>
          <cell r="E7824" t="str">
            <v>h</v>
          </cell>
          <cell r="F7824">
            <v>0.17</v>
          </cell>
        </row>
        <row r="7825">
          <cell r="B7825" t="str">
            <v>180961</v>
          </cell>
          <cell r="C7825" t="str">
            <v>010119</v>
          </cell>
          <cell r="D7825" t="str">
            <v>Ajudante de encanador</v>
          </cell>
          <cell r="E7825" t="str">
            <v>h</v>
          </cell>
          <cell r="F7825">
            <v>0.17</v>
          </cell>
        </row>
        <row r="7826">
          <cell r="B7826" t="str">
            <v>180961</v>
          </cell>
          <cell r="C7826" t="str">
            <v>062862</v>
          </cell>
          <cell r="D7826" t="str">
            <v>Uniao roscavel de pvc branco 40mm (1 1/4')</v>
          </cell>
          <cell r="E7826" t="str">
            <v>un</v>
          </cell>
          <cell r="F7826">
            <v>1</v>
          </cell>
        </row>
        <row r="7827">
          <cell r="B7827" t="str">
            <v>180961</v>
          </cell>
          <cell r="C7827" t="str">
            <v>069512</v>
          </cell>
          <cell r="D7827" t="str">
            <v>Fita de vedacao</v>
          </cell>
          <cell r="E7827" t="str">
            <v>m</v>
          </cell>
          <cell r="F7827">
            <v>2.44</v>
          </cell>
        </row>
        <row r="7828">
          <cell r="B7828" t="str">
            <v>180962</v>
          </cell>
          <cell r="C7828" t="str">
            <v>010118</v>
          </cell>
          <cell r="D7828" t="str">
            <v>Encanador</v>
          </cell>
          <cell r="E7828" t="str">
            <v>h</v>
          </cell>
          <cell r="F7828">
            <v>0.17</v>
          </cell>
        </row>
        <row r="7829">
          <cell r="B7829" t="str">
            <v>180962</v>
          </cell>
          <cell r="C7829" t="str">
            <v>010119</v>
          </cell>
          <cell r="D7829" t="str">
            <v>Ajudante de encanador</v>
          </cell>
          <cell r="E7829" t="str">
            <v>h</v>
          </cell>
          <cell r="F7829">
            <v>0.17</v>
          </cell>
        </row>
        <row r="7830">
          <cell r="B7830" t="str">
            <v>180962</v>
          </cell>
          <cell r="C7830" t="str">
            <v>062863</v>
          </cell>
          <cell r="D7830" t="str">
            <v>Uniao roscavel de pvc branco 50mm (1 1/2')</v>
          </cell>
          <cell r="E7830" t="str">
            <v>un</v>
          </cell>
          <cell r="F7830">
            <v>1</v>
          </cell>
        </row>
        <row r="7831">
          <cell r="B7831" t="str">
            <v>180962</v>
          </cell>
          <cell r="C7831" t="str">
            <v>069512</v>
          </cell>
          <cell r="D7831" t="str">
            <v>Fita de vedacao</v>
          </cell>
          <cell r="E7831" t="str">
            <v>m</v>
          </cell>
          <cell r="F7831">
            <v>2.92</v>
          </cell>
        </row>
        <row r="7832">
          <cell r="B7832" t="str">
            <v>180963</v>
          </cell>
          <cell r="C7832" t="str">
            <v>010118</v>
          </cell>
          <cell r="D7832" t="str">
            <v>Encanador</v>
          </cell>
          <cell r="E7832" t="str">
            <v>h</v>
          </cell>
          <cell r="F7832">
            <v>0.17</v>
          </cell>
        </row>
        <row r="7833">
          <cell r="B7833" t="str">
            <v>180963</v>
          </cell>
          <cell r="C7833" t="str">
            <v>010119</v>
          </cell>
          <cell r="D7833" t="str">
            <v>Ajudante de encanador</v>
          </cell>
          <cell r="E7833" t="str">
            <v>h</v>
          </cell>
          <cell r="F7833">
            <v>0.17</v>
          </cell>
        </row>
        <row r="7834">
          <cell r="B7834" t="str">
            <v>180963</v>
          </cell>
          <cell r="C7834" t="str">
            <v>062864</v>
          </cell>
          <cell r="D7834" t="str">
            <v>Uniao roscavel de pvc branco 60mm (2')</v>
          </cell>
          <cell r="E7834" t="str">
            <v>un</v>
          </cell>
          <cell r="F7834">
            <v>1</v>
          </cell>
        </row>
        <row r="7835">
          <cell r="B7835" t="str">
            <v>180963</v>
          </cell>
          <cell r="C7835" t="str">
            <v>069512</v>
          </cell>
          <cell r="D7835" t="str">
            <v>Fita de vedacao</v>
          </cell>
          <cell r="E7835" t="str">
            <v>m</v>
          </cell>
          <cell r="F7835">
            <v>3.45</v>
          </cell>
        </row>
        <row r="7836">
          <cell r="B7836" t="str">
            <v>180964</v>
          </cell>
          <cell r="C7836" t="str">
            <v>010118</v>
          </cell>
          <cell r="D7836" t="str">
            <v>Encanador</v>
          </cell>
          <cell r="E7836" t="str">
            <v>h</v>
          </cell>
          <cell r="F7836">
            <v>0.22</v>
          </cell>
        </row>
        <row r="7837">
          <cell r="B7837" t="str">
            <v>180964</v>
          </cell>
          <cell r="C7837" t="str">
            <v>010119</v>
          </cell>
          <cell r="D7837" t="str">
            <v>Ajudante de encanador</v>
          </cell>
          <cell r="E7837" t="str">
            <v>h</v>
          </cell>
          <cell r="F7837">
            <v>0.22</v>
          </cell>
        </row>
        <row r="7838">
          <cell r="B7838" t="str">
            <v>180964</v>
          </cell>
          <cell r="C7838" t="str">
            <v>062866</v>
          </cell>
          <cell r="D7838" t="str">
            <v>Uniao roscavel de pvc branco 85mm (3")</v>
          </cell>
          <cell r="E7838" t="str">
            <v>un</v>
          </cell>
          <cell r="F7838">
            <v>1</v>
          </cell>
        </row>
        <row r="7839">
          <cell r="B7839" t="str">
            <v>180964</v>
          </cell>
          <cell r="C7839" t="str">
            <v>069512</v>
          </cell>
          <cell r="D7839" t="str">
            <v>Fita de vedacao</v>
          </cell>
          <cell r="E7839" t="str">
            <v>m</v>
          </cell>
          <cell r="F7839">
            <v>4.29</v>
          </cell>
        </row>
        <row r="7840">
          <cell r="B7840" t="str">
            <v>180965</v>
          </cell>
          <cell r="C7840" t="str">
            <v>010118</v>
          </cell>
          <cell r="D7840" t="str">
            <v>Encanador</v>
          </cell>
          <cell r="E7840" t="str">
            <v>h</v>
          </cell>
          <cell r="F7840">
            <v>0.22</v>
          </cell>
        </row>
        <row r="7841">
          <cell r="B7841" t="str">
            <v>180965</v>
          </cell>
          <cell r="C7841" t="str">
            <v>010119</v>
          </cell>
          <cell r="D7841" t="str">
            <v>Ajudante de encanador</v>
          </cell>
          <cell r="E7841" t="str">
            <v>h</v>
          </cell>
          <cell r="F7841">
            <v>0.22</v>
          </cell>
        </row>
        <row r="7842">
          <cell r="B7842" t="str">
            <v>180965</v>
          </cell>
          <cell r="C7842" t="str">
            <v>062866</v>
          </cell>
          <cell r="D7842" t="str">
            <v>Uniao roscavel de pvc branco 85mm (3")</v>
          </cell>
          <cell r="E7842" t="str">
            <v>un</v>
          </cell>
          <cell r="F7842">
            <v>1</v>
          </cell>
        </row>
        <row r="7843">
          <cell r="B7843" t="str">
            <v>180965</v>
          </cell>
          <cell r="C7843" t="str">
            <v>069512</v>
          </cell>
          <cell r="D7843" t="str">
            <v>Fita de vedacao</v>
          </cell>
          <cell r="E7843" t="str">
            <v>m</v>
          </cell>
          <cell r="F7843">
            <v>4.93</v>
          </cell>
        </row>
        <row r="7844">
          <cell r="B7844" t="str">
            <v>180966</v>
          </cell>
          <cell r="C7844" t="str">
            <v>010118</v>
          </cell>
          <cell r="D7844" t="str">
            <v>Encanador</v>
          </cell>
          <cell r="E7844" t="str">
            <v>h</v>
          </cell>
          <cell r="F7844">
            <v>0.27</v>
          </cell>
        </row>
        <row r="7845">
          <cell r="B7845" t="str">
            <v>180966</v>
          </cell>
          <cell r="C7845" t="str">
            <v>010119</v>
          </cell>
          <cell r="D7845" t="str">
            <v>Ajudante de encanador</v>
          </cell>
          <cell r="E7845" t="str">
            <v>h</v>
          </cell>
          <cell r="F7845">
            <v>0.27</v>
          </cell>
        </row>
        <row r="7846">
          <cell r="B7846" t="str">
            <v>180966</v>
          </cell>
          <cell r="C7846" t="str">
            <v>062867</v>
          </cell>
          <cell r="D7846" t="str">
            <v>Uniao roscavel de pvc branco 110mm (4')</v>
          </cell>
          <cell r="E7846" t="str">
            <v>un</v>
          </cell>
          <cell r="F7846">
            <v>1</v>
          </cell>
        </row>
        <row r="7847">
          <cell r="B7847" t="str">
            <v>180966</v>
          </cell>
          <cell r="C7847" t="str">
            <v>069512</v>
          </cell>
          <cell r="D7847" t="str">
            <v>Fita de vedacao</v>
          </cell>
          <cell r="E7847" t="str">
            <v>m</v>
          </cell>
          <cell r="F7847">
            <v>6.27</v>
          </cell>
        </row>
        <row r="7848">
          <cell r="B7848" t="str">
            <v>180967</v>
          </cell>
          <cell r="C7848" t="str">
            <v>010118</v>
          </cell>
          <cell r="D7848" t="str">
            <v>Encanador</v>
          </cell>
          <cell r="E7848" t="str">
            <v>h</v>
          </cell>
          <cell r="F7848">
            <v>0.09</v>
          </cell>
        </row>
        <row r="7849">
          <cell r="B7849" t="str">
            <v>180967</v>
          </cell>
          <cell r="C7849" t="str">
            <v>010119</v>
          </cell>
          <cell r="D7849" t="str">
            <v>Ajudante de encanador</v>
          </cell>
          <cell r="E7849" t="str">
            <v>h</v>
          </cell>
          <cell r="F7849">
            <v>0.09</v>
          </cell>
        </row>
        <row r="7850">
          <cell r="B7850" t="str">
            <v>180967</v>
          </cell>
          <cell r="C7850" t="str">
            <v>062722</v>
          </cell>
          <cell r="D7850" t="str">
            <v>Bucha red.rosc. de pvc branco 25x20mm (3/4x1/2")</v>
          </cell>
          <cell r="E7850" t="str">
            <v>un</v>
          </cell>
          <cell r="F7850">
            <v>1</v>
          </cell>
        </row>
        <row r="7851">
          <cell r="B7851" t="str">
            <v>180967</v>
          </cell>
          <cell r="C7851" t="str">
            <v>069512</v>
          </cell>
          <cell r="D7851" t="str">
            <v>Fita de vedacao</v>
          </cell>
          <cell r="E7851" t="str">
            <v>m</v>
          </cell>
          <cell r="F7851">
            <v>0.7</v>
          </cell>
        </row>
        <row r="7852">
          <cell r="B7852" t="str">
            <v>180968</v>
          </cell>
          <cell r="C7852" t="str">
            <v>010118</v>
          </cell>
          <cell r="D7852" t="str">
            <v>Encanador</v>
          </cell>
          <cell r="E7852" t="str">
            <v>h</v>
          </cell>
          <cell r="F7852">
            <v>0.09</v>
          </cell>
        </row>
        <row r="7853">
          <cell r="B7853" t="str">
            <v>180968</v>
          </cell>
          <cell r="C7853" t="str">
            <v>010119</v>
          </cell>
          <cell r="D7853" t="str">
            <v>Ajudante de encanador</v>
          </cell>
          <cell r="E7853" t="str">
            <v>h</v>
          </cell>
          <cell r="F7853">
            <v>0.09</v>
          </cell>
        </row>
        <row r="7854">
          <cell r="B7854" t="str">
            <v>180968</v>
          </cell>
          <cell r="C7854" t="str">
            <v>062723</v>
          </cell>
          <cell r="D7854" t="str">
            <v>Bucha de red.rosc. de pvc branco 32x20mm (1"x1/2")</v>
          </cell>
          <cell r="E7854" t="str">
            <v>un</v>
          </cell>
          <cell r="F7854">
            <v>1</v>
          </cell>
        </row>
        <row r="7855">
          <cell r="B7855" t="str">
            <v>180968</v>
          </cell>
          <cell r="C7855" t="str">
            <v>069512</v>
          </cell>
          <cell r="D7855" t="str">
            <v>Fita de vedacao</v>
          </cell>
          <cell r="E7855" t="str">
            <v>m</v>
          </cell>
          <cell r="F7855">
            <v>0.81</v>
          </cell>
        </row>
        <row r="7856">
          <cell r="B7856" t="str">
            <v>180969</v>
          </cell>
          <cell r="C7856" t="str">
            <v>010118</v>
          </cell>
          <cell r="D7856" t="str">
            <v>Encanador</v>
          </cell>
          <cell r="E7856" t="str">
            <v>h</v>
          </cell>
          <cell r="F7856">
            <v>0.09</v>
          </cell>
        </row>
        <row r="7857">
          <cell r="B7857" t="str">
            <v>180969</v>
          </cell>
          <cell r="C7857" t="str">
            <v>010119</v>
          </cell>
          <cell r="D7857" t="str">
            <v>Ajudante de encanador</v>
          </cell>
          <cell r="E7857" t="str">
            <v>h</v>
          </cell>
          <cell r="F7857">
            <v>0.09</v>
          </cell>
        </row>
        <row r="7858">
          <cell r="B7858" t="str">
            <v>180969</v>
          </cell>
          <cell r="C7858" t="str">
            <v>062724</v>
          </cell>
          <cell r="D7858" t="str">
            <v>Bucha de red.rosc. de pvc branco 32x25mm (1"x3/4")</v>
          </cell>
          <cell r="E7858" t="str">
            <v>un</v>
          </cell>
          <cell r="F7858">
            <v>1</v>
          </cell>
        </row>
        <row r="7859">
          <cell r="B7859" t="str">
            <v>180969</v>
          </cell>
          <cell r="C7859" t="str">
            <v>069512</v>
          </cell>
          <cell r="D7859" t="str">
            <v>Fita de vedacao</v>
          </cell>
          <cell r="E7859" t="str">
            <v>m</v>
          </cell>
          <cell r="F7859">
            <v>0.9</v>
          </cell>
        </row>
        <row r="7860">
          <cell r="B7860" t="str">
            <v>180970</v>
          </cell>
          <cell r="C7860" t="str">
            <v>010118</v>
          </cell>
          <cell r="D7860" t="str">
            <v>Encanador</v>
          </cell>
          <cell r="E7860" t="str">
            <v>h</v>
          </cell>
          <cell r="F7860">
            <v>0.14000000000000001</v>
          </cell>
        </row>
        <row r="7861">
          <cell r="B7861" t="str">
            <v>180970</v>
          </cell>
          <cell r="C7861" t="str">
            <v>010119</v>
          </cell>
          <cell r="D7861" t="str">
            <v>Ajudante de encanador</v>
          </cell>
          <cell r="E7861" t="str">
            <v>h</v>
          </cell>
          <cell r="F7861">
            <v>0.14000000000000001</v>
          </cell>
        </row>
        <row r="7862">
          <cell r="B7862" t="str">
            <v>180970</v>
          </cell>
          <cell r="C7862" t="str">
            <v>062726</v>
          </cell>
          <cell r="D7862" t="str">
            <v>Bucha red.rosc. de pvc branco 40x25mm (1 1/4x3/4")</v>
          </cell>
          <cell r="E7862" t="str">
            <v>un</v>
          </cell>
          <cell r="F7862">
            <v>1</v>
          </cell>
        </row>
        <row r="7863">
          <cell r="B7863" t="str">
            <v>180970</v>
          </cell>
          <cell r="C7863" t="str">
            <v>069512</v>
          </cell>
          <cell r="D7863" t="str">
            <v>Fita de vedacao</v>
          </cell>
          <cell r="E7863" t="str">
            <v>m</v>
          </cell>
          <cell r="F7863">
            <v>1.02</v>
          </cell>
        </row>
        <row r="7864">
          <cell r="B7864" t="str">
            <v>180971</v>
          </cell>
          <cell r="C7864" t="str">
            <v>010118</v>
          </cell>
          <cell r="D7864" t="str">
            <v>Encanador</v>
          </cell>
          <cell r="E7864" t="str">
            <v>h</v>
          </cell>
          <cell r="F7864">
            <v>0.14000000000000001</v>
          </cell>
        </row>
        <row r="7865">
          <cell r="B7865" t="str">
            <v>180971</v>
          </cell>
          <cell r="C7865" t="str">
            <v>010119</v>
          </cell>
          <cell r="D7865" t="str">
            <v>Ajudante de encanador</v>
          </cell>
          <cell r="E7865" t="str">
            <v>h</v>
          </cell>
          <cell r="F7865">
            <v>0.14000000000000001</v>
          </cell>
        </row>
        <row r="7866">
          <cell r="B7866" t="str">
            <v>180971</v>
          </cell>
          <cell r="C7866" t="str">
            <v>062727</v>
          </cell>
          <cell r="D7866" t="str">
            <v>Bucha red.rosc. de pvc branco 40x32mm (1 1/4x1")</v>
          </cell>
          <cell r="E7866" t="str">
            <v>un</v>
          </cell>
          <cell r="F7866">
            <v>1</v>
          </cell>
        </row>
        <row r="7867">
          <cell r="B7867" t="str">
            <v>180971</v>
          </cell>
          <cell r="C7867" t="str">
            <v>069512</v>
          </cell>
          <cell r="D7867" t="str">
            <v>Fita de vedacao</v>
          </cell>
          <cell r="E7867" t="str">
            <v>m</v>
          </cell>
          <cell r="F7867">
            <v>1.1299999999999999</v>
          </cell>
        </row>
        <row r="7868">
          <cell r="B7868" t="str">
            <v>180972</v>
          </cell>
          <cell r="C7868" t="str">
            <v>010118</v>
          </cell>
          <cell r="D7868" t="str">
            <v>Encanador</v>
          </cell>
          <cell r="E7868" t="str">
            <v>h</v>
          </cell>
          <cell r="F7868">
            <v>0.14000000000000001</v>
          </cell>
        </row>
        <row r="7869">
          <cell r="B7869" t="str">
            <v>180972</v>
          </cell>
          <cell r="C7869" t="str">
            <v>010119</v>
          </cell>
          <cell r="D7869" t="str">
            <v>Ajudante de encanador</v>
          </cell>
          <cell r="E7869" t="str">
            <v>h</v>
          </cell>
          <cell r="F7869">
            <v>0.14000000000000001</v>
          </cell>
        </row>
        <row r="7870">
          <cell r="B7870" t="str">
            <v>180972</v>
          </cell>
          <cell r="C7870" t="str">
            <v>062729</v>
          </cell>
          <cell r="D7870" t="str">
            <v>Bucha red.rosc. de pvc branco 50x25mm (1 1/2x3/4")</v>
          </cell>
          <cell r="E7870" t="str">
            <v>un</v>
          </cell>
          <cell r="F7870">
            <v>1</v>
          </cell>
        </row>
        <row r="7871">
          <cell r="B7871" t="str">
            <v>180972</v>
          </cell>
          <cell r="C7871" t="str">
            <v>069512</v>
          </cell>
          <cell r="D7871" t="str">
            <v>Fita de vedacao</v>
          </cell>
          <cell r="E7871" t="str">
            <v>m</v>
          </cell>
          <cell r="F7871">
            <v>1.18</v>
          </cell>
        </row>
        <row r="7872">
          <cell r="B7872" t="str">
            <v>180973</v>
          </cell>
          <cell r="C7872" t="str">
            <v>010118</v>
          </cell>
          <cell r="D7872" t="str">
            <v>Encanador</v>
          </cell>
          <cell r="E7872" t="str">
            <v>h</v>
          </cell>
          <cell r="F7872">
            <v>0.14000000000000001</v>
          </cell>
        </row>
        <row r="7873">
          <cell r="B7873" t="str">
            <v>180973</v>
          </cell>
          <cell r="C7873" t="str">
            <v>010119</v>
          </cell>
          <cell r="D7873" t="str">
            <v>Ajudante de encanador</v>
          </cell>
          <cell r="E7873" t="str">
            <v>h</v>
          </cell>
          <cell r="F7873">
            <v>0.14000000000000001</v>
          </cell>
        </row>
        <row r="7874">
          <cell r="B7874" t="str">
            <v>180973</v>
          </cell>
          <cell r="C7874" t="str">
            <v>062730</v>
          </cell>
          <cell r="D7874" t="str">
            <v>Bucha red.rosc. de pvc branco 50x32mm (1 1/2x1")</v>
          </cell>
          <cell r="E7874" t="str">
            <v>un</v>
          </cell>
          <cell r="F7874">
            <v>1</v>
          </cell>
        </row>
        <row r="7875">
          <cell r="B7875" t="str">
            <v>180973</v>
          </cell>
          <cell r="C7875" t="str">
            <v>069512</v>
          </cell>
          <cell r="D7875" t="str">
            <v>Fita de vedacao</v>
          </cell>
          <cell r="E7875" t="str">
            <v>m</v>
          </cell>
          <cell r="F7875">
            <v>1.29</v>
          </cell>
        </row>
        <row r="7876">
          <cell r="B7876" t="str">
            <v>180974</v>
          </cell>
          <cell r="C7876" t="str">
            <v>010118</v>
          </cell>
          <cell r="D7876" t="str">
            <v>Encanador</v>
          </cell>
          <cell r="E7876" t="str">
            <v>h</v>
          </cell>
          <cell r="F7876">
            <v>0.14000000000000001</v>
          </cell>
        </row>
        <row r="7877">
          <cell r="B7877" t="str">
            <v>180974</v>
          </cell>
          <cell r="C7877" t="str">
            <v>010119</v>
          </cell>
          <cell r="D7877" t="str">
            <v>Ajudante de encanador</v>
          </cell>
          <cell r="E7877" t="str">
            <v>h</v>
          </cell>
          <cell r="F7877">
            <v>0.14000000000000001</v>
          </cell>
        </row>
        <row r="7878">
          <cell r="B7878" t="str">
            <v>180974</v>
          </cell>
          <cell r="C7878" t="str">
            <v>062731</v>
          </cell>
          <cell r="D7878" t="str">
            <v>Bucha red.rosc. pvc branco 50x40mm (1 1/2x1 1/4")</v>
          </cell>
          <cell r="E7878" t="str">
            <v>un</v>
          </cell>
          <cell r="F7878">
            <v>1</v>
          </cell>
        </row>
        <row r="7879">
          <cell r="B7879" t="str">
            <v>180974</v>
          </cell>
          <cell r="C7879" t="str">
            <v>069512</v>
          </cell>
          <cell r="D7879" t="str">
            <v>Fita de vedacao</v>
          </cell>
          <cell r="E7879" t="str">
            <v>m</v>
          </cell>
          <cell r="F7879">
            <v>1.42</v>
          </cell>
        </row>
        <row r="7880">
          <cell r="B7880" t="str">
            <v>180975</v>
          </cell>
          <cell r="C7880" t="str">
            <v>010118</v>
          </cell>
          <cell r="D7880" t="str">
            <v>Encanador</v>
          </cell>
          <cell r="E7880" t="str">
            <v>h</v>
          </cell>
          <cell r="F7880">
            <v>0.14000000000000001</v>
          </cell>
        </row>
        <row r="7881">
          <cell r="B7881" t="str">
            <v>180975</v>
          </cell>
          <cell r="C7881" t="str">
            <v>010119</v>
          </cell>
          <cell r="D7881" t="str">
            <v>Ajudante de encanador</v>
          </cell>
          <cell r="E7881" t="str">
            <v>h</v>
          </cell>
          <cell r="F7881">
            <v>0.14000000000000001</v>
          </cell>
        </row>
        <row r="7882">
          <cell r="B7882" t="str">
            <v>180975</v>
          </cell>
          <cell r="C7882" t="str">
            <v>062732</v>
          </cell>
          <cell r="D7882" t="str">
            <v>Bucha de red.rosc. de pvc branco 60x32mm (2x1")</v>
          </cell>
          <cell r="E7882" t="str">
            <v>un</v>
          </cell>
          <cell r="F7882">
            <v>1</v>
          </cell>
        </row>
        <row r="7883">
          <cell r="B7883" t="str">
            <v>180975</v>
          </cell>
          <cell r="C7883" t="str">
            <v>069512</v>
          </cell>
          <cell r="D7883" t="str">
            <v>Fita de vedacao</v>
          </cell>
          <cell r="E7883" t="str">
            <v>m</v>
          </cell>
          <cell r="F7883">
            <v>1.44</v>
          </cell>
        </row>
        <row r="7884">
          <cell r="B7884" t="str">
            <v>180976</v>
          </cell>
          <cell r="C7884" t="str">
            <v>010118</v>
          </cell>
          <cell r="D7884" t="str">
            <v>Encanador</v>
          </cell>
          <cell r="E7884" t="str">
            <v>h</v>
          </cell>
          <cell r="F7884">
            <v>0.14000000000000001</v>
          </cell>
        </row>
        <row r="7885">
          <cell r="B7885" t="str">
            <v>180976</v>
          </cell>
          <cell r="C7885" t="str">
            <v>010119</v>
          </cell>
          <cell r="D7885" t="str">
            <v>Ajudante de encanador</v>
          </cell>
          <cell r="E7885" t="str">
            <v>h</v>
          </cell>
          <cell r="F7885">
            <v>0.14000000000000001</v>
          </cell>
        </row>
        <row r="7886">
          <cell r="B7886" t="str">
            <v>180976</v>
          </cell>
          <cell r="C7886" t="str">
            <v>062733</v>
          </cell>
          <cell r="D7886" t="str">
            <v>Bucha red.rosc. de pvc branco 60x40mm (2x1 1/4")</v>
          </cell>
          <cell r="E7886" t="str">
            <v>un</v>
          </cell>
          <cell r="F7886">
            <v>1</v>
          </cell>
        </row>
        <row r="7887">
          <cell r="B7887" t="str">
            <v>180976</v>
          </cell>
          <cell r="C7887" t="str">
            <v>069512</v>
          </cell>
          <cell r="D7887" t="str">
            <v>Fita de vedacao</v>
          </cell>
          <cell r="E7887" t="str">
            <v>m</v>
          </cell>
          <cell r="F7887">
            <v>1.57</v>
          </cell>
        </row>
        <row r="7888">
          <cell r="B7888" t="str">
            <v>180977</v>
          </cell>
          <cell r="C7888" t="str">
            <v>010118</v>
          </cell>
          <cell r="D7888" t="str">
            <v>Encanador</v>
          </cell>
          <cell r="E7888" t="str">
            <v>h</v>
          </cell>
          <cell r="F7888">
            <v>0.14000000000000001</v>
          </cell>
        </row>
        <row r="7889">
          <cell r="B7889" t="str">
            <v>180977</v>
          </cell>
          <cell r="C7889" t="str">
            <v>010119</v>
          </cell>
          <cell r="D7889" t="str">
            <v>Ajudante de encanador</v>
          </cell>
          <cell r="E7889" t="str">
            <v>h</v>
          </cell>
          <cell r="F7889">
            <v>0.14000000000000001</v>
          </cell>
        </row>
        <row r="7890">
          <cell r="B7890" t="str">
            <v>180977</v>
          </cell>
          <cell r="C7890" t="str">
            <v>062734</v>
          </cell>
          <cell r="D7890" t="str">
            <v>Bucha red.rosc. de pvc branco 60x50mm (2x1 1/2")</v>
          </cell>
          <cell r="E7890" t="str">
            <v>un</v>
          </cell>
          <cell r="F7890">
            <v>1</v>
          </cell>
        </row>
        <row r="7891">
          <cell r="B7891" t="str">
            <v>180977</v>
          </cell>
          <cell r="C7891" t="str">
            <v>069512</v>
          </cell>
          <cell r="D7891" t="str">
            <v>Fita de vedacao</v>
          </cell>
          <cell r="E7891" t="str">
            <v>m</v>
          </cell>
          <cell r="F7891">
            <v>1.73</v>
          </cell>
        </row>
        <row r="7892">
          <cell r="B7892" t="str">
            <v>180978</v>
          </cell>
          <cell r="C7892" t="str">
            <v>010118</v>
          </cell>
          <cell r="D7892" t="str">
            <v>Encanador</v>
          </cell>
          <cell r="E7892" t="str">
            <v>h</v>
          </cell>
          <cell r="F7892">
            <v>0.09</v>
          </cell>
        </row>
        <row r="7893">
          <cell r="B7893" t="str">
            <v>180978</v>
          </cell>
          <cell r="C7893" t="str">
            <v>010119</v>
          </cell>
          <cell r="D7893" t="str">
            <v>Ajudante de encanador</v>
          </cell>
          <cell r="E7893" t="str">
            <v>h</v>
          </cell>
          <cell r="F7893">
            <v>0.09</v>
          </cell>
        </row>
        <row r="7894">
          <cell r="B7894" t="str">
            <v>180978</v>
          </cell>
          <cell r="C7894" t="str">
            <v>062742</v>
          </cell>
          <cell r="D7894" t="str">
            <v>Cap (tampao) roscavel de pvc branco 20mm (1/2")</v>
          </cell>
          <cell r="E7894" t="str">
            <v>un</v>
          </cell>
          <cell r="F7894">
            <v>1</v>
          </cell>
        </row>
        <row r="7895">
          <cell r="B7895" t="str">
            <v>180978</v>
          </cell>
          <cell r="C7895" t="str">
            <v>069512</v>
          </cell>
          <cell r="D7895" t="str">
            <v>Fita de vedacao</v>
          </cell>
          <cell r="E7895" t="str">
            <v>m</v>
          </cell>
          <cell r="F7895">
            <v>0.31</v>
          </cell>
        </row>
        <row r="7896">
          <cell r="B7896" t="str">
            <v>180979</v>
          </cell>
          <cell r="C7896" t="str">
            <v>010118</v>
          </cell>
          <cell r="D7896" t="str">
            <v>Encanador</v>
          </cell>
          <cell r="E7896" t="str">
            <v>h</v>
          </cell>
          <cell r="F7896">
            <v>0.09</v>
          </cell>
        </row>
        <row r="7897">
          <cell r="B7897" t="str">
            <v>180979</v>
          </cell>
          <cell r="C7897" t="str">
            <v>010119</v>
          </cell>
          <cell r="D7897" t="str">
            <v>Ajudante de encanador</v>
          </cell>
          <cell r="E7897" t="str">
            <v>h</v>
          </cell>
          <cell r="F7897">
            <v>0.09</v>
          </cell>
        </row>
        <row r="7898">
          <cell r="B7898" t="str">
            <v>180979</v>
          </cell>
          <cell r="C7898" t="str">
            <v>062743</v>
          </cell>
          <cell r="D7898" t="str">
            <v>Cap (tampao) roscavel de pvc branco 25mm (3/4")</v>
          </cell>
          <cell r="E7898" t="str">
            <v>un</v>
          </cell>
          <cell r="F7898">
            <v>1</v>
          </cell>
        </row>
        <row r="7899">
          <cell r="B7899" t="str">
            <v>180979</v>
          </cell>
          <cell r="C7899" t="str">
            <v>069512</v>
          </cell>
          <cell r="D7899" t="str">
            <v>Fita de vedacao</v>
          </cell>
          <cell r="E7899" t="str">
            <v>m</v>
          </cell>
          <cell r="F7899">
            <v>0.39</v>
          </cell>
        </row>
        <row r="7900">
          <cell r="B7900" t="str">
            <v>180980</v>
          </cell>
          <cell r="C7900" t="str">
            <v>010118</v>
          </cell>
          <cell r="D7900" t="str">
            <v>Encanador</v>
          </cell>
          <cell r="E7900" t="str">
            <v>h</v>
          </cell>
          <cell r="F7900">
            <v>0.09</v>
          </cell>
        </row>
        <row r="7901">
          <cell r="B7901" t="str">
            <v>180980</v>
          </cell>
          <cell r="C7901" t="str">
            <v>010119</v>
          </cell>
          <cell r="D7901" t="str">
            <v>Ajudante de encanador</v>
          </cell>
          <cell r="E7901" t="str">
            <v>h</v>
          </cell>
          <cell r="F7901">
            <v>0.09</v>
          </cell>
        </row>
        <row r="7902">
          <cell r="B7902" t="str">
            <v>180980</v>
          </cell>
          <cell r="C7902" t="str">
            <v>062744</v>
          </cell>
          <cell r="D7902" t="str">
            <v>Cap (tampao) roscavel de pvc branco 32mm (1")</v>
          </cell>
          <cell r="E7902" t="str">
            <v>un</v>
          </cell>
          <cell r="F7902">
            <v>1</v>
          </cell>
        </row>
        <row r="7903">
          <cell r="B7903" t="str">
            <v>180980</v>
          </cell>
          <cell r="C7903" t="str">
            <v>069512</v>
          </cell>
          <cell r="D7903" t="str">
            <v>Fita de vedacao</v>
          </cell>
          <cell r="E7903" t="str">
            <v>m</v>
          </cell>
          <cell r="F7903">
            <v>0.5</v>
          </cell>
        </row>
        <row r="7904">
          <cell r="B7904" t="str">
            <v>180981</v>
          </cell>
          <cell r="C7904" t="str">
            <v>010118</v>
          </cell>
          <cell r="D7904" t="str">
            <v>Encanador</v>
          </cell>
          <cell r="E7904" t="str">
            <v>h</v>
          </cell>
          <cell r="F7904">
            <v>0.14000000000000001</v>
          </cell>
        </row>
        <row r="7905">
          <cell r="B7905" t="str">
            <v>180981</v>
          </cell>
          <cell r="C7905" t="str">
            <v>010119</v>
          </cell>
          <cell r="D7905" t="str">
            <v>Ajudante de encanador</v>
          </cell>
          <cell r="E7905" t="str">
            <v>h</v>
          </cell>
          <cell r="F7905">
            <v>0.14000000000000001</v>
          </cell>
        </row>
        <row r="7906">
          <cell r="B7906" t="str">
            <v>180981</v>
          </cell>
          <cell r="C7906" t="str">
            <v>062745</v>
          </cell>
          <cell r="D7906" t="str">
            <v>Cap (tampao) roscavel de pvc branco 40mm (1 1/4")</v>
          </cell>
          <cell r="E7906" t="str">
            <v>un</v>
          </cell>
          <cell r="F7906">
            <v>1</v>
          </cell>
        </row>
        <row r="7907">
          <cell r="B7907" t="str">
            <v>180981</v>
          </cell>
          <cell r="C7907" t="str">
            <v>069512</v>
          </cell>
          <cell r="D7907" t="str">
            <v>Fita de vedacao</v>
          </cell>
          <cell r="E7907" t="str">
            <v>m</v>
          </cell>
          <cell r="F7907">
            <v>0.63</v>
          </cell>
        </row>
        <row r="7908">
          <cell r="B7908" t="str">
            <v>180982</v>
          </cell>
          <cell r="C7908" t="str">
            <v>010118</v>
          </cell>
          <cell r="D7908" t="str">
            <v>Encanador</v>
          </cell>
          <cell r="E7908" t="str">
            <v>h</v>
          </cell>
          <cell r="F7908">
            <v>0.14000000000000001</v>
          </cell>
        </row>
        <row r="7909">
          <cell r="B7909" t="str">
            <v>180982</v>
          </cell>
          <cell r="C7909" t="str">
            <v>010119</v>
          </cell>
          <cell r="D7909" t="str">
            <v>Ajudante de encanador</v>
          </cell>
          <cell r="E7909" t="str">
            <v>h</v>
          </cell>
          <cell r="F7909">
            <v>0.14000000000000001</v>
          </cell>
        </row>
        <row r="7910">
          <cell r="B7910" t="str">
            <v>180982</v>
          </cell>
          <cell r="C7910" t="str">
            <v>062746</v>
          </cell>
          <cell r="D7910" t="str">
            <v>Cap (tampao) roscavel de pvc branco 50mm (1 1/2")</v>
          </cell>
          <cell r="E7910" t="str">
            <v>un</v>
          </cell>
          <cell r="F7910">
            <v>1</v>
          </cell>
        </row>
        <row r="7911">
          <cell r="B7911" t="str">
            <v>180982</v>
          </cell>
          <cell r="C7911" t="str">
            <v>069512</v>
          </cell>
          <cell r="D7911" t="str">
            <v>Fita de vedacao</v>
          </cell>
          <cell r="E7911" t="str">
            <v>m</v>
          </cell>
          <cell r="F7911">
            <v>0.79</v>
          </cell>
        </row>
        <row r="7912">
          <cell r="B7912" t="str">
            <v>180983</v>
          </cell>
          <cell r="C7912" t="str">
            <v>010118</v>
          </cell>
          <cell r="D7912" t="str">
            <v>Encanador</v>
          </cell>
          <cell r="E7912" t="str">
            <v>h</v>
          </cell>
          <cell r="F7912">
            <v>0.19</v>
          </cell>
        </row>
        <row r="7913">
          <cell r="B7913" t="str">
            <v>180983</v>
          </cell>
          <cell r="C7913" t="str">
            <v>010119</v>
          </cell>
          <cell r="D7913" t="str">
            <v>Ajudante de encanador</v>
          </cell>
          <cell r="E7913" t="str">
            <v>h</v>
          </cell>
          <cell r="F7913">
            <v>0.19</v>
          </cell>
        </row>
        <row r="7914">
          <cell r="B7914" t="str">
            <v>180983</v>
          </cell>
          <cell r="C7914" t="str">
            <v>062747</v>
          </cell>
          <cell r="D7914" t="str">
            <v>Cap (tampao) roscavel de pvc branco 60mm (2")</v>
          </cell>
          <cell r="E7914" t="str">
            <v>un</v>
          </cell>
          <cell r="F7914">
            <v>1</v>
          </cell>
        </row>
        <row r="7915">
          <cell r="B7915" t="str">
            <v>180983</v>
          </cell>
          <cell r="C7915" t="str">
            <v>069512</v>
          </cell>
          <cell r="D7915" t="str">
            <v>Fita de vedacao</v>
          </cell>
          <cell r="E7915" t="str">
            <v>m</v>
          </cell>
          <cell r="F7915">
            <v>1</v>
          </cell>
        </row>
        <row r="7916">
          <cell r="B7916" t="str">
            <v>180984</v>
          </cell>
          <cell r="C7916" t="str">
            <v>010118</v>
          </cell>
          <cell r="D7916" t="str">
            <v>Encanador</v>
          </cell>
          <cell r="E7916" t="str">
            <v>h</v>
          </cell>
          <cell r="F7916">
            <v>0.19</v>
          </cell>
        </row>
        <row r="7917">
          <cell r="B7917" t="str">
            <v>180984</v>
          </cell>
          <cell r="C7917" t="str">
            <v>010119</v>
          </cell>
          <cell r="D7917" t="str">
            <v>Ajudante de encanador</v>
          </cell>
          <cell r="E7917" t="str">
            <v>h</v>
          </cell>
          <cell r="F7917">
            <v>0.19</v>
          </cell>
        </row>
        <row r="7918">
          <cell r="B7918" t="str">
            <v>180984</v>
          </cell>
          <cell r="C7918" t="str">
            <v>062748</v>
          </cell>
          <cell r="D7918" t="str">
            <v>Cap (tampao) roscavel de pvc branco 75mm (2 1/2")</v>
          </cell>
          <cell r="E7918" t="str">
            <v>un</v>
          </cell>
          <cell r="F7918">
            <v>1</v>
          </cell>
        </row>
        <row r="7919">
          <cell r="B7919" t="str">
            <v>180984</v>
          </cell>
          <cell r="C7919" t="str">
            <v>069512</v>
          </cell>
          <cell r="D7919" t="str">
            <v>Fita de vedacao</v>
          </cell>
          <cell r="E7919" t="str">
            <v>m</v>
          </cell>
          <cell r="F7919">
            <v>1.18</v>
          </cell>
        </row>
        <row r="7920">
          <cell r="B7920" t="str">
            <v>180985</v>
          </cell>
          <cell r="C7920" t="str">
            <v>010118</v>
          </cell>
          <cell r="D7920" t="str">
            <v>Encanador</v>
          </cell>
          <cell r="E7920" t="str">
            <v>h</v>
          </cell>
          <cell r="F7920">
            <v>0.19</v>
          </cell>
        </row>
        <row r="7921">
          <cell r="B7921" t="str">
            <v>180985</v>
          </cell>
          <cell r="C7921" t="str">
            <v>010119</v>
          </cell>
          <cell r="D7921" t="str">
            <v>Ajudante de encanador</v>
          </cell>
          <cell r="E7921" t="str">
            <v>h</v>
          </cell>
          <cell r="F7921">
            <v>0.19</v>
          </cell>
        </row>
        <row r="7922">
          <cell r="B7922" t="str">
            <v>180985</v>
          </cell>
          <cell r="C7922" t="str">
            <v>062749</v>
          </cell>
          <cell r="D7922" t="str">
            <v>Cap (tampao) roscavel de pvc branco 85mm (3")</v>
          </cell>
          <cell r="E7922" t="str">
            <v>un</v>
          </cell>
          <cell r="F7922">
            <v>1</v>
          </cell>
        </row>
        <row r="7923">
          <cell r="B7923" t="str">
            <v>180985</v>
          </cell>
          <cell r="C7923" t="str">
            <v>069512</v>
          </cell>
          <cell r="D7923" t="str">
            <v>Fita de vedacao</v>
          </cell>
          <cell r="E7923" t="str">
            <v>m</v>
          </cell>
          <cell r="F7923">
            <v>1.34</v>
          </cell>
        </row>
        <row r="7924">
          <cell r="B7924" t="str">
            <v>180986</v>
          </cell>
          <cell r="C7924" t="str">
            <v>010118</v>
          </cell>
          <cell r="D7924" t="str">
            <v>Encanador</v>
          </cell>
          <cell r="E7924" t="str">
            <v>h</v>
          </cell>
          <cell r="F7924">
            <v>0.19</v>
          </cell>
        </row>
        <row r="7925">
          <cell r="B7925" t="str">
            <v>180986</v>
          </cell>
          <cell r="C7925" t="str">
            <v>010119</v>
          </cell>
          <cell r="D7925" t="str">
            <v>Ajudante de encanador</v>
          </cell>
          <cell r="E7925" t="str">
            <v>h</v>
          </cell>
          <cell r="F7925">
            <v>0.19</v>
          </cell>
        </row>
        <row r="7926">
          <cell r="B7926" t="str">
            <v>180986</v>
          </cell>
          <cell r="C7926" t="str">
            <v>062750</v>
          </cell>
          <cell r="D7926" t="str">
            <v>Cap (tampao) roscavel de pvc branco 110mm (4")</v>
          </cell>
          <cell r="E7926" t="str">
            <v>un</v>
          </cell>
          <cell r="F7926">
            <v>1</v>
          </cell>
        </row>
        <row r="7927">
          <cell r="B7927" t="str">
            <v>180986</v>
          </cell>
          <cell r="C7927" t="str">
            <v>069512</v>
          </cell>
          <cell r="D7927" t="str">
            <v>Fita de vedacao</v>
          </cell>
          <cell r="E7927" t="str">
            <v>m</v>
          </cell>
          <cell r="F7927">
            <v>1.73</v>
          </cell>
        </row>
        <row r="7928">
          <cell r="B7928" t="str">
            <v>180987</v>
          </cell>
          <cell r="C7928" t="str">
            <v>010118</v>
          </cell>
          <cell r="D7928" t="str">
            <v>Encanador</v>
          </cell>
          <cell r="E7928" t="str">
            <v>h</v>
          </cell>
          <cell r="F7928">
            <v>0.09</v>
          </cell>
        </row>
        <row r="7929">
          <cell r="B7929" t="str">
            <v>180987</v>
          </cell>
          <cell r="C7929" t="str">
            <v>010119</v>
          </cell>
          <cell r="D7929" t="str">
            <v>Ajudante de encanador</v>
          </cell>
          <cell r="E7929" t="str">
            <v>h</v>
          </cell>
          <cell r="F7929">
            <v>0.09</v>
          </cell>
        </row>
        <row r="7930">
          <cell r="B7930" t="str">
            <v>180987</v>
          </cell>
          <cell r="C7930" t="str">
            <v>062836</v>
          </cell>
          <cell r="D7930" t="str">
            <v>Plug (bujao) roscavel de pvc branco 20mm (1/2')</v>
          </cell>
          <cell r="E7930" t="str">
            <v>un</v>
          </cell>
          <cell r="F7930">
            <v>1</v>
          </cell>
        </row>
        <row r="7931">
          <cell r="B7931" t="str">
            <v>180987</v>
          </cell>
          <cell r="C7931" t="str">
            <v>069512</v>
          </cell>
          <cell r="D7931" t="str">
            <v>Fita de vedacao</v>
          </cell>
          <cell r="E7931" t="str">
            <v>m</v>
          </cell>
          <cell r="F7931">
            <v>0.31</v>
          </cell>
        </row>
        <row r="7932">
          <cell r="B7932" t="str">
            <v>180988</v>
          </cell>
          <cell r="C7932" t="str">
            <v>010118</v>
          </cell>
          <cell r="D7932" t="str">
            <v>Encanador</v>
          </cell>
          <cell r="E7932" t="str">
            <v>h</v>
          </cell>
          <cell r="F7932">
            <v>0.09</v>
          </cell>
        </row>
        <row r="7933">
          <cell r="B7933" t="str">
            <v>180988</v>
          </cell>
          <cell r="C7933" t="str">
            <v>010119</v>
          </cell>
          <cell r="D7933" t="str">
            <v>Ajudante de encanador</v>
          </cell>
          <cell r="E7933" t="str">
            <v>h</v>
          </cell>
          <cell r="F7933">
            <v>0.09</v>
          </cell>
        </row>
        <row r="7934">
          <cell r="B7934" t="str">
            <v>180988</v>
          </cell>
          <cell r="C7934" t="str">
            <v>062837</v>
          </cell>
          <cell r="D7934" t="str">
            <v>Plug (bujao) roscavel de pvc branco 25mm (3/4')</v>
          </cell>
          <cell r="E7934" t="str">
            <v>un</v>
          </cell>
          <cell r="F7934">
            <v>1</v>
          </cell>
        </row>
        <row r="7935">
          <cell r="B7935" t="str">
            <v>180988</v>
          </cell>
          <cell r="C7935" t="str">
            <v>069512</v>
          </cell>
          <cell r="D7935" t="str">
            <v>Fita de vedacao</v>
          </cell>
          <cell r="E7935" t="str">
            <v>m</v>
          </cell>
          <cell r="F7935">
            <v>0.39</v>
          </cell>
        </row>
        <row r="7936">
          <cell r="B7936" t="str">
            <v>180989</v>
          </cell>
          <cell r="C7936" t="str">
            <v>010118</v>
          </cell>
          <cell r="D7936" t="str">
            <v>Encanador</v>
          </cell>
          <cell r="E7936" t="str">
            <v>h</v>
          </cell>
          <cell r="F7936">
            <v>0.09</v>
          </cell>
        </row>
        <row r="7937">
          <cell r="B7937" t="str">
            <v>180989</v>
          </cell>
          <cell r="C7937" t="str">
            <v>010119</v>
          </cell>
          <cell r="D7937" t="str">
            <v>Ajudante de encanador</v>
          </cell>
          <cell r="E7937" t="str">
            <v>h</v>
          </cell>
          <cell r="F7937">
            <v>0.09</v>
          </cell>
        </row>
        <row r="7938">
          <cell r="B7938" t="str">
            <v>180989</v>
          </cell>
          <cell r="C7938" t="str">
            <v>069512</v>
          </cell>
          <cell r="D7938" t="str">
            <v>Fita de vedacao</v>
          </cell>
          <cell r="E7938" t="str">
            <v>m</v>
          </cell>
          <cell r="F7938">
            <v>0.5</v>
          </cell>
        </row>
        <row r="7939">
          <cell r="B7939" t="str">
            <v>180989</v>
          </cell>
          <cell r="C7939" t="str">
            <v>090861</v>
          </cell>
          <cell r="D7939" t="str">
            <v>Plug (bujao) roscavel de pvc branco 32mm (1")</v>
          </cell>
          <cell r="E7939" t="str">
            <v>un</v>
          </cell>
          <cell r="F7939">
            <v>1</v>
          </cell>
        </row>
        <row r="7940">
          <cell r="B7940" t="str">
            <v>180990</v>
          </cell>
          <cell r="C7940" t="str">
            <v>010118</v>
          </cell>
          <cell r="D7940" t="str">
            <v>Encanador</v>
          </cell>
          <cell r="E7940" t="str">
            <v>h</v>
          </cell>
          <cell r="F7940">
            <v>0.14000000000000001</v>
          </cell>
        </row>
        <row r="7941">
          <cell r="B7941" t="str">
            <v>180990</v>
          </cell>
          <cell r="C7941" t="str">
            <v>010119</v>
          </cell>
          <cell r="D7941" t="str">
            <v>Ajudante de encanador</v>
          </cell>
          <cell r="E7941" t="str">
            <v>h</v>
          </cell>
          <cell r="F7941">
            <v>0.14000000000000001</v>
          </cell>
        </row>
        <row r="7942">
          <cell r="B7942" t="str">
            <v>180990</v>
          </cell>
          <cell r="C7942" t="str">
            <v>069512</v>
          </cell>
          <cell r="D7942" t="str">
            <v>Fita de vedacao</v>
          </cell>
          <cell r="E7942" t="str">
            <v>m</v>
          </cell>
          <cell r="F7942">
            <v>0.63</v>
          </cell>
        </row>
        <row r="7943">
          <cell r="B7943" t="str">
            <v>180990</v>
          </cell>
          <cell r="C7943" t="str">
            <v>090862</v>
          </cell>
          <cell r="D7943" t="str">
            <v>Plug (bujao) roscavel de pvc branco 40mm (1 1/4")</v>
          </cell>
          <cell r="E7943" t="str">
            <v>un</v>
          </cell>
          <cell r="F7943">
            <v>1</v>
          </cell>
        </row>
        <row r="7944">
          <cell r="B7944" t="str">
            <v>180991</v>
          </cell>
          <cell r="C7944" t="str">
            <v>010118</v>
          </cell>
          <cell r="D7944" t="str">
            <v>Encanador</v>
          </cell>
          <cell r="E7944" t="str">
            <v>h</v>
          </cell>
          <cell r="F7944">
            <v>0.14000000000000001</v>
          </cell>
        </row>
        <row r="7945">
          <cell r="B7945" t="str">
            <v>180991</v>
          </cell>
          <cell r="C7945" t="str">
            <v>010119</v>
          </cell>
          <cell r="D7945" t="str">
            <v>Ajudante de encanador</v>
          </cell>
          <cell r="E7945" t="str">
            <v>h</v>
          </cell>
          <cell r="F7945">
            <v>0.14000000000000001</v>
          </cell>
        </row>
        <row r="7946">
          <cell r="B7946" t="str">
            <v>180991</v>
          </cell>
          <cell r="C7946" t="str">
            <v>069512</v>
          </cell>
          <cell r="D7946" t="str">
            <v>Fita de vedacao</v>
          </cell>
          <cell r="E7946" t="str">
            <v>m</v>
          </cell>
          <cell r="F7946">
            <v>0.79</v>
          </cell>
        </row>
        <row r="7947">
          <cell r="B7947" t="str">
            <v>180991</v>
          </cell>
          <cell r="C7947" t="str">
            <v>090863</v>
          </cell>
          <cell r="D7947" t="str">
            <v>Plug (bujao) roscavel de pvc branco 50mm (1 1/2")</v>
          </cell>
          <cell r="E7947" t="str">
            <v>un</v>
          </cell>
          <cell r="F7947">
            <v>1</v>
          </cell>
        </row>
        <row r="7948">
          <cell r="B7948" t="str">
            <v>180992</v>
          </cell>
          <cell r="C7948" t="str">
            <v>010118</v>
          </cell>
          <cell r="D7948" t="str">
            <v>Encanador</v>
          </cell>
          <cell r="E7948" t="str">
            <v>h</v>
          </cell>
          <cell r="F7948">
            <v>0.19</v>
          </cell>
        </row>
        <row r="7949">
          <cell r="B7949" t="str">
            <v>180992</v>
          </cell>
          <cell r="C7949" t="str">
            <v>010119</v>
          </cell>
          <cell r="D7949" t="str">
            <v>Ajudante de encanador</v>
          </cell>
          <cell r="E7949" t="str">
            <v>h</v>
          </cell>
          <cell r="F7949">
            <v>0.19</v>
          </cell>
        </row>
        <row r="7950">
          <cell r="B7950" t="str">
            <v>180992</v>
          </cell>
          <cell r="C7950" t="str">
            <v>069512</v>
          </cell>
          <cell r="D7950" t="str">
            <v>Fita de vedacao</v>
          </cell>
          <cell r="E7950" t="str">
            <v>m</v>
          </cell>
          <cell r="F7950">
            <v>1</v>
          </cell>
        </row>
        <row r="7951">
          <cell r="B7951" t="str">
            <v>180992</v>
          </cell>
          <cell r="C7951" t="str">
            <v>090864</v>
          </cell>
          <cell r="D7951" t="str">
            <v>Plug (bujao) roscavel de pvc branco 60mm (2")</v>
          </cell>
          <cell r="E7951" t="str">
            <v>un</v>
          </cell>
          <cell r="F7951">
            <v>1</v>
          </cell>
        </row>
        <row r="7952">
          <cell r="B7952" t="str">
            <v>181101</v>
          </cell>
          <cell r="C7952" t="str">
            <v>010118</v>
          </cell>
          <cell r="D7952" t="str">
            <v>Encanador</v>
          </cell>
          <cell r="E7952" t="str">
            <v>h</v>
          </cell>
          <cell r="F7952">
            <v>0.54</v>
          </cell>
        </row>
        <row r="7953">
          <cell r="B7953" t="str">
            <v>181101</v>
          </cell>
          <cell r="C7953" t="str">
            <v>010119</v>
          </cell>
          <cell r="D7953" t="str">
            <v>Ajudante de encanador</v>
          </cell>
          <cell r="E7953" t="str">
            <v>h</v>
          </cell>
          <cell r="F7953">
            <v>0.54</v>
          </cell>
        </row>
        <row r="7954">
          <cell r="B7954" t="str">
            <v>181101</v>
          </cell>
          <cell r="C7954" t="str">
            <v>063501</v>
          </cell>
          <cell r="D7954" t="str">
            <v>Registro de gaveta bruto 15mm (1/2')</v>
          </cell>
          <cell r="E7954" t="str">
            <v>un</v>
          </cell>
          <cell r="F7954">
            <v>1</v>
          </cell>
        </row>
        <row r="7955">
          <cell r="B7955" t="str">
            <v>181101</v>
          </cell>
          <cell r="C7955" t="str">
            <v>069512</v>
          </cell>
          <cell r="D7955" t="str">
            <v>Fita de vedacao</v>
          </cell>
          <cell r="E7955" t="str">
            <v>m</v>
          </cell>
          <cell r="F7955">
            <v>0.56000000000000005</v>
          </cell>
        </row>
        <row r="7956">
          <cell r="B7956" t="str">
            <v>181102</v>
          </cell>
          <cell r="C7956" t="str">
            <v>010118</v>
          </cell>
          <cell r="D7956" t="str">
            <v>Encanador</v>
          </cell>
          <cell r="E7956" t="str">
            <v>h</v>
          </cell>
          <cell r="F7956">
            <v>0.54</v>
          </cell>
        </row>
        <row r="7957">
          <cell r="B7957" t="str">
            <v>181102</v>
          </cell>
          <cell r="C7957" t="str">
            <v>010119</v>
          </cell>
          <cell r="D7957" t="str">
            <v>Ajudante de encanador</v>
          </cell>
          <cell r="E7957" t="str">
            <v>h</v>
          </cell>
          <cell r="F7957">
            <v>0.54</v>
          </cell>
        </row>
        <row r="7958">
          <cell r="B7958" t="str">
            <v>181102</v>
          </cell>
          <cell r="C7958" t="str">
            <v>063502</v>
          </cell>
          <cell r="D7958" t="str">
            <v>Registro de gaveta bruto 20mm (3/4')</v>
          </cell>
          <cell r="E7958" t="str">
            <v>un</v>
          </cell>
          <cell r="F7958">
            <v>1</v>
          </cell>
        </row>
        <row r="7959">
          <cell r="B7959" t="str">
            <v>181102</v>
          </cell>
          <cell r="C7959" t="str">
            <v>069512</v>
          </cell>
          <cell r="D7959" t="str">
            <v>Fita de vedacao</v>
          </cell>
          <cell r="E7959" t="str">
            <v>m</v>
          </cell>
          <cell r="F7959">
            <v>0.94</v>
          </cell>
        </row>
        <row r="7960">
          <cell r="B7960" t="str">
            <v>181103</v>
          </cell>
          <cell r="C7960" t="str">
            <v>010118</v>
          </cell>
          <cell r="D7960" t="str">
            <v>Encanador</v>
          </cell>
          <cell r="E7960" t="str">
            <v>h</v>
          </cell>
          <cell r="F7960">
            <v>0.54</v>
          </cell>
        </row>
        <row r="7961">
          <cell r="B7961" t="str">
            <v>181103</v>
          </cell>
          <cell r="C7961" t="str">
            <v>010119</v>
          </cell>
          <cell r="D7961" t="str">
            <v>Ajudante de encanador</v>
          </cell>
          <cell r="E7961" t="str">
            <v>h</v>
          </cell>
          <cell r="F7961">
            <v>0.54</v>
          </cell>
        </row>
        <row r="7962">
          <cell r="B7962" t="str">
            <v>181103</v>
          </cell>
          <cell r="C7962" t="str">
            <v>063503</v>
          </cell>
          <cell r="D7962" t="str">
            <v>Registro de gaveta bruto 25mm (1')</v>
          </cell>
          <cell r="E7962" t="str">
            <v>un</v>
          </cell>
          <cell r="F7962">
            <v>1</v>
          </cell>
        </row>
        <row r="7963">
          <cell r="B7963" t="str">
            <v>181103</v>
          </cell>
          <cell r="C7963" t="str">
            <v>069512</v>
          </cell>
          <cell r="D7963" t="str">
            <v>Fita de vedacao</v>
          </cell>
          <cell r="E7963" t="str">
            <v>m</v>
          </cell>
          <cell r="F7963">
            <v>1.2</v>
          </cell>
        </row>
        <row r="7964">
          <cell r="B7964" t="str">
            <v>181104</v>
          </cell>
          <cell r="C7964" t="str">
            <v>010118</v>
          </cell>
          <cell r="D7964" t="str">
            <v>Encanador</v>
          </cell>
          <cell r="E7964" t="str">
            <v>h</v>
          </cell>
          <cell r="F7964">
            <v>0.85</v>
          </cell>
        </row>
        <row r="7965">
          <cell r="B7965" t="str">
            <v>181104</v>
          </cell>
          <cell r="C7965" t="str">
            <v>010119</v>
          </cell>
          <cell r="D7965" t="str">
            <v>Ajudante de encanador</v>
          </cell>
          <cell r="E7965" t="str">
            <v>h</v>
          </cell>
          <cell r="F7965">
            <v>0.85</v>
          </cell>
        </row>
        <row r="7966">
          <cell r="B7966" t="str">
            <v>181104</v>
          </cell>
          <cell r="C7966" t="str">
            <v>063504</v>
          </cell>
          <cell r="D7966" t="str">
            <v>Registro de gaveta bruto 32mm (1 1/4')</v>
          </cell>
          <cell r="E7966" t="str">
            <v>un</v>
          </cell>
          <cell r="F7966">
            <v>1</v>
          </cell>
        </row>
        <row r="7967">
          <cell r="B7967" t="str">
            <v>181104</v>
          </cell>
          <cell r="C7967" t="str">
            <v>069512</v>
          </cell>
          <cell r="D7967" t="str">
            <v>Fita de vedacao</v>
          </cell>
          <cell r="E7967" t="str">
            <v>m</v>
          </cell>
          <cell r="F7967">
            <v>1.5</v>
          </cell>
        </row>
        <row r="7968">
          <cell r="B7968" t="str">
            <v>181105</v>
          </cell>
          <cell r="C7968" t="str">
            <v>010118</v>
          </cell>
          <cell r="D7968" t="str">
            <v>Encanador</v>
          </cell>
          <cell r="E7968" t="str">
            <v>h</v>
          </cell>
          <cell r="F7968">
            <v>0.85</v>
          </cell>
        </row>
        <row r="7969">
          <cell r="B7969" t="str">
            <v>181105</v>
          </cell>
          <cell r="C7969" t="str">
            <v>010119</v>
          </cell>
          <cell r="D7969" t="str">
            <v>Ajudante de encanador</v>
          </cell>
          <cell r="E7969" t="str">
            <v>h</v>
          </cell>
          <cell r="F7969">
            <v>0.85</v>
          </cell>
        </row>
        <row r="7970">
          <cell r="B7970" t="str">
            <v>181105</v>
          </cell>
          <cell r="C7970" t="str">
            <v>063505</v>
          </cell>
          <cell r="D7970" t="str">
            <v>Registro de gaveta bruto 40mm (1 1/2')</v>
          </cell>
          <cell r="E7970" t="str">
            <v>un</v>
          </cell>
          <cell r="F7970">
            <v>1</v>
          </cell>
        </row>
        <row r="7971">
          <cell r="B7971" t="str">
            <v>181105</v>
          </cell>
          <cell r="C7971" t="str">
            <v>069512</v>
          </cell>
          <cell r="D7971" t="str">
            <v>Fita de vedacao</v>
          </cell>
          <cell r="E7971" t="str">
            <v>m</v>
          </cell>
          <cell r="F7971">
            <v>1.88</v>
          </cell>
        </row>
        <row r="7972">
          <cell r="B7972" t="str">
            <v>181106</v>
          </cell>
          <cell r="C7972" t="str">
            <v>010118</v>
          </cell>
          <cell r="D7972" t="str">
            <v>Encanador</v>
          </cell>
          <cell r="E7972" t="str">
            <v>h</v>
          </cell>
          <cell r="F7972">
            <v>0.85</v>
          </cell>
        </row>
        <row r="7973">
          <cell r="B7973" t="str">
            <v>181106</v>
          </cell>
          <cell r="C7973" t="str">
            <v>010119</v>
          </cell>
          <cell r="D7973" t="str">
            <v>Ajudante de encanador</v>
          </cell>
          <cell r="E7973" t="str">
            <v>h</v>
          </cell>
          <cell r="F7973">
            <v>0.85</v>
          </cell>
        </row>
        <row r="7974">
          <cell r="B7974" t="str">
            <v>181106</v>
          </cell>
          <cell r="C7974" t="str">
            <v>063506</v>
          </cell>
          <cell r="D7974" t="str">
            <v>Registro de gaveta bruto 50mm (2')</v>
          </cell>
          <cell r="E7974" t="str">
            <v>un</v>
          </cell>
          <cell r="F7974">
            <v>1</v>
          </cell>
        </row>
        <row r="7975">
          <cell r="B7975" t="str">
            <v>181106</v>
          </cell>
          <cell r="C7975" t="str">
            <v>069512</v>
          </cell>
          <cell r="D7975" t="str">
            <v>Fita de vedacao</v>
          </cell>
          <cell r="E7975" t="str">
            <v>m</v>
          </cell>
          <cell r="F7975">
            <v>2.2599999999999998</v>
          </cell>
        </row>
        <row r="7976">
          <cell r="B7976" t="str">
            <v>181107</v>
          </cell>
          <cell r="C7976" t="str">
            <v>010118</v>
          </cell>
          <cell r="D7976" t="str">
            <v>Encanador</v>
          </cell>
          <cell r="E7976" t="str">
            <v>h</v>
          </cell>
          <cell r="F7976">
            <v>1.1499999999999999</v>
          </cell>
        </row>
        <row r="7977">
          <cell r="B7977" t="str">
            <v>181107</v>
          </cell>
          <cell r="C7977" t="str">
            <v>010119</v>
          </cell>
          <cell r="D7977" t="str">
            <v>Ajudante de encanador</v>
          </cell>
          <cell r="E7977" t="str">
            <v>h</v>
          </cell>
          <cell r="F7977">
            <v>1.1499999999999999</v>
          </cell>
        </row>
        <row r="7978">
          <cell r="B7978" t="str">
            <v>181107</v>
          </cell>
          <cell r="C7978" t="str">
            <v>063507</v>
          </cell>
          <cell r="D7978" t="str">
            <v>Registro de gaveta bruto 65mm (2 1/2')</v>
          </cell>
          <cell r="E7978" t="str">
            <v>un</v>
          </cell>
          <cell r="F7978">
            <v>1</v>
          </cell>
        </row>
        <row r="7979">
          <cell r="B7979" t="str">
            <v>181107</v>
          </cell>
          <cell r="C7979" t="str">
            <v>069512</v>
          </cell>
          <cell r="D7979" t="str">
            <v>Fita de vedacao</v>
          </cell>
          <cell r="E7979" t="str">
            <v>m</v>
          </cell>
          <cell r="F7979">
            <v>2.82</v>
          </cell>
        </row>
        <row r="7980">
          <cell r="B7980" t="str">
            <v>181108</v>
          </cell>
          <cell r="C7980" t="str">
            <v>010118</v>
          </cell>
          <cell r="D7980" t="str">
            <v>Encanador</v>
          </cell>
          <cell r="E7980" t="str">
            <v>h</v>
          </cell>
          <cell r="F7980">
            <v>1.1499999999999999</v>
          </cell>
        </row>
        <row r="7981">
          <cell r="B7981" t="str">
            <v>181108</v>
          </cell>
          <cell r="C7981" t="str">
            <v>010119</v>
          </cell>
          <cell r="D7981" t="str">
            <v>Ajudante de encanador</v>
          </cell>
          <cell r="E7981" t="str">
            <v>h</v>
          </cell>
          <cell r="F7981">
            <v>1.1499999999999999</v>
          </cell>
        </row>
        <row r="7982">
          <cell r="B7982" t="str">
            <v>181108</v>
          </cell>
          <cell r="C7982" t="str">
            <v>063508</v>
          </cell>
          <cell r="D7982" t="str">
            <v>Registro de gaveta bruto 80mm (3')</v>
          </cell>
          <cell r="E7982" t="str">
            <v>un</v>
          </cell>
          <cell r="F7982">
            <v>1</v>
          </cell>
        </row>
        <row r="7983">
          <cell r="B7983" t="str">
            <v>181108</v>
          </cell>
          <cell r="C7983" t="str">
            <v>069512</v>
          </cell>
          <cell r="D7983" t="str">
            <v>Fita de vedacao</v>
          </cell>
          <cell r="E7983" t="str">
            <v>m</v>
          </cell>
          <cell r="F7983">
            <v>3.2</v>
          </cell>
        </row>
        <row r="7984">
          <cell r="B7984" t="str">
            <v>181109</v>
          </cell>
          <cell r="C7984" t="str">
            <v>010118</v>
          </cell>
          <cell r="D7984" t="str">
            <v>Encanador</v>
          </cell>
          <cell r="E7984" t="str">
            <v>h</v>
          </cell>
          <cell r="F7984">
            <v>1.48</v>
          </cell>
        </row>
        <row r="7985">
          <cell r="B7985" t="str">
            <v>181109</v>
          </cell>
          <cell r="C7985" t="str">
            <v>010119</v>
          </cell>
          <cell r="D7985" t="str">
            <v>Ajudante de encanador</v>
          </cell>
          <cell r="E7985" t="str">
            <v>h</v>
          </cell>
          <cell r="F7985">
            <v>1.48</v>
          </cell>
        </row>
        <row r="7986">
          <cell r="B7986" t="str">
            <v>181109</v>
          </cell>
          <cell r="C7986" t="str">
            <v>063509</v>
          </cell>
          <cell r="D7986" t="str">
            <v>Registro de gaveta bruto 100mm (4')</v>
          </cell>
          <cell r="E7986" t="str">
            <v>un</v>
          </cell>
          <cell r="F7986">
            <v>1</v>
          </cell>
        </row>
        <row r="7987">
          <cell r="B7987" t="str">
            <v>181109</v>
          </cell>
          <cell r="C7987" t="str">
            <v>069512</v>
          </cell>
          <cell r="D7987" t="str">
            <v>Fita de vedacao</v>
          </cell>
          <cell r="E7987" t="str">
            <v>m</v>
          </cell>
          <cell r="F7987">
            <v>4.1399999999999997</v>
          </cell>
        </row>
        <row r="7988">
          <cell r="B7988" t="str">
            <v>181110</v>
          </cell>
          <cell r="C7988" t="str">
            <v>010118</v>
          </cell>
          <cell r="D7988" t="str">
            <v>Encanador</v>
          </cell>
          <cell r="E7988" t="str">
            <v>h</v>
          </cell>
          <cell r="F7988">
            <v>0.61</v>
          </cell>
        </row>
        <row r="7989">
          <cell r="B7989" t="str">
            <v>181110</v>
          </cell>
          <cell r="C7989" t="str">
            <v>010119</v>
          </cell>
          <cell r="D7989" t="str">
            <v>Ajudante de encanador</v>
          </cell>
          <cell r="E7989" t="str">
            <v>h</v>
          </cell>
          <cell r="F7989">
            <v>0.61</v>
          </cell>
        </row>
        <row r="7990">
          <cell r="B7990" t="str">
            <v>181110</v>
          </cell>
          <cell r="C7990" t="str">
            <v>063515</v>
          </cell>
          <cell r="D7990" t="str">
            <v>Registro de gaveta cromado 15mm (1/2')</v>
          </cell>
          <cell r="E7990" t="str">
            <v>un</v>
          </cell>
          <cell r="F7990">
            <v>1</v>
          </cell>
        </row>
        <row r="7991">
          <cell r="B7991" t="str">
            <v>181110</v>
          </cell>
          <cell r="C7991" t="str">
            <v>069512</v>
          </cell>
          <cell r="D7991" t="str">
            <v>Fita de vedacao</v>
          </cell>
          <cell r="E7991" t="str">
            <v>m</v>
          </cell>
          <cell r="F7991">
            <v>0.56000000000000005</v>
          </cell>
        </row>
        <row r="7992">
          <cell r="B7992" t="str">
            <v>181111</v>
          </cell>
          <cell r="C7992" t="str">
            <v>010118</v>
          </cell>
          <cell r="D7992" t="str">
            <v>Encanador</v>
          </cell>
          <cell r="E7992" t="str">
            <v>h</v>
          </cell>
          <cell r="F7992">
            <v>0.61</v>
          </cell>
        </row>
        <row r="7993">
          <cell r="B7993" t="str">
            <v>181111</v>
          </cell>
          <cell r="C7993" t="str">
            <v>010119</v>
          </cell>
          <cell r="D7993" t="str">
            <v>Ajudante de encanador</v>
          </cell>
          <cell r="E7993" t="str">
            <v>h</v>
          </cell>
          <cell r="F7993">
            <v>0.61</v>
          </cell>
        </row>
        <row r="7994">
          <cell r="B7994" t="str">
            <v>181111</v>
          </cell>
          <cell r="C7994" t="str">
            <v>063516</v>
          </cell>
          <cell r="D7994" t="str">
            <v>Registro de gaveta cromado 20mm (3/4')</v>
          </cell>
          <cell r="E7994" t="str">
            <v>un</v>
          </cell>
          <cell r="F7994">
            <v>1</v>
          </cell>
        </row>
        <row r="7995">
          <cell r="B7995" t="str">
            <v>181111</v>
          </cell>
          <cell r="C7995" t="str">
            <v>069512</v>
          </cell>
          <cell r="D7995" t="str">
            <v>Fita de vedacao</v>
          </cell>
          <cell r="E7995" t="str">
            <v>m</v>
          </cell>
          <cell r="F7995">
            <v>0.94</v>
          </cell>
        </row>
        <row r="7996">
          <cell r="B7996" t="str">
            <v>181112</v>
          </cell>
          <cell r="C7996" t="str">
            <v>010118</v>
          </cell>
          <cell r="D7996" t="str">
            <v>Encanador</v>
          </cell>
          <cell r="E7996" t="str">
            <v>h</v>
          </cell>
          <cell r="F7996">
            <v>0.61</v>
          </cell>
        </row>
        <row r="7997">
          <cell r="B7997" t="str">
            <v>181112</v>
          </cell>
          <cell r="C7997" t="str">
            <v>010119</v>
          </cell>
          <cell r="D7997" t="str">
            <v>Ajudante de encanador</v>
          </cell>
          <cell r="E7997" t="str">
            <v>h</v>
          </cell>
          <cell r="F7997">
            <v>0.61</v>
          </cell>
        </row>
        <row r="7998">
          <cell r="B7998" t="str">
            <v>181112</v>
          </cell>
          <cell r="C7998" t="str">
            <v>063517</v>
          </cell>
          <cell r="D7998" t="str">
            <v>Registro de gaveta cromado 25mm (1')</v>
          </cell>
          <cell r="E7998" t="str">
            <v>un</v>
          </cell>
          <cell r="F7998">
            <v>1</v>
          </cell>
        </row>
        <row r="7999">
          <cell r="B7999" t="str">
            <v>181112</v>
          </cell>
          <cell r="C7999" t="str">
            <v>069512</v>
          </cell>
          <cell r="D7999" t="str">
            <v>Fita de vedacao</v>
          </cell>
          <cell r="E7999" t="str">
            <v>m</v>
          </cell>
          <cell r="F7999">
            <v>1.2</v>
          </cell>
        </row>
        <row r="8000">
          <cell r="B8000" t="str">
            <v>181113</v>
          </cell>
          <cell r="C8000" t="str">
            <v>010118</v>
          </cell>
          <cell r="D8000" t="str">
            <v>Encanador</v>
          </cell>
          <cell r="E8000" t="str">
            <v>h</v>
          </cell>
          <cell r="F8000">
            <v>0.95</v>
          </cell>
        </row>
        <row r="8001">
          <cell r="B8001" t="str">
            <v>181113</v>
          </cell>
          <cell r="C8001" t="str">
            <v>010119</v>
          </cell>
          <cell r="D8001" t="str">
            <v>Ajudante de encanador</v>
          </cell>
          <cell r="E8001" t="str">
            <v>h</v>
          </cell>
          <cell r="F8001">
            <v>0.95</v>
          </cell>
        </row>
        <row r="8002">
          <cell r="B8002" t="str">
            <v>181113</v>
          </cell>
          <cell r="C8002" t="str">
            <v>063523</v>
          </cell>
          <cell r="D8002" t="str">
            <v>Registro de gaveta cromado 32mm (1 1/4')</v>
          </cell>
          <cell r="E8002" t="str">
            <v>un</v>
          </cell>
          <cell r="F8002">
            <v>1</v>
          </cell>
        </row>
        <row r="8003">
          <cell r="B8003" t="str">
            <v>181113</v>
          </cell>
          <cell r="C8003" t="str">
            <v>069512</v>
          </cell>
          <cell r="D8003" t="str">
            <v>Fita de vedacao</v>
          </cell>
          <cell r="E8003" t="str">
            <v>m</v>
          </cell>
          <cell r="F8003">
            <v>1.5</v>
          </cell>
        </row>
        <row r="8004">
          <cell r="B8004" t="str">
            <v>181114</v>
          </cell>
          <cell r="C8004" t="str">
            <v>010118</v>
          </cell>
          <cell r="D8004" t="str">
            <v>Encanador</v>
          </cell>
          <cell r="E8004" t="str">
            <v>h</v>
          </cell>
          <cell r="F8004">
            <v>0.95</v>
          </cell>
        </row>
        <row r="8005">
          <cell r="B8005" t="str">
            <v>181114</v>
          </cell>
          <cell r="C8005" t="str">
            <v>010119</v>
          </cell>
          <cell r="D8005" t="str">
            <v>Ajudante de encanador</v>
          </cell>
          <cell r="E8005" t="str">
            <v>h</v>
          </cell>
          <cell r="F8005">
            <v>0.95</v>
          </cell>
        </row>
        <row r="8006">
          <cell r="B8006" t="str">
            <v>181114</v>
          </cell>
          <cell r="C8006" t="str">
            <v>063518</v>
          </cell>
          <cell r="D8006" t="str">
            <v>Registro de gaveta cromado 40mm (1 1/2')</v>
          </cell>
          <cell r="E8006" t="str">
            <v>un</v>
          </cell>
          <cell r="F8006">
            <v>1</v>
          </cell>
        </row>
        <row r="8007">
          <cell r="B8007" t="str">
            <v>181114</v>
          </cell>
          <cell r="C8007" t="str">
            <v>069512</v>
          </cell>
          <cell r="D8007" t="str">
            <v>Fita de vedacao</v>
          </cell>
          <cell r="E8007" t="str">
            <v>m</v>
          </cell>
          <cell r="F8007">
            <v>1.88</v>
          </cell>
        </row>
        <row r="8008">
          <cell r="B8008" t="str">
            <v>181115</v>
          </cell>
          <cell r="C8008" t="str">
            <v>010118</v>
          </cell>
          <cell r="D8008" t="str">
            <v>Encanador</v>
          </cell>
          <cell r="E8008" t="str">
            <v>h</v>
          </cell>
          <cell r="F8008">
            <v>0.61</v>
          </cell>
        </row>
        <row r="8009">
          <cell r="B8009" t="str">
            <v>181115</v>
          </cell>
          <cell r="C8009" t="str">
            <v>010119</v>
          </cell>
          <cell r="D8009" t="str">
            <v>Ajudante de encanador</v>
          </cell>
          <cell r="E8009" t="str">
            <v>h</v>
          </cell>
          <cell r="F8009">
            <v>0.61</v>
          </cell>
        </row>
        <row r="8010">
          <cell r="B8010" t="str">
            <v>181115</v>
          </cell>
          <cell r="C8010" t="str">
            <v>063520</v>
          </cell>
          <cell r="D8010" t="str">
            <v>Registro de pressao cromado 15mm (1/2')</v>
          </cell>
          <cell r="E8010" t="str">
            <v>un</v>
          </cell>
          <cell r="F8010">
            <v>1</v>
          </cell>
        </row>
        <row r="8011">
          <cell r="B8011" t="str">
            <v>181115</v>
          </cell>
          <cell r="C8011" t="str">
            <v>069512</v>
          </cell>
          <cell r="D8011" t="str">
            <v>Fita de vedacao</v>
          </cell>
          <cell r="E8011" t="str">
            <v>m</v>
          </cell>
          <cell r="F8011">
            <v>0.56000000000000005</v>
          </cell>
        </row>
        <row r="8012">
          <cell r="B8012" t="str">
            <v>181116</v>
          </cell>
          <cell r="C8012" t="str">
            <v>010118</v>
          </cell>
          <cell r="D8012" t="str">
            <v>Encanador</v>
          </cell>
          <cell r="E8012" t="str">
            <v>h</v>
          </cell>
          <cell r="F8012">
            <v>0.61</v>
          </cell>
        </row>
        <row r="8013">
          <cell r="B8013" t="str">
            <v>181116</v>
          </cell>
          <cell r="C8013" t="str">
            <v>010119</v>
          </cell>
          <cell r="D8013" t="str">
            <v>Ajudante de encanador</v>
          </cell>
          <cell r="E8013" t="str">
            <v>h</v>
          </cell>
          <cell r="F8013">
            <v>0.61</v>
          </cell>
        </row>
        <row r="8014">
          <cell r="B8014" t="str">
            <v>181116</v>
          </cell>
          <cell r="C8014" t="str">
            <v>063521</v>
          </cell>
          <cell r="D8014" t="str">
            <v>Registro de pressao cromado 20mm (3/4')</v>
          </cell>
          <cell r="E8014" t="str">
            <v>un</v>
          </cell>
          <cell r="F8014">
            <v>1</v>
          </cell>
        </row>
        <row r="8015">
          <cell r="B8015" t="str">
            <v>181116</v>
          </cell>
          <cell r="C8015" t="str">
            <v>069512</v>
          </cell>
          <cell r="D8015" t="str">
            <v>Fita de vedacao</v>
          </cell>
          <cell r="E8015" t="str">
            <v>m</v>
          </cell>
          <cell r="F8015">
            <v>0.94</v>
          </cell>
        </row>
        <row r="8016">
          <cell r="B8016" t="str">
            <v>181117</v>
          </cell>
          <cell r="C8016" t="str">
            <v>010118</v>
          </cell>
          <cell r="D8016" t="str">
            <v>Encanador</v>
          </cell>
          <cell r="E8016" t="str">
            <v>h</v>
          </cell>
          <cell r="F8016">
            <v>0.61</v>
          </cell>
        </row>
        <row r="8017">
          <cell r="B8017" t="str">
            <v>181117</v>
          </cell>
          <cell r="C8017" t="str">
            <v>010119</v>
          </cell>
          <cell r="D8017" t="str">
            <v>Ajudante de encanador</v>
          </cell>
          <cell r="E8017" t="str">
            <v>h</v>
          </cell>
          <cell r="F8017">
            <v>0.61</v>
          </cell>
        </row>
        <row r="8018">
          <cell r="B8018" t="str">
            <v>181117</v>
          </cell>
          <cell r="C8018" t="str">
            <v>063522</v>
          </cell>
          <cell r="D8018" t="str">
            <v>Registro de pressao cromado 25mm (1") c/canopla</v>
          </cell>
          <cell r="E8018" t="str">
            <v>un</v>
          </cell>
          <cell r="F8018">
            <v>1</v>
          </cell>
        </row>
        <row r="8019">
          <cell r="B8019" t="str">
            <v>181117</v>
          </cell>
          <cell r="C8019" t="str">
            <v>069512</v>
          </cell>
          <cell r="D8019" t="str">
            <v>Fita de vedacao</v>
          </cell>
          <cell r="E8019" t="str">
            <v>m</v>
          </cell>
          <cell r="F8019">
            <v>1.2</v>
          </cell>
        </row>
        <row r="8020">
          <cell r="B8020" t="str">
            <v>181118</v>
          </cell>
          <cell r="C8020" t="str">
            <v>010118</v>
          </cell>
          <cell r="D8020" t="str">
            <v>Encanador</v>
          </cell>
          <cell r="E8020" t="str">
            <v>h</v>
          </cell>
          <cell r="F8020">
            <v>0.54</v>
          </cell>
        </row>
        <row r="8021">
          <cell r="B8021" t="str">
            <v>181118</v>
          </cell>
          <cell r="C8021" t="str">
            <v>010119</v>
          </cell>
          <cell r="D8021" t="str">
            <v>Ajudante de encanador</v>
          </cell>
          <cell r="E8021" t="str">
            <v>h</v>
          </cell>
          <cell r="F8021">
            <v>0.54</v>
          </cell>
        </row>
        <row r="8022">
          <cell r="B8022" t="str">
            <v>181118</v>
          </cell>
          <cell r="C8022" t="str">
            <v>064015</v>
          </cell>
          <cell r="D8022" t="str">
            <v>Valvula de retencao horizontal - 15mm (1/2')</v>
          </cell>
          <cell r="E8022" t="str">
            <v>un</v>
          </cell>
          <cell r="F8022">
            <v>1</v>
          </cell>
        </row>
        <row r="8023">
          <cell r="B8023" t="str">
            <v>181118</v>
          </cell>
          <cell r="C8023" t="str">
            <v>069512</v>
          </cell>
          <cell r="D8023" t="str">
            <v>Fita de vedacao</v>
          </cell>
          <cell r="E8023" t="str">
            <v>m</v>
          </cell>
          <cell r="F8023">
            <v>0.56000000000000005</v>
          </cell>
        </row>
        <row r="8024">
          <cell r="B8024" t="str">
            <v>181119</v>
          </cell>
          <cell r="C8024" t="str">
            <v>010118</v>
          </cell>
          <cell r="D8024" t="str">
            <v>Encanador</v>
          </cell>
          <cell r="E8024" t="str">
            <v>h</v>
          </cell>
          <cell r="F8024">
            <v>0.54</v>
          </cell>
        </row>
        <row r="8025">
          <cell r="B8025" t="str">
            <v>181119</v>
          </cell>
          <cell r="C8025" t="str">
            <v>010119</v>
          </cell>
          <cell r="D8025" t="str">
            <v>Ajudante de encanador</v>
          </cell>
          <cell r="E8025" t="str">
            <v>h</v>
          </cell>
          <cell r="F8025">
            <v>0.54</v>
          </cell>
        </row>
        <row r="8026">
          <cell r="B8026" t="str">
            <v>181119</v>
          </cell>
          <cell r="C8026" t="str">
            <v>064016</v>
          </cell>
          <cell r="D8026" t="str">
            <v>Valvula de retencao horizontal - 20mm (3/4')</v>
          </cell>
          <cell r="E8026" t="str">
            <v>un</v>
          </cell>
          <cell r="F8026">
            <v>1</v>
          </cell>
        </row>
        <row r="8027">
          <cell r="B8027" t="str">
            <v>181119</v>
          </cell>
          <cell r="C8027" t="str">
            <v>069512</v>
          </cell>
          <cell r="D8027" t="str">
            <v>Fita de vedacao</v>
          </cell>
          <cell r="E8027" t="str">
            <v>m</v>
          </cell>
          <cell r="F8027">
            <v>0.94</v>
          </cell>
        </row>
        <row r="8028">
          <cell r="B8028" t="str">
            <v>181120</v>
          </cell>
          <cell r="C8028" t="str">
            <v>010118</v>
          </cell>
          <cell r="D8028" t="str">
            <v>Encanador</v>
          </cell>
          <cell r="E8028" t="str">
            <v>h</v>
          </cell>
          <cell r="F8028">
            <v>0.54</v>
          </cell>
        </row>
        <row r="8029">
          <cell r="B8029" t="str">
            <v>181120</v>
          </cell>
          <cell r="C8029" t="str">
            <v>010119</v>
          </cell>
          <cell r="D8029" t="str">
            <v>Ajudante de encanador</v>
          </cell>
          <cell r="E8029" t="str">
            <v>h</v>
          </cell>
          <cell r="F8029">
            <v>0.54</v>
          </cell>
        </row>
        <row r="8030">
          <cell r="B8030" t="str">
            <v>181120</v>
          </cell>
          <cell r="C8030" t="str">
            <v>064017</v>
          </cell>
          <cell r="D8030" t="str">
            <v>Valvula de retencao horizontal - 25mm (1')</v>
          </cell>
          <cell r="E8030" t="str">
            <v>un</v>
          </cell>
          <cell r="F8030">
            <v>1</v>
          </cell>
        </row>
        <row r="8031">
          <cell r="B8031" t="str">
            <v>181120</v>
          </cell>
          <cell r="C8031" t="str">
            <v>069512</v>
          </cell>
          <cell r="D8031" t="str">
            <v>Fita de vedacao</v>
          </cell>
          <cell r="E8031" t="str">
            <v>m</v>
          </cell>
          <cell r="F8031">
            <v>1.2</v>
          </cell>
        </row>
        <row r="8032">
          <cell r="B8032" t="str">
            <v>181121</v>
          </cell>
          <cell r="C8032" t="str">
            <v>010118</v>
          </cell>
          <cell r="D8032" t="str">
            <v>Encanador</v>
          </cell>
          <cell r="E8032" t="str">
            <v>h</v>
          </cell>
          <cell r="F8032">
            <v>0.85</v>
          </cell>
        </row>
        <row r="8033">
          <cell r="B8033" t="str">
            <v>181121</v>
          </cell>
          <cell r="C8033" t="str">
            <v>010119</v>
          </cell>
          <cell r="D8033" t="str">
            <v>Ajudante de encanador</v>
          </cell>
          <cell r="E8033" t="str">
            <v>h</v>
          </cell>
          <cell r="F8033">
            <v>0.85</v>
          </cell>
        </row>
        <row r="8034">
          <cell r="B8034" t="str">
            <v>181121</v>
          </cell>
          <cell r="C8034" t="str">
            <v>064018</v>
          </cell>
          <cell r="D8034" t="str">
            <v>Valvula de retencao horizontal - 32mm (1 1/4')</v>
          </cell>
          <cell r="E8034" t="str">
            <v>un</v>
          </cell>
          <cell r="F8034">
            <v>1</v>
          </cell>
        </row>
        <row r="8035">
          <cell r="B8035" t="str">
            <v>181121</v>
          </cell>
          <cell r="C8035" t="str">
            <v>069512</v>
          </cell>
          <cell r="D8035" t="str">
            <v>Fita de vedacao</v>
          </cell>
          <cell r="E8035" t="str">
            <v>m</v>
          </cell>
          <cell r="F8035">
            <v>1.5</v>
          </cell>
        </row>
        <row r="8036">
          <cell r="B8036" t="str">
            <v>181122</v>
          </cell>
          <cell r="C8036" t="str">
            <v>010118</v>
          </cell>
          <cell r="D8036" t="str">
            <v>Encanador</v>
          </cell>
          <cell r="E8036" t="str">
            <v>h</v>
          </cell>
          <cell r="F8036">
            <v>0.85</v>
          </cell>
        </row>
        <row r="8037">
          <cell r="B8037" t="str">
            <v>181122</v>
          </cell>
          <cell r="C8037" t="str">
            <v>010119</v>
          </cell>
          <cell r="D8037" t="str">
            <v>Ajudante de encanador</v>
          </cell>
          <cell r="E8037" t="str">
            <v>h</v>
          </cell>
          <cell r="F8037">
            <v>0.85</v>
          </cell>
        </row>
        <row r="8038">
          <cell r="B8038" t="str">
            <v>181122</v>
          </cell>
          <cell r="C8038" t="str">
            <v>064019</v>
          </cell>
          <cell r="D8038" t="str">
            <v>Valvula de retencao horizontal - 40mm (1 1/2')</v>
          </cell>
          <cell r="E8038" t="str">
            <v>un</v>
          </cell>
          <cell r="F8038">
            <v>1</v>
          </cell>
        </row>
        <row r="8039">
          <cell r="B8039" t="str">
            <v>181122</v>
          </cell>
          <cell r="C8039" t="str">
            <v>069512</v>
          </cell>
          <cell r="D8039" t="str">
            <v>Fita de vedacao</v>
          </cell>
          <cell r="E8039" t="str">
            <v>m</v>
          </cell>
          <cell r="F8039">
            <v>1.88</v>
          </cell>
        </row>
        <row r="8040">
          <cell r="B8040" t="str">
            <v>181123</v>
          </cell>
          <cell r="C8040" t="str">
            <v>010118</v>
          </cell>
          <cell r="D8040" t="str">
            <v>Encanador</v>
          </cell>
          <cell r="E8040" t="str">
            <v>h</v>
          </cell>
          <cell r="F8040">
            <v>0.85</v>
          </cell>
        </row>
        <row r="8041">
          <cell r="B8041" t="str">
            <v>181123</v>
          </cell>
          <cell r="C8041" t="str">
            <v>010119</v>
          </cell>
          <cell r="D8041" t="str">
            <v>Ajudante de encanador</v>
          </cell>
          <cell r="E8041" t="str">
            <v>h</v>
          </cell>
          <cell r="F8041">
            <v>0.85</v>
          </cell>
        </row>
        <row r="8042">
          <cell r="B8042" t="str">
            <v>181123</v>
          </cell>
          <cell r="C8042" t="str">
            <v>064020</v>
          </cell>
          <cell r="D8042" t="str">
            <v>Valvula de retencao horizontal - 50mm (2')</v>
          </cell>
          <cell r="E8042" t="str">
            <v>un</v>
          </cell>
          <cell r="F8042">
            <v>1</v>
          </cell>
        </row>
        <row r="8043">
          <cell r="B8043" t="str">
            <v>181123</v>
          </cell>
          <cell r="C8043" t="str">
            <v>069512</v>
          </cell>
          <cell r="D8043" t="str">
            <v>Fita de vedacao</v>
          </cell>
          <cell r="E8043" t="str">
            <v>m</v>
          </cell>
          <cell r="F8043">
            <v>2.2599999999999998</v>
          </cell>
        </row>
        <row r="8044">
          <cell r="B8044" t="str">
            <v>181124</v>
          </cell>
          <cell r="C8044" t="str">
            <v>010118</v>
          </cell>
          <cell r="D8044" t="str">
            <v>Encanador</v>
          </cell>
          <cell r="E8044" t="str">
            <v>h</v>
          </cell>
          <cell r="F8044">
            <v>1.1499999999999999</v>
          </cell>
        </row>
        <row r="8045">
          <cell r="B8045" t="str">
            <v>181124</v>
          </cell>
          <cell r="C8045" t="str">
            <v>010119</v>
          </cell>
          <cell r="D8045" t="str">
            <v>Ajudante de encanador</v>
          </cell>
          <cell r="E8045" t="str">
            <v>h</v>
          </cell>
          <cell r="F8045">
            <v>1.1499999999999999</v>
          </cell>
        </row>
        <row r="8046">
          <cell r="B8046" t="str">
            <v>181124</v>
          </cell>
          <cell r="C8046" t="str">
            <v>064021</v>
          </cell>
          <cell r="D8046" t="str">
            <v>Valvula de retencao horizontal - 65mm (2 1/2')</v>
          </cell>
          <cell r="E8046" t="str">
            <v>un</v>
          </cell>
          <cell r="F8046">
            <v>1</v>
          </cell>
        </row>
        <row r="8047">
          <cell r="B8047" t="str">
            <v>181124</v>
          </cell>
          <cell r="C8047" t="str">
            <v>069512</v>
          </cell>
          <cell r="D8047" t="str">
            <v>Fita de vedacao</v>
          </cell>
          <cell r="E8047" t="str">
            <v>m</v>
          </cell>
          <cell r="F8047">
            <v>2.82</v>
          </cell>
        </row>
        <row r="8048">
          <cell r="B8048" t="str">
            <v>181125</v>
          </cell>
          <cell r="C8048" t="str">
            <v>010118</v>
          </cell>
          <cell r="D8048" t="str">
            <v>Encanador</v>
          </cell>
          <cell r="E8048" t="str">
            <v>h</v>
          </cell>
          <cell r="F8048">
            <v>1.1499999999999999</v>
          </cell>
        </row>
        <row r="8049">
          <cell r="B8049" t="str">
            <v>181125</v>
          </cell>
          <cell r="C8049" t="str">
            <v>010119</v>
          </cell>
          <cell r="D8049" t="str">
            <v>Ajudante de encanador</v>
          </cell>
          <cell r="E8049" t="str">
            <v>h</v>
          </cell>
          <cell r="F8049">
            <v>1.1499999999999999</v>
          </cell>
        </row>
        <row r="8050">
          <cell r="B8050" t="str">
            <v>181125</v>
          </cell>
          <cell r="C8050" t="str">
            <v>064022</v>
          </cell>
          <cell r="D8050" t="str">
            <v>Valvula de retencao horizontal - 80mm (3')</v>
          </cell>
          <cell r="E8050" t="str">
            <v>un</v>
          </cell>
          <cell r="F8050">
            <v>1</v>
          </cell>
        </row>
        <row r="8051">
          <cell r="B8051" t="str">
            <v>181125</v>
          </cell>
          <cell r="C8051" t="str">
            <v>069512</v>
          </cell>
          <cell r="D8051" t="str">
            <v>Fita de vedacao</v>
          </cell>
          <cell r="E8051" t="str">
            <v>m</v>
          </cell>
          <cell r="F8051">
            <v>3.2</v>
          </cell>
        </row>
        <row r="8052">
          <cell r="B8052" t="str">
            <v>181126</v>
          </cell>
          <cell r="C8052" t="str">
            <v>010118</v>
          </cell>
          <cell r="D8052" t="str">
            <v>Encanador</v>
          </cell>
          <cell r="E8052" t="str">
            <v>h</v>
          </cell>
          <cell r="F8052">
            <v>1.48</v>
          </cell>
        </row>
        <row r="8053">
          <cell r="B8053" t="str">
            <v>181126</v>
          </cell>
          <cell r="C8053" t="str">
            <v>010119</v>
          </cell>
          <cell r="D8053" t="str">
            <v>Ajudante de encanador</v>
          </cell>
          <cell r="E8053" t="str">
            <v>h</v>
          </cell>
          <cell r="F8053">
            <v>1.48</v>
          </cell>
        </row>
        <row r="8054">
          <cell r="B8054" t="str">
            <v>181126</v>
          </cell>
          <cell r="C8054" t="str">
            <v>064023</v>
          </cell>
          <cell r="D8054" t="str">
            <v>Valvula de retencao horizontal - 100mm (4')</v>
          </cell>
          <cell r="E8054" t="str">
            <v>un</v>
          </cell>
          <cell r="F8054">
            <v>1</v>
          </cell>
        </row>
        <row r="8055">
          <cell r="B8055" t="str">
            <v>181126</v>
          </cell>
          <cell r="C8055" t="str">
            <v>069512</v>
          </cell>
          <cell r="D8055" t="str">
            <v>Fita de vedacao</v>
          </cell>
          <cell r="E8055" t="str">
            <v>m</v>
          </cell>
          <cell r="F8055">
            <v>4.1399999999999997</v>
          </cell>
        </row>
        <row r="8056">
          <cell r="B8056" t="str">
            <v>181127</v>
          </cell>
          <cell r="C8056" t="str">
            <v>010118</v>
          </cell>
          <cell r="D8056" t="str">
            <v>Encanador</v>
          </cell>
          <cell r="E8056" t="str">
            <v>h</v>
          </cell>
          <cell r="F8056">
            <v>0.54</v>
          </cell>
        </row>
        <row r="8057">
          <cell r="B8057" t="str">
            <v>181127</v>
          </cell>
          <cell r="C8057" t="str">
            <v>010119</v>
          </cell>
          <cell r="D8057" t="str">
            <v>Ajudante de encanador</v>
          </cell>
          <cell r="E8057" t="str">
            <v>h</v>
          </cell>
          <cell r="F8057">
            <v>0.54</v>
          </cell>
        </row>
        <row r="8058">
          <cell r="B8058" t="str">
            <v>181127</v>
          </cell>
          <cell r="C8058" t="str">
            <v>064009</v>
          </cell>
          <cell r="D8058" t="str">
            <v>Valvula de retensao pe c/crivo diam 15mm (1/2")</v>
          </cell>
          <cell r="E8058" t="str">
            <v>un</v>
          </cell>
          <cell r="F8058">
            <v>1</v>
          </cell>
        </row>
        <row r="8059">
          <cell r="B8059" t="str">
            <v>181127</v>
          </cell>
          <cell r="C8059" t="str">
            <v>069512</v>
          </cell>
          <cell r="D8059" t="str">
            <v>Fita de vedacao</v>
          </cell>
          <cell r="E8059" t="str">
            <v>m</v>
          </cell>
          <cell r="F8059">
            <v>0.56000000000000005</v>
          </cell>
        </row>
        <row r="8060">
          <cell r="B8060" t="str">
            <v>181128</v>
          </cell>
          <cell r="C8060" t="str">
            <v>010118</v>
          </cell>
          <cell r="D8060" t="str">
            <v>Encanador</v>
          </cell>
          <cell r="E8060" t="str">
            <v>h</v>
          </cell>
          <cell r="F8060">
            <v>0.54</v>
          </cell>
        </row>
        <row r="8061">
          <cell r="B8061" t="str">
            <v>181128</v>
          </cell>
          <cell r="C8061" t="str">
            <v>010119</v>
          </cell>
          <cell r="D8061" t="str">
            <v>Ajudante de encanador</v>
          </cell>
          <cell r="E8061" t="str">
            <v>h</v>
          </cell>
          <cell r="F8061">
            <v>0.54</v>
          </cell>
        </row>
        <row r="8062">
          <cell r="B8062" t="str">
            <v>181128</v>
          </cell>
          <cell r="C8062" t="str">
            <v>064026</v>
          </cell>
          <cell r="D8062" t="str">
            <v>Valvula de retencao pe c/crivo - 20mm (3/4')</v>
          </cell>
          <cell r="E8062" t="str">
            <v>un</v>
          </cell>
          <cell r="F8062">
            <v>1</v>
          </cell>
        </row>
        <row r="8063">
          <cell r="B8063" t="str">
            <v>181128</v>
          </cell>
          <cell r="C8063" t="str">
            <v>069512</v>
          </cell>
          <cell r="D8063" t="str">
            <v>Fita de vedacao</v>
          </cell>
          <cell r="E8063" t="str">
            <v>m</v>
          </cell>
          <cell r="F8063">
            <v>0.94</v>
          </cell>
        </row>
        <row r="8064">
          <cell r="B8064" t="str">
            <v>181129</v>
          </cell>
          <cell r="C8064" t="str">
            <v>010118</v>
          </cell>
          <cell r="D8064" t="str">
            <v>Encanador</v>
          </cell>
          <cell r="E8064" t="str">
            <v>h</v>
          </cell>
          <cell r="F8064">
            <v>0.54</v>
          </cell>
        </row>
        <row r="8065">
          <cell r="B8065" t="str">
            <v>181129</v>
          </cell>
          <cell r="C8065" t="str">
            <v>010119</v>
          </cell>
          <cell r="D8065" t="str">
            <v>Ajudante de encanador</v>
          </cell>
          <cell r="E8065" t="str">
            <v>h</v>
          </cell>
          <cell r="F8065">
            <v>0.54</v>
          </cell>
        </row>
        <row r="8066">
          <cell r="B8066" t="str">
            <v>181129</v>
          </cell>
          <cell r="C8066" t="str">
            <v>064027</v>
          </cell>
          <cell r="D8066" t="str">
            <v>Valvula de retencao pe c/crivo - 25mm (1')</v>
          </cell>
          <cell r="E8066" t="str">
            <v>un</v>
          </cell>
          <cell r="F8066">
            <v>1</v>
          </cell>
        </row>
        <row r="8067">
          <cell r="B8067" t="str">
            <v>181129</v>
          </cell>
          <cell r="C8067" t="str">
            <v>069512</v>
          </cell>
          <cell r="D8067" t="str">
            <v>Fita de vedacao</v>
          </cell>
          <cell r="E8067" t="str">
            <v>m</v>
          </cell>
          <cell r="F8067">
            <v>1.2</v>
          </cell>
        </row>
        <row r="8068">
          <cell r="B8068" t="str">
            <v>181130</v>
          </cell>
          <cell r="C8068" t="str">
            <v>010118</v>
          </cell>
          <cell r="D8068" t="str">
            <v>Encanador</v>
          </cell>
          <cell r="E8068" t="str">
            <v>h</v>
          </cell>
          <cell r="F8068">
            <v>0.85</v>
          </cell>
        </row>
        <row r="8069">
          <cell r="B8069" t="str">
            <v>181130</v>
          </cell>
          <cell r="C8069" t="str">
            <v>010119</v>
          </cell>
          <cell r="D8069" t="str">
            <v>Ajudante de encanador</v>
          </cell>
          <cell r="E8069" t="str">
            <v>h</v>
          </cell>
          <cell r="F8069">
            <v>0.85</v>
          </cell>
        </row>
        <row r="8070">
          <cell r="B8070" t="str">
            <v>181130</v>
          </cell>
          <cell r="C8070" t="str">
            <v>064028</v>
          </cell>
          <cell r="D8070" t="str">
            <v>Valvula de retencao pe c/crivo - 32mm (1 1/14')</v>
          </cell>
          <cell r="E8070" t="str">
            <v>un</v>
          </cell>
          <cell r="F8070">
            <v>1</v>
          </cell>
        </row>
        <row r="8071">
          <cell r="B8071" t="str">
            <v>181130</v>
          </cell>
          <cell r="C8071" t="str">
            <v>069512</v>
          </cell>
          <cell r="D8071" t="str">
            <v>Fita de vedacao</v>
          </cell>
          <cell r="E8071" t="str">
            <v>m</v>
          </cell>
          <cell r="F8071">
            <v>1.5</v>
          </cell>
        </row>
        <row r="8072">
          <cell r="B8072" t="str">
            <v>181131</v>
          </cell>
          <cell r="C8072" t="str">
            <v>010118</v>
          </cell>
          <cell r="D8072" t="str">
            <v>Encanador</v>
          </cell>
          <cell r="E8072" t="str">
            <v>h</v>
          </cell>
          <cell r="F8072">
            <v>0.85</v>
          </cell>
        </row>
        <row r="8073">
          <cell r="B8073" t="str">
            <v>181131</v>
          </cell>
          <cell r="C8073" t="str">
            <v>010119</v>
          </cell>
          <cell r="D8073" t="str">
            <v>Ajudante de encanador</v>
          </cell>
          <cell r="E8073" t="str">
            <v>h</v>
          </cell>
          <cell r="F8073">
            <v>0.85</v>
          </cell>
        </row>
        <row r="8074">
          <cell r="B8074" t="str">
            <v>181131</v>
          </cell>
          <cell r="C8074" t="str">
            <v>064029</v>
          </cell>
          <cell r="D8074" t="str">
            <v>Valvula de retencao pe c/crivo - 40mm (1 1/2')</v>
          </cell>
          <cell r="E8074" t="str">
            <v>un</v>
          </cell>
          <cell r="F8074">
            <v>1</v>
          </cell>
        </row>
        <row r="8075">
          <cell r="B8075" t="str">
            <v>181131</v>
          </cell>
          <cell r="C8075" t="str">
            <v>069512</v>
          </cell>
          <cell r="D8075" t="str">
            <v>Fita de vedacao</v>
          </cell>
          <cell r="E8075" t="str">
            <v>m</v>
          </cell>
          <cell r="F8075">
            <v>1.88</v>
          </cell>
        </row>
        <row r="8076">
          <cell r="B8076" t="str">
            <v>181132</v>
          </cell>
          <cell r="C8076" t="str">
            <v>010118</v>
          </cell>
          <cell r="D8076" t="str">
            <v>Encanador</v>
          </cell>
          <cell r="E8076" t="str">
            <v>h</v>
          </cell>
          <cell r="F8076">
            <v>0.85</v>
          </cell>
        </row>
        <row r="8077">
          <cell r="B8077" t="str">
            <v>181132</v>
          </cell>
          <cell r="C8077" t="str">
            <v>010119</v>
          </cell>
          <cell r="D8077" t="str">
            <v>Ajudante de encanador</v>
          </cell>
          <cell r="E8077" t="str">
            <v>h</v>
          </cell>
          <cell r="F8077">
            <v>0.85</v>
          </cell>
        </row>
        <row r="8078">
          <cell r="B8078" t="str">
            <v>181132</v>
          </cell>
          <cell r="C8078" t="str">
            <v>064030</v>
          </cell>
          <cell r="D8078" t="str">
            <v>Valvula de retencao pe c/crivo - 50mm (2')</v>
          </cell>
          <cell r="E8078" t="str">
            <v>un</v>
          </cell>
          <cell r="F8078">
            <v>1</v>
          </cell>
        </row>
        <row r="8079">
          <cell r="B8079" t="str">
            <v>181132</v>
          </cell>
          <cell r="C8079" t="str">
            <v>069512</v>
          </cell>
          <cell r="D8079" t="str">
            <v>Fita de vedacao</v>
          </cell>
          <cell r="E8079" t="str">
            <v>m</v>
          </cell>
          <cell r="F8079">
            <v>2.2599999999999998</v>
          </cell>
        </row>
        <row r="8080">
          <cell r="B8080" t="str">
            <v>181133</v>
          </cell>
          <cell r="C8080" t="str">
            <v>010118</v>
          </cell>
          <cell r="D8080" t="str">
            <v>Encanador</v>
          </cell>
          <cell r="E8080" t="str">
            <v>h</v>
          </cell>
          <cell r="F8080">
            <v>1.1499999999999999</v>
          </cell>
        </row>
        <row r="8081">
          <cell r="B8081" t="str">
            <v>181133</v>
          </cell>
          <cell r="C8081" t="str">
            <v>010119</v>
          </cell>
          <cell r="D8081" t="str">
            <v>Ajudante de encanador</v>
          </cell>
          <cell r="E8081" t="str">
            <v>h</v>
          </cell>
          <cell r="F8081">
            <v>1.1499999999999999</v>
          </cell>
        </row>
        <row r="8082">
          <cell r="B8082" t="str">
            <v>181133</v>
          </cell>
          <cell r="C8082" t="str">
            <v>064031</v>
          </cell>
          <cell r="D8082" t="str">
            <v>Valvula de retencao pe c/crivo - 65mm (2 1/2')</v>
          </cell>
          <cell r="E8082" t="str">
            <v>un</v>
          </cell>
          <cell r="F8082">
            <v>1</v>
          </cell>
        </row>
        <row r="8083">
          <cell r="B8083" t="str">
            <v>181133</v>
          </cell>
          <cell r="C8083" t="str">
            <v>069512</v>
          </cell>
          <cell r="D8083" t="str">
            <v>Fita de vedacao</v>
          </cell>
          <cell r="E8083" t="str">
            <v>m</v>
          </cell>
          <cell r="F8083">
            <v>2.82</v>
          </cell>
        </row>
        <row r="8084">
          <cell r="B8084" t="str">
            <v>181134</v>
          </cell>
          <cell r="C8084" t="str">
            <v>010118</v>
          </cell>
          <cell r="D8084" t="str">
            <v>Encanador</v>
          </cell>
          <cell r="E8084" t="str">
            <v>h</v>
          </cell>
          <cell r="F8084">
            <v>1.1499999999999999</v>
          </cell>
        </row>
        <row r="8085">
          <cell r="B8085" t="str">
            <v>181134</v>
          </cell>
          <cell r="C8085" t="str">
            <v>010119</v>
          </cell>
          <cell r="D8085" t="str">
            <v>Ajudante de encanador</v>
          </cell>
          <cell r="E8085" t="str">
            <v>h</v>
          </cell>
          <cell r="F8085">
            <v>1.1499999999999999</v>
          </cell>
        </row>
        <row r="8086">
          <cell r="B8086" t="str">
            <v>181134</v>
          </cell>
          <cell r="C8086" t="str">
            <v>064032</v>
          </cell>
          <cell r="D8086" t="str">
            <v>Valvula de retencao pe c/crivo - 80mm (3')</v>
          </cell>
          <cell r="E8086" t="str">
            <v>un</v>
          </cell>
          <cell r="F8086">
            <v>1</v>
          </cell>
        </row>
        <row r="8087">
          <cell r="B8087" t="str">
            <v>181134</v>
          </cell>
          <cell r="C8087" t="str">
            <v>069512</v>
          </cell>
          <cell r="D8087" t="str">
            <v>Fita de vedacao</v>
          </cell>
          <cell r="E8087" t="str">
            <v>m</v>
          </cell>
          <cell r="F8087">
            <v>3.2</v>
          </cell>
        </row>
        <row r="8088">
          <cell r="B8088" t="str">
            <v>181135</v>
          </cell>
          <cell r="C8088" t="str">
            <v>010118</v>
          </cell>
          <cell r="D8088" t="str">
            <v>Encanador</v>
          </cell>
          <cell r="E8088" t="str">
            <v>h</v>
          </cell>
          <cell r="F8088">
            <v>1.48</v>
          </cell>
        </row>
        <row r="8089">
          <cell r="B8089" t="str">
            <v>181135</v>
          </cell>
          <cell r="C8089" t="str">
            <v>010119</v>
          </cell>
          <cell r="D8089" t="str">
            <v>Ajudante de encanador</v>
          </cell>
          <cell r="E8089" t="str">
            <v>h</v>
          </cell>
          <cell r="F8089">
            <v>1.48</v>
          </cell>
        </row>
        <row r="8090">
          <cell r="B8090" t="str">
            <v>181135</v>
          </cell>
          <cell r="C8090" t="str">
            <v>064033</v>
          </cell>
          <cell r="D8090" t="str">
            <v>Valvula de retencao pe c/crivo - 100mm (4')</v>
          </cell>
          <cell r="E8090" t="str">
            <v>un</v>
          </cell>
          <cell r="F8090">
            <v>1</v>
          </cell>
        </row>
        <row r="8091">
          <cell r="B8091" t="str">
            <v>181135</v>
          </cell>
          <cell r="C8091" t="str">
            <v>069512</v>
          </cell>
          <cell r="D8091" t="str">
            <v>Fita de vedacao</v>
          </cell>
          <cell r="E8091" t="str">
            <v>m</v>
          </cell>
          <cell r="F8091">
            <v>4.1399999999999997</v>
          </cell>
        </row>
        <row r="8092">
          <cell r="B8092" t="str">
            <v>181136</v>
          </cell>
          <cell r="C8092" t="str">
            <v>010118</v>
          </cell>
          <cell r="D8092" t="str">
            <v>Encanador</v>
          </cell>
          <cell r="E8092" t="str">
            <v>h</v>
          </cell>
          <cell r="F8092">
            <v>2</v>
          </cell>
        </row>
        <row r="8093">
          <cell r="B8093" t="str">
            <v>181136</v>
          </cell>
          <cell r="C8093" t="str">
            <v>010119</v>
          </cell>
          <cell r="D8093" t="str">
            <v>Ajudante de encanador</v>
          </cell>
          <cell r="E8093" t="str">
            <v>h</v>
          </cell>
          <cell r="F8093">
            <v>2</v>
          </cell>
        </row>
        <row r="8094">
          <cell r="B8094" t="str">
            <v>181136</v>
          </cell>
          <cell r="C8094" t="str">
            <v>060505</v>
          </cell>
          <cell r="D8094" t="str">
            <v>Tubo de aco galvanizado c/cost. 40mm (1 1/2')</v>
          </cell>
          <cell r="E8094" t="str">
            <v>m</v>
          </cell>
          <cell r="F8094">
            <v>0.6</v>
          </cell>
        </row>
        <row r="8095">
          <cell r="B8095" t="str">
            <v>181136</v>
          </cell>
          <cell r="C8095" t="str">
            <v>064011</v>
          </cell>
          <cell r="D8095" t="str">
            <v>Valvula de descarga com registro 1 1/2'</v>
          </cell>
          <cell r="E8095" t="str">
            <v>un</v>
          </cell>
          <cell r="F8095">
            <v>1</v>
          </cell>
        </row>
        <row r="8096">
          <cell r="B8096" t="str">
            <v>181136</v>
          </cell>
          <cell r="C8096" t="str">
            <v>069512</v>
          </cell>
          <cell r="D8096" t="str">
            <v>Fita de vedacao</v>
          </cell>
          <cell r="E8096" t="str">
            <v>m</v>
          </cell>
          <cell r="F8096">
            <v>1.88</v>
          </cell>
        </row>
        <row r="8097">
          <cell r="B8097" t="str">
            <v>181137</v>
          </cell>
          <cell r="C8097" t="str">
            <v>010118</v>
          </cell>
          <cell r="D8097" t="str">
            <v>Encanador</v>
          </cell>
          <cell r="E8097" t="str">
            <v>h</v>
          </cell>
          <cell r="F8097">
            <v>2</v>
          </cell>
        </row>
        <row r="8098">
          <cell r="B8098" t="str">
            <v>181137</v>
          </cell>
          <cell r="C8098" t="str">
            <v>010119</v>
          </cell>
          <cell r="D8098" t="str">
            <v>Ajudante de encanador</v>
          </cell>
          <cell r="E8098" t="str">
            <v>h</v>
          </cell>
          <cell r="F8098">
            <v>2</v>
          </cell>
        </row>
        <row r="8099">
          <cell r="B8099" t="str">
            <v>181137</v>
          </cell>
          <cell r="C8099" t="str">
            <v>060505</v>
          </cell>
          <cell r="D8099" t="str">
            <v>Tubo de aco galvanizado c/cost. 40mm (1 1/2')</v>
          </cell>
          <cell r="E8099" t="str">
            <v>m</v>
          </cell>
          <cell r="F8099">
            <v>0.6</v>
          </cell>
        </row>
        <row r="8100">
          <cell r="B8100" t="str">
            <v>181137</v>
          </cell>
          <cell r="C8100" t="str">
            <v>064010</v>
          </cell>
          <cell r="D8100" t="str">
            <v>Valvula de descarga comum 1 1/2'</v>
          </cell>
          <cell r="E8100" t="str">
            <v>un</v>
          </cell>
          <cell r="F8100">
            <v>1</v>
          </cell>
        </row>
        <row r="8101">
          <cell r="B8101" t="str">
            <v>181137</v>
          </cell>
          <cell r="C8101" t="str">
            <v>069512</v>
          </cell>
          <cell r="D8101" t="str">
            <v>Fita de vedacao</v>
          </cell>
          <cell r="E8101" t="str">
            <v>m</v>
          </cell>
          <cell r="F8101">
            <v>1.88</v>
          </cell>
        </row>
        <row r="8102">
          <cell r="B8102" t="str">
            <v>181138</v>
          </cell>
          <cell r="C8102" t="str">
            <v>010118</v>
          </cell>
          <cell r="D8102" t="str">
            <v>Encanador</v>
          </cell>
          <cell r="E8102" t="str">
            <v>h</v>
          </cell>
          <cell r="F8102">
            <v>1</v>
          </cell>
        </row>
        <row r="8103">
          <cell r="B8103" t="str">
            <v>181138</v>
          </cell>
          <cell r="C8103" t="str">
            <v>010119</v>
          </cell>
          <cell r="D8103" t="str">
            <v>Ajudante de encanador</v>
          </cell>
          <cell r="E8103" t="str">
            <v>h</v>
          </cell>
          <cell r="F8103">
            <v>1</v>
          </cell>
        </row>
        <row r="8104">
          <cell r="B8104" t="str">
            <v>181138</v>
          </cell>
          <cell r="C8104" t="str">
            <v>062505</v>
          </cell>
          <cell r="D8104" t="str">
            <v>Tubo soldavel de pvc marrom 50mm (1 1/2')</v>
          </cell>
          <cell r="E8104" t="str">
            <v>m</v>
          </cell>
          <cell r="F8104">
            <v>0.6</v>
          </cell>
        </row>
        <row r="8105">
          <cell r="B8105" t="str">
            <v>181138</v>
          </cell>
          <cell r="C8105" t="str">
            <v>064013</v>
          </cell>
          <cell r="D8105" t="str">
            <v>Valvula de descarga de pvc s/reg. 1 1/2'</v>
          </cell>
          <cell r="E8105" t="str">
            <v>un</v>
          </cell>
          <cell r="F8105">
            <v>1</v>
          </cell>
        </row>
        <row r="8106">
          <cell r="B8106" t="str">
            <v>181138</v>
          </cell>
          <cell r="C8106" t="str">
            <v>069513</v>
          </cell>
          <cell r="D8106" t="str">
            <v>Adesivo para tubo de pvc rigido</v>
          </cell>
          <cell r="E8106" t="str">
            <v>l</v>
          </cell>
          <cell r="F8106">
            <v>1.2E-2</v>
          </cell>
        </row>
        <row r="8107">
          <cell r="B8107" t="str">
            <v>181138</v>
          </cell>
          <cell r="C8107" t="str">
            <v>069514</v>
          </cell>
          <cell r="D8107" t="str">
            <v>Solucao limpadora para pvc rigido</v>
          </cell>
          <cell r="E8107" t="str">
            <v>l</v>
          </cell>
          <cell r="F8107">
            <v>5.0000000000000001E-3</v>
          </cell>
        </row>
        <row r="8108">
          <cell r="B8108" t="str">
            <v>181203</v>
          </cell>
          <cell r="C8108" t="str">
            <v>010118</v>
          </cell>
          <cell r="D8108" t="str">
            <v>Encanador</v>
          </cell>
          <cell r="E8108" t="str">
            <v>h</v>
          </cell>
          <cell r="F8108">
            <v>0.28000000000000003</v>
          </cell>
        </row>
        <row r="8109">
          <cell r="B8109" t="str">
            <v>181203</v>
          </cell>
          <cell r="C8109" t="str">
            <v>010119</v>
          </cell>
          <cell r="D8109" t="str">
            <v>Ajudante de encanador</v>
          </cell>
          <cell r="E8109" t="str">
            <v>h</v>
          </cell>
          <cell r="F8109">
            <v>0.28000000000000003</v>
          </cell>
        </row>
        <row r="8110">
          <cell r="B8110" t="str">
            <v>181203</v>
          </cell>
          <cell r="C8110" t="str">
            <v>069512</v>
          </cell>
          <cell r="D8110" t="str">
            <v>Fita de vedacao</v>
          </cell>
          <cell r="E8110" t="str">
            <v>m</v>
          </cell>
          <cell r="F8110">
            <v>0.47</v>
          </cell>
        </row>
        <row r="8111">
          <cell r="B8111" t="str">
            <v>181203</v>
          </cell>
          <cell r="C8111" t="str">
            <v>069515</v>
          </cell>
          <cell r="D8111" t="str">
            <v>Torneira de boia em latao(boia plast)dn 20mm (3/4)</v>
          </cell>
          <cell r="E8111" t="str">
            <v>un</v>
          </cell>
          <cell r="F8111">
            <v>1</v>
          </cell>
        </row>
        <row r="8112">
          <cell r="B8112" t="str">
            <v>181204</v>
          </cell>
          <cell r="C8112" t="str">
            <v>010118</v>
          </cell>
          <cell r="D8112" t="str">
            <v>Encanador</v>
          </cell>
          <cell r="E8112" t="str">
            <v>h</v>
          </cell>
          <cell r="F8112">
            <v>0.34</v>
          </cell>
        </row>
        <row r="8113">
          <cell r="B8113" t="str">
            <v>181204</v>
          </cell>
          <cell r="C8113" t="str">
            <v>010119</v>
          </cell>
          <cell r="D8113" t="str">
            <v>Ajudante de encanador</v>
          </cell>
          <cell r="E8113" t="str">
            <v>h</v>
          </cell>
          <cell r="F8113">
            <v>0.34</v>
          </cell>
        </row>
        <row r="8114">
          <cell r="B8114" t="str">
            <v>181204</v>
          </cell>
          <cell r="C8114" t="str">
            <v>069512</v>
          </cell>
          <cell r="D8114" t="str">
            <v>Fita de vedacao</v>
          </cell>
          <cell r="E8114" t="str">
            <v>m</v>
          </cell>
          <cell r="F8114">
            <v>0.6</v>
          </cell>
        </row>
        <row r="8115">
          <cell r="B8115" t="str">
            <v>181204</v>
          </cell>
          <cell r="C8115" t="str">
            <v>069516</v>
          </cell>
          <cell r="D8115" t="str">
            <v>Torn.de boia em latao (boia plast) 25mm (1')</v>
          </cell>
          <cell r="E8115" t="str">
            <v>un</v>
          </cell>
          <cell r="F8115">
            <v>1</v>
          </cell>
        </row>
        <row r="8116">
          <cell r="B8116" t="str">
            <v>181205</v>
          </cell>
          <cell r="C8116" t="str">
            <v>010118</v>
          </cell>
          <cell r="D8116" t="str">
            <v>Encanador</v>
          </cell>
          <cell r="E8116" t="str">
            <v>h</v>
          </cell>
          <cell r="F8116">
            <v>0.4</v>
          </cell>
        </row>
        <row r="8117">
          <cell r="B8117" t="str">
            <v>181205</v>
          </cell>
          <cell r="C8117" t="str">
            <v>010119</v>
          </cell>
          <cell r="D8117" t="str">
            <v>Ajudante de encanador</v>
          </cell>
          <cell r="E8117" t="str">
            <v>h</v>
          </cell>
          <cell r="F8117">
            <v>0.4</v>
          </cell>
        </row>
        <row r="8118">
          <cell r="B8118" t="str">
            <v>181205</v>
          </cell>
          <cell r="C8118" t="str">
            <v>069512</v>
          </cell>
          <cell r="D8118" t="str">
            <v>Fita de vedacao</v>
          </cell>
          <cell r="E8118" t="str">
            <v>m</v>
          </cell>
          <cell r="F8118">
            <v>0.75</v>
          </cell>
        </row>
        <row r="8119">
          <cell r="B8119" t="str">
            <v>181205</v>
          </cell>
          <cell r="C8119" t="str">
            <v>069522</v>
          </cell>
          <cell r="D8119" t="str">
            <v>Torn.de boia em latao (boia plast) 32mm (1 1/4")</v>
          </cell>
          <cell r="E8119" t="str">
            <v>un</v>
          </cell>
          <cell r="F8119">
            <v>1</v>
          </cell>
        </row>
        <row r="8120">
          <cell r="B8120" t="str">
            <v>181206</v>
          </cell>
          <cell r="C8120" t="str">
            <v>010118</v>
          </cell>
          <cell r="D8120" t="str">
            <v>Encanador</v>
          </cell>
          <cell r="E8120" t="str">
            <v>h</v>
          </cell>
          <cell r="F8120">
            <v>0.45</v>
          </cell>
        </row>
        <row r="8121">
          <cell r="B8121" t="str">
            <v>181206</v>
          </cell>
          <cell r="C8121" t="str">
            <v>010119</v>
          </cell>
          <cell r="D8121" t="str">
            <v>Ajudante de encanador</v>
          </cell>
          <cell r="E8121" t="str">
            <v>h</v>
          </cell>
          <cell r="F8121">
            <v>0.45</v>
          </cell>
        </row>
        <row r="8122">
          <cell r="B8122" t="str">
            <v>181206</v>
          </cell>
          <cell r="C8122" t="str">
            <v>069512</v>
          </cell>
          <cell r="D8122" t="str">
            <v>Fita de vedacao</v>
          </cell>
          <cell r="E8122" t="str">
            <v>m</v>
          </cell>
          <cell r="F8122">
            <v>0.94</v>
          </cell>
        </row>
        <row r="8123">
          <cell r="B8123" t="str">
            <v>181206</v>
          </cell>
          <cell r="C8123" t="str">
            <v>069517</v>
          </cell>
          <cell r="D8123" t="str">
            <v>Torn.de boia em latao (boia plast) 40mm (1 1/2")</v>
          </cell>
          <cell r="E8123" t="str">
            <v>un</v>
          </cell>
          <cell r="F8123">
            <v>1</v>
          </cell>
        </row>
        <row r="8124">
          <cell r="B8124" t="str">
            <v>181207</v>
          </cell>
          <cell r="C8124" t="str">
            <v>010118</v>
          </cell>
          <cell r="D8124" t="str">
            <v>Encanador</v>
          </cell>
          <cell r="E8124" t="str">
            <v>h</v>
          </cell>
          <cell r="F8124">
            <v>0.54</v>
          </cell>
        </row>
        <row r="8125">
          <cell r="B8125" t="str">
            <v>181207</v>
          </cell>
          <cell r="C8125" t="str">
            <v>010119</v>
          </cell>
          <cell r="D8125" t="str">
            <v>Ajudante de encanador</v>
          </cell>
          <cell r="E8125" t="str">
            <v>h</v>
          </cell>
          <cell r="F8125">
            <v>0.54</v>
          </cell>
        </row>
        <row r="8126">
          <cell r="B8126" t="str">
            <v>181207</v>
          </cell>
          <cell r="C8126" t="str">
            <v>069512</v>
          </cell>
          <cell r="D8126" t="str">
            <v>Fita de vedacao</v>
          </cell>
          <cell r="E8126" t="str">
            <v>m</v>
          </cell>
          <cell r="F8126">
            <v>1.1299999999999999</v>
          </cell>
        </row>
        <row r="8127">
          <cell r="B8127" t="str">
            <v>181207</v>
          </cell>
          <cell r="C8127" t="str">
            <v>069518</v>
          </cell>
          <cell r="D8127" t="str">
            <v>Torneira de boia de cobre - 50mm (2')</v>
          </cell>
          <cell r="E8127" t="str">
            <v>un</v>
          </cell>
          <cell r="F8127">
            <v>1</v>
          </cell>
        </row>
        <row r="8128">
          <cell r="B8128" t="str">
            <v>181208</v>
          </cell>
          <cell r="C8128" t="str">
            <v>010115</v>
          </cell>
          <cell r="D8128" t="str">
            <v>Eletricista</v>
          </cell>
          <cell r="E8128" t="str">
            <v>h</v>
          </cell>
          <cell r="F8128">
            <v>1</v>
          </cell>
        </row>
        <row r="8129">
          <cell r="B8129" t="str">
            <v>181208</v>
          </cell>
          <cell r="C8129" t="str">
            <v>010116</v>
          </cell>
          <cell r="D8129" t="str">
            <v>Ajudante de eletricista</v>
          </cell>
          <cell r="E8129" t="str">
            <v>h</v>
          </cell>
          <cell r="F8129">
            <v>1</v>
          </cell>
        </row>
        <row r="8130">
          <cell r="B8130" t="str">
            <v>181208</v>
          </cell>
          <cell r="C8130" t="str">
            <v>069616</v>
          </cell>
          <cell r="D8130" t="str">
            <v>Automatico de boia</v>
          </cell>
          <cell r="E8130" t="str">
            <v>un</v>
          </cell>
          <cell r="F8130">
            <v>1</v>
          </cell>
        </row>
        <row r="8131">
          <cell r="B8131" t="str">
            <v>181209</v>
          </cell>
          <cell r="C8131" t="str">
            <v>010118</v>
          </cell>
          <cell r="D8131" t="str">
            <v>Encanador</v>
          </cell>
          <cell r="E8131" t="str">
            <v>h</v>
          </cell>
          <cell r="F8131">
            <v>7.7</v>
          </cell>
        </row>
        <row r="8132">
          <cell r="B8132" t="str">
            <v>181209</v>
          </cell>
          <cell r="C8132" t="str">
            <v>060540</v>
          </cell>
          <cell r="D8132" t="str">
            <v>Flange c/sextavado ferro mal. galv 50mm (2')</v>
          </cell>
          <cell r="E8132" t="str">
            <v>un</v>
          </cell>
          <cell r="F8132">
            <v>4</v>
          </cell>
        </row>
        <row r="8133">
          <cell r="B8133" t="str">
            <v>181209</v>
          </cell>
          <cell r="C8133" t="str">
            <v>069512</v>
          </cell>
          <cell r="D8133" t="str">
            <v>Fita de vedacao</v>
          </cell>
          <cell r="E8133" t="str">
            <v>m</v>
          </cell>
          <cell r="F8133">
            <v>3.03</v>
          </cell>
        </row>
        <row r="8134">
          <cell r="B8134" t="str">
            <v>181209</v>
          </cell>
          <cell r="C8134" t="str">
            <v>021027</v>
          </cell>
          <cell r="D8134" t="str">
            <v>Viga de peroba de 6x16cm</v>
          </cell>
          <cell r="E8134" t="str">
            <v>m</v>
          </cell>
          <cell r="F8134">
            <v>5</v>
          </cell>
        </row>
        <row r="8135">
          <cell r="B8135" t="str">
            <v>181209</v>
          </cell>
          <cell r="C8135" t="str">
            <v>060538</v>
          </cell>
          <cell r="D8135" t="str">
            <v>Flange c/sextavado ferro mal. galv 20mm (3/4')</v>
          </cell>
          <cell r="E8135" t="str">
            <v>un</v>
          </cell>
          <cell r="F8135">
            <v>2</v>
          </cell>
        </row>
        <row r="8136">
          <cell r="B8136" t="str">
            <v>181209</v>
          </cell>
          <cell r="C8136" t="str">
            <v>060539</v>
          </cell>
          <cell r="D8136" t="str">
            <v>Flange c/sextavado ferro mal. galv 25mm (1')</v>
          </cell>
          <cell r="E8136" t="str">
            <v>un</v>
          </cell>
          <cell r="F8136">
            <v>2</v>
          </cell>
        </row>
        <row r="8137">
          <cell r="B8137" t="str">
            <v>181209</v>
          </cell>
          <cell r="C8137" t="str">
            <v>010119</v>
          </cell>
          <cell r="D8137" t="str">
            <v>Ajudante de encanador</v>
          </cell>
          <cell r="E8137" t="str">
            <v>h</v>
          </cell>
          <cell r="F8137">
            <v>7.7</v>
          </cell>
        </row>
        <row r="8138">
          <cell r="B8138" t="str">
            <v>181209</v>
          </cell>
          <cell r="C8138" t="str">
            <v>037043</v>
          </cell>
          <cell r="D8138" t="str">
            <v>Massa para vidro</v>
          </cell>
          <cell r="E8138" t="str">
            <v>kg</v>
          </cell>
          <cell r="F8138">
            <v>0.1</v>
          </cell>
        </row>
        <row r="8139">
          <cell r="B8139" t="str">
            <v>181209</v>
          </cell>
          <cell r="C8139" t="str">
            <v>090937</v>
          </cell>
          <cell r="D8139" t="str">
            <v>Reservatorio cilind. poliet.alta densid.cap. 500 l</v>
          </cell>
          <cell r="E8139" t="str">
            <v>un</v>
          </cell>
          <cell r="F8139">
            <v>1</v>
          </cell>
        </row>
        <row r="8140">
          <cell r="B8140" t="str">
            <v>181210</v>
          </cell>
          <cell r="C8140" t="str">
            <v>010118</v>
          </cell>
          <cell r="D8140" t="str">
            <v>Encanador</v>
          </cell>
          <cell r="E8140" t="str">
            <v>h</v>
          </cell>
          <cell r="F8140">
            <v>7.7</v>
          </cell>
        </row>
        <row r="8141">
          <cell r="B8141" t="str">
            <v>181210</v>
          </cell>
          <cell r="C8141" t="str">
            <v>010119</v>
          </cell>
          <cell r="D8141" t="str">
            <v>Ajudante de encanador</v>
          </cell>
          <cell r="E8141" t="str">
            <v>h</v>
          </cell>
          <cell r="F8141">
            <v>7.7</v>
          </cell>
        </row>
        <row r="8142">
          <cell r="B8142" t="str">
            <v>181210</v>
          </cell>
          <cell r="C8142" t="str">
            <v>021027</v>
          </cell>
          <cell r="D8142" t="str">
            <v>Viga de peroba de 6x16cm</v>
          </cell>
          <cell r="E8142" t="str">
            <v>m</v>
          </cell>
          <cell r="F8142">
            <v>5</v>
          </cell>
        </row>
        <row r="8143">
          <cell r="B8143" t="str">
            <v>181210</v>
          </cell>
          <cell r="C8143" t="str">
            <v>037043</v>
          </cell>
          <cell r="D8143" t="str">
            <v>Massa para vidro</v>
          </cell>
          <cell r="E8143" t="str">
            <v>kg</v>
          </cell>
          <cell r="F8143">
            <v>0.1</v>
          </cell>
        </row>
        <row r="8144">
          <cell r="B8144" t="str">
            <v>181210</v>
          </cell>
          <cell r="C8144" t="str">
            <v>060538</v>
          </cell>
          <cell r="D8144" t="str">
            <v>Flange c/sextavado ferro mal. galv 20mm (3/4')</v>
          </cell>
          <cell r="E8144" t="str">
            <v>un</v>
          </cell>
          <cell r="F8144">
            <v>2</v>
          </cell>
        </row>
        <row r="8145">
          <cell r="B8145" t="str">
            <v>181210</v>
          </cell>
          <cell r="C8145" t="str">
            <v>060539</v>
          </cell>
          <cell r="D8145" t="str">
            <v>Flange c/sextavado ferro mal. galv 25mm (1')</v>
          </cell>
          <cell r="E8145" t="str">
            <v>un</v>
          </cell>
          <cell r="F8145">
            <v>2</v>
          </cell>
        </row>
        <row r="8146">
          <cell r="B8146" t="str">
            <v>181210</v>
          </cell>
          <cell r="C8146" t="str">
            <v>060540</v>
          </cell>
          <cell r="D8146" t="str">
            <v>Flange c/sextavado ferro mal. galv 50mm (2')</v>
          </cell>
          <cell r="E8146" t="str">
            <v>un</v>
          </cell>
          <cell r="F8146">
            <v>4</v>
          </cell>
        </row>
        <row r="8147">
          <cell r="B8147" t="str">
            <v>181210</v>
          </cell>
          <cell r="C8147" t="str">
            <v>069512</v>
          </cell>
          <cell r="D8147" t="str">
            <v>Fita de vedacao</v>
          </cell>
          <cell r="E8147" t="str">
            <v>m</v>
          </cell>
          <cell r="F8147">
            <v>3.03</v>
          </cell>
        </row>
        <row r="8148">
          <cell r="B8148" t="str">
            <v>181210</v>
          </cell>
          <cell r="C8148" t="str">
            <v>090938</v>
          </cell>
          <cell r="D8148" t="str">
            <v>Reservatorio cilind. fibra de vidro cap. 500 l</v>
          </cell>
          <cell r="E8148" t="str">
            <v>un</v>
          </cell>
          <cell r="F8148">
            <v>1</v>
          </cell>
        </row>
        <row r="8149">
          <cell r="B8149" t="str">
            <v>181211</v>
          </cell>
          <cell r="C8149" t="str">
            <v>010118</v>
          </cell>
          <cell r="D8149" t="str">
            <v>Encanador</v>
          </cell>
          <cell r="E8149" t="str">
            <v>h</v>
          </cell>
          <cell r="F8149">
            <v>7.7</v>
          </cell>
        </row>
        <row r="8150">
          <cell r="B8150" t="str">
            <v>181211</v>
          </cell>
          <cell r="C8150" t="str">
            <v>010119</v>
          </cell>
          <cell r="D8150" t="str">
            <v>Ajudante de encanador</v>
          </cell>
          <cell r="E8150" t="str">
            <v>h</v>
          </cell>
          <cell r="F8150">
            <v>7.7</v>
          </cell>
        </row>
        <row r="8151">
          <cell r="B8151" t="str">
            <v>181211</v>
          </cell>
          <cell r="C8151" t="str">
            <v>021027</v>
          </cell>
          <cell r="D8151" t="str">
            <v>Viga de peroba de 6x16cm</v>
          </cell>
          <cell r="E8151" t="str">
            <v>m</v>
          </cell>
          <cell r="F8151">
            <v>5</v>
          </cell>
        </row>
        <row r="8152">
          <cell r="B8152" t="str">
            <v>181211</v>
          </cell>
          <cell r="C8152" t="str">
            <v>037043</v>
          </cell>
          <cell r="D8152" t="str">
            <v>Massa para vidro</v>
          </cell>
          <cell r="E8152" t="str">
            <v>kg</v>
          </cell>
          <cell r="F8152">
            <v>0.1</v>
          </cell>
        </row>
        <row r="8153">
          <cell r="B8153" t="str">
            <v>181211</v>
          </cell>
          <cell r="C8153" t="str">
            <v>060538</v>
          </cell>
          <cell r="D8153" t="str">
            <v>Flange c/sextavado ferro mal. galv 20mm (3/4')</v>
          </cell>
          <cell r="E8153" t="str">
            <v>un</v>
          </cell>
          <cell r="F8153">
            <v>2</v>
          </cell>
        </row>
        <row r="8154">
          <cell r="B8154" t="str">
            <v>181211</v>
          </cell>
          <cell r="C8154" t="str">
            <v>060539</v>
          </cell>
          <cell r="D8154" t="str">
            <v>Flange c/sextavado ferro mal. galv 25mm (1')</v>
          </cell>
          <cell r="E8154" t="str">
            <v>un</v>
          </cell>
          <cell r="F8154">
            <v>2</v>
          </cell>
        </row>
        <row r="8155">
          <cell r="B8155" t="str">
            <v>181211</v>
          </cell>
          <cell r="C8155" t="str">
            <v>060540</v>
          </cell>
          <cell r="D8155" t="str">
            <v>Flange c/sextavado ferro mal. galv 50mm (2')</v>
          </cell>
          <cell r="E8155" t="str">
            <v>un</v>
          </cell>
          <cell r="F8155">
            <v>4</v>
          </cell>
        </row>
        <row r="8156">
          <cell r="B8156" t="str">
            <v>181211</v>
          </cell>
          <cell r="C8156" t="str">
            <v>069512</v>
          </cell>
          <cell r="D8156" t="str">
            <v>Fita de vedacao</v>
          </cell>
          <cell r="E8156" t="str">
            <v>m</v>
          </cell>
          <cell r="F8156">
            <v>3.03</v>
          </cell>
        </row>
        <row r="8157">
          <cell r="B8157" t="str">
            <v>181211</v>
          </cell>
          <cell r="C8157" t="str">
            <v>090939</v>
          </cell>
          <cell r="D8157" t="str">
            <v>Reservatorio cilind. fibra de vidro cap. 1000 l</v>
          </cell>
          <cell r="E8157" t="str">
            <v>un</v>
          </cell>
          <cell r="F8157">
            <v>1</v>
          </cell>
        </row>
        <row r="8158">
          <cell r="B8158" t="str">
            <v>181212</v>
          </cell>
          <cell r="C8158" t="str">
            <v>010118</v>
          </cell>
          <cell r="D8158" t="str">
            <v>Encanador</v>
          </cell>
          <cell r="E8158" t="str">
            <v>h</v>
          </cell>
          <cell r="F8158">
            <v>7.7</v>
          </cell>
        </row>
        <row r="8159">
          <cell r="B8159" t="str">
            <v>181212</v>
          </cell>
          <cell r="C8159" t="str">
            <v>010119</v>
          </cell>
          <cell r="D8159" t="str">
            <v>Ajudante de encanador</v>
          </cell>
          <cell r="E8159" t="str">
            <v>h</v>
          </cell>
          <cell r="F8159">
            <v>7.7</v>
          </cell>
        </row>
        <row r="8160">
          <cell r="B8160" t="str">
            <v>181212</v>
          </cell>
          <cell r="C8160" t="str">
            <v>065011</v>
          </cell>
          <cell r="D8160" t="str">
            <v>Caixa d'agua de fibrocimento de 500l</v>
          </cell>
          <cell r="E8160" t="str">
            <v>un</v>
          </cell>
          <cell r="F8160">
            <v>1</v>
          </cell>
        </row>
        <row r="8161">
          <cell r="B8161" t="str">
            <v>181212</v>
          </cell>
          <cell r="C8161" t="str">
            <v>037043</v>
          </cell>
          <cell r="D8161" t="str">
            <v>Massa para vidro</v>
          </cell>
          <cell r="E8161" t="str">
            <v>kg</v>
          </cell>
          <cell r="F8161">
            <v>0.1</v>
          </cell>
        </row>
        <row r="8162">
          <cell r="B8162" t="str">
            <v>181212</v>
          </cell>
          <cell r="C8162" t="str">
            <v>060538</v>
          </cell>
          <cell r="D8162" t="str">
            <v>Flange c/sextavado ferro mal. galv 20mm (3/4')</v>
          </cell>
          <cell r="E8162" t="str">
            <v>un</v>
          </cell>
          <cell r="F8162">
            <v>2</v>
          </cell>
        </row>
        <row r="8163">
          <cell r="B8163" t="str">
            <v>181212</v>
          </cell>
          <cell r="C8163" t="str">
            <v>060539</v>
          </cell>
          <cell r="D8163" t="str">
            <v>Flange c/sextavado ferro mal. galv 25mm (1')</v>
          </cell>
          <cell r="E8163" t="str">
            <v>un</v>
          </cell>
          <cell r="F8163">
            <v>2</v>
          </cell>
        </row>
        <row r="8164">
          <cell r="B8164" t="str">
            <v>181212</v>
          </cell>
          <cell r="C8164" t="str">
            <v>060540</v>
          </cell>
          <cell r="D8164" t="str">
            <v>Flange c/sextavado ferro mal. galv 50mm (2')</v>
          </cell>
          <cell r="E8164" t="str">
            <v>un</v>
          </cell>
          <cell r="F8164">
            <v>4</v>
          </cell>
        </row>
        <row r="8165">
          <cell r="B8165" t="str">
            <v>181212</v>
          </cell>
          <cell r="C8165" t="str">
            <v>021027</v>
          </cell>
          <cell r="D8165" t="str">
            <v>Viga de peroba de 6x16cm</v>
          </cell>
          <cell r="E8165" t="str">
            <v>m</v>
          </cell>
          <cell r="F8165">
            <v>5</v>
          </cell>
        </row>
        <row r="8166">
          <cell r="B8166" t="str">
            <v>181212</v>
          </cell>
          <cell r="C8166" t="str">
            <v>069512</v>
          </cell>
          <cell r="D8166" t="str">
            <v>Fita de vedacao</v>
          </cell>
          <cell r="E8166" t="str">
            <v>m</v>
          </cell>
          <cell r="F8166">
            <v>3.03</v>
          </cell>
        </row>
        <row r="8167">
          <cell r="B8167" t="str">
            <v>181213</v>
          </cell>
          <cell r="C8167" t="str">
            <v>010118</v>
          </cell>
          <cell r="D8167" t="str">
            <v>Encanador</v>
          </cell>
          <cell r="E8167" t="str">
            <v>h</v>
          </cell>
          <cell r="F8167">
            <v>7.7</v>
          </cell>
        </row>
        <row r="8168">
          <cell r="B8168" t="str">
            <v>181213</v>
          </cell>
          <cell r="C8168" t="str">
            <v>010119</v>
          </cell>
          <cell r="D8168" t="str">
            <v>Ajudante de encanador</v>
          </cell>
          <cell r="E8168" t="str">
            <v>h</v>
          </cell>
          <cell r="F8168">
            <v>7.7</v>
          </cell>
        </row>
        <row r="8169">
          <cell r="B8169" t="str">
            <v>181213</v>
          </cell>
          <cell r="C8169" t="str">
            <v>021027</v>
          </cell>
          <cell r="D8169" t="str">
            <v>Viga de peroba de 6x16cm</v>
          </cell>
          <cell r="E8169" t="str">
            <v>m</v>
          </cell>
          <cell r="F8169">
            <v>5</v>
          </cell>
        </row>
        <row r="8170">
          <cell r="B8170" t="str">
            <v>181213</v>
          </cell>
          <cell r="C8170" t="str">
            <v>037043</v>
          </cell>
          <cell r="D8170" t="str">
            <v>Massa para vidro</v>
          </cell>
          <cell r="E8170" t="str">
            <v>kg</v>
          </cell>
          <cell r="F8170">
            <v>0.1</v>
          </cell>
        </row>
        <row r="8171">
          <cell r="B8171" t="str">
            <v>181213</v>
          </cell>
          <cell r="C8171" t="str">
            <v>060538</v>
          </cell>
          <cell r="D8171" t="str">
            <v>Flange c/sextavado ferro mal. galv 20mm (3/4')</v>
          </cell>
          <cell r="E8171" t="str">
            <v>un</v>
          </cell>
          <cell r="F8171">
            <v>2</v>
          </cell>
        </row>
        <row r="8172">
          <cell r="B8172" t="str">
            <v>181213</v>
          </cell>
          <cell r="C8172" t="str">
            <v>060539</v>
          </cell>
          <cell r="D8172" t="str">
            <v>Flange c/sextavado ferro mal. galv 25mm (1')</v>
          </cell>
          <cell r="E8172" t="str">
            <v>un</v>
          </cell>
          <cell r="F8172">
            <v>2</v>
          </cell>
        </row>
        <row r="8173">
          <cell r="B8173" t="str">
            <v>181213</v>
          </cell>
          <cell r="C8173" t="str">
            <v>060540</v>
          </cell>
          <cell r="D8173" t="str">
            <v>Flange c/sextavado ferro mal. galv 50mm (2')</v>
          </cell>
          <cell r="E8173" t="str">
            <v>un</v>
          </cell>
          <cell r="F8173">
            <v>4</v>
          </cell>
        </row>
        <row r="8174">
          <cell r="B8174" t="str">
            <v>181213</v>
          </cell>
          <cell r="C8174" t="str">
            <v>065010</v>
          </cell>
          <cell r="D8174" t="str">
            <v>Caixa d'agua de fibrocimento de 1000l</v>
          </cell>
          <cell r="E8174" t="str">
            <v>un</v>
          </cell>
          <cell r="F8174">
            <v>1</v>
          </cell>
        </row>
        <row r="8175">
          <cell r="B8175" t="str">
            <v>181213</v>
          </cell>
          <cell r="C8175" t="str">
            <v>069512</v>
          </cell>
          <cell r="D8175" t="str">
            <v>Fita de vedacao</v>
          </cell>
          <cell r="E8175" t="str">
            <v>m</v>
          </cell>
          <cell r="F8175">
            <v>3.03</v>
          </cell>
        </row>
        <row r="8176">
          <cell r="B8176" t="str">
            <v>181220</v>
          </cell>
          <cell r="C8176" t="str">
            <v>010118</v>
          </cell>
          <cell r="D8176" t="str">
            <v>Encanador</v>
          </cell>
          <cell r="E8176" t="str">
            <v>h</v>
          </cell>
          <cell r="F8176">
            <v>8</v>
          </cell>
        </row>
        <row r="8177">
          <cell r="B8177" t="str">
            <v>181220</v>
          </cell>
          <cell r="C8177" t="str">
            <v>010119</v>
          </cell>
          <cell r="D8177" t="str">
            <v>Ajudante de encanador</v>
          </cell>
          <cell r="E8177" t="str">
            <v>h</v>
          </cell>
          <cell r="F8177">
            <v>8</v>
          </cell>
        </row>
        <row r="8178">
          <cell r="B8178" t="str">
            <v>181220</v>
          </cell>
          <cell r="C8178" t="str">
            <v>066550</v>
          </cell>
          <cell r="D8178" t="str">
            <v>Conjunto motor-bomba (centrifuga) 1/4 hp</v>
          </cell>
          <cell r="E8178" t="str">
            <v>un</v>
          </cell>
          <cell r="F8178">
            <v>1</v>
          </cell>
        </row>
        <row r="8179">
          <cell r="B8179" t="str">
            <v>181221</v>
          </cell>
          <cell r="C8179" t="str">
            <v>010118</v>
          </cell>
          <cell r="D8179" t="str">
            <v>Encanador</v>
          </cell>
          <cell r="E8179" t="str">
            <v>h</v>
          </cell>
          <cell r="F8179">
            <v>8</v>
          </cell>
        </row>
        <row r="8180">
          <cell r="B8180" t="str">
            <v>181221</v>
          </cell>
          <cell r="C8180" t="str">
            <v>010119</v>
          </cell>
          <cell r="D8180" t="str">
            <v>Ajudante de encanador</v>
          </cell>
          <cell r="E8180" t="str">
            <v>h</v>
          </cell>
          <cell r="F8180">
            <v>8</v>
          </cell>
        </row>
        <row r="8181">
          <cell r="B8181" t="str">
            <v>181221</v>
          </cell>
          <cell r="C8181" t="str">
            <v>090758</v>
          </cell>
          <cell r="D8181" t="str">
            <v>Conjunto motor-bomba (centrifuga) 1/2 hp</v>
          </cell>
          <cell r="E8181" t="str">
            <v>un</v>
          </cell>
          <cell r="F8181">
            <v>1</v>
          </cell>
        </row>
        <row r="8182">
          <cell r="B8182" t="str">
            <v>181222</v>
          </cell>
          <cell r="C8182" t="str">
            <v>010118</v>
          </cell>
          <cell r="D8182" t="str">
            <v>Encanador</v>
          </cell>
          <cell r="E8182" t="str">
            <v>h</v>
          </cell>
          <cell r="F8182">
            <v>8</v>
          </cell>
        </row>
        <row r="8183">
          <cell r="B8183" t="str">
            <v>181222</v>
          </cell>
          <cell r="C8183" t="str">
            <v>010119</v>
          </cell>
          <cell r="D8183" t="str">
            <v>Ajudante de encanador</v>
          </cell>
          <cell r="E8183" t="str">
            <v>h</v>
          </cell>
          <cell r="F8183">
            <v>8</v>
          </cell>
        </row>
        <row r="8184">
          <cell r="B8184" t="str">
            <v>181222</v>
          </cell>
          <cell r="C8184" t="str">
            <v>066544</v>
          </cell>
          <cell r="D8184" t="str">
            <v>Conjunto motor-bomba (centrifuga) 3/4 hp</v>
          </cell>
          <cell r="E8184" t="str">
            <v>un</v>
          </cell>
          <cell r="F8184">
            <v>1</v>
          </cell>
        </row>
        <row r="8185">
          <cell r="B8185" t="str">
            <v>181223</v>
          </cell>
          <cell r="C8185" t="str">
            <v>010118</v>
          </cell>
          <cell r="D8185" t="str">
            <v>Encanador</v>
          </cell>
          <cell r="E8185" t="str">
            <v>h</v>
          </cell>
          <cell r="F8185">
            <v>8</v>
          </cell>
        </row>
        <row r="8186">
          <cell r="B8186" t="str">
            <v>181223</v>
          </cell>
          <cell r="C8186" t="str">
            <v>010119</v>
          </cell>
          <cell r="D8186" t="str">
            <v>Ajudante de encanador</v>
          </cell>
          <cell r="E8186" t="str">
            <v>h</v>
          </cell>
          <cell r="F8186">
            <v>8</v>
          </cell>
        </row>
        <row r="8187">
          <cell r="B8187" t="str">
            <v>181223</v>
          </cell>
          <cell r="C8187" t="str">
            <v>066545</v>
          </cell>
          <cell r="D8187" t="str">
            <v>Conjunto motor-bomba (centrifuga) 2 hp</v>
          </cell>
          <cell r="E8187" t="str">
            <v>un</v>
          </cell>
          <cell r="F8187">
            <v>1</v>
          </cell>
        </row>
        <row r="8188">
          <cell r="B8188" t="str">
            <v>181224</v>
          </cell>
          <cell r="C8188" t="str">
            <v>010118</v>
          </cell>
          <cell r="D8188" t="str">
            <v>Encanador</v>
          </cell>
          <cell r="E8188" t="str">
            <v>h</v>
          </cell>
          <cell r="F8188">
            <v>8</v>
          </cell>
        </row>
        <row r="8189">
          <cell r="B8189" t="str">
            <v>181224</v>
          </cell>
          <cell r="C8189" t="str">
            <v>010119</v>
          </cell>
          <cell r="D8189" t="str">
            <v>Ajudante de encanador</v>
          </cell>
          <cell r="E8189" t="str">
            <v>h</v>
          </cell>
          <cell r="F8189">
            <v>8</v>
          </cell>
        </row>
        <row r="8190">
          <cell r="B8190" t="str">
            <v>181224</v>
          </cell>
          <cell r="C8190" t="str">
            <v>090757</v>
          </cell>
          <cell r="D8190" t="str">
            <v>Conjunto motor-bomba (centifuga) 4 hp</v>
          </cell>
          <cell r="E8190" t="str">
            <v>un</v>
          </cell>
          <cell r="F8190">
            <v>1</v>
          </cell>
        </row>
        <row r="8191">
          <cell r="B8191" t="str">
            <v>181225</v>
          </cell>
          <cell r="C8191" t="str">
            <v>010118</v>
          </cell>
          <cell r="D8191" t="str">
            <v>Encanador</v>
          </cell>
          <cell r="E8191" t="str">
            <v>h</v>
          </cell>
          <cell r="F8191">
            <v>8</v>
          </cell>
        </row>
        <row r="8192">
          <cell r="B8192" t="str">
            <v>181225</v>
          </cell>
          <cell r="C8192" t="str">
            <v>010119</v>
          </cell>
          <cell r="D8192" t="str">
            <v>Ajudante de encanador</v>
          </cell>
          <cell r="E8192" t="str">
            <v>h</v>
          </cell>
          <cell r="F8192">
            <v>8</v>
          </cell>
        </row>
        <row r="8193">
          <cell r="B8193" t="str">
            <v>181225</v>
          </cell>
          <cell r="C8193" t="str">
            <v>066547</v>
          </cell>
          <cell r="D8193" t="str">
            <v>Conjunto motor-bomba (centrifuga) 5 hp</v>
          </cell>
          <cell r="E8193" t="str">
            <v>un</v>
          </cell>
          <cell r="F8193">
            <v>1</v>
          </cell>
        </row>
        <row r="8194">
          <cell r="B8194" t="str">
            <v>181226</v>
          </cell>
          <cell r="C8194" t="str">
            <v>010118</v>
          </cell>
          <cell r="D8194" t="str">
            <v>Encanador</v>
          </cell>
          <cell r="E8194" t="str">
            <v>h</v>
          </cell>
          <cell r="F8194">
            <v>8</v>
          </cell>
        </row>
        <row r="8195">
          <cell r="B8195" t="str">
            <v>181226</v>
          </cell>
          <cell r="C8195" t="str">
            <v>010119</v>
          </cell>
          <cell r="D8195" t="str">
            <v>Ajudante de encanador</v>
          </cell>
          <cell r="E8195" t="str">
            <v>h</v>
          </cell>
          <cell r="F8195">
            <v>8</v>
          </cell>
        </row>
        <row r="8196">
          <cell r="B8196" t="str">
            <v>181226</v>
          </cell>
          <cell r="C8196" t="str">
            <v>066548</v>
          </cell>
          <cell r="D8196" t="str">
            <v>Conjunto motor-bomba (centrifuga) 7.5 hp</v>
          </cell>
          <cell r="E8196" t="str">
            <v>un</v>
          </cell>
          <cell r="F8196">
            <v>1</v>
          </cell>
        </row>
        <row r="8197">
          <cell r="B8197" t="str">
            <v>181227</v>
          </cell>
          <cell r="C8197" t="str">
            <v>010118</v>
          </cell>
          <cell r="D8197" t="str">
            <v>Encanador</v>
          </cell>
          <cell r="E8197" t="str">
            <v>h</v>
          </cell>
          <cell r="F8197">
            <v>8</v>
          </cell>
        </row>
        <row r="8198">
          <cell r="B8198" t="str">
            <v>181227</v>
          </cell>
          <cell r="C8198" t="str">
            <v>010119</v>
          </cell>
          <cell r="D8198" t="str">
            <v>Ajudante de encanador</v>
          </cell>
          <cell r="E8198" t="str">
            <v>h</v>
          </cell>
          <cell r="F8198">
            <v>8</v>
          </cell>
        </row>
        <row r="8199">
          <cell r="B8199" t="str">
            <v>181227</v>
          </cell>
          <cell r="C8199" t="str">
            <v>066549</v>
          </cell>
          <cell r="D8199" t="str">
            <v>Conjunto motor-bomba (centrifuga) 10 hp</v>
          </cell>
          <cell r="E8199" t="str">
            <v>un</v>
          </cell>
          <cell r="F8199">
            <v>1</v>
          </cell>
        </row>
        <row r="8200">
          <cell r="B8200" t="str">
            <v>181401</v>
          </cell>
          <cell r="C8200" t="str">
            <v>010118</v>
          </cell>
          <cell r="D8200" t="str">
            <v>Encanador</v>
          </cell>
          <cell r="E8200" t="str">
            <v>h</v>
          </cell>
          <cell r="F8200">
            <v>0.09</v>
          </cell>
        </row>
        <row r="8201">
          <cell r="B8201" t="str">
            <v>181401</v>
          </cell>
          <cell r="C8201" t="str">
            <v>010119</v>
          </cell>
          <cell r="D8201" t="str">
            <v>Ajudante de encanador</v>
          </cell>
          <cell r="E8201" t="str">
            <v>h</v>
          </cell>
          <cell r="F8201">
            <v>0.09</v>
          </cell>
        </row>
        <row r="8202">
          <cell r="B8202" t="str">
            <v>181401</v>
          </cell>
          <cell r="C8202" t="str">
            <v>090878</v>
          </cell>
          <cell r="D8202" t="str">
            <v>Tubo soldavel de cpvc bege claro 15mm (1/2")</v>
          </cell>
          <cell r="E8202" t="str">
            <v>m</v>
          </cell>
          <cell r="F8202">
            <v>1.01</v>
          </cell>
        </row>
        <row r="8203">
          <cell r="B8203" t="str">
            <v>181401</v>
          </cell>
          <cell r="C8203" t="str">
            <v>090988</v>
          </cell>
          <cell r="D8203" t="str">
            <v>Adesivo para cpvc</v>
          </cell>
          <cell r="E8203" t="str">
            <v>l</v>
          </cell>
          <cell r="F8203">
            <v>4.0000000000000002E-4</v>
          </cell>
        </row>
        <row r="8204">
          <cell r="B8204" t="str">
            <v>181401</v>
          </cell>
          <cell r="C8204" t="str">
            <v>090989</v>
          </cell>
          <cell r="D8204" t="str">
            <v>Primer para tubo de cpvc</v>
          </cell>
          <cell r="E8204" t="str">
            <v>l</v>
          </cell>
          <cell r="F8204">
            <v>2.0000000000000001E-4</v>
          </cell>
        </row>
        <row r="8205">
          <cell r="B8205" t="str">
            <v>181402</v>
          </cell>
          <cell r="C8205" t="str">
            <v>010118</v>
          </cell>
          <cell r="D8205" t="str">
            <v>Encanador</v>
          </cell>
          <cell r="E8205" t="str">
            <v>h</v>
          </cell>
          <cell r="F8205">
            <v>0.12</v>
          </cell>
        </row>
        <row r="8206">
          <cell r="B8206" t="str">
            <v>181402</v>
          </cell>
          <cell r="C8206" t="str">
            <v>010119</v>
          </cell>
          <cell r="D8206" t="str">
            <v>Ajudante de encanador</v>
          </cell>
          <cell r="E8206" t="str">
            <v>h</v>
          </cell>
          <cell r="F8206">
            <v>0.12</v>
          </cell>
        </row>
        <row r="8207">
          <cell r="B8207" t="str">
            <v>181402</v>
          </cell>
          <cell r="C8207" t="str">
            <v>090879</v>
          </cell>
          <cell r="D8207" t="str">
            <v>Tubo soldavel de cpvc bege claro 22mm (3/4")</v>
          </cell>
          <cell r="E8207" t="str">
            <v>m</v>
          </cell>
          <cell r="F8207">
            <v>1.01</v>
          </cell>
        </row>
        <row r="8208">
          <cell r="B8208" t="str">
            <v>181402</v>
          </cell>
          <cell r="C8208" t="str">
            <v>090988</v>
          </cell>
          <cell r="D8208" t="str">
            <v>Adesivo para cpvc</v>
          </cell>
          <cell r="E8208" t="str">
            <v>l</v>
          </cell>
          <cell r="F8208">
            <v>5.0000000000000001E-4</v>
          </cell>
        </row>
        <row r="8209">
          <cell r="B8209" t="str">
            <v>181402</v>
          </cell>
          <cell r="C8209" t="str">
            <v>090989</v>
          </cell>
          <cell r="D8209" t="str">
            <v>Primer para tubo de cpvc</v>
          </cell>
          <cell r="E8209" t="str">
            <v>l</v>
          </cell>
          <cell r="F8209">
            <v>2.0000000000000001E-4</v>
          </cell>
        </row>
        <row r="8210">
          <cell r="B8210" t="str">
            <v>181403</v>
          </cell>
          <cell r="C8210" t="str">
            <v>010118</v>
          </cell>
          <cell r="D8210" t="str">
            <v>Encanador</v>
          </cell>
          <cell r="E8210" t="str">
            <v>h</v>
          </cell>
          <cell r="F8210">
            <v>0.13</v>
          </cell>
        </row>
        <row r="8211">
          <cell r="B8211" t="str">
            <v>181403</v>
          </cell>
          <cell r="C8211" t="str">
            <v>010119</v>
          </cell>
          <cell r="D8211" t="str">
            <v>Ajudante de encanador</v>
          </cell>
          <cell r="E8211" t="str">
            <v>h</v>
          </cell>
          <cell r="F8211">
            <v>0.13</v>
          </cell>
        </row>
        <row r="8212">
          <cell r="B8212" t="str">
            <v>181403</v>
          </cell>
          <cell r="C8212" t="str">
            <v>090880</v>
          </cell>
          <cell r="D8212" t="str">
            <v>Tubo soldavel de cpvc bege claro 28mm (1")</v>
          </cell>
          <cell r="E8212" t="str">
            <v>m</v>
          </cell>
          <cell r="F8212">
            <v>1.01</v>
          </cell>
        </row>
        <row r="8213">
          <cell r="B8213" t="str">
            <v>181403</v>
          </cell>
          <cell r="C8213" t="str">
            <v>090988</v>
          </cell>
          <cell r="D8213" t="str">
            <v>Adesivo para cpvc</v>
          </cell>
          <cell r="E8213" t="str">
            <v>l</v>
          </cell>
          <cell r="F8213">
            <v>6.9999999999999999E-4</v>
          </cell>
        </row>
        <row r="8214">
          <cell r="B8214" t="str">
            <v>181403</v>
          </cell>
          <cell r="C8214" t="str">
            <v>090989</v>
          </cell>
          <cell r="D8214" t="str">
            <v>Primer para tubo de cpvc</v>
          </cell>
          <cell r="E8214" t="str">
            <v>l</v>
          </cell>
          <cell r="F8214">
            <v>2.0000000000000001E-4</v>
          </cell>
        </row>
        <row r="8215">
          <cell r="B8215" t="str">
            <v>181404</v>
          </cell>
          <cell r="C8215" t="str">
            <v>010118</v>
          </cell>
          <cell r="D8215" t="str">
            <v>Encanador</v>
          </cell>
          <cell r="E8215" t="str">
            <v>h</v>
          </cell>
          <cell r="F8215">
            <v>0.18</v>
          </cell>
        </row>
        <row r="8216">
          <cell r="B8216" t="str">
            <v>181404</v>
          </cell>
          <cell r="C8216" t="str">
            <v>010119</v>
          </cell>
          <cell r="D8216" t="str">
            <v>Ajudante de encanador</v>
          </cell>
          <cell r="E8216" t="str">
            <v>h</v>
          </cell>
          <cell r="F8216">
            <v>0.18</v>
          </cell>
        </row>
        <row r="8217">
          <cell r="B8217" t="str">
            <v>181404</v>
          </cell>
          <cell r="C8217" t="str">
            <v>090881</v>
          </cell>
          <cell r="D8217" t="str">
            <v>Joelho 90 soldavel de cpvc bege-claro 15mm (1/2")</v>
          </cell>
          <cell r="E8217" t="str">
            <v>un</v>
          </cell>
          <cell r="F8217">
            <v>1</v>
          </cell>
        </row>
        <row r="8218">
          <cell r="B8218" t="str">
            <v>181404</v>
          </cell>
          <cell r="C8218" t="str">
            <v>090988</v>
          </cell>
          <cell r="D8218" t="str">
            <v>Adesivo para cpvc</v>
          </cell>
          <cell r="E8218" t="str">
            <v>l</v>
          </cell>
          <cell r="F8218">
            <v>5.0000000000000001E-3</v>
          </cell>
        </row>
        <row r="8219">
          <cell r="B8219" t="str">
            <v>181404</v>
          </cell>
          <cell r="C8219" t="str">
            <v>090989</v>
          </cell>
          <cell r="D8219" t="str">
            <v>Primer para tubo de cpvc</v>
          </cell>
          <cell r="E8219" t="str">
            <v>l</v>
          </cell>
          <cell r="F8219">
            <v>2E-3</v>
          </cell>
        </row>
        <row r="8220">
          <cell r="B8220" t="str">
            <v>181405</v>
          </cell>
          <cell r="C8220" t="str">
            <v>010118</v>
          </cell>
          <cell r="D8220" t="str">
            <v>Encanador</v>
          </cell>
          <cell r="E8220" t="str">
            <v>h</v>
          </cell>
          <cell r="F8220">
            <v>0.18</v>
          </cell>
        </row>
        <row r="8221">
          <cell r="B8221" t="str">
            <v>181405</v>
          </cell>
          <cell r="C8221" t="str">
            <v>010119</v>
          </cell>
          <cell r="D8221" t="str">
            <v>Ajudante de encanador</v>
          </cell>
          <cell r="E8221" t="str">
            <v>h</v>
          </cell>
          <cell r="F8221">
            <v>0.18</v>
          </cell>
        </row>
        <row r="8222">
          <cell r="B8222" t="str">
            <v>181405</v>
          </cell>
          <cell r="C8222" t="str">
            <v>090882</v>
          </cell>
          <cell r="D8222" t="str">
            <v>Joelho 90 soldavel de cpvc bege-claro 22mm (3/4")</v>
          </cell>
          <cell r="E8222" t="str">
            <v>un</v>
          </cell>
          <cell r="F8222">
            <v>1</v>
          </cell>
        </row>
        <row r="8223">
          <cell r="B8223" t="str">
            <v>181405</v>
          </cell>
          <cell r="C8223" t="str">
            <v>090988</v>
          </cell>
          <cell r="D8223" t="str">
            <v>Adesivo para cpvc</v>
          </cell>
          <cell r="E8223" t="str">
            <v>l</v>
          </cell>
          <cell r="F8223">
            <v>6.0000000000000001E-3</v>
          </cell>
        </row>
        <row r="8224">
          <cell r="B8224" t="str">
            <v>181405</v>
          </cell>
          <cell r="C8224" t="str">
            <v>090989</v>
          </cell>
          <cell r="D8224" t="str">
            <v>Primer para tubo de cpvc</v>
          </cell>
          <cell r="E8224" t="str">
            <v>l</v>
          </cell>
          <cell r="F8224">
            <v>2.3999999999999998E-3</v>
          </cell>
        </row>
        <row r="8225">
          <cell r="B8225" t="str">
            <v>181406</v>
          </cell>
          <cell r="C8225" t="str">
            <v>010118</v>
          </cell>
          <cell r="D8225" t="str">
            <v>Encanador</v>
          </cell>
          <cell r="E8225" t="str">
            <v>h</v>
          </cell>
          <cell r="F8225">
            <v>0.18</v>
          </cell>
        </row>
        <row r="8226">
          <cell r="B8226" t="str">
            <v>181406</v>
          </cell>
          <cell r="C8226" t="str">
            <v>010119</v>
          </cell>
          <cell r="D8226" t="str">
            <v>Ajudante de encanador</v>
          </cell>
          <cell r="E8226" t="str">
            <v>h</v>
          </cell>
          <cell r="F8226">
            <v>0.18</v>
          </cell>
        </row>
        <row r="8227">
          <cell r="B8227" t="str">
            <v>181406</v>
          </cell>
          <cell r="C8227" t="str">
            <v>090883</v>
          </cell>
          <cell r="D8227" t="str">
            <v>Joelho 90 soldavel de cpvc bege-claro 28mm (1")</v>
          </cell>
          <cell r="E8227" t="str">
            <v>un</v>
          </cell>
          <cell r="F8227">
            <v>1</v>
          </cell>
        </row>
        <row r="8228">
          <cell r="B8228" t="str">
            <v>181406</v>
          </cell>
          <cell r="C8228" t="str">
            <v>090988</v>
          </cell>
          <cell r="D8228" t="str">
            <v>Adesivo para cpvc</v>
          </cell>
          <cell r="E8228" t="str">
            <v>l</v>
          </cell>
          <cell r="F8228">
            <v>8.0000000000000002E-3</v>
          </cell>
        </row>
        <row r="8229">
          <cell r="B8229" t="str">
            <v>181406</v>
          </cell>
          <cell r="C8229" t="str">
            <v>090989</v>
          </cell>
          <cell r="D8229" t="str">
            <v>Primer para tubo de cpvc</v>
          </cell>
          <cell r="E8229" t="str">
            <v>l</v>
          </cell>
          <cell r="F8229">
            <v>3.0000000000000001E-3</v>
          </cell>
        </row>
        <row r="8230">
          <cell r="B8230" t="str">
            <v>181407</v>
          </cell>
          <cell r="C8230" t="str">
            <v>010118</v>
          </cell>
          <cell r="D8230" t="str">
            <v>Encanador</v>
          </cell>
          <cell r="E8230" t="str">
            <v>h</v>
          </cell>
          <cell r="F8230">
            <v>0.18</v>
          </cell>
        </row>
        <row r="8231">
          <cell r="B8231" t="str">
            <v>181407</v>
          </cell>
          <cell r="C8231" t="str">
            <v>010119</v>
          </cell>
          <cell r="D8231" t="str">
            <v>Ajudante de encanador</v>
          </cell>
          <cell r="E8231" t="str">
            <v>h</v>
          </cell>
          <cell r="F8231">
            <v>0.18</v>
          </cell>
        </row>
        <row r="8232">
          <cell r="B8232" t="str">
            <v>181407</v>
          </cell>
          <cell r="C8232" t="str">
            <v>090884</v>
          </cell>
          <cell r="D8232" t="str">
            <v>Joelho 45 soldavel de cpvc bege-claro 15mm (1/2")</v>
          </cell>
          <cell r="E8232" t="str">
            <v>un</v>
          </cell>
          <cell r="F8232">
            <v>1</v>
          </cell>
        </row>
        <row r="8233">
          <cell r="B8233" t="str">
            <v>181407</v>
          </cell>
          <cell r="C8233" t="str">
            <v>090988</v>
          </cell>
          <cell r="D8233" t="str">
            <v>Adesivo para cpvc</v>
          </cell>
          <cell r="E8233" t="str">
            <v>l</v>
          </cell>
          <cell r="F8233">
            <v>5.0000000000000001E-3</v>
          </cell>
        </row>
        <row r="8234">
          <cell r="B8234" t="str">
            <v>181407</v>
          </cell>
          <cell r="C8234" t="str">
            <v>090989</v>
          </cell>
          <cell r="D8234" t="str">
            <v>Primer para tubo de cpvc</v>
          </cell>
          <cell r="E8234" t="str">
            <v>l</v>
          </cell>
          <cell r="F8234">
            <v>2E-3</v>
          </cell>
        </row>
        <row r="8235">
          <cell r="B8235" t="str">
            <v>181408</v>
          </cell>
          <cell r="C8235" t="str">
            <v>010118</v>
          </cell>
          <cell r="D8235" t="str">
            <v>Encanador</v>
          </cell>
          <cell r="E8235" t="str">
            <v>h</v>
          </cell>
          <cell r="F8235">
            <v>0.18</v>
          </cell>
        </row>
        <row r="8236">
          <cell r="B8236" t="str">
            <v>181408</v>
          </cell>
          <cell r="C8236" t="str">
            <v>010119</v>
          </cell>
          <cell r="D8236" t="str">
            <v>Ajudante de encanador</v>
          </cell>
          <cell r="E8236" t="str">
            <v>h</v>
          </cell>
          <cell r="F8236">
            <v>0.18</v>
          </cell>
        </row>
        <row r="8237">
          <cell r="B8237" t="str">
            <v>181408</v>
          </cell>
          <cell r="C8237" t="str">
            <v>090885</v>
          </cell>
          <cell r="D8237" t="str">
            <v>Joelho 45 soldavel de cpvc bege-claro 22mm (3/4")</v>
          </cell>
          <cell r="E8237" t="str">
            <v>un</v>
          </cell>
          <cell r="F8237">
            <v>1</v>
          </cell>
        </row>
        <row r="8238">
          <cell r="B8238" t="str">
            <v>181408</v>
          </cell>
          <cell r="C8238" t="str">
            <v>090988</v>
          </cell>
          <cell r="D8238" t="str">
            <v>Adesivo para cpvc</v>
          </cell>
          <cell r="E8238" t="str">
            <v>l</v>
          </cell>
          <cell r="F8238">
            <v>6.0000000000000001E-3</v>
          </cell>
        </row>
        <row r="8239">
          <cell r="B8239" t="str">
            <v>181408</v>
          </cell>
          <cell r="C8239" t="str">
            <v>090989</v>
          </cell>
          <cell r="D8239" t="str">
            <v>Primer para tubo de cpvc</v>
          </cell>
          <cell r="E8239" t="str">
            <v>l</v>
          </cell>
          <cell r="F8239">
            <v>2.3999999999999998E-3</v>
          </cell>
        </row>
        <row r="8240">
          <cell r="B8240" t="str">
            <v>181409</v>
          </cell>
          <cell r="C8240" t="str">
            <v>010118</v>
          </cell>
          <cell r="D8240" t="str">
            <v>Encanador</v>
          </cell>
          <cell r="E8240" t="str">
            <v>h</v>
          </cell>
          <cell r="F8240">
            <v>0.18</v>
          </cell>
        </row>
        <row r="8241">
          <cell r="B8241" t="str">
            <v>181409</v>
          </cell>
          <cell r="C8241" t="str">
            <v>010119</v>
          </cell>
          <cell r="D8241" t="str">
            <v>Ajudante de encanador</v>
          </cell>
          <cell r="E8241" t="str">
            <v>h</v>
          </cell>
          <cell r="F8241">
            <v>0.18</v>
          </cell>
        </row>
        <row r="8242">
          <cell r="B8242" t="str">
            <v>181409</v>
          </cell>
          <cell r="C8242" t="str">
            <v>090886</v>
          </cell>
          <cell r="D8242" t="str">
            <v>Joelho 45 soldavel de cpvc bege-claro 28mm (1")</v>
          </cell>
          <cell r="E8242" t="str">
            <v>un</v>
          </cell>
          <cell r="F8242">
            <v>1</v>
          </cell>
        </row>
        <row r="8243">
          <cell r="B8243" t="str">
            <v>181409</v>
          </cell>
          <cell r="C8243" t="str">
            <v>090988</v>
          </cell>
          <cell r="D8243" t="str">
            <v>Adesivo para cpvc</v>
          </cell>
          <cell r="E8243" t="str">
            <v>l</v>
          </cell>
          <cell r="F8243">
            <v>8.0000000000000002E-3</v>
          </cell>
        </row>
        <row r="8244">
          <cell r="B8244" t="str">
            <v>181409</v>
          </cell>
          <cell r="C8244" t="str">
            <v>090989</v>
          </cell>
          <cell r="D8244" t="str">
            <v>Primer para tubo de cpvc</v>
          </cell>
          <cell r="E8244" t="str">
            <v>l</v>
          </cell>
          <cell r="F8244">
            <v>3.0000000000000001E-3</v>
          </cell>
        </row>
        <row r="8245">
          <cell r="B8245" t="str">
            <v>181410</v>
          </cell>
          <cell r="C8245" t="str">
            <v>010118</v>
          </cell>
          <cell r="D8245" t="str">
            <v>Encanador</v>
          </cell>
          <cell r="E8245" t="str">
            <v>h</v>
          </cell>
          <cell r="F8245">
            <v>0.19</v>
          </cell>
        </row>
        <row r="8246">
          <cell r="B8246" t="str">
            <v>181410</v>
          </cell>
          <cell r="C8246" t="str">
            <v>010119</v>
          </cell>
          <cell r="D8246" t="str">
            <v>Ajudante de encanador</v>
          </cell>
          <cell r="E8246" t="str">
            <v>h</v>
          </cell>
          <cell r="F8246">
            <v>0.19</v>
          </cell>
        </row>
        <row r="8247">
          <cell r="B8247" t="str">
            <v>181410</v>
          </cell>
          <cell r="C8247" t="str">
            <v>090887</v>
          </cell>
          <cell r="D8247" t="str">
            <v>Te 90 soldavel de cpvc bege-claro 15 mm (1/2")</v>
          </cell>
          <cell r="E8247" t="str">
            <v>un</v>
          </cell>
          <cell r="F8247">
            <v>1</v>
          </cell>
        </row>
        <row r="8248">
          <cell r="B8248" t="str">
            <v>181410</v>
          </cell>
          <cell r="C8248" t="str">
            <v>090988</v>
          </cell>
          <cell r="D8248" t="str">
            <v>Adesivo para cpvc</v>
          </cell>
          <cell r="E8248" t="str">
            <v>l</v>
          </cell>
          <cell r="F8248">
            <v>7.4999999999999997E-3</v>
          </cell>
        </row>
        <row r="8249">
          <cell r="B8249" t="str">
            <v>181410</v>
          </cell>
          <cell r="C8249" t="str">
            <v>090989</v>
          </cell>
          <cell r="D8249" t="str">
            <v>Primer para tubo de cpvc</v>
          </cell>
          <cell r="E8249" t="str">
            <v>l</v>
          </cell>
          <cell r="F8249">
            <v>3.0000000000000001E-3</v>
          </cell>
        </row>
        <row r="8250">
          <cell r="B8250" t="str">
            <v>181411</v>
          </cell>
          <cell r="C8250" t="str">
            <v>010118</v>
          </cell>
          <cell r="D8250" t="str">
            <v>Encanador</v>
          </cell>
          <cell r="E8250" t="str">
            <v>h</v>
          </cell>
          <cell r="F8250">
            <v>0.19</v>
          </cell>
        </row>
        <row r="8251">
          <cell r="B8251" t="str">
            <v>181411</v>
          </cell>
          <cell r="C8251" t="str">
            <v>010119</v>
          </cell>
          <cell r="D8251" t="str">
            <v>Ajudante de encanador</v>
          </cell>
          <cell r="E8251" t="str">
            <v>h</v>
          </cell>
          <cell r="F8251">
            <v>0.19</v>
          </cell>
        </row>
        <row r="8252">
          <cell r="B8252" t="str">
            <v>181411</v>
          </cell>
          <cell r="C8252" t="str">
            <v>090888</v>
          </cell>
          <cell r="D8252" t="str">
            <v>Te 90 soldavel de cpvc bege-claro 22 mm (3/4")</v>
          </cell>
          <cell r="E8252" t="str">
            <v>un</v>
          </cell>
          <cell r="F8252">
            <v>1</v>
          </cell>
        </row>
        <row r="8253">
          <cell r="B8253" t="str">
            <v>181411</v>
          </cell>
          <cell r="C8253" t="str">
            <v>090988</v>
          </cell>
          <cell r="D8253" t="str">
            <v>Adesivo para cpvc</v>
          </cell>
          <cell r="E8253" t="str">
            <v>l</v>
          </cell>
          <cell r="F8253">
            <v>8.9999999999999993E-3</v>
          </cell>
        </row>
        <row r="8254">
          <cell r="B8254" t="str">
            <v>181411</v>
          </cell>
          <cell r="C8254" t="str">
            <v>090989</v>
          </cell>
          <cell r="D8254" t="str">
            <v>Primer para tubo de cpvc</v>
          </cell>
          <cell r="E8254" t="str">
            <v>l</v>
          </cell>
          <cell r="F8254">
            <v>3.5999999999999999E-3</v>
          </cell>
        </row>
        <row r="8255">
          <cell r="B8255" t="str">
            <v>181412</v>
          </cell>
          <cell r="C8255" t="str">
            <v>010118</v>
          </cell>
          <cell r="D8255" t="str">
            <v>Encanador</v>
          </cell>
          <cell r="E8255" t="str">
            <v>h</v>
          </cell>
          <cell r="F8255">
            <v>0.19</v>
          </cell>
        </row>
        <row r="8256">
          <cell r="B8256" t="str">
            <v>181412</v>
          </cell>
          <cell r="C8256" t="str">
            <v>010119</v>
          </cell>
          <cell r="D8256" t="str">
            <v>Ajudante de encanador</v>
          </cell>
          <cell r="E8256" t="str">
            <v>h</v>
          </cell>
          <cell r="F8256">
            <v>0.19</v>
          </cell>
        </row>
        <row r="8257">
          <cell r="B8257" t="str">
            <v>181412</v>
          </cell>
          <cell r="C8257" t="str">
            <v>090889</v>
          </cell>
          <cell r="D8257" t="str">
            <v>Te 90 soldavel de cpvc bege-claro 28 mm (1")</v>
          </cell>
          <cell r="E8257" t="str">
            <v>un</v>
          </cell>
          <cell r="F8257">
            <v>1</v>
          </cell>
        </row>
        <row r="8258">
          <cell r="B8258" t="str">
            <v>181412</v>
          </cell>
          <cell r="C8258" t="str">
            <v>090988</v>
          </cell>
          <cell r="D8258" t="str">
            <v>Adesivo para cpvc</v>
          </cell>
          <cell r="E8258" t="str">
            <v>l</v>
          </cell>
          <cell r="F8258">
            <v>1.2E-2</v>
          </cell>
        </row>
        <row r="8259">
          <cell r="B8259" t="str">
            <v>181412</v>
          </cell>
          <cell r="C8259" t="str">
            <v>090989</v>
          </cell>
          <cell r="D8259" t="str">
            <v>Primer para tubo de cpvc</v>
          </cell>
          <cell r="E8259" t="str">
            <v>l</v>
          </cell>
          <cell r="F8259">
            <v>4.4999999999999997E-3</v>
          </cell>
        </row>
        <row r="8260">
          <cell r="B8260" t="str">
            <v>181413</v>
          </cell>
          <cell r="C8260" t="str">
            <v>010118</v>
          </cell>
          <cell r="D8260" t="str">
            <v>Encanador</v>
          </cell>
          <cell r="E8260" t="str">
            <v>h</v>
          </cell>
          <cell r="F8260">
            <v>0.09</v>
          </cell>
        </row>
        <row r="8261">
          <cell r="B8261" t="str">
            <v>181413</v>
          </cell>
          <cell r="C8261" t="str">
            <v>010119</v>
          </cell>
          <cell r="D8261" t="str">
            <v>Ajudante de encanador</v>
          </cell>
          <cell r="E8261" t="str">
            <v>h</v>
          </cell>
          <cell r="F8261">
            <v>0.09</v>
          </cell>
        </row>
        <row r="8262">
          <cell r="B8262" t="str">
            <v>181413</v>
          </cell>
          <cell r="C8262" t="str">
            <v>090890</v>
          </cell>
          <cell r="D8262" t="str">
            <v>Luva soldavel de cpvc bege-claro 15 mm (1/2")</v>
          </cell>
          <cell r="E8262" t="str">
            <v>un</v>
          </cell>
          <cell r="F8262">
            <v>1</v>
          </cell>
        </row>
        <row r="8263">
          <cell r="B8263" t="str">
            <v>181413</v>
          </cell>
          <cell r="C8263" t="str">
            <v>090988</v>
          </cell>
          <cell r="D8263" t="str">
            <v>Adesivo para cpvc</v>
          </cell>
          <cell r="E8263" t="str">
            <v>l</v>
          </cell>
          <cell r="F8263">
            <v>3.0000000000000001E-3</v>
          </cell>
        </row>
        <row r="8264">
          <cell r="B8264" t="str">
            <v>181413</v>
          </cell>
          <cell r="C8264" t="str">
            <v>090989</v>
          </cell>
          <cell r="D8264" t="str">
            <v>Primer para tubo de cpvc</v>
          </cell>
          <cell r="E8264" t="str">
            <v>l</v>
          </cell>
          <cell r="F8264">
            <v>6.0000000000000001E-3</v>
          </cell>
        </row>
        <row r="8265">
          <cell r="B8265" t="str">
            <v>181414</v>
          </cell>
          <cell r="C8265" t="str">
            <v>010118</v>
          </cell>
          <cell r="D8265" t="str">
            <v>Encanador</v>
          </cell>
          <cell r="E8265" t="str">
            <v>h</v>
          </cell>
          <cell r="F8265">
            <v>0.09</v>
          </cell>
        </row>
        <row r="8266">
          <cell r="B8266" t="str">
            <v>181414</v>
          </cell>
          <cell r="C8266" t="str">
            <v>010119</v>
          </cell>
          <cell r="D8266" t="str">
            <v>Ajudante de encanador</v>
          </cell>
          <cell r="E8266" t="str">
            <v>h</v>
          </cell>
          <cell r="F8266">
            <v>0.09</v>
          </cell>
        </row>
        <row r="8267">
          <cell r="B8267" t="str">
            <v>181414</v>
          </cell>
          <cell r="C8267" t="str">
            <v>090891</v>
          </cell>
          <cell r="D8267" t="str">
            <v>Luva soldavel de cpvc bege-claro 22 mm (3/4")</v>
          </cell>
          <cell r="E8267" t="str">
            <v>un</v>
          </cell>
          <cell r="F8267">
            <v>1</v>
          </cell>
        </row>
        <row r="8268">
          <cell r="B8268" t="str">
            <v>181414</v>
          </cell>
          <cell r="C8268" t="str">
            <v>090988</v>
          </cell>
          <cell r="D8268" t="str">
            <v>Adesivo para cpvc</v>
          </cell>
          <cell r="E8268" t="str">
            <v>l</v>
          </cell>
          <cell r="F8268">
            <v>5.0000000000000001E-3</v>
          </cell>
        </row>
        <row r="8269">
          <cell r="B8269" t="str">
            <v>181414</v>
          </cell>
          <cell r="C8269" t="str">
            <v>090989</v>
          </cell>
          <cell r="D8269" t="str">
            <v>Primer para tubo de cpvc</v>
          </cell>
          <cell r="E8269" t="str">
            <v>l</v>
          </cell>
          <cell r="F8269">
            <v>8.0000000000000002E-3</v>
          </cell>
        </row>
        <row r="8270">
          <cell r="B8270" t="str">
            <v>181415</v>
          </cell>
          <cell r="C8270" t="str">
            <v>010118</v>
          </cell>
          <cell r="D8270" t="str">
            <v>Encanador</v>
          </cell>
          <cell r="E8270" t="str">
            <v>h</v>
          </cell>
          <cell r="F8270">
            <v>0.09</v>
          </cell>
        </row>
        <row r="8271">
          <cell r="B8271" t="str">
            <v>181415</v>
          </cell>
          <cell r="C8271" t="str">
            <v>010119</v>
          </cell>
          <cell r="D8271" t="str">
            <v>Ajudante de encanador</v>
          </cell>
          <cell r="E8271" t="str">
            <v>h</v>
          </cell>
          <cell r="F8271">
            <v>0.09</v>
          </cell>
        </row>
        <row r="8272">
          <cell r="B8272" t="str">
            <v>181415</v>
          </cell>
          <cell r="C8272" t="str">
            <v>090892</v>
          </cell>
          <cell r="D8272" t="str">
            <v>Luva soldavel de cpvc bege-claro 28 mm (1")</v>
          </cell>
          <cell r="E8272" t="str">
            <v>un</v>
          </cell>
          <cell r="F8272">
            <v>1</v>
          </cell>
        </row>
        <row r="8273">
          <cell r="B8273" t="str">
            <v>181415</v>
          </cell>
          <cell r="C8273" t="str">
            <v>090988</v>
          </cell>
          <cell r="D8273" t="str">
            <v>Adesivo para cpvc</v>
          </cell>
          <cell r="E8273" t="str">
            <v>l</v>
          </cell>
          <cell r="F8273">
            <v>7.0000000000000001E-3</v>
          </cell>
        </row>
        <row r="8274">
          <cell r="B8274" t="str">
            <v>181415</v>
          </cell>
          <cell r="C8274" t="str">
            <v>090989</v>
          </cell>
          <cell r="D8274" t="str">
            <v>Primer para tubo de cpvc</v>
          </cell>
          <cell r="E8274" t="str">
            <v>l</v>
          </cell>
          <cell r="F8274">
            <v>1.0999999999999999E-2</v>
          </cell>
        </row>
        <row r="8275">
          <cell r="B8275" t="str">
            <v>181416</v>
          </cell>
          <cell r="C8275" t="str">
            <v>010118</v>
          </cell>
          <cell r="D8275" t="str">
            <v>Encanador</v>
          </cell>
          <cell r="E8275" t="str">
            <v>h</v>
          </cell>
          <cell r="F8275">
            <v>0.09</v>
          </cell>
        </row>
        <row r="8276">
          <cell r="B8276" t="str">
            <v>181416</v>
          </cell>
          <cell r="C8276" t="str">
            <v>010119</v>
          </cell>
          <cell r="D8276" t="str">
            <v>Ajudante de encanador</v>
          </cell>
          <cell r="E8276" t="str">
            <v>h</v>
          </cell>
          <cell r="F8276">
            <v>0.09</v>
          </cell>
        </row>
        <row r="8277">
          <cell r="B8277" t="str">
            <v>181416</v>
          </cell>
          <cell r="C8277" t="str">
            <v>069512</v>
          </cell>
          <cell r="D8277" t="str">
            <v>Fita de vedacao</v>
          </cell>
          <cell r="E8277" t="str">
            <v>m</v>
          </cell>
          <cell r="F8277">
            <v>0.35</v>
          </cell>
        </row>
        <row r="8278">
          <cell r="B8278" t="str">
            <v>181416</v>
          </cell>
          <cell r="C8278" t="str">
            <v>090893</v>
          </cell>
          <cell r="D8278" t="str">
            <v>Uniao soldavel de cpvc bege-claro 15 mm (1/2")</v>
          </cell>
          <cell r="E8278" t="str">
            <v>un</v>
          </cell>
          <cell r="F8278">
            <v>1</v>
          </cell>
        </row>
        <row r="8279">
          <cell r="B8279" t="str">
            <v>181416</v>
          </cell>
          <cell r="C8279" t="str">
            <v>090988</v>
          </cell>
          <cell r="D8279" t="str">
            <v>Adesivo para cpvc</v>
          </cell>
          <cell r="E8279" t="str">
            <v>l</v>
          </cell>
          <cell r="F8279">
            <v>3.0000000000000001E-3</v>
          </cell>
        </row>
        <row r="8280">
          <cell r="B8280" t="str">
            <v>181416</v>
          </cell>
          <cell r="C8280" t="str">
            <v>090989</v>
          </cell>
          <cell r="D8280" t="str">
            <v>Primer para tubo de cpvc</v>
          </cell>
          <cell r="E8280" t="str">
            <v>l</v>
          </cell>
          <cell r="F8280">
            <v>6.0000000000000001E-3</v>
          </cell>
        </row>
        <row r="8281">
          <cell r="B8281" t="str">
            <v>181417</v>
          </cell>
          <cell r="C8281" t="str">
            <v>010118</v>
          </cell>
          <cell r="D8281" t="str">
            <v>Encanador</v>
          </cell>
          <cell r="E8281" t="str">
            <v>h</v>
          </cell>
          <cell r="F8281">
            <v>0.09</v>
          </cell>
        </row>
        <row r="8282">
          <cell r="B8282" t="str">
            <v>181417</v>
          </cell>
          <cell r="C8282" t="str">
            <v>010119</v>
          </cell>
          <cell r="D8282" t="str">
            <v>Ajudante de encanador</v>
          </cell>
          <cell r="E8282" t="str">
            <v>h</v>
          </cell>
          <cell r="F8282">
            <v>0.09</v>
          </cell>
        </row>
        <row r="8283">
          <cell r="B8283" t="str">
            <v>181417</v>
          </cell>
          <cell r="C8283" t="str">
            <v>069512</v>
          </cell>
          <cell r="D8283" t="str">
            <v>Fita de vedacao</v>
          </cell>
          <cell r="E8283" t="str">
            <v>m</v>
          </cell>
          <cell r="F8283">
            <v>0.45</v>
          </cell>
        </row>
        <row r="8284">
          <cell r="B8284" t="str">
            <v>181417</v>
          </cell>
          <cell r="C8284" t="str">
            <v>090894</v>
          </cell>
          <cell r="D8284" t="str">
            <v>Uniao soldavel de cpvc bege-claro 22 mm (3/4")</v>
          </cell>
          <cell r="E8284" t="str">
            <v>un</v>
          </cell>
          <cell r="F8284">
            <v>1</v>
          </cell>
        </row>
        <row r="8285">
          <cell r="B8285" t="str">
            <v>181417</v>
          </cell>
          <cell r="C8285" t="str">
            <v>090988</v>
          </cell>
          <cell r="D8285" t="str">
            <v>Adesivo para cpvc</v>
          </cell>
          <cell r="E8285" t="str">
            <v>l</v>
          </cell>
          <cell r="F8285">
            <v>5.0000000000000001E-3</v>
          </cell>
        </row>
        <row r="8286">
          <cell r="B8286" t="str">
            <v>181417</v>
          </cell>
          <cell r="C8286" t="str">
            <v>090989</v>
          </cell>
          <cell r="D8286" t="str">
            <v>Primer para tubo de cpvc</v>
          </cell>
          <cell r="E8286" t="str">
            <v>l</v>
          </cell>
          <cell r="F8286">
            <v>8.0000000000000002E-3</v>
          </cell>
        </row>
        <row r="8287">
          <cell r="B8287" t="str">
            <v>181418</v>
          </cell>
          <cell r="C8287" t="str">
            <v>010118</v>
          </cell>
          <cell r="D8287" t="str">
            <v>Encanador</v>
          </cell>
          <cell r="E8287" t="str">
            <v>h</v>
          </cell>
          <cell r="F8287">
            <v>0.09</v>
          </cell>
        </row>
        <row r="8288">
          <cell r="B8288" t="str">
            <v>181418</v>
          </cell>
          <cell r="C8288" t="str">
            <v>010119</v>
          </cell>
          <cell r="D8288" t="str">
            <v>Ajudante de encanador</v>
          </cell>
          <cell r="E8288" t="str">
            <v>h</v>
          </cell>
          <cell r="F8288">
            <v>0.09</v>
          </cell>
        </row>
        <row r="8289">
          <cell r="B8289" t="str">
            <v>181418</v>
          </cell>
          <cell r="C8289" t="str">
            <v>069512</v>
          </cell>
          <cell r="D8289" t="str">
            <v>Fita de vedacao</v>
          </cell>
          <cell r="E8289" t="str">
            <v>m</v>
          </cell>
          <cell r="F8289">
            <v>0.55000000000000004</v>
          </cell>
        </row>
        <row r="8290">
          <cell r="B8290" t="str">
            <v>181418</v>
          </cell>
          <cell r="C8290" t="str">
            <v>090895</v>
          </cell>
          <cell r="D8290" t="str">
            <v>Uniao soldavel de cpvc bege-claro 28 mm (1")</v>
          </cell>
          <cell r="E8290" t="str">
            <v>un</v>
          </cell>
          <cell r="F8290">
            <v>1</v>
          </cell>
        </row>
        <row r="8291">
          <cell r="B8291" t="str">
            <v>181418</v>
          </cell>
          <cell r="C8291" t="str">
            <v>090988</v>
          </cell>
          <cell r="D8291" t="str">
            <v>Adesivo para cpvc</v>
          </cell>
          <cell r="E8291" t="str">
            <v>l</v>
          </cell>
          <cell r="F8291">
            <v>7.0000000000000001E-3</v>
          </cell>
        </row>
        <row r="8292">
          <cell r="B8292" t="str">
            <v>181418</v>
          </cell>
          <cell r="C8292" t="str">
            <v>090989</v>
          </cell>
          <cell r="D8292" t="str">
            <v>Primer para tubo de cpvc</v>
          </cell>
          <cell r="E8292" t="str">
            <v>l</v>
          </cell>
          <cell r="F8292">
            <v>1.0999999999999999E-2</v>
          </cell>
        </row>
        <row r="8293">
          <cell r="B8293" t="str">
            <v>181419</v>
          </cell>
          <cell r="C8293" t="str">
            <v>010118</v>
          </cell>
          <cell r="D8293" t="str">
            <v>Encanador</v>
          </cell>
          <cell r="E8293" t="str">
            <v>h</v>
          </cell>
          <cell r="F8293">
            <v>0.09</v>
          </cell>
        </row>
        <row r="8294">
          <cell r="B8294" t="str">
            <v>181419</v>
          </cell>
          <cell r="C8294" t="str">
            <v>010119</v>
          </cell>
          <cell r="D8294" t="str">
            <v>Ajudante de encanador</v>
          </cell>
          <cell r="E8294" t="str">
            <v>h</v>
          </cell>
          <cell r="F8294">
            <v>0.09</v>
          </cell>
        </row>
        <row r="8295">
          <cell r="B8295" t="str">
            <v>181419</v>
          </cell>
          <cell r="C8295" t="str">
            <v>090896</v>
          </cell>
          <cell r="D8295" t="str">
            <v>Bucha red.sd cpvc bege-claro 22x15mm (3/4x1/2")</v>
          </cell>
          <cell r="E8295" t="str">
            <v>un</v>
          </cell>
          <cell r="F8295">
            <v>1</v>
          </cell>
        </row>
        <row r="8296">
          <cell r="B8296" t="str">
            <v>181419</v>
          </cell>
          <cell r="C8296" t="str">
            <v>090988</v>
          </cell>
          <cell r="D8296" t="str">
            <v>Adesivo para cpvc</v>
          </cell>
          <cell r="E8296" t="str">
            <v>l</v>
          </cell>
          <cell r="F8296">
            <v>5.0000000000000001E-3</v>
          </cell>
        </row>
        <row r="8297">
          <cell r="B8297" t="str">
            <v>181419</v>
          </cell>
          <cell r="C8297" t="str">
            <v>090989</v>
          </cell>
          <cell r="D8297" t="str">
            <v>Primer para tubo de cpvc</v>
          </cell>
          <cell r="E8297" t="str">
            <v>l</v>
          </cell>
          <cell r="F8297">
            <v>8.0000000000000002E-3</v>
          </cell>
        </row>
        <row r="8298">
          <cell r="B8298" t="str">
            <v>181420</v>
          </cell>
          <cell r="C8298" t="str">
            <v>010118</v>
          </cell>
          <cell r="D8298" t="str">
            <v>Encanador</v>
          </cell>
          <cell r="E8298" t="str">
            <v>h</v>
          </cell>
          <cell r="F8298">
            <v>0.09</v>
          </cell>
        </row>
        <row r="8299">
          <cell r="B8299" t="str">
            <v>181420</v>
          </cell>
          <cell r="C8299" t="str">
            <v>010119</v>
          </cell>
          <cell r="D8299" t="str">
            <v>Ajudante de encanador</v>
          </cell>
          <cell r="E8299" t="str">
            <v>h</v>
          </cell>
          <cell r="F8299">
            <v>0.09</v>
          </cell>
        </row>
        <row r="8300">
          <cell r="B8300" t="str">
            <v>181420</v>
          </cell>
          <cell r="C8300" t="str">
            <v>090897</v>
          </cell>
          <cell r="D8300" t="str">
            <v>Bucha de red.sold cpvc bege-claro 28x22mm (1x3/4")</v>
          </cell>
          <cell r="E8300" t="str">
            <v>un</v>
          </cell>
          <cell r="F8300">
            <v>1</v>
          </cell>
        </row>
        <row r="8301">
          <cell r="B8301" t="str">
            <v>181420</v>
          </cell>
          <cell r="C8301" t="str">
            <v>090988</v>
          </cell>
          <cell r="D8301" t="str">
            <v>Adesivo para cpvc</v>
          </cell>
          <cell r="E8301" t="str">
            <v>l</v>
          </cell>
          <cell r="F8301">
            <v>7.0000000000000001E-3</v>
          </cell>
        </row>
        <row r="8302">
          <cell r="B8302" t="str">
            <v>181420</v>
          </cell>
          <cell r="C8302" t="str">
            <v>090989</v>
          </cell>
          <cell r="D8302" t="str">
            <v>Primer para tubo de cpvc</v>
          </cell>
          <cell r="E8302" t="str">
            <v>l</v>
          </cell>
          <cell r="F8302">
            <v>1.0999999999999999E-2</v>
          </cell>
        </row>
        <row r="8303">
          <cell r="B8303" t="str">
            <v>181421</v>
          </cell>
          <cell r="C8303" t="str">
            <v>010118</v>
          </cell>
          <cell r="D8303" t="str">
            <v>Encanador</v>
          </cell>
          <cell r="E8303" t="str">
            <v>h</v>
          </cell>
          <cell r="F8303">
            <v>4.4999999999999998E-2</v>
          </cell>
        </row>
        <row r="8304">
          <cell r="B8304" t="str">
            <v>181421</v>
          </cell>
          <cell r="C8304" t="str">
            <v>010119</v>
          </cell>
          <cell r="D8304" t="str">
            <v>Ajudante de encanador</v>
          </cell>
          <cell r="E8304" t="str">
            <v>h</v>
          </cell>
          <cell r="F8304">
            <v>4.4999999999999998E-2</v>
          </cell>
        </row>
        <row r="8305">
          <cell r="B8305" t="str">
            <v>181421</v>
          </cell>
          <cell r="C8305" t="str">
            <v>090898</v>
          </cell>
          <cell r="D8305" t="str">
            <v>Cap (tampao) sold. de cpvc bege-claro 15 mm (1/2")</v>
          </cell>
          <cell r="E8305" t="str">
            <v>un</v>
          </cell>
          <cell r="F8305">
            <v>1</v>
          </cell>
        </row>
        <row r="8306">
          <cell r="B8306" t="str">
            <v>181421</v>
          </cell>
          <cell r="C8306" t="str">
            <v>090988</v>
          </cell>
          <cell r="D8306" t="str">
            <v>Adesivo para cpvc</v>
          </cell>
          <cell r="E8306" t="str">
            <v>l</v>
          </cell>
          <cell r="F8306">
            <v>1.5E-3</v>
          </cell>
        </row>
        <row r="8307">
          <cell r="B8307" t="str">
            <v>181421</v>
          </cell>
          <cell r="C8307" t="str">
            <v>090989</v>
          </cell>
          <cell r="D8307" t="str">
            <v>Primer para tubo de cpvc</v>
          </cell>
          <cell r="E8307" t="str">
            <v>l</v>
          </cell>
          <cell r="F8307">
            <v>3.0000000000000001E-3</v>
          </cell>
        </row>
        <row r="8308">
          <cell r="B8308" t="str">
            <v>181422</v>
          </cell>
          <cell r="C8308" t="str">
            <v>010118</v>
          </cell>
          <cell r="D8308" t="str">
            <v>Encanador</v>
          </cell>
          <cell r="E8308" t="str">
            <v>h</v>
          </cell>
          <cell r="F8308">
            <v>4.4999999999999998E-2</v>
          </cell>
        </row>
        <row r="8309">
          <cell r="B8309" t="str">
            <v>181422</v>
          </cell>
          <cell r="C8309" t="str">
            <v>010119</v>
          </cell>
          <cell r="D8309" t="str">
            <v>Ajudante de encanador</v>
          </cell>
          <cell r="E8309" t="str">
            <v>h</v>
          </cell>
          <cell r="F8309">
            <v>4.4999999999999998E-2</v>
          </cell>
        </row>
        <row r="8310">
          <cell r="B8310" t="str">
            <v>181422</v>
          </cell>
          <cell r="C8310" t="str">
            <v>090899</v>
          </cell>
          <cell r="D8310" t="str">
            <v>Cap (tampao) sold. de cpvc bege-claro 22 mm (3/4")</v>
          </cell>
          <cell r="E8310" t="str">
            <v>un</v>
          </cell>
          <cell r="F8310">
            <v>1</v>
          </cell>
        </row>
        <row r="8311">
          <cell r="B8311" t="str">
            <v>181422</v>
          </cell>
          <cell r="C8311" t="str">
            <v>090988</v>
          </cell>
          <cell r="D8311" t="str">
            <v>Adesivo para cpvc</v>
          </cell>
          <cell r="E8311" t="str">
            <v>l</v>
          </cell>
          <cell r="F8311">
            <v>2.5000000000000001E-3</v>
          </cell>
        </row>
        <row r="8312">
          <cell r="B8312" t="str">
            <v>181422</v>
          </cell>
          <cell r="C8312" t="str">
            <v>090989</v>
          </cell>
          <cell r="D8312" t="str">
            <v>Primer para tubo de cpvc</v>
          </cell>
          <cell r="E8312" t="str">
            <v>l</v>
          </cell>
          <cell r="F8312">
            <v>4.0000000000000001E-3</v>
          </cell>
        </row>
        <row r="8313">
          <cell r="B8313" t="str">
            <v>181423</v>
          </cell>
          <cell r="C8313" t="str">
            <v>010118</v>
          </cell>
          <cell r="D8313" t="str">
            <v>Encanador</v>
          </cell>
          <cell r="E8313" t="str">
            <v>h</v>
          </cell>
          <cell r="F8313">
            <v>4.4999999999999998E-2</v>
          </cell>
        </row>
        <row r="8314">
          <cell r="B8314" t="str">
            <v>181423</v>
          </cell>
          <cell r="C8314" t="str">
            <v>010119</v>
          </cell>
          <cell r="D8314" t="str">
            <v>Ajudante de encanador</v>
          </cell>
          <cell r="E8314" t="str">
            <v>h</v>
          </cell>
          <cell r="F8314">
            <v>4.4999999999999998E-2</v>
          </cell>
        </row>
        <row r="8315">
          <cell r="B8315" t="str">
            <v>181423</v>
          </cell>
          <cell r="C8315" t="str">
            <v>090901</v>
          </cell>
          <cell r="D8315" t="str">
            <v>Cap (tampao) sold. de cpvc bege-claro 28 mm (1")</v>
          </cell>
          <cell r="E8315" t="str">
            <v>un</v>
          </cell>
          <cell r="F8315">
            <v>1</v>
          </cell>
        </row>
        <row r="8316">
          <cell r="B8316" t="str">
            <v>181423</v>
          </cell>
          <cell r="C8316" t="str">
            <v>090988</v>
          </cell>
          <cell r="D8316" t="str">
            <v>Adesivo para cpvc</v>
          </cell>
          <cell r="E8316" t="str">
            <v>l</v>
          </cell>
          <cell r="F8316">
            <v>3.5000000000000001E-3</v>
          </cell>
        </row>
        <row r="8317">
          <cell r="B8317" t="str">
            <v>181423</v>
          </cell>
          <cell r="C8317" t="str">
            <v>090989</v>
          </cell>
          <cell r="D8317" t="str">
            <v>Primer para tubo de cpvc</v>
          </cell>
          <cell r="E8317" t="str">
            <v>l</v>
          </cell>
          <cell r="F8317">
            <v>5.4999999999999997E-3</v>
          </cell>
        </row>
        <row r="8318">
          <cell r="B8318" t="str">
            <v>181424</v>
          </cell>
          <cell r="C8318" t="str">
            <v>010118</v>
          </cell>
          <cell r="D8318" t="str">
            <v>Encanador</v>
          </cell>
          <cell r="E8318" t="str">
            <v>h</v>
          </cell>
          <cell r="F8318">
            <v>0.09</v>
          </cell>
        </row>
        <row r="8319">
          <cell r="B8319" t="str">
            <v>181424</v>
          </cell>
          <cell r="C8319" t="str">
            <v>010119</v>
          </cell>
          <cell r="D8319" t="str">
            <v>Ajudante de encanador</v>
          </cell>
          <cell r="E8319" t="str">
            <v>h</v>
          </cell>
          <cell r="F8319">
            <v>0.09</v>
          </cell>
        </row>
        <row r="8320">
          <cell r="B8320" t="str">
            <v>181424</v>
          </cell>
          <cell r="C8320" t="str">
            <v>090902</v>
          </cell>
          <cell r="D8320" t="str">
            <v>Adapt. sold cpvc bege-claro 15 mm (1/2")</v>
          </cell>
          <cell r="E8320" t="str">
            <v>un</v>
          </cell>
          <cell r="F8320">
            <v>1</v>
          </cell>
        </row>
        <row r="8321">
          <cell r="B8321" t="str">
            <v>181424</v>
          </cell>
          <cell r="C8321" t="str">
            <v>090988</v>
          </cell>
          <cell r="D8321" t="str">
            <v>Adesivo para cpvc</v>
          </cell>
          <cell r="E8321" t="str">
            <v>l</v>
          </cell>
          <cell r="F8321">
            <v>1.5E-3</v>
          </cell>
        </row>
        <row r="8322">
          <cell r="B8322" t="str">
            <v>181424</v>
          </cell>
          <cell r="C8322" t="str">
            <v>090989</v>
          </cell>
          <cell r="D8322" t="str">
            <v>Primer para tubo de cpvc</v>
          </cell>
          <cell r="E8322" t="str">
            <v>l</v>
          </cell>
          <cell r="F8322">
            <v>3.0000000000000001E-3</v>
          </cell>
        </row>
        <row r="8323">
          <cell r="B8323" t="str">
            <v>181425</v>
          </cell>
          <cell r="C8323" t="str">
            <v>010118</v>
          </cell>
          <cell r="D8323" t="str">
            <v>Encanador</v>
          </cell>
          <cell r="E8323" t="str">
            <v>h</v>
          </cell>
          <cell r="F8323">
            <v>0.09</v>
          </cell>
        </row>
        <row r="8324">
          <cell r="B8324" t="str">
            <v>181425</v>
          </cell>
          <cell r="C8324" t="str">
            <v>010119</v>
          </cell>
          <cell r="D8324" t="str">
            <v>Ajudante de encanador</v>
          </cell>
          <cell r="E8324" t="str">
            <v>h</v>
          </cell>
          <cell r="F8324">
            <v>0.09</v>
          </cell>
        </row>
        <row r="8325">
          <cell r="B8325" t="str">
            <v>181425</v>
          </cell>
          <cell r="C8325" t="str">
            <v>090903</v>
          </cell>
          <cell r="D8325" t="str">
            <v>Adapt. sold cpvc bege-claro 22 mm (3/4")</v>
          </cell>
          <cell r="E8325" t="str">
            <v>un</v>
          </cell>
          <cell r="F8325">
            <v>1</v>
          </cell>
        </row>
        <row r="8326">
          <cell r="B8326" t="str">
            <v>181425</v>
          </cell>
          <cell r="C8326" t="str">
            <v>090988</v>
          </cell>
          <cell r="D8326" t="str">
            <v>Adesivo para cpvc</v>
          </cell>
          <cell r="E8326" t="str">
            <v>l</v>
          </cell>
          <cell r="F8326">
            <v>2.5000000000000001E-3</v>
          </cell>
        </row>
        <row r="8327">
          <cell r="B8327" t="str">
            <v>181425</v>
          </cell>
          <cell r="C8327" t="str">
            <v>090989</v>
          </cell>
          <cell r="D8327" t="str">
            <v>Primer para tubo de cpvc</v>
          </cell>
          <cell r="E8327" t="str">
            <v>l</v>
          </cell>
          <cell r="F8327">
            <v>4.0000000000000001E-3</v>
          </cell>
        </row>
        <row r="8328">
          <cell r="B8328" t="str">
            <v>181501</v>
          </cell>
          <cell r="C8328" t="str">
            <v>010118</v>
          </cell>
          <cell r="D8328" t="str">
            <v>Encanador</v>
          </cell>
          <cell r="E8328" t="str">
            <v>h</v>
          </cell>
          <cell r="F8328">
            <v>0.1</v>
          </cell>
        </row>
        <row r="8329">
          <cell r="B8329" t="str">
            <v>181501</v>
          </cell>
          <cell r="C8329" t="str">
            <v>010119</v>
          </cell>
          <cell r="D8329" t="str">
            <v>Ajudante de encanador</v>
          </cell>
          <cell r="E8329" t="str">
            <v>h</v>
          </cell>
          <cell r="F8329">
            <v>0.1</v>
          </cell>
        </row>
        <row r="8330">
          <cell r="B8330" t="str">
            <v>181501</v>
          </cell>
          <cell r="C8330" t="str">
            <v>063001</v>
          </cell>
          <cell r="D8330" t="str">
            <v>Tubo soldavel de cobre 15mm (1/2")</v>
          </cell>
          <cell r="E8330" t="str">
            <v>m</v>
          </cell>
          <cell r="F8330">
            <v>1.01</v>
          </cell>
        </row>
        <row r="8331">
          <cell r="B8331" t="str">
            <v>181501</v>
          </cell>
          <cell r="C8331" t="str">
            <v>069507</v>
          </cell>
          <cell r="D8331" t="str">
            <v>Solda 50x50</v>
          </cell>
          <cell r="E8331" t="str">
            <v>kg</v>
          </cell>
          <cell r="F8331">
            <v>1E-4</v>
          </cell>
        </row>
        <row r="8332">
          <cell r="B8332" t="str">
            <v>181501</v>
          </cell>
          <cell r="C8332" t="str">
            <v>069520</v>
          </cell>
          <cell r="D8332" t="str">
            <v>Pasta para soldar</v>
          </cell>
          <cell r="E8332" t="str">
            <v>kg</v>
          </cell>
          <cell r="F8332">
            <v>1E-4</v>
          </cell>
        </row>
        <row r="8333">
          <cell r="B8333" t="str">
            <v>181502</v>
          </cell>
          <cell r="C8333" t="str">
            <v>010118</v>
          </cell>
          <cell r="D8333" t="str">
            <v>Encanador</v>
          </cell>
          <cell r="E8333" t="str">
            <v>h</v>
          </cell>
          <cell r="F8333">
            <v>0.14000000000000001</v>
          </cell>
        </row>
        <row r="8334">
          <cell r="B8334" t="str">
            <v>181502</v>
          </cell>
          <cell r="C8334" t="str">
            <v>010119</v>
          </cell>
          <cell r="D8334" t="str">
            <v>Ajudante de encanador</v>
          </cell>
          <cell r="E8334" t="str">
            <v>h</v>
          </cell>
          <cell r="F8334">
            <v>0.14000000000000001</v>
          </cell>
        </row>
        <row r="8335">
          <cell r="B8335" t="str">
            <v>181502</v>
          </cell>
          <cell r="C8335" t="str">
            <v>063002</v>
          </cell>
          <cell r="D8335" t="str">
            <v>Tubo soldavel de cobre 22mm (3/4")</v>
          </cell>
          <cell r="E8335" t="str">
            <v>m</v>
          </cell>
          <cell r="F8335">
            <v>1.01</v>
          </cell>
        </row>
        <row r="8336">
          <cell r="B8336" t="str">
            <v>181502</v>
          </cell>
          <cell r="C8336" t="str">
            <v>069507</v>
          </cell>
          <cell r="D8336" t="str">
            <v>Solda 50x50</v>
          </cell>
          <cell r="E8336" t="str">
            <v>kg</v>
          </cell>
          <cell r="F8336">
            <v>2.0000000000000001E-4</v>
          </cell>
        </row>
        <row r="8337">
          <cell r="B8337" t="str">
            <v>181502</v>
          </cell>
          <cell r="C8337" t="str">
            <v>069520</v>
          </cell>
          <cell r="D8337" t="str">
            <v>Pasta para soldar</v>
          </cell>
          <cell r="E8337" t="str">
            <v>kg</v>
          </cell>
          <cell r="F8337">
            <v>1E-4</v>
          </cell>
        </row>
        <row r="8338">
          <cell r="B8338" t="str">
            <v>181503</v>
          </cell>
          <cell r="C8338" t="str">
            <v>010118</v>
          </cell>
          <cell r="D8338" t="str">
            <v>Encanador</v>
          </cell>
          <cell r="E8338" t="str">
            <v>h</v>
          </cell>
          <cell r="F8338">
            <v>0.14000000000000001</v>
          </cell>
        </row>
        <row r="8339">
          <cell r="B8339" t="str">
            <v>181503</v>
          </cell>
          <cell r="C8339" t="str">
            <v>010119</v>
          </cell>
          <cell r="D8339" t="str">
            <v>Ajudante de encanador</v>
          </cell>
          <cell r="E8339" t="str">
            <v>h</v>
          </cell>
          <cell r="F8339">
            <v>0.14000000000000001</v>
          </cell>
        </row>
        <row r="8340">
          <cell r="B8340" t="str">
            <v>181503</v>
          </cell>
          <cell r="C8340" t="str">
            <v>063003</v>
          </cell>
          <cell r="D8340" t="str">
            <v>Tubo soldavel de cobre 28mm (1")</v>
          </cell>
          <cell r="E8340" t="str">
            <v>m</v>
          </cell>
          <cell r="F8340">
            <v>1.01</v>
          </cell>
        </row>
        <row r="8341">
          <cell r="B8341" t="str">
            <v>181503</v>
          </cell>
          <cell r="C8341" t="str">
            <v>069507</v>
          </cell>
          <cell r="D8341" t="str">
            <v>Solda 50x50</v>
          </cell>
          <cell r="E8341" t="str">
            <v>kg</v>
          </cell>
          <cell r="F8341">
            <v>2.9999999999999997E-4</v>
          </cell>
        </row>
        <row r="8342">
          <cell r="B8342" t="str">
            <v>181503</v>
          </cell>
          <cell r="C8342" t="str">
            <v>069520</v>
          </cell>
          <cell r="D8342" t="str">
            <v>Pasta para soldar</v>
          </cell>
          <cell r="E8342" t="str">
            <v>kg</v>
          </cell>
          <cell r="F8342">
            <v>1E-4</v>
          </cell>
        </row>
        <row r="8343">
          <cell r="B8343" t="str">
            <v>181504</v>
          </cell>
          <cell r="C8343" t="str">
            <v>010118</v>
          </cell>
          <cell r="D8343" t="str">
            <v>Encanador</v>
          </cell>
          <cell r="E8343" t="str">
            <v>h</v>
          </cell>
          <cell r="F8343">
            <v>0.21</v>
          </cell>
        </row>
        <row r="8344">
          <cell r="B8344" t="str">
            <v>181504</v>
          </cell>
          <cell r="C8344" t="str">
            <v>010119</v>
          </cell>
          <cell r="D8344" t="str">
            <v>Ajudante de encanador</v>
          </cell>
          <cell r="E8344" t="str">
            <v>h</v>
          </cell>
          <cell r="F8344">
            <v>0.21</v>
          </cell>
        </row>
        <row r="8345">
          <cell r="B8345" t="str">
            <v>181504</v>
          </cell>
          <cell r="C8345" t="str">
            <v>063004</v>
          </cell>
          <cell r="D8345" t="str">
            <v>Tubo soldavel de cobre 35mm (1 1/4")</v>
          </cell>
          <cell r="E8345" t="str">
            <v>m</v>
          </cell>
          <cell r="F8345">
            <v>1.01</v>
          </cell>
        </row>
        <row r="8346">
          <cell r="B8346" t="str">
            <v>181504</v>
          </cell>
          <cell r="C8346" t="str">
            <v>069507</v>
          </cell>
          <cell r="D8346" t="str">
            <v>Solda 50x50</v>
          </cell>
          <cell r="E8346" t="str">
            <v>kg</v>
          </cell>
          <cell r="F8346">
            <v>4.0000000000000002E-4</v>
          </cell>
        </row>
        <row r="8347">
          <cell r="B8347" t="str">
            <v>181504</v>
          </cell>
          <cell r="C8347" t="str">
            <v>069520</v>
          </cell>
          <cell r="D8347" t="str">
            <v>Pasta para soldar</v>
          </cell>
          <cell r="E8347" t="str">
            <v>kg</v>
          </cell>
          <cell r="F8347">
            <v>1E-4</v>
          </cell>
        </row>
        <row r="8348">
          <cell r="B8348" t="str">
            <v>181505</v>
          </cell>
          <cell r="C8348" t="str">
            <v>010118</v>
          </cell>
          <cell r="D8348" t="str">
            <v>Encanador</v>
          </cell>
          <cell r="E8348" t="str">
            <v>h</v>
          </cell>
          <cell r="F8348">
            <v>0.21</v>
          </cell>
        </row>
        <row r="8349">
          <cell r="B8349" t="str">
            <v>181505</v>
          </cell>
          <cell r="C8349" t="str">
            <v>010119</v>
          </cell>
          <cell r="D8349" t="str">
            <v>Ajudante de encanador</v>
          </cell>
          <cell r="E8349" t="str">
            <v>h</v>
          </cell>
          <cell r="F8349">
            <v>0.21</v>
          </cell>
        </row>
        <row r="8350">
          <cell r="B8350" t="str">
            <v>181505</v>
          </cell>
          <cell r="C8350" t="str">
            <v>063005</v>
          </cell>
          <cell r="D8350" t="str">
            <v>Tubo soldavel de cobre 42mm (1 1/2")</v>
          </cell>
          <cell r="E8350" t="str">
            <v>m</v>
          </cell>
          <cell r="F8350">
            <v>1.01</v>
          </cell>
        </row>
        <row r="8351">
          <cell r="B8351" t="str">
            <v>181505</v>
          </cell>
          <cell r="C8351" t="str">
            <v>069507</v>
          </cell>
          <cell r="D8351" t="str">
            <v>Solda 50x50</v>
          </cell>
          <cell r="E8351" t="str">
            <v>kg</v>
          </cell>
          <cell r="F8351">
            <v>8.9999999999999998E-4</v>
          </cell>
        </row>
        <row r="8352">
          <cell r="B8352" t="str">
            <v>181505</v>
          </cell>
          <cell r="C8352" t="str">
            <v>069520</v>
          </cell>
          <cell r="D8352" t="str">
            <v>Pasta para soldar</v>
          </cell>
          <cell r="E8352" t="str">
            <v>kg</v>
          </cell>
          <cell r="F8352">
            <v>1E-4</v>
          </cell>
        </row>
        <row r="8353">
          <cell r="B8353" t="str">
            <v>181506</v>
          </cell>
          <cell r="C8353" t="str">
            <v>010118</v>
          </cell>
          <cell r="D8353" t="str">
            <v>Encanador</v>
          </cell>
          <cell r="E8353" t="str">
            <v>h</v>
          </cell>
          <cell r="F8353">
            <v>0.31</v>
          </cell>
        </row>
        <row r="8354">
          <cell r="B8354" t="str">
            <v>181506</v>
          </cell>
          <cell r="C8354" t="str">
            <v>010119</v>
          </cell>
          <cell r="D8354" t="str">
            <v>Ajudante de encanador</v>
          </cell>
          <cell r="E8354" t="str">
            <v>h</v>
          </cell>
          <cell r="F8354">
            <v>0.31</v>
          </cell>
        </row>
        <row r="8355">
          <cell r="B8355" t="str">
            <v>181506</v>
          </cell>
          <cell r="C8355" t="str">
            <v>063006</v>
          </cell>
          <cell r="D8355" t="str">
            <v>Tubo soldavel de cobre 54mm (2")</v>
          </cell>
          <cell r="E8355" t="str">
            <v>m</v>
          </cell>
          <cell r="F8355">
            <v>1.01</v>
          </cell>
        </row>
        <row r="8356">
          <cell r="B8356" t="str">
            <v>181506</v>
          </cell>
          <cell r="C8356" t="str">
            <v>069507</v>
          </cell>
          <cell r="D8356" t="str">
            <v>Solda 50x50</v>
          </cell>
          <cell r="E8356" t="str">
            <v>kg</v>
          </cell>
          <cell r="F8356">
            <v>1.1999999999999999E-3</v>
          </cell>
        </row>
        <row r="8357">
          <cell r="B8357" t="str">
            <v>181506</v>
          </cell>
          <cell r="C8357" t="str">
            <v>069520</v>
          </cell>
          <cell r="D8357" t="str">
            <v>Pasta para soldar</v>
          </cell>
          <cell r="E8357" t="str">
            <v>kg</v>
          </cell>
          <cell r="F8357">
            <v>2.0000000000000001E-4</v>
          </cell>
        </row>
        <row r="8358">
          <cell r="B8358" t="str">
            <v>181507</v>
          </cell>
          <cell r="C8358" t="str">
            <v>010118</v>
          </cell>
          <cell r="D8358" t="str">
            <v>Encanador</v>
          </cell>
          <cell r="E8358" t="str">
            <v>h</v>
          </cell>
          <cell r="F8358">
            <v>0.37</v>
          </cell>
        </row>
        <row r="8359">
          <cell r="B8359" t="str">
            <v>181507</v>
          </cell>
          <cell r="C8359" t="str">
            <v>010119</v>
          </cell>
          <cell r="D8359" t="str">
            <v>Ajudante de encanador</v>
          </cell>
          <cell r="E8359" t="str">
            <v>h</v>
          </cell>
          <cell r="F8359">
            <v>0.37</v>
          </cell>
        </row>
        <row r="8360">
          <cell r="B8360" t="str">
            <v>181507</v>
          </cell>
          <cell r="C8360" t="str">
            <v>063007</v>
          </cell>
          <cell r="D8360" t="str">
            <v>Tubo soldavel de cobre 66mm (2 1/2")</v>
          </cell>
          <cell r="E8360" t="str">
            <v>m</v>
          </cell>
          <cell r="F8360">
            <v>1.01</v>
          </cell>
        </row>
        <row r="8361">
          <cell r="B8361" t="str">
            <v>181507</v>
          </cell>
          <cell r="C8361" t="str">
            <v>069507</v>
          </cell>
          <cell r="D8361" t="str">
            <v>Solda 50x50</v>
          </cell>
          <cell r="E8361" t="str">
            <v>kg</v>
          </cell>
          <cell r="F8361">
            <v>1.5E-3</v>
          </cell>
        </row>
        <row r="8362">
          <cell r="B8362" t="str">
            <v>181507</v>
          </cell>
          <cell r="C8362" t="str">
            <v>069520</v>
          </cell>
          <cell r="D8362" t="str">
            <v>Pasta para soldar</v>
          </cell>
          <cell r="E8362" t="str">
            <v>kg</v>
          </cell>
          <cell r="F8362">
            <v>2.0000000000000001E-4</v>
          </cell>
        </row>
        <row r="8363">
          <cell r="B8363" t="str">
            <v>181508</v>
          </cell>
          <cell r="C8363" t="str">
            <v>010118</v>
          </cell>
          <cell r="D8363" t="str">
            <v>Encanador</v>
          </cell>
          <cell r="E8363" t="str">
            <v>h</v>
          </cell>
          <cell r="F8363">
            <v>0.42</v>
          </cell>
        </row>
        <row r="8364">
          <cell r="B8364" t="str">
            <v>181508</v>
          </cell>
          <cell r="C8364" t="str">
            <v>010119</v>
          </cell>
          <cell r="D8364" t="str">
            <v>Ajudante de encanador</v>
          </cell>
          <cell r="E8364" t="str">
            <v>h</v>
          </cell>
          <cell r="F8364">
            <v>0.42</v>
          </cell>
        </row>
        <row r="8365">
          <cell r="B8365" t="str">
            <v>181508</v>
          </cell>
          <cell r="C8365" t="str">
            <v>063008</v>
          </cell>
          <cell r="D8365" t="str">
            <v>Tubo soldavel de cobre 79mm (3")</v>
          </cell>
          <cell r="E8365" t="str">
            <v>m</v>
          </cell>
          <cell r="F8365">
            <v>1.01</v>
          </cell>
        </row>
        <row r="8366">
          <cell r="B8366" t="str">
            <v>181508</v>
          </cell>
          <cell r="C8366" t="str">
            <v>069507</v>
          </cell>
          <cell r="D8366" t="str">
            <v>Solda 50x50</v>
          </cell>
          <cell r="E8366" t="str">
            <v>kg</v>
          </cell>
          <cell r="F8366">
            <v>1.8E-3</v>
          </cell>
        </row>
        <row r="8367">
          <cell r="B8367" t="str">
            <v>181508</v>
          </cell>
          <cell r="C8367" t="str">
            <v>069520</v>
          </cell>
          <cell r="D8367" t="str">
            <v>Pasta para soldar</v>
          </cell>
          <cell r="E8367" t="str">
            <v>kg</v>
          </cell>
          <cell r="F8367">
            <v>2.0000000000000001E-4</v>
          </cell>
        </row>
        <row r="8368">
          <cell r="B8368" t="str">
            <v>181509</v>
          </cell>
          <cell r="C8368" t="str">
            <v>010118</v>
          </cell>
          <cell r="D8368" t="str">
            <v>Encanador</v>
          </cell>
          <cell r="E8368" t="str">
            <v>h</v>
          </cell>
          <cell r="F8368">
            <v>0.49</v>
          </cell>
        </row>
        <row r="8369">
          <cell r="B8369" t="str">
            <v>181509</v>
          </cell>
          <cell r="C8369" t="str">
            <v>010119</v>
          </cell>
          <cell r="D8369" t="str">
            <v>Ajudante de encanador</v>
          </cell>
          <cell r="E8369" t="str">
            <v>h</v>
          </cell>
          <cell r="F8369">
            <v>0.49</v>
          </cell>
        </row>
        <row r="8370">
          <cell r="B8370" t="str">
            <v>181509</v>
          </cell>
          <cell r="C8370" t="str">
            <v>063009</v>
          </cell>
          <cell r="D8370" t="str">
            <v>Tubo soldavel de cobre 104mm (4")</v>
          </cell>
          <cell r="E8370" t="str">
            <v>m</v>
          </cell>
          <cell r="F8370">
            <v>1.01</v>
          </cell>
        </row>
        <row r="8371">
          <cell r="B8371" t="str">
            <v>181509</v>
          </cell>
          <cell r="C8371" t="str">
            <v>069507</v>
          </cell>
          <cell r="D8371" t="str">
            <v>Solda 50x50</v>
          </cell>
          <cell r="E8371" t="str">
            <v>kg</v>
          </cell>
          <cell r="F8371">
            <v>2.3999999999999998E-3</v>
          </cell>
        </row>
        <row r="8372">
          <cell r="B8372" t="str">
            <v>181509</v>
          </cell>
          <cell r="C8372" t="str">
            <v>069520</v>
          </cell>
          <cell r="D8372" t="str">
            <v>Pasta para soldar</v>
          </cell>
          <cell r="E8372" t="str">
            <v>kg</v>
          </cell>
          <cell r="F8372">
            <v>2.9999999999999997E-4</v>
          </cell>
        </row>
        <row r="8373">
          <cell r="B8373" t="str">
            <v>181510</v>
          </cell>
          <cell r="C8373" t="str">
            <v>010118</v>
          </cell>
          <cell r="D8373" t="str">
            <v>Encanador</v>
          </cell>
          <cell r="E8373" t="str">
            <v>h</v>
          </cell>
          <cell r="F8373">
            <v>0.33</v>
          </cell>
        </row>
        <row r="8374">
          <cell r="B8374" t="str">
            <v>181510</v>
          </cell>
          <cell r="C8374" t="str">
            <v>010119</v>
          </cell>
          <cell r="D8374" t="str">
            <v>Ajudante de encanador</v>
          </cell>
          <cell r="E8374" t="str">
            <v>h</v>
          </cell>
          <cell r="F8374">
            <v>0.33</v>
          </cell>
        </row>
        <row r="8375">
          <cell r="B8375" t="str">
            <v>181510</v>
          </cell>
          <cell r="C8375" t="str">
            <v>063001</v>
          </cell>
          <cell r="D8375" t="str">
            <v>Tubo soldavel de cobre 15mm (1/2")</v>
          </cell>
          <cell r="E8375" t="str">
            <v>m</v>
          </cell>
          <cell r="F8375">
            <v>1.8</v>
          </cell>
        </row>
        <row r="8376">
          <cell r="B8376" t="str">
            <v>181510</v>
          </cell>
          <cell r="C8376" t="str">
            <v>069507</v>
          </cell>
          <cell r="D8376" t="str">
            <v>Solda 50x50</v>
          </cell>
          <cell r="E8376" t="str">
            <v>kg</v>
          </cell>
          <cell r="F8376">
            <v>2.0999999999999999E-3</v>
          </cell>
        </row>
        <row r="8377">
          <cell r="B8377" t="str">
            <v>181510</v>
          </cell>
          <cell r="C8377" t="str">
            <v>069520</v>
          </cell>
          <cell r="D8377" t="str">
            <v>Pasta para soldar</v>
          </cell>
          <cell r="E8377" t="str">
            <v>kg</v>
          </cell>
          <cell r="F8377">
            <v>2.9999999999999997E-4</v>
          </cell>
        </row>
        <row r="8378">
          <cell r="B8378" t="str">
            <v>181511</v>
          </cell>
          <cell r="C8378" t="str">
            <v>010118</v>
          </cell>
          <cell r="D8378" t="str">
            <v>Encanador</v>
          </cell>
          <cell r="E8378" t="str">
            <v>h</v>
          </cell>
          <cell r="F8378">
            <v>0.36</v>
          </cell>
        </row>
        <row r="8379">
          <cell r="B8379" t="str">
            <v>181511</v>
          </cell>
          <cell r="C8379" t="str">
            <v>010119</v>
          </cell>
          <cell r="D8379" t="str">
            <v>Ajudante de encanador</v>
          </cell>
          <cell r="E8379" t="str">
            <v>h</v>
          </cell>
          <cell r="F8379">
            <v>0.36</v>
          </cell>
        </row>
        <row r="8380">
          <cell r="B8380" t="str">
            <v>181511</v>
          </cell>
          <cell r="C8380" t="str">
            <v>063002</v>
          </cell>
          <cell r="D8380" t="str">
            <v>Tubo soldavel de cobre 22mm (3/4")</v>
          </cell>
          <cell r="E8380" t="str">
            <v>m</v>
          </cell>
          <cell r="F8380">
            <v>1.7</v>
          </cell>
        </row>
        <row r="8381">
          <cell r="B8381" t="str">
            <v>181511</v>
          </cell>
          <cell r="C8381" t="str">
            <v>069507</v>
          </cell>
          <cell r="D8381" t="str">
            <v>Solda 50x50</v>
          </cell>
          <cell r="E8381" t="str">
            <v>kg</v>
          </cell>
          <cell r="F8381">
            <v>4.0000000000000001E-3</v>
          </cell>
        </row>
        <row r="8382">
          <cell r="B8382" t="str">
            <v>181511</v>
          </cell>
          <cell r="C8382" t="str">
            <v>069520</v>
          </cell>
          <cell r="D8382" t="str">
            <v>Pasta para soldar</v>
          </cell>
          <cell r="E8382" t="str">
            <v>kg</v>
          </cell>
          <cell r="F8382">
            <v>5.0000000000000001E-4</v>
          </cell>
        </row>
        <row r="8383">
          <cell r="B8383" t="str">
            <v>181512</v>
          </cell>
          <cell r="C8383" t="str">
            <v>010118</v>
          </cell>
          <cell r="D8383" t="str">
            <v>Encanador</v>
          </cell>
          <cell r="E8383" t="str">
            <v>h</v>
          </cell>
          <cell r="F8383">
            <v>0.45</v>
          </cell>
        </row>
        <row r="8384">
          <cell r="B8384" t="str">
            <v>181512</v>
          </cell>
          <cell r="C8384" t="str">
            <v>010119</v>
          </cell>
          <cell r="D8384" t="str">
            <v>Ajudante de encanador</v>
          </cell>
          <cell r="E8384" t="str">
            <v>h</v>
          </cell>
          <cell r="F8384">
            <v>0.45</v>
          </cell>
        </row>
        <row r="8385">
          <cell r="B8385" t="str">
            <v>181512</v>
          </cell>
          <cell r="C8385" t="str">
            <v>063003</v>
          </cell>
          <cell r="D8385" t="str">
            <v>Tubo soldavel de cobre 28mm (1")</v>
          </cell>
          <cell r="E8385" t="str">
            <v>m</v>
          </cell>
          <cell r="F8385">
            <v>1.6</v>
          </cell>
        </row>
        <row r="8386">
          <cell r="B8386" t="str">
            <v>181512</v>
          </cell>
          <cell r="C8386" t="str">
            <v>069507</v>
          </cell>
          <cell r="D8386" t="str">
            <v>Solda 50x50</v>
          </cell>
          <cell r="E8386" t="str">
            <v>kg</v>
          </cell>
          <cell r="F8386">
            <v>5.0000000000000001E-3</v>
          </cell>
        </row>
        <row r="8387">
          <cell r="B8387" t="str">
            <v>181512</v>
          </cell>
          <cell r="C8387" t="str">
            <v>069520</v>
          </cell>
          <cell r="D8387" t="str">
            <v>Pasta para soldar</v>
          </cell>
          <cell r="E8387" t="str">
            <v>kg</v>
          </cell>
          <cell r="F8387">
            <v>5.9999999999999995E-4</v>
          </cell>
        </row>
        <row r="8388">
          <cell r="B8388" t="str">
            <v>181513</v>
          </cell>
          <cell r="C8388" t="str">
            <v>010118</v>
          </cell>
          <cell r="D8388" t="str">
            <v>Encanador</v>
          </cell>
          <cell r="E8388" t="str">
            <v>h</v>
          </cell>
          <cell r="F8388">
            <v>0.51</v>
          </cell>
        </row>
        <row r="8389">
          <cell r="B8389" t="str">
            <v>181513</v>
          </cell>
          <cell r="C8389" t="str">
            <v>010119</v>
          </cell>
          <cell r="D8389" t="str">
            <v>Ajudante de encanador</v>
          </cell>
          <cell r="E8389" t="str">
            <v>h</v>
          </cell>
          <cell r="F8389">
            <v>0.51</v>
          </cell>
        </row>
        <row r="8390">
          <cell r="B8390" t="str">
            <v>181513</v>
          </cell>
          <cell r="C8390" t="str">
            <v>063004</v>
          </cell>
          <cell r="D8390" t="str">
            <v>Tubo soldavel de cobre 35mm (1 1/4")</v>
          </cell>
          <cell r="E8390" t="str">
            <v>m</v>
          </cell>
          <cell r="F8390">
            <v>1.6</v>
          </cell>
        </row>
        <row r="8391">
          <cell r="B8391" t="str">
            <v>181513</v>
          </cell>
          <cell r="C8391" t="str">
            <v>069507</v>
          </cell>
          <cell r="D8391" t="str">
            <v>Solda 50x50</v>
          </cell>
          <cell r="E8391" t="str">
            <v>kg</v>
          </cell>
          <cell r="F8391">
            <v>6.0000000000000001E-3</v>
          </cell>
        </row>
        <row r="8392">
          <cell r="B8392" t="str">
            <v>181513</v>
          </cell>
          <cell r="C8392" t="str">
            <v>069520</v>
          </cell>
          <cell r="D8392" t="str">
            <v>Pasta para soldar</v>
          </cell>
          <cell r="E8392" t="str">
            <v>kg</v>
          </cell>
          <cell r="F8392">
            <v>8.0000000000000004E-4</v>
          </cell>
        </row>
        <row r="8393">
          <cell r="B8393" t="str">
            <v>181514</v>
          </cell>
          <cell r="C8393" t="str">
            <v>010118</v>
          </cell>
          <cell r="D8393" t="str">
            <v>Encanador</v>
          </cell>
          <cell r="E8393" t="str">
            <v>h</v>
          </cell>
          <cell r="F8393">
            <v>0.51</v>
          </cell>
        </row>
        <row r="8394">
          <cell r="B8394" t="str">
            <v>181514</v>
          </cell>
          <cell r="C8394" t="str">
            <v>010119</v>
          </cell>
          <cell r="D8394" t="str">
            <v>Ajudante de encanador</v>
          </cell>
          <cell r="E8394" t="str">
            <v>h</v>
          </cell>
          <cell r="F8394">
            <v>0.51</v>
          </cell>
        </row>
        <row r="8395">
          <cell r="B8395" t="str">
            <v>181514</v>
          </cell>
          <cell r="C8395" t="str">
            <v>063005</v>
          </cell>
          <cell r="D8395" t="str">
            <v>Tubo soldavel de cobre 42mm (1 1/2")</v>
          </cell>
          <cell r="E8395" t="str">
            <v>m</v>
          </cell>
          <cell r="F8395">
            <v>1.5</v>
          </cell>
        </row>
        <row r="8396">
          <cell r="B8396" t="str">
            <v>181514</v>
          </cell>
          <cell r="C8396" t="str">
            <v>069507</v>
          </cell>
          <cell r="D8396" t="str">
            <v>Solda 50x50</v>
          </cell>
          <cell r="E8396" t="str">
            <v>kg</v>
          </cell>
          <cell r="F8396">
            <v>1.2999999999999999E-2</v>
          </cell>
        </row>
        <row r="8397">
          <cell r="B8397" t="str">
            <v>181514</v>
          </cell>
          <cell r="C8397" t="str">
            <v>069520</v>
          </cell>
          <cell r="D8397" t="str">
            <v>Pasta para soldar</v>
          </cell>
          <cell r="E8397" t="str">
            <v>kg</v>
          </cell>
          <cell r="F8397">
            <v>1.6000000000000001E-3</v>
          </cell>
        </row>
        <row r="8398">
          <cell r="B8398" t="str">
            <v>181515</v>
          </cell>
          <cell r="C8398" t="str">
            <v>010118</v>
          </cell>
          <cell r="D8398" t="str">
            <v>Encanador</v>
          </cell>
          <cell r="E8398" t="str">
            <v>h</v>
          </cell>
          <cell r="F8398">
            <v>0.69</v>
          </cell>
        </row>
        <row r="8399">
          <cell r="B8399" t="str">
            <v>181515</v>
          </cell>
          <cell r="C8399" t="str">
            <v>010119</v>
          </cell>
          <cell r="D8399" t="str">
            <v>Ajudante de encanador</v>
          </cell>
          <cell r="E8399" t="str">
            <v>h</v>
          </cell>
          <cell r="F8399">
            <v>0.69</v>
          </cell>
        </row>
        <row r="8400">
          <cell r="B8400" t="str">
            <v>181515</v>
          </cell>
          <cell r="C8400" t="str">
            <v>063006</v>
          </cell>
          <cell r="D8400" t="str">
            <v>Tubo soldavel de cobre 54mm (2")</v>
          </cell>
          <cell r="E8400" t="str">
            <v>m</v>
          </cell>
          <cell r="F8400">
            <v>1.5</v>
          </cell>
        </row>
        <row r="8401">
          <cell r="B8401" t="str">
            <v>181515</v>
          </cell>
          <cell r="C8401" t="str">
            <v>069507</v>
          </cell>
          <cell r="D8401" t="str">
            <v>Solda 50x50</v>
          </cell>
          <cell r="E8401" t="str">
            <v>kg</v>
          </cell>
          <cell r="F8401">
            <v>1.7999999999999999E-2</v>
          </cell>
        </row>
        <row r="8402">
          <cell r="B8402" t="str">
            <v>181515</v>
          </cell>
          <cell r="C8402" t="str">
            <v>069520</v>
          </cell>
          <cell r="D8402" t="str">
            <v>Pasta para soldar</v>
          </cell>
          <cell r="E8402" t="str">
            <v>kg</v>
          </cell>
          <cell r="F8402">
            <v>2.3E-3</v>
          </cell>
        </row>
        <row r="8403">
          <cell r="B8403" t="str">
            <v>181516</v>
          </cell>
          <cell r="C8403" t="str">
            <v>010118</v>
          </cell>
          <cell r="D8403" t="str">
            <v>Encanador</v>
          </cell>
          <cell r="E8403" t="str">
            <v>h</v>
          </cell>
          <cell r="F8403">
            <v>0.81</v>
          </cell>
        </row>
        <row r="8404">
          <cell r="B8404" t="str">
            <v>181516</v>
          </cell>
          <cell r="C8404" t="str">
            <v>010119</v>
          </cell>
          <cell r="D8404" t="str">
            <v>Ajudante de encanador</v>
          </cell>
          <cell r="E8404" t="str">
            <v>h</v>
          </cell>
          <cell r="F8404">
            <v>0.81</v>
          </cell>
        </row>
        <row r="8405">
          <cell r="B8405" t="str">
            <v>181516</v>
          </cell>
          <cell r="C8405" t="str">
            <v>063007</v>
          </cell>
          <cell r="D8405" t="str">
            <v>Tubo soldavel de cobre 66mm (2 1/2")</v>
          </cell>
          <cell r="E8405" t="str">
            <v>m</v>
          </cell>
          <cell r="F8405">
            <v>1.5</v>
          </cell>
        </row>
        <row r="8406">
          <cell r="B8406" t="str">
            <v>181516</v>
          </cell>
          <cell r="C8406" t="str">
            <v>069507</v>
          </cell>
          <cell r="D8406" t="str">
            <v>Solda 50x50</v>
          </cell>
          <cell r="E8406" t="str">
            <v>kg</v>
          </cell>
          <cell r="F8406">
            <v>2.3E-2</v>
          </cell>
        </row>
        <row r="8407">
          <cell r="B8407" t="str">
            <v>181516</v>
          </cell>
          <cell r="C8407" t="str">
            <v>069520</v>
          </cell>
          <cell r="D8407" t="str">
            <v>Pasta para soldar</v>
          </cell>
          <cell r="E8407" t="str">
            <v>kg</v>
          </cell>
          <cell r="F8407">
            <v>2.5999999999999999E-3</v>
          </cell>
        </row>
        <row r="8408">
          <cell r="B8408" t="str">
            <v>181517</v>
          </cell>
          <cell r="C8408" t="str">
            <v>010118</v>
          </cell>
          <cell r="D8408" t="str">
            <v>Encanador</v>
          </cell>
          <cell r="E8408" t="str">
            <v>h</v>
          </cell>
          <cell r="F8408">
            <v>0.87</v>
          </cell>
        </row>
        <row r="8409">
          <cell r="B8409" t="str">
            <v>181517</v>
          </cell>
          <cell r="C8409" t="str">
            <v>010119</v>
          </cell>
          <cell r="D8409" t="str">
            <v>Ajudante de encanador</v>
          </cell>
          <cell r="E8409" t="str">
            <v>h</v>
          </cell>
          <cell r="F8409">
            <v>0.87</v>
          </cell>
        </row>
        <row r="8410">
          <cell r="B8410" t="str">
            <v>181517</v>
          </cell>
          <cell r="C8410" t="str">
            <v>063008</v>
          </cell>
          <cell r="D8410" t="str">
            <v>Tubo soldavel de cobre 79mm (3")</v>
          </cell>
          <cell r="E8410" t="str">
            <v>m</v>
          </cell>
          <cell r="F8410">
            <v>1.4</v>
          </cell>
        </row>
        <row r="8411">
          <cell r="B8411" t="str">
            <v>181517</v>
          </cell>
          <cell r="C8411" t="str">
            <v>069507</v>
          </cell>
          <cell r="D8411" t="str">
            <v>Solda 50x50</v>
          </cell>
          <cell r="E8411" t="str">
            <v>kg</v>
          </cell>
          <cell r="F8411">
            <v>2.7E-2</v>
          </cell>
        </row>
        <row r="8412">
          <cell r="B8412" t="str">
            <v>181517</v>
          </cell>
          <cell r="C8412" t="str">
            <v>069520</v>
          </cell>
          <cell r="D8412" t="str">
            <v>Pasta para soldar</v>
          </cell>
          <cell r="E8412" t="str">
            <v>kg</v>
          </cell>
          <cell r="F8412">
            <v>2.8999999999999998E-3</v>
          </cell>
        </row>
        <row r="8413">
          <cell r="B8413" t="str">
            <v>181518</v>
          </cell>
          <cell r="C8413" t="str">
            <v>010118</v>
          </cell>
          <cell r="D8413" t="str">
            <v>Encanador</v>
          </cell>
          <cell r="E8413" t="str">
            <v>h</v>
          </cell>
          <cell r="F8413">
            <v>0.99</v>
          </cell>
        </row>
        <row r="8414">
          <cell r="B8414" t="str">
            <v>181518</v>
          </cell>
          <cell r="C8414" t="str">
            <v>010119</v>
          </cell>
          <cell r="D8414" t="str">
            <v>Ajudante de encanador</v>
          </cell>
          <cell r="E8414" t="str">
            <v>h</v>
          </cell>
          <cell r="F8414">
            <v>0.99</v>
          </cell>
        </row>
        <row r="8415">
          <cell r="B8415" t="str">
            <v>181518</v>
          </cell>
          <cell r="C8415" t="str">
            <v>063009</v>
          </cell>
          <cell r="D8415" t="str">
            <v>Tubo soldavel de cobre 104mm (4")</v>
          </cell>
          <cell r="E8415" t="str">
            <v>m</v>
          </cell>
          <cell r="F8415">
            <v>1.4</v>
          </cell>
        </row>
        <row r="8416">
          <cell r="B8416" t="str">
            <v>181518</v>
          </cell>
          <cell r="C8416" t="str">
            <v>069507</v>
          </cell>
          <cell r="D8416" t="str">
            <v>Solda 50x50</v>
          </cell>
          <cell r="E8416" t="str">
            <v>kg</v>
          </cell>
          <cell r="F8416">
            <v>3.4000000000000002E-2</v>
          </cell>
        </row>
        <row r="8417">
          <cell r="B8417" t="str">
            <v>181518</v>
          </cell>
          <cell r="C8417" t="str">
            <v>069520</v>
          </cell>
          <cell r="D8417" t="str">
            <v>Pasta para soldar</v>
          </cell>
          <cell r="E8417" t="str">
            <v>kg</v>
          </cell>
          <cell r="F8417">
            <v>3.0999999999999999E-3</v>
          </cell>
        </row>
        <row r="8418">
          <cell r="B8418" t="str">
            <v>181519</v>
          </cell>
          <cell r="C8418" t="str">
            <v>010118</v>
          </cell>
          <cell r="D8418" t="str">
            <v>Encanador</v>
          </cell>
          <cell r="E8418" t="str">
            <v>h</v>
          </cell>
          <cell r="F8418">
            <v>0.18</v>
          </cell>
        </row>
        <row r="8419">
          <cell r="B8419" t="str">
            <v>181519</v>
          </cell>
          <cell r="C8419" t="str">
            <v>010119</v>
          </cell>
          <cell r="D8419" t="str">
            <v>Ajudante de encanador</v>
          </cell>
          <cell r="E8419" t="str">
            <v>h</v>
          </cell>
          <cell r="F8419">
            <v>0.18</v>
          </cell>
        </row>
        <row r="8420">
          <cell r="B8420" t="str">
            <v>181519</v>
          </cell>
          <cell r="C8420" t="str">
            <v>063119</v>
          </cell>
          <cell r="D8420" t="str">
            <v>Cotovelo soldavel bb de cobre 15mm (1/2')</v>
          </cell>
          <cell r="E8420" t="str">
            <v>un</v>
          </cell>
          <cell r="F8420">
            <v>1</v>
          </cell>
        </row>
        <row r="8421">
          <cell r="B8421" t="str">
            <v>181519</v>
          </cell>
          <cell r="C8421" t="str">
            <v>069507</v>
          </cell>
          <cell r="D8421" t="str">
            <v>Solda 50x50</v>
          </cell>
          <cell r="E8421" t="str">
            <v>kg</v>
          </cell>
          <cell r="F8421">
            <v>1.4E-3</v>
          </cell>
        </row>
        <row r="8422">
          <cell r="B8422" t="str">
            <v>181519</v>
          </cell>
          <cell r="C8422" t="str">
            <v>069520</v>
          </cell>
          <cell r="D8422" t="str">
            <v>Pasta para soldar</v>
          </cell>
          <cell r="E8422" t="str">
            <v>kg</v>
          </cell>
          <cell r="F8422">
            <v>2.0000000000000001E-4</v>
          </cell>
        </row>
        <row r="8423">
          <cell r="B8423" t="str">
            <v>181520</v>
          </cell>
          <cell r="C8423" t="str">
            <v>010118</v>
          </cell>
          <cell r="D8423" t="str">
            <v>Encanador</v>
          </cell>
          <cell r="E8423" t="str">
            <v>h</v>
          </cell>
          <cell r="F8423">
            <v>0.18</v>
          </cell>
        </row>
        <row r="8424">
          <cell r="B8424" t="str">
            <v>181520</v>
          </cell>
          <cell r="C8424" t="str">
            <v>010119</v>
          </cell>
          <cell r="D8424" t="str">
            <v>Ajudante de encanador</v>
          </cell>
          <cell r="E8424" t="str">
            <v>h</v>
          </cell>
          <cell r="F8424">
            <v>0.18</v>
          </cell>
        </row>
        <row r="8425">
          <cell r="B8425" t="str">
            <v>181520</v>
          </cell>
          <cell r="C8425" t="str">
            <v>063120</v>
          </cell>
          <cell r="D8425" t="str">
            <v>Cotovelo soldavel bb de cobre 22mm (3/4')</v>
          </cell>
          <cell r="E8425" t="str">
            <v>un</v>
          </cell>
          <cell r="F8425">
            <v>1</v>
          </cell>
        </row>
        <row r="8426">
          <cell r="B8426" t="str">
            <v>181520</v>
          </cell>
          <cell r="C8426" t="str">
            <v>069507</v>
          </cell>
          <cell r="D8426" t="str">
            <v>Solda 50x50</v>
          </cell>
          <cell r="E8426" t="str">
            <v>kg</v>
          </cell>
          <cell r="F8426">
            <v>2.3999999999999998E-3</v>
          </cell>
        </row>
        <row r="8427">
          <cell r="B8427" t="str">
            <v>181520</v>
          </cell>
          <cell r="C8427" t="str">
            <v>069520</v>
          </cell>
          <cell r="D8427" t="str">
            <v>Pasta para soldar</v>
          </cell>
          <cell r="E8427" t="str">
            <v>kg</v>
          </cell>
          <cell r="F8427">
            <v>2.9999999999999997E-4</v>
          </cell>
        </row>
        <row r="8428">
          <cell r="B8428" t="str">
            <v>181521</v>
          </cell>
          <cell r="C8428" t="str">
            <v>010118</v>
          </cell>
          <cell r="D8428" t="str">
            <v>Encanador</v>
          </cell>
          <cell r="E8428" t="str">
            <v>h</v>
          </cell>
          <cell r="F8428">
            <v>0.18</v>
          </cell>
        </row>
        <row r="8429">
          <cell r="B8429" t="str">
            <v>181521</v>
          </cell>
          <cell r="C8429" t="str">
            <v>010119</v>
          </cell>
          <cell r="D8429" t="str">
            <v>Ajudante de encanador</v>
          </cell>
          <cell r="E8429" t="str">
            <v>h</v>
          </cell>
          <cell r="F8429">
            <v>0.18</v>
          </cell>
        </row>
        <row r="8430">
          <cell r="B8430" t="str">
            <v>181521</v>
          </cell>
          <cell r="C8430" t="str">
            <v>063121</v>
          </cell>
          <cell r="D8430" t="str">
            <v>Cotovelo soldavel bb de cobre 28mm (1')</v>
          </cell>
          <cell r="E8430" t="str">
            <v>un</v>
          </cell>
          <cell r="F8430">
            <v>1</v>
          </cell>
        </row>
        <row r="8431">
          <cell r="B8431" t="str">
            <v>181521</v>
          </cell>
          <cell r="C8431" t="str">
            <v>069507</v>
          </cell>
          <cell r="D8431" t="str">
            <v>Solda 50x50</v>
          </cell>
          <cell r="E8431" t="str">
            <v>kg</v>
          </cell>
          <cell r="F8431">
            <v>3.2000000000000002E-3</v>
          </cell>
        </row>
        <row r="8432">
          <cell r="B8432" t="str">
            <v>181521</v>
          </cell>
          <cell r="C8432" t="str">
            <v>069520</v>
          </cell>
          <cell r="D8432" t="str">
            <v>Pasta para soldar</v>
          </cell>
          <cell r="E8432" t="str">
            <v>kg</v>
          </cell>
          <cell r="F8432">
            <v>4.0000000000000002E-4</v>
          </cell>
        </row>
        <row r="8433">
          <cell r="B8433" t="str">
            <v>181522</v>
          </cell>
          <cell r="C8433" t="str">
            <v>010118</v>
          </cell>
          <cell r="D8433" t="str">
            <v>Encanador</v>
          </cell>
          <cell r="E8433" t="str">
            <v>h</v>
          </cell>
          <cell r="F8433">
            <v>0.28999999999999998</v>
          </cell>
        </row>
        <row r="8434">
          <cell r="B8434" t="str">
            <v>181522</v>
          </cell>
          <cell r="C8434" t="str">
            <v>010119</v>
          </cell>
          <cell r="D8434" t="str">
            <v>Ajudante de encanador</v>
          </cell>
          <cell r="E8434" t="str">
            <v>h</v>
          </cell>
          <cell r="F8434">
            <v>0.28999999999999998</v>
          </cell>
        </row>
        <row r="8435">
          <cell r="B8435" t="str">
            <v>181522</v>
          </cell>
          <cell r="C8435" t="str">
            <v>063122</v>
          </cell>
          <cell r="D8435" t="str">
            <v>Cotovelo soldavel bb bronze 35mm (1 1/4')</v>
          </cell>
          <cell r="E8435" t="str">
            <v>un</v>
          </cell>
          <cell r="F8435">
            <v>1</v>
          </cell>
        </row>
        <row r="8436">
          <cell r="B8436" t="str">
            <v>181522</v>
          </cell>
          <cell r="C8436" t="str">
            <v>069507</v>
          </cell>
          <cell r="D8436" t="str">
            <v>Solda 50x50</v>
          </cell>
          <cell r="E8436" t="str">
            <v>kg</v>
          </cell>
          <cell r="F8436">
            <v>4.1999999999999997E-3</v>
          </cell>
        </row>
        <row r="8437">
          <cell r="B8437" t="str">
            <v>181522</v>
          </cell>
          <cell r="C8437" t="str">
            <v>069520</v>
          </cell>
          <cell r="D8437" t="str">
            <v>Pasta para soldar</v>
          </cell>
          <cell r="E8437" t="str">
            <v>kg</v>
          </cell>
          <cell r="F8437">
            <v>5.0000000000000001E-4</v>
          </cell>
        </row>
        <row r="8438">
          <cell r="B8438" t="str">
            <v>181523</v>
          </cell>
          <cell r="C8438" t="str">
            <v>010118</v>
          </cell>
          <cell r="D8438" t="str">
            <v>Encanador</v>
          </cell>
          <cell r="E8438" t="str">
            <v>h</v>
          </cell>
          <cell r="F8438">
            <v>0.28999999999999998</v>
          </cell>
        </row>
        <row r="8439">
          <cell r="B8439" t="str">
            <v>181523</v>
          </cell>
          <cell r="C8439" t="str">
            <v>010119</v>
          </cell>
          <cell r="D8439" t="str">
            <v>Ajudante de encanador</v>
          </cell>
          <cell r="E8439" t="str">
            <v>h</v>
          </cell>
          <cell r="F8439">
            <v>0.28999999999999998</v>
          </cell>
        </row>
        <row r="8440">
          <cell r="B8440" t="str">
            <v>181523</v>
          </cell>
          <cell r="C8440" t="str">
            <v>063123</v>
          </cell>
          <cell r="D8440" t="str">
            <v>Cotovelo soldavel bb bronze 42mm (1 1/2')</v>
          </cell>
          <cell r="E8440" t="str">
            <v>un</v>
          </cell>
          <cell r="F8440">
            <v>1</v>
          </cell>
        </row>
        <row r="8441">
          <cell r="B8441" t="str">
            <v>181523</v>
          </cell>
          <cell r="C8441" t="str">
            <v>069507</v>
          </cell>
          <cell r="D8441" t="str">
            <v>Solda 50x50</v>
          </cell>
          <cell r="E8441" t="str">
            <v>kg</v>
          </cell>
          <cell r="F8441">
            <v>8.8000000000000005E-3</v>
          </cell>
        </row>
        <row r="8442">
          <cell r="B8442" t="str">
            <v>181523</v>
          </cell>
          <cell r="C8442" t="str">
            <v>069520</v>
          </cell>
          <cell r="D8442" t="str">
            <v>Pasta para soldar</v>
          </cell>
          <cell r="E8442" t="str">
            <v>kg</v>
          </cell>
          <cell r="F8442">
            <v>1.1000000000000001E-3</v>
          </cell>
        </row>
        <row r="8443">
          <cell r="B8443" t="str">
            <v>181524</v>
          </cell>
          <cell r="C8443" t="str">
            <v>010118</v>
          </cell>
          <cell r="D8443" t="str">
            <v>Encanador</v>
          </cell>
          <cell r="E8443" t="str">
            <v>h</v>
          </cell>
          <cell r="F8443">
            <v>0.28999999999999998</v>
          </cell>
        </row>
        <row r="8444">
          <cell r="B8444" t="str">
            <v>181524</v>
          </cell>
          <cell r="C8444" t="str">
            <v>010119</v>
          </cell>
          <cell r="D8444" t="str">
            <v>Ajudante de encanador</v>
          </cell>
          <cell r="E8444" t="str">
            <v>h</v>
          </cell>
          <cell r="F8444">
            <v>0.28999999999999998</v>
          </cell>
        </row>
        <row r="8445">
          <cell r="B8445" t="str">
            <v>181524</v>
          </cell>
          <cell r="C8445" t="str">
            <v>063124</v>
          </cell>
          <cell r="D8445" t="str">
            <v>Cotovelo soldavel bb bronze 54mm (2')</v>
          </cell>
          <cell r="E8445" t="str">
            <v>un</v>
          </cell>
          <cell r="F8445">
            <v>1</v>
          </cell>
        </row>
        <row r="8446">
          <cell r="B8446" t="str">
            <v>181524</v>
          </cell>
          <cell r="C8446" t="str">
            <v>069507</v>
          </cell>
          <cell r="D8446" t="str">
            <v>Solda 50x50</v>
          </cell>
          <cell r="E8446" t="str">
            <v>kg</v>
          </cell>
          <cell r="F8446">
            <v>1.2E-2</v>
          </cell>
        </row>
        <row r="8447">
          <cell r="B8447" t="str">
            <v>181524</v>
          </cell>
          <cell r="C8447" t="str">
            <v>069520</v>
          </cell>
          <cell r="D8447" t="str">
            <v>Pasta para soldar</v>
          </cell>
          <cell r="E8447" t="str">
            <v>kg</v>
          </cell>
          <cell r="F8447">
            <v>1.5E-3</v>
          </cell>
        </row>
        <row r="8448">
          <cell r="B8448" t="str">
            <v>181525</v>
          </cell>
          <cell r="C8448" t="str">
            <v>010118</v>
          </cell>
          <cell r="D8448" t="str">
            <v>Encanador</v>
          </cell>
          <cell r="E8448" t="str">
            <v>h</v>
          </cell>
          <cell r="F8448">
            <v>0.34</v>
          </cell>
        </row>
        <row r="8449">
          <cell r="B8449" t="str">
            <v>181525</v>
          </cell>
          <cell r="C8449" t="str">
            <v>010119</v>
          </cell>
          <cell r="D8449" t="str">
            <v>Ajudante de encanador</v>
          </cell>
          <cell r="E8449" t="str">
            <v>h</v>
          </cell>
          <cell r="F8449">
            <v>0.34</v>
          </cell>
        </row>
        <row r="8450">
          <cell r="B8450" t="str">
            <v>181525</v>
          </cell>
          <cell r="C8450" t="str">
            <v>063125</v>
          </cell>
          <cell r="D8450" t="str">
            <v>Cotovelo soldavel bb bronze 66mm (2 1/2')</v>
          </cell>
          <cell r="E8450" t="str">
            <v>un</v>
          </cell>
          <cell r="F8450">
            <v>1</v>
          </cell>
        </row>
        <row r="8451">
          <cell r="B8451" t="str">
            <v>181525</v>
          </cell>
          <cell r="C8451" t="str">
            <v>069507</v>
          </cell>
          <cell r="D8451" t="str">
            <v>Solda 50x50</v>
          </cell>
          <cell r="E8451" t="str">
            <v>kg</v>
          </cell>
          <cell r="F8451">
            <v>1.4999999999999999E-2</v>
          </cell>
        </row>
        <row r="8452">
          <cell r="B8452" t="str">
            <v>181525</v>
          </cell>
          <cell r="C8452" t="str">
            <v>069520</v>
          </cell>
          <cell r="D8452" t="str">
            <v>Pasta para soldar</v>
          </cell>
          <cell r="E8452" t="str">
            <v>kg</v>
          </cell>
          <cell r="F8452">
            <v>1.6999999999999999E-3</v>
          </cell>
        </row>
        <row r="8453">
          <cell r="B8453" t="str">
            <v>181526</v>
          </cell>
          <cell r="C8453" t="str">
            <v>010118</v>
          </cell>
          <cell r="D8453" t="str">
            <v>Encanador</v>
          </cell>
          <cell r="E8453" t="str">
            <v>h</v>
          </cell>
          <cell r="F8453">
            <v>0.34</v>
          </cell>
        </row>
        <row r="8454">
          <cell r="B8454" t="str">
            <v>181526</v>
          </cell>
          <cell r="C8454" t="str">
            <v>010119</v>
          </cell>
          <cell r="D8454" t="str">
            <v>Ajudante de encanador</v>
          </cell>
          <cell r="E8454" t="str">
            <v>h</v>
          </cell>
          <cell r="F8454">
            <v>0.34</v>
          </cell>
        </row>
        <row r="8455">
          <cell r="B8455" t="str">
            <v>181526</v>
          </cell>
          <cell r="C8455" t="str">
            <v>063126</v>
          </cell>
          <cell r="D8455" t="str">
            <v>Cotovelo soldavel bb bronze 79mm (3')</v>
          </cell>
          <cell r="E8455" t="str">
            <v>un</v>
          </cell>
          <cell r="F8455">
            <v>1</v>
          </cell>
        </row>
        <row r="8456">
          <cell r="B8456" t="str">
            <v>181526</v>
          </cell>
          <cell r="C8456" t="str">
            <v>069507</v>
          </cell>
          <cell r="D8456" t="str">
            <v>Solda 50x50</v>
          </cell>
          <cell r="E8456" t="str">
            <v>kg</v>
          </cell>
          <cell r="F8456">
            <v>1.7999999999999999E-2</v>
          </cell>
        </row>
        <row r="8457">
          <cell r="B8457" t="str">
            <v>181526</v>
          </cell>
          <cell r="C8457" t="str">
            <v>069520</v>
          </cell>
          <cell r="D8457" t="str">
            <v>Pasta para soldar</v>
          </cell>
          <cell r="E8457" t="str">
            <v>kg</v>
          </cell>
          <cell r="F8457">
            <v>1.9E-3</v>
          </cell>
        </row>
        <row r="8458">
          <cell r="B8458" t="str">
            <v>181527</v>
          </cell>
          <cell r="C8458" t="str">
            <v>010118</v>
          </cell>
          <cell r="D8458" t="str">
            <v>Encanador</v>
          </cell>
          <cell r="E8458" t="str">
            <v>h</v>
          </cell>
          <cell r="F8458">
            <v>0.42</v>
          </cell>
        </row>
        <row r="8459">
          <cell r="B8459" t="str">
            <v>181527</v>
          </cell>
          <cell r="C8459" t="str">
            <v>010119</v>
          </cell>
          <cell r="D8459" t="str">
            <v>Ajudante de encanador</v>
          </cell>
          <cell r="E8459" t="str">
            <v>h</v>
          </cell>
          <cell r="F8459">
            <v>0.42</v>
          </cell>
        </row>
        <row r="8460">
          <cell r="B8460" t="str">
            <v>181527</v>
          </cell>
          <cell r="C8460" t="str">
            <v>063127</v>
          </cell>
          <cell r="D8460" t="str">
            <v>Cotovelo soldavel bb bronze 104mm (4')</v>
          </cell>
          <cell r="E8460" t="str">
            <v>un</v>
          </cell>
          <cell r="F8460">
            <v>1</v>
          </cell>
        </row>
        <row r="8461">
          <cell r="B8461" t="str">
            <v>181527</v>
          </cell>
          <cell r="C8461" t="str">
            <v>069507</v>
          </cell>
          <cell r="D8461" t="str">
            <v>Solda 50x50</v>
          </cell>
          <cell r="E8461" t="str">
            <v>kg</v>
          </cell>
          <cell r="F8461">
            <v>2.2599999999999999E-2</v>
          </cell>
        </row>
        <row r="8462">
          <cell r="B8462" t="str">
            <v>181527</v>
          </cell>
          <cell r="C8462" t="str">
            <v>069520</v>
          </cell>
          <cell r="D8462" t="str">
            <v>Pasta para soldar</v>
          </cell>
          <cell r="E8462" t="str">
            <v>kg</v>
          </cell>
          <cell r="F8462">
            <v>2.0999999999999999E-3</v>
          </cell>
        </row>
        <row r="8463">
          <cell r="B8463" t="str">
            <v>181528</v>
          </cell>
          <cell r="C8463" t="str">
            <v>010118</v>
          </cell>
          <cell r="D8463" t="str">
            <v>Encanador</v>
          </cell>
          <cell r="E8463" t="str">
            <v>h</v>
          </cell>
          <cell r="F8463">
            <v>0.3</v>
          </cell>
        </row>
        <row r="8464">
          <cell r="B8464" t="str">
            <v>181528</v>
          </cell>
          <cell r="C8464" t="str">
            <v>010119</v>
          </cell>
          <cell r="D8464" t="str">
            <v>Ajudante de encanador</v>
          </cell>
          <cell r="E8464" t="str">
            <v>h</v>
          </cell>
          <cell r="F8464">
            <v>0.3</v>
          </cell>
        </row>
        <row r="8465">
          <cell r="B8465" t="str">
            <v>181528</v>
          </cell>
          <cell r="C8465" t="str">
            <v>063137</v>
          </cell>
          <cell r="D8465" t="str">
            <v>Cotovelo soldavel bp de cobre 15mm (1/2')</v>
          </cell>
          <cell r="E8465" t="str">
            <v>un</v>
          </cell>
          <cell r="F8465">
            <v>1</v>
          </cell>
        </row>
        <row r="8466">
          <cell r="B8466" t="str">
            <v>181528</v>
          </cell>
          <cell r="C8466" t="str">
            <v>069507</v>
          </cell>
          <cell r="D8466" t="str">
            <v>Solda 50x50</v>
          </cell>
          <cell r="E8466" t="str">
            <v>kg</v>
          </cell>
          <cell r="F8466">
            <v>1.4E-3</v>
          </cell>
        </row>
        <row r="8467">
          <cell r="B8467" t="str">
            <v>181528</v>
          </cell>
          <cell r="C8467" t="str">
            <v>069520</v>
          </cell>
          <cell r="D8467" t="str">
            <v>Pasta para soldar</v>
          </cell>
          <cell r="E8467" t="str">
            <v>kg</v>
          </cell>
          <cell r="F8467">
            <v>2.0000000000000001E-4</v>
          </cell>
        </row>
        <row r="8468">
          <cell r="B8468" t="str">
            <v>181529</v>
          </cell>
          <cell r="C8468" t="str">
            <v>010118</v>
          </cell>
          <cell r="D8468" t="str">
            <v>Encanador</v>
          </cell>
          <cell r="E8468" t="str">
            <v>h</v>
          </cell>
          <cell r="F8468">
            <v>0.3</v>
          </cell>
        </row>
        <row r="8469">
          <cell r="B8469" t="str">
            <v>181529</v>
          </cell>
          <cell r="C8469" t="str">
            <v>010119</v>
          </cell>
          <cell r="D8469" t="str">
            <v>Ajudante de encanador</v>
          </cell>
          <cell r="E8469" t="str">
            <v>h</v>
          </cell>
          <cell r="F8469">
            <v>0.3</v>
          </cell>
        </row>
        <row r="8470">
          <cell r="B8470" t="str">
            <v>181529</v>
          </cell>
          <cell r="C8470" t="str">
            <v>063138</v>
          </cell>
          <cell r="D8470" t="str">
            <v>Cotovelo soldavel bp de cobre 22mm (3/4')</v>
          </cell>
          <cell r="E8470" t="str">
            <v>un</v>
          </cell>
          <cell r="F8470">
            <v>1</v>
          </cell>
        </row>
        <row r="8471">
          <cell r="B8471" t="str">
            <v>181529</v>
          </cell>
          <cell r="C8471" t="str">
            <v>069507</v>
          </cell>
          <cell r="D8471" t="str">
            <v>Solda 50x50</v>
          </cell>
          <cell r="E8471" t="str">
            <v>kg</v>
          </cell>
          <cell r="F8471">
            <v>2.3999999999999998E-3</v>
          </cell>
        </row>
        <row r="8472">
          <cell r="B8472" t="str">
            <v>181529</v>
          </cell>
          <cell r="C8472" t="str">
            <v>069520</v>
          </cell>
          <cell r="D8472" t="str">
            <v>Pasta para soldar</v>
          </cell>
          <cell r="E8472" t="str">
            <v>kg</v>
          </cell>
          <cell r="F8472">
            <v>2.9999999999999997E-4</v>
          </cell>
        </row>
        <row r="8473">
          <cell r="B8473" t="str">
            <v>181530</v>
          </cell>
          <cell r="C8473" t="str">
            <v>010118</v>
          </cell>
          <cell r="D8473" t="str">
            <v>Encanador</v>
          </cell>
          <cell r="E8473" t="str">
            <v>h</v>
          </cell>
          <cell r="F8473">
            <v>0.3</v>
          </cell>
        </row>
        <row r="8474">
          <cell r="B8474" t="str">
            <v>181530</v>
          </cell>
          <cell r="C8474" t="str">
            <v>010119</v>
          </cell>
          <cell r="D8474" t="str">
            <v>Ajudante de encanador</v>
          </cell>
          <cell r="E8474" t="str">
            <v>h</v>
          </cell>
          <cell r="F8474">
            <v>0.3</v>
          </cell>
        </row>
        <row r="8475">
          <cell r="B8475" t="str">
            <v>181530</v>
          </cell>
          <cell r="C8475" t="str">
            <v>063139</v>
          </cell>
          <cell r="D8475" t="str">
            <v>Cotovelo soldavel bp de cobre 28mm (1')</v>
          </cell>
          <cell r="E8475" t="str">
            <v>un</v>
          </cell>
          <cell r="F8475">
            <v>1</v>
          </cell>
        </row>
        <row r="8476">
          <cell r="B8476" t="str">
            <v>181530</v>
          </cell>
          <cell r="C8476" t="str">
            <v>069507</v>
          </cell>
          <cell r="D8476" t="str">
            <v>Solda 50x50</v>
          </cell>
          <cell r="E8476" t="str">
            <v>kg</v>
          </cell>
          <cell r="F8476">
            <v>3.2000000000000002E-3</v>
          </cell>
        </row>
        <row r="8477">
          <cell r="B8477" t="str">
            <v>181530</v>
          </cell>
          <cell r="C8477" t="str">
            <v>069520</v>
          </cell>
          <cell r="D8477" t="str">
            <v>Pasta para soldar</v>
          </cell>
          <cell r="E8477" t="str">
            <v>kg</v>
          </cell>
          <cell r="F8477">
            <v>4.0000000000000002E-4</v>
          </cell>
        </row>
        <row r="8478">
          <cell r="B8478" t="str">
            <v>181531</v>
          </cell>
          <cell r="C8478" t="str">
            <v>010118</v>
          </cell>
          <cell r="D8478" t="str">
            <v>Encanador</v>
          </cell>
          <cell r="E8478" t="str">
            <v>h</v>
          </cell>
          <cell r="F8478">
            <v>0.48</v>
          </cell>
        </row>
        <row r="8479">
          <cell r="B8479" t="str">
            <v>181531</v>
          </cell>
          <cell r="C8479" t="str">
            <v>010119</v>
          </cell>
          <cell r="D8479" t="str">
            <v>Ajudante de encanador</v>
          </cell>
          <cell r="E8479" t="str">
            <v>h</v>
          </cell>
          <cell r="F8479">
            <v>0.48</v>
          </cell>
        </row>
        <row r="8480">
          <cell r="B8480" t="str">
            <v>181531</v>
          </cell>
          <cell r="C8480" t="str">
            <v>063140</v>
          </cell>
          <cell r="D8480" t="str">
            <v>Cotovelo soldavel bp bronze 35mm (1 1/4')</v>
          </cell>
          <cell r="E8480" t="str">
            <v>un</v>
          </cell>
          <cell r="F8480">
            <v>1</v>
          </cell>
        </row>
        <row r="8481">
          <cell r="B8481" t="str">
            <v>181531</v>
          </cell>
          <cell r="C8481" t="str">
            <v>069507</v>
          </cell>
          <cell r="D8481" t="str">
            <v>Solda 50x50</v>
          </cell>
          <cell r="E8481" t="str">
            <v>kg</v>
          </cell>
          <cell r="F8481">
            <v>4.1999999999999997E-3</v>
          </cell>
        </row>
        <row r="8482">
          <cell r="B8482" t="str">
            <v>181531</v>
          </cell>
          <cell r="C8482" t="str">
            <v>069520</v>
          </cell>
          <cell r="D8482" t="str">
            <v>Pasta para soldar</v>
          </cell>
          <cell r="E8482" t="str">
            <v>kg</v>
          </cell>
          <cell r="F8482">
            <v>5.0000000000000001E-4</v>
          </cell>
        </row>
        <row r="8483">
          <cell r="B8483" t="str">
            <v>181532</v>
          </cell>
          <cell r="C8483" t="str">
            <v>010118</v>
          </cell>
          <cell r="D8483" t="str">
            <v>Encanador</v>
          </cell>
          <cell r="E8483" t="str">
            <v>h</v>
          </cell>
          <cell r="F8483">
            <v>0.48</v>
          </cell>
        </row>
        <row r="8484">
          <cell r="B8484" t="str">
            <v>181532</v>
          </cell>
          <cell r="C8484" t="str">
            <v>010119</v>
          </cell>
          <cell r="D8484" t="str">
            <v>Ajudante de encanador</v>
          </cell>
          <cell r="E8484" t="str">
            <v>h</v>
          </cell>
          <cell r="F8484">
            <v>0.48</v>
          </cell>
        </row>
        <row r="8485">
          <cell r="B8485" t="str">
            <v>181532</v>
          </cell>
          <cell r="C8485" t="str">
            <v>063141</v>
          </cell>
          <cell r="D8485" t="str">
            <v>Cotovelo soldavel bp bronze 42mm (1 1/2')</v>
          </cell>
          <cell r="E8485" t="str">
            <v>un</v>
          </cell>
          <cell r="F8485">
            <v>1</v>
          </cell>
        </row>
        <row r="8486">
          <cell r="B8486" t="str">
            <v>181532</v>
          </cell>
          <cell r="C8486" t="str">
            <v>069507</v>
          </cell>
          <cell r="D8486" t="str">
            <v>Solda 50x50</v>
          </cell>
          <cell r="E8486" t="str">
            <v>kg</v>
          </cell>
          <cell r="F8486">
            <v>8.8000000000000005E-3</v>
          </cell>
        </row>
        <row r="8487">
          <cell r="B8487" t="str">
            <v>181532</v>
          </cell>
          <cell r="C8487" t="str">
            <v>069520</v>
          </cell>
          <cell r="D8487" t="str">
            <v>Pasta para soldar</v>
          </cell>
          <cell r="E8487" t="str">
            <v>kg</v>
          </cell>
          <cell r="F8487">
            <v>1.1000000000000001E-3</v>
          </cell>
        </row>
        <row r="8488">
          <cell r="B8488" t="str">
            <v>181533</v>
          </cell>
          <cell r="C8488" t="str">
            <v>010118</v>
          </cell>
          <cell r="D8488" t="str">
            <v>Encanador</v>
          </cell>
          <cell r="E8488" t="str">
            <v>h</v>
          </cell>
          <cell r="F8488">
            <v>0.18</v>
          </cell>
        </row>
        <row r="8489">
          <cell r="B8489" t="str">
            <v>181533</v>
          </cell>
          <cell r="C8489" t="str">
            <v>010119</v>
          </cell>
          <cell r="D8489" t="str">
            <v>Ajudante de encanador</v>
          </cell>
          <cell r="E8489" t="str">
            <v>h</v>
          </cell>
          <cell r="F8489">
            <v>0.18</v>
          </cell>
        </row>
        <row r="8490">
          <cell r="B8490" t="str">
            <v>181533</v>
          </cell>
          <cell r="C8490" t="str">
            <v>063010</v>
          </cell>
          <cell r="D8490" t="str">
            <v>Curva 45 soldavel bb de cobre 15mm (1/2")</v>
          </cell>
          <cell r="E8490" t="str">
            <v>un</v>
          </cell>
          <cell r="F8490">
            <v>1</v>
          </cell>
        </row>
        <row r="8491">
          <cell r="B8491" t="str">
            <v>181533</v>
          </cell>
          <cell r="C8491" t="str">
            <v>069507</v>
          </cell>
          <cell r="D8491" t="str">
            <v>Solda 50x50</v>
          </cell>
          <cell r="E8491" t="str">
            <v>kg</v>
          </cell>
          <cell r="F8491">
            <v>1.4E-3</v>
          </cell>
        </row>
        <row r="8492">
          <cell r="B8492" t="str">
            <v>181533</v>
          </cell>
          <cell r="C8492" t="str">
            <v>069520</v>
          </cell>
          <cell r="D8492" t="str">
            <v>Pasta para soldar</v>
          </cell>
          <cell r="E8492" t="str">
            <v>kg</v>
          </cell>
          <cell r="F8492">
            <v>2.0000000000000001E-4</v>
          </cell>
        </row>
        <row r="8493">
          <cell r="B8493" t="str">
            <v>181534</v>
          </cell>
          <cell r="C8493" t="str">
            <v>010118</v>
          </cell>
          <cell r="D8493" t="str">
            <v>Encanador</v>
          </cell>
          <cell r="E8493" t="str">
            <v>h</v>
          </cell>
          <cell r="F8493">
            <v>0.18</v>
          </cell>
        </row>
        <row r="8494">
          <cell r="B8494" t="str">
            <v>181534</v>
          </cell>
          <cell r="C8494" t="str">
            <v>010119</v>
          </cell>
          <cell r="D8494" t="str">
            <v>Ajudante de encanador</v>
          </cell>
          <cell r="E8494" t="str">
            <v>h</v>
          </cell>
          <cell r="F8494">
            <v>0.18</v>
          </cell>
        </row>
        <row r="8495">
          <cell r="B8495" t="str">
            <v>181534</v>
          </cell>
          <cell r="C8495" t="str">
            <v>063011</v>
          </cell>
          <cell r="D8495" t="str">
            <v>Curva 45 soldavel bb de cobre 22mm (3/4")</v>
          </cell>
          <cell r="E8495" t="str">
            <v>un</v>
          </cell>
          <cell r="F8495">
            <v>1</v>
          </cell>
        </row>
        <row r="8496">
          <cell r="B8496" t="str">
            <v>181534</v>
          </cell>
          <cell r="C8496" t="str">
            <v>069507</v>
          </cell>
          <cell r="D8496" t="str">
            <v>Solda 50x50</v>
          </cell>
          <cell r="E8496" t="str">
            <v>kg</v>
          </cell>
          <cell r="F8496">
            <v>2.3999999999999998E-3</v>
          </cell>
        </row>
        <row r="8497">
          <cell r="B8497" t="str">
            <v>181534</v>
          </cell>
          <cell r="C8497" t="str">
            <v>069520</v>
          </cell>
          <cell r="D8497" t="str">
            <v>Pasta para soldar</v>
          </cell>
          <cell r="E8497" t="str">
            <v>kg</v>
          </cell>
          <cell r="F8497">
            <v>2.9999999999999997E-4</v>
          </cell>
        </row>
        <row r="8498">
          <cell r="B8498" t="str">
            <v>181535</v>
          </cell>
          <cell r="C8498" t="str">
            <v>010118</v>
          </cell>
          <cell r="D8498" t="str">
            <v>Encanador</v>
          </cell>
          <cell r="E8498" t="str">
            <v>h</v>
          </cell>
          <cell r="F8498">
            <v>0.18</v>
          </cell>
        </row>
        <row r="8499">
          <cell r="B8499" t="str">
            <v>181535</v>
          </cell>
          <cell r="C8499" t="str">
            <v>010119</v>
          </cell>
          <cell r="D8499" t="str">
            <v>Ajudante de encanador</v>
          </cell>
          <cell r="E8499" t="str">
            <v>h</v>
          </cell>
          <cell r="F8499">
            <v>0.18</v>
          </cell>
        </row>
        <row r="8500">
          <cell r="B8500" t="str">
            <v>181535</v>
          </cell>
          <cell r="C8500" t="str">
            <v>063012</v>
          </cell>
          <cell r="D8500" t="str">
            <v>Curva 45 soldavel bb de cobre 28mm (1")</v>
          </cell>
          <cell r="E8500" t="str">
            <v>un</v>
          </cell>
          <cell r="F8500">
            <v>1</v>
          </cell>
        </row>
        <row r="8501">
          <cell r="B8501" t="str">
            <v>181535</v>
          </cell>
          <cell r="C8501" t="str">
            <v>069507</v>
          </cell>
          <cell r="D8501" t="str">
            <v>Solda 50x50</v>
          </cell>
          <cell r="E8501" t="str">
            <v>kg</v>
          </cell>
          <cell r="F8501">
            <v>3.2000000000000002E-3</v>
          </cell>
        </row>
        <row r="8502">
          <cell r="B8502" t="str">
            <v>181535</v>
          </cell>
          <cell r="C8502" t="str">
            <v>069520</v>
          </cell>
          <cell r="D8502" t="str">
            <v>Pasta para soldar</v>
          </cell>
          <cell r="E8502" t="str">
            <v>kg</v>
          </cell>
          <cell r="F8502">
            <v>4.0000000000000002E-4</v>
          </cell>
        </row>
        <row r="8503">
          <cell r="B8503" t="str">
            <v>181536</v>
          </cell>
          <cell r="C8503" t="str">
            <v>010118</v>
          </cell>
          <cell r="D8503" t="str">
            <v>Encanador</v>
          </cell>
          <cell r="E8503" t="str">
            <v>h</v>
          </cell>
          <cell r="F8503">
            <v>0.28999999999999998</v>
          </cell>
        </row>
        <row r="8504">
          <cell r="B8504" t="str">
            <v>181536</v>
          </cell>
          <cell r="C8504" t="str">
            <v>010119</v>
          </cell>
          <cell r="D8504" t="str">
            <v>Ajudante de encanador</v>
          </cell>
          <cell r="E8504" t="str">
            <v>h</v>
          </cell>
          <cell r="F8504">
            <v>0.28999999999999998</v>
          </cell>
        </row>
        <row r="8505">
          <cell r="B8505" t="str">
            <v>181536</v>
          </cell>
          <cell r="C8505" t="str">
            <v>063013</v>
          </cell>
          <cell r="D8505" t="str">
            <v>Curva 45 soldavel bb bronze 35mm (1 1/4")</v>
          </cell>
          <cell r="E8505" t="str">
            <v>un</v>
          </cell>
          <cell r="F8505">
            <v>1</v>
          </cell>
        </row>
        <row r="8506">
          <cell r="B8506" t="str">
            <v>181536</v>
          </cell>
          <cell r="C8506" t="str">
            <v>069507</v>
          </cell>
          <cell r="D8506" t="str">
            <v>Solda 50x50</v>
          </cell>
          <cell r="E8506" t="str">
            <v>kg</v>
          </cell>
          <cell r="F8506">
            <v>4.1999999999999997E-3</v>
          </cell>
        </row>
        <row r="8507">
          <cell r="B8507" t="str">
            <v>181536</v>
          </cell>
          <cell r="C8507" t="str">
            <v>069520</v>
          </cell>
          <cell r="D8507" t="str">
            <v>Pasta para soldar</v>
          </cell>
          <cell r="E8507" t="str">
            <v>kg</v>
          </cell>
          <cell r="F8507">
            <v>5.0000000000000001E-4</v>
          </cell>
        </row>
        <row r="8508">
          <cell r="B8508" t="str">
            <v>181537</v>
          </cell>
          <cell r="C8508" t="str">
            <v>010118</v>
          </cell>
          <cell r="D8508" t="str">
            <v>Encanador</v>
          </cell>
          <cell r="E8508" t="str">
            <v>h</v>
          </cell>
          <cell r="F8508">
            <v>0.28999999999999998</v>
          </cell>
        </row>
        <row r="8509">
          <cell r="B8509" t="str">
            <v>181537</v>
          </cell>
          <cell r="C8509" t="str">
            <v>010119</v>
          </cell>
          <cell r="D8509" t="str">
            <v>Ajudante de encanador</v>
          </cell>
          <cell r="E8509" t="str">
            <v>h</v>
          </cell>
          <cell r="F8509">
            <v>0.28999999999999998</v>
          </cell>
        </row>
        <row r="8510">
          <cell r="B8510" t="str">
            <v>181537</v>
          </cell>
          <cell r="C8510" t="str">
            <v>063014</v>
          </cell>
          <cell r="D8510" t="str">
            <v>Curva 45 soldavel bb bronze 42mm (1 1/2")</v>
          </cell>
          <cell r="E8510" t="str">
            <v>un</v>
          </cell>
          <cell r="F8510">
            <v>1</v>
          </cell>
        </row>
        <row r="8511">
          <cell r="B8511" t="str">
            <v>181537</v>
          </cell>
          <cell r="C8511" t="str">
            <v>069507</v>
          </cell>
          <cell r="D8511" t="str">
            <v>Solda 50x50</v>
          </cell>
          <cell r="E8511" t="str">
            <v>kg</v>
          </cell>
          <cell r="F8511">
            <v>8.8000000000000005E-3</v>
          </cell>
        </row>
        <row r="8512">
          <cell r="B8512" t="str">
            <v>181537</v>
          </cell>
          <cell r="C8512" t="str">
            <v>069520</v>
          </cell>
          <cell r="D8512" t="str">
            <v>Pasta para soldar</v>
          </cell>
          <cell r="E8512" t="str">
            <v>kg</v>
          </cell>
          <cell r="F8512">
            <v>1.1000000000000001E-3</v>
          </cell>
        </row>
        <row r="8513">
          <cell r="B8513" t="str">
            <v>181538</v>
          </cell>
          <cell r="C8513" t="str">
            <v>010118</v>
          </cell>
          <cell r="D8513" t="str">
            <v>Encanador</v>
          </cell>
          <cell r="E8513" t="str">
            <v>h</v>
          </cell>
          <cell r="F8513">
            <v>0.28999999999999998</v>
          </cell>
        </row>
        <row r="8514">
          <cell r="B8514" t="str">
            <v>181538</v>
          </cell>
          <cell r="C8514" t="str">
            <v>010119</v>
          </cell>
          <cell r="D8514" t="str">
            <v>Ajudante de encanador</v>
          </cell>
          <cell r="E8514" t="str">
            <v>h</v>
          </cell>
          <cell r="F8514">
            <v>0.28999999999999998</v>
          </cell>
        </row>
        <row r="8515">
          <cell r="B8515" t="str">
            <v>181538</v>
          </cell>
          <cell r="C8515" t="str">
            <v>063015</v>
          </cell>
          <cell r="D8515" t="str">
            <v>Curva 45 soldavel bb bronze 54mm (2")</v>
          </cell>
          <cell r="E8515" t="str">
            <v>un</v>
          </cell>
          <cell r="F8515">
            <v>1</v>
          </cell>
        </row>
        <row r="8516">
          <cell r="B8516" t="str">
            <v>181538</v>
          </cell>
          <cell r="C8516" t="str">
            <v>069507</v>
          </cell>
          <cell r="D8516" t="str">
            <v>Solda 50x50</v>
          </cell>
          <cell r="E8516" t="str">
            <v>kg</v>
          </cell>
          <cell r="F8516">
            <v>1.2E-2</v>
          </cell>
        </row>
        <row r="8517">
          <cell r="B8517" t="str">
            <v>181538</v>
          </cell>
          <cell r="C8517" t="str">
            <v>069520</v>
          </cell>
          <cell r="D8517" t="str">
            <v>Pasta para soldar</v>
          </cell>
          <cell r="E8517" t="str">
            <v>kg</v>
          </cell>
          <cell r="F8517">
            <v>1.5E-3</v>
          </cell>
        </row>
        <row r="8518">
          <cell r="B8518" t="str">
            <v>181539</v>
          </cell>
          <cell r="C8518" t="str">
            <v>010118</v>
          </cell>
          <cell r="D8518" t="str">
            <v>Encanador</v>
          </cell>
          <cell r="E8518" t="str">
            <v>h</v>
          </cell>
          <cell r="F8518">
            <v>0.34</v>
          </cell>
        </row>
        <row r="8519">
          <cell r="B8519" t="str">
            <v>181539</v>
          </cell>
          <cell r="C8519" t="str">
            <v>010119</v>
          </cell>
          <cell r="D8519" t="str">
            <v>Ajudante de encanador</v>
          </cell>
          <cell r="E8519" t="str">
            <v>h</v>
          </cell>
          <cell r="F8519">
            <v>0.34</v>
          </cell>
        </row>
        <row r="8520">
          <cell r="B8520" t="str">
            <v>181539</v>
          </cell>
          <cell r="C8520" t="str">
            <v>063016</v>
          </cell>
          <cell r="D8520" t="str">
            <v>Curva 45 soldavel bb bronze 66mm (2 1/2")</v>
          </cell>
          <cell r="E8520" t="str">
            <v>un</v>
          </cell>
          <cell r="F8520">
            <v>1</v>
          </cell>
        </row>
        <row r="8521">
          <cell r="B8521" t="str">
            <v>181539</v>
          </cell>
          <cell r="C8521" t="str">
            <v>069507</v>
          </cell>
          <cell r="D8521" t="str">
            <v>Solda 50x50</v>
          </cell>
          <cell r="E8521" t="str">
            <v>kg</v>
          </cell>
          <cell r="F8521">
            <v>1.4999999999999999E-2</v>
          </cell>
        </row>
        <row r="8522">
          <cell r="B8522" t="str">
            <v>181539</v>
          </cell>
          <cell r="C8522" t="str">
            <v>069520</v>
          </cell>
          <cell r="D8522" t="str">
            <v>Pasta para soldar</v>
          </cell>
          <cell r="E8522" t="str">
            <v>kg</v>
          </cell>
          <cell r="F8522">
            <v>1.6999999999999999E-3</v>
          </cell>
        </row>
        <row r="8523">
          <cell r="B8523" t="str">
            <v>181540</v>
          </cell>
          <cell r="C8523" t="str">
            <v>010118</v>
          </cell>
          <cell r="D8523" t="str">
            <v>Encanador</v>
          </cell>
          <cell r="E8523" t="str">
            <v>h</v>
          </cell>
          <cell r="F8523">
            <v>0.34</v>
          </cell>
        </row>
        <row r="8524">
          <cell r="B8524" t="str">
            <v>181540</v>
          </cell>
          <cell r="C8524" t="str">
            <v>010119</v>
          </cell>
          <cell r="D8524" t="str">
            <v>Ajudante de encanador</v>
          </cell>
          <cell r="E8524" t="str">
            <v>h</v>
          </cell>
          <cell r="F8524">
            <v>0.34</v>
          </cell>
        </row>
        <row r="8525">
          <cell r="B8525" t="str">
            <v>181540</v>
          </cell>
          <cell r="C8525" t="str">
            <v>063024</v>
          </cell>
          <cell r="D8525" t="str">
            <v>Curva 45 soldavel bb bronze 79mm (3")</v>
          </cell>
          <cell r="E8525" t="str">
            <v>un</v>
          </cell>
          <cell r="F8525">
            <v>1</v>
          </cell>
        </row>
        <row r="8526">
          <cell r="B8526" t="str">
            <v>181540</v>
          </cell>
          <cell r="C8526" t="str">
            <v>069507</v>
          </cell>
          <cell r="D8526" t="str">
            <v>Solda 50x50</v>
          </cell>
          <cell r="E8526" t="str">
            <v>kg</v>
          </cell>
          <cell r="F8526">
            <v>1.7999999999999999E-2</v>
          </cell>
        </row>
        <row r="8527">
          <cell r="B8527" t="str">
            <v>181540</v>
          </cell>
          <cell r="C8527" t="str">
            <v>069520</v>
          </cell>
          <cell r="D8527" t="str">
            <v>Pasta para soldar</v>
          </cell>
          <cell r="E8527" t="str">
            <v>kg</v>
          </cell>
          <cell r="F8527">
            <v>1.9E-3</v>
          </cell>
        </row>
        <row r="8528">
          <cell r="B8528" t="str">
            <v>181541</v>
          </cell>
          <cell r="C8528" t="str">
            <v>010118</v>
          </cell>
          <cell r="D8528" t="str">
            <v>Encanador</v>
          </cell>
          <cell r="E8528" t="str">
            <v>h</v>
          </cell>
          <cell r="F8528">
            <v>0.42</v>
          </cell>
        </row>
        <row r="8529">
          <cell r="B8529" t="str">
            <v>181541</v>
          </cell>
          <cell r="C8529" t="str">
            <v>010119</v>
          </cell>
          <cell r="D8529" t="str">
            <v>Ajudante de encanador</v>
          </cell>
          <cell r="E8529" t="str">
            <v>h</v>
          </cell>
          <cell r="F8529">
            <v>0.42</v>
          </cell>
        </row>
        <row r="8530">
          <cell r="B8530" t="str">
            <v>181541</v>
          </cell>
          <cell r="C8530" t="str">
            <v>063025</v>
          </cell>
          <cell r="D8530" t="str">
            <v>Curva 45 soldavel bb bronze 104mm (4")</v>
          </cell>
          <cell r="E8530" t="str">
            <v>un</v>
          </cell>
          <cell r="F8530">
            <v>1</v>
          </cell>
        </row>
        <row r="8531">
          <cell r="B8531" t="str">
            <v>181541</v>
          </cell>
          <cell r="C8531" t="str">
            <v>069507</v>
          </cell>
          <cell r="D8531" t="str">
            <v>Solda 50x50</v>
          </cell>
          <cell r="E8531" t="str">
            <v>kg</v>
          </cell>
          <cell r="F8531">
            <v>2.2599999999999999E-2</v>
          </cell>
        </row>
        <row r="8532">
          <cell r="B8532" t="str">
            <v>181541</v>
          </cell>
          <cell r="C8532" t="str">
            <v>069520</v>
          </cell>
          <cell r="D8532" t="str">
            <v>Pasta para soldar</v>
          </cell>
          <cell r="E8532" t="str">
            <v>kg</v>
          </cell>
          <cell r="F8532">
            <v>2.0999999999999999E-3</v>
          </cell>
        </row>
        <row r="8533">
          <cell r="B8533" t="str">
            <v>181542</v>
          </cell>
          <cell r="C8533" t="str">
            <v>010118</v>
          </cell>
          <cell r="D8533" t="str">
            <v>Encanador</v>
          </cell>
          <cell r="E8533" t="str">
            <v>h</v>
          </cell>
          <cell r="F8533">
            <v>0.3</v>
          </cell>
        </row>
        <row r="8534">
          <cell r="B8534" t="str">
            <v>181542</v>
          </cell>
          <cell r="C8534" t="str">
            <v>010119</v>
          </cell>
          <cell r="D8534" t="str">
            <v>Ajudante de encanador</v>
          </cell>
          <cell r="E8534" t="str">
            <v>h</v>
          </cell>
          <cell r="F8534">
            <v>0.3</v>
          </cell>
        </row>
        <row r="8535">
          <cell r="B8535" t="str">
            <v>181542</v>
          </cell>
          <cell r="C8535" t="str">
            <v>069507</v>
          </cell>
          <cell r="D8535" t="str">
            <v>Solda 50x50</v>
          </cell>
          <cell r="E8535" t="str">
            <v>kg</v>
          </cell>
          <cell r="F8535">
            <v>1.4E-3</v>
          </cell>
        </row>
        <row r="8536">
          <cell r="B8536" t="str">
            <v>181542</v>
          </cell>
          <cell r="C8536" t="str">
            <v>069520</v>
          </cell>
          <cell r="D8536" t="str">
            <v>Pasta para soldar</v>
          </cell>
          <cell r="E8536" t="str">
            <v>kg</v>
          </cell>
          <cell r="F8536">
            <v>2.0000000000000001E-4</v>
          </cell>
        </row>
        <row r="8537">
          <cell r="B8537" t="str">
            <v>181542</v>
          </cell>
          <cell r="C8537" t="str">
            <v>090874</v>
          </cell>
          <cell r="D8537" t="str">
            <v>Curva transpos.soldavel bb bronze 15 mm (1/2")</v>
          </cell>
          <cell r="E8537" t="str">
            <v>un</v>
          </cell>
          <cell r="F8537">
            <v>1</v>
          </cell>
        </row>
        <row r="8538">
          <cell r="B8538" t="str">
            <v>181543</v>
          </cell>
          <cell r="C8538" t="str">
            <v>010118</v>
          </cell>
          <cell r="D8538" t="str">
            <v>Encanador</v>
          </cell>
          <cell r="E8538" t="str">
            <v>h</v>
          </cell>
          <cell r="F8538">
            <v>0.3</v>
          </cell>
        </row>
        <row r="8539">
          <cell r="B8539" t="str">
            <v>181543</v>
          </cell>
          <cell r="C8539" t="str">
            <v>010119</v>
          </cell>
          <cell r="D8539" t="str">
            <v>Ajudante de encanador</v>
          </cell>
          <cell r="E8539" t="str">
            <v>h</v>
          </cell>
          <cell r="F8539">
            <v>0.3</v>
          </cell>
        </row>
        <row r="8540">
          <cell r="B8540" t="str">
            <v>181543</v>
          </cell>
          <cell r="C8540" t="str">
            <v>069507</v>
          </cell>
          <cell r="D8540" t="str">
            <v>Solda 50x50</v>
          </cell>
          <cell r="E8540" t="str">
            <v>kg</v>
          </cell>
          <cell r="F8540">
            <v>2.3999999999999998E-3</v>
          </cell>
        </row>
        <row r="8541">
          <cell r="B8541" t="str">
            <v>181543</v>
          </cell>
          <cell r="C8541" t="str">
            <v>069520</v>
          </cell>
          <cell r="D8541" t="str">
            <v>Pasta para soldar</v>
          </cell>
          <cell r="E8541" t="str">
            <v>kg</v>
          </cell>
          <cell r="F8541">
            <v>3.0000000000000001E-3</v>
          </cell>
        </row>
        <row r="8542">
          <cell r="B8542" t="str">
            <v>181543</v>
          </cell>
          <cell r="C8542" t="str">
            <v>090875</v>
          </cell>
          <cell r="D8542" t="str">
            <v>Curva transpos.soldavel bb bronze 22 mm (3/4")</v>
          </cell>
          <cell r="E8542" t="str">
            <v>un</v>
          </cell>
          <cell r="F8542">
            <v>1</v>
          </cell>
        </row>
        <row r="8543">
          <cell r="B8543" t="str">
            <v>181544</v>
          </cell>
          <cell r="C8543" t="str">
            <v>010118</v>
          </cell>
          <cell r="D8543" t="str">
            <v>Encanador</v>
          </cell>
          <cell r="E8543" t="str">
            <v>h</v>
          </cell>
          <cell r="F8543">
            <v>0.3</v>
          </cell>
        </row>
        <row r="8544">
          <cell r="B8544" t="str">
            <v>181544</v>
          </cell>
          <cell r="C8544" t="str">
            <v>010119</v>
          </cell>
          <cell r="D8544" t="str">
            <v>Ajudante de encanador</v>
          </cell>
          <cell r="E8544" t="str">
            <v>h</v>
          </cell>
          <cell r="F8544">
            <v>0.3</v>
          </cell>
        </row>
        <row r="8545">
          <cell r="B8545" t="str">
            <v>181544</v>
          </cell>
          <cell r="C8545" t="str">
            <v>069507</v>
          </cell>
          <cell r="D8545" t="str">
            <v>Solda 50x50</v>
          </cell>
          <cell r="E8545" t="str">
            <v>kg</v>
          </cell>
          <cell r="F8545">
            <v>3.2000000000000002E-3</v>
          </cell>
        </row>
        <row r="8546">
          <cell r="B8546" t="str">
            <v>181544</v>
          </cell>
          <cell r="C8546" t="str">
            <v>069520</v>
          </cell>
          <cell r="D8546" t="str">
            <v>Pasta para soldar</v>
          </cell>
          <cell r="E8546" t="str">
            <v>kg</v>
          </cell>
          <cell r="F8546">
            <v>4.0000000000000002E-4</v>
          </cell>
        </row>
        <row r="8547">
          <cell r="B8547" t="str">
            <v>181544</v>
          </cell>
          <cell r="C8547" t="str">
            <v>090876</v>
          </cell>
          <cell r="D8547" t="str">
            <v>Curva transpos.soldavel bb bronze 28 mm (1")</v>
          </cell>
          <cell r="E8547" t="str">
            <v>un</v>
          </cell>
          <cell r="F8547">
            <v>1</v>
          </cell>
        </row>
        <row r="8548">
          <cell r="B8548" t="str">
            <v>181545</v>
          </cell>
          <cell r="C8548" t="str">
            <v>010118</v>
          </cell>
          <cell r="D8548" t="str">
            <v>Encanador</v>
          </cell>
          <cell r="E8548" t="str">
            <v>h</v>
          </cell>
          <cell r="F8548">
            <v>0.2</v>
          </cell>
        </row>
        <row r="8549">
          <cell r="B8549" t="str">
            <v>181545</v>
          </cell>
          <cell r="C8549" t="str">
            <v>010119</v>
          </cell>
          <cell r="D8549" t="str">
            <v>Ajudante de encanador</v>
          </cell>
          <cell r="E8549" t="str">
            <v>h</v>
          </cell>
          <cell r="F8549">
            <v>0.2</v>
          </cell>
        </row>
        <row r="8550">
          <cell r="B8550" t="str">
            <v>181545</v>
          </cell>
          <cell r="C8550" t="str">
            <v>063017</v>
          </cell>
          <cell r="D8550" t="str">
            <v>Te soldavel bb de cobre 15mm (1/2")</v>
          </cell>
          <cell r="E8550" t="str">
            <v>un</v>
          </cell>
          <cell r="F8550">
            <v>1</v>
          </cell>
        </row>
        <row r="8551">
          <cell r="B8551" t="str">
            <v>181545</v>
          </cell>
          <cell r="C8551" t="str">
            <v>069507</v>
          </cell>
          <cell r="D8551" t="str">
            <v>Solda 50x50</v>
          </cell>
          <cell r="E8551" t="str">
            <v>kg</v>
          </cell>
          <cell r="F8551">
            <v>2.0999999999999999E-3</v>
          </cell>
        </row>
        <row r="8552">
          <cell r="B8552" t="str">
            <v>181545</v>
          </cell>
          <cell r="C8552" t="str">
            <v>069520</v>
          </cell>
          <cell r="D8552" t="str">
            <v>Pasta para soldar</v>
          </cell>
          <cell r="E8552" t="str">
            <v>kg</v>
          </cell>
          <cell r="F8552">
            <v>3.0000000000000001E-3</v>
          </cell>
        </row>
        <row r="8553">
          <cell r="B8553" t="str">
            <v>181546</v>
          </cell>
          <cell r="C8553" t="str">
            <v>010118</v>
          </cell>
          <cell r="D8553" t="str">
            <v>Encanador</v>
          </cell>
          <cell r="E8553" t="str">
            <v>h</v>
          </cell>
          <cell r="F8553">
            <v>0.2</v>
          </cell>
        </row>
        <row r="8554">
          <cell r="B8554" t="str">
            <v>181546</v>
          </cell>
          <cell r="C8554" t="str">
            <v>010119</v>
          </cell>
          <cell r="D8554" t="str">
            <v>Ajudante de encanador</v>
          </cell>
          <cell r="E8554" t="str">
            <v>h</v>
          </cell>
          <cell r="F8554">
            <v>0.2</v>
          </cell>
        </row>
        <row r="8555">
          <cell r="B8555" t="str">
            <v>181546</v>
          </cell>
          <cell r="C8555" t="str">
            <v>063018</v>
          </cell>
          <cell r="D8555" t="str">
            <v>Te soldavel bb de cobre 22mm (3/4")</v>
          </cell>
          <cell r="E8555" t="str">
            <v>un</v>
          </cell>
          <cell r="F8555">
            <v>1</v>
          </cell>
        </row>
        <row r="8556">
          <cell r="B8556" t="str">
            <v>181546</v>
          </cell>
          <cell r="C8556" t="str">
            <v>069507</v>
          </cell>
          <cell r="D8556" t="str">
            <v>Solda 50x50</v>
          </cell>
          <cell r="E8556" t="str">
            <v>kg</v>
          </cell>
          <cell r="F8556">
            <v>4.0000000000000001E-3</v>
          </cell>
        </row>
        <row r="8557">
          <cell r="B8557" t="str">
            <v>181546</v>
          </cell>
          <cell r="C8557" t="str">
            <v>069520</v>
          </cell>
          <cell r="D8557" t="str">
            <v>Pasta para soldar</v>
          </cell>
          <cell r="E8557" t="str">
            <v>kg</v>
          </cell>
          <cell r="F8557">
            <v>5.0000000000000001E-4</v>
          </cell>
        </row>
        <row r="8558">
          <cell r="B8558" t="str">
            <v>181547</v>
          </cell>
          <cell r="C8558" t="str">
            <v>010118</v>
          </cell>
          <cell r="D8558" t="str">
            <v>Encanador</v>
          </cell>
          <cell r="E8558" t="str">
            <v>h</v>
          </cell>
          <cell r="F8558">
            <v>0.2</v>
          </cell>
        </row>
        <row r="8559">
          <cell r="B8559" t="str">
            <v>181547</v>
          </cell>
          <cell r="C8559" t="str">
            <v>010119</v>
          </cell>
          <cell r="D8559" t="str">
            <v>Ajudante de encanador</v>
          </cell>
          <cell r="E8559" t="str">
            <v>h</v>
          </cell>
          <cell r="F8559">
            <v>0.2</v>
          </cell>
        </row>
        <row r="8560">
          <cell r="B8560" t="str">
            <v>181547</v>
          </cell>
          <cell r="C8560" t="str">
            <v>063019</v>
          </cell>
          <cell r="D8560" t="str">
            <v>Te soldavel bb de cobre 28mm (1")</v>
          </cell>
          <cell r="E8560" t="str">
            <v>un</v>
          </cell>
          <cell r="F8560">
            <v>1</v>
          </cell>
        </row>
        <row r="8561">
          <cell r="B8561" t="str">
            <v>181547</v>
          </cell>
          <cell r="C8561" t="str">
            <v>069507</v>
          </cell>
          <cell r="D8561" t="str">
            <v>Solda 50x50</v>
          </cell>
          <cell r="E8561" t="str">
            <v>kg</v>
          </cell>
          <cell r="F8561">
            <v>5.0000000000000001E-3</v>
          </cell>
        </row>
        <row r="8562">
          <cell r="B8562" t="str">
            <v>181547</v>
          </cell>
          <cell r="C8562" t="str">
            <v>069520</v>
          </cell>
          <cell r="D8562" t="str">
            <v>Pasta para soldar</v>
          </cell>
          <cell r="E8562" t="str">
            <v>kg</v>
          </cell>
          <cell r="F8562">
            <v>5.9999999999999995E-4</v>
          </cell>
        </row>
        <row r="8563">
          <cell r="B8563" t="str">
            <v>181548</v>
          </cell>
          <cell r="C8563" t="str">
            <v>010118</v>
          </cell>
          <cell r="D8563" t="str">
            <v>Encanador</v>
          </cell>
          <cell r="E8563" t="str">
            <v>h</v>
          </cell>
          <cell r="F8563">
            <v>0.34</v>
          </cell>
        </row>
        <row r="8564">
          <cell r="B8564" t="str">
            <v>181548</v>
          </cell>
          <cell r="C8564" t="str">
            <v>010119</v>
          </cell>
          <cell r="D8564" t="str">
            <v>Ajudante de encanador</v>
          </cell>
          <cell r="E8564" t="str">
            <v>h</v>
          </cell>
          <cell r="F8564">
            <v>0.34</v>
          </cell>
        </row>
        <row r="8565">
          <cell r="B8565" t="str">
            <v>181548</v>
          </cell>
          <cell r="C8565" t="str">
            <v>063020</v>
          </cell>
          <cell r="D8565" t="str">
            <v>Te soldavel bb bronze 35mm (1 1/4")</v>
          </cell>
          <cell r="E8565" t="str">
            <v>un</v>
          </cell>
          <cell r="F8565">
            <v>1</v>
          </cell>
        </row>
        <row r="8566">
          <cell r="B8566" t="str">
            <v>181548</v>
          </cell>
          <cell r="C8566" t="str">
            <v>069507</v>
          </cell>
          <cell r="D8566" t="str">
            <v>Solda 50x50</v>
          </cell>
          <cell r="E8566" t="str">
            <v>kg</v>
          </cell>
          <cell r="F8566">
            <v>6.0000000000000001E-3</v>
          </cell>
        </row>
        <row r="8567">
          <cell r="B8567" t="str">
            <v>181548</v>
          </cell>
          <cell r="C8567" t="str">
            <v>069520</v>
          </cell>
          <cell r="D8567" t="str">
            <v>Pasta para soldar</v>
          </cell>
          <cell r="E8567" t="str">
            <v>kg</v>
          </cell>
          <cell r="F8567">
            <v>8.0000000000000004E-4</v>
          </cell>
        </row>
        <row r="8568">
          <cell r="B8568" t="str">
            <v>181549</v>
          </cell>
          <cell r="C8568" t="str">
            <v>010118</v>
          </cell>
          <cell r="D8568" t="str">
            <v>Encanador</v>
          </cell>
          <cell r="E8568" t="str">
            <v>h</v>
          </cell>
          <cell r="F8568">
            <v>0.34</v>
          </cell>
        </row>
        <row r="8569">
          <cell r="B8569" t="str">
            <v>181549</v>
          </cell>
          <cell r="C8569" t="str">
            <v>010119</v>
          </cell>
          <cell r="D8569" t="str">
            <v>Ajudante de encanador</v>
          </cell>
          <cell r="E8569" t="str">
            <v>h</v>
          </cell>
          <cell r="F8569">
            <v>0.34</v>
          </cell>
        </row>
        <row r="8570">
          <cell r="B8570" t="str">
            <v>181549</v>
          </cell>
          <cell r="C8570" t="str">
            <v>063021</v>
          </cell>
          <cell r="D8570" t="str">
            <v>Te soldavel bb bronze 42mm (1 1/2")</v>
          </cell>
          <cell r="E8570" t="str">
            <v>un</v>
          </cell>
          <cell r="F8570">
            <v>1</v>
          </cell>
        </row>
        <row r="8571">
          <cell r="B8571" t="str">
            <v>181549</v>
          </cell>
          <cell r="C8571" t="str">
            <v>069507</v>
          </cell>
          <cell r="D8571" t="str">
            <v>Solda 50x50</v>
          </cell>
          <cell r="E8571" t="str">
            <v>kg</v>
          </cell>
          <cell r="F8571">
            <v>1.2999999999999999E-2</v>
          </cell>
        </row>
        <row r="8572">
          <cell r="B8572" t="str">
            <v>181549</v>
          </cell>
          <cell r="C8572" t="str">
            <v>069520</v>
          </cell>
          <cell r="D8572" t="str">
            <v>Pasta para soldar</v>
          </cell>
          <cell r="E8572" t="str">
            <v>kg</v>
          </cell>
          <cell r="F8572">
            <v>1.6000000000000001E-3</v>
          </cell>
        </row>
        <row r="8573">
          <cell r="B8573" t="str">
            <v>181550</v>
          </cell>
          <cell r="C8573" t="str">
            <v>010118</v>
          </cell>
          <cell r="D8573" t="str">
            <v>Encanador</v>
          </cell>
          <cell r="E8573" t="str">
            <v>h</v>
          </cell>
          <cell r="F8573">
            <v>0.34</v>
          </cell>
        </row>
        <row r="8574">
          <cell r="B8574" t="str">
            <v>181550</v>
          </cell>
          <cell r="C8574" t="str">
            <v>010119</v>
          </cell>
          <cell r="D8574" t="str">
            <v>Ajudante de encanador</v>
          </cell>
          <cell r="E8574" t="str">
            <v>h</v>
          </cell>
          <cell r="F8574">
            <v>0.34</v>
          </cell>
        </row>
        <row r="8575">
          <cell r="B8575" t="str">
            <v>181550</v>
          </cell>
          <cell r="C8575" t="str">
            <v>063022</v>
          </cell>
          <cell r="D8575" t="str">
            <v>Te soldavel bb bronze 54mm (2")</v>
          </cell>
          <cell r="E8575" t="str">
            <v>un</v>
          </cell>
          <cell r="F8575">
            <v>1</v>
          </cell>
        </row>
        <row r="8576">
          <cell r="B8576" t="str">
            <v>181550</v>
          </cell>
          <cell r="C8576" t="str">
            <v>069507</v>
          </cell>
          <cell r="D8576" t="str">
            <v>Solda 50x50</v>
          </cell>
          <cell r="E8576" t="str">
            <v>kg</v>
          </cell>
          <cell r="F8576">
            <v>1.7999999999999999E-2</v>
          </cell>
        </row>
        <row r="8577">
          <cell r="B8577" t="str">
            <v>181550</v>
          </cell>
          <cell r="C8577" t="str">
            <v>069520</v>
          </cell>
          <cell r="D8577" t="str">
            <v>Pasta para soldar</v>
          </cell>
          <cell r="E8577" t="str">
            <v>kg</v>
          </cell>
          <cell r="F8577">
            <v>2.3E-3</v>
          </cell>
        </row>
        <row r="8578">
          <cell r="B8578" t="str">
            <v>181551</v>
          </cell>
          <cell r="C8578" t="str">
            <v>010118</v>
          </cell>
          <cell r="D8578" t="str">
            <v>Encanador</v>
          </cell>
          <cell r="E8578" t="str">
            <v>h</v>
          </cell>
          <cell r="F8578">
            <v>0.41</v>
          </cell>
        </row>
        <row r="8579">
          <cell r="B8579" t="str">
            <v>181551</v>
          </cell>
          <cell r="C8579" t="str">
            <v>010119</v>
          </cell>
          <cell r="D8579" t="str">
            <v>Ajudante de encanador</v>
          </cell>
          <cell r="E8579" t="str">
            <v>h</v>
          </cell>
          <cell r="F8579">
            <v>0.41</v>
          </cell>
        </row>
        <row r="8580">
          <cell r="B8580" t="str">
            <v>181551</v>
          </cell>
          <cell r="C8580" t="str">
            <v>063023</v>
          </cell>
          <cell r="D8580" t="str">
            <v>Te soldavel bb bronze 66mm (2 1/2")</v>
          </cell>
          <cell r="E8580" t="str">
            <v>un</v>
          </cell>
          <cell r="F8580">
            <v>1</v>
          </cell>
        </row>
        <row r="8581">
          <cell r="B8581" t="str">
            <v>181551</v>
          </cell>
          <cell r="C8581" t="str">
            <v>069507</v>
          </cell>
          <cell r="D8581" t="str">
            <v>Solda 50x50</v>
          </cell>
          <cell r="E8581" t="str">
            <v>kg</v>
          </cell>
          <cell r="F8581">
            <v>2.3E-2</v>
          </cell>
        </row>
        <row r="8582">
          <cell r="B8582" t="str">
            <v>181551</v>
          </cell>
          <cell r="C8582" t="str">
            <v>069520</v>
          </cell>
          <cell r="D8582" t="str">
            <v>Pasta para soldar</v>
          </cell>
          <cell r="E8582" t="str">
            <v>kg</v>
          </cell>
          <cell r="F8582">
            <v>2.5999999999999999E-3</v>
          </cell>
        </row>
        <row r="8583">
          <cell r="B8583" t="str">
            <v>181552</v>
          </cell>
          <cell r="C8583" t="str">
            <v>010118</v>
          </cell>
          <cell r="D8583" t="str">
            <v>Encanador</v>
          </cell>
          <cell r="E8583" t="str">
            <v>h</v>
          </cell>
          <cell r="F8583">
            <v>0.41</v>
          </cell>
        </row>
        <row r="8584">
          <cell r="B8584" t="str">
            <v>181552</v>
          </cell>
          <cell r="C8584" t="str">
            <v>010119</v>
          </cell>
          <cell r="D8584" t="str">
            <v>Ajudante de encanador</v>
          </cell>
          <cell r="E8584" t="str">
            <v>h</v>
          </cell>
          <cell r="F8584">
            <v>0.41</v>
          </cell>
        </row>
        <row r="8585">
          <cell r="B8585" t="str">
            <v>181552</v>
          </cell>
          <cell r="C8585" t="str">
            <v>063026</v>
          </cell>
          <cell r="D8585" t="str">
            <v>Te soldavel bb bronze 79mm (3")</v>
          </cell>
          <cell r="E8585" t="str">
            <v>un</v>
          </cell>
          <cell r="F8585">
            <v>1</v>
          </cell>
        </row>
        <row r="8586">
          <cell r="B8586" t="str">
            <v>181552</v>
          </cell>
          <cell r="C8586" t="str">
            <v>069507</v>
          </cell>
          <cell r="D8586" t="str">
            <v>Solda 50x50</v>
          </cell>
          <cell r="E8586" t="str">
            <v>kg</v>
          </cell>
          <cell r="F8586">
            <v>2.7E-2</v>
          </cell>
        </row>
        <row r="8587">
          <cell r="B8587" t="str">
            <v>181552</v>
          </cell>
          <cell r="C8587" t="str">
            <v>069520</v>
          </cell>
          <cell r="D8587" t="str">
            <v>Pasta para soldar</v>
          </cell>
          <cell r="E8587" t="str">
            <v>kg</v>
          </cell>
          <cell r="F8587">
            <v>2.8999999999999998E-3</v>
          </cell>
        </row>
        <row r="8588">
          <cell r="B8588" t="str">
            <v>181553</v>
          </cell>
          <cell r="C8588" t="str">
            <v>010118</v>
          </cell>
          <cell r="D8588" t="str">
            <v>Encanador</v>
          </cell>
          <cell r="E8588" t="str">
            <v>h</v>
          </cell>
          <cell r="F8588">
            <v>0.51</v>
          </cell>
        </row>
        <row r="8589">
          <cell r="B8589" t="str">
            <v>181553</v>
          </cell>
          <cell r="C8589" t="str">
            <v>010119</v>
          </cell>
          <cell r="D8589" t="str">
            <v>Ajudante de encanador</v>
          </cell>
          <cell r="E8589" t="str">
            <v>h</v>
          </cell>
          <cell r="F8589">
            <v>0.51</v>
          </cell>
        </row>
        <row r="8590">
          <cell r="B8590" t="str">
            <v>181553</v>
          </cell>
          <cell r="C8590" t="str">
            <v>063027</v>
          </cell>
          <cell r="D8590" t="str">
            <v>Te soldavel bb bronze 104mm (4")</v>
          </cell>
          <cell r="E8590" t="str">
            <v>un</v>
          </cell>
          <cell r="F8590">
            <v>1</v>
          </cell>
        </row>
        <row r="8591">
          <cell r="B8591" t="str">
            <v>181553</v>
          </cell>
          <cell r="C8591" t="str">
            <v>069507</v>
          </cell>
          <cell r="D8591" t="str">
            <v>Solda 50x50</v>
          </cell>
          <cell r="E8591" t="str">
            <v>kg</v>
          </cell>
          <cell r="F8591">
            <v>3.4000000000000002E-2</v>
          </cell>
        </row>
        <row r="8592">
          <cell r="B8592" t="str">
            <v>181553</v>
          </cell>
          <cell r="C8592" t="str">
            <v>069520</v>
          </cell>
          <cell r="D8592" t="str">
            <v>Pasta para soldar</v>
          </cell>
          <cell r="E8592" t="str">
            <v>kg</v>
          </cell>
          <cell r="F8592">
            <v>3.0999999999999999E-3</v>
          </cell>
        </row>
        <row r="8593">
          <cell r="B8593" t="str">
            <v>181554</v>
          </cell>
          <cell r="C8593" t="str">
            <v>010118</v>
          </cell>
          <cell r="D8593" t="str">
            <v>Encanador</v>
          </cell>
          <cell r="E8593" t="str">
            <v>h</v>
          </cell>
          <cell r="F8593">
            <v>0.34</v>
          </cell>
        </row>
        <row r="8594">
          <cell r="B8594" t="str">
            <v>181554</v>
          </cell>
          <cell r="C8594" t="str">
            <v>010119</v>
          </cell>
          <cell r="D8594" t="str">
            <v>Ajudante de encanador</v>
          </cell>
          <cell r="E8594" t="str">
            <v>h</v>
          </cell>
          <cell r="F8594">
            <v>0.34</v>
          </cell>
        </row>
        <row r="8595">
          <cell r="B8595" t="str">
            <v>181554</v>
          </cell>
          <cell r="C8595" t="str">
            <v>063142</v>
          </cell>
          <cell r="D8595" t="str">
            <v>Te de red. central sold bb bronze 22x15x22mm</v>
          </cell>
          <cell r="E8595" t="str">
            <v>un</v>
          </cell>
          <cell r="F8595">
            <v>1</v>
          </cell>
        </row>
        <row r="8596">
          <cell r="B8596" t="str">
            <v>181554</v>
          </cell>
          <cell r="C8596" t="str">
            <v>069507</v>
          </cell>
          <cell r="D8596" t="str">
            <v>Solda 50x50</v>
          </cell>
          <cell r="E8596" t="str">
            <v>kg</v>
          </cell>
          <cell r="F8596">
            <v>3.5999999999999999E-3</v>
          </cell>
        </row>
        <row r="8597">
          <cell r="B8597" t="str">
            <v>181554</v>
          </cell>
          <cell r="C8597" t="str">
            <v>069520</v>
          </cell>
          <cell r="D8597" t="str">
            <v>Pasta para soldar</v>
          </cell>
          <cell r="E8597" t="str">
            <v>kg</v>
          </cell>
          <cell r="F8597">
            <v>5.0000000000000001E-4</v>
          </cell>
        </row>
        <row r="8598">
          <cell r="B8598" t="str">
            <v>181555</v>
          </cell>
          <cell r="C8598" t="str">
            <v>010118</v>
          </cell>
          <cell r="D8598" t="str">
            <v>Encanador</v>
          </cell>
          <cell r="E8598" t="str">
            <v>h</v>
          </cell>
          <cell r="F8598">
            <v>0.34</v>
          </cell>
        </row>
        <row r="8599">
          <cell r="B8599" t="str">
            <v>181555</v>
          </cell>
          <cell r="C8599" t="str">
            <v>010119</v>
          </cell>
          <cell r="D8599" t="str">
            <v>Ajudante de encanador</v>
          </cell>
          <cell r="E8599" t="str">
            <v>h</v>
          </cell>
          <cell r="F8599">
            <v>0.34</v>
          </cell>
        </row>
        <row r="8600">
          <cell r="B8600" t="str">
            <v>181555</v>
          </cell>
          <cell r="C8600" t="str">
            <v>063143</v>
          </cell>
          <cell r="D8600" t="str">
            <v>Te de red. central sold bb bronze 28x15x28mm</v>
          </cell>
          <cell r="E8600" t="str">
            <v>un</v>
          </cell>
          <cell r="F8600">
            <v>1</v>
          </cell>
        </row>
        <row r="8601">
          <cell r="B8601" t="str">
            <v>181555</v>
          </cell>
          <cell r="C8601" t="str">
            <v>069507</v>
          </cell>
          <cell r="D8601" t="str">
            <v>Solda 50x50</v>
          </cell>
          <cell r="E8601" t="str">
            <v>kg</v>
          </cell>
          <cell r="F8601">
            <v>4.7999999999999996E-3</v>
          </cell>
        </row>
        <row r="8602">
          <cell r="B8602" t="str">
            <v>181555</v>
          </cell>
          <cell r="C8602" t="str">
            <v>069520</v>
          </cell>
          <cell r="D8602" t="str">
            <v>Pasta para soldar</v>
          </cell>
          <cell r="E8602" t="str">
            <v>kg</v>
          </cell>
          <cell r="F8602">
            <v>5.9999999999999995E-4</v>
          </cell>
        </row>
        <row r="8603">
          <cell r="B8603" t="str">
            <v>181556</v>
          </cell>
          <cell r="C8603" t="str">
            <v>010118</v>
          </cell>
          <cell r="D8603" t="str">
            <v>Encanador</v>
          </cell>
          <cell r="E8603" t="str">
            <v>h</v>
          </cell>
          <cell r="F8603">
            <v>0.34</v>
          </cell>
        </row>
        <row r="8604">
          <cell r="B8604" t="str">
            <v>181556</v>
          </cell>
          <cell r="C8604" t="str">
            <v>010119</v>
          </cell>
          <cell r="D8604" t="str">
            <v>Ajudante de encanador</v>
          </cell>
          <cell r="E8604" t="str">
            <v>h</v>
          </cell>
          <cell r="F8604">
            <v>0.34</v>
          </cell>
        </row>
        <row r="8605">
          <cell r="B8605" t="str">
            <v>181556</v>
          </cell>
          <cell r="C8605" t="str">
            <v>063144</v>
          </cell>
          <cell r="D8605" t="str">
            <v>Te de red. central sold bb bronze 28x22x28mm</v>
          </cell>
          <cell r="E8605" t="str">
            <v>un</v>
          </cell>
          <cell r="F8605">
            <v>1</v>
          </cell>
        </row>
        <row r="8606">
          <cell r="B8606" t="str">
            <v>181556</v>
          </cell>
          <cell r="C8606" t="str">
            <v>069507</v>
          </cell>
          <cell r="D8606" t="str">
            <v>Solda 50x50</v>
          </cell>
          <cell r="E8606" t="str">
            <v>kg</v>
          </cell>
          <cell r="F8606">
            <v>4.7999999999999996E-3</v>
          </cell>
        </row>
        <row r="8607">
          <cell r="B8607" t="str">
            <v>181556</v>
          </cell>
          <cell r="C8607" t="str">
            <v>069520</v>
          </cell>
          <cell r="D8607" t="str">
            <v>Pasta para soldar</v>
          </cell>
          <cell r="E8607" t="str">
            <v>kg</v>
          </cell>
          <cell r="F8607">
            <v>5.9999999999999995E-4</v>
          </cell>
        </row>
        <row r="8608">
          <cell r="B8608" t="str">
            <v>181557</v>
          </cell>
          <cell r="C8608" t="str">
            <v>010118</v>
          </cell>
          <cell r="D8608" t="str">
            <v>Encanador</v>
          </cell>
          <cell r="E8608" t="str">
            <v>h</v>
          </cell>
          <cell r="F8608">
            <v>0.56000000000000005</v>
          </cell>
        </row>
        <row r="8609">
          <cell r="B8609" t="str">
            <v>181557</v>
          </cell>
          <cell r="C8609" t="str">
            <v>010119</v>
          </cell>
          <cell r="D8609" t="str">
            <v>Ajudante de encanador</v>
          </cell>
          <cell r="E8609" t="str">
            <v>h</v>
          </cell>
          <cell r="F8609">
            <v>0.56000000000000005</v>
          </cell>
        </row>
        <row r="8610">
          <cell r="B8610" t="str">
            <v>181557</v>
          </cell>
          <cell r="C8610" t="str">
            <v>063145</v>
          </cell>
          <cell r="D8610" t="str">
            <v>Te de red. central sold bb bronze 35x15x35mm</v>
          </cell>
          <cell r="E8610" t="str">
            <v>un</v>
          </cell>
          <cell r="F8610">
            <v>1</v>
          </cell>
        </row>
        <row r="8611">
          <cell r="B8611" t="str">
            <v>181557</v>
          </cell>
          <cell r="C8611" t="str">
            <v>069507</v>
          </cell>
          <cell r="D8611" t="str">
            <v>Solda 50x50</v>
          </cell>
          <cell r="E8611" t="str">
            <v>kg</v>
          </cell>
          <cell r="F8611">
            <v>6.3E-3</v>
          </cell>
        </row>
        <row r="8612">
          <cell r="B8612" t="str">
            <v>181557</v>
          </cell>
          <cell r="C8612" t="str">
            <v>069520</v>
          </cell>
          <cell r="D8612" t="str">
            <v>Pasta para soldar</v>
          </cell>
          <cell r="E8612" t="str">
            <v>kg</v>
          </cell>
          <cell r="F8612">
            <v>8.0000000000000004E-4</v>
          </cell>
        </row>
        <row r="8613">
          <cell r="B8613" t="str">
            <v>181558</v>
          </cell>
          <cell r="C8613" t="str">
            <v>010118</v>
          </cell>
          <cell r="D8613" t="str">
            <v>Encanador</v>
          </cell>
          <cell r="E8613" t="str">
            <v>h</v>
          </cell>
          <cell r="F8613">
            <v>0.56000000000000005</v>
          </cell>
        </row>
        <row r="8614">
          <cell r="B8614" t="str">
            <v>181558</v>
          </cell>
          <cell r="C8614" t="str">
            <v>010119</v>
          </cell>
          <cell r="D8614" t="str">
            <v>Ajudante de encanador</v>
          </cell>
          <cell r="E8614" t="str">
            <v>h</v>
          </cell>
          <cell r="F8614">
            <v>0.56000000000000005</v>
          </cell>
        </row>
        <row r="8615">
          <cell r="B8615" t="str">
            <v>181558</v>
          </cell>
          <cell r="C8615" t="str">
            <v>063146</v>
          </cell>
          <cell r="D8615" t="str">
            <v>Te de red. central sold bb bronze 35x22x35mm</v>
          </cell>
          <cell r="E8615" t="str">
            <v>un</v>
          </cell>
          <cell r="F8615">
            <v>1</v>
          </cell>
        </row>
        <row r="8616">
          <cell r="B8616" t="str">
            <v>181558</v>
          </cell>
          <cell r="C8616" t="str">
            <v>069507</v>
          </cell>
          <cell r="D8616" t="str">
            <v>Solda 50x50</v>
          </cell>
          <cell r="E8616" t="str">
            <v>kg</v>
          </cell>
          <cell r="F8616">
            <v>6.3E-3</v>
          </cell>
        </row>
        <row r="8617">
          <cell r="B8617" t="str">
            <v>181558</v>
          </cell>
          <cell r="C8617" t="str">
            <v>069520</v>
          </cell>
          <cell r="D8617" t="str">
            <v>Pasta para soldar</v>
          </cell>
          <cell r="E8617" t="str">
            <v>kg</v>
          </cell>
          <cell r="F8617">
            <v>8.0000000000000004E-4</v>
          </cell>
        </row>
        <row r="8618">
          <cell r="B8618" t="str">
            <v>181559</v>
          </cell>
          <cell r="C8618" t="str">
            <v>010118</v>
          </cell>
          <cell r="D8618" t="str">
            <v>Encanador</v>
          </cell>
          <cell r="E8618" t="str">
            <v>h</v>
          </cell>
          <cell r="F8618">
            <v>0.56000000000000005</v>
          </cell>
        </row>
        <row r="8619">
          <cell r="B8619" t="str">
            <v>181559</v>
          </cell>
          <cell r="C8619" t="str">
            <v>010119</v>
          </cell>
          <cell r="D8619" t="str">
            <v>Ajudante de encanador</v>
          </cell>
          <cell r="E8619" t="str">
            <v>h</v>
          </cell>
          <cell r="F8619">
            <v>0.56000000000000005</v>
          </cell>
        </row>
        <row r="8620">
          <cell r="B8620" t="str">
            <v>181559</v>
          </cell>
          <cell r="C8620" t="str">
            <v>063147</v>
          </cell>
          <cell r="D8620" t="str">
            <v>Te de red. central sold bb bronze 35x28x35mm</v>
          </cell>
          <cell r="E8620" t="str">
            <v>un</v>
          </cell>
          <cell r="F8620">
            <v>1</v>
          </cell>
        </row>
        <row r="8621">
          <cell r="B8621" t="str">
            <v>181559</v>
          </cell>
          <cell r="C8621" t="str">
            <v>069507</v>
          </cell>
          <cell r="D8621" t="str">
            <v>Solda 50x50</v>
          </cell>
          <cell r="E8621" t="str">
            <v>kg</v>
          </cell>
          <cell r="F8621">
            <v>6.3E-3</v>
          </cell>
        </row>
        <row r="8622">
          <cell r="B8622" t="str">
            <v>181559</v>
          </cell>
          <cell r="C8622" t="str">
            <v>069520</v>
          </cell>
          <cell r="D8622" t="str">
            <v>Pasta para soldar</v>
          </cell>
          <cell r="E8622" t="str">
            <v>kg</v>
          </cell>
          <cell r="F8622">
            <v>8.0000000000000004E-4</v>
          </cell>
        </row>
        <row r="8623">
          <cell r="B8623" t="str">
            <v>181560</v>
          </cell>
          <cell r="C8623" t="str">
            <v>010118</v>
          </cell>
          <cell r="D8623" t="str">
            <v>Encanador</v>
          </cell>
          <cell r="E8623" t="str">
            <v>h</v>
          </cell>
          <cell r="F8623">
            <v>0.56000000000000005</v>
          </cell>
        </row>
        <row r="8624">
          <cell r="B8624" t="str">
            <v>181560</v>
          </cell>
          <cell r="C8624" t="str">
            <v>010119</v>
          </cell>
          <cell r="D8624" t="str">
            <v>Ajudante de encanador</v>
          </cell>
          <cell r="E8624" t="str">
            <v>h</v>
          </cell>
          <cell r="F8624">
            <v>0.56000000000000005</v>
          </cell>
        </row>
        <row r="8625">
          <cell r="B8625" t="str">
            <v>181560</v>
          </cell>
          <cell r="C8625" t="str">
            <v>063148</v>
          </cell>
          <cell r="D8625" t="str">
            <v>Te de red. central sold bb bronze 42x15x42mm</v>
          </cell>
          <cell r="E8625" t="str">
            <v>un</v>
          </cell>
          <cell r="F8625">
            <v>1</v>
          </cell>
        </row>
        <row r="8626">
          <cell r="B8626" t="str">
            <v>181560</v>
          </cell>
          <cell r="C8626" t="str">
            <v>069507</v>
          </cell>
          <cell r="D8626" t="str">
            <v>Solda 50x50</v>
          </cell>
          <cell r="E8626" t="str">
            <v>kg</v>
          </cell>
          <cell r="F8626">
            <v>1.32E-2</v>
          </cell>
        </row>
        <row r="8627">
          <cell r="B8627" t="str">
            <v>181560</v>
          </cell>
          <cell r="C8627" t="str">
            <v>069520</v>
          </cell>
          <cell r="D8627" t="str">
            <v>Pasta para soldar</v>
          </cell>
          <cell r="E8627" t="str">
            <v>kg</v>
          </cell>
          <cell r="F8627">
            <v>1.6999999999999999E-3</v>
          </cell>
        </row>
        <row r="8628">
          <cell r="B8628" t="str">
            <v>181561</v>
          </cell>
          <cell r="C8628" t="str">
            <v>010118</v>
          </cell>
          <cell r="D8628" t="str">
            <v>Encanador</v>
          </cell>
          <cell r="E8628" t="str">
            <v>h</v>
          </cell>
          <cell r="F8628">
            <v>0.56000000000000005</v>
          </cell>
        </row>
        <row r="8629">
          <cell r="B8629" t="str">
            <v>181561</v>
          </cell>
          <cell r="C8629" t="str">
            <v>010119</v>
          </cell>
          <cell r="D8629" t="str">
            <v>Ajudante de encanador</v>
          </cell>
          <cell r="E8629" t="str">
            <v>h</v>
          </cell>
          <cell r="F8629">
            <v>0.56000000000000005</v>
          </cell>
        </row>
        <row r="8630">
          <cell r="B8630" t="str">
            <v>181561</v>
          </cell>
          <cell r="C8630" t="str">
            <v>063149</v>
          </cell>
          <cell r="D8630" t="str">
            <v>Te de red. central sold bb bronze 42x22x42mm</v>
          </cell>
          <cell r="E8630" t="str">
            <v>un</v>
          </cell>
          <cell r="F8630">
            <v>1</v>
          </cell>
        </row>
        <row r="8631">
          <cell r="B8631" t="str">
            <v>181561</v>
          </cell>
          <cell r="C8631" t="str">
            <v>069507</v>
          </cell>
          <cell r="D8631" t="str">
            <v>Solda 50x50</v>
          </cell>
          <cell r="E8631" t="str">
            <v>kg</v>
          </cell>
          <cell r="F8631">
            <v>1.32E-2</v>
          </cell>
        </row>
        <row r="8632">
          <cell r="B8632" t="str">
            <v>181561</v>
          </cell>
          <cell r="C8632" t="str">
            <v>069520</v>
          </cell>
          <cell r="D8632" t="str">
            <v>Pasta para soldar</v>
          </cell>
          <cell r="E8632" t="str">
            <v>kg</v>
          </cell>
          <cell r="F8632">
            <v>1.6999999999999999E-3</v>
          </cell>
        </row>
        <row r="8633">
          <cell r="B8633" t="str">
            <v>181562</v>
          </cell>
          <cell r="C8633" t="str">
            <v>010118</v>
          </cell>
          <cell r="D8633" t="str">
            <v>Encanador</v>
          </cell>
          <cell r="E8633" t="str">
            <v>h</v>
          </cell>
          <cell r="F8633">
            <v>0.56000000000000005</v>
          </cell>
        </row>
        <row r="8634">
          <cell r="B8634" t="str">
            <v>181562</v>
          </cell>
          <cell r="C8634" t="str">
            <v>010119</v>
          </cell>
          <cell r="D8634" t="str">
            <v>Ajudante de encanador</v>
          </cell>
          <cell r="E8634" t="str">
            <v>h</v>
          </cell>
          <cell r="F8634">
            <v>0.56000000000000005</v>
          </cell>
        </row>
        <row r="8635">
          <cell r="B8635" t="str">
            <v>181562</v>
          </cell>
          <cell r="C8635" t="str">
            <v>063150</v>
          </cell>
          <cell r="D8635" t="str">
            <v>Te de red. central sold bb bronze 42x28x42mm</v>
          </cell>
          <cell r="E8635" t="str">
            <v>un</v>
          </cell>
          <cell r="F8635">
            <v>1</v>
          </cell>
        </row>
        <row r="8636">
          <cell r="B8636" t="str">
            <v>181562</v>
          </cell>
          <cell r="C8636" t="str">
            <v>069507</v>
          </cell>
          <cell r="D8636" t="str">
            <v>Solda 50x50</v>
          </cell>
          <cell r="E8636" t="str">
            <v>kg</v>
          </cell>
          <cell r="F8636">
            <v>1.32E-2</v>
          </cell>
        </row>
        <row r="8637">
          <cell r="B8637" t="str">
            <v>181562</v>
          </cell>
          <cell r="C8637" t="str">
            <v>069520</v>
          </cell>
          <cell r="D8637" t="str">
            <v>Pasta para soldar</v>
          </cell>
          <cell r="E8637" t="str">
            <v>kg</v>
          </cell>
          <cell r="F8637">
            <v>1.6999999999999999E-3</v>
          </cell>
        </row>
        <row r="8638">
          <cell r="B8638" t="str">
            <v>181563</v>
          </cell>
          <cell r="C8638" t="str">
            <v>010118</v>
          </cell>
          <cell r="D8638" t="str">
            <v>Encanador</v>
          </cell>
          <cell r="E8638" t="str">
            <v>h</v>
          </cell>
          <cell r="F8638">
            <v>0.56000000000000005</v>
          </cell>
        </row>
        <row r="8639">
          <cell r="B8639" t="str">
            <v>181563</v>
          </cell>
          <cell r="C8639" t="str">
            <v>010119</v>
          </cell>
          <cell r="D8639" t="str">
            <v>Ajudante de encanador</v>
          </cell>
          <cell r="E8639" t="str">
            <v>h</v>
          </cell>
          <cell r="F8639">
            <v>0.56000000000000005</v>
          </cell>
        </row>
        <row r="8640">
          <cell r="B8640" t="str">
            <v>181563</v>
          </cell>
          <cell r="C8640" t="str">
            <v>063151</v>
          </cell>
          <cell r="D8640" t="str">
            <v>Te de red. central sold bb bronze 42x35x42mm</v>
          </cell>
          <cell r="E8640" t="str">
            <v>un</v>
          </cell>
          <cell r="F8640">
            <v>1</v>
          </cell>
        </row>
        <row r="8641">
          <cell r="B8641" t="str">
            <v>181563</v>
          </cell>
          <cell r="C8641" t="str">
            <v>069507</v>
          </cell>
          <cell r="D8641" t="str">
            <v>Solda 50x50</v>
          </cell>
          <cell r="E8641" t="str">
            <v>kg</v>
          </cell>
          <cell r="F8641">
            <v>1.32E-2</v>
          </cell>
        </row>
        <row r="8642">
          <cell r="B8642" t="str">
            <v>181563</v>
          </cell>
          <cell r="C8642" t="str">
            <v>069520</v>
          </cell>
          <cell r="D8642" t="str">
            <v>Pasta para soldar</v>
          </cell>
          <cell r="E8642" t="str">
            <v>kg</v>
          </cell>
          <cell r="F8642">
            <v>1.6999999999999999E-3</v>
          </cell>
        </row>
        <row r="8643">
          <cell r="B8643" t="str">
            <v>181564</v>
          </cell>
          <cell r="C8643" t="str">
            <v>010118</v>
          </cell>
          <cell r="D8643" t="str">
            <v>Encanador</v>
          </cell>
          <cell r="E8643" t="str">
            <v>h</v>
          </cell>
          <cell r="F8643">
            <v>0.56000000000000005</v>
          </cell>
        </row>
        <row r="8644">
          <cell r="B8644" t="str">
            <v>181564</v>
          </cell>
          <cell r="C8644" t="str">
            <v>010119</v>
          </cell>
          <cell r="D8644" t="str">
            <v>Ajudante de encanador</v>
          </cell>
          <cell r="E8644" t="str">
            <v>h</v>
          </cell>
          <cell r="F8644">
            <v>0.56000000000000005</v>
          </cell>
        </row>
        <row r="8645">
          <cell r="B8645" t="str">
            <v>181564</v>
          </cell>
          <cell r="C8645" t="str">
            <v>063152</v>
          </cell>
          <cell r="D8645" t="str">
            <v>Te de red. central sold bb bronze 54x15x54mm</v>
          </cell>
          <cell r="E8645" t="str">
            <v>un</v>
          </cell>
          <cell r="F8645">
            <v>1</v>
          </cell>
        </row>
        <row r="8646">
          <cell r="B8646" t="str">
            <v>181564</v>
          </cell>
          <cell r="C8646" t="str">
            <v>069507</v>
          </cell>
          <cell r="D8646" t="str">
            <v>Solda 50x50</v>
          </cell>
          <cell r="E8646" t="str">
            <v>kg</v>
          </cell>
          <cell r="F8646">
            <v>1.7999999999999999E-2</v>
          </cell>
        </row>
        <row r="8647">
          <cell r="B8647" t="str">
            <v>181564</v>
          </cell>
          <cell r="C8647" t="str">
            <v>069520</v>
          </cell>
          <cell r="D8647" t="str">
            <v>Pasta para soldar</v>
          </cell>
          <cell r="E8647" t="str">
            <v>kg</v>
          </cell>
          <cell r="F8647">
            <v>2.3E-3</v>
          </cell>
        </row>
        <row r="8648">
          <cell r="B8648" t="str">
            <v>181565</v>
          </cell>
          <cell r="C8648" t="str">
            <v>010118</v>
          </cell>
          <cell r="D8648" t="str">
            <v>Encanador</v>
          </cell>
          <cell r="E8648" t="str">
            <v>h</v>
          </cell>
          <cell r="F8648">
            <v>0.56000000000000005</v>
          </cell>
        </row>
        <row r="8649">
          <cell r="B8649" t="str">
            <v>181565</v>
          </cell>
          <cell r="C8649" t="str">
            <v>010119</v>
          </cell>
          <cell r="D8649" t="str">
            <v>Ajudante de encanador</v>
          </cell>
          <cell r="E8649" t="str">
            <v>h</v>
          </cell>
          <cell r="F8649">
            <v>0.56000000000000005</v>
          </cell>
        </row>
        <row r="8650">
          <cell r="B8650" t="str">
            <v>181565</v>
          </cell>
          <cell r="C8650" t="str">
            <v>063153</v>
          </cell>
          <cell r="D8650" t="str">
            <v>Te de red. central sold bb bronze 54x22x54mm</v>
          </cell>
          <cell r="E8650" t="str">
            <v>un</v>
          </cell>
          <cell r="F8650">
            <v>1</v>
          </cell>
        </row>
        <row r="8651">
          <cell r="B8651" t="str">
            <v>181565</v>
          </cell>
          <cell r="C8651" t="str">
            <v>069507</v>
          </cell>
          <cell r="D8651" t="str">
            <v>Solda 50x50</v>
          </cell>
          <cell r="E8651" t="str">
            <v>kg</v>
          </cell>
          <cell r="F8651">
            <v>1.7999999999999999E-2</v>
          </cell>
        </row>
        <row r="8652">
          <cell r="B8652" t="str">
            <v>181565</v>
          </cell>
          <cell r="C8652" t="str">
            <v>069520</v>
          </cell>
          <cell r="D8652" t="str">
            <v>Pasta para soldar</v>
          </cell>
          <cell r="E8652" t="str">
            <v>kg</v>
          </cell>
          <cell r="F8652">
            <v>2.3E-3</v>
          </cell>
        </row>
        <row r="8653">
          <cell r="B8653" t="str">
            <v>181566</v>
          </cell>
          <cell r="C8653" t="str">
            <v>010118</v>
          </cell>
          <cell r="D8653" t="str">
            <v>Encanador</v>
          </cell>
          <cell r="E8653" t="str">
            <v>h</v>
          </cell>
          <cell r="F8653">
            <v>0.56000000000000005</v>
          </cell>
        </row>
        <row r="8654">
          <cell r="B8654" t="str">
            <v>181566</v>
          </cell>
          <cell r="C8654" t="str">
            <v>010119</v>
          </cell>
          <cell r="D8654" t="str">
            <v>Ajudante de encanador</v>
          </cell>
          <cell r="E8654" t="str">
            <v>h</v>
          </cell>
          <cell r="F8654">
            <v>0.56000000000000005</v>
          </cell>
        </row>
        <row r="8655">
          <cell r="B8655" t="str">
            <v>181566</v>
          </cell>
          <cell r="C8655" t="str">
            <v>063154</v>
          </cell>
          <cell r="D8655" t="str">
            <v>Te de red. central sold bb bronze 54x28x54mm</v>
          </cell>
          <cell r="E8655" t="str">
            <v>un</v>
          </cell>
          <cell r="F8655">
            <v>1</v>
          </cell>
        </row>
        <row r="8656">
          <cell r="B8656" t="str">
            <v>181566</v>
          </cell>
          <cell r="C8656" t="str">
            <v>069507</v>
          </cell>
          <cell r="D8656" t="str">
            <v>Solda 50x50</v>
          </cell>
          <cell r="E8656" t="str">
            <v>kg</v>
          </cell>
          <cell r="F8656">
            <v>1.7999999999999999E-2</v>
          </cell>
        </row>
        <row r="8657">
          <cell r="B8657" t="str">
            <v>181566</v>
          </cell>
          <cell r="C8657" t="str">
            <v>069520</v>
          </cell>
          <cell r="D8657" t="str">
            <v>Pasta para soldar</v>
          </cell>
          <cell r="E8657" t="str">
            <v>kg</v>
          </cell>
          <cell r="F8657">
            <v>2.3E-3</v>
          </cell>
        </row>
        <row r="8658">
          <cell r="B8658" t="str">
            <v>181567</v>
          </cell>
          <cell r="C8658" t="str">
            <v>010118</v>
          </cell>
          <cell r="D8658" t="str">
            <v>Encanador</v>
          </cell>
          <cell r="E8658" t="str">
            <v>h</v>
          </cell>
          <cell r="F8658">
            <v>0.56000000000000005</v>
          </cell>
        </row>
        <row r="8659">
          <cell r="B8659" t="str">
            <v>181567</v>
          </cell>
          <cell r="C8659" t="str">
            <v>010119</v>
          </cell>
          <cell r="D8659" t="str">
            <v>Ajudante de encanador</v>
          </cell>
          <cell r="E8659" t="str">
            <v>h</v>
          </cell>
          <cell r="F8659">
            <v>0.56000000000000005</v>
          </cell>
        </row>
        <row r="8660">
          <cell r="B8660" t="str">
            <v>181567</v>
          </cell>
          <cell r="C8660" t="str">
            <v>063155</v>
          </cell>
          <cell r="D8660" t="str">
            <v>Te de red. central sold bb bronze 54x35x54mm</v>
          </cell>
          <cell r="E8660" t="str">
            <v>un</v>
          </cell>
          <cell r="F8660">
            <v>1</v>
          </cell>
        </row>
        <row r="8661">
          <cell r="B8661" t="str">
            <v>181567</v>
          </cell>
          <cell r="C8661" t="str">
            <v>069507</v>
          </cell>
          <cell r="D8661" t="str">
            <v>Solda 50x50</v>
          </cell>
          <cell r="E8661" t="str">
            <v>kg</v>
          </cell>
          <cell r="F8661">
            <v>1.7999999999999999E-2</v>
          </cell>
        </row>
        <row r="8662">
          <cell r="B8662" t="str">
            <v>181567</v>
          </cell>
          <cell r="C8662" t="str">
            <v>069520</v>
          </cell>
          <cell r="D8662" t="str">
            <v>Pasta para soldar</v>
          </cell>
          <cell r="E8662" t="str">
            <v>kg</v>
          </cell>
          <cell r="F8662">
            <v>2.3E-3</v>
          </cell>
        </row>
        <row r="8663">
          <cell r="B8663" t="str">
            <v>181568</v>
          </cell>
          <cell r="C8663" t="str">
            <v>010118</v>
          </cell>
          <cell r="D8663" t="str">
            <v>Encanador</v>
          </cell>
          <cell r="E8663" t="str">
            <v>h</v>
          </cell>
          <cell r="F8663">
            <v>0.56000000000000005</v>
          </cell>
        </row>
        <row r="8664">
          <cell r="B8664" t="str">
            <v>181568</v>
          </cell>
          <cell r="C8664" t="str">
            <v>010119</v>
          </cell>
          <cell r="D8664" t="str">
            <v>Ajudante de encanador</v>
          </cell>
          <cell r="E8664" t="str">
            <v>h</v>
          </cell>
          <cell r="F8664">
            <v>0.56000000000000005</v>
          </cell>
        </row>
        <row r="8665">
          <cell r="B8665" t="str">
            <v>181568</v>
          </cell>
          <cell r="C8665" t="str">
            <v>063156</v>
          </cell>
          <cell r="D8665" t="str">
            <v>Te de red. central sold bb bronze 54x42x54mm</v>
          </cell>
          <cell r="E8665" t="str">
            <v>un</v>
          </cell>
          <cell r="F8665">
            <v>1</v>
          </cell>
        </row>
        <row r="8666">
          <cell r="B8666" t="str">
            <v>181568</v>
          </cell>
          <cell r="C8666" t="str">
            <v>069507</v>
          </cell>
          <cell r="D8666" t="str">
            <v>Solda 50x50</v>
          </cell>
          <cell r="E8666" t="str">
            <v>kg</v>
          </cell>
          <cell r="F8666">
            <v>1.7999999999999999E-2</v>
          </cell>
        </row>
        <row r="8667">
          <cell r="B8667" t="str">
            <v>181568</v>
          </cell>
          <cell r="C8667" t="str">
            <v>069520</v>
          </cell>
          <cell r="D8667" t="str">
            <v>Pasta para soldar</v>
          </cell>
          <cell r="E8667" t="str">
            <v>kg</v>
          </cell>
          <cell r="F8667">
            <v>2.3E-3</v>
          </cell>
        </row>
        <row r="8668">
          <cell r="B8668" t="str">
            <v>181569</v>
          </cell>
          <cell r="C8668" t="str">
            <v>010118</v>
          </cell>
          <cell r="D8668" t="str">
            <v>Encanador</v>
          </cell>
          <cell r="E8668" t="str">
            <v>h</v>
          </cell>
          <cell r="F8668">
            <v>0.34</v>
          </cell>
        </row>
        <row r="8669">
          <cell r="B8669" t="str">
            <v>181569</v>
          </cell>
          <cell r="C8669" t="str">
            <v>010119</v>
          </cell>
          <cell r="D8669" t="str">
            <v>Ajudante de encanador</v>
          </cell>
          <cell r="E8669" t="str">
            <v>h</v>
          </cell>
          <cell r="F8669">
            <v>0.34</v>
          </cell>
        </row>
        <row r="8670">
          <cell r="B8670" t="str">
            <v>181569</v>
          </cell>
          <cell r="C8670" t="str">
            <v>063157</v>
          </cell>
          <cell r="D8670" t="str">
            <v>Te de red. lateral sold bb bronze 22x15x15mm</v>
          </cell>
          <cell r="E8670" t="str">
            <v>un</v>
          </cell>
          <cell r="F8670">
            <v>1</v>
          </cell>
        </row>
        <row r="8671">
          <cell r="B8671" t="str">
            <v>181569</v>
          </cell>
          <cell r="C8671" t="str">
            <v>069507</v>
          </cell>
          <cell r="D8671" t="str">
            <v>Solda 50x50</v>
          </cell>
          <cell r="E8671" t="str">
            <v>kg</v>
          </cell>
          <cell r="F8671">
            <v>3.5999999999999999E-3</v>
          </cell>
        </row>
        <row r="8672">
          <cell r="B8672" t="str">
            <v>181569</v>
          </cell>
          <cell r="C8672" t="str">
            <v>069520</v>
          </cell>
          <cell r="D8672" t="str">
            <v>Pasta para soldar</v>
          </cell>
          <cell r="E8672" t="str">
            <v>kg</v>
          </cell>
          <cell r="F8672">
            <v>5.0000000000000001E-4</v>
          </cell>
        </row>
        <row r="8673">
          <cell r="B8673" t="str">
            <v>181570</v>
          </cell>
          <cell r="C8673" t="str">
            <v>010118</v>
          </cell>
          <cell r="D8673" t="str">
            <v>Encanador</v>
          </cell>
          <cell r="E8673" t="str">
            <v>h</v>
          </cell>
          <cell r="F8673">
            <v>0.34</v>
          </cell>
        </row>
        <row r="8674">
          <cell r="B8674" t="str">
            <v>181570</v>
          </cell>
          <cell r="C8674" t="str">
            <v>010119</v>
          </cell>
          <cell r="D8674" t="str">
            <v>Ajudante de encanador</v>
          </cell>
          <cell r="E8674" t="str">
            <v>h</v>
          </cell>
          <cell r="F8674">
            <v>0.34</v>
          </cell>
        </row>
        <row r="8675">
          <cell r="B8675" t="str">
            <v>181570</v>
          </cell>
          <cell r="C8675" t="str">
            <v>063158</v>
          </cell>
          <cell r="D8675" t="str">
            <v>Te de red. lateral sold bb bronze 22x22x15mm</v>
          </cell>
          <cell r="E8675" t="str">
            <v>un</v>
          </cell>
          <cell r="F8675">
            <v>1</v>
          </cell>
        </row>
        <row r="8676">
          <cell r="B8676" t="str">
            <v>181570</v>
          </cell>
          <cell r="C8676" t="str">
            <v>069507</v>
          </cell>
          <cell r="D8676" t="str">
            <v>Solda 50x50</v>
          </cell>
          <cell r="E8676" t="str">
            <v>kg</v>
          </cell>
          <cell r="F8676">
            <v>3.5999999999999999E-3</v>
          </cell>
        </row>
        <row r="8677">
          <cell r="B8677" t="str">
            <v>181570</v>
          </cell>
          <cell r="C8677" t="str">
            <v>069520</v>
          </cell>
          <cell r="D8677" t="str">
            <v>Pasta para soldar</v>
          </cell>
          <cell r="E8677" t="str">
            <v>kg</v>
          </cell>
          <cell r="F8677">
            <v>5.0000000000000001E-4</v>
          </cell>
        </row>
        <row r="8678">
          <cell r="B8678" t="str">
            <v>181571</v>
          </cell>
          <cell r="C8678" t="str">
            <v>010118</v>
          </cell>
          <cell r="D8678" t="str">
            <v>Encanador</v>
          </cell>
          <cell r="E8678" t="str">
            <v>h</v>
          </cell>
          <cell r="F8678">
            <v>0.34</v>
          </cell>
        </row>
        <row r="8679">
          <cell r="B8679" t="str">
            <v>181571</v>
          </cell>
          <cell r="C8679" t="str">
            <v>010119</v>
          </cell>
          <cell r="D8679" t="str">
            <v>Ajudante de encanador</v>
          </cell>
          <cell r="E8679" t="str">
            <v>h</v>
          </cell>
          <cell r="F8679">
            <v>0.34</v>
          </cell>
        </row>
        <row r="8680">
          <cell r="B8680" t="str">
            <v>181571</v>
          </cell>
          <cell r="C8680" t="str">
            <v>063159</v>
          </cell>
          <cell r="D8680" t="str">
            <v>Te de red. lateral sold bb bronze 28x22x22mm</v>
          </cell>
          <cell r="E8680" t="str">
            <v>un</v>
          </cell>
          <cell r="F8680">
            <v>1</v>
          </cell>
        </row>
        <row r="8681">
          <cell r="B8681" t="str">
            <v>181571</v>
          </cell>
          <cell r="C8681" t="str">
            <v>069507</v>
          </cell>
          <cell r="D8681" t="str">
            <v>Solda 50x50</v>
          </cell>
          <cell r="E8681" t="str">
            <v>kg</v>
          </cell>
          <cell r="F8681">
            <v>4.7999999999999996E-3</v>
          </cell>
        </row>
        <row r="8682">
          <cell r="B8682" t="str">
            <v>181571</v>
          </cell>
          <cell r="C8682" t="str">
            <v>069520</v>
          </cell>
          <cell r="D8682" t="str">
            <v>Pasta para soldar</v>
          </cell>
          <cell r="E8682" t="str">
            <v>kg</v>
          </cell>
          <cell r="F8682">
            <v>5.9999999999999995E-4</v>
          </cell>
        </row>
        <row r="8683">
          <cell r="B8683" t="str">
            <v>181572</v>
          </cell>
          <cell r="C8683" t="str">
            <v>010118</v>
          </cell>
          <cell r="D8683" t="str">
            <v>Encanador</v>
          </cell>
          <cell r="E8683" t="str">
            <v>h</v>
          </cell>
          <cell r="F8683">
            <v>0.34</v>
          </cell>
        </row>
        <row r="8684">
          <cell r="B8684" t="str">
            <v>181572</v>
          </cell>
          <cell r="C8684" t="str">
            <v>010119</v>
          </cell>
          <cell r="D8684" t="str">
            <v>Ajudante de encanador</v>
          </cell>
          <cell r="E8684" t="str">
            <v>h</v>
          </cell>
          <cell r="F8684">
            <v>0.34</v>
          </cell>
        </row>
        <row r="8685">
          <cell r="B8685" t="str">
            <v>181572</v>
          </cell>
          <cell r="C8685" t="str">
            <v>063160</v>
          </cell>
          <cell r="D8685" t="str">
            <v>Te de red. lateral sold bb bronze 28x28x22mm</v>
          </cell>
          <cell r="E8685" t="str">
            <v>un</v>
          </cell>
          <cell r="F8685">
            <v>1</v>
          </cell>
        </row>
        <row r="8686">
          <cell r="B8686" t="str">
            <v>181572</v>
          </cell>
          <cell r="C8686" t="str">
            <v>069507</v>
          </cell>
          <cell r="D8686" t="str">
            <v>Solda 50x50</v>
          </cell>
          <cell r="E8686" t="str">
            <v>kg</v>
          </cell>
          <cell r="F8686">
            <v>4.7999999999999996E-3</v>
          </cell>
        </row>
        <row r="8687">
          <cell r="B8687" t="str">
            <v>181572</v>
          </cell>
          <cell r="C8687" t="str">
            <v>069520</v>
          </cell>
          <cell r="D8687" t="str">
            <v>Pasta para soldar</v>
          </cell>
          <cell r="E8687" t="str">
            <v>kg</v>
          </cell>
          <cell r="F8687">
            <v>5.9999999999999995E-4</v>
          </cell>
        </row>
        <row r="8688">
          <cell r="B8688" t="str">
            <v>181573</v>
          </cell>
          <cell r="C8688" t="str">
            <v>010118</v>
          </cell>
          <cell r="D8688" t="str">
            <v>Encanador</v>
          </cell>
          <cell r="E8688" t="str">
            <v>h</v>
          </cell>
          <cell r="F8688">
            <v>0.34</v>
          </cell>
        </row>
        <row r="8689">
          <cell r="B8689" t="str">
            <v>181573</v>
          </cell>
          <cell r="C8689" t="str">
            <v>010119</v>
          </cell>
          <cell r="D8689" t="str">
            <v>Ajudante de encanador</v>
          </cell>
          <cell r="E8689" t="str">
            <v>h</v>
          </cell>
          <cell r="F8689">
            <v>0.34</v>
          </cell>
        </row>
        <row r="8690">
          <cell r="B8690" t="str">
            <v>181573</v>
          </cell>
          <cell r="C8690" t="str">
            <v>063161</v>
          </cell>
          <cell r="D8690" t="str">
            <v>Te c/rosca femea centr.sold bb bronze 15x1/2x15mm</v>
          </cell>
          <cell r="E8690" t="str">
            <v>un</v>
          </cell>
          <cell r="F8690">
            <v>1</v>
          </cell>
        </row>
        <row r="8691">
          <cell r="B8691" t="str">
            <v>181573</v>
          </cell>
          <cell r="C8691" t="str">
            <v>069507</v>
          </cell>
          <cell r="D8691" t="str">
            <v>Solda 50x50</v>
          </cell>
          <cell r="E8691" t="str">
            <v>kg</v>
          </cell>
          <cell r="F8691">
            <v>2.0999999999999999E-3</v>
          </cell>
        </row>
        <row r="8692">
          <cell r="B8692" t="str">
            <v>181573</v>
          </cell>
          <cell r="C8692" t="str">
            <v>069520</v>
          </cell>
          <cell r="D8692" t="str">
            <v>Pasta para soldar</v>
          </cell>
          <cell r="E8692" t="str">
            <v>kg</v>
          </cell>
          <cell r="F8692">
            <v>2.9999999999999997E-4</v>
          </cell>
        </row>
        <row r="8693">
          <cell r="B8693" t="str">
            <v>181574</v>
          </cell>
          <cell r="C8693" t="str">
            <v>010118</v>
          </cell>
          <cell r="D8693" t="str">
            <v>Encanador</v>
          </cell>
          <cell r="E8693" t="str">
            <v>h</v>
          </cell>
          <cell r="F8693">
            <v>0.34</v>
          </cell>
        </row>
        <row r="8694">
          <cell r="B8694" t="str">
            <v>181574</v>
          </cell>
          <cell r="C8694" t="str">
            <v>010119</v>
          </cell>
          <cell r="D8694" t="str">
            <v>Ajudante de encanador</v>
          </cell>
          <cell r="E8694" t="str">
            <v>h</v>
          </cell>
          <cell r="F8694">
            <v>0.34</v>
          </cell>
        </row>
        <row r="8695">
          <cell r="B8695" t="str">
            <v>181574</v>
          </cell>
          <cell r="C8695" t="str">
            <v>063162</v>
          </cell>
          <cell r="D8695" t="str">
            <v>Te c/rosca femea centr.sold bb bronze 22x3/4x22mm</v>
          </cell>
          <cell r="E8695" t="str">
            <v>un</v>
          </cell>
          <cell r="F8695">
            <v>1</v>
          </cell>
        </row>
        <row r="8696">
          <cell r="B8696" t="str">
            <v>181574</v>
          </cell>
          <cell r="C8696" t="str">
            <v>069507</v>
          </cell>
          <cell r="D8696" t="str">
            <v>Solda 50x50</v>
          </cell>
          <cell r="E8696" t="str">
            <v>kg</v>
          </cell>
          <cell r="F8696">
            <v>3.5999999999999999E-3</v>
          </cell>
        </row>
        <row r="8697">
          <cell r="B8697" t="str">
            <v>181574</v>
          </cell>
          <cell r="C8697" t="str">
            <v>069520</v>
          </cell>
          <cell r="D8697" t="str">
            <v>Pasta para soldar</v>
          </cell>
          <cell r="E8697" t="str">
            <v>kg</v>
          </cell>
          <cell r="F8697">
            <v>5.0000000000000001E-4</v>
          </cell>
        </row>
        <row r="8698">
          <cell r="B8698" t="str">
            <v>181575</v>
          </cell>
          <cell r="C8698" t="str">
            <v>010118</v>
          </cell>
          <cell r="D8698" t="str">
            <v>Encanador</v>
          </cell>
          <cell r="E8698" t="str">
            <v>h</v>
          </cell>
          <cell r="F8698">
            <v>0.34</v>
          </cell>
        </row>
        <row r="8699">
          <cell r="B8699" t="str">
            <v>181575</v>
          </cell>
          <cell r="C8699" t="str">
            <v>010119</v>
          </cell>
          <cell r="D8699" t="str">
            <v>Ajudante de encanador</v>
          </cell>
          <cell r="E8699" t="str">
            <v>h</v>
          </cell>
          <cell r="F8699">
            <v>0.34</v>
          </cell>
        </row>
        <row r="8700">
          <cell r="B8700" t="str">
            <v>181575</v>
          </cell>
          <cell r="C8700" t="str">
            <v>063163</v>
          </cell>
          <cell r="D8700" t="str">
            <v>Te red. c/rosca fem.centr.bb bronze 22x1/2x22mm</v>
          </cell>
          <cell r="E8700" t="str">
            <v>un</v>
          </cell>
          <cell r="F8700">
            <v>1</v>
          </cell>
        </row>
        <row r="8701">
          <cell r="B8701" t="str">
            <v>181575</v>
          </cell>
          <cell r="C8701" t="str">
            <v>069507</v>
          </cell>
          <cell r="D8701" t="str">
            <v>Solda 50x50</v>
          </cell>
          <cell r="E8701" t="str">
            <v>kg</v>
          </cell>
          <cell r="F8701">
            <v>3.5999999999999999E-3</v>
          </cell>
        </row>
        <row r="8702">
          <cell r="B8702" t="str">
            <v>181575</v>
          </cell>
          <cell r="C8702" t="str">
            <v>069520</v>
          </cell>
          <cell r="D8702" t="str">
            <v>Pasta para soldar</v>
          </cell>
          <cell r="E8702" t="str">
            <v>kg</v>
          </cell>
          <cell r="F8702">
            <v>5.9999999999999995E-4</v>
          </cell>
        </row>
        <row r="8703">
          <cell r="B8703" t="str">
            <v>181576</v>
          </cell>
          <cell r="C8703" t="str">
            <v>010118</v>
          </cell>
          <cell r="D8703" t="str">
            <v>Encanador</v>
          </cell>
          <cell r="E8703" t="str">
            <v>h</v>
          </cell>
          <cell r="F8703">
            <v>0.56000000000000005</v>
          </cell>
        </row>
        <row r="8704">
          <cell r="B8704" t="str">
            <v>181576</v>
          </cell>
          <cell r="C8704" t="str">
            <v>010119</v>
          </cell>
          <cell r="D8704" t="str">
            <v>Ajudante de encanador</v>
          </cell>
          <cell r="E8704" t="str">
            <v>h</v>
          </cell>
          <cell r="F8704">
            <v>0.56000000000000005</v>
          </cell>
        </row>
        <row r="8705">
          <cell r="B8705" t="str">
            <v>181576</v>
          </cell>
          <cell r="C8705" t="str">
            <v>063164</v>
          </cell>
          <cell r="D8705" t="str">
            <v>Te red. c/rosca fem.centr.bb bronze 54x1x54mm</v>
          </cell>
          <cell r="E8705" t="str">
            <v>un</v>
          </cell>
          <cell r="F8705">
            <v>1</v>
          </cell>
        </row>
        <row r="8706">
          <cell r="B8706" t="str">
            <v>181576</v>
          </cell>
          <cell r="C8706" t="str">
            <v>069507</v>
          </cell>
          <cell r="D8706" t="str">
            <v>Solda 50x50</v>
          </cell>
          <cell r="E8706" t="str">
            <v>kg</v>
          </cell>
          <cell r="F8706">
            <v>1.7999999999999999E-2</v>
          </cell>
        </row>
        <row r="8707">
          <cell r="B8707" t="str">
            <v>181576</v>
          </cell>
          <cell r="C8707" t="str">
            <v>069520</v>
          </cell>
          <cell r="D8707" t="str">
            <v>Pasta para soldar</v>
          </cell>
          <cell r="E8707" t="str">
            <v>kg</v>
          </cell>
          <cell r="F8707">
            <v>2.3E-3</v>
          </cell>
        </row>
        <row r="8708">
          <cell r="B8708" t="str">
            <v>181577</v>
          </cell>
          <cell r="C8708" t="str">
            <v>010118</v>
          </cell>
          <cell r="D8708" t="str">
            <v>Encanador</v>
          </cell>
          <cell r="E8708" t="str">
            <v>h</v>
          </cell>
          <cell r="F8708">
            <v>0.18</v>
          </cell>
        </row>
        <row r="8709">
          <cell r="B8709" t="str">
            <v>181577</v>
          </cell>
          <cell r="C8709" t="str">
            <v>010119</v>
          </cell>
          <cell r="D8709" t="str">
            <v>Ajudante de encanador</v>
          </cell>
          <cell r="E8709" t="str">
            <v>h</v>
          </cell>
          <cell r="F8709">
            <v>0.18</v>
          </cell>
        </row>
        <row r="8710">
          <cell r="B8710" t="str">
            <v>181577</v>
          </cell>
          <cell r="C8710" t="str">
            <v>063101</v>
          </cell>
          <cell r="D8710" t="str">
            <v>Luva soldavel bb de cobre 15mm (1/2)</v>
          </cell>
          <cell r="E8710" t="str">
            <v>un</v>
          </cell>
          <cell r="F8710">
            <v>1</v>
          </cell>
        </row>
        <row r="8711">
          <cell r="B8711" t="str">
            <v>181577</v>
          </cell>
          <cell r="C8711" t="str">
            <v>069507</v>
          </cell>
          <cell r="D8711" t="str">
            <v>Solda 50x50</v>
          </cell>
          <cell r="E8711" t="str">
            <v>kg</v>
          </cell>
          <cell r="F8711">
            <v>1.4E-3</v>
          </cell>
        </row>
        <row r="8712">
          <cell r="B8712" t="str">
            <v>181577</v>
          </cell>
          <cell r="C8712" t="str">
            <v>069520</v>
          </cell>
          <cell r="D8712" t="str">
            <v>Pasta para soldar</v>
          </cell>
          <cell r="E8712" t="str">
            <v>kg</v>
          </cell>
          <cell r="F8712">
            <v>2.0000000000000001E-4</v>
          </cell>
        </row>
        <row r="8713">
          <cell r="B8713" t="str">
            <v>181578</v>
          </cell>
          <cell r="C8713" t="str">
            <v>010118</v>
          </cell>
          <cell r="D8713" t="str">
            <v>Encanador</v>
          </cell>
          <cell r="E8713" t="str">
            <v>h</v>
          </cell>
          <cell r="F8713">
            <v>0.18</v>
          </cell>
        </row>
        <row r="8714">
          <cell r="B8714" t="str">
            <v>181578</v>
          </cell>
          <cell r="C8714" t="str">
            <v>010119</v>
          </cell>
          <cell r="D8714" t="str">
            <v>Ajudante de encanador</v>
          </cell>
          <cell r="E8714" t="str">
            <v>h</v>
          </cell>
          <cell r="F8714">
            <v>0.18</v>
          </cell>
        </row>
        <row r="8715">
          <cell r="B8715" t="str">
            <v>181578</v>
          </cell>
          <cell r="C8715" t="str">
            <v>063102</v>
          </cell>
          <cell r="D8715" t="str">
            <v>Luva soldavel bb de cobre 22mm (3/4')</v>
          </cell>
          <cell r="E8715" t="str">
            <v>un</v>
          </cell>
          <cell r="F8715">
            <v>1</v>
          </cell>
        </row>
        <row r="8716">
          <cell r="B8716" t="str">
            <v>181578</v>
          </cell>
          <cell r="C8716" t="str">
            <v>069507</v>
          </cell>
          <cell r="D8716" t="str">
            <v>Solda 50x50</v>
          </cell>
          <cell r="E8716" t="str">
            <v>kg</v>
          </cell>
          <cell r="F8716">
            <v>2.3999999999999998E-3</v>
          </cell>
        </row>
        <row r="8717">
          <cell r="B8717" t="str">
            <v>181578</v>
          </cell>
          <cell r="C8717" t="str">
            <v>069520</v>
          </cell>
          <cell r="D8717" t="str">
            <v>Pasta para soldar</v>
          </cell>
          <cell r="E8717" t="str">
            <v>kg</v>
          </cell>
          <cell r="F8717">
            <v>2.9999999999999997E-4</v>
          </cell>
        </row>
        <row r="8718">
          <cell r="B8718" t="str">
            <v>181579</v>
          </cell>
          <cell r="C8718" t="str">
            <v>010118</v>
          </cell>
          <cell r="D8718" t="str">
            <v>Encanador</v>
          </cell>
          <cell r="E8718" t="str">
            <v>h</v>
          </cell>
          <cell r="F8718">
            <v>0.18</v>
          </cell>
        </row>
        <row r="8719">
          <cell r="B8719" t="str">
            <v>181579</v>
          </cell>
          <cell r="C8719" t="str">
            <v>010119</v>
          </cell>
          <cell r="D8719" t="str">
            <v>Ajudante de encanador</v>
          </cell>
          <cell r="E8719" t="str">
            <v>h</v>
          </cell>
          <cell r="F8719">
            <v>0.18</v>
          </cell>
        </row>
        <row r="8720">
          <cell r="B8720" t="str">
            <v>181579</v>
          </cell>
          <cell r="C8720" t="str">
            <v>063103</v>
          </cell>
          <cell r="D8720" t="str">
            <v>Luva soldavel bb de cobre 28mm (1')</v>
          </cell>
          <cell r="E8720" t="str">
            <v>un</v>
          </cell>
          <cell r="F8720">
            <v>1</v>
          </cell>
        </row>
        <row r="8721">
          <cell r="B8721" t="str">
            <v>181579</v>
          </cell>
          <cell r="C8721" t="str">
            <v>069507</v>
          </cell>
          <cell r="D8721" t="str">
            <v>Solda 50x50</v>
          </cell>
          <cell r="E8721" t="str">
            <v>kg</v>
          </cell>
          <cell r="F8721">
            <v>3.2000000000000002E-3</v>
          </cell>
        </row>
        <row r="8722">
          <cell r="B8722" t="str">
            <v>181579</v>
          </cell>
          <cell r="C8722" t="str">
            <v>069520</v>
          </cell>
          <cell r="D8722" t="str">
            <v>Pasta para soldar</v>
          </cell>
          <cell r="E8722" t="str">
            <v>kg</v>
          </cell>
          <cell r="F8722">
            <v>4.0000000000000002E-4</v>
          </cell>
        </row>
        <row r="8723">
          <cell r="B8723" t="str">
            <v>181580</v>
          </cell>
          <cell r="C8723" t="str">
            <v>010118</v>
          </cell>
          <cell r="D8723" t="str">
            <v>Encanador</v>
          </cell>
          <cell r="E8723" t="str">
            <v>h</v>
          </cell>
          <cell r="F8723">
            <v>0.28999999999999998</v>
          </cell>
        </row>
        <row r="8724">
          <cell r="B8724" t="str">
            <v>181580</v>
          </cell>
          <cell r="C8724" t="str">
            <v>010119</v>
          </cell>
          <cell r="D8724" t="str">
            <v>Ajudante de encanador</v>
          </cell>
          <cell r="E8724" t="str">
            <v>h</v>
          </cell>
          <cell r="F8724">
            <v>0.28999999999999998</v>
          </cell>
        </row>
        <row r="8725">
          <cell r="B8725" t="str">
            <v>181580</v>
          </cell>
          <cell r="C8725" t="str">
            <v>063104</v>
          </cell>
          <cell r="D8725" t="str">
            <v>Luva soldavel bb bronze 32mm (1 1/4')</v>
          </cell>
          <cell r="E8725" t="str">
            <v>un</v>
          </cell>
          <cell r="F8725">
            <v>1</v>
          </cell>
        </row>
        <row r="8726">
          <cell r="B8726" t="str">
            <v>181580</v>
          </cell>
          <cell r="C8726" t="str">
            <v>069507</v>
          </cell>
          <cell r="D8726" t="str">
            <v>Solda 50x50</v>
          </cell>
          <cell r="E8726" t="str">
            <v>kg</v>
          </cell>
          <cell r="F8726">
            <v>4.1999999999999997E-3</v>
          </cell>
        </row>
        <row r="8727">
          <cell r="B8727" t="str">
            <v>181580</v>
          </cell>
          <cell r="C8727" t="str">
            <v>069520</v>
          </cell>
          <cell r="D8727" t="str">
            <v>Pasta para soldar</v>
          </cell>
          <cell r="E8727" t="str">
            <v>kg</v>
          </cell>
          <cell r="F8727">
            <v>5.0000000000000001E-4</v>
          </cell>
        </row>
        <row r="8728">
          <cell r="B8728" t="str">
            <v>181581</v>
          </cell>
          <cell r="C8728" t="str">
            <v>010118</v>
          </cell>
          <cell r="D8728" t="str">
            <v>Encanador</v>
          </cell>
          <cell r="E8728" t="str">
            <v>h</v>
          </cell>
          <cell r="F8728">
            <v>0.28999999999999998</v>
          </cell>
        </row>
        <row r="8729">
          <cell r="B8729" t="str">
            <v>181581</v>
          </cell>
          <cell r="C8729" t="str">
            <v>010119</v>
          </cell>
          <cell r="D8729" t="str">
            <v>Ajudante de encanador</v>
          </cell>
          <cell r="E8729" t="str">
            <v>h</v>
          </cell>
          <cell r="F8729">
            <v>0.28999999999999998</v>
          </cell>
        </row>
        <row r="8730">
          <cell r="B8730" t="str">
            <v>181581</v>
          </cell>
          <cell r="C8730" t="str">
            <v>063105</v>
          </cell>
          <cell r="D8730" t="str">
            <v>Luva soldavel bb bronze 42mm (1 1/2')</v>
          </cell>
          <cell r="E8730" t="str">
            <v>un</v>
          </cell>
          <cell r="F8730">
            <v>1</v>
          </cell>
        </row>
        <row r="8731">
          <cell r="B8731" t="str">
            <v>181581</v>
          </cell>
          <cell r="C8731" t="str">
            <v>069507</v>
          </cell>
          <cell r="D8731" t="str">
            <v>Solda 50x50</v>
          </cell>
          <cell r="E8731" t="str">
            <v>kg</v>
          </cell>
          <cell r="F8731">
            <v>8.8000000000000005E-3</v>
          </cell>
        </row>
        <row r="8732">
          <cell r="B8732" t="str">
            <v>181581</v>
          </cell>
          <cell r="C8732" t="str">
            <v>069520</v>
          </cell>
          <cell r="D8732" t="str">
            <v>Pasta para soldar</v>
          </cell>
          <cell r="E8732" t="str">
            <v>kg</v>
          </cell>
          <cell r="F8732">
            <v>1.1000000000000001E-3</v>
          </cell>
        </row>
        <row r="8733">
          <cell r="B8733" t="str">
            <v>181582</v>
          </cell>
          <cell r="C8733" t="str">
            <v>010118</v>
          </cell>
          <cell r="D8733" t="str">
            <v>Encanador</v>
          </cell>
          <cell r="E8733" t="str">
            <v>h</v>
          </cell>
          <cell r="F8733">
            <v>0.28999999999999998</v>
          </cell>
        </row>
        <row r="8734">
          <cell r="B8734" t="str">
            <v>181582</v>
          </cell>
          <cell r="C8734" t="str">
            <v>010119</v>
          </cell>
          <cell r="D8734" t="str">
            <v>Ajudante de encanador</v>
          </cell>
          <cell r="E8734" t="str">
            <v>h</v>
          </cell>
          <cell r="F8734">
            <v>0.28999999999999998</v>
          </cell>
        </row>
        <row r="8735">
          <cell r="B8735" t="str">
            <v>181582</v>
          </cell>
          <cell r="C8735" t="str">
            <v>063106</v>
          </cell>
          <cell r="D8735" t="str">
            <v>Luva soldavel bb bronze 54mm (2')</v>
          </cell>
          <cell r="E8735" t="str">
            <v>un</v>
          </cell>
          <cell r="F8735">
            <v>1</v>
          </cell>
        </row>
        <row r="8736">
          <cell r="B8736" t="str">
            <v>181582</v>
          </cell>
          <cell r="C8736" t="str">
            <v>069507</v>
          </cell>
          <cell r="D8736" t="str">
            <v>Solda 50x50</v>
          </cell>
          <cell r="E8736" t="str">
            <v>kg</v>
          </cell>
          <cell r="F8736">
            <v>1.2E-2</v>
          </cell>
        </row>
        <row r="8737">
          <cell r="B8737" t="str">
            <v>181582</v>
          </cell>
          <cell r="C8737" t="str">
            <v>069520</v>
          </cell>
          <cell r="D8737" t="str">
            <v>Pasta para soldar</v>
          </cell>
          <cell r="E8737" t="str">
            <v>kg</v>
          </cell>
          <cell r="F8737">
            <v>1.5E-3</v>
          </cell>
        </row>
        <row r="8738">
          <cell r="B8738" t="str">
            <v>181583</v>
          </cell>
          <cell r="C8738" t="str">
            <v>010118</v>
          </cell>
          <cell r="D8738" t="str">
            <v>Encanador</v>
          </cell>
          <cell r="E8738" t="str">
            <v>h</v>
          </cell>
          <cell r="F8738">
            <v>0.34</v>
          </cell>
        </row>
        <row r="8739">
          <cell r="B8739" t="str">
            <v>181583</v>
          </cell>
          <cell r="C8739" t="str">
            <v>010119</v>
          </cell>
          <cell r="D8739" t="str">
            <v>Ajudante de encanador</v>
          </cell>
          <cell r="E8739" t="str">
            <v>h</v>
          </cell>
          <cell r="F8739">
            <v>0.34</v>
          </cell>
        </row>
        <row r="8740">
          <cell r="B8740" t="str">
            <v>181583</v>
          </cell>
          <cell r="C8740" t="str">
            <v>063107</v>
          </cell>
          <cell r="D8740" t="str">
            <v>Luva soldavel bb bronze 66mm (2 1/2')</v>
          </cell>
          <cell r="E8740" t="str">
            <v>un</v>
          </cell>
          <cell r="F8740">
            <v>1</v>
          </cell>
        </row>
        <row r="8741">
          <cell r="B8741" t="str">
            <v>181583</v>
          </cell>
          <cell r="C8741" t="str">
            <v>069507</v>
          </cell>
          <cell r="D8741" t="str">
            <v>Solda 50x50</v>
          </cell>
          <cell r="E8741" t="str">
            <v>kg</v>
          </cell>
          <cell r="F8741">
            <v>1.4999999999999999E-2</v>
          </cell>
        </row>
        <row r="8742">
          <cell r="B8742" t="str">
            <v>181583</v>
          </cell>
          <cell r="C8742" t="str">
            <v>069520</v>
          </cell>
          <cell r="D8742" t="str">
            <v>Pasta para soldar</v>
          </cell>
          <cell r="E8742" t="str">
            <v>kg</v>
          </cell>
          <cell r="F8742">
            <v>1.6999999999999999E-3</v>
          </cell>
        </row>
        <row r="8743">
          <cell r="B8743" t="str">
            <v>181584</v>
          </cell>
          <cell r="C8743" t="str">
            <v>010118</v>
          </cell>
          <cell r="D8743" t="str">
            <v>Encanador</v>
          </cell>
          <cell r="E8743" t="str">
            <v>h</v>
          </cell>
          <cell r="F8743">
            <v>0.34</v>
          </cell>
        </row>
        <row r="8744">
          <cell r="B8744" t="str">
            <v>181584</v>
          </cell>
          <cell r="C8744" t="str">
            <v>010119</v>
          </cell>
          <cell r="D8744" t="str">
            <v>Ajudante de encanador</v>
          </cell>
          <cell r="E8744" t="str">
            <v>h</v>
          </cell>
          <cell r="F8744">
            <v>0.34</v>
          </cell>
        </row>
        <row r="8745">
          <cell r="B8745" t="str">
            <v>181584</v>
          </cell>
          <cell r="C8745" t="str">
            <v>063108</v>
          </cell>
          <cell r="D8745" t="str">
            <v>Luva soldavel bb bronze 79mm (3')</v>
          </cell>
          <cell r="E8745" t="str">
            <v>un</v>
          </cell>
          <cell r="F8745">
            <v>1</v>
          </cell>
        </row>
        <row r="8746">
          <cell r="B8746" t="str">
            <v>181584</v>
          </cell>
          <cell r="C8746" t="str">
            <v>069507</v>
          </cell>
          <cell r="D8746" t="str">
            <v>Solda 50x50</v>
          </cell>
          <cell r="E8746" t="str">
            <v>kg</v>
          </cell>
          <cell r="F8746">
            <v>1.7999999999999999E-2</v>
          </cell>
        </row>
        <row r="8747">
          <cell r="B8747" t="str">
            <v>181584</v>
          </cell>
          <cell r="C8747" t="str">
            <v>069520</v>
          </cell>
          <cell r="D8747" t="str">
            <v>Pasta para soldar</v>
          </cell>
          <cell r="E8747" t="str">
            <v>kg</v>
          </cell>
          <cell r="F8747">
            <v>1.9E-3</v>
          </cell>
        </row>
        <row r="8748">
          <cell r="B8748" t="str">
            <v>181585</v>
          </cell>
          <cell r="C8748" t="str">
            <v>010118</v>
          </cell>
          <cell r="D8748" t="str">
            <v>Encanador</v>
          </cell>
          <cell r="E8748" t="str">
            <v>h</v>
          </cell>
          <cell r="F8748">
            <v>0.42</v>
          </cell>
        </row>
        <row r="8749">
          <cell r="B8749" t="str">
            <v>181585</v>
          </cell>
          <cell r="C8749" t="str">
            <v>010119</v>
          </cell>
          <cell r="D8749" t="str">
            <v>Ajudante de encanador</v>
          </cell>
          <cell r="E8749" t="str">
            <v>h</v>
          </cell>
          <cell r="F8749">
            <v>0.42</v>
          </cell>
        </row>
        <row r="8750">
          <cell r="B8750" t="str">
            <v>181585</v>
          </cell>
          <cell r="C8750" t="str">
            <v>063109</v>
          </cell>
          <cell r="D8750" t="str">
            <v>Luva soldavel bb bronze 104mm (4')</v>
          </cell>
          <cell r="E8750" t="str">
            <v>un</v>
          </cell>
          <cell r="F8750">
            <v>1</v>
          </cell>
        </row>
        <row r="8751">
          <cell r="B8751" t="str">
            <v>181585</v>
          </cell>
          <cell r="C8751" t="str">
            <v>069507</v>
          </cell>
          <cell r="D8751" t="str">
            <v>Solda 50x50</v>
          </cell>
          <cell r="E8751" t="str">
            <v>kg</v>
          </cell>
          <cell r="F8751">
            <v>2.2599999999999999E-2</v>
          </cell>
        </row>
        <row r="8752">
          <cell r="B8752" t="str">
            <v>181585</v>
          </cell>
          <cell r="C8752" t="str">
            <v>069520</v>
          </cell>
          <cell r="D8752" t="str">
            <v>Pasta para soldar</v>
          </cell>
          <cell r="E8752" t="str">
            <v>kg</v>
          </cell>
          <cell r="F8752">
            <v>2.0999999999999999E-3</v>
          </cell>
        </row>
        <row r="8753">
          <cell r="B8753" t="str">
            <v>181586</v>
          </cell>
          <cell r="C8753" t="str">
            <v>010118</v>
          </cell>
          <cell r="D8753" t="str">
            <v>Encanador</v>
          </cell>
          <cell r="E8753" t="str">
            <v>h</v>
          </cell>
          <cell r="F8753">
            <v>0.15</v>
          </cell>
        </row>
        <row r="8754">
          <cell r="B8754" t="str">
            <v>181586</v>
          </cell>
          <cell r="C8754" t="str">
            <v>010119</v>
          </cell>
          <cell r="D8754" t="str">
            <v>Ajudante de encanador</v>
          </cell>
          <cell r="E8754" t="str">
            <v>h</v>
          </cell>
          <cell r="F8754">
            <v>0.15</v>
          </cell>
        </row>
        <row r="8755">
          <cell r="B8755" t="str">
            <v>181586</v>
          </cell>
          <cell r="C8755" t="str">
            <v>063172</v>
          </cell>
          <cell r="D8755" t="str">
            <v>Uniao soldavel bb de cobre 15mm (1/2')</v>
          </cell>
          <cell r="E8755" t="str">
            <v>un</v>
          </cell>
          <cell r="F8755">
            <v>1</v>
          </cell>
        </row>
        <row r="8756">
          <cell r="B8756" t="str">
            <v>181586</v>
          </cell>
          <cell r="C8756" t="str">
            <v>069507</v>
          </cell>
          <cell r="D8756" t="str">
            <v>Solda 50x50</v>
          </cell>
          <cell r="E8756" t="str">
            <v>kg</v>
          </cell>
          <cell r="F8756">
            <v>1.4E-3</v>
          </cell>
        </row>
        <row r="8757">
          <cell r="B8757" t="str">
            <v>181586</v>
          </cell>
          <cell r="C8757" t="str">
            <v>069520</v>
          </cell>
          <cell r="D8757" t="str">
            <v>Pasta para soldar</v>
          </cell>
          <cell r="E8757" t="str">
            <v>kg</v>
          </cell>
          <cell r="F8757">
            <v>2.0000000000000001E-4</v>
          </cell>
        </row>
        <row r="8758">
          <cell r="B8758" t="str">
            <v>181587</v>
          </cell>
          <cell r="C8758" t="str">
            <v>010118</v>
          </cell>
          <cell r="D8758" t="str">
            <v>Encanador</v>
          </cell>
          <cell r="E8758" t="str">
            <v>h</v>
          </cell>
          <cell r="F8758">
            <v>0.15</v>
          </cell>
        </row>
        <row r="8759">
          <cell r="B8759" t="str">
            <v>181587</v>
          </cell>
          <cell r="C8759" t="str">
            <v>010119</v>
          </cell>
          <cell r="D8759" t="str">
            <v>Ajudante de encanador</v>
          </cell>
          <cell r="E8759" t="str">
            <v>h</v>
          </cell>
          <cell r="F8759">
            <v>0.15</v>
          </cell>
        </row>
        <row r="8760">
          <cell r="B8760" t="str">
            <v>181587</v>
          </cell>
          <cell r="C8760" t="str">
            <v>063173</v>
          </cell>
          <cell r="D8760" t="str">
            <v>Uniao soldavel bb de cobre 22 mm (3/4")</v>
          </cell>
          <cell r="E8760" t="str">
            <v>un</v>
          </cell>
          <cell r="F8760">
            <v>1</v>
          </cell>
        </row>
        <row r="8761">
          <cell r="B8761" t="str">
            <v>181587</v>
          </cell>
          <cell r="C8761" t="str">
            <v>069507</v>
          </cell>
          <cell r="D8761" t="str">
            <v>Solda 50x50</v>
          </cell>
          <cell r="E8761" t="str">
            <v>kg</v>
          </cell>
          <cell r="F8761">
            <v>2.3999999999999998E-3</v>
          </cell>
        </row>
        <row r="8762">
          <cell r="B8762" t="str">
            <v>181587</v>
          </cell>
          <cell r="C8762" t="str">
            <v>069520</v>
          </cell>
          <cell r="D8762" t="str">
            <v>Pasta para soldar</v>
          </cell>
          <cell r="E8762" t="str">
            <v>kg</v>
          </cell>
          <cell r="F8762">
            <v>2.9999999999999997E-4</v>
          </cell>
        </row>
        <row r="8763">
          <cell r="B8763" t="str">
            <v>181588</v>
          </cell>
          <cell r="C8763" t="str">
            <v>010118</v>
          </cell>
          <cell r="D8763" t="str">
            <v>Encanador</v>
          </cell>
          <cell r="E8763" t="str">
            <v>h</v>
          </cell>
          <cell r="F8763">
            <v>0.15</v>
          </cell>
        </row>
        <row r="8764">
          <cell r="B8764" t="str">
            <v>181588</v>
          </cell>
          <cell r="C8764" t="str">
            <v>010119</v>
          </cell>
          <cell r="D8764" t="str">
            <v>Ajudante de encanador</v>
          </cell>
          <cell r="E8764" t="str">
            <v>h</v>
          </cell>
          <cell r="F8764">
            <v>0.15</v>
          </cell>
        </row>
        <row r="8765">
          <cell r="B8765" t="str">
            <v>181588</v>
          </cell>
          <cell r="C8765" t="str">
            <v>063174</v>
          </cell>
          <cell r="D8765" t="str">
            <v>Uniao soldavel bb de cobre 28 mm (1")</v>
          </cell>
          <cell r="E8765" t="str">
            <v>un</v>
          </cell>
          <cell r="F8765">
            <v>1</v>
          </cell>
        </row>
        <row r="8766">
          <cell r="B8766" t="str">
            <v>181588</v>
          </cell>
          <cell r="C8766" t="str">
            <v>069507</v>
          </cell>
          <cell r="D8766" t="str">
            <v>Solda 50x50</v>
          </cell>
          <cell r="E8766" t="str">
            <v>kg</v>
          </cell>
          <cell r="F8766">
            <v>3.2000000000000002E-3</v>
          </cell>
        </row>
        <row r="8767">
          <cell r="B8767" t="str">
            <v>181588</v>
          </cell>
          <cell r="C8767" t="str">
            <v>069520</v>
          </cell>
          <cell r="D8767" t="str">
            <v>Pasta para soldar</v>
          </cell>
          <cell r="E8767" t="str">
            <v>kg</v>
          </cell>
          <cell r="F8767">
            <v>4.0000000000000002E-4</v>
          </cell>
        </row>
        <row r="8768">
          <cell r="B8768" t="str">
            <v>181589</v>
          </cell>
          <cell r="C8768" t="str">
            <v>010118</v>
          </cell>
          <cell r="D8768" t="str">
            <v>Encanador</v>
          </cell>
          <cell r="E8768" t="str">
            <v>h</v>
          </cell>
          <cell r="F8768">
            <v>0.24</v>
          </cell>
        </row>
        <row r="8769">
          <cell r="B8769" t="str">
            <v>181589</v>
          </cell>
          <cell r="C8769" t="str">
            <v>010119</v>
          </cell>
          <cell r="D8769" t="str">
            <v>Ajudante de encanador</v>
          </cell>
          <cell r="E8769" t="str">
            <v>h</v>
          </cell>
          <cell r="F8769">
            <v>0.24</v>
          </cell>
        </row>
        <row r="8770">
          <cell r="B8770" t="str">
            <v>181589</v>
          </cell>
          <cell r="C8770" t="str">
            <v>063175</v>
          </cell>
          <cell r="D8770" t="str">
            <v>Uniao soldavel bb bronze 35mm (1 1/4')</v>
          </cell>
          <cell r="E8770" t="str">
            <v>un</v>
          </cell>
          <cell r="F8770">
            <v>1</v>
          </cell>
        </row>
        <row r="8771">
          <cell r="B8771" t="str">
            <v>181589</v>
          </cell>
          <cell r="C8771" t="str">
            <v>069507</v>
          </cell>
          <cell r="D8771" t="str">
            <v>Solda 50x50</v>
          </cell>
          <cell r="E8771" t="str">
            <v>kg</v>
          </cell>
          <cell r="F8771">
            <v>4.1999999999999997E-3</v>
          </cell>
        </row>
        <row r="8772">
          <cell r="B8772" t="str">
            <v>181589</v>
          </cell>
          <cell r="C8772" t="str">
            <v>069520</v>
          </cell>
          <cell r="D8772" t="str">
            <v>Pasta para soldar</v>
          </cell>
          <cell r="E8772" t="str">
            <v>kg</v>
          </cell>
          <cell r="F8772">
            <v>5.0000000000000001E-4</v>
          </cell>
        </row>
        <row r="8773">
          <cell r="B8773" t="str">
            <v>181590</v>
          </cell>
          <cell r="C8773" t="str">
            <v>010118</v>
          </cell>
          <cell r="D8773" t="str">
            <v>Encanador</v>
          </cell>
          <cell r="E8773" t="str">
            <v>h</v>
          </cell>
          <cell r="F8773">
            <v>0.24</v>
          </cell>
        </row>
        <row r="8774">
          <cell r="B8774" t="str">
            <v>181590</v>
          </cell>
          <cell r="C8774" t="str">
            <v>010119</v>
          </cell>
          <cell r="D8774" t="str">
            <v>Ajudante de encanador</v>
          </cell>
          <cell r="E8774" t="str">
            <v>h</v>
          </cell>
          <cell r="F8774">
            <v>0.24</v>
          </cell>
        </row>
        <row r="8775">
          <cell r="B8775" t="str">
            <v>181590</v>
          </cell>
          <cell r="C8775" t="str">
            <v>063176</v>
          </cell>
          <cell r="D8775" t="str">
            <v>Uniao soldavel bb bronze 42mm (1 1/2')</v>
          </cell>
          <cell r="E8775" t="str">
            <v>un</v>
          </cell>
          <cell r="F8775">
            <v>1</v>
          </cell>
        </row>
        <row r="8776">
          <cell r="B8776" t="str">
            <v>181590</v>
          </cell>
          <cell r="C8776" t="str">
            <v>069507</v>
          </cell>
          <cell r="D8776" t="str">
            <v>Solda 50x50</v>
          </cell>
          <cell r="E8776" t="str">
            <v>kg</v>
          </cell>
          <cell r="F8776">
            <v>8.8000000000000005E-3</v>
          </cell>
        </row>
        <row r="8777">
          <cell r="B8777" t="str">
            <v>181590</v>
          </cell>
          <cell r="C8777" t="str">
            <v>069520</v>
          </cell>
          <cell r="D8777" t="str">
            <v>Pasta para soldar</v>
          </cell>
          <cell r="E8777" t="str">
            <v>kg</v>
          </cell>
          <cell r="F8777">
            <v>1.1000000000000001E-3</v>
          </cell>
        </row>
        <row r="8778">
          <cell r="B8778" t="str">
            <v>181591</v>
          </cell>
          <cell r="C8778" t="str">
            <v>010118</v>
          </cell>
          <cell r="D8778" t="str">
            <v>Encanador</v>
          </cell>
          <cell r="E8778" t="str">
            <v>h</v>
          </cell>
          <cell r="F8778">
            <v>0.24</v>
          </cell>
        </row>
        <row r="8779">
          <cell r="B8779" t="str">
            <v>181591</v>
          </cell>
          <cell r="C8779" t="str">
            <v>010119</v>
          </cell>
          <cell r="D8779" t="str">
            <v>Ajudante de encanador</v>
          </cell>
          <cell r="E8779" t="str">
            <v>h</v>
          </cell>
          <cell r="F8779">
            <v>0.24</v>
          </cell>
        </row>
        <row r="8780">
          <cell r="B8780" t="str">
            <v>181591</v>
          </cell>
          <cell r="C8780" t="str">
            <v>063177</v>
          </cell>
          <cell r="D8780" t="str">
            <v>Uniao soldavel bb bronze 54mm (2')</v>
          </cell>
          <cell r="E8780" t="str">
            <v>un</v>
          </cell>
          <cell r="F8780">
            <v>1</v>
          </cell>
        </row>
        <row r="8781">
          <cell r="B8781" t="str">
            <v>181591</v>
          </cell>
          <cell r="C8781" t="str">
            <v>069507</v>
          </cell>
          <cell r="D8781" t="str">
            <v>Solda 50x50</v>
          </cell>
          <cell r="E8781" t="str">
            <v>kg</v>
          </cell>
          <cell r="F8781">
            <v>1.2E-2</v>
          </cell>
        </row>
        <row r="8782">
          <cell r="B8782" t="str">
            <v>181591</v>
          </cell>
          <cell r="C8782" t="str">
            <v>069520</v>
          </cell>
          <cell r="D8782" t="str">
            <v>Pasta para soldar</v>
          </cell>
          <cell r="E8782" t="str">
            <v>kg</v>
          </cell>
          <cell r="F8782">
            <v>1.5E-3</v>
          </cell>
        </row>
        <row r="8783">
          <cell r="B8783" t="str">
            <v>181592</v>
          </cell>
          <cell r="C8783" t="str">
            <v>010118</v>
          </cell>
          <cell r="D8783" t="str">
            <v>Encanador</v>
          </cell>
          <cell r="E8783" t="str">
            <v>h</v>
          </cell>
          <cell r="F8783">
            <v>0.28000000000000003</v>
          </cell>
        </row>
        <row r="8784">
          <cell r="B8784" t="str">
            <v>181592</v>
          </cell>
          <cell r="C8784" t="str">
            <v>010119</v>
          </cell>
          <cell r="D8784" t="str">
            <v>Ajudante de encanador</v>
          </cell>
          <cell r="E8784" t="str">
            <v>h</v>
          </cell>
          <cell r="F8784">
            <v>0.28000000000000003</v>
          </cell>
        </row>
        <row r="8785">
          <cell r="B8785" t="str">
            <v>181592</v>
          </cell>
          <cell r="C8785" t="str">
            <v>063178</v>
          </cell>
          <cell r="D8785" t="str">
            <v>Uniao soldavel bb bronze 66mm (2 1/2')</v>
          </cell>
          <cell r="E8785" t="str">
            <v>un</v>
          </cell>
          <cell r="F8785">
            <v>1</v>
          </cell>
        </row>
        <row r="8786">
          <cell r="B8786" t="str">
            <v>181592</v>
          </cell>
          <cell r="C8786" t="str">
            <v>069507</v>
          </cell>
          <cell r="D8786" t="str">
            <v>Solda 50x50</v>
          </cell>
          <cell r="E8786" t="str">
            <v>kg</v>
          </cell>
          <cell r="F8786">
            <v>1.47E-2</v>
          </cell>
        </row>
        <row r="8787">
          <cell r="B8787" t="str">
            <v>181592</v>
          </cell>
          <cell r="C8787" t="str">
            <v>069520</v>
          </cell>
          <cell r="D8787" t="str">
            <v>Pasta para soldar</v>
          </cell>
          <cell r="E8787" t="str">
            <v>kg</v>
          </cell>
          <cell r="F8787">
            <v>1.8E-3</v>
          </cell>
        </row>
        <row r="8788">
          <cell r="B8788" t="str">
            <v>181593</v>
          </cell>
          <cell r="C8788" t="str">
            <v>010118</v>
          </cell>
          <cell r="D8788" t="str">
            <v>Encanador</v>
          </cell>
          <cell r="E8788" t="str">
            <v>h</v>
          </cell>
          <cell r="F8788">
            <v>0.28000000000000003</v>
          </cell>
        </row>
        <row r="8789">
          <cell r="B8789" t="str">
            <v>181593</v>
          </cell>
          <cell r="C8789" t="str">
            <v>010119</v>
          </cell>
          <cell r="D8789" t="str">
            <v>Ajudante de encanador</v>
          </cell>
          <cell r="E8789" t="str">
            <v>h</v>
          </cell>
          <cell r="F8789">
            <v>0.28000000000000003</v>
          </cell>
        </row>
        <row r="8790">
          <cell r="B8790" t="str">
            <v>181593</v>
          </cell>
          <cell r="C8790" t="str">
            <v>063179</v>
          </cell>
          <cell r="D8790" t="str">
            <v>Uniao soldavel bb bronze 79mm (3')</v>
          </cell>
          <cell r="E8790" t="str">
            <v>un</v>
          </cell>
          <cell r="F8790">
            <v>1</v>
          </cell>
        </row>
        <row r="8791">
          <cell r="B8791" t="str">
            <v>181593</v>
          </cell>
          <cell r="C8791" t="str">
            <v>069507</v>
          </cell>
          <cell r="D8791" t="str">
            <v>Solda 50x50</v>
          </cell>
          <cell r="E8791" t="str">
            <v>kg</v>
          </cell>
          <cell r="F8791">
            <v>1.7600000000000001E-2</v>
          </cell>
        </row>
        <row r="8792">
          <cell r="B8792" t="str">
            <v>181593</v>
          </cell>
          <cell r="C8792" t="str">
            <v>069520</v>
          </cell>
          <cell r="D8792" t="str">
            <v>Pasta para soldar</v>
          </cell>
          <cell r="E8792" t="str">
            <v>kg</v>
          </cell>
          <cell r="F8792">
            <v>2.2000000000000001E-3</v>
          </cell>
        </row>
        <row r="8793">
          <cell r="B8793" t="str">
            <v>181594</v>
          </cell>
          <cell r="C8793" t="str">
            <v>010118</v>
          </cell>
          <cell r="D8793" t="str">
            <v>Encanador</v>
          </cell>
          <cell r="E8793" t="str">
            <v>h</v>
          </cell>
          <cell r="F8793">
            <v>0.28000000000000003</v>
          </cell>
        </row>
        <row r="8794">
          <cell r="B8794" t="str">
            <v>181594</v>
          </cell>
          <cell r="C8794" t="str">
            <v>010119</v>
          </cell>
          <cell r="D8794" t="str">
            <v>Ajudante de encanador</v>
          </cell>
          <cell r="E8794" t="str">
            <v>h</v>
          </cell>
          <cell r="F8794">
            <v>0.28000000000000003</v>
          </cell>
        </row>
        <row r="8795">
          <cell r="B8795" t="str">
            <v>181594</v>
          </cell>
          <cell r="C8795" t="str">
            <v>069507</v>
          </cell>
          <cell r="D8795" t="str">
            <v>Solda 50x50</v>
          </cell>
          <cell r="E8795" t="str">
            <v>kg</v>
          </cell>
          <cell r="F8795">
            <v>2.0500000000000001E-2</v>
          </cell>
        </row>
        <row r="8796">
          <cell r="B8796" t="str">
            <v>181594</v>
          </cell>
          <cell r="C8796" t="str">
            <v>069520</v>
          </cell>
          <cell r="D8796" t="str">
            <v>Pasta para soldar</v>
          </cell>
          <cell r="E8796" t="str">
            <v>kg</v>
          </cell>
          <cell r="F8796">
            <v>2.5999999999999999E-3</v>
          </cell>
        </row>
        <row r="8797">
          <cell r="B8797" t="str">
            <v>181594</v>
          </cell>
          <cell r="C8797" t="str">
            <v>090877</v>
          </cell>
          <cell r="D8797" t="str">
            <v>Uniao soldavel bb bronze 104mm (4')</v>
          </cell>
          <cell r="E8797" t="str">
            <v>un</v>
          </cell>
          <cell r="F8797">
            <v>1</v>
          </cell>
        </row>
        <row r="8798">
          <cell r="B8798" t="str">
            <v>181601</v>
          </cell>
          <cell r="C8798" t="str">
            <v>010118</v>
          </cell>
          <cell r="D8798" t="str">
            <v>Encanador</v>
          </cell>
          <cell r="E8798" t="str">
            <v>h</v>
          </cell>
          <cell r="F8798">
            <v>7.4999999999999997E-2</v>
          </cell>
        </row>
        <row r="8799">
          <cell r="B8799" t="str">
            <v>181601</v>
          </cell>
          <cell r="C8799" t="str">
            <v>010119</v>
          </cell>
          <cell r="D8799" t="str">
            <v>Ajudante de encanador</v>
          </cell>
          <cell r="E8799" t="str">
            <v>h</v>
          </cell>
          <cell r="F8799">
            <v>7.4999999999999997E-2</v>
          </cell>
        </row>
        <row r="8800">
          <cell r="B8800" t="str">
            <v>181601</v>
          </cell>
          <cell r="C8800" t="str">
            <v>063185</v>
          </cell>
          <cell r="D8800" t="str">
            <v>Flange sold.p/cx.agua, cobre/bronze 15mm (1/2'</v>
          </cell>
          <cell r="E8800" t="str">
            <v>un</v>
          </cell>
          <cell r="F8800">
            <v>1</v>
          </cell>
        </row>
        <row r="8801">
          <cell r="B8801" t="str">
            <v>181601</v>
          </cell>
          <cell r="C8801" t="str">
            <v>069507</v>
          </cell>
          <cell r="D8801" t="str">
            <v>Solda 50x50</v>
          </cell>
          <cell r="E8801" t="str">
            <v>kg</v>
          </cell>
          <cell r="F8801">
            <v>6.9999999999999999E-4</v>
          </cell>
        </row>
        <row r="8802">
          <cell r="B8802" t="str">
            <v>181601</v>
          </cell>
          <cell r="C8802" t="str">
            <v>069520</v>
          </cell>
          <cell r="D8802" t="str">
            <v>Pasta para soldar</v>
          </cell>
          <cell r="E8802" t="str">
            <v>kg</v>
          </cell>
          <cell r="F8802">
            <v>1E-4</v>
          </cell>
        </row>
        <row r="8803">
          <cell r="B8803" t="str">
            <v>181602</v>
          </cell>
          <cell r="C8803" t="str">
            <v>010118</v>
          </cell>
          <cell r="D8803" t="str">
            <v>Encanador</v>
          </cell>
          <cell r="E8803" t="str">
            <v>h</v>
          </cell>
          <cell r="F8803">
            <v>7.4999999999999997E-2</v>
          </cell>
        </row>
        <row r="8804">
          <cell r="B8804" t="str">
            <v>181602</v>
          </cell>
          <cell r="C8804" t="str">
            <v>010119</v>
          </cell>
          <cell r="D8804" t="str">
            <v>Ajudante de encanador</v>
          </cell>
          <cell r="E8804" t="str">
            <v>h</v>
          </cell>
          <cell r="F8804">
            <v>7.4999999999999997E-2</v>
          </cell>
        </row>
        <row r="8805">
          <cell r="B8805" t="str">
            <v>181602</v>
          </cell>
          <cell r="C8805" t="str">
            <v>063186</v>
          </cell>
          <cell r="D8805" t="str">
            <v>Flange sold.p/cx.agua, cobre/bronze 22mm (3/4')</v>
          </cell>
          <cell r="E8805" t="str">
            <v>un</v>
          </cell>
          <cell r="F8805">
            <v>1</v>
          </cell>
        </row>
        <row r="8806">
          <cell r="B8806" t="str">
            <v>181602</v>
          </cell>
          <cell r="C8806" t="str">
            <v>069507</v>
          </cell>
          <cell r="D8806" t="str">
            <v>Solda 50x50</v>
          </cell>
          <cell r="E8806" t="str">
            <v>kg</v>
          </cell>
          <cell r="F8806">
            <v>1.1999999999999999E-3</v>
          </cell>
        </row>
        <row r="8807">
          <cell r="B8807" t="str">
            <v>181602</v>
          </cell>
          <cell r="C8807" t="str">
            <v>069520</v>
          </cell>
          <cell r="D8807" t="str">
            <v>Pasta para soldar</v>
          </cell>
          <cell r="E8807" t="str">
            <v>kg</v>
          </cell>
          <cell r="F8807">
            <v>1E-4</v>
          </cell>
        </row>
        <row r="8808">
          <cell r="B8808" t="str">
            <v>181603</v>
          </cell>
          <cell r="C8808" t="str">
            <v>010118</v>
          </cell>
          <cell r="D8808" t="str">
            <v>Encanador</v>
          </cell>
          <cell r="E8808" t="str">
            <v>h</v>
          </cell>
          <cell r="F8808">
            <v>7.4999999999999997E-2</v>
          </cell>
        </row>
        <row r="8809">
          <cell r="B8809" t="str">
            <v>181603</v>
          </cell>
          <cell r="C8809" t="str">
            <v>010119</v>
          </cell>
          <cell r="D8809" t="str">
            <v>Ajudante de encanador</v>
          </cell>
          <cell r="E8809" t="str">
            <v>h</v>
          </cell>
          <cell r="F8809">
            <v>7.4999999999999997E-2</v>
          </cell>
        </row>
        <row r="8810">
          <cell r="B8810" t="str">
            <v>181603</v>
          </cell>
          <cell r="C8810" t="str">
            <v>063187</v>
          </cell>
          <cell r="D8810" t="str">
            <v>Flange sold.p/cx.agua, cobre/bronze 28mm (1')</v>
          </cell>
          <cell r="E8810" t="str">
            <v>un</v>
          </cell>
          <cell r="F8810">
            <v>1</v>
          </cell>
        </row>
        <row r="8811">
          <cell r="B8811" t="str">
            <v>181603</v>
          </cell>
          <cell r="C8811" t="str">
            <v>069507</v>
          </cell>
          <cell r="D8811" t="str">
            <v>Solda 50x50</v>
          </cell>
          <cell r="E8811" t="str">
            <v>kg</v>
          </cell>
          <cell r="F8811">
            <v>1.6000000000000001E-3</v>
          </cell>
        </row>
        <row r="8812">
          <cell r="B8812" t="str">
            <v>181603</v>
          </cell>
          <cell r="C8812" t="str">
            <v>069520</v>
          </cell>
          <cell r="D8812" t="str">
            <v>Pasta para soldar</v>
          </cell>
          <cell r="E8812" t="str">
            <v>kg</v>
          </cell>
          <cell r="F8812">
            <v>2.0000000000000001E-4</v>
          </cell>
        </row>
        <row r="8813">
          <cell r="B8813" t="str">
            <v>181604</v>
          </cell>
          <cell r="C8813" t="str">
            <v>010118</v>
          </cell>
          <cell r="D8813" t="str">
            <v>Encanador</v>
          </cell>
          <cell r="E8813" t="str">
            <v>h</v>
          </cell>
          <cell r="F8813">
            <v>0.12</v>
          </cell>
        </row>
        <row r="8814">
          <cell r="B8814" t="str">
            <v>181604</v>
          </cell>
          <cell r="C8814" t="str">
            <v>010119</v>
          </cell>
          <cell r="D8814" t="str">
            <v>Ajudante de encanador</v>
          </cell>
          <cell r="E8814" t="str">
            <v>h</v>
          </cell>
          <cell r="F8814">
            <v>0.12</v>
          </cell>
        </row>
        <row r="8815">
          <cell r="B8815" t="str">
            <v>181604</v>
          </cell>
          <cell r="C8815" t="str">
            <v>063188</v>
          </cell>
          <cell r="D8815" t="str">
            <v>Flange sold.p/cx.agua, cobre/bronze 35mm (1 1/4")</v>
          </cell>
          <cell r="E8815" t="str">
            <v>un</v>
          </cell>
          <cell r="F8815">
            <v>1</v>
          </cell>
        </row>
        <row r="8816">
          <cell r="B8816" t="str">
            <v>181604</v>
          </cell>
          <cell r="C8816" t="str">
            <v>069507</v>
          </cell>
          <cell r="D8816" t="str">
            <v>Solda 50x50</v>
          </cell>
          <cell r="E8816" t="str">
            <v>kg</v>
          </cell>
          <cell r="F8816">
            <v>2.0999999999999999E-3</v>
          </cell>
        </row>
        <row r="8817">
          <cell r="B8817" t="str">
            <v>181604</v>
          </cell>
          <cell r="C8817" t="str">
            <v>069520</v>
          </cell>
          <cell r="D8817" t="str">
            <v>Pasta para soldar</v>
          </cell>
          <cell r="E8817" t="str">
            <v>kg</v>
          </cell>
          <cell r="F8817">
            <v>2.9999999999999997E-4</v>
          </cell>
        </row>
        <row r="8818">
          <cell r="B8818" t="str">
            <v>181605</v>
          </cell>
          <cell r="C8818" t="str">
            <v>010118</v>
          </cell>
          <cell r="D8818" t="str">
            <v>Encanador</v>
          </cell>
          <cell r="E8818" t="str">
            <v>h</v>
          </cell>
          <cell r="F8818">
            <v>0.12</v>
          </cell>
        </row>
        <row r="8819">
          <cell r="B8819" t="str">
            <v>181605</v>
          </cell>
          <cell r="C8819" t="str">
            <v>010119</v>
          </cell>
          <cell r="D8819" t="str">
            <v>Ajudante de encanador</v>
          </cell>
          <cell r="E8819" t="str">
            <v>h</v>
          </cell>
          <cell r="F8819">
            <v>0.12</v>
          </cell>
        </row>
        <row r="8820">
          <cell r="B8820" t="str">
            <v>181605</v>
          </cell>
          <cell r="C8820" t="str">
            <v>063189</v>
          </cell>
          <cell r="D8820" t="str">
            <v>Flange sold.p/cx.agua, cobre/bronze 42mm (1 1/2")</v>
          </cell>
          <cell r="E8820" t="str">
            <v>un</v>
          </cell>
          <cell r="F8820">
            <v>1</v>
          </cell>
        </row>
        <row r="8821">
          <cell r="B8821" t="str">
            <v>181605</v>
          </cell>
          <cell r="C8821" t="str">
            <v>069507</v>
          </cell>
          <cell r="D8821" t="str">
            <v>Solda 50x50</v>
          </cell>
          <cell r="E8821" t="str">
            <v>kg</v>
          </cell>
          <cell r="F8821">
            <v>4.4000000000000003E-3</v>
          </cell>
        </row>
        <row r="8822">
          <cell r="B8822" t="str">
            <v>181605</v>
          </cell>
          <cell r="C8822" t="str">
            <v>069520</v>
          </cell>
          <cell r="D8822" t="str">
            <v>Pasta para soldar</v>
          </cell>
          <cell r="E8822" t="str">
            <v>kg</v>
          </cell>
          <cell r="F8822">
            <v>5.0000000000000001E-4</v>
          </cell>
        </row>
        <row r="8823">
          <cell r="B8823" t="str">
            <v>181606</v>
          </cell>
          <cell r="C8823" t="str">
            <v>010118</v>
          </cell>
          <cell r="D8823" t="str">
            <v>Encanador</v>
          </cell>
          <cell r="E8823" t="str">
            <v>h</v>
          </cell>
          <cell r="F8823">
            <v>0.12</v>
          </cell>
        </row>
        <row r="8824">
          <cell r="B8824" t="str">
            <v>181606</v>
          </cell>
          <cell r="C8824" t="str">
            <v>010119</v>
          </cell>
          <cell r="D8824" t="str">
            <v>Ajudante de encanador</v>
          </cell>
          <cell r="E8824" t="str">
            <v>h</v>
          </cell>
          <cell r="F8824">
            <v>0.12</v>
          </cell>
        </row>
        <row r="8825">
          <cell r="B8825" t="str">
            <v>181606</v>
          </cell>
          <cell r="C8825" t="str">
            <v>063190</v>
          </cell>
          <cell r="D8825" t="str">
            <v>Flange sold.p/cx.agua, cobre/bronze 54mm (2')</v>
          </cell>
          <cell r="E8825" t="str">
            <v>un</v>
          </cell>
          <cell r="F8825">
            <v>1</v>
          </cell>
        </row>
        <row r="8826">
          <cell r="B8826" t="str">
            <v>181606</v>
          </cell>
          <cell r="C8826" t="str">
            <v>069507</v>
          </cell>
          <cell r="D8826" t="str">
            <v>Solda 50x50</v>
          </cell>
          <cell r="E8826" t="str">
            <v>kg</v>
          </cell>
          <cell r="F8826">
            <v>6.0000000000000001E-3</v>
          </cell>
        </row>
        <row r="8827">
          <cell r="B8827" t="str">
            <v>181606</v>
          </cell>
          <cell r="C8827" t="str">
            <v>069520</v>
          </cell>
          <cell r="D8827" t="str">
            <v>Pasta para soldar</v>
          </cell>
          <cell r="E8827" t="str">
            <v>kg</v>
          </cell>
          <cell r="F8827">
            <v>6.9999999999999999E-4</v>
          </cell>
        </row>
        <row r="8828">
          <cell r="B8828" t="str">
            <v>181607</v>
          </cell>
          <cell r="C8828" t="str">
            <v>010118</v>
          </cell>
          <cell r="D8828" t="str">
            <v>Encanador</v>
          </cell>
          <cell r="E8828" t="str">
            <v>h</v>
          </cell>
          <cell r="F8828">
            <v>0.14000000000000001</v>
          </cell>
        </row>
        <row r="8829">
          <cell r="B8829" t="str">
            <v>181607</v>
          </cell>
          <cell r="C8829" t="str">
            <v>010119</v>
          </cell>
          <cell r="D8829" t="str">
            <v>Ajudante de encanador</v>
          </cell>
          <cell r="E8829" t="str">
            <v>h</v>
          </cell>
          <cell r="F8829">
            <v>0.14000000000000001</v>
          </cell>
        </row>
        <row r="8830">
          <cell r="B8830" t="str">
            <v>181607</v>
          </cell>
          <cell r="C8830" t="str">
            <v>063191</v>
          </cell>
          <cell r="D8830" t="str">
            <v>Flange sold.p/cx.agua, cobre/bronze 66mm (2 1/2")</v>
          </cell>
          <cell r="E8830" t="str">
            <v>un</v>
          </cell>
          <cell r="F8830">
            <v>1</v>
          </cell>
        </row>
        <row r="8831">
          <cell r="B8831" t="str">
            <v>181607</v>
          </cell>
          <cell r="C8831" t="str">
            <v>069507</v>
          </cell>
          <cell r="D8831" t="str">
            <v>Solda 50x50</v>
          </cell>
          <cell r="E8831" t="str">
            <v>kg</v>
          </cell>
          <cell r="F8831">
            <v>7.3000000000000001E-3</v>
          </cell>
        </row>
        <row r="8832">
          <cell r="B8832" t="str">
            <v>181607</v>
          </cell>
          <cell r="C8832" t="str">
            <v>069520</v>
          </cell>
          <cell r="D8832" t="str">
            <v>Pasta para soldar</v>
          </cell>
          <cell r="E8832" t="str">
            <v>kg</v>
          </cell>
          <cell r="F8832">
            <v>8.9999999999999998E-4</v>
          </cell>
        </row>
        <row r="8833">
          <cell r="B8833" t="str">
            <v>181608</v>
          </cell>
          <cell r="C8833" t="str">
            <v>010118</v>
          </cell>
          <cell r="D8833" t="str">
            <v>Encanador</v>
          </cell>
          <cell r="E8833" t="str">
            <v>h</v>
          </cell>
          <cell r="F8833">
            <v>0.14000000000000001</v>
          </cell>
        </row>
        <row r="8834">
          <cell r="B8834" t="str">
            <v>181608</v>
          </cell>
          <cell r="C8834" t="str">
            <v>010119</v>
          </cell>
          <cell r="D8834" t="str">
            <v>Ajudante de encanador</v>
          </cell>
          <cell r="E8834" t="str">
            <v>h</v>
          </cell>
          <cell r="F8834">
            <v>0.14000000000000001</v>
          </cell>
        </row>
        <row r="8835">
          <cell r="B8835" t="str">
            <v>181608</v>
          </cell>
          <cell r="C8835" t="str">
            <v>063192</v>
          </cell>
          <cell r="D8835" t="str">
            <v>Flange sold.p/cx.agua, cobre/bronze 79mm (3')</v>
          </cell>
          <cell r="E8835" t="str">
            <v>un</v>
          </cell>
          <cell r="F8835">
            <v>1</v>
          </cell>
        </row>
        <row r="8836">
          <cell r="B8836" t="str">
            <v>181608</v>
          </cell>
          <cell r="C8836" t="str">
            <v>069507</v>
          </cell>
          <cell r="D8836" t="str">
            <v>Solda 50x50</v>
          </cell>
          <cell r="E8836" t="str">
            <v>kg</v>
          </cell>
          <cell r="F8836">
            <v>8.5000000000000006E-3</v>
          </cell>
        </row>
        <row r="8837">
          <cell r="B8837" t="str">
            <v>181608</v>
          </cell>
          <cell r="C8837" t="str">
            <v>069520</v>
          </cell>
          <cell r="D8837" t="str">
            <v>Pasta para soldar</v>
          </cell>
          <cell r="E8837" t="str">
            <v>kg</v>
          </cell>
          <cell r="F8837">
            <v>1.1000000000000001E-3</v>
          </cell>
        </row>
        <row r="8838">
          <cell r="B8838" t="str">
            <v>181609</v>
          </cell>
          <cell r="C8838" t="str">
            <v>010118</v>
          </cell>
          <cell r="D8838" t="str">
            <v>Encanador</v>
          </cell>
          <cell r="E8838" t="str">
            <v>h</v>
          </cell>
          <cell r="F8838">
            <v>0.18</v>
          </cell>
        </row>
        <row r="8839">
          <cell r="B8839" t="str">
            <v>181609</v>
          </cell>
          <cell r="C8839" t="str">
            <v>010119</v>
          </cell>
          <cell r="D8839" t="str">
            <v>Ajudante de encanador</v>
          </cell>
          <cell r="E8839" t="str">
            <v>h</v>
          </cell>
          <cell r="F8839">
            <v>0.18</v>
          </cell>
        </row>
        <row r="8840">
          <cell r="B8840" t="str">
            <v>181609</v>
          </cell>
          <cell r="C8840" t="str">
            <v>063193</v>
          </cell>
          <cell r="D8840" t="str">
            <v>Flange sold.p/cx.agua, cobre/bronze 104mm (4')</v>
          </cell>
          <cell r="E8840" t="str">
            <v>un</v>
          </cell>
          <cell r="F8840">
            <v>1</v>
          </cell>
        </row>
        <row r="8841">
          <cell r="B8841" t="str">
            <v>181609</v>
          </cell>
          <cell r="C8841" t="str">
            <v>069507</v>
          </cell>
          <cell r="D8841" t="str">
            <v>Solda 50x50</v>
          </cell>
          <cell r="E8841" t="str">
            <v>kg</v>
          </cell>
          <cell r="F8841">
            <v>1.2E-2</v>
          </cell>
        </row>
        <row r="8842">
          <cell r="B8842" t="str">
            <v>181609</v>
          </cell>
          <cell r="C8842" t="str">
            <v>069520</v>
          </cell>
          <cell r="D8842" t="str">
            <v>Pasta para soldar</v>
          </cell>
          <cell r="E8842" t="str">
            <v>kg</v>
          </cell>
          <cell r="F8842">
            <v>1.5E-3</v>
          </cell>
        </row>
        <row r="8843">
          <cell r="B8843" t="str">
            <v>181610</v>
          </cell>
          <cell r="C8843" t="str">
            <v>010118</v>
          </cell>
          <cell r="D8843" t="str">
            <v>Encanador</v>
          </cell>
          <cell r="E8843" t="str">
            <v>h</v>
          </cell>
          <cell r="F8843">
            <v>7.4999999999999997E-2</v>
          </cell>
        </row>
        <row r="8844">
          <cell r="B8844" t="str">
            <v>181610</v>
          </cell>
          <cell r="C8844" t="str">
            <v>010119</v>
          </cell>
          <cell r="D8844" t="str">
            <v>Ajudante de encanador</v>
          </cell>
          <cell r="E8844" t="str">
            <v>h</v>
          </cell>
          <cell r="F8844">
            <v>7.4999999999999997E-2</v>
          </cell>
        </row>
        <row r="8845">
          <cell r="B8845" t="str">
            <v>181610</v>
          </cell>
          <cell r="C8845" t="str">
            <v>063165</v>
          </cell>
          <cell r="D8845" t="str">
            <v>Tampao soldavel bolsa de cobre 15mm (1/2')</v>
          </cell>
          <cell r="E8845" t="str">
            <v>un</v>
          </cell>
          <cell r="F8845">
            <v>1</v>
          </cell>
        </row>
        <row r="8846">
          <cell r="B8846" t="str">
            <v>181610</v>
          </cell>
          <cell r="C8846" t="str">
            <v>069507</v>
          </cell>
          <cell r="D8846" t="str">
            <v>Solda 50x50</v>
          </cell>
          <cell r="E8846" t="str">
            <v>kg</v>
          </cell>
          <cell r="F8846">
            <v>6.9999999999999999E-4</v>
          </cell>
        </row>
        <row r="8847">
          <cell r="B8847" t="str">
            <v>181610</v>
          </cell>
          <cell r="C8847" t="str">
            <v>069520</v>
          </cell>
          <cell r="D8847" t="str">
            <v>Pasta para soldar</v>
          </cell>
          <cell r="E8847" t="str">
            <v>kg</v>
          </cell>
          <cell r="F8847">
            <v>1E-4</v>
          </cell>
        </row>
        <row r="8848">
          <cell r="B8848" t="str">
            <v>181611</v>
          </cell>
          <cell r="C8848" t="str">
            <v>010118</v>
          </cell>
          <cell r="D8848" t="str">
            <v>Encanador</v>
          </cell>
          <cell r="E8848" t="str">
            <v>h</v>
          </cell>
          <cell r="F8848">
            <v>7.4999999999999997E-2</v>
          </cell>
        </row>
        <row r="8849">
          <cell r="B8849" t="str">
            <v>181611</v>
          </cell>
          <cell r="C8849" t="str">
            <v>010119</v>
          </cell>
          <cell r="D8849" t="str">
            <v>Ajudante de encanador</v>
          </cell>
          <cell r="E8849" t="str">
            <v>h</v>
          </cell>
          <cell r="F8849">
            <v>7.4999999999999997E-2</v>
          </cell>
        </row>
        <row r="8850">
          <cell r="B8850" t="str">
            <v>181611</v>
          </cell>
          <cell r="C8850" t="str">
            <v>063166</v>
          </cell>
          <cell r="D8850" t="str">
            <v>Tampao soldavel bolsa de cobre 22mm (3/4')</v>
          </cell>
          <cell r="E8850" t="str">
            <v>un</v>
          </cell>
          <cell r="F8850">
            <v>1</v>
          </cell>
        </row>
        <row r="8851">
          <cell r="B8851" t="str">
            <v>181611</v>
          </cell>
          <cell r="C8851" t="str">
            <v>069507</v>
          </cell>
          <cell r="D8851" t="str">
            <v>Solda 50x50</v>
          </cell>
          <cell r="E8851" t="str">
            <v>kg</v>
          </cell>
          <cell r="F8851">
            <v>1.1999999999999999E-3</v>
          </cell>
        </row>
        <row r="8852">
          <cell r="B8852" t="str">
            <v>181611</v>
          </cell>
          <cell r="C8852" t="str">
            <v>069520</v>
          </cell>
          <cell r="D8852" t="str">
            <v>Pasta para soldar</v>
          </cell>
          <cell r="E8852" t="str">
            <v>kg</v>
          </cell>
          <cell r="F8852">
            <v>1E-4</v>
          </cell>
        </row>
        <row r="8853">
          <cell r="B8853" t="str">
            <v>181612</v>
          </cell>
          <cell r="C8853" t="str">
            <v>010118</v>
          </cell>
          <cell r="D8853" t="str">
            <v>Encanador</v>
          </cell>
          <cell r="E8853" t="str">
            <v>h</v>
          </cell>
          <cell r="F8853">
            <v>7.4999999999999997E-2</v>
          </cell>
        </row>
        <row r="8854">
          <cell r="B8854" t="str">
            <v>181612</v>
          </cell>
          <cell r="C8854" t="str">
            <v>010119</v>
          </cell>
          <cell r="D8854" t="str">
            <v>Ajudante de encanador</v>
          </cell>
          <cell r="E8854" t="str">
            <v>h</v>
          </cell>
          <cell r="F8854">
            <v>7.4999999999999997E-2</v>
          </cell>
        </row>
        <row r="8855">
          <cell r="B8855" t="str">
            <v>181612</v>
          </cell>
          <cell r="C8855" t="str">
            <v>063167</v>
          </cell>
          <cell r="D8855" t="str">
            <v>Tampao soldavel bolsa de cobre 28mm (1')</v>
          </cell>
          <cell r="E8855" t="str">
            <v>un</v>
          </cell>
          <cell r="F8855">
            <v>1</v>
          </cell>
        </row>
        <row r="8856">
          <cell r="B8856" t="str">
            <v>181612</v>
          </cell>
          <cell r="C8856" t="str">
            <v>069507</v>
          </cell>
          <cell r="D8856" t="str">
            <v>Solda 50x50</v>
          </cell>
          <cell r="E8856" t="str">
            <v>kg</v>
          </cell>
          <cell r="F8856">
            <v>1.6000000000000001E-3</v>
          </cell>
        </row>
        <row r="8857">
          <cell r="B8857" t="str">
            <v>181612</v>
          </cell>
          <cell r="C8857" t="str">
            <v>069520</v>
          </cell>
          <cell r="D8857" t="str">
            <v>Pasta para soldar</v>
          </cell>
          <cell r="E8857" t="str">
            <v>kg</v>
          </cell>
          <cell r="F8857">
            <v>2.0000000000000001E-4</v>
          </cell>
        </row>
        <row r="8858">
          <cell r="B8858" t="str">
            <v>181613</v>
          </cell>
          <cell r="C8858" t="str">
            <v>010118</v>
          </cell>
          <cell r="D8858" t="str">
            <v>Encanador</v>
          </cell>
          <cell r="E8858" t="str">
            <v>h</v>
          </cell>
          <cell r="F8858">
            <v>0.12</v>
          </cell>
        </row>
        <row r="8859">
          <cell r="B8859" t="str">
            <v>181613</v>
          </cell>
          <cell r="C8859" t="str">
            <v>010119</v>
          </cell>
          <cell r="D8859" t="str">
            <v>Ajudante de encanador</v>
          </cell>
          <cell r="E8859" t="str">
            <v>h</v>
          </cell>
          <cell r="F8859">
            <v>0.12</v>
          </cell>
        </row>
        <row r="8860">
          <cell r="B8860" t="str">
            <v>181613</v>
          </cell>
          <cell r="C8860" t="str">
            <v>063168</v>
          </cell>
          <cell r="D8860" t="str">
            <v>Tampao soldavel bolsa bronze 35mm (1 1/4')</v>
          </cell>
          <cell r="E8860" t="str">
            <v>un</v>
          </cell>
          <cell r="F8860">
            <v>1</v>
          </cell>
        </row>
        <row r="8861">
          <cell r="B8861" t="str">
            <v>181613</v>
          </cell>
          <cell r="C8861" t="str">
            <v>069507</v>
          </cell>
          <cell r="D8861" t="str">
            <v>Solda 50x50</v>
          </cell>
          <cell r="E8861" t="str">
            <v>kg</v>
          </cell>
          <cell r="F8861">
            <v>2.0999999999999999E-3</v>
          </cell>
        </row>
        <row r="8862">
          <cell r="B8862" t="str">
            <v>181613</v>
          </cell>
          <cell r="C8862" t="str">
            <v>069520</v>
          </cell>
          <cell r="D8862" t="str">
            <v>Pasta para soldar</v>
          </cell>
          <cell r="E8862" t="str">
            <v>kg</v>
          </cell>
          <cell r="F8862">
            <v>2.9999999999999997E-4</v>
          </cell>
        </row>
        <row r="8863">
          <cell r="B8863" t="str">
            <v>181614</v>
          </cell>
          <cell r="C8863" t="str">
            <v>010118</v>
          </cell>
          <cell r="D8863" t="str">
            <v>Encanador</v>
          </cell>
          <cell r="E8863" t="str">
            <v>h</v>
          </cell>
          <cell r="F8863">
            <v>0.12</v>
          </cell>
        </row>
        <row r="8864">
          <cell r="B8864" t="str">
            <v>181614</v>
          </cell>
          <cell r="C8864" t="str">
            <v>010119</v>
          </cell>
          <cell r="D8864" t="str">
            <v>Ajudante de encanador</v>
          </cell>
          <cell r="E8864" t="str">
            <v>h</v>
          </cell>
          <cell r="F8864">
            <v>0.12</v>
          </cell>
        </row>
        <row r="8865">
          <cell r="B8865" t="str">
            <v>181614</v>
          </cell>
          <cell r="C8865" t="str">
            <v>063169</v>
          </cell>
          <cell r="D8865" t="str">
            <v>Tampao soldavel bolsa bronze 42mm (1 1/2')</v>
          </cell>
          <cell r="E8865" t="str">
            <v>un</v>
          </cell>
          <cell r="F8865">
            <v>1</v>
          </cell>
        </row>
        <row r="8866">
          <cell r="B8866" t="str">
            <v>181614</v>
          </cell>
          <cell r="C8866" t="str">
            <v>069507</v>
          </cell>
          <cell r="D8866" t="str">
            <v>Solda 50x50</v>
          </cell>
          <cell r="E8866" t="str">
            <v>kg</v>
          </cell>
          <cell r="F8866">
            <v>4.4000000000000003E-3</v>
          </cell>
        </row>
        <row r="8867">
          <cell r="B8867" t="str">
            <v>181614</v>
          </cell>
          <cell r="C8867" t="str">
            <v>069520</v>
          </cell>
          <cell r="D8867" t="str">
            <v>Pasta para soldar</v>
          </cell>
          <cell r="E8867" t="str">
            <v>kg</v>
          </cell>
          <cell r="F8867">
            <v>5.0000000000000001E-4</v>
          </cell>
        </row>
        <row r="8868">
          <cell r="B8868" t="str">
            <v>181615</v>
          </cell>
          <cell r="C8868" t="str">
            <v>010118</v>
          </cell>
          <cell r="D8868" t="str">
            <v>Encanador</v>
          </cell>
          <cell r="E8868" t="str">
            <v>h</v>
          </cell>
          <cell r="F8868">
            <v>0.12</v>
          </cell>
        </row>
        <row r="8869">
          <cell r="B8869" t="str">
            <v>181615</v>
          </cell>
          <cell r="C8869" t="str">
            <v>010119</v>
          </cell>
          <cell r="D8869" t="str">
            <v>Ajudante de encanador</v>
          </cell>
          <cell r="E8869" t="str">
            <v>h</v>
          </cell>
          <cell r="F8869">
            <v>0.12</v>
          </cell>
        </row>
        <row r="8870">
          <cell r="B8870" t="str">
            <v>181615</v>
          </cell>
          <cell r="C8870" t="str">
            <v>063170</v>
          </cell>
          <cell r="D8870" t="str">
            <v>Tampao soldavel bolsa bronze 54mm (2')</v>
          </cell>
          <cell r="E8870" t="str">
            <v>un</v>
          </cell>
          <cell r="F8870">
            <v>1</v>
          </cell>
        </row>
        <row r="8871">
          <cell r="B8871" t="str">
            <v>181615</v>
          </cell>
          <cell r="C8871" t="str">
            <v>069507</v>
          </cell>
          <cell r="D8871" t="str">
            <v>Solda 50x50</v>
          </cell>
          <cell r="E8871" t="str">
            <v>kg</v>
          </cell>
          <cell r="F8871">
            <v>6.0000000000000001E-3</v>
          </cell>
        </row>
        <row r="8872">
          <cell r="B8872" t="str">
            <v>181615</v>
          </cell>
          <cell r="C8872" t="str">
            <v>069520</v>
          </cell>
          <cell r="D8872" t="str">
            <v>Pasta para soldar</v>
          </cell>
          <cell r="E8872" t="str">
            <v>kg</v>
          </cell>
          <cell r="F8872">
            <v>6.9999999999999999E-4</v>
          </cell>
        </row>
        <row r="8873">
          <cell r="B8873" t="str">
            <v>181616</v>
          </cell>
          <cell r="C8873" t="str">
            <v>010118</v>
          </cell>
          <cell r="D8873" t="str">
            <v>Encanador</v>
          </cell>
          <cell r="E8873" t="str">
            <v>h</v>
          </cell>
          <cell r="F8873">
            <v>0.14000000000000001</v>
          </cell>
        </row>
        <row r="8874">
          <cell r="B8874" t="str">
            <v>181616</v>
          </cell>
          <cell r="C8874" t="str">
            <v>010119</v>
          </cell>
          <cell r="D8874" t="str">
            <v>Ajudante de encanador</v>
          </cell>
          <cell r="E8874" t="str">
            <v>h</v>
          </cell>
          <cell r="F8874">
            <v>0.14000000000000001</v>
          </cell>
        </row>
        <row r="8875">
          <cell r="B8875" t="str">
            <v>181616</v>
          </cell>
          <cell r="C8875" t="str">
            <v>063171</v>
          </cell>
          <cell r="D8875" t="str">
            <v>Tampao soldavel bolsa bronze 66mm (2 1/2')</v>
          </cell>
          <cell r="E8875" t="str">
            <v>un</v>
          </cell>
          <cell r="F8875">
            <v>1</v>
          </cell>
        </row>
        <row r="8876">
          <cell r="B8876" t="str">
            <v>181616</v>
          </cell>
          <cell r="C8876" t="str">
            <v>069507</v>
          </cell>
          <cell r="D8876" t="str">
            <v>Solda 50x50</v>
          </cell>
          <cell r="E8876" t="str">
            <v>kg</v>
          </cell>
          <cell r="F8876">
            <v>7.3000000000000001E-3</v>
          </cell>
        </row>
        <row r="8877">
          <cell r="B8877" t="str">
            <v>181616</v>
          </cell>
          <cell r="C8877" t="str">
            <v>069520</v>
          </cell>
          <cell r="D8877" t="str">
            <v>Pasta para soldar</v>
          </cell>
          <cell r="E8877" t="str">
            <v>kg</v>
          </cell>
          <cell r="F8877">
            <v>8.9999999999999998E-4</v>
          </cell>
        </row>
        <row r="8878">
          <cell r="B8878" t="str">
            <v>181617</v>
          </cell>
          <cell r="C8878" t="str">
            <v>010118</v>
          </cell>
          <cell r="D8878" t="str">
            <v>Encanador</v>
          </cell>
          <cell r="E8878" t="str">
            <v>h</v>
          </cell>
          <cell r="F8878">
            <v>0.15</v>
          </cell>
        </row>
        <row r="8879">
          <cell r="B8879" t="str">
            <v>181617</v>
          </cell>
          <cell r="C8879" t="str">
            <v>010119</v>
          </cell>
          <cell r="D8879" t="str">
            <v>Ajudante de encanador</v>
          </cell>
          <cell r="E8879" t="str">
            <v>h</v>
          </cell>
          <cell r="F8879">
            <v>0.15</v>
          </cell>
        </row>
        <row r="8880">
          <cell r="B8880" t="str">
            <v>181617</v>
          </cell>
          <cell r="C8880" t="str">
            <v>063110</v>
          </cell>
          <cell r="D8880" t="str">
            <v>Conector soldavel bb bronze 15mm (1/2")</v>
          </cell>
          <cell r="E8880" t="str">
            <v>un</v>
          </cell>
          <cell r="F8880">
            <v>1</v>
          </cell>
        </row>
        <row r="8881">
          <cell r="B8881" t="str">
            <v>181617</v>
          </cell>
          <cell r="C8881" t="str">
            <v>069507</v>
          </cell>
          <cell r="D8881" t="str">
            <v>Solda 50x50</v>
          </cell>
          <cell r="E8881" t="str">
            <v>kg</v>
          </cell>
          <cell r="F8881">
            <v>1.4E-3</v>
          </cell>
        </row>
        <row r="8882">
          <cell r="B8882" t="str">
            <v>181617</v>
          </cell>
          <cell r="C8882" t="str">
            <v>069520</v>
          </cell>
          <cell r="D8882" t="str">
            <v>Pasta para soldar</v>
          </cell>
          <cell r="E8882" t="str">
            <v>kg</v>
          </cell>
          <cell r="F8882">
            <v>2.0000000000000001E-4</v>
          </cell>
        </row>
        <row r="8883">
          <cell r="B8883" t="str">
            <v>181618</v>
          </cell>
          <cell r="C8883" t="str">
            <v>010118</v>
          </cell>
          <cell r="D8883" t="str">
            <v>Encanador</v>
          </cell>
          <cell r="E8883" t="str">
            <v>h</v>
          </cell>
          <cell r="F8883">
            <v>0.15</v>
          </cell>
        </row>
        <row r="8884">
          <cell r="B8884" t="str">
            <v>181618</v>
          </cell>
          <cell r="C8884" t="str">
            <v>010119</v>
          </cell>
          <cell r="D8884" t="str">
            <v>Ajudante de encanador</v>
          </cell>
          <cell r="E8884" t="str">
            <v>h</v>
          </cell>
          <cell r="F8884">
            <v>0.15</v>
          </cell>
        </row>
        <row r="8885">
          <cell r="B8885" t="str">
            <v>181618</v>
          </cell>
          <cell r="C8885" t="str">
            <v>063111</v>
          </cell>
          <cell r="D8885" t="str">
            <v>Conector soldavel bb bronze 22mm (3/4")</v>
          </cell>
          <cell r="E8885" t="str">
            <v>un</v>
          </cell>
          <cell r="F8885">
            <v>1</v>
          </cell>
        </row>
        <row r="8886">
          <cell r="B8886" t="str">
            <v>181618</v>
          </cell>
          <cell r="C8886" t="str">
            <v>069507</v>
          </cell>
          <cell r="D8886" t="str">
            <v>Solda 50x50</v>
          </cell>
          <cell r="E8886" t="str">
            <v>kg</v>
          </cell>
          <cell r="F8886">
            <v>2.3999999999999998E-3</v>
          </cell>
        </row>
        <row r="8887">
          <cell r="B8887" t="str">
            <v>181618</v>
          </cell>
          <cell r="C8887" t="str">
            <v>069520</v>
          </cell>
          <cell r="D8887" t="str">
            <v>Pasta para soldar</v>
          </cell>
          <cell r="E8887" t="str">
            <v>kg</v>
          </cell>
          <cell r="F8887">
            <v>2.9999999999999997E-4</v>
          </cell>
        </row>
        <row r="8888">
          <cell r="B8888" t="str">
            <v>181619</v>
          </cell>
          <cell r="C8888" t="str">
            <v>010118</v>
          </cell>
          <cell r="D8888" t="str">
            <v>Encanador</v>
          </cell>
          <cell r="E8888" t="str">
            <v>h</v>
          </cell>
          <cell r="F8888">
            <v>0.15</v>
          </cell>
        </row>
        <row r="8889">
          <cell r="B8889" t="str">
            <v>181619</v>
          </cell>
          <cell r="C8889" t="str">
            <v>010119</v>
          </cell>
          <cell r="D8889" t="str">
            <v>Ajudante de encanador</v>
          </cell>
          <cell r="E8889" t="str">
            <v>h</v>
          </cell>
          <cell r="F8889">
            <v>0.15</v>
          </cell>
        </row>
        <row r="8890">
          <cell r="B8890" t="str">
            <v>181619</v>
          </cell>
          <cell r="C8890" t="str">
            <v>063112</v>
          </cell>
          <cell r="D8890" t="str">
            <v>Conector soldavel bb bronze 28mm (x1")</v>
          </cell>
          <cell r="E8890" t="str">
            <v>un</v>
          </cell>
          <cell r="F8890">
            <v>1</v>
          </cell>
        </row>
        <row r="8891">
          <cell r="B8891" t="str">
            <v>181619</v>
          </cell>
          <cell r="C8891" t="str">
            <v>069507</v>
          </cell>
          <cell r="D8891" t="str">
            <v>Solda 50x50</v>
          </cell>
          <cell r="E8891" t="str">
            <v>kg</v>
          </cell>
          <cell r="F8891">
            <v>3.2000000000000002E-3</v>
          </cell>
        </row>
        <row r="8892">
          <cell r="B8892" t="str">
            <v>181619</v>
          </cell>
          <cell r="C8892" t="str">
            <v>069520</v>
          </cell>
          <cell r="D8892" t="str">
            <v>Pasta para soldar</v>
          </cell>
          <cell r="E8892" t="str">
            <v>kg</v>
          </cell>
          <cell r="F8892">
            <v>4.0000000000000002E-4</v>
          </cell>
        </row>
        <row r="8893">
          <cell r="B8893" t="str">
            <v>181620</v>
          </cell>
          <cell r="C8893" t="str">
            <v>010118</v>
          </cell>
          <cell r="D8893" t="str">
            <v>Encanador</v>
          </cell>
          <cell r="E8893" t="str">
            <v>h</v>
          </cell>
          <cell r="F8893">
            <v>0.24</v>
          </cell>
        </row>
        <row r="8894">
          <cell r="B8894" t="str">
            <v>181620</v>
          </cell>
          <cell r="C8894" t="str">
            <v>010119</v>
          </cell>
          <cell r="D8894" t="str">
            <v>Ajudante de encanador</v>
          </cell>
          <cell r="E8894" t="str">
            <v>h</v>
          </cell>
          <cell r="F8894">
            <v>0.24</v>
          </cell>
        </row>
        <row r="8895">
          <cell r="B8895" t="str">
            <v>181620</v>
          </cell>
          <cell r="C8895" t="str">
            <v>063113</v>
          </cell>
          <cell r="D8895" t="str">
            <v>Conector soldavel bb bronze 35mm (1 1/4")</v>
          </cell>
          <cell r="E8895" t="str">
            <v>un</v>
          </cell>
          <cell r="F8895">
            <v>1</v>
          </cell>
        </row>
        <row r="8896">
          <cell r="B8896" t="str">
            <v>181620</v>
          </cell>
          <cell r="C8896" t="str">
            <v>069507</v>
          </cell>
          <cell r="D8896" t="str">
            <v>Solda 50x50</v>
          </cell>
          <cell r="E8896" t="str">
            <v>kg</v>
          </cell>
          <cell r="F8896">
            <v>4.1999999999999997E-3</v>
          </cell>
        </row>
        <row r="8897">
          <cell r="B8897" t="str">
            <v>181620</v>
          </cell>
          <cell r="C8897" t="str">
            <v>069520</v>
          </cell>
          <cell r="D8897" t="str">
            <v>Pasta para soldar</v>
          </cell>
          <cell r="E8897" t="str">
            <v>kg</v>
          </cell>
          <cell r="F8897">
            <v>5.0000000000000001E-4</v>
          </cell>
        </row>
        <row r="8898">
          <cell r="B8898" t="str">
            <v>181621</v>
          </cell>
          <cell r="C8898" t="str">
            <v>010118</v>
          </cell>
          <cell r="D8898" t="str">
            <v>Encanador</v>
          </cell>
          <cell r="E8898" t="str">
            <v>h</v>
          </cell>
          <cell r="F8898">
            <v>0.24</v>
          </cell>
        </row>
        <row r="8899">
          <cell r="B8899" t="str">
            <v>181621</v>
          </cell>
          <cell r="C8899" t="str">
            <v>010119</v>
          </cell>
          <cell r="D8899" t="str">
            <v>Ajudante de encanador</v>
          </cell>
          <cell r="E8899" t="str">
            <v>h</v>
          </cell>
          <cell r="F8899">
            <v>0.24</v>
          </cell>
        </row>
        <row r="8900">
          <cell r="B8900" t="str">
            <v>181621</v>
          </cell>
          <cell r="C8900" t="str">
            <v>063114</v>
          </cell>
          <cell r="D8900" t="str">
            <v>Conector soldavel bb bronze 42mm(1 1/2")</v>
          </cell>
          <cell r="E8900" t="str">
            <v>un</v>
          </cell>
          <cell r="F8900">
            <v>1</v>
          </cell>
        </row>
        <row r="8901">
          <cell r="B8901" t="str">
            <v>181621</v>
          </cell>
          <cell r="C8901" t="str">
            <v>069507</v>
          </cell>
          <cell r="D8901" t="str">
            <v>Solda 50x50</v>
          </cell>
          <cell r="E8901" t="str">
            <v>kg</v>
          </cell>
          <cell r="F8901">
            <v>8.8000000000000005E-3</v>
          </cell>
        </row>
        <row r="8902">
          <cell r="B8902" t="str">
            <v>181621</v>
          </cell>
          <cell r="C8902" t="str">
            <v>069520</v>
          </cell>
          <cell r="D8902" t="str">
            <v>Pasta para soldar</v>
          </cell>
          <cell r="E8902" t="str">
            <v>kg</v>
          </cell>
          <cell r="F8902">
            <v>1.1000000000000001E-3</v>
          </cell>
        </row>
        <row r="8903">
          <cell r="B8903" t="str">
            <v>181622</v>
          </cell>
          <cell r="C8903" t="str">
            <v>010118</v>
          </cell>
          <cell r="D8903" t="str">
            <v>Encanador</v>
          </cell>
          <cell r="E8903" t="str">
            <v>h</v>
          </cell>
          <cell r="F8903">
            <v>0.24</v>
          </cell>
        </row>
        <row r="8904">
          <cell r="B8904" t="str">
            <v>181622</v>
          </cell>
          <cell r="C8904" t="str">
            <v>010119</v>
          </cell>
          <cell r="D8904" t="str">
            <v>Ajudante de encanador</v>
          </cell>
          <cell r="E8904" t="str">
            <v>h</v>
          </cell>
          <cell r="F8904">
            <v>0.24</v>
          </cell>
        </row>
        <row r="8905">
          <cell r="B8905" t="str">
            <v>181622</v>
          </cell>
          <cell r="C8905" t="str">
            <v>063115</v>
          </cell>
          <cell r="D8905" t="str">
            <v>Conector soldavel bb bronze 54mm (2")</v>
          </cell>
          <cell r="E8905" t="str">
            <v>un</v>
          </cell>
          <cell r="F8905">
            <v>1</v>
          </cell>
        </row>
        <row r="8906">
          <cell r="B8906" t="str">
            <v>181622</v>
          </cell>
          <cell r="C8906" t="str">
            <v>069507</v>
          </cell>
          <cell r="D8906" t="str">
            <v>Solda 50x50</v>
          </cell>
          <cell r="E8906" t="str">
            <v>kg</v>
          </cell>
          <cell r="F8906">
            <v>1.2E-2</v>
          </cell>
        </row>
        <row r="8907">
          <cell r="B8907" t="str">
            <v>181622</v>
          </cell>
          <cell r="C8907" t="str">
            <v>069520</v>
          </cell>
          <cell r="D8907" t="str">
            <v>Pasta para soldar</v>
          </cell>
          <cell r="E8907" t="str">
            <v>kg</v>
          </cell>
          <cell r="F8907">
            <v>1.5E-3</v>
          </cell>
        </row>
        <row r="8908">
          <cell r="B8908" t="str">
            <v>181623</v>
          </cell>
          <cell r="C8908" t="str">
            <v>010118</v>
          </cell>
          <cell r="D8908" t="str">
            <v>Encanador</v>
          </cell>
          <cell r="E8908" t="str">
            <v>h</v>
          </cell>
          <cell r="F8908">
            <v>0.28000000000000003</v>
          </cell>
        </row>
        <row r="8909">
          <cell r="B8909" t="str">
            <v>181623</v>
          </cell>
          <cell r="C8909" t="str">
            <v>010119</v>
          </cell>
          <cell r="D8909" t="str">
            <v>Ajudante de encanador</v>
          </cell>
          <cell r="E8909" t="str">
            <v>h</v>
          </cell>
          <cell r="F8909">
            <v>0.28000000000000003</v>
          </cell>
        </row>
        <row r="8910">
          <cell r="B8910" t="str">
            <v>181623</v>
          </cell>
          <cell r="C8910" t="str">
            <v>063116</v>
          </cell>
          <cell r="D8910" t="str">
            <v>Conector soldavel bb bronze 66mm (2 1/2")</v>
          </cell>
          <cell r="E8910" t="str">
            <v>un</v>
          </cell>
          <cell r="F8910">
            <v>1</v>
          </cell>
        </row>
        <row r="8911">
          <cell r="B8911" t="str">
            <v>181623</v>
          </cell>
          <cell r="C8911" t="str">
            <v>069507</v>
          </cell>
          <cell r="D8911" t="str">
            <v>Solda 50x50</v>
          </cell>
          <cell r="E8911" t="str">
            <v>kg</v>
          </cell>
          <cell r="F8911">
            <v>1.47E-2</v>
          </cell>
        </row>
        <row r="8912">
          <cell r="B8912" t="str">
            <v>181623</v>
          </cell>
          <cell r="C8912" t="str">
            <v>069520</v>
          </cell>
          <cell r="D8912" t="str">
            <v>Pasta para soldar</v>
          </cell>
          <cell r="E8912" t="str">
            <v>kg</v>
          </cell>
          <cell r="F8912">
            <v>1.8E-3</v>
          </cell>
        </row>
        <row r="8913">
          <cell r="B8913" t="str">
            <v>181624</v>
          </cell>
          <cell r="C8913" t="str">
            <v>010118</v>
          </cell>
          <cell r="D8913" t="str">
            <v>Encanador</v>
          </cell>
          <cell r="E8913" t="str">
            <v>h</v>
          </cell>
          <cell r="F8913">
            <v>0.15</v>
          </cell>
        </row>
        <row r="8914">
          <cell r="B8914" t="str">
            <v>181624</v>
          </cell>
          <cell r="C8914" t="str">
            <v>010119</v>
          </cell>
          <cell r="D8914" t="str">
            <v>Ajudante de encanador</v>
          </cell>
          <cell r="E8914" t="str">
            <v>h</v>
          </cell>
          <cell r="F8914">
            <v>0.15</v>
          </cell>
        </row>
        <row r="8915">
          <cell r="B8915" t="str">
            <v>181624</v>
          </cell>
          <cell r="C8915" t="str">
            <v>063128</v>
          </cell>
          <cell r="D8915" t="str">
            <v>Conector soldavel bp bronze 15mm (1/2")</v>
          </cell>
          <cell r="E8915" t="str">
            <v>un</v>
          </cell>
          <cell r="F8915">
            <v>1</v>
          </cell>
        </row>
        <row r="8916">
          <cell r="B8916" t="str">
            <v>181624</v>
          </cell>
          <cell r="C8916" t="str">
            <v>069507</v>
          </cell>
          <cell r="D8916" t="str">
            <v>Solda 50x50</v>
          </cell>
          <cell r="E8916" t="str">
            <v>kg</v>
          </cell>
          <cell r="F8916">
            <v>1.4E-3</v>
          </cell>
        </row>
        <row r="8917">
          <cell r="B8917" t="str">
            <v>181624</v>
          </cell>
          <cell r="C8917" t="str">
            <v>069520</v>
          </cell>
          <cell r="D8917" t="str">
            <v>Pasta para soldar</v>
          </cell>
          <cell r="E8917" t="str">
            <v>kg</v>
          </cell>
          <cell r="F8917">
            <v>2.0000000000000001E-4</v>
          </cell>
        </row>
        <row r="8918">
          <cell r="B8918" t="str">
            <v>181625</v>
          </cell>
          <cell r="C8918" t="str">
            <v>010118</v>
          </cell>
          <cell r="D8918" t="str">
            <v>Encanador</v>
          </cell>
          <cell r="E8918" t="str">
            <v>h</v>
          </cell>
          <cell r="F8918">
            <v>0.15</v>
          </cell>
        </row>
        <row r="8919">
          <cell r="B8919" t="str">
            <v>181625</v>
          </cell>
          <cell r="C8919" t="str">
            <v>010119</v>
          </cell>
          <cell r="D8919" t="str">
            <v>Ajudante de encanador</v>
          </cell>
          <cell r="E8919" t="str">
            <v>h</v>
          </cell>
          <cell r="F8919">
            <v>0.15</v>
          </cell>
        </row>
        <row r="8920">
          <cell r="B8920" t="str">
            <v>181625</v>
          </cell>
          <cell r="C8920" t="str">
            <v>063129</v>
          </cell>
          <cell r="D8920" t="str">
            <v>Conector soldavel bp bronze 22mm (3/4')</v>
          </cell>
          <cell r="E8920" t="str">
            <v>un</v>
          </cell>
          <cell r="F8920">
            <v>1</v>
          </cell>
        </row>
        <row r="8921">
          <cell r="B8921" t="str">
            <v>181625</v>
          </cell>
          <cell r="C8921" t="str">
            <v>069507</v>
          </cell>
          <cell r="D8921" t="str">
            <v>Solda 50x50</v>
          </cell>
          <cell r="E8921" t="str">
            <v>kg</v>
          </cell>
          <cell r="F8921">
            <v>2.3999999999999998E-3</v>
          </cell>
        </row>
        <row r="8922">
          <cell r="B8922" t="str">
            <v>181625</v>
          </cell>
          <cell r="C8922" t="str">
            <v>069520</v>
          </cell>
          <cell r="D8922" t="str">
            <v>Pasta para soldar</v>
          </cell>
          <cell r="E8922" t="str">
            <v>kg</v>
          </cell>
          <cell r="F8922">
            <v>2.9999999999999997E-4</v>
          </cell>
        </row>
        <row r="8923">
          <cell r="B8923" t="str">
            <v>181626</v>
          </cell>
          <cell r="C8923" t="str">
            <v>010118</v>
          </cell>
          <cell r="D8923" t="str">
            <v>Encanador</v>
          </cell>
          <cell r="E8923" t="str">
            <v>h</v>
          </cell>
          <cell r="F8923">
            <v>0.15</v>
          </cell>
        </row>
        <row r="8924">
          <cell r="B8924" t="str">
            <v>181626</v>
          </cell>
          <cell r="C8924" t="str">
            <v>010119</v>
          </cell>
          <cell r="D8924" t="str">
            <v>Ajudante de encanador</v>
          </cell>
          <cell r="E8924" t="str">
            <v>h</v>
          </cell>
          <cell r="F8924">
            <v>0.15</v>
          </cell>
        </row>
        <row r="8925">
          <cell r="B8925" t="str">
            <v>181626</v>
          </cell>
          <cell r="C8925" t="str">
            <v>063130</v>
          </cell>
          <cell r="D8925" t="str">
            <v>Conector soldavel bp bronze 28mm (1")</v>
          </cell>
          <cell r="E8925" t="str">
            <v>un</v>
          </cell>
          <cell r="F8925">
            <v>1</v>
          </cell>
        </row>
        <row r="8926">
          <cell r="B8926" t="str">
            <v>181626</v>
          </cell>
          <cell r="C8926" t="str">
            <v>069507</v>
          </cell>
          <cell r="D8926" t="str">
            <v>Solda 50x50</v>
          </cell>
          <cell r="E8926" t="str">
            <v>kg</v>
          </cell>
          <cell r="F8926">
            <v>3.2000000000000002E-3</v>
          </cell>
        </row>
        <row r="8927">
          <cell r="B8927" t="str">
            <v>181626</v>
          </cell>
          <cell r="C8927" t="str">
            <v>069520</v>
          </cell>
          <cell r="D8927" t="str">
            <v>Pasta para soldar</v>
          </cell>
          <cell r="E8927" t="str">
            <v>kg</v>
          </cell>
          <cell r="F8927">
            <v>4.0000000000000002E-4</v>
          </cell>
        </row>
        <row r="8928">
          <cell r="B8928" t="str">
            <v>181627</v>
          </cell>
          <cell r="C8928" t="str">
            <v>010118</v>
          </cell>
          <cell r="D8928" t="str">
            <v>Encanador</v>
          </cell>
          <cell r="E8928" t="str">
            <v>h</v>
          </cell>
          <cell r="F8928">
            <v>0.24</v>
          </cell>
        </row>
        <row r="8929">
          <cell r="B8929" t="str">
            <v>181627</v>
          </cell>
          <cell r="C8929" t="str">
            <v>010119</v>
          </cell>
          <cell r="D8929" t="str">
            <v>Ajudante de encanador</v>
          </cell>
          <cell r="E8929" t="str">
            <v>h</v>
          </cell>
          <cell r="F8929">
            <v>0.24</v>
          </cell>
        </row>
        <row r="8930">
          <cell r="B8930" t="str">
            <v>181627</v>
          </cell>
          <cell r="C8930" t="str">
            <v>063131</v>
          </cell>
          <cell r="D8930" t="str">
            <v>Conector soldavel bp bronze 35mm (1 1/4")</v>
          </cell>
          <cell r="E8930" t="str">
            <v>un</v>
          </cell>
          <cell r="F8930">
            <v>1</v>
          </cell>
        </row>
        <row r="8931">
          <cell r="B8931" t="str">
            <v>181627</v>
          </cell>
          <cell r="C8931" t="str">
            <v>069507</v>
          </cell>
          <cell r="D8931" t="str">
            <v>Solda 50x50</v>
          </cell>
          <cell r="E8931" t="str">
            <v>kg</v>
          </cell>
          <cell r="F8931">
            <v>4.1999999999999997E-3</v>
          </cell>
        </row>
        <row r="8932">
          <cell r="B8932" t="str">
            <v>181627</v>
          </cell>
          <cell r="C8932" t="str">
            <v>069520</v>
          </cell>
          <cell r="D8932" t="str">
            <v>Pasta para soldar</v>
          </cell>
          <cell r="E8932" t="str">
            <v>kg</v>
          </cell>
          <cell r="F8932">
            <v>5.0000000000000001E-4</v>
          </cell>
        </row>
        <row r="8933">
          <cell r="B8933" t="str">
            <v>181628</v>
          </cell>
          <cell r="C8933" t="str">
            <v>010118</v>
          </cell>
          <cell r="D8933" t="str">
            <v>Encanador</v>
          </cell>
          <cell r="E8933" t="str">
            <v>h</v>
          </cell>
          <cell r="F8933">
            <v>0.24</v>
          </cell>
        </row>
        <row r="8934">
          <cell r="B8934" t="str">
            <v>181628</v>
          </cell>
          <cell r="C8934" t="str">
            <v>010119</v>
          </cell>
          <cell r="D8934" t="str">
            <v>Ajudante de encanador</v>
          </cell>
          <cell r="E8934" t="str">
            <v>h</v>
          </cell>
          <cell r="F8934">
            <v>0.24</v>
          </cell>
        </row>
        <row r="8935">
          <cell r="B8935" t="str">
            <v>181628</v>
          </cell>
          <cell r="C8935" t="str">
            <v>063132</v>
          </cell>
          <cell r="D8935" t="str">
            <v>Conector soldavel bp bronze 42mm (1 1/2")</v>
          </cell>
          <cell r="E8935" t="str">
            <v>un</v>
          </cell>
          <cell r="F8935">
            <v>1</v>
          </cell>
        </row>
        <row r="8936">
          <cell r="B8936" t="str">
            <v>181628</v>
          </cell>
          <cell r="C8936" t="str">
            <v>069507</v>
          </cell>
          <cell r="D8936" t="str">
            <v>Solda 50x50</v>
          </cell>
          <cell r="E8936" t="str">
            <v>kg</v>
          </cell>
          <cell r="F8936">
            <v>8.8000000000000005E-3</v>
          </cell>
        </row>
        <row r="8937">
          <cell r="B8937" t="str">
            <v>181628</v>
          </cell>
          <cell r="C8937" t="str">
            <v>069520</v>
          </cell>
          <cell r="D8937" t="str">
            <v>Pasta para soldar</v>
          </cell>
          <cell r="E8937" t="str">
            <v>kg</v>
          </cell>
          <cell r="F8937">
            <v>1.1000000000000001E-3</v>
          </cell>
        </row>
        <row r="8938">
          <cell r="B8938" t="str">
            <v>181629</v>
          </cell>
          <cell r="C8938" t="str">
            <v>010118</v>
          </cell>
          <cell r="D8938" t="str">
            <v>Encanador</v>
          </cell>
          <cell r="E8938" t="str">
            <v>h</v>
          </cell>
          <cell r="F8938">
            <v>0.24</v>
          </cell>
        </row>
        <row r="8939">
          <cell r="B8939" t="str">
            <v>181629</v>
          </cell>
          <cell r="C8939" t="str">
            <v>010119</v>
          </cell>
          <cell r="D8939" t="str">
            <v>Ajudante de encanador</v>
          </cell>
          <cell r="E8939" t="str">
            <v>h</v>
          </cell>
          <cell r="F8939">
            <v>0.24</v>
          </cell>
        </row>
        <row r="8940">
          <cell r="B8940" t="str">
            <v>181629</v>
          </cell>
          <cell r="C8940" t="str">
            <v>063133</v>
          </cell>
          <cell r="D8940" t="str">
            <v>Conector soldavel bp bronze 54mm (2")</v>
          </cell>
          <cell r="E8940" t="str">
            <v>un</v>
          </cell>
          <cell r="F8940">
            <v>1</v>
          </cell>
        </row>
        <row r="8941">
          <cell r="B8941" t="str">
            <v>181629</v>
          </cell>
          <cell r="C8941" t="str">
            <v>069507</v>
          </cell>
          <cell r="D8941" t="str">
            <v>Solda 50x50</v>
          </cell>
          <cell r="E8941" t="str">
            <v>kg</v>
          </cell>
          <cell r="F8941">
            <v>1.2E-2</v>
          </cell>
        </row>
        <row r="8942">
          <cell r="B8942" t="str">
            <v>181629</v>
          </cell>
          <cell r="C8942" t="str">
            <v>069520</v>
          </cell>
          <cell r="D8942" t="str">
            <v>Pasta para soldar</v>
          </cell>
          <cell r="E8942" t="str">
            <v>kg</v>
          </cell>
          <cell r="F8942">
            <v>1.5E-3</v>
          </cell>
        </row>
        <row r="8943">
          <cell r="B8943" t="str">
            <v>181630</v>
          </cell>
          <cell r="C8943" t="str">
            <v>010118</v>
          </cell>
          <cell r="D8943" t="str">
            <v>Encanador</v>
          </cell>
          <cell r="E8943" t="str">
            <v>h</v>
          </cell>
          <cell r="F8943">
            <v>0.28000000000000003</v>
          </cell>
        </row>
        <row r="8944">
          <cell r="B8944" t="str">
            <v>181630</v>
          </cell>
          <cell r="C8944" t="str">
            <v>010119</v>
          </cell>
          <cell r="D8944" t="str">
            <v>Ajudante de encanador</v>
          </cell>
          <cell r="E8944" t="str">
            <v>h</v>
          </cell>
          <cell r="F8944">
            <v>0.28000000000000003</v>
          </cell>
        </row>
        <row r="8945">
          <cell r="B8945" t="str">
            <v>181630</v>
          </cell>
          <cell r="C8945" t="str">
            <v>063134</v>
          </cell>
          <cell r="D8945" t="str">
            <v>Conector soldavel bp bronze 66mm (2 1/2")</v>
          </cell>
          <cell r="E8945" t="str">
            <v>un</v>
          </cell>
          <cell r="F8945">
            <v>1</v>
          </cell>
        </row>
        <row r="8946">
          <cell r="B8946" t="str">
            <v>181630</v>
          </cell>
          <cell r="C8946" t="str">
            <v>069507</v>
          </cell>
          <cell r="D8946" t="str">
            <v>Solda 50x50</v>
          </cell>
          <cell r="E8946" t="str">
            <v>kg</v>
          </cell>
          <cell r="F8946">
            <v>1.47E-2</v>
          </cell>
        </row>
        <row r="8947">
          <cell r="B8947" t="str">
            <v>181630</v>
          </cell>
          <cell r="C8947" t="str">
            <v>069520</v>
          </cell>
          <cell r="D8947" t="str">
            <v>Pasta para soldar</v>
          </cell>
          <cell r="E8947" t="str">
            <v>kg</v>
          </cell>
          <cell r="F8947">
            <v>1.8E-3</v>
          </cell>
        </row>
        <row r="8948">
          <cell r="B8948" t="str">
            <v>181631</v>
          </cell>
          <cell r="C8948" t="str">
            <v>010118</v>
          </cell>
          <cell r="D8948" t="str">
            <v>Encanador</v>
          </cell>
          <cell r="E8948" t="str">
            <v>h</v>
          </cell>
          <cell r="F8948">
            <v>0.28000000000000003</v>
          </cell>
        </row>
        <row r="8949">
          <cell r="B8949" t="str">
            <v>181631</v>
          </cell>
          <cell r="C8949" t="str">
            <v>010119</v>
          </cell>
          <cell r="D8949" t="str">
            <v>Ajudante de encanador</v>
          </cell>
          <cell r="E8949" t="str">
            <v>h</v>
          </cell>
          <cell r="F8949">
            <v>0.28000000000000003</v>
          </cell>
        </row>
        <row r="8950">
          <cell r="B8950" t="str">
            <v>181631</v>
          </cell>
          <cell r="C8950" t="str">
            <v>063135</v>
          </cell>
          <cell r="D8950" t="str">
            <v>Conector soldavel bp bronze 79mm (3")</v>
          </cell>
          <cell r="E8950" t="str">
            <v>un</v>
          </cell>
          <cell r="F8950">
            <v>1</v>
          </cell>
        </row>
        <row r="8951">
          <cell r="B8951" t="str">
            <v>181631</v>
          </cell>
          <cell r="C8951" t="str">
            <v>069507</v>
          </cell>
          <cell r="D8951" t="str">
            <v>Solda 50x50</v>
          </cell>
          <cell r="E8951" t="str">
            <v>kg</v>
          </cell>
          <cell r="F8951">
            <v>1.7600000000000001E-2</v>
          </cell>
        </row>
        <row r="8952">
          <cell r="B8952" t="str">
            <v>181631</v>
          </cell>
          <cell r="C8952" t="str">
            <v>069520</v>
          </cell>
          <cell r="D8952" t="str">
            <v>Pasta para soldar</v>
          </cell>
          <cell r="E8952" t="str">
            <v>kg</v>
          </cell>
          <cell r="F8952">
            <v>2.2000000000000001E-3</v>
          </cell>
        </row>
        <row r="8953">
          <cell r="B8953" t="str">
            <v>181632</v>
          </cell>
          <cell r="C8953" t="str">
            <v>010118</v>
          </cell>
          <cell r="D8953" t="str">
            <v>Encanador</v>
          </cell>
          <cell r="E8953" t="str">
            <v>h</v>
          </cell>
          <cell r="F8953">
            <v>0.35</v>
          </cell>
        </row>
        <row r="8954">
          <cell r="B8954" t="str">
            <v>181632</v>
          </cell>
          <cell r="C8954" t="str">
            <v>010119</v>
          </cell>
          <cell r="D8954" t="str">
            <v>Ajudante de encanador</v>
          </cell>
          <cell r="E8954" t="str">
            <v>h</v>
          </cell>
          <cell r="F8954">
            <v>0.35</v>
          </cell>
        </row>
        <row r="8955">
          <cell r="B8955" t="str">
            <v>181632</v>
          </cell>
          <cell r="C8955" t="str">
            <v>063136</v>
          </cell>
          <cell r="D8955" t="str">
            <v>Conector soldavel bp bronze 104mm (4")</v>
          </cell>
          <cell r="E8955" t="str">
            <v>un</v>
          </cell>
          <cell r="F8955">
            <v>1</v>
          </cell>
        </row>
        <row r="8956">
          <cell r="B8956" t="str">
            <v>181632</v>
          </cell>
          <cell r="C8956" t="str">
            <v>069507</v>
          </cell>
          <cell r="D8956" t="str">
            <v>Solda 50x50</v>
          </cell>
          <cell r="E8956" t="str">
            <v>kg</v>
          </cell>
          <cell r="F8956">
            <v>2.3099999999999999E-2</v>
          </cell>
        </row>
        <row r="8957">
          <cell r="B8957" t="str">
            <v>181632</v>
          </cell>
          <cell r="C8957" t="str">
            <v>069520</v>
          </cell>
          <cell r="D8957" t="str">
            <v>Pasta para soldar</v>
          </cell>
          <cell r="E8957" t="str">
            <v>kg</v>
          </cell>
          <cell r="F8957">
            <v>2.8999999999999998E-3</v>
          </cell>
        </row>
        <row r="8958">
          <cell r="B8958" t="str">
            <v>181633</v>
          </cell>
          <cell r="C8958" t="str">
            <v>010118</v>
          </cell>
          <cell r="D8958" t="str">
            <v>Encanador</v>
          </cell>
          <cell r="E8958" t="str">
            <v>h</v>
          </cell>
          <cell r="F8958">
            <v>0.15</v>
          </cell>
        </row>
        <row r="8959">
          <cell r="B8959" t="str">
            <v>181633</v>
          </cell>
          <cell r="C8959" t="str">
            <v>010119</v>
          </cell>
          <cell r="D8959" t="str">
            <v>Ajudante de encanador</v>
          </cell>
          <cell r="E8959" t="str">
            <v>h</v>
          </cell>
          <cell r="F8959">
            <v>0.15</v>
          </cell>
        </row>
        <row r="8960">
          <cell r="B8960" t="str">
            <v>181633</v>
          </cell>
          <cell r="C8960" t="str">
            <v>063199</v>
          </cell>
          <cell r="D8960" t="str">
            <v>Junta de expansao soldavel pp de cobre 15mm (1/2)'</v>
          </cell>
          <cell r="E8960" t="str">
            <v>un</v>
          </cell>
          <cell r="F8960">
            <v>1</v>
          </cell>
        </row>
        <row r="8961">
          <cell r="B8961" t="str">
            <v>181633</v>
          </cell>
          <cell r="C8961" t="str">
            <v>069507</v>
          </cell>
          <cell r="D8961" t="str">
            <v>Solda 50x50</v>
          </cell>
          <cell r="E8961" t="str">
            <v>kg</v>
          </cell>
          <cell r="F8961">
            <v>1.4E-3</v>
          </cell>
        </row>
        <row r="8962">
          <cell r="B8962" t="str">
            <v>181633</v>
          </cell>
          <cell r="C8962" t="str">
            <v>069520</v>
          </cell>
          <cell r="D8962" t="str">
            <v>Pasta para soldar</v>
          </cell>
          <cell r="E8962" t="str">
            <v>kg</v>
          </cell>
          <cell r="F8962">
            <v>2.0000000000000001E-4</v>
          </cell>
        </row>
        <row r="8963">
          <cell r="B8963" t="str">
            <v>181634</v>
          </cell>
          <cell r="C8963" t="str">
            <v>010118</v>
          </cell>
          <cell r="D8963" t="str">
            <v>Encanador</v>
          </cell>
          <cell r="E8963" t="str">
            <v>h</v>
          </cell>
          <cell r="F8963">
            <v>0.15</v>
          </cell>
        </row>
        <row r="8964">
          <cell r="B8964" t="str">
            <v>181634</v>
          </cell>
          <cell r="C8964" t="str">
            <v>010119</v>
          </cell>
          <cell r="D8964" t="str">
            <v>Ajudante de encanador</v>
          </cell>
          <cell r="E8964" t="str">
            <v>h</v>
          </cell>
          <cell r="F8964">
            <v>0.15</v>
          </cell>
        </row>
        <row r="8965">
          <cell r="B8965" t="str">
            <v>181634</v>
          </cell>
          <cell r="C8965" t="str">
            <v>063043</v>
          </cell>
          <cell r="D8965" t="str">
            <v>Junta de expansao soldavel pp de cobre 22mm (3/4')</v>
          </cell>
          <cell r="E8965" t="str">
            <v>un</v>
          </cell>
          <cell r="F8965">
            <v>1</v>
          </cell>
        </row>
        <row r="8966">
          <cell r="B8966" t="str">
            <v>181634</v>
          </cell>
          <cell r="C8966" t="str">
            <v>069507</v>
          </cell>
          <cell r="D8966" t="str">
            <v>Solda 50x50</v>
          </cell>
          <cell r="E8966" t="str">
            <v>kg</v>
          </cell>
          <cell r="F8966">
            <v>2.3999999999999998E-3</v>
          </cell>
        </row>
        <row r="8967">
          <cell r="B8967" t="str">
            <v>181634</v>
          </cell>
          <cell r="C8967" t="str">
            <v>069520</v>
          </cell>
          <cell r="D8967" t="str">
            <v>Pasta para soldar</v>
          </cell>
          <cell r="E8967" t="str">
            <v>kg</v>
          </cell>
          <cell r="F8967">
            <v>2.9999999999999997E-4</v>
          </cell>
        </row>
        <row r="8968">
          <cell r="B8968" t="str">
            <v>181635</v>
          </cell>
          <cell r="C8968" t="str">
            <v>010118</v>
          </cell>
          <cell r="D8968" t="str">
            <v>Encanador</v>
          </cell>
          <cell r="E8968" t="str">
            <v>h</v>
          </cell>
          <cell r="F8968">
            <v>0.15</v>
          </cell>
        </row>
        <row r="8969">
          <cell r="B8969" t="str">
            <v>181635</v>
          </cell>
          <cell r="C8969" t="str">
            <v>010119</v>
          </cell>
          <cell r="D8969" t="str">
            <v>Ajudante de encanador</v>
          </cell>
          <cell r="E8969" t="str">
            <v>h</v>
          </cell>
          <cell r="F8969">
            <v>0.15</v>
          </cell>
        </row>
        <row r="8970">
          <cell r="B8970" t="str">
            <v>181635</v>
          </cell>
          <cell r="C8970" t="str">
            <v>063044</v>
          </cell>
          <cell r="D8970" t="str">
            <v>Junta de expansao soldavel pp de cobre 28mm (1')</v>
          </cell>
          <cell r="E8970" t="str">
            <v>un</v>
          </cell>
          <cell r="F8970">
            <v>1</v>
          </cell>
        </row>
        <row r="8971">
          <cell r="B8971" t="str">
            <v>181635</v>
          </cell>
          <cell r="C8971" t="str">
            <v>069507</v>
          </cell>
          <cell r="D8971" t="str">
            <v>Solda 50x50</v>
          </cell>
          <cell r="E8971" t="str">
            <v>kg</v>
          </cell>
          <cell r="F8971">
            <v>3.2000000000000002E-3</v>
          </cell>
        </row>
        <row r="8972">
          <cell r="B8972" t="str">
            <v>181635</v>
          </cell>
          <cell r="C8972" t="str">
            <v>069520</v>
          </cell>
          <cell r="D8972" t="str">
            <v>Pasta para soldar</v>
          </cell>
          <cell r="E8972" t="str">
            <v>kg</v>
          </cell>
          <cell r="F8972">
            <v>4.0000000000000002E-4</v>
          </cell>
        </row>
        <row r="8973">
          <cell r="B8973" t="str">
            <v>181636</v>
          </cell>
          <cell r="C8973" t="str">
            <v>010118</v>
          </cell>
          <cell r="D8973" t="str">
            <v>Encanador</v>
          </cell>
          <cell r="E8973" t="str">
            <v>h</v>
          </cell>
          <cell r="F8973">
            <v>0.24</v>
          </cell>
        </row>
        <row r="8974">
          <cell r="B8974" t="str">
            <v>181636</v>
          </cell>
          <cell r="C8974" t="str">
            <v>010119</v>
          </cell>
          <cell r="D8974" t="str">
            <v>Ajudante de encanador</v>
          </cell>
          <cell r="E8974" t="str">
            <v>h</v>
          </cell>
          <cell r="F8974">
            <v>0.24</v>
          </cell>
        </row>
        <row r="8975">
          <cell r="B8975" t="str">
            <v>181636</v>
          </cell>
          <cell r="C8975" t="str">
            <v>063045</v>
          </cell>
          <cell r="D8975" t="str">
            <v>Junta de expansao soldavel pp bronze 35mm (1 1/4')</v>
          </cell>
          <cell r="E8975" t="str">
            <v>un</v>
          </cell>
          <cell r="F8975">
            <v>1</v>
          </cell>
        </row>
        <row r="8976">
          <cell r="B8976" t="str">
            <v>181636</v>
          </cell>
          <cell r="C8976" t="str">
            <v>069507</v>
          </cell>
          <cell r="D8976" t="str">
            <v>Solda 50x50</v>
          </cell>
          <cell r="E8976" t="str">
            <v>kg</v>
          </cell>
          <cell r="F8976">
            <v>4.1999999999999997E-3</v>
          </cell>
        </row>
        <row r="8977">
          <cell r="B8977" t="str">
            <v>181636</v>
          </cell>
          <cell r="C8977" t="str">
            <v>069520</v>
          </cell>
          <cell r="D8977" t="str">
            <v>Pasta para soldar</v>
          </cell>
          <cell r="E8977" t="str">
            <v>kg</v>
          </cell>
          <cell r="F8977">
            <v>5.0000000000000001E-4</v>
          </cell>
        </row>
        <row r="8978">
          <cell r="B8978" t="str">
            <v>181637</v>
          </cell>
          <cell r="C8978" t="str">
            <v>010118</v>
          </cell>
          <cell r="D8978" t="str">
            <v>Encanador</v>
          </cell>
          <cell r="E8978" t="str">
            <v>h</v>
          </cell>
          <cell r="F8978">
            <v>0.24</v>
          </cell>
        </row>
        <row r="8979">
          <cell r="B8979" t="str">
            <v>181637</v>
          </cell>
          <cell r="C8979" t="str">
            <v>010119</v>
          </cell>
          <cell r="D8979" t="str">
            <v>Ajudante de encanador</v>
          </cell>
          <cell r="E8979" t="str">
            <v>h</v>
          </cell>
          <cell r="F8979">
            <v>0.24</v>
          </cell>
        </row>
        <row r="8980">
          <cell r="B8980" t="str">
            <v>181637</v>
          </cell>
          <cell r="C8980" t="str">
            <v>063046</v>
          </cell>
          <cell r="D8980" t="str">
            <v>Junta de expansao soldavel pp bronze 42mm (1 1/2')</v>
          </cell>
          <cell r="E8980" t="str">
            <v>un</v>
          </cell>
          <cell r="F8980">
            <v>1</v>
          </cell>
        </row>
        <row r="8981">
          <cell r="B8981" t="str">
            <v>181637</v>
          </cell>
          <cell r="C8981" t="str">
            <v>069507</v>
          </cell>
          <cell r="D8981" t="str">
            <v>Solda 50x50</v>
          </cell>
          <cell r="E8981" t="str">
            <v>kg</v>
          </cell>
          <cell r="F8981">
            <v>8.8000000000000005E-3</v>
          </cell>
        </row>
        <row r="8982">
          <cell r="B8982" t="str">
            <v>181637</v>
          </cell>
          <cell r="C8982" t="str">
            <v>069520</v>
          </cell>
          <cell r="D8982" t="str">
            <v>Pasta para soldar</v>
          </cell>
          <cell r="E8982" t="str">
            <v>kg</v>
          </cell>
          <cell r="F8982">
            <v>1.1000000000000001E-3</v>
          </cell>
        </row>
        <row r="8983">
          <cell r="B8983" t="str">
            <v>181638</v>
          </cell>
          <cell r="C8983" t="str">
            <v>010118</v>
          </cell>
          <cell r="D8983" t="str">
            <v>Encanador</v>
          </cell>
          <cell r="E8983" t="str">
            <v>h</v>
          </cell>
          <cell r="F8983">
            <v>0.24</v>
          </cell>
        </row>
        <row r="8984">
          <cell r="B8984" t="str">
            <v>181638</v>
          </cell>
          <cell r="C8984" t="str">
            <v>010119</v>
          </cell>
          <cell r="D8984" t="str">
            <v>Ajudante de encanador</v>
          </cell>
          <cell r="E8984" t="str">
            <v>h</v>
          </cell>
          <cell r="F8984">
            <v>0.24</v>
          </cell>
        </row>
        <row r="8985">
          <cell r="B8985" t="str">
            <v>181638</v>
          </cell>
          <cell r="C8985" t="str">
            <v>063047</v>
          </cell>
          <cell r="D8985" t="str">
            <v>Junta de expansao soldavel pp bronze 54mm (2')</v>
          </cell>
          <cell r="E8985" t="str">
            <v>un</v>
          </cell>
          <cell r="F8985">
            <v>1</v>
          </cell>
        </row>
        <row r="8986">
          <cell r="B8986" t="str">
            <v>181638</v>
          </cell>
          <cell r="C8986" t="str">
            <v>069507</v>
          </cell>
          <cell r="D8986" t="str">
            <v>Solda 50x50</v>
          </cell>
          <cell r="E8986" t="str">
            <v>kg</v>
          </cell>
          <cell r="F8986">
            <v>1.2E-2</v>
          </cell>
        </row>
        <row r="8987">
          <cell r="B8987" t="str">
            <v>181638</v>
          </cell>
          <cell r="C8987" t="str">
            <v>069520</v>
          </cell>
          <cell r="D8987" t="str">
            <v>Pasta para soldar</v>
          </cell>
          <cell r="E8987" t="str">
            <v>kg</v>
          </cell>
          <cell r="F8987">
            <v>1.5E-3</v>
          </cell>
        </row>
        <row r="8988">
          <cell r="B8988" t="str">
            <v>181639</v>
          </cell>
          <cell r="C8988" t="str">
            <v>010118</v>
          </cell>
          <cell r="D8988" t="str">
            <v>Encanador</v>
          </cell>
          <cell r="E8988" t="str">
            <v>h</v>
          </cell>
          <cell r="F8988">
            <v>0.28000000000000003</v>
          </cell>
        </row>
        <row r="8989">
          <cell r="B8989" t="str">
            <v>181639</v>
          </cell>
          <cell r="C8989" t="str">
            <v>010119</v>
          </cell>
          <cell r="D8989" t="str">
            <v>Ajudante de encanador</v>
          </cell>
          <cell r="E8989" t="str">
            <v>h</v>
          </cell>
          <cell r="F8989">
            <v>0.28000000000000003</v>
          </cell>
        </row>
        <row r="8990">
          <cell r="B8990" t="str">
            <v>181639</v>
          </cell>
          <cell r="C8990" t="str">
            <v>063048</v>
          </cell>
          <cell r="D8990" t="str">
            <v>Junta de expansao soldavel pp bronze 66mm (2 1/2')</v>
          </cell>
          <cell r="E8990" t="str">
            <v>un</v>
          </cell>
          <cell r="F8990">
            <v>1</v>
          </cell>
        </row>
        <row r="8991">
          <cell r="B8991" t="str">
            <v>181639</v>
          </cell>
          <cell r="C8991" t="str">
            <v>069507</v>
          </cell>
          <cell r="D8991" t="str">
            <v>Solda 50x50</v>
          </cell>
          <cell r="E8991" t="str">
            <v>kg</v>
          </cell>
          <cell r="F8991">
            <v>1.47E-2</v>
          </cell>
        </row>
        <row r="8992">
          <cell r="B8992" t="str">
            <v>181639</v>
          </cell>
          <cell r="C8992" t="str">
            <v>069520</v>
          </cell>
          <cell r="D8992" t="str">
            <v>Pasta para soldar</v>
          </cell>
          <cell r="E8992" t="str">
            <v>kg</v>
          </cell>
          <cell r="F8992">
            <v>1.8E-3</v>
          </cell>
        </row>
        <row r="8993">
          <cell r="B8993" t="str">
            <v>181640</v>
          </cell>
          <cell r="C8993" t="str">
            <v>010118</v>
          </cell>
          <cell r="D8993" t="str">
            <v>Encanador</v>
          </cell>
          <cell r="E8993" t="str">
            <v>h</v>
          </cell>
          <cell r="F8993">
            <v>0.28000000000000003</v>
          </cell>
        </row>
        <row r="8994">
          <cell r="B8994" t="str">
            <v>181640</v>
          </cell>
          <cell r="C8994" t="str">
            <v>010119</v>
          </cell>
          <cell r="D8994" t="str">
            <v>Ajudante de encanador</v>
          </cell>
          <cell r="E8994" t="str">
            <v>h</v>
          </cell>
          <cell r="F8994">
            <v>0.28000000000000003</v>
          </cell>
        </row>
        <row r="8995">
          <cell r="B8995" t="str">
            <v>181640</v>
          </cell>
          <cell r="C8995" t="str">
            <v>063049</v>
          </cell>
          <cell r="D8995" t="str">
            <v>Junta de expansao soldavel pp bronze 79mm (3')</v>
          </cell>
          <cell r="E8995" t="str">
            <v>un</v>
          </cell>
          <cell r="F8995">
            <v>1</v>
          </cell>
        </row>
        <row r="8996">
          <cell r="B8996" t="str">
            <v>181640</v>
          </cell>
          <cell r="C8996" t="str">
            <v>069507</v>
          </cell>
          <cell r="D8996" t="str">
            <v>Solda 50x50</v>
          </cell>
          <cell r="E8996" t="str">
            <v>kg</v>
          </cell>
          <cell r="F8996">
            <v>1.7600000000000001E-2</v>
          </cell>
        </row>
        <row r="8997">
          <cell r="B8997" t="str">
            <v>181640</v>
          </cell>
          <cell r="C8997" t="str">
            <v>069520</v>
          </cell>
          <cell r="D8997" t="str">
            <v>Pasta para soldar</v>
          </cell>
          <cell r="E8997" t="str">
            <v>kg</v>
          </cell>
          <cell r="F8997">
            <v>2.2000000000000001E-3</v>
          </cell>
        </row>
        <row r="8998">
          <cell r="B8998" t="str">
            <v>181641</v>
          </cell>
          <cell r="C8998" t="str">
            <v>010118</v>
          </cell>
          <cell r="D8998" t="str">
            <v>Encanador</v>
          </cell>
          <cell r="E8998" t="str">
            <v>h</v>
          </cell>
          <cell r="F8998">
            <v>0.35</v>
          </cell>
        </row>
        <row r="8999">
          <cell r="B8999" t="str">
            <v>181641</v>
          </cell>
          <cell r="C8999" t="str">
            <v>010119</v>
          </cell>
          <cell r="D8999" t="str">
            <v>Ajudante de encanador</v>
          </cell>
          <cell r="E8999" t="str">
            <v>h</v>
          </cell>
          <cell r="F8999">
            <v>0.35</v>
          </cell>
        </row>
        <row r="9000">
          <cell r="B9000" t="str">
            <v>181641</v>
          </cell>
          <cell r="C9000" t="str">
            <v>063053</v>
          </cell>
          <cell r="D9000" t="str">
            <v>Junta de expansao soldavel pp bronze 104mm (4')</v>
          </cell>
          <cell r="E9000" t="str">
            <v>un</v>
          </cell>
          <cell r="F9000">
            <v>1</v>
          </cell>
        </row>
        <row r="9001">
          <cell r="B9001" t="str">
            <v>181641</v>
          </cell>
          <cell r="C9001" t="str">
            <v>069507</v>
          </cell>
          <cell r="D9001" t="str">
            <v>Solda 50x50</v>
          </cell>
          <cell r="E9001" t="str">
            <v>kg</v>
          </cell>
          <cell r="F9001">
            <v>2.3099999999999999E-2</v>
          </cell>
        </row>
        <row r="9002">
          <cell r="B9002" t="str">
            <v>181641</v>
          </cell>
          <cell r="C9002" t="str">
            <v>069520</v>
          </cell>
          <cell r="D9002" t="str">
            <v>Pasta para soldar</v>
          </cell>
          <cell r="E9002" t="str">
            <v>kg</v>
          </cell>
          <cell r="F9002">
            <v>2.8999999999999998E-3</v>
          </cell>
        </row>
        <row r="9003">
          <cell r="B9003" t="str">
            <v>181701</v>
          </cell>
          <cell r="C9003" t="str">
            <v>010118</v>
          </cell>
          <cell r="D9003" t="str">
            <v>Encanador</v>
          </cell>
          <cell r="E9003" t="str">
            <v>h</v>
          </cell>
          <cell r="F9003">
            <v>0.54</v>
          </cell>
        </row>
        <row r="9004">
          <cell r="B9004" t="str">
            <v>181701</v>
          </cell>
          <cell r="C9004" t="str">
            <v>010119</v>
          </cell>
          <cell r="D9004" t="str">
            <v>Ajudante de encanador</v>
          </cell>
          <cell r="E9004" t="str">
            <v>h</v>
          </cell>
          <cell r="F9004">
            <v>0.54</v>
          </cell>
        </row>
        <row r="9005">
          <cell r="B9005" t="str">
            <v>181701</v>
          </cell>
          <cell r="C9005" t="str">
            <v>063501</v>
          </cell>
          <cell r="D9005" t="str">
            <v>Registro de gaveta bruto 15mm (1/2')</v>
          </cell>
          <cell r="E9005" t="str">
            <v>un</v>
          </cell>
          <cell r="F9005">
            <v>1</v>
          </cell>
        </row>
        <row r="9006">
          <cell r="B9006" t="str">
            <v>181701</v>
          </cell>
          <cell r="C9006" t="str">
            <v>069512</v>
          </cell>
          <cell r="D9006" t="str">
            <v>Fita de vedacao</v>
          </cell>
          <cell r="E9006" t="str">
            <v>m</v>
          </cell>
          <cell r="F9006">
            <v>0.56000000000000005</v>
          </cell>
        </row>
        <row r="9007">
          <cell r="B9007" t="str">
            <v>181702</v>
          </cell>
          <cell r="C9007" t="str">
            <v>010118</v>
          </cell>
          <cell r="D9007" t="str">
            <v>Encanador</v>
          </cell>
          <cell r="E9007" t="str">
            <v>h</v>
          </cell>
          <cell r="F9007">
            <v>0.54</v>
          </cell>
        </row>
        <row r="9008">
          <cell r="B9008" t="str">
            <v>181702</v>
          </cell>
          <cell r="C9008" t="str">
            <v>010119</v>
          </cell>
          <cell r="D9008" t="str">
            <v>Ajudante de encanador</v>
          </cell>
          <cell r="E9008" t="str">
            <v>h</v>
          </cell>
          <cell r="F9008">
            <v>0.54</v>
          </cell>
        </row>
        <row r="9009">
          <cell r="B9009" t="str">
            <v>181702</v>
          </cell>
          <cell r="C9009" t="str">
            <v>063502</v>
          </cell>
          <cell r="D9009" t="str">
            <v>Registro de gaveta bruto 20mm (3/4')</v>
          </cell>
          <cell r="E9009" t="str">
            <v>un</v>
          </cell>
          <cell r="F9009">
            <v>1</v>
          </cell>
        </row>
        <row r="9010">
          <cell r="B9010" t="str">
            <v>181702</v>
          </cell>
          <cell r="C9010" t="str">
            <v>069512</v>
          </cell>
          <cell r="D9010" t="str">
            <v>Fita de vedacao</v>
          </cell>
          <cell r="E9010" t="str">
            <v>m</v>
          </cell>
          <cell r="F9010">
            <v>0.94</v>
          </cell>
        </row>
        <row r="9011">
          <cell r="B9011" t="str">
            <v>181703</v>
          </cell>
          <cell r="C9011" t="str">
            <v>010118</v>
          </cell>
          <cell r="D9011" t="str">
            <v>Encanador</v>
          </cell>
          <cell r="E9011" t="str">
            <v>h</v>
          </cell>
          <cell r="F9011">
            <v>0.54</v>
          </cell>
        </row>
        <row r="9012">
          <cell r="B9012" t="str">
            <v>181703</v>
          </cell>
          <cell r="C9012" t="str">
            <v>010119</v>
          </cell>
          <cell r="D9012" t="str">
            <v>Ajudante de encanador</v>
          </cell>
          <cell r="E9012" t="str">
            <v>h</v>
          </cell>
          <cell r="F9012">
            <v>0.54</v>
          </cell>
        </row>
        <row r="9013">
          <cell r="B9013" t="str">
            <v>181703</v>
          </cell>
          <cell r="C9013" t="str">
            <v>063503</v>
          </cell>
          <cell r="D9013" t="str">
            <v>Registro de gaveta bruto 25mm (1')</v>
          </cell>
          <cell r="E9013" t="str">
            <v>un</v>
          </cell>
          <cell r="F9013">
            <v>1</v>
          </cell>
        </row>
        <row r="9014">
          <cell r="B9014" t="str">
            <v>181703</v>
          </cell>
          <cell r="C9014" t="str">
            <v>069512</v>
          </cell>
          <cell r="D9014" t="str">
            <v>Fita de vedacao</v>
          </cell>
          <cell r="E9014" t="str">
            <v>m</v>
          </cell>
          <cell r="F9014">
            <v>1.2</v>
          </cell>
        </row>
        <row r="9015">
          <cell r="B9015" t="str">
            <v>181704</v>
          </cell>
          <cell r="C9015" t="str">
            <v>010118</v>
          </cell>
          <cell r="D9015" t="str">
            <v>Encanador</v>
          </cell>
          <cell r="E9015" t="str">
            <v>h</v>
          </cell>
          <cell r="F9015">
            <v>0.85</v>
          </cell>
        </row>
        <row r="9016">
          <cell r="B9016" t="str">
            <v>181704</v>
          </cell>
          <cell r="C9016" t="str">
            <v>010119</v>
          </cell>
          <cell r="D9016" t="str">
            <v>Ajudante de encanador</v>
          </cell>
          <cell r="E9016" t="str">
            <v>h</v>
          </cell>
          <cell r="F9016">
            <v>0.85</v>
          </cell>
        </row>
        <row r="9017">
          <cell r="B9017" t="str">
            <v>181704</v>
          </cell>
          <cell r="C9017" t="str">
            <v>063504</v>
          </cell>
          <cell r="D9017" t="str">
            <v>Registro de gaveta bruto 32mm (1 1/4')</v>
          </cell>
          <cell r="E9017" t="str">
            <v>un</v>
          </cell>
          <cell r="F9017">
            <v>1</v>
          </cell>
        </row>
        <row r="9018">
          <cell r="B9018" t="str">
            <v>181704</v>
          </cell>
          <cell r="C9018" t="str">
            <v>069512</v>
          </cell>
          <cell r="D9018" t="str">
            <v>Fita de vedacao</v>
          </cell>
          <cell r="E9018" t="str">
            <v>m</v>
          </cell>
          <cell r="F9018">
            <v>1.5</v>
          </cell>
        </row>
        <row r="9019">
          <cell r="B9019" t="str">
            <v>181705</v>
          </cell>
          <cell r="C9019" t="str">
            <v>010118</v>
          </cell>
          <cell r="D9019" t="str">
            <v>Encanador</v>
          </cell>
          <cell r="E9019" t="str">
            <v>h</v>
          </cell>
          <cell r="F9019">
            <v>0.85</v>
          </cell>
        </row>
        <row r="9020">
          <cell r="B9020" t="str">
            <v>181705</v>
          </cell>
          <cell r="C9020" t="str">
            <v>010119</v>
          </cell>
          <cell r="D9020" t="str">
            <v>Ajudante de encanador</v>
          </cell>
          <cell r="E9020" t="str">
            <v>h</v>
          </cell>
          <cell r="F9020">
            <v>0.85</v>
          </cell>
        </row>
        <row r="9021">
          <cell r="B9021" t="str">
            <v>181705</v>
          </cell>
          <cell r="C9021" t="str">
            <v>063505</v>
          </cell>
          <cell r="D9021" t="str">
            <v>Registro de gaveta bruto 40mm (1 1/2')</v>
          </cell>
          <cell r="E9021" t="str">
            <v>un</v>
          </cell>
          <cell r="F9021">
            <v>1</v>
          </cell>
        </row>
        <row r="9022">
          <cell r="B9022" t="str">
            <v>181705</v>
          </cell>
          <cell r="C9022" t="str">
            <v>069512</v>
          </cell>
          <cell r="D9022" t="str">
            <v>Fita de vedacao</v>
          </cell>
          <cell r="E9022" t="str">
            <v>m</v>
          </cell>
          <cell r="F9022">
            <v>1.88</v>
          </cell>
        </row>
        <row r="9023">
          <cell r="B9023" t="str">
            <v>181706</v>
          </cell>
          <cell r="C9023" t="str">
            <v>010118</v>
          </cell>
          <cell r="D9023" t="str">
            <v>Encanador</v>
          </cell>
          <cell r="E9023" t="str">
            <v>h</v>
          </cell>
          <cell r="F9023">
            <v>0.85</v>
          </cell>
        </row>
        <row r="9024">
          <cell r="B9024" t="str">
            <v>181706</v>
          </cell>
          <cell r="C9024" t="str">
            <v>010119</v>
          </cell>
          <cell r="D9024" t="str">
            <v>Ajudante de encanador</v>
          </cell>
          <cell r="E9024" t="str">
            <v>h</v>
          </cell>
          <cell r="F9024">
            <v>0.85</v>
          </cell>
        </row>
        <row r="9025">
          <cell r="B9025" t="str">
            <v>181706</v>
          </cell>
          <cell r="C9025" t="str">
            <v>063506</v>
          </cell>
          <cell r="D9025" t="str">
            <v>Registro de gaveta bruto 50mm (2')</v>
          </cell>
          <cell r="E9025" t="str">
            <v>un</v>
          </cell>
          <cell r="F9025">
            <v>1</v>
          </cell>
        </row>
        <row r="9026">
          <cell r="B9026" t="str">
            <v>181706</v>
          </cell>
          <cell r="C9026" t="str">
            <v>069512</v>
          </cell>
          <cell r="D9026" t="str">
            <v>Fita de vedacao</v>
          </cell>
          <cell r="E9026" t="str">
            <v>m</v>
          </cell>
          <cell r="F9026">
            <v>2.2599999999999998</v>
          </cell>
        </row>
        <row r="9027">
          <cell r="B9027" t="str">
            <v>181707</v>
          </cell>
          <cell r="C9027" t="str">
            <v>010118</v>
          </cell>
          <cell r="D9027" t="str">
            <v>Encanador</v>
          </cell>
          <cell r="E9027" t="str">
            <v>h</v>
          </cell>
          <cell r="F9027">
            <v>1.1499999999999999</v>
          </cell>
        </row>
        <row r="9028">
          <cell r="B9028" t="str">
            <v>181707</v>
          </cell>
          <cell r="C9028" t="str">
            <v>010119</v>
          </cell>
          <cell r="D9028" t="str">
            <v>Ajudante de encanador</v>
          </cell>
          <cell r="E9028" t="str">
            <v>h</v>
          </cell>
          <cell r="F9028">
            <v>1.1499999999999999</v>
          </cell>
        </row>
        <row r="9029">
          <cell r="B9029" t="str">
            <v>181707</v>
          </cell>
          <cell r="C9029" t="str">
            <v>063507</v>
          </cell>
          <cell r="D9029" t="str">
            <v>Registro de gaveta bruto 65mm (2 1/2')</v>
          </cell>
          <cell r="E9029" t="str">
            <v>un</v>
          </cell>
          <cell r="F9029">
            <v>1</v>
          </cell>
        </row>
        <row r="9030">
          <cell r="B9030" t="str">
            <v>181707</v>
          </cell>
          <cell r="C9030" t="str">
            <v>069512</v>
          </cell>
          <cell r="D9030" t="str">
            <v>Fita de vedacao</v>
          </cell>
          <cell r="E9030" t="str">
            <v>m</v>
          </cell>
          <cell r="F9030">
            <v>2.82</v>
          </cell>
        </row>
        <row r="9031">
          <cell r="B9031" t="str">
            <v>181708</v>
          </cell>
          <cell r="C9031" t="str">
            <v>010118</v>
          </cell>
          <cell r="D9031" t="str">
            <v>Encanador</v>
          </cell>
          <cell r="E9031" t="str">
            <v>h</v>
          </cell>
          <cell r="F9031">
            <v>1.1499999999999999</v>
          </cell>
        </row>
        <row r="9032">
          <cell r="B9032" t="str">
            <v>181708</v>
          </cell>
          <cell r="C9032" t="str">
            <v>010119</v>
          </cell>
          <cell r="D9032" t="str">
            <v>Ajudante de encanador</v>
          </cell>
          <cell r="E9032" t="str">
            <v>h</v>
          </cell>
          <cell r="F9032">
            <v>1.1499999999999999</v>
          </cell>
        </row>
        <row r="9033">
          <cell r="B9033" t="str">
            <v>181708</v>
          </cell>
          <cell r="C9033" t="str">
            <v>063508</v>
          </cell>
          <cell r="D9033" t="str">
            <v>Registro de gaveta bruto 80mm (3')</v>
          </cell>
          <cell r="E9033" t="str">
            <v>un</v>
          </cell>
          <cell r="F9033">
            <v>1</v>
          </cell>
        </row>
        <row r="9034">
          <cell r="B9034" t="str">
            <v>181708</v>
          </cell>
          <cell r="C9034" t="str">
            <v>069512</v>
          </cell>
          <cell r="D9034" t="str">
            <v>Fita de vedacao</v>
          </cell>
          <cell r="E9034" t="str">
            <v>m</v>
          </cell>
          <cell r="F9034">
            <v>3.2</v>
          </cell>
        </row>
        <row r="9035">
          <cell r="B9035" t="str">
            <v>181709</v>
          </cell>
          <cell r="C9035" t="str">
            <v>010118</v>
          </cell>
          <cell r="D9035" t="str">
            <v>Encanador</v>
          </cell>
          <cell r="E9035" t="str">
            <v>h</v>
          </cell>
          <cell r="F9035">
            <v>1.48</v>
          </cell>
        </row>
        <row r="9036">
          <cell r="B9036" t="str">
            <v>181709</v>
          </cell>
          <cell r="C9036" t="str">
            <v>010119</v>
          </cell>
          <cell r="D9036" t="str">
            <v>Ajudante de encanador</v>
          </cell>
          <cell r="E9036" t="str">
            <v>h</v>
          </cell>
          <cell r="F9036">
            <v>1.48</v>
          </cell>
        </row>
        <row r="9037">
          <cell r="B9037" t="str">
            <v>181709</v>
          </cell>
          <cell r="C9037" t="str">
            <v>063509</v>
          </cell>
          <cell r="D9037" t="str">
            <v>Registro de gaveta bruto 100mm (4')</v>
          </cell>
          <cell r="E9037" t="str">
            <v>un</v>
          </cell>
          <cell r="F9037">
            <v>1</v>
          </cell>
        </row>
        <row r="9038">
          <cell r="B9038" t="str">
            <v>181709</v>
          </cell>
          <cell r="C9038" t="str">
            <v>069512</v>
          </cell>
          <cell r="D9038" t="str">
            <v>Fita de vedacao</v>
          </cell>
          <cell r="E9038" t="str">
            <v>m</v>
          </cell>
          <cell r="F9038">
            <v>4.1399999999999997</v>
          </cell>
        </row>
        <row r="9039">
          <cell r="B9039" t="str">
            <v>181710</v>
          </cell>
          <cell r="C9039" t="str">
            <v>010118</v>
          </cell>
          <cell r="D9039" t="str">
            <v>Encanador</v>
          </cell>
          <cell r="E9039" t="str">
            <v>h</v>
          </cell>
          <cell r="F9039">
            <v>0.61</v>
          </cell>
        </row>
        <row r="9040">
          <cell r="B9040" t="str">
            <v>181710</v>
          </cell>
          <cell r="C9040" t="str">
            <v>010119</v>
          </cell>
          <cell r="D9040" t="str">
            <v>Ajudante de encanador</v>
          </cell>
          <cell r="E9040" t="str">
            <v>h</v>
          </cell>
          <cell r="F9040">
            <v>0.61</v>
          </cell>
        </row>
        <row r="9041">
          <cell r="B9041" t="str">
            <v>181710</v>
          </cell>
          <cell r="C9041" t="str">
            <v>063515</v>
          </cell>
          <cell r="D9041" t="str">
            <v>Registro de gaveta cromado 15mm (1/2')</v>
          </cell>
          <cell r="E9041" t="str">
            <v>un</v>
          </cell>
          <cell r="F9041">
            <v>1</v>
          </cell>
        </row>
        <row r="9042">
          <cell r="B9042" t="str">
            <v>181710</v>
          </cell>
          <cell r="C9042" t="str">
            <v>069512</v>
          </cell>
          <cell r="D9042" t="str">
            <v>Fita de vedacao</v>
          </cell>
          <cell r="E9042" t="str">
            <v>m</v>
          </cell>
          <cell r="F9042">
            <v>0.56000000000000005</v>
          </cell>
        </row>
        <row r="9043">
          <cell r="B9043" t="str">
            <v>181711</v>
          </cell>
          <cell r="C9043" t="str">
            <v>010118</v>
          </cell>
          <cell r="D9043" t="str">
            <v>Encanador</v>
          </cell>
          <cell r="E9043" t="str">
            <v>h</v>
          </cell>
          <cell r="F9043">
            <v>0.61</v>
          </cell>
        </row>
        <row r="9044">
          <cell r="B9044" t="str">
            <v>181711</v>
          </cell>
          <cell r="C9044" t="str">
            <v>010119</v>
          </cell>
          <cell r="D9044" t="str">
            <v>Ajudante de encanador</v>
          </cell>
          <cell r="E9044" t="str">
            <v>h</v>
          </cell>
          <cell r="F9044">
            <v>0.61</v>
          </cell>
        </row>
        <row r="9045">
          <cell r="B9045" t="str">
            <v>181711</v>
          </cell>
          <cell r="C9045" t="str">
            <v>063516</v>
          </cell>
          <cell r="D9045" t="str">
            <v>Registro de gaveta cromado 20mm (3/4')</v>
          </cell>
          <cell r="E9045" t="str">
            <v>un</v>
          </cell>
          <cell r="F9045">
            <v>1</v>
          </cell>
        </row>
        <row r="9046">
          <cell r="B9046" t="str">
            <v>181711</v>
          </cell>
          <cell r="C9046" t="str">
            <v>069512</v>
          </cell>
          <cell r="D9046" t="str">
            <v>Fita de vedacao</v>
          </cell>
          <cell r="E9046" t="str">
            <v>m</v>
          </cell>
          <cell r="F9046">
            <v>0.94</v>
          </cell>
        </row>
        <row r="9047">
          <cell r="B9047" t="str">
            <v>181712</v>
          </cell>
          <cell r="C9047" t="str">
            <v>010118</v>
          </cell>
          <cell r="D9047" t="str">
            <v>Encanador</v>
          </cell>
          <cell r="E9047" t="str">
            <v>h</v>
          </cell>
          <cell r="F9047">
            <v>0.61</v>
          </cell>
        </row>
        <row r="9048">
          <cell r="B9048" t="str">
            <v>181712</v>
          </cell>
          <cell r="C9048" t="str">
            <v>010119</v>
          </cell>
          <cell r="D9048" t="str">
            <v>Ajudante de encanador</v>
          </cell>
          <cell r="E9048" t="str">
            <v>h</v>
          </cell>
          <cell r="F9048">
            <v>0.61</v>
          </cell>
        </row>
        <row r="9049">
          <cell r="B9049" t="str">
            <v>181712</v>
          </cell>
          <cell r="C9049" t="str">
            <v>063517</v>
          </cell>
          <cell r="D9049" t="str">
            <v>Registro de gaveta cromado 25mm (1')</v>
          </cell>
          <cell r="E9049" t="str">
            <v>un</v>
          </cell>
          <cell r="F9049">
            <v>1</v>
          </cell>
        </row>
        <row r="9050">
          <cell r="B9050" t="str">
            <v>181712</v>
          </cell>
          <cell r="C9050" t="str">
            <v>069512</v>
          </cell>
          <cell r="D9050" t="str">
            <v>Fita de vedacao</v>
          </cell>
          <cell r="E9050" t="str">
            <v>m</v>
          </cell>
          <cell r="F9050">
            <v>1.2</v>
          </cell>
        </row>
        <row r="9051">
          <cell r="B9051" t="str">
            <v>181713</v>
          </cell>
          <cell r="C9051" t="str">
            <v>010118</v>
          </cell>
          <cell r="D9051" t="str">
            <v>Encanador</v>
          </cell>
          <cell r="E9051" t="str">
            <v>h</v>
          </cell>
          <cell r="F9051">
            <v>0.95</v>
          </cell>
        </row>
        <row r="9052">
          <cell r="B9052" t="str">
            <v>181713</v>
          </cell>
          <cell r="C9052" t="str">
            <v>010119</v>
          </cell>
          <cell r="D9052" t="str">
            <v>Ajudante de encanador</v>
          </cell>
          <cell r="E9052" t="str">
            <v>h</v>
          </cell>
          <cell r="F9052">
            <v>0.95</v>
          </cell>
        </row>
        <row r="9053">
          <cell r="B9053" t="str">
            <v>181713</v>
          </cell>
          <cell r="C9053" t="str">
            <v>063523</v>
          </cell>
          <cell r="D9053" t="str">
            <v>Registro de gaveta cromado 32mm (1 1/4')</v>
          </cell>
          <cell r="E9053" t="str">
            <v>un</v>
          </cell>
          <cell r="F9053">
            <v>1</v>
          </cell>
        </row>
        <row r="9054">
          <cell r="B9054" t="str">
            <v>181713</v>
          </cell>
          <cell r="C9054" t="str">
            <v>069512</v>
          </cell>
          <cell r="D9054" t="str">
            <v>Fita de vedacao</v>
          </cell>
          <cell r="E9054" t="str">
            <v>m</v>
          </cell>
          <cell r="F9054">
            <v>1.5</v>
          </cell>
        </row>
        <row r="9055">
          <cell r="B9055" t="str">
            <v>181714</v>
          </cell>
          <cell r="C9055" t="str">
            <v>010118</v>
          </cell>
          <cell r="D9055" t="str">
            <v>Encanador</v>
          </cell>
          <cell r="E9055" t="str">
            <v>h</v>
          </cell>
          <cell r="F9055">
            <v>0.95</v>
          </cell>
        </row>
        <row r="9056">
          <cell r="B9056" t="str">
            <v>181714</v>
          </cell>
          <cell r="C9056" t="str">
            <v>010119</v>
          </cell>
          <cell r="D9056" t="str">
            <v>Ajudante de encanador</v>
          </cell>
          <cell r="E9056" t="str">
            <v>h</v>
          </cell>
          <cell r="F9056">
            <v>0.95</v>
          </cell>
        </row>
        <row r="9057">
          <cell r="B9057" t="str">
            <v>181714</v>
          </cell>
          <cell r="C9057" t="str">
            <v>063518</v>
          </cell>
          <cell r="D9057" t="str">
            <v>Registro de gaveta cromado 40mm (1 1/2')</v>
          </cell>
          <cell r="E9057" t="str">
            <v>un</v>
          </cell>
          <cell r="F9057">
            <v>1</v>
          </cell>
        </row>
        <row r="9058">
          <cell r="B9058" t="str">
            <v>181714</v>
          </cell>
          <cell r="C9058" t="str">
            <v>069512</v>
          </cell>
          <cell r="D9058" t="str">
            <v>Fita de vedacao</v>
          </cell>
          <cell r="E9058" t="str">
            <v>m</v>
          </cell>
          <cell r="F9058">
            <v>1.88</v>
          </cell>
        </row>
        <row r="9059">
          <cell r="B9059" t="str">
            <v>181715</v>
          </cell>
          <cell r="C9059" t="str">
            <v>010118</v>
          </cell>
          <cell r="D9059" t="str">
            <v>Encanador</v>
          </cell>
          <cell r="E9059" t="str">
            <v>h</v>
          </cell>
          <cell r="F9059">
            <v>0.61</v>
          </cell>
        </row>
        <row r="9060">
          <cell r="B9060" t="str">
            <v>181715</v>
          </cell>
          <cell r="C9060" t="str">
            <v>010119</v>
          </cell>
          <cell r="D9060" t="str">
            <v>Ajudante de encanador</v>
          </cell>
          <cell r="E9060" t="str">
            <v>h</v>
          </cell>
          <cell r="F9060">
            <v>0.61</v>
          </cell>
        </row>
        <row r="9061">
          <cell r="B9061" t="str">
            <v>181715</v>
          </cell>
          <cell r="C9061" t="str">
            <v>063520</v>
          </cell>
          <cell r="D9061" t="str">
            <v>Registro de pressao cromado 15mm (1/2')</v>
          </cell>
          <cell r="E9061" t="str">
            <v>un</v>
          </cell>
          <cell r="F9061">
            <v>1</v>
          </cell>
        </row>
        <row r="9062">
          <cell r="B9062" t="str">
            <v>181715</v>
          </cell>
          <cell r="C9062" t="str">
            <v>069512</v>
          </cell>
          <cell r="D9062" t="str">
            <v>Fita de vedacao</v>
          </cell>
          <cell r="E9062" t="str">
            <v>m</v>
          </cell>
          <cell r="F9062">
            <v>0.56000000000000005</v>
          </cell>
        </row>
        <row r="9063">
          <cell r="B9063" t="str">
            <v>181716</v>
          </cell>
          <cell r="C9063" t="str">
            <v>010118</v>
          </cell>
          <cell r="D9063" t="str">
            <v>Encanador</v>
          </cell>
          <cell r="E9063" t="str">
            <v>h</v>
          </cell>
          <cell r="F9063">
            <v>0.61</v>
          </cell>
        </row>
        <row r="9064">
          <cell r="B9064" t="str">
            <v>181716</v>
          </cell>
          <cell r="C9064" t="str">
            <v>010119</v>
          </cell>
          <cell r="D9064" t="str">
            <v>Ajudante de encanador</v>
          </cell>
          <cell r="E9064" t="str">
            <v>h</v>
          </cell>
          <cell r="F9064">
            <v>0.61</v>
          </cell>
        </row>
        <row r="9065">
          <cell r="B9065" t="str">
            <v>181716</v>
          </cell>
          <cell r="C9065" t="str">
            <v>063521</v>
          </cell>
          <cell r="D9065" t="str">
            <v>Registro de pressao cromado 20mm (3/4')</v>
          </cell>
          <cell r="E9065" t="str">
            <v>un</v>
          </cell>
          <cell r="F9065">
            <v>1</v>
          </cell>
        </row>
        <row r="9066">
          <cell r="B9066" t="str">
            <v>181716</v>
          </cell>
          <cell r="C9066" t="str">
            <v>069512</v>
          </cell>
          <cell r="D9066" t="str">
            <v>Fita de vedacao</v>
          </cell>
          <cell r="E9066" t="str">
            <v>m</v>
          </cell>
          <cell r="F9066">
            <v>0.94</v>
          </cell>
        </row>
        <row r="9067">
          <cell r="B9067" t="str">
            <v>181717</v>
          </cell>
          <cell r="C9067" t="str">
            <v>010118</v>
          </cell>
          <cell r="D9067" t="str">
            <v>Encanador</v>
          </cell>
          <cell r="E9067" t="str">
            <v>h</v>
          </cell>
          <cell r="F9067">
            <v>0.61</v>
          </cell>
        </row>
        <row r="9068">
          <cell r="B9068" t="str">
            <v>181717</v>
          </cell>
          <cell r="C9068" t="str">
            <v>010119</v>
          </cell>
          <cell r="D9068" t="str">
            <v>Ajudante de encanador</v>
          </cell>
          <cell r="E9068" t="str">
            <v>h</v>
          </cell>
          <cell r="F9068">
            <v>0.61</v>
          </cell>
        </row>
        <row r="9069">
          <cell r="B9069" t="str">
            <v>181717</v>
          </cell>
          <cell r="C9069" t="str">
            <v>063522</v>
          </cell>
          <cell r="D9069" t="str">
            <v>Registro de pressao cromado 25mm (1") c/canopla</v>
          </cell>
          <cell r="E9069" t="str">
            <v>un</v>
          </cell>
          <cell r="F9069">
            <v>1</v>
          </cell>
        </row>
        <row r="9070">
          <cell r="B9070" t="str">
            <v>181717</v>
          </cell>
          <cell r="C9070" t="str">
            <v>069512</v>
          </cell>
          <cell r="D9070" t="str">
            <v>Fita de vedacao</v>
          </cell>
          <cell r="E9070" t="str">
            <v>m</v>
          </cell>
          <cell r="F9070">
            <v>1.2</v>
          </cell>
        </row>
        <row r="9071">
          <cell r="B9071" t="str">
            <v>181718</v>
          </cell>
          <cell r="C9071" t="str">
            <v>010118</v>
          </cell>
          <cell r="D9071" t="str">
            <v>Encanador</v>
          </cell>
          <cell r="E9071" t="str">
            <v>h</v>
          </cell>
          <cell r="F9071">
            <v>0.54</v>
          </cell>
        </row>
        <row r="9072">
          <cell r="B9072" t="str">
            <v>181718</v>
          </cell>
          <cell r="C9072" t="str">
            <v>010119</v>
          </cell>
          <cell r="D9072" t="str">
            <v>Ajudante de encanador</v>
          </cell>
          <cell r="E9072" t="str">
            <v>h</v>
          </cell>
          <cell r="F9072">
            <v>0.54</v>
          </cell>
        </row>
        <row r="9073">
          <cell r="B9073" t="str">
            <v>181718</v>
          </cell>
          <cell r="C9073" t="str">
            <v>064015</v>
          </cell>
          <cell r="D9073" t="str">
            <v>Valvula de retencao horizontal - 15mm (1/2')</v>
          </cell>
          <cell r="E9073" t="str">
            <v>un</v>
          </cell>
          <cell r="F9073">
            <v>1</v>
          </cell>
        </row>
        <row r="9074">
          <cell r="B9074" t="str">
            <v>181718</v>
          </cell>
          <cell r="C9074" t="str">
            <v>069512</v>
          </cell>
          <cell r="D9074" t="str">
            <v>Fita de vedacao</v>
          </cell>
          <cell r="E9074" t="str">
            <v>m</v>
          </cell>
          <cell r="F9074">
            <v>0.56000000000000005</v>
          </cell>
        </row>
        <row r="9075">
          <cell r="B9075" t="str">
            <v>181719</v>
          </cell>
          <cell r="C9075" t="str">
            <v>010118</v>
          </cell>
          <cell r="D9075" t="str">
            <v>Encanador</v>
          </cell>
          <cell r="E9075" t="str">
            <v>h</v>
          </cell>
          <cell r="F9075">
            <v>0.54</v>
          </cell>
        </row>
        <row r="9076">
          <cell r="B9076" t="str">
            <v>181719</v>
          </cell>
          <cell r="C9076" t="str">
            <v>010119</v>
          </cell>
          <cell r="D9076" t="str">
            <v>Ajudante de encanador</v>
          </cell>
          <cell r="E9076" t="str">
            <v>h</v>
          </cell>
          <cell r="F9076">
            <v>0.54</v>
          </cell>
        </row>
        <row r="9077">
          <cell r="B9077" t="str">
            <v>181719</v>
          </cell>
          <cell r="C9077" t="str">
            <v>064016</v>
          </cell>
          <cell r="D9077" t="str">
            <v>Valvula de retencao horizontal - 20mm (3/4')</v>
          </cell>
          <cell r="E9077" t="str">
            <v>un</v>
          </cell>
          <cell r="F9077">
            <v>1</v>
          </cell>
        </row>
        <row r="9078">
          <cell r="B9078" t="str">
            <v>181719</v>
          </cell>
          <cell r="C9078" t="str">
            <v>069512</v>
          </cell>
          <cell r="D9078" t="str">
            <v>Fita de vedacao</v>
          </cell>
          <cell r="E9078" t="str">
            <v>m</v>
          </cell>
          <cell r="F9078">
            <v>0.94</v>
          </cell>
        </row>
        <row r="9079">
          <cell r="B9079" t="str">
            <v>181720</v>
          </cell>
          <cell r="C9079" t="str">
            <v>010118</v>
          </cell>
          <cell r="D9079" t="str">
            <v>Encanador</v>
          </cell>
          <cell r="E9079" t="str">
            <v>h</v>
          </cell>
          <cell r="F9079">
            <v>0.54</v>
          </cell>
        </row>
        <row r="9080">
          <cell r="B9080" t="str">
            <v>181720</v>
          </cell>
          <cell r="C9080" t="str">
            <v>010119</v>
          </cell>
          <cell r="D9080" t="str">
            <v>Ajudante de encanador</v>
          </cell>
          <cell r="E9080" t="str">
            <v>h</v>
          </cell>
          <cell r="F9080">
            <v>0.54</v>
          </cell>
        </row>
        <row r="9081">
          <cell r="B9081" t="str">
            <v>181720</v>
          </cell>
          <cell r="C9081" t="str">
            <v>064017</v>
          </cell>
          <cell r="D9081" t="str">
            <v>Valvula de retencao horizontal - 25mm (1')</v>
          </cell>
          <cell r="E9081" t="str">
            <v>un</v>
          </cell>
          <cell r="F9081">
            <v>1</v>
          </cell>
        </row>
        <row r="9082">
          <cell r="B9082" t="str">
            <v>181720</v>
          </cell>
          <cell r="C9082" t="str">
            <v>069512</v>
          </cell>
          <cell r="D9082" t="str">
            <v>Fita de vedacao</v>
          </cell>
          <cell r="E9082" t="str">
            <v>m</v>
          </cell>
          <cell r="F9082">
            <v>1.2</v>
          </cell>
        </row>
        <row r="9083">
          <cell r="B9083" t="str">
            <v>181721</v>
          </cell>
          <cell r="C9083" t="str">
            <v>010118</v>
          </cell>
          <cell r="D9083" t="str">
            <v>Encanador</v>
          </cell>
          <cell r="E9083" t="str">
            <v>h</v>
          </cell>
          <cell r="F9083">
            <v>0.85</v>
          </cell>
        </row>
        <row r="9084">
          <cell r="B9084" t="str">
            <v>181721</v>
          </cell>
          <cell r="C9084" t="str">
            <v>010119</v>
          </cell>
          <cell r="D9084" t="str">
            <v>Ajudante de encanador</v>
          </cell>
          <cell r="E9084" t="str">
            <v>h</v>
          </cell>
          <cell r="F9084">
            <v>0.85</v>
          </cell>
        </row>
        <row r="9085">
          <cell r="B9085" t="str">
            <v>181721</v>
          </cell>
          <cell r="C9085" t="str">
            <v>064018</v>
          </cell>
          <cell r="D9085" t="str">
            <v>Valvula de retencao horizontal - 32mm (1 1/4')</v>
          </cell>
          <cell r="E9085" t="str">
            <v>un</v>
          </cell>
          <cell r="F9085">
            <v>1</v>
          </cell>
        </row>
        <row r="9086">
          <cell r="B9086" t="str">
            <v>181721</v>
          </cell>
          <cell r="C9086" t="str">
            <v>069512</v>
          </cell>
          <cell r="D9086" t="str">
            <v>Fita de vedacao</v>
          </cell>
          <cell r="E9086" t="str">
            <v>m</v>
          </cell>
          <cell r="F9086">
            <v>1.5</v>
          </cell>
        </row>
        <row r="9087">
          <cell r="B9087" t="str">
            <v>181722</v>
          </cell>
          <cell r="C9087" t="str">
            <v>010118</v>
          </cell>
          <cell r="D9087" t="str">
            <v>Encanador</v>
          </cell>
          <cell r="E9087" t="str">
            <v>h</v>
          </cell>
          <cell r="F9087">
            <v>0.85</v>
          </cell>
        </row>
        <row r="9088">
          <cell r="B9088" t="str">
            <v>181722</v>
          </cell>
          <cell r="C9088" t="str">
            <v>010119</v>
          </cell>
          <cell r="D9088" t="str">
            <v>Ajudante de encanador</v>
          </cell>
          <cell r="E9088" t="str">
            <v>h</v>
          </cell>
          <cell r="F9088">
            <v>0.85</v>
          </cell>
        </row>
        <row r="9089">
          <cell r="B9089" t="str">
            <v>181722</v>
          </cell>
          <cell r="C9089" t="str">
            <v>064019</v>
          </cell>
          <cell r="D9089" t="str">
            <v>Valvula de retencao horizontal - 40mm (1 1/2')</v>
          </cell>
          <cell r="E9089" t="str">
            <v>un</v>
          </cell>
          <cell r="F9089">
            <v>1</v>
          </cell>
        </row>
        <row r="9090">
          <cell r="B9090" t="str">
            <v>181722</v>
          </cell>
          <cell r="C9090" t="str">
            <v>069512</v>
          </cell>
          <cell r="D9090" t="str">
            <v>Fita de vedacao</v>
          </cell>
          <cell r="E9090" t="str">
            <v>m</v>
          </cell>
          <cell r="F9090">
            <v>1.88</v>
          </cell>
        </row>
        <row r="9091">
          <cell r="B9091" t="str">
            <v>181723</v>
          </cell>
          <cell r="C9091" t="str">
            <v>010118</v>
          </cell>
          <cell r="D9091" t="str">
            <v>Encanador</v>
          </cell>
          <cell r="E9091" t="str">
            <v>h</v>
          </cell>
          <cell r="F9091">
            <v>0.85</v>
          </cell>
        </row>
        <row r="9092">
          <cell r="B9092" t="str">
            <v>181723</v>
          </cell>
          <cell r="C9092" t="str">
            <v>010119</v>
          </cell>
          <cell r="D9092" t="str">
            <v>Ajudante de encanador</v>
          </cell>
          <cell r="E9092" t="str">
            <v>h</v>
          </cell>
          <cell r="F9092">
            <v>0.85</v>
          </cell>
        </row>
        <row r="9093">
          <cell r="B9093" t="str">
            <v>181723</v>
          </cell>
          <cell r="C9093" t="str">
            <v>064020</v>
          </cell>
          <cell r="D9093" t="str">
            <v>Valvula de retencao horizontal - 50mm (2')</v>
          </cell>
          <cell r="E9093" t="str">
            <v>un</v>
          </cell>
          <cell r="F9093">
            <v>1</v>
          </cell>
        </row>
        <row r="9094">
          <cell r="B9094" t="str">
            <v>181723</v>
          </cell>
          <cell r="C9094" t="str">
            <v>069512</v>
          </cell>
          <cell r="D9094" t="str">
            <v>Fita de vedacao</v>
          </cell>
          <cell r="E9094" t="str">
            <v>m</v>
          </cell>
          <cell r="F9094">
            <v>2.2599999999999998</v>
          </cell>
        </row>
        <row r="9095">
          <cell r="B9095" t="str">
            <v>181724</v>
          </cell>
          <cell r="C9095" t="str">
            <v>010118</v>
          </cell>
          <cell r="D9095" t="str">
            <v>Encanador</v>
          </cell>
          <cell r="E9095" t="str">
            <v>h</v>
          </cell>
          <cell r="F9095">
            <v>1.1499999999999999</v>
          </cell>
        </row>
        <row r="9096">
          <cell r="B9096" t="str">
            <v>181724</v>
          </cell>
          <cell r="C9096" t="str">
            <v>010119</v>
          </cell>
          <cell r="D9096" t="str">
            <v>Ajudante de encanador</v>
          </cell>
          <cell r="E9096" t="str">
            <v>h</v>
          </cell>
          <cell r="F9096">
            <v>1.1499999999999999</v>
          </cell>
        </row>
        <row r="9097">
          <cell r="B9097" t="str">
            <v>181724</v>
          </cell>
          <cell r="C9097" t="str">
            <v>064021</v>
          </cell>
          <cell r="D9097" t="str">
            <v>Valvula de retencao horizontal - 65mm (2 1/2')</v>
          </cell>
          <cell r="E9097" t="str">
            <v>un</v>
          </cell>
          <cell r="F9097">
            <v>1</v>
          </cell>
        </row>
        <row r="9098">
          <cell r="B9098" t="str">
            <v>181724</v>
          </cell>
          <cell r="C9098" t="str">
            <v>069512</v>
          </cell>
          <cell r="D9098" t="str">
            <v>Fita de vedacao</v>
          </cell>
          <cell r="E9098" t="str">
            <v>m</v>
          </cell>
          <cell r="F9098">
            <v>2.82</v>
          </cell>
        </row>
        <row r="9099">
          <cell r="B9099" t="str">
            <v>181725</v>
          </cell>
          <cell r="C9099" t="str">
            <v>010118</v>
          </cell>
          <cell r="D9099" t="str">
            <v>Encanador</v>
          </cell>
          <cell r="E9099" t="str">
            <v>h</v>
          </cell>
          <cell r="F9099">
            <v>1.1499999999999999</v>
          </cell>
        </row>
        <row r="9100">
          <cell r="B9100" t="str">
            <v>181725</v>
          </cell>
          <cell r="C9100" t="str">
            <v>010119</v>
          </cell>
          <cell r="D9100" t="str">
            <v>Ajudante de encanador</v>
          </cell>
          <cell r="E9100" t="str">
            <v>h</v>
          </cell>
          <cell r="F9100">
            <v>1.1499999999999999</v>
          </cell>
        </row>
        <row r="9101">
          <cell r="B9101" t="str">
            <v>181725</v>
          </cell>
          <cell r="C9101" t="str">
            <v>064022</v>
          </cell>
          <cell r="D9101" t="str">
            <v>Valvula de retencao horizontal - 80mm (3')</v>
          </cell>
          <cell r="E9101" t="str">
            <v>un</v>
          </cell>
          <cell r="F9101">
            <v>1</v>
          </cell>
        </row>
        <row r="9102">
          <cell r="B9102" t="str">
            <v>181725</v>
          </cell>
          <cell r="C9102" t="str">
            <v>069512</v>
          </cell>
          <cell r="D9102" t="str">
            <v>Fita de vedacao</v>
          </cell>
          <cell r="E9102" t="str">
            <v>m</v>
          </cell>
          <cell r="F9102">
            <v>3.2</v>
          </cell>
        </row>
        <row r="9103">
          <cell r="B9103" t="str">
            <v>181726</v>
          </cell>
          <cell r="C9103" t="str">
            <v>010118</v>
          </cell>
          <cell r="D9103" t="str">
            <v>Encanador</v>
          </cell>
          <cell r="E9103" t="str">
            <v>h</v>
          </cell>
          <cell r="F9103">
            <v>1.48</v>
          </cell>
        </row>
        <row r="9104">
          <cell r="B9104" t="str">
            <v>181726</v>
          </cell>
          <cell r="C9104" t="str">
            <v>010119</v>
          </cell>
          <cell r="D9104" t="str">
            <v>Ajudante de encanador</v>
          </cell>
          <cell r="E9104" t="str">
            <v>h</v>
          </cell>
          <cell r="F9104">
            <v>1.48</v>
          </cell>
        </row>
        <row r="9105">
          <cell r="B9105" t="str">
            <v>181726</v>
          </cell>
          <cell r="C9105" t="str">
            <v>064023</v>
          </cell>
          <cell r="D9105" t="str">
            <v>Valvula de retencao horizontal - 100mm (4')</v>
          </cell>
          <cell r="E9105" t="str">
            <v>un</v>
          </cell>
          <cell r="F9105">
            <v>1</v>
          </cell>
        </row>
        <row r="9106">
          <cell r="B9106" t="str">
            <v>181726</v>
          </cell>
          <cell r="C9106" t="str">
            <v>069512</v>
          </cell>
          <cell r="D9106" t="str">
            <v>Fita de vedacao</v>
          </cell>
          <cell r="E9106" t="str">
            <v>m</v>
          </cell>
          <cell r="F9106">
            <v>4.1399999999999997</v>
          </cell>
        </row>
        <row r="9107">
          <cell r="B9107" t="str">
            <v>181801</v>
          </cell>
          <cell r="C9107" t="str">
            <v>010101</v>
          </cell>
          <cell r="D9107" t="str">
            <v>Ajudante</v>
          </cell>
          <cell r="E9107" t="str">
            <v>h</v>
          </cell>
          <cell r="F9107">
            <v>0.6</v>
          </cell>
        </row>
        <row r="9108">
          <cell r="B9108" t="str">
            <v>181801</v>
          </cell>
          <cell r="C9108" t="str">
            <v>010139</v>
          </cell>
          <cell r="D9108" t="str">
            <v>Pedreiro</v>
          </cell>
          <cell r="E9108" t="str">
            <v>h</v>
          </cell>
          <cell r="F9108">
            <v>0.2</v>
          </cell>
        </row>
        <row r="9109">
          <cell r="B9109" t="str">
            <v>181803</v>
          </cell>
          <cell r="C9109" t="str">
            <v>010139</v>
          </cell>
          <cell r="D9109" t="str">
            <v>Pedreiro</v>
          </cell>
          <cell r="E9109" t="str">
            <v>h</v>
          </cell>
          <cell r="F9109">
            <v>0.33</v>
          </cell>
        </row>
        <row r="9110">
          <cell r="B9110" t="str">
            <v>181803</v>
          </cell>
          <cell r="C9110" t="str">
            <v>010146</v>
          </cell>
          <cell r="D9110" t="str">
            <v>Servente</v>
          </cell>
          <cell r="E9110" t="str">
            <v>h</v>
          </cell>
          <cell r="F9110">
            <v>0.21</v>
          </cell>
        </row>
        <row r="9111">
          <cell r="B9111" t="str">
            <v>181803</v>
          </cell>
          <cell r="C9111" t="str">
            <v>020505</v>
          </cell>
          <cell r="D9111" t="str">
            <v>Cal hidratada</v>
          </cell>
          <cell r="E9111" t="str">
            <v>kg</v>
          </cell>
          <cell r="F9111">
            <v>0.22</v>
          </cell>
        </row>
        <row r="9112">
          <cell r="B9112" t="str">
            <v>181803</v>
          </cell>
          <cell r="C9112" t="str">
            <v>020508</v>
          </cell>
          <cell r="D9112" t="str">
            <v>Cimento portland</v>
          </cell>
          <cell r="E9112" t="str">
            <v>kg</v>
          </cell>
          <cell r="F9112">
            <v>0.18</v>
          </cell>
        </row>
        <row r="9113">
          <cell r="B9113" t="str">
            <v>181803</v>
          </cell>
          <cell r="C9113" t="str">
            <v>020579</v>
          </cell>
          <cell r="D9113" t="str">
            <v>Areia media</v>
          </cell>
          <cell r="E9113" t="str">
            <v>m3</v>
          </cell>
          <cell r="F9113">
            <v>1.5E-3</v>
          </cell>
        </row>
        <row r="9114">
          <cell r="B9114" t="str">
            <v>181901</v>
          </cell>
          <cell r="C9114" t="str">
            <v>010118</v>
          </cell>
          <cell r="D9114" t="str">
            <v>Encanador</v>
          </cell>
          <cell r="E9114" t="str">
            <v>h</v>
          </cell>
          <cell r="F9114">
            <v>0.83</v>
          </cell>
        </row>
        <row r="9115">
          <cell r="B9115" t="str">
            <v>181901</v>
          </cell>
          <cell r="C9115" t="str">
            <v>010119</v>
          </cell>
          <cell r="D9115" t="str">
            <v>Ajudante de encanador</v>
          </cell>
          <cell r="E9115" t="str">
            <v>h</v>
          </cell>
          <cell r="F9115">
            <v>0.83</v>
          </cell>
        </row>
        <row r="9116">
          <cell r="B9116" t="str">
            <v>181901</v>
          </cell>
          <cell r="C9116" t="str">
            <v>060507</v>
          </cell>
          <cell r="D9116" t="str">
            <v>Tubo de aco galvanizado c/cost. 65mm (2 1/2')</v>
          </cell>
          <cell r="E9116" t="str">
            <v>m</v>
          </cell>
          <cell r="F9116">
            <v>1.01</v>
          </cell>
        </row>
        <row r="9117">
          <cell r="B9117" t="str">
            <v>181901</v>
          </cell>
          <cell r="C9117" t="str">
            <v>069512</v>
          </cell>
          <cell r="D9117" t="str">
            <v>Fita de vedacao</v>
          </cell>
          <cell r="E9117" t="str">
            <v>m</v>
          </cell>
          <cell r="F9117">
            <v>1.41</v>
          </cell>
        </row>
        <row r="9118">
          <cell r="B9118" t="str">
            <v>181902</v>
          </cell>
          <cell r="C9118" t="str">
            <v>010118</v>
          </cell>
          <cell r="D9118" t="str">
            <v>Encanador</v>
          </cell>
          <cell r="E9118" t="str">
            <v>h</v>
          </cell>
          <cell r="F9118">
            <v>0.97</v>
          </cell>
        </row>
        <row r="9119">
          <cell r="B9119" t="str">
            <v>181902</v>
          </cell>
          <cell r="C9119" t="str">
            <v>010119</v>
          </cell>
          <cell r="D9119" t="str">
            <v>Ajudante de encanador</v>
          </cell>
          <cell r="E9119" t="str">
            <v>h</v>
          </cell>
          <cell r="F9119">
            <v>0.97</v>
          </cell>
        </row>
        <row r="9120">
          <cell r="B9120" t="str">
            <v>181902</v>
          </cell>
          <cell r="C9120" t="str">
            <v>060508</v>
          </cell>
          <cell r="D9120" t="str">
            <v>Tubo de aco galvanizado c/cost. de 80mm (3')</v>
          </cell>
          <cell r="E9120" t="str">
            <v>m</v>
          </cell>
          <cell r="F9120">
            <v>1.01</v>
          </cell>
        </row>
        <row r="9121">
          <cell r="B9121" t="str">
            <v>181902</v>
          </cell>
          <cell r="C9121" t="str">
            <v>069512</v>
          </cell>
          <cell r="D9121" t="str">
            <v>Fita de vedacao</v>
          </cell>
          <cell r="E9121" t="str">
            <v>m</v>
          </cell>
          <cell r="F9121">
            <v>1.6</v>
          </cell>
        </row>
        <row r="9122">
          <cell r="B9122" t="str">
            <v>181903</v>
          </cell>
          <cell r="C9122" t="str">
            <v>010118</v>
          </cell>
          <cell r="D9122" t="str">
            <v>Encanador</v>
          </cell>
          <cell r="E9122" t="str">
            <v>h</v>
          </cell>
          <cell r="F9122">
            <v>1.1100000000000001</v>
          </cell>
        </row>
        <row r="9123">
          <cell r="B9123" t="str">
            <v>181903</v>
          </cell>
          <cell r="C9123" t="str">
            <v>010119</v>
          </cell>
          <cell r="D9123" t="str">
            <v>Ajudante de encanador</v>
          </cell>
          <cell r="E9123" t="str">
            <v>h</v>
          </cell>
          <cell r="F9123">
            <v>1.1100000000000001</v>
          </cell>
        </row>
        <row r="9124">
          <cell r="B9124" t="str">
            <v>181903</v>
          </cell>
          <cell r="C9124" t="str">
            <v>060509</v>
          </cell>
          <cell r="D9124" t="str">
            <v>Tubo de aco galvanizado c/cost. de 100mm (4')</v>
          </cell>
          <cell r="E9124" t="str">
            <v>m</v>
          </cell>
          <cell r="F9124">
            <v>1.01</v>
          </cell>
        </row>
        <row r="9125">
          <cell r="B9125" t="str">
            <v>181903</v>
          </cell>
          <cell r="C9125" t="str">
            <v>069512</v>
          </cell>
          <cell r="D9125" t="str">
            <v>Fita de vedacao</v>
          </cell>
          <cell r="E9125" t="str">
            <v>m</v>
          </cell>
          <cell r="F9125">
            <v>2.0699999999999998</v>
          </cell>
        </row>
        <row r="9126">
          <cell r="B9126" t="str">
            <v>181905</v>
          </cell>
          <cell r="C9126" t="str">
            <v>010118</v>
          </cell>
          <cell r="D9126" t="str">
            <v>Encanador</v>
          </cell>
          <cell r="E9126" t="str">
            <v>h</v>
          </cell>
          <cell r="F9126">
            <v>1.45</v>
          </cell>
        </row>
        <row r="9127">
          <cell r="B9127" t="str">
            <v>181905</v>
          </cell>
          <cell r="C9127" t="str">
            <v>010119</v>
          </cell>
          <cell r="D9127" t="str">
            <v>Ajudante de encanador</v>
          </cell>
          <cell r="E9127" t="str">
            <v>h</v>
          </cell>
          <cell r="F9127">
            <v>1.45</v>
          </cell>
        </row>
        <row r="9128">
          <cell r="B9128" t="str">
            <v>181905</v>
          </cell>
          <cell r="C9128" t="str">
            <v>060511</v>
          </cell>
          <cell r="D9128" t="str">
            <v>Tubo de aco galvanizado c/cost. de 150mm (6')</v>
          </cell>
          <cell r="E9128" t="str">
            <v>m</v>
          </cell>
          <cell r="F9128">
            <v>1.01</v>
          </cell>
        </row>
        <row r="9129">
          <cell r="B9129" t="str">
            <v>181905</v>
          </cell>
          <cell r="C9129" t="str">
            <v>069512</v>
          </cell>
          <cell r="D9129" t="str">
            <v>Fita de vedacao</v>
          </cell>
          <cell r="E9129" t="str">
            <v>m</v>
          </cell>
          <cell r="F9129">
            <v>2.83</v>
          </cell>
        </row>
        <row r="9130">
          <cell r="B9130" t="str">
            <v>181906</v>
          </cell>
          <cell r="C9130" t="str">
            <v>010118</v>
          </cell>
          <cell r="D9130" t="str">
            <v>Encanador</v>
          </cell>
          <cell r="E9130" t="str">
            <v>h</v>
          </cell>
          <cell r="F9130">
            <v>1.8</v>
          </cell>
        </row>
        <row r="9131">
          <cell r="B9131" t="str">
            <v>181906</v>
          </cell>
          <cell r="C9131" t="str">
            <v>010119</v>
          </cell>
          <cell r="D9131" t="str">
            <v>Ajudante de encanador</v>
          </cell>
          <cell r="E9131" t="str">
            <v>h</v>
          </cell>
          <cell r="F9131">
            <v>1.8</v>
          </cell>
        </row>
        <row r="9132">
          <cell r="B9132" t="str">
            <v>181906</v>
          </cell>
          <cell r="C9132" t="str">
            <v>060507</v>
          </cell>
          <cell r="D9132" t="str">
            <v>Tubo de aco galvanizado c/cost. 65mm (2 1/2')</v>
          </cell>
          <cell r="E9132" t="str">
            <v>m</v>
          </cell>
          <cell r="F9132">
            <v>1.4</v>
          </cell>
        </row>
        <row r="9133">
          <cell r="B9133" t="str">
            <v>181906</v>
          </cell>
          <cell r="C9133" t="str">
            <v>069512</v>
          </cell>
          <cell r="D9133" t="str">
            <v>Fita de vedacao</v>
          </cell>
          <cell r="E9133" t="str">
            <v>m</v>
          </cell>
          <cell r="F9133">
            <v>1.69</v>
          </cell>
        </row>
        <row r="9134">
          <cell r="B9134" t="str">
            <v>181907</v>
          </cell>
          <cell r="C9134" t="str">
            <v>010118</v>
          </cell>
          <cell r="D9134" t="str">
            <v>Encanador</v>
          </cell>
          <cell r="E9134" t="str">
            <v>h</v>
          </cell>
          <cell r="F9134">
            <v>2</v>
          </cell>
        </row>
        <row r="9135">
          <cell r="B9135" t="str">
            <v>181907</v>
          </cell>
          <cell r="C9135" t="str">
            <v>010119</v>
          </cell>
          <cell r="D9135" t="str">
            <v>Ajudante de encanador</v>
          </cell>
          <cell r="E9135" t="str">
            <v>h</v>
          </cell>
          <cell r="F9135">
            <v>2</v>
          </cell>
        </row>
        <row r="9136">
          <cell r="B9136" t="str">
            <v>181907</v>
          </cell>
          <cell r="C9136" t="str">
            <v>060508</v>
          </cell>
          <cell r="D9136" t="str">
            <v>Tubo de aco galvanizado c/cost. de 80mm (3')</v>
          </cell>
          <cell r="E9136" t="str">
            <v>m</v>
          </cell>
          <cell r="F9136">
            <v>1.3</v>
          </cell>
        </row>
        <row r="9137">
          <cell r="B9137" t="str">
            <v>181907</v>
          </cell>
          <cell r="C9137" t="str">
            <v>069512</v>
          </cell>
          <cell r="D9137" t="str">
            <v>Fita de vedacao</v>
          </cell>
          <cell r="E9137" t="str">
            <v>m</v>
          </cell>
          <cell r="F9137">
            <v>1.92</v>
          </cell>
        </row>
        <row r="9138">
          <cell r="B9138" t="str">
            <v>181908</v>
          </cell>
          <cell r="C9138" t="str">
            <v>010118</v>
          </cell>
          <cell r="D9138" t="str">
            <v>Encanador</v>
          </cell>
          <cell r="E9138" t="str">
            <v>h</v>
          </cell>
          <cell r="F9138">
            <v>2.2000000000000002</v>
          </cell>
        </row>
        <row r="9139">
          <cell r="B9139" t="str">
            <v>181908</v>
          </cell>
          <cell r="C9139" t="str">
            <v>010119</v>
          </cell>
          <cell r="D9139" t="str">
            <v>Ajudante de encanador</v>
          </cell>
          <cell r="E9139" t="str">
            <v>h</v>
          </cell>
          <cell r="F9139">
            <v>2.2000000000000002</v>
          </cell>
        </row>
        <row r="9140">
          <cell r="B9140" t="str">
            <v>181908</v>
          </cell>
          <cell r="C9140" t="str">
            <v>060509</v>
          </cell>
          <cell r="D9140" t="str">
            <v>Tubo de aco galvanizado c/cost. de 100mm (4')</v>
          </cell>
          <cell r="E9140" t="str">
            <v>m</v>
          </cell>
          <cell r="F9140">
            <v>1.3</v>
          </cell>
        </row>
        <row r="9141">
          <cell r="B9141" t="str">
            <v>181908</v>
          </cell>
          <cell r="C9141" t="str">
            <v>069512</v>
          </cell>
          <cell r="D9141" t="str">
            <v>Fita de vedacao</v>
          </cell>
          <cell r="E9141" t="str">
            <v>m</v>
          </cell>
          <cell r="F9141">
            <v>2.48</v>
          </cell>
        </row>
        <row r="9142">
          <cell r="B9142" t="str">
            <v>181910</v>
          </cell>
          <cell r="C9142" t="str">
            <v>010118</v>
          </cell>
          <cell r="D9142" t="str">
            <v>Encanador</v>
          </cell>
          <cell r="E9142" t="str">
            <v>h</v>
          </cell>
          <cell r="F9142">
            <v>2.65</v>
          </cell>
        </row>
        <row r="9143">
          <cell r="B9143" t="str">
            <v>181910</v>
          </cell>
          <cell r="C9143" t="str">
            <v>010119</v>
          </cell>
          <cell r="D9143" t="str">
            <v>Ajudante de encanador</v>
          </cell>
          <cell r="E9143" t="str">
            <v>h</v>
          </cell>
          <cell r="F9143">
            <v>2.65</v>
          </cell>
        </row>
        <row r="9144">
          <cell r="B9144" t="str">
            <v>181910</v>
          </cell>
          <cell r="C9144" t="str">
            <v>060511</v>
          </cell>
          <cell r="D9144" t="str">
            <v>Tubo de aco galvanizado c/cost. de 150mm (6')</v>
          </cell>
          <cell r="E9144" t="str">
            <v>m</v>
          </cell>
          <cell r="F9144">
            <v>1.3</v>
          </cell>
        </row>
        <row r="9145">
          <cell r="B9145" t="str">
            <v>181910</v>
          </cell>
          <cell r="C9145" t="str">
            <v>069512</v>
          </cell>
          <cell r="D9145" t="str">
            <v>Fita de vedacao</v>
          </cell>
          <cell r="E9145" t="str">
            <v>m</v>
          </cell>
          <cell r="F9145">
            <v>3.4</v>
          </cell>
        </row>
        <row r="9146">
          <cell r="B9146" t="str">
            <v>182001</v>
          </cell>
          <cell r="C9146" t="str">
            <v>010118</v>
          </cell>
          <cell r="D9146" t="str">
            <v>Encanador</v>
          </cell>
          <cell r="E9146" t="str">
            <v>h</v>
          </cell>
          <cell r="F9146">
            <v>0.8</v>
          </cell>
        </row>
        <row r="9147">
          <cell r="B9147" t="str">
            <v>182001</v>
          </cell>
          <cell r="C9147" t="str">
            <v>010119</v>
          </cell>
          <cell r="D9147" t="str">
            <v>Ajudante de encanador</v>
          </cell>
          <cell r="E9147" t="str">
            <v>h</v>
          </cell>
          <cell r="F9147">
            <v>0.8</v>
          </cell>
        </row>
        <row r="9148">
          <cell r="B9148" t="str">
            <v>182001</v>
          </cell>
          <cell r="C9148" t="str">
            <v>060529</v>
          </cell>
          <cell r="D9148" t="str">
            <v>Cotovelo 90 de ferro mal. galv 65mm (2 1/2')</v>
          </cell>
          <cell r="E9148" t="str">
            <v>un</v>
          </cell>
          <cell r="F9148">
            <v>1</v>
          </cell>
        </row>
        <row r="9149">
          <cell r="B9149" t="str">
            <v>182002</v>
          </cell>
          <cell r="C9149" t="str">
            <v>010118</v>
          </cell>
          <cell r="D9149" t="str">
            <v>Encanador</v>
          </cell>
          <cell r="E9149" t="str">
            <v>h</v>
          </cell>
          <cell r="F9149">
            <v>0.8</v>
          </cell>
        </row>
        <row r="9150">
          <cell r="B9150" t="str">
            <v>182002</v>
          </cell>
          <cell r="C9150" t="str">
            <v>010119</v>
          </cell>
          <cell r="D9150" t="str">
            <v>Ajudante de encanador</v>
          </cell>
          <cell r="E9150" t="str">
            <v>h</v>
          </cell>
          <cell r="F9150">
            <v>0.8</v>
          </cell>
        </row>
        <row r="9151">
          <cell r="B9151" t="str">
            <v>182002</v>
          </cell>
          <cell r="C9151" t="str">
            <v>060530</v>
          </cell>
          <cell r="D9151" t="str">
            <v>Cotovelo 90 de ferro mal. galv 80mm (3')</v>
          </cell>
          <cell r="E9151" t="str">
            <v>un</v>
          </cell>
          <cell r="F9151">
            <v>1</v>
          </cell>
        </row>
        <row r="9152">
          <cell r="B9152" t="str">
            <v>182003</v>
          </cell>
          <cell r="C9152" t="str">
            <v>010119</v>
          </cell>
          <cell r="D9152" t="str">
            <v>Ajudante de encanador</v>
          </cell>
          <cell r="E9152" t="str">
            <v>h</v>
          </cell>
          <cell r="F9152">
            <v>1</v>
          </cell>
        </row>
        <row r="9153">
          <cell r="B9153" t="str">
            <v>182003</v>
          </cell>
          <cell r="C9153" t="str">
            <v>060531</v>
          </cell>
          <cell r="D9153" t="str">
            <v>Cotovelo 90 de ferro mal. galv 100mm (4')</v>
          </cell>
          <cell r="E9153" t="str">
            <v>un</v>
          </cell>
          <cell r="F9153">
            <v>1</v>
          </cell>
        </row>
        <row r="9154">
          <cell r="B9154" t="str">
            <v>182005</v>
          </cell>
          <cell r="C9154" t="str">
            <v>010118</v>
          </cell>
          <cell r="D9154" t="str">
            <v>Encanador</v>
          </cell>
          <cell r="E9154" t="str">
            <v>h</v>
          </cell>
          <cell r="F9154">
            <v>1.3</v>
          </cell>
        </row>
        <row r="9155">
          <cell r="B9155" t="str">
            <v>182005</v>
          </cell>
          <cell r="C9155" t="str">
            <v>010119</v>
          </cell>
          <cell r="D9155" t="str">
            <v>Ajudante de encanador</v>
          </cell>
          <cell r="E9155" t="str">
            <v>h</v>
          </cell>
          <cell r="F9155">
            <v>1.3</v>
          </cell>
        </row>
        <row r="9156">
          <cell r="B9156" t="str">
            <v>182005</v>
          </cell>
          <cell r="C9156" t="str">
            <v>060533</v>
          </cell>
          <cell r="D9156" t="str">
            <v>Cotovelo 90 de ferro mal. galv 150mm (6')</v>
          </cell>
          <cell r="E9156" t="str">
            <v>un</v>
          </cell>
          <cell r="F9156">
            <v>1</v>
          </cell>
        </row>
        <row r="9157">
          <cell r="B9157" t="str">
            <v>182006</v>
          </cell>
          <cell r="C9157" t="str">
            <v>010118</v>
          </cell>
          <cell r="D9157" t="str">
            <v>Encanador</v>
          </cell>
          <cell r="E9157" t="str">
            <v>h</v>
          </cell>
          <cell r="F9157">
            <v>0.93</v>
          </cell>
        </row>
        <row r="9158">
          <cell r="B9158" t="str">
            <v>182006</v>
          </cell>
          <cell r="C9158" t="str">
            <v>010119</v>
          </cell>
          <cell r="D9158" t="str">
            <v>Ajudante de encanador</v>
          </cell>
          <cell r="E9158" t="str">
            <v>h</v>
          </cell>
          <cell r="F9158">
            <v>0.93</v>
          </cell>
        </row>
        <row r="9159">
          <cell r="B9159" t="str">
            <v>182006</v>
          </cell>
          <cell r="C9159" t="str">
            <v>060518</v>
          </cell>
          <cell r="D9159" t="str">
            <v>Te 90 de ferro mal. galv 65mm (2 1/2')</v>
          </cell>
          <cell r="E9159" t="str">
            <v>un</v>
          </cell>
          <cell r="F9159">
            <v>1</v>
          </cell>
        </row>
        <row r="9160">
          <cell r="B9160" t="str">
            <v>182007</v>
          </cell>
          <cell r="C9160" t="str">
            <v>010118</v>
          </cell>
          <cell r="D9160" t="str">
            <v>Encanador</v>
          </cell>
          <cell r="E9160" t="str">
            <v>h</v>
          </cell>
          <cell r="F9160">
            <v>0.93</v>
          </cell>
        </row>
        <row r="9161">
          <cell r="B9161" t="str">
            <v>182007</v>
          </cell>
          <cell r="C9161" t="str">
            <v>010119</v>
          </cell>
          <cell r="D9161" t="str">
            <v>Ajudante de encanador</v>
          </cell>
          <cell r="E9161" t="str">
            <v>h</v>
          </cell>
          <cell r="F9161">
            <v>0.93</v>
          </cell>
        </row>
        <row r="9162">
          <cell r="B9162" t="str">
            <v>182007</v>
          </cell>
          <cell r="C9162" t="str">
            <v>060519</v>
          </cell>
          <cell r="D9162" t="str">
            <v>Te 90 de ferro mal. galv 80mm (3')</v>
          </cell>
          <cell r="E9162" t="str">
            <v>un</v>
          </cell>
          <cell r="F9162">
            <v>1</v>
          </cell>
        </row>
        <row r="9163">
          <cell r="B9163" t="str">
            <v>182008</v>
          </cell>
          <cell r="C9163" t="str">
            <v>010118</v>
          </cell>
          <cell r="D9163" t="str">
            <v>Encanador</v>
          </cell>
          <cell r="E9163" t="str">
            <v>h</v>
          </cell>
          <cell r="F9163">
            <v>1.1499999999999999</v>
          </cell>
        </row>
        <row r="9164">
          <cell r="B9164" t="str">
            <v>182008</v>
          </cell>
          <cell r="C9164" t="str">
            <v>010119</v>
          </cell>
          <cell r="D9164" t="str">
            <v>Ajudante de encanador</v>
          </cell>
          <cell r="E9164" t="str">
            <v>h</v>
          </cell>
          <cell r="F9164">
            <v>1.1499999999999999</v>
          </cell>
        </row>
        <row r="9165">
          <cell r="B9165" t="str">
            <v>182008</v>
          </cell>
          <cell r="C9165" t="str">
            <v>060520</v>
          </cell>
          <cell r="D9165" t="str">
            <v>Te 90 de ferro mal. galv 100mm (4')</v>
          </cell>
          <cell r="E9165" t="str">
            <v>un</v>
          </cell>
          <cell r="F9165">
            <v>1</v>
          </cell>
        </row>
        <row r="9166">
          <cell r="B9166" t="str">
            <v>182010</v>
          </cell>
          <cell r="C9166" t="str">
            <v>010118</v>
          </cell>
          <cell r="D9166" t="str">
            <v>Encanador</v>
          </cell>
          <cell r="E9166" t="str">
            <v>h</v>
          </cell>
          <cell r="F9166">
            <v>1.47</v>
          </cell>
        </row>
        <row r="9167">
          <cell r="B9167" t="str">
            <v>182010</v>
          </cell>
          <cell r="C9167" t="str">
            <v>010119</v>
          </cell>
          <cell r="D9167" t="str">
            <v>Ajudante de encanador</v>
          </cell>
          <cell r="E9167" t="str">
            <v>h</v>
          </cell>
          <cell r="F9167">
            <v>1.47</v>
          </cell>
        </row>
        <row r="9168">
          <cell r="B9168" t="str">
            <v>182010</v>
          </cell>
          <cell r="C9168" t="str">
            <v>060522</v>
          </cell>
          <cell r="D9168" t="str">
            <v>Te 90 de ferro mal. galv 150mm (6')</v>
          </cell>
          <cell r="E9168" t="str">
            <v>un</v>
          </cell>
          <cell r="F9168">
            <v>1</v>
          </cell>
        </row>
        <row r="9169">
          <cell r="B9169" t="str">
            <v>182012</v>
          </cell>
          <cell r="C9169" t="str">
            <v>010118</v>
          </cell>
          <cell r="D9169" t="str">
            <v>Encanador</v>
          </cell>
          <cell r="E9169" t="str">
            <v>h</v>
          </cell>
          <cell r="F9169">
            <v>0.93</v>
          </cell>
        </row>
        <row r="9170">
          <cell r="B9170" t="str">
            <v>182012</v>
          </cell>
          <cell r="C9170" t="str">
            <v>010119</v>
          </cell>
          <cell r="D9170" t="str">
            <v>Ajudante de encanador</v>
          </cell>
          <cell r="E9170" t="str">
            <v>h</v>
          </cell>
          <cell r="F9170">
            <v>0.93</v>
          </cell>
        </row>
        <row r="9171">
          <cell r="B9171" t="str">
            <v>182012</v>
          </cell>
          <cell r="C9171" t="str">
            <v>060579</v>
          </cell>
          <cell r="D9171" t="str">
            <v>Te de red. ferro mal. galv 80x65mm (3x2 1/2')</v>
          </cell>
          <cell r="E9171" t="str">
            <v>un</v>
          </cell>
          <cell r="F9171">
            <v>1</v>
          </cell>
        </row>
        <row r="9172">
          <cell r="B9172" t="str">
            <v>182013</v>
          </cell>
          <cell r="C9172" t="str">
            <v>010118</v>
          </cell>
          <cell r="D9172" t="str">
            <v>Encanador</v>
          </cell>
          <cell r="E9172" t="str">
            <v>h</v>
          </cell>
          <cell r="F9172">
            <v>1.1499999999999999</v>
          </cell>
        </row>
        <row r="9173">
          <cell r="B9173" t="str">
            <v>182013</v>
          </cell>
          <cell r="C9173" t="str">
            <v>010119</v>
          </cell>
          <cell r="D9173" t="str">
            <v>Ajudante de encanador</v>
          </cell>
          <cell r="E9173" t="str">
            <v>h</v>
          </cell>
          <cell r="F9173">
            <v>1.1499999999999999</v>
          </cell>
        </row>
        <row r="9174">
          <cell r="B9174" t="str">
            <v>182013</v>
          </cell>
          <cell r="C9174" t="str">
            <v>060581</v>
          </cell>
          <cell r="D9174" t="str">
            <v>Te de red. ferro mal. galv 100x80mm (4x3')</v>
          </cell>
          <cell r="E9174" t="str">
            <v>un</v>
          </cell>
          <cell r="F9174">
            <v>1</v>
          </cell>
        </row>
        <row r="9175">
          <cell r="B9175" t="str">
            <v>182014</v>
          </cell>
          <cell r="C9175" t="str">
            <v>010118</v>
          </cell>
          <cell r="D9175" t="str">
            <v>Encanador</v>
          </cell>
          <cell r="E9175" t="str">
            <v>h</v>
          </cell>
          <cell r="F9175">
            <v>0.4</v>
          </cell>
        </row>
        <row r="9176">
          <cell r="B9176" t="str">
            <v>182014</v>
          </cell>
          <cell r="C9176" t="str">
            <v>010119</v>
          </cell>
          <cell r="D9176" t="str">
            <v>Ajudante de encanador</v>
          </cell>
          <cell r="E9176" t="str">
            <v>h</v>
          </cell>
          <cell r="F9176">
            <v>0.4</v>
          </cell>
        </row>
        <row r="9177">
          <cell r="B9177" t="str">
            <v>182014</v>
          </cell>
          <cell r="C9177" t="str">
            <v>060857</v>
          </cell>
          <cell r="D9177" t="str">
            <v>Luva de ferro mal. galv 65mm (2 1/2')</v>
          </cell>
          <cell r="E9177" t="str">
            <v>un</v>
          </cell>
          <cell r="F9177">
            <v>1</v>
          </cell>
        </row>
        <row r="9178">
          <cell r="B9178" t="str">
            <v>182015</v>
          </cell>
          <cell r="C9178" t="str">
            <v>010118</v>
          </cell>
          <cell r="D9178" t="str">
            <v>Encanador</v>
          </cell>
          <cell r="E9178" t="str">
            <v>h</v>
          </cell>
          <cell r="F9178">
            <v>0.4</v>
          </cell>
        </row>
        <row r="9179">
          <cell r="B9179" t="str">
            <v>182015</v>
          </cell>
          <cell r="C9179" t="str">
            <v>010119</v>
          </cell>
          <cell r="D9179" t="str">
            <v>Ajudante de encanador</v>
          </cell>
          <cell r="E9179" t="str">
            <v>h</v>
          </cell>
          <cell r="F9179">
            <v>0.4</v>
          </cell>
        </row>
        <row r="9180">
          <cell r="B9180" t="str">
            <v>182015</v>
          </cell>
          <cell r="C9180" t="str">
            <v>060858</v>
          </cell>
          <cell r="D9180" t="str">
            <v>Luva de ferro mal. galv 80mm (3')</v>
          </cell>
          <cell r="E9180" t="str">
            <v>un</v>
          </cell>
          <cell r="F9180">
            <v>1</v>
          </cell>
        </row>
        <row r="9181">
          <cell r="B9181" t="str">
            <v>182016</v>
          </cell>
          <cell r="C9181" t="str">
            <v>010118</v>
          </cell>
          <cell r="D9181" t="str">
            <v>Encanador</v>
          </cell>
          <cell r="E9181" t="str">
            <v>h</v>
          </cell>
          <cell r="F9181">
            <v>0.5</v>
          </cell>
        </row>
        <row r="9182">
          <cell r="B9182" t="str">
            <v>182016</v>
          </cell>
          <cell r="C9182" t="str">
            <v>010119</v>
          </cell>
          <cell r="D9182" t="str">
            <v>Ajudante de encanador</v>
          </cell>
          <cell r="E9182" t="str">
            <v>h</v>
          </cell>
          <cell r="F9182">
            <v>0.5</v>
          </cell>
        </row>
        <row r="9183">
          <cell r="B9183" t="str">
            <v>182016</v>
          </cell>
          <cell r="C9183" t="str">
            <v>060869</v>
          </cell>
          <cell r="D9183" t="str">
            <v>Luva de ferro mal. galv 100mm (4')</v>
          </cell>
          <cell r="E9183" t="str">
            <v>un</v>
          </cell>
          <cell r="F9183">
            <v>1</v>
          </cell>
        </row>
        <row r="9184">
          <cell r="B9184" t="str">
            <v>182017</v>
          </cell>
          <cell r="C9184" t="str">
            <v>010118</v>
          </cell>
          <cell r="D9184" t="str">
            <v>Encanador</v>
          </cell>
          <cell r="E9184" t="str">
            <v>h</v>
          </cell>
          <cell r="F9184">
            <v>0.4</v>
          </cell>
        </row>
        <row r="9185">
          <cell r="B9185" t="str">
            <v>182017</v>
          </cell>
          <cell r="C9185" t="str">
            <v>010119</v>
          </cell>
          <cell r="D9185" t="str">
            <v>Ajudante de encanador</v>
          </cell>
          <cell r="E9185" t="str">
            <v>h</v>
          </cell>
          <cell r="F9185">
            <v>0.4</v>
          </cell>
        </row>
        <row r="9186">
          <cell r="B9186" t="str">
            <v>182017</v>
          </cell>
          <cell r="C9186" t="str">
            <v>060678</v>
          </cell>
          <cell r="D9186" t="str">
            <v>Luva red. de ferro mal. galv 80x65mm (3x2 1/2')</v>
          </cell>
          <cell r="E9186" t="str">
            <v>un</v>
          </cell>
          <cell r="F9186">
            <v>1</v>
          </cell>
        </row>
        <row r="9187">
          <cell r="B9187" t="str">
            <v>182019</v>
          </cell>
          <cell r="C9187" t="str">
            <v>010118</v>
          </cell>
          <cell r="D9187" t="str">
            <v>Encanador</v>
          </cell>
          <cell r="E9187" t="str">
            <v>h</v>
          </cell>
          <cell r="F9187">
            <v>0.5</v>
          </cell>
        </row>
        <row r="9188">
          <cell r="B9188" t="str">
            <v>182019</v>
          </cell>
          <cell r="C9188" t="str">
            <v>010119</v>
          </cell>
          <cell r="D9188" t="str">
            <v>Ajudante de encanador</v>
          </cell>
          <cell r="E9188" t="str">
            <v>h</v>
          </cell>
          <cell r="F9188">
            <v>0.5</v>
          </cell>
        </row>
        <row r="9189">
          <cell r="B9189" t="str">
            <v>182019</v>
          </cell>
          <cell r="C9189" t="str">
            <v>060406</v>
          </cell>
          <cell r="D9189" t="str">
            <v>Luva red. ferro mal. galv 100x65mm (4x2 1/2')</v>
          </cell>
          <cell r="E9189" t="str">
            <v>un</v>
          </cell>
          <cell r="F9189">
            <v>1</v>
          </cell>
        </row>
        <row r="9190">
          <cell r="B9190" t="str">
            <v>182020</v>
          </cell>
          <cell r="C9190" t="str">
            <v>010118</v>
          </cell>
          <cell r="D9190" t="str">
            <v>Encanador</v>
          </cell>
          <cell r="E9190" t="str">
            <v>h</v>
          </cell>
          <cell r="F9190">
            <v>0.5</v>
          </cell>
        </row>
        <row r="9191">
          <cell r="B9191" t="str">
            <v>182020</v>
          </cell>
          <cell r="C9191" t="str">
            <v>010119</v>
          </cell>
          <cell r="D9191" t="str">
            <v>Ajudante de encanador</v>
          </cell>
          <cell r="E9191" t="str">
            <v>h</v>
          </cell>
          <cell r="F9191">
            <v>0.5</v>
          </cell>
        </row>
        <row r="9192">
          <cell r="B9192" t="str">
            <v>182020</v>
          </cell>
          <cell r="C9192" t="str">
            <v>060407</v>
          </cell>
          <cell r="D9192" t="str">
            <v>Luva de red. de ferro mal. galv 100x80mm (4x3')</v>
          </cell>
          <cell r="E9192" t="str">
            <v>un</v>
          </cell>
          <cell r="F9192">
            <v>1</v>
          </cell>
        </row>
        <row r="9193">
          <cell r="B9193" t="str">
            <v>182022</v>
          </cell>
          <cell r="C9193" t="str">
            <v>010118</v>
          </cell>
          <cell r="D9193" t="str">
            <v>Encanador</v>
          </cell>
          <cell r="E9193" t="str">
            <v>h</v>
          </cell>
          <cell r="F9193">
            <v>0.4</v>
          </cell>
        </row>
        <row r="9194">
          <cell r="B9194" t="str">
            <v>182022</v>
          </cell>
          <cell r="C9194" t="str">
            <v>010119</v>
          </cell>
          <cell r="D9194" t="str">
            <v>Ajudante de encanador</v>
          </cell>
          <cell r="E9194" t="str">
            <v>h</v>
          </cell>
          <cell r="F9194">
            <v>0.4</v>
          </cell>
        </row>
        <row r="9195">
          <cell r="B9195" t="str">
            <v>182022</v>
          </cell>
          <cell r="C9195" t="str">
            <v>060670</v>
          </cell>
          <cell r="D9195" t="str">
            <v>Bucha red.de ferro mal.galv 80x65mm (3x2 1/2")</v>
          </cell>
          <cell r="E9195" t="str">
            <v>un</v>
          </cell>
          <cell r="F9195">
            <v>1</v>
          </cell>
        </row>
        <row r="9196">
          <cell r="B9196" t="str">
            <v>182023</v>
          </cell>
          <cell r="C9196" t="str">
            <v>010118</v>
          </cell>
          <cell r="D9196" t="str">
            <v>Encanador</v>
          </cell>
          <cell r="E9196" t="str">
            <v>h</v>
          </cell>
          <cell r="F9196">
            <v>0.5</v>
          </cell>
        </row>
        <row r="9197">
          <cell r="B9197" t="str">
            <v>182023</v>
          </cell>
          <cell r="C9197" t="str">
            <v>010119</v>
          </cell>
          <cell r="D9197" t="str">
            <v>Ajudante de encanador</v>
          </cell>
          <cell r="E9197" t="str">
            <v>h</v>
          </cell>
          <cell r="F9197">
            <v>0.5</v>
          </cell>
        </row>
        <row r="9198">
          <cell r="B9198" t="str">
            <v>182023</v>
          </cell>
          <cell r="C9198" t="str">
            <v>060228</v>
          </cell>
          <cell r="D9198" t="str">
            <v>Bucha red.de ferro mal.galv 100x65mm (4x2 1/2")</v>
          </cell>
          <cell r="E9198" t="str">
            <v>un</v>
          </cell>
          <cell r="F9198">
            <v>1</v>
          </cell>
        </row>
        <row r="9199">
          <cell r="B9199" t="str">
            <v>182024</v>
          </cell>
          <cell r="C9199" t="str">
            <v>010118</v>
          </cell>
          <cell r="D9199" t="str">
            <v>Encanador</v>
          </cell>
          <cell r="E9199" t="str">
            <v>h</v>
          </cell>
          <cell r="F9199">
            <v>0.5</v>
          </cell>
        </row>
        <row r="9200">
          <cell r="B9200" t="str">
            <v>182024</v>
          </cell>
          <cell r="C9200" t="str">
            <v>010119</v>
          </cell>
          <cell r="D9200" t="str">
            <v>Ajudante de encanador</v>
          </cell>
          <cell r="E9200" t="str">
            <v>h</v>
          </cell>
          <cell r="F9200">
            <v>0.5</v>
          </cell>
        </row>
        <row r="9201">
          <cell r="B9201" t="str">
            <v>182024</v>
          </cell>
          <cell r="C9201" t="str">
            <v>060671</v>
          </cell>
          <cell r="D9201" t="str">
            <v>Bucha red.de ferro mal. galv 100x80mm (4 x 3")</v>
          </cell>
          <cell r="E9201" t="str">
            <v>un</v>
          </cell>
          <cell r="F9201">
            <v>1</v>
          </cell>
        </row>
        <row r="9202">
          <cell r="B9202" t="str">
            <v>182027</v>
          </cell>
          <cell r="C9202" t="str">
            <v>010118</v>
          </cell>
          <cell r="D9202" t="str">
            <v>Encanador</v>
          </cell>
          <cell r="E9202" t="str">
            <v>h</v>
          </cell>
          <cell r="F9202">
            <v>0.4</v>
          </cell>
        </row>
        <row r="9203">
          <cell r="B9203" t="str">
            <v>182027</v>
          </cell>
          <cell r="C9203" t="str">
            <v>010119</v>
          </cell>
          <cell r="D9203" t="str">
            <v>Ajudante de encanador</v>
          </cell>
          <cell r="E9203" t="str">
            <v>h</v>
          </cell>
          <cell r="F9203">
            <v>0.4</v>
          </cell>
        </row>
        <row r="9204">
          <cell r="B9204" t="str">
            <v>182027</v>
          </cell>
          <cell r="C9204" t="str">
            <v>060364</v>
          </cell>
          <cell r="D9204" t="str">
            <v>Flange c/sextavado ferro mal. galv 65mm (2 1/2')</v>
          </cell>
          <cell r="E9204" t="str">
            <v>un</v>
          </cell>
          <cell r="F9204">
            <v>1</v>
          </cell>
        </row>
        <row r="9205">
          <cell r="B9205" t="str">
            <v>182028</v>
          </cell>
          <cell r="C9205" t="str">
            <v>010118</v>
          </cell>
          <cell r="D9205" t="str">
            <v>Encanador</v>
          </cell>
          <cell r="E9205" t="str">
            <v>h</v>
          </cell>
          <cell r="F9205">
            <v>0.4</v>
          </cell>
        </row>
        <row r="9206">
          <cell r="B9206" t="str">
            <v>182028</v>
          </cell>
          <cell r="C9206" t="str">
            <v>010119</v>
          </cell>
          <cell r="D9206" t="str">
            <v>Ajudante de encanador</v>
          </cell>
          <cell r="E9206" t="str">
            <v>h</v>
          </cell>
          <cell r="F9206">
            <v>0.4</v>
          </cell>
        </row>
        <row r="9207">
          <cell r="B9207" t="str">
            <v>182028</v>
          </cell>
          <cell r="C9207" t="str">
            <v>060842</v>
          </cell>
          <cell r="D9207" t="str">
            <v>Flange c/sextavado ferro mal. galv 80mm (3')</v>
          </cell>
          <cell r="E9207" t="str">
            <v>un</v>
          </cell>
          <cell r="F9207">
            <v>1</v>
          </cell>
        </row>
        <row r="9208">
          <cell r="B9208" t="str">
            <v>182029</v>
          </cell>
          <cell r="C9208" t="str">
            <v>010118</v>
          </cell>
          <cell r="D9208" t="str">
            <v>Encanador</v>
          </cell>
          <cell r="E9208" t="str">
            <v>h</v>
          </cell>
          <cell r="F9208">
            <v>0.5</v>
          </cell>
        </row>
        <row r="9209">
          <cell r="B9209" t="str">
            <v>182029</v>
          </cell>
          <cell r="C9209" t="str">
            <v>010119</v>
          </cell>
          <cell r="D9209" t="str">
            <v>Ajudante de encanador</v>
          </cell>
          <cell r="E9209" t="str">
            <v>h</v>
          </cell>
          <cell r="F9209">
            <v>0.5</v>
          </cell>
        </row>
        <row r="9210">
          <cell r="B9210" t="str">
            <v>182029</v>
          </cell>
          <cell r="C9210" t="str">
            <v>060366</v>
          </cell>
          <cell r="D9210" t="str">
            <v>Flange c/sextavado ferro mal. galv 100mm (4')</v>
          </cell>
          <cell r="E9210" t="str">
            <v>un</v>
          </cell>
          <cell r="F9210">
            <v>1</v>
          </cell>
        </row>
        <row r="9211">
          <cell r="B9211" t="str">
            <v>182032</v>
          </cell>
          <cell r="C9211" t="str">
            <v>010118</v>
          </cell>
          <cell r="D9211" t="str">
            <v>Encanador</v>
          </cell>
          <cell r="E9211" t="str">
            <v>h</v>
          </cell>
          <cell r="F9211">
            <v>0.4</v>
          </cell>
        </row>
        <row r="9212">
          <cell r="B9212" t="str">
            <v>182032</v>
          </cell>
          <cell r="C9212" t="str">
            <v>010119</v>
          </cell>
          <cell r="D9212" t="str">
            <v>Ajudante de encanador</v>
          </cell>
          <cell r="E9212" t="str">
            <v>h</v>
          </cell>
          <cell r="F9212">
            <v>0.4</v>
          </cell>
        </row>
        <row r="9213">
          <cell r="B9213" t="str">
            <v>182032</v>
          </cell>
          <cell r="C9213" t="str">
            <v>060443</v>
          </cell>
          <cell r="D9213" t="str">
            <v>Niple duplo de ferro mal. galv 65mm (2 1/2')</v>
          </cell>
          <cell r="E9213" t="str">
            <v>un</v>
          </cell>
          <cell r="F9213">
            <v>1</v>
          </cell>
        </row>
        <row r="9214">
          <cell r="B9214" t="str">
            <v>182033</v>
          </cell>
          <cell r="C9214" t="str">
            <v>010118</v>
          </cell>
          <cell r="D9214" t="str">
            <v>Encanador</v>
          </cell>
          <cell r="E9214" t="str">
            <v>h</v>
          </cell>
          <cell r="F9214">
            <v>0.4</v>
          </cell>
        </row>
        <row r="9215">
          <cell r="B9215" t="str">
            <v>182033</v>
          </cell>
          <cell r="C9215" t="str">
            <v>010119</v>
          </cell>
          <cell r="D9215" t="str">
            <v>Ajudante de encanador</v>
          </cell>
          <cell r="E9215" t="str">
            <v>h</v>
          </cell>
          <cell r="F9215">
            <v>0.4</v>
          </cell>
        </row>
        <row r="9216">
          <cell r="B9216" t="str">
            <v>182033</v>
          </cell>
          <cell r="C9216" t="str">
            <v>060444</v>
          </cell>
          <cell r="D9216" t="str">
            <v>Niple duplo de ferro mal. galv 80mm (3')</v>
          </cell>
          <cell r="E9216" t="str">
            <v>un</v>
          </cell>
          <cell r="F9216">
            <v>1</v>
          </cell>
        </row>
        <row r="9217">
          <cell r="B9217" t="str">
            <v>182034</v>
          </cell>
          <cell r="C9217" t="str">
            <v>010118</v>
          </cell>
          <cell r="D9217" t="str">
            <v>Encanador</v>
          </cell>
          <cell r="E9217" t="str">
            <v>h</v>
          </cell>
          <cell r="F9217">
            <v>0.5</v>
          </cell>
        </row>
        <row r="9218">
          <cell r="B9218" t="str">
            <v>182034</v>
          </cell>
          <cell r="C9218" t="str">
            <v>010119</v>
          </cell>
          <cell r="D9218" t="str">
            <v>Ajudante de encanador</v>
          </cell>
          <cell r="E9218" t="str">
            <v>h</v>
          </cell>
          <cell r="F9218">
            <v>0.5</v>
          </cell>
        </row>
        <row r="9219">
          <cell r="B9219" t="str">
            <v>182034</v>
          </cell>
          <cell r="C9219" t="str">
            <v>060445</v>
          </cell>
          <cell r="D9219" t="str">
            <v>Niple duplo de ferro mal. galv 100mm (4')</v>
          </cell>
          <cell r="E9219" t="str">
            <v>un</v>
          </cell>
          <cell r="F9219">
            <v>1</v>
          </cell>
        </row>
        <row r="9220">
          <cell r="B9220" t="str">
            <v>182036</v>
          </cell>
          <cell r="C9220" t="str">
            <v>010118</v>
          </cell>
          <cell r="D9220" t="str">
            <v>Encanador</v>
          </cell>
          <cell r="E9220" t="str">
            <v>h</v>
          </cell>
          <cell r="F9220">
            <v>0.4</v>
          </cell>
        </row>
        <row r="9221">
          <cell r="B9221" t="str">
            <v>182036</v>
          </cell>
          <cell r="C9221" t="str">
            <v>010119</v>
          </cell>
          <cell r="D9221" t="str">
            <v>Ajudante de encanador</v>
          </cell>
          <cell r="E9221" t="str">
            <v>h</v>
          </cell>
          <cell r="F9221">
            <v>0.4</v>
          </cell>
        </row>
        <row r="9222">
          <cell r="B9222" t="str">
            <v>182036</v>
          </cell>
          <cell r="C9222" t="str">
            <v>060469</v>
          </cell>
          <cell r="D9222" t="str">
            <v>Niple duplo red.fer.mal.galv 80x65mm (3x2 1/2")</v>
          </cell>
          <cell r="E9222" t="str">
            <v>un</v>
          </cell>
          <cell r="F9222">
            <v>1</v>
          </cell>
        </row>
        <row r="9223">
          <cell r="B9223" t="str">
            <v>182040</v>
          </cell>
          <cell r="C9223" t="str">
            <v>010118</v>
          </cell>
          <cell r="D9223" t="str">
            <v>Encanador</v>
          </cell>
          <cell r="E9223" t="str">
            <v>h</v>
          </cell>
          <cell r="F9223">
            <v>0.2</v>
          </cell>
        </row>
        <row r="9224">
          <cell r="B9224" t="str">
            <v>182040</v>
          </cell>
          <cell r="C9224" t="str">
            <v>010119</v>
          </cell>
          <cell r="D9224" t="str">
            <v>Ajudante de encanador</v>
          </cell>
          <cell r="E9224" t="str">
            <v>h</v>
          </cell>
          <cell r="F9224">
            <v>0.2</v>
          </cell>
        </row>
        <row r="9225">
          <cell r="B9225" t="str">
            <v>182040</v>
          </cell>
          <cell r="C9225" t="str">
            <v>060590</v>
          </cell>
          <cell r="D9225" t="str">
            <v>Tampao de ferro mal. galv 65mm (2 1/2')</v>
          </cell>
          <cell r="E9225" t="str">
            <v>un</v>
          </cell>
          <cell r="F9225">
            <v>1</v>
          </cell>
        </row>
        <row r="9226">
          <cell r="B9226" t="str">
            <v>182041</v>
          </cell>
          <cell r="C9226" t="str">
            <v>010118</v>
          </cell>
          <cell r="D9226" t="str">
            <v>Encanador</v>
          </cell>
          <cell r="E9226" t="str">
            <v>h</v>
          </cell>
          <cell r="F9226">
            <v>0.2</v>
          </cell>
        </row>
        <row r="9227">
          <cell r="B9227" t="str">
            <v>182041</v>
          </cell>
          <cell r="C9227" t="str">
            <v>010119</v>
          </cell>
          <cell r="D9227" t="str">
            <v>Ajudante de encanador</v>
          </cell>
          <cell r="E9227" t="str">
            <v>h</v>
          </cell>
          <cell r="F9227">
            <v>0.2</v>
          </cell>
        </row>
        <row r="9228">
          <cell r="B9228" t="str">
            <v>182041</v>
          </cell>
          <cell r="C9228" t="str">
            <v>060591</v>
          </cell>
          <cell r="D9228" t="str">
            <v>Tampao de ferro mal. galv 80mm (3')</v>
          </cell>
          <cell r="E9228" t="str">
            <v>un</v>
          </cell>
          <cell r="F9228">
            <v>1</v>
          </cell>
        </row>
        <row r="9229">
          <cell r="B9229" t="str">
            <v>182042</v>
          </cell>
          <cell r="C9229" t="str">
            <v>010118</v>
          </cell>
          <cell r="D9229" t="str">
            <v>Encanador</v>
          </cell>
          <cell r="E9229" t="str">
            <v>h</v>
          </cell>
          <cell r="F9229">
            <v>0.25</v>
          </cell>
        </row>
        <row r="9230">
          <cell r="B9230" t="str">
            <v>182042</v>
          </cell>
          <cell r="C9230" t="str">
            <v>010119</v>
          </cell>
          <cell r="D9230" t="str">
            <v>Ajudante de encanador</v>
          </cell>
          <cell r="E9230" t="str">
            <v>h</v>
          </cell>
          <cell r="F9230">
            <v>0.25</v>
          </cell>
        </row>
        <row r="9231">
          <cell r="B9231" t="str">
            <v>182042</v>
          </cell>
          <cell r="C9231" t="str">
            <v>060592</v>
          </cell>
          <cell r="D9231" t="str">
            <v>Tampao de ferro mal. galv 100mm (4')</v>
          </cell>
          <cell r="E9231" t="str">
            <v>un</v>
          </cell>
          <cell r="F9231">
            <v>1</v>
          </cell>
        </row>
        <row r="9232">
          <cell r="B9232" t="str">
            <v>182045</v>
          </cell>
          <cell r="C9232" t="str">
            <v>010118</v>
          </cell>
          <cell r="D9232" t="str">
            <v>Encanador</v>
          </cell>
          <cell r="E9232" t="str">
            <v>h</v>
          </cell>
          <cell r="F9232">
            <v>0.2</v>
          </cell>
        </row>
        <row r="9233">
          <cell r="B9233" t="str">
            <v>182045</v>
          </cell>
          <cell r="C9233" t="str">
            <v>010119</v>
          </cell>
          <cell r="D9233" t="str">
            <v>Ajudante de encanador</v>
          </cell>
          <cell r="E9233" t="str">
            <v>h</v>
          </cell>
          <cell r="F9233">
            <v>0.2</v>
          </cell>
        </row>
        <row r="9234">
          <cell r="B9234" t="str">
            <v>182045</v>
          </cell>
          <cell r="C9234" t="str">
            <v>060241</v>
          </cell>
          <cell r="D9234" t="str">
            <v>Bujao de ferro mal. galv (2 1/2")</v>
          </cell>
          <cell r="E9234" t="str">
            <v>un</v>
          </cell>
          <cell r="F9234">
            <v>1</v>
          </cell>
        </row>
        <row r="9235">
          <cell r="B9235" t="str">
            <v>182046</v>
          </cell>
          <cell r="C9235" t="str">
            <v>010118</v>
          </cell>
          <cell r="D9235" t="str">
            <v>Encanador</v>
          </cell>
          <cell r="E9235" t="str">
            <v>h</v>
          </cell>
          <cell r="F9235">
            <v>0.2</v>
          </cell>
        </row>
        <row r="9236">
          <cell r="B9236" t="str">
            <v>182046</v>
          </cell>
          <cell r="C9236" t="str">
            <v>010119</v>
          </cell>
          <cell r="D9236" t="str">
            <v>Ajudante de encanador</v>
          </cell>
          <cell r="E9236" t="str">
            <v>h</v>
          </cell>
          <cell r="F9236">
            <v>0.2</v>
          </cell>
        </row>
        <row r="9237">
          <cell r="B9237" t="str">
            <v>182046</v>
          </cell>
          <cell r="C9237" t="str">
            <v>060242</v>
          </cell>
          <cell r="D9237" t="str">
            <v>Bujao de ferro mal. galv (3")</v>
          </cell>
          <cell r="E9237" t="str">
            <v>un</v>
          </cell>
          <cell r="F9237">
            <v>1</v>
          </cell>
        </row>
        <row r="9238">
          <cell r="B9238" t="str">
            <v>182047</v>
          </cell>
          <cell r="C9238" t="str">
            <v>010118</v>
          </cell>
          <cell r="D9238" t="str">
            <v>Encanador</v>
          </cell>
          <cell r="E9238" t="str">
            <v>h</v>
          </cell>
          <cell r="F9238">
            <v>0.25</v>
          </cell>
        </row>
        <row r="9239">
          <cell r="B9239" t="str">
            <v>182047</v>
          </cell>
          <cell r="C9239" t="str">
            <v>010119</v>
          </cell>
          <cell r="D9239" t="str">
            <v>Ajudante de encanador</v>
          </cell>
          <cell r="E9239" t="str">
            <v>h</v>
          </cell>
          <cell r="F9239">
            <v>0.25</v>
          </cell>
        </row>
        <row r="9240">
          <cell r="B9240" t="str">
            <v>182047</v>
          </cell>
          <cell r="C9240" t="str">
            <v>060243</v>
          </cell>
          <cell r="D9240" t="str">
            <v>Bujao de ferro mal. galv (4")</v>
          </cell>
          <cell r="E9240" t="str">
            <v>un</v>
          </cell>
          <cell r="F9240">
            <v>1</v>
          </cell>
        </row>
        <row r="9241">
          <cell r="B9241" t="str">
            <v>182101</v>
          </cell>
          <cell r="C9241" t="str">
            <v>010118</v>
          </cell>
          <cell r="D9241" t="str">
            <v>Encanador</v>
          </cell>
          <cell r="E9241" t="str">
            <v>h</v>
          </cell>
          <cell r="F9241">
            <v>1.1499999999999999</v>
          </cell>
        </row>
        <row r="9242">
          <cell r="B9242" t="str">
            <v>182101</v>
          </cell>
          <cell r="C9242" t="str">
            <v>010119</v>
          </cell>
          <cell r="D9242" t="str">
            <v>Ajudante de encanador</v>
          </cell>
          <cell r="E9242" t="str">
            <v>h</v>
          </cell>
          <cell r="F9242">
            <v>1.1499999999999999</v>
          </cell>
        </row>
        <row r="9243">
          <cell r="B9243" t="str">
            <v>182101</v>
          </cell>
          <cell r="C9243" t="str">
            <v>063507</v>
          </cell>
          <cell r="D9243" t="str">
            <v>Registro de gaveta bruto 65mm (2 1/2')</v>
          </cell>
          <cell r="E9243" t="str">
            <v>un</v>
          </cell>
          <cell r="F9243">
            <v>1</v>
          </cell>
        </row>
        <row r="9244">
          <cell r="B9244" t="str">
            <v>182101</v>
          </cell>
          <cell r="C9244" t="str">
            <v>069512</v>
          </cell>
          <cell r="D9244" t="str">
            <v>Fita de vedacao</v>
          </cell>
          <cell r="E9244" t="str">
            <v>m</v>
          </cell>
          <cell r="F9244">
            <v>2.82</v>
          </cell>
        </row>
        <row r="9245">
          <cell r="B9245" t="str">
            <v>182102</v>
          </cell>
          <cell r="C9245" t="str">
            <v>010118</v>
          </cell>
          <cell r="D9245" t="str">
            <v>Encanador</v>
          </cell>
          <cell r="E9245" t="str">
            <v>h</v>
          </cell>
          <cell r="F9245">
            <v>1.1499999999999999</v>
          </cell>
        </row>
        <row r="9246">
          <cell r="B9246" t="str">
            <v>182102</v>
          </cell>
          <cell r="C9246" t="str">
            <v>010119</v>
          </cell>
          <cell r="D9246" t="str">
            <v>Ajudante de encanador</v>
          </cell>
          <cell r="E9246" t="str">
            <v>h</v>
          </cell>
          <cell r="F9246">
            <v>1.1499999999999999</v>
          </cell>
        </row>
        <row r="9247">
          <cell r="B9247" t="str">
            <v>182102</v>
          </cell>
          <cell r="C9247" t="str">
            <v>063508</v>
          </cell>
          <cell r="D9247" t="str">
            <v>Registro de gaveta bruto 80mm (3')</v>
          </cell>
          <cell r="E9247" t="str">
            <v>un</v>
          </cell>
          <cell r="F9247">
            <v>1</v>
          </cell>
        </row>
        <row r="9248">
          <cell r="B9248" t="str">
            <v>182102</v>
          </cell>
          <cell r="C9248" t="str">
            <v>069512</v>
          </cell>
          <cell r="D9248" t="str">
            <v>Fita de vedacao</v>
          </cell>
          <cell r="E9248" t="str">
            <v>m</v>
          </cell>
          <cell r="F9248">
            <v>3.2</v>
          </cell>
        </row>
        <row r="9249">
          <cell r="B9249" t="str">
            <v>182103</v>
          </cell>
          <cell r="C9249" t="str">
            <v>010118</v>
          </cell>
          <cell r="D9249" t="str">
            <v>Encanador</v>
          </cell>
          <cell r="E9249" t="str">
            <v>h</v>
          </cell>
          <cell r="F9249">
            <v>1.48</v>
          </cell>
        </row>
        <row r="9250">
          <cell r="B9250" t="str">
            <v>182103</v>
          </cell>
          <cell r="C9250" t="str">
            <v>010119</v>
          </cell>
          <cell r="D9250" t="str">
            <v>Ajudante de encanador</v>
          </cell>
          <cell r="E9250" t="str">
            <v>h</v>
          </cell>
          <cell r="F9250">
            <v>1.48</v>
          </cell>
        </row>
        <row r="9251">
          <cell r="B9251" t="str">
            <v>182103</v>
          </cell>
          <cell r="C9251" t="str">
            <v>063509</v>
          </cell>
          <cell r="D9251" t="str">
            <v>Registro de gaveta bruto 100mm (4')</v>
          </cell>
          <cell r="E9251" t="str">
            <v>un</v>
          </cell>
          <cell r="F9251">
            <v>1</v>
          </cell>
        </row>
        <row r="9252">
          <cell r="B9252" t="str">
            <v>182103</v>
          </cell>
          <cell r="C9252" t="str">
            <v>069512</v>
          </cell>
          <cell r="D9252" t="str">
            <v>Fita de vedacao</v>
          </cell>
          <cell r="E9252" t="str">
            <v>m</v>
          </cell>
          <cell r="F9252">
            <v>4.1399999999999997</v>
          </cell>
        </row>
        <row r="9253">
          <cell r="B9253" t="str">
            <v>182104</v>
          </cell>
          <cell r="C9253" t="str">
            <v>010118</v>
          </cell>
          <cell r="D9253" t="str">
            <v>Encanador</v>
          </cell>
          <cell r="E9253" t="str">
            <v>h</v>
          </cell>
          <cell r="F9253">
            <v>1.1499999999999999</v>
          </cell>
        </row>
        <row r="9254">
          <cell r="B9254" t="str">
            <v>182104</v>
          </cell>
          <cell r="C9254" t="str">
            <v>010119</v>
          </cell>
          <cell r="D9254" t="str">
            <v>Ajudante de encanador</v>
          </cell>
          <cell r="E9254" t="str">
            <v>h</v>
          </cell>
          <cell r="F9254">
            <v>1.1499999999999999</v>
          </cell>
        </row>
        <row r="9255">
          <cell r="B9255" t="str">
            <v>182104</v>
          </cell>
          <cell r="C9255" t="str">
            <v>064021</v>
          </cell>
          <cell r="D9255" t="str">
            <v>Valvula de retencao horizontal - 65mm (2 1/2')</v>
          </cell>
          <cell r="E9255" t="str">
            <v>un</v>
          </cell>
          <cell r="F9255">
            <v>1</v>
          </cell>
        </row>
        <row r="9256">
          <cell r="B9256" t="str">
            <v>182104</v>
          </cell>
          <cell r="C9256" t="str">
            <v>069512</v>
          </cell>
          <cell r="D9256" t="str">
            <v>Fita de vedacao</v>
          </cell>
          <cell r="E9256" t="str">
            <v>m</v>
          </cell>
          <cell r="F9256">
            <v>2.82</v>
          </cell>
        </row>
        <row r="9257">
          <cell r="B9257" t="str">
            <v>182105</v>
          </cell>
          <cell r="C9257" t="str">
            <v>010118</v>
          </cell>
          <cell r="D9257" t="str">
            <v>Encanador</v>
          </cell>
          <cell r="E9257" t="str">
            <v>h</v>
          </cell>
          <cell r="F9257">
            <v>1.1499999999999999</v>
          </cell>
        </row>
        <row r="9258">
          <cell r="B9258" t="str">
            <v>182105</v>
          </cell>
          <cell r="C9258" t="str">
            <v>010119</v>
          </cell>
          <cell r="D9258" t="str">
            <v>Ajudante de encanador</v>
          </cell>
          <cell r="E9258" t="str">
            <v>h</v>
          </cell>
          <cell r="F9258">
            <v>1.1499999999999999</v>
          </cell>
        </row>
        <row r="9259">
          <cell r="B9259" t="str">
            <v>182105</v>
          </cell>
          <cell r="C9259" t="str">
            <v>064022</v>
          </cell>
          <cell r="D9259" t="str">
            <v>Valvula de retencao horizontal - 80mm (3')</v>
          </cell>
          <cell r="E9259" t="str">
            <v>un</v>
          </cell>
          <cell r="F9259">
            <v>1</v>
          </cell>
        </row>
        <row r="9260">
          <cell r="B9260" t="str">
            <v>182105</v>
          </cell>
          <cell r="C9260" t="str">
            <v>069512</v>
          </cell>
          <cell r="D9260" t="str">
            <v>Fita de vedacao</v>
          </cell>
          <cell r="E9260" t="str">
            <v>m</v>
          </cell>
          <cell r="F9260">
            <v>3.2</v>
          </cell>
        </row>
        <row r="9261">
          <cell r="B9261" t="str">
            <v>182106</v>
          </cell>
          <cell r="C9261" t="str">
            <v>010118</v>
          </cell>
          <cell r="D9261" t="str">
            <v>Encanador</v>
          </cell>
          <cell r="E9261" t="str">
            <v>h</v>
          </cell>
          <cell r="F9261">
            <v>1.48</v>
          </cell>
        </row>
        <row r="9262">
          <cell r="B9262" t="str">
            <v>182106</v>
          </cell>
          <cell r="C9262" t="str">
            <v>010119</v>
          </cell>
          <cell r="D9262" t="str">
            <v>Ajudante de encanador</v>
          </cell>
          <cell r="E9262" t="str">
            <v>h</v>
          </cell>
          <cell r="F9262">
            <v>1.48</v>
          </cell>
        </row>
        <row r="9263">
          <cell r="B9263" t="str">
            <v>182106</v>
          </cell>
          <cell r="C9263" t="str">
            <v>064023</v>
          </cell>
          <cell r="D9263" t="str">
            <v>Valvula de retencao horizontal - 100mm (4')</v>
          </cell>
          <cell r="E9263" t="str">
            <v>un</v>
          </cell>
          <cell r="F9263">
            <v>1</v>
          </cell>
        </row>
        <row r="9264">
          <cell r="B9264" t="str">
            <v>182106</v>
          </cell>
          <cell r="C9264" t="str">
            <v>069512</v>
          </cell>
          <cell r="D9264" t="str">
            <v>Fita de vedacao</v>
          </cell>
          <cell r="E9264" t="str">
            <v>m</v>
          </cell>
          <cell r="F9264">
            <v>4.1399999999999997</v>
          </cell>
        </row>
        <row r="9265">
          <cell r="B9265" t="str">
            <v>182107</v>
          </cell>
          <cell r="C9265" t="str">
            <v>020508</v>
          </cell>
          <cell r="D9265" t="str">
            <v>Cimento portland</v>
          </cell>
          <cell r="E9265" t="str">
            <v>kg</v>
          </cell>
          <cell r="F9265">
            <v>22.34</v>
          </cell>
        </row>
        <row r="9266">
          <cell r="B9266" t="str">
            <v>182107</v>
          </cell>
          <cell r="C9266" t="str">
            <v>010119</v>
          </cell>
          <cell r="D9266" t="str">
            <v>Ajudante de encanador</v>
          </cell>
          <cell r="E9266" t="str">
            <v>h</v>
          </cell>
          <cell r="F9266">
            <v>1.1499999999999999</v>
          </cell>
        </row>
        <row r="9267">
          <cell r="B9267" t="str">
            <v>182107</v>
          </cell>
          <cell r="C9267" t="str">
            <v>010139</v>
          </cell>
          <cell r="D9267" t="str">
            <v>Pedreiro</v>
          </cell>
          <cell r="E9267" t="str">
            <v>h</v>
          </cell>
          <cell r="F9267">
            <v>3</v>
          </cell>
        </row>
        <row r="9268">
          <cell r="B9268" t="str">
            <v>182107</v>
          </cell>
          <cell r="C9268" t="str">
            <v>010146</v>
          </cell>
          <cell r="D9268" t="str">
            <v>Servente</v>
          </cell>
          <cell r="E9268" t="str">
            <v>h</v>
          </cell>
          <cell r="F9268">
            <v>5.2</v>
          </cell>
        </row>
        <row r="9269">
          <cell r="B9269" t="str">
            <v>182107</v>
          </cell>
          <cell r="C9269" t="str">
            <v>020505</v>
          </cell>
          <cell r="D9269" t="str">
            <v>Cal hidratada</v>
          </cell>
          <cell r="E9269" t="str">
            <v>kg</v>
          </cell>
          <cell r="F9269">
            <v>4.91</v>
          </cell>
        </row>
        <row r="9270">
          <cell r="B9270" t="str">
            <v>182107</v>
          </cell>
          <cell r="C9270" t="str">
            <v>010118</v>
          </cell>
          <cell r="D9270" t="str">
            <v>Encanador</v>
          </cell>
          <cell r="E9270" t="str">
            <v>h</v>
          </cell>
          <cell r="F9270">
            <v>1.1499999999999999</v>
          </cell>
        </row>
        <row r="9271">
          <cell r="B9271" t="str">
            <v>182107</v>
          </cell>
          <cell r="C9271" t="str">
            <v>069512</v>
          </cell>
          <cell r="D9271" t="str">
            <v>Fita de vedacao</v>
          </cell>
          <cell r="E9271" t="str">
            <v>m</v>
          </cell>
          <cell r="F9271">
            <v>1.41</v>
          </cell>
        </row>
        <row r="9272">
          <cell r="B9272" t="str">
            <v>182107</v>
          </cell>
          <cell r="C9272" t="str">
            <v>020579</v>
          </cell>
          <cell r="D9272" t="str">
            <v>Areia media</v>
          </cell>
          <cell r="E9272" t="str">
            <v>m3</v>
          </cell>
          <cell r="F9272">
            <v>0.08</v>
          </cell>
        </row>
        <row r="9273">
          <cell r="B9273" t="str">
            <v>182107</v>
          </cell>
          <cell r="C9273" t="str">
            <v>022515</v>
          </cell>
          <cell r="D9273" t="str">
            <v>Tijolo comum</v>
          </cell>
          <cell r="E9273" t="str">
            <v>un</v>
          </cell>
          <cell r="F9273">
            <v>90</v>
          </cell>
        </row>
        <row r="9274">
          <cell r="B9274" t="str">
            <v>182107</v>
          </cell>
          <cell r="C9274" t="str">
            <v>063525</v>
          </cell>
          <cell r="D9274" t="str">
            <v>Registro globo angular 65mm (2 1/2')</v>
          </cell>
          <cell r="E9274" t="str">
            <v>un</v>
          </cell>
          <cell r="F9274">
            <v>1</v>
          </cell>
        </row>
        <row r="9275">
          <cell r="B9275" t="str">
            <v>182107</v>
          </cell>
          <cell r="C9275" t="str">
            <v>067007</v>
          </cell>
          <cell r="D9275" t="str">
            <v>Caixa de aco 40x60cm p/recalque  ( tampa )</v>
          </cell>
          <cell r="E9275" t="str">
            <v>un</v>
          </cell>
          <cell r="F9275">
            <v>1</v>
          </cell>
        </row>
        <row r="9276">
          <cell r="B9276" t="str">
            <v>182107</v>
          </cell>
          <cell r="C9276" t="str">
            <v>020517</v>
          </cell>
          <cell r="D9276" t="str">
            <v>Brita 1</v>
          </cell>
          <cell r="E9276" t="str">
            <v>m3</v>
          </cell>
          <cell r="F9276">
            <v>2.1100000000000001E-2</v>
          </cell>
        </row>
        <row r="9277">
          <cell r="B9277" t="str">
            <v>182201</v>
          </cell>
          <cell r="C9277" t="str">
            <v>010118</v>
          </cell>
          <cell r="D9277" t="str">
            <v>Encanador</v>
          </cell>
          <cell r="E9277" t="str">
            <v>h</v>
          </cell>
          <cell r="F9277">
            <v>4.6500000000000004</v>
          </cell>
        </row>
        <row r="9278">
          <cell r="B9278" t="str">
            <v>182201</v>
          </cell>
          <cell r="C9278" t="str">
            <v>010119</v>
          </cell>
          <cell r="D9278" t="str">
            <v>Ajudante de encanador</v>
          </cell>
          <cell r="E9278" t="str">
            <v>h</v>
          </cell>
          <cell r="F9278">
            <v>4.6500000000000004</v>
          </cell>
        </row>
        <row r="9279">
          <cell r="B9279" t="str">
            <v>182201</v>
          </cell>
          <cell r="C9279" t="str">
            <v>063525</v>
          </cell>
          <cell r="D9279" t="str">
            <v>Registro globo angular 65mm (2 1/2')</v>
          </cell>
          <cell r="E9279" t="str">
            <v>un</v>
          </cell>
          <cell r="F9279">
            <v>1</v>
          </cell>
        </row>
        <row r="9280">
          <cell r="B9280" t="str">
            <v>182201</v>
          </cell>
          <cell r="C9280" t="str">
            <v>067001</v>
          </cell>
          <cell r="D9280" t="str">
            <v>Abrigo para hidrante 60x90x17cm</v>
          </cell>
          <cell r="E9280" t="str">
            <v>un</v>
          </cell>
          <cell r="F9280">
            <v>1</v>
          </cell>
        </row>
        <row r="9281">
          <cell r="B9281" t="str">
            <v>182201</v>
          </cell>
          <cell r="C9281" t="str">
            <v>067003</v>
          </cell>
          <cell r="D9281" t="str">
            <v>Mangueira com uniao engate rapido 2 1/2'x30m</v>
          </cell>
          <cell r="E9281" t="str">
            <v>un</v>
          </cell>
          <cell r="F9281">
            <v>1</v>
          </cell>
        </row>
        <row r="9282">
          <cell r="B9282" t="str">
            <v>182201</v>
          </cell>
          <cell r="C9282" t="str">
            <v>067006</v>
          </cell>
          <cell r="D9282" t="str">
            <v>Esguicho c/engate rapido 2 1/2x5/8'</v>
          </cell>
          <cell r="E9282" t="str">
            <v>un</v>
          </cell>
          <cell r="F9282">
            <v>1</v>
          </cell>
        </row>
        <row r="9283">
          <cell r="B9283" t="str">
            <v>182201</v>
          </cell>
          <cell r="C9283" t="str">
            <v>067008</v>
          </cell>
          <cell r="D9283" t="str">
            <v>Adaptador - 65x65mm (2 1/2x2 1/2')</v>
          </cell>
          <cell r="E9283" t="str">
            <v>un</v>
          </cell>
          <cell r="F9283">
            <v>1</v>
          </cell>
        </row>
        <row r="9284">
          <cell r="B9284" t="str">
            <v>182201</v>
          </cell>
          <cell r="C9284" t="str">
            <v>069512</v>
          </cell>
          <cell r="D9284" t="str">
            <v>Fita de vedacao</v>
          </cell>
          <cell r="E9284" t="str">
            <v>m</v>
          </cell>
          <cell r="F9284">
            <v>1.41</v>
          </cell>
        </row>
        <row r="9285">
          <cell r="B9285" t="str">
            <v>182202</v>
          </cell>
          <cell r="C9285" t="str">
            <v>010118</v>
          </cell>
          <cell r="D9285" t="str">
            <v>Encanador</v>
          </cell>
          <cell r="E9285" t="str">
            <v>h</v>
          </cell>
          <cell r="F9285">
            <v>1.1499999999999999</v>
          </cell>
        </row>
        <row r="9286">
          <cell r="B9286" t="str">
            <v>182202</v>
          </cell>
          <cell r="C9286" t="str">
            <v>010119</v>
          </cell>
          <cell r="D9286" t="str">
            <v>Ajudante de encanador</v>
          </cell>
          <cell r="E9286" t="str">
            <v>h</v>
          </cell>
          <cell r="F9286">
            <v>1.1499999999999999</v>
          </cell>
        </row>
        <row r="9287">
          <cell r="B9287" t="str">
            <v>182202</v>
          </cell>
          <cell r="C9287" t="str">
            <v>067002</v>
          </cell>
          <cell r="D9287" t="str">
            <v>Hidrante com registro globo amarelo 65mm (2 1/2")</v>
          </cell>
          <cell r="E9287" t="str">
            <v>un</v>
          </cell>
          <cell r="F9287">
            <v>1</v>
          </cell>
        </row>
        <row r="9288">
          <cell r="B9288" t="str">
            <v>182202</v>
          </cell>
          <cell r="C9288" t="str">
            <v>069512</v>
          </cell>
          <cell r="D9288" t="str">
            <v>Fita de vedacao</v>
          </cell>
          <cell r="E9288" t="str">
            <v>m</v>
          </cell>
          <cell r="F9288">
            <v>1.41</v>
          </cell>
        </row>
        <row r="9289">
          <cell r="B9289" t="str">
            <v>182203</v>
          </cell>
          <cell r="C9289" t="str">
            <v>010118</v>
          </cell>
          <cell r="D9289" t="str">
            <v>Encanador</v>
          </cell>
          <cell r="E9289" t="str">
            <v>h</v>
          </cell>
          <cell r="F9289">
            <v>0.4</v>
          </cell>
        </row>
        <row r="9290">
          <cell r="B9290" t="str">
            <v>182203</v>
          </cell>
          <cell r="C9290" t="str">
            <v>010119</v>
          </cell>
          <cell r="D9290" t="str">
            <v>Ajudante de encanador</v>
          </cell>
          <cell r="E9290" t="str">
            <v>h</v>
          </cell>
          <cell r="F9290">
            <v>0.4</v>
          </cell>
        </row>
        <row r="9291">
          <cell r="B9291" t="str">
            <v>182203</v>
          </cell>
          <cell r="C9291" t="str">
            <v>026548</v>
          </cell>
          <cell r="D9291" t="str">
            <v>Bucha plastica com parafuso - 8mm</v>
          </cell>
          <cell r="E9291" t="str">
            <v>un</v>
          </cell>
          <cell r="F9291">
            <v>2</v>
          </cell>
        </row>
        <row r="9292">
          <cell r="B9292" t="str">
            <v>182203</v>
          </cell>
          <cell r="C9292" t="str">
            <v>067004</v>
          </cell>
          <cell r="D9292" t="str">
            <v>Extintor co2 de 6 kg</v>
          </cell>
          <cell r="E9292" t="str">
            <v>un</v>
          </cell>
          <cell r="F9292">
            <v>1</v>
          </cell>
        </row>
        <row r="9293">
          <cell r="B9293" t="str">
            <v>182204</v>
          </cell>
          <cell r="C9293" t="str">
            <v>010118</v>
          </cell>
          <cell r="D9293" t="str">
            <v>Encanador</v>
          </cell>
          <cell r="E9293" t="str">
            <v>h</v>
          </cell>
          <cell r="F9293">
            <v>0.5</v>
          </cell>
        </row>
        <row r="9294">
          <cell r="B9294" t="str">
            <v>182204</v>
          </cell>
          <cell r="C9294" t="str">
            <v>010119</v>
          </cell>
          <cell r="D9294" t="str">
            <v>Ajudante de encanador</v>
          </cell>
          <cell r="E9294" t="str">
            <v>h</v>
          </cell>
          <cell r="F9294">
            <v>0.5</v>
          </cell>
        </row>
        <row r="9295">
          <cell r="B9295" t="str">
            <v>182204</v>
          </cell>
          <cell r="C9295" t="str">
            <v>026548</v>
          </cell>
          <cell r="D9295" t="str">
            <v>Bucha plastica com parafuso - 8mm</v>
          </cell>
          <cell r="E9295" t="str">
            <v>un</v>
          </cell>
          <cell r="F9295">
            <v>2</v>
          </cell>
        </row>
        <row r="9296">
          <cell r="B9296" t="str">
            <v>182204</v>
          </cell>
          <cell r="C9296" t="str">
            <v>067005</v>
          </cell>
          <cell r="D9296" t="str">
            <v>Extintor espuma de 10 litros</v>
          </cell>
          <cell r="E9296" t="str">
            <v>un</v>
          </cell>
          <cell r="F9296">
            <v>1</v>
          </cell>
        </row>
        <row r="9297">
          <cell r="B9297" t="str">
            <v>182205</v>
          </cell>
          <cell r="C9297" t="str">
            <v>010118</v>
          </cell>
          <cell r="D9297" t="str">
            <v>Encanador</v>
          </cell>
          <cell r="E9297" t="str">
            <v>h</v>
          </cell>
          <cell r="F9297">
            <v>0.4</v>
          </cell>
        </row>
        <row r="9298">
          <cell r="B9298" t="str">
            <v>182205</v>
          </cell>
          <cell r="C9298" t="str">
            <v>010119</v>
          </cell>
          <cell r="D9298" t="str">
            <v>Ajudante de encanador</v>
          </cell>
          <cell r="E9298" t="str">
            <v>h</v>
          </cell>
          <cell r="F9298">
            <v>0.4</v>
          </cell>
        </row>
        <row r="9299">
          <cell r="B9299" t="str">
            <v>182205</v>
          </cell>
          <cell r="C9299" t="str">
            <v>026548</v>
          </cell>
          <cell r="D9299" t="str">
            <v>Bucha plastica com parafuso - 8mm</v>
          </cell>
          <cell r="E9299" t="str">
            <v>un</v>
          </cell>
          <cell r="F9299">
            <v>2</v>
          </cell>
        </row>
        <row r="9300">
          <cell r="B9300" t="str">
            <v>182205</v>
          </cell>
          <cell r="C9300" t="str">
            <v>067010</v>
          </cell>
          <cell r="D9300" t="str">
            <v>Extintor po quimico seco de 4 kg</v>
          </cell>
          <cell r="E9300" t="str">
            <v>un</v>
          </cell>
          <cell r="F9300">
            <v>1</v>
          </cell>
        </row>
        <row r="9301">
          <cell r="B9301" t="str">
            <v>182206</v>
          </cell>
          <cell r="C9301" t="str">
            <v>010118</v>
          </cell>
          <cell r="D9301" t="str">
            <v>Encanador</v>
          </cell>
          <cell r="E9301" t="str">
            <v>h</v>
          </cell>
          <cell r="F9301">
            <v>0.4</v>
          </cell>
        </row>
        <row r="9302">
          <cell r="B9302" t="str">
            <v>182206</v>
          </cell>
          <cell r="C9302" t="str">
            <v>010119</v>
          </cell>
          <cell r="D9302" t="str">
            <v>Ajudante de encanador</v>
          </cell>
          <cell r="E9302" t="str">
            <v>h</v>
          </cell>
          <cell r="F9302">
            <v>0.4</v>
          </cell>
        </row>
        <row r="9303">
          <cell r="B9303" t="str">
            <v>182206</v>
          </cell>
          <cell r="C9303" t="str">
            <v>026548</v>
          </cell>
          <cell r="D9303" t="str">
            <v>Bucha plastica com parafuso - 8mm</v>
          </cell>
          <cell r="E9303" t="str">
            <v>un</v>
          </cell>
          <cell r="F9303">
            <v>2</v>
          </cell>
        </row>
        <row r="9304">
          <cell r="B9304" t="str">
            <v>182206</v>
          </cell>
          <cell r="C9304" t="str">
            <v>067015</v>
          </cell>
          <cell r="D9304" t="str">
            <v>Extintor po quimico de 8 kg c/carga</v>
          </cell>
          <cell r="E9304" t="str">
            <v>un</v>
          </cell>
          <cell r="F9304">
            <v>1</v>
          </cell>
        </row>
        <row r="9305">
          <cell r="B9305" t="str">
            <v>182207</v>
          </cell>
          <cell r="C9305" t="str">
            <v>010118</v>
          </cell>
          <cell r="D9305" t="str">
            <v>Encanador</v>
          </cell>
          <cell r="E9305" t="str">
            <v>h</v>
          </cell>
          <cell r="F9305">
            <v>0.4</v>
          </cell>
        </row>
        <row r="9306">
          <cell r="B9306" t="str">
            <v>182207</v>
          </cell>
          <cell r="C9306" t="str">
            <v>010119</v>
          </cell>
          <cell r="D9306" t="str">
            <v>Ajudante de encanador</v>
          </cell>
          <cell r="E9306" t="str">
            <v>h</v>
          </cell>
          <cell r="F9306">
            <v>0.4</v>
          </cell>
        </row>
        <row r="9307">
          <cell r="B9307" t="str">
            <v>182207</v>
          </cell>
          <cell r="C9307" t="str">
            <v>026548</v>
          </cell>
          <cell r="D9307" t="str">
            <v>Bucha plastica com parafuso - 8mm</v>
          </cell>
          <cell r="E9307" t="str">
            <v>un</v>
          </cell>
          <cell r="F9307">
            <v>2</v>
          </cell>
        </row>
        <row r="9308">
          <cell r="B9308" t="str">
            <v>182207</v>
          </cell>
          <cell r="C9308" t="str">
            <v>067017</v>
          </cell>
          <cell r="D9308" t="str">
            <v>Extintor po quimico de 12kg c/carga</v>
          </cell>
          <cell r="E9308" t="str">
            <v>un</v>
          </cell>
          <cell r="F9308">
            <v>1</v>
          </cell>
        </row>
        <row r="9309">
          <cell r="B9309" t="str">
            <v>182301</v>
          </cell>
          <cell r="C9309" t="str">
            <v>010118</v>
          </cell>
          <cell r="D9309" t="str">
            <v>Encanador</v>
          </cell>
          <cell r="E9309" t="str">
            <v>h</v>
          </cell>
          <cell r="F9309">
            <v>0.15</v>
          </cell>
        </row>
        <row r="9310">
          <cell r="B9310" t="str">
            <v>182301</v>
          </cell>
          <cell r="C9310" t="str">
            <v>010119</v>
          </cell>
          <cell r="D9310" t="str">
            <v>Ajudante de encanador</v>
          </cell>
          <cell r="E9310" t="str">
            <v>h</v>
          </cell>
          <cell r="F9310">
            <v>0.4</v>
          </cell>
        </row>
        <row r="9311">
          <cell r="B9311" t="str">
            <v>182302</v>
          </cell>
          <cell r="C9311" t="str">
            <v>010118</v>
          </cell>
          <cell r="D9311" t="str">
            <v>Encanador</v>
          </cell>
          <cell r="E9311" t="str">
            <v>h</v>
          </cell>
          <cell r="F9311">
            <v>0.2</v>
          </cell>
        </row>
        <row r="9312">
          <cell r="B9312" t="str">
            <v>182302</v>
          </cell>
          <cell r="C9312" t="str">
            <v>010119</v>
          </cell>
          <cell r="D9312" t="str">
            <v>Ajudante de encanador</v>
          </cell>
          <cell r="E9312" t="str">
            <v>h</v>
          </cell>
          <cell r="F9312">
            <v>0.6</v>
          </cell>
        </row>
        <row r="9313">
          <cell r="B9313" t="str">
            <v>182305</v>
          </cell>
          <cell r="C9313" t="str">
            <v>010139</v>
          </cell>
          <cell r="D9313" t="str">
            <v>Pedreiro</v>
          </cell>
          <cell r="E9313" t="str">
            <v>h</v>
          </cell>
          <cell r="F9313">
            <v>0.2</v>
          </cell>
        </row>
        <row r="9314">
          <cell r="B9314" t="str">
            <v>182305</v>
          </cell>
          <cell r="C9314" t="str">
            <v>010146</v>
          </cell>
          <cell r="D9314" t="str">
            <v>Servente</v>
          </cell>
          <cell r="E9314" t="str">
            <v>h</v>
          </cell>
          <cell r="F9314">
            <v>0.15</v>
          </cell>
        </row>
        <row r="9315">
          <cell r="B9315" t="str">
            <v>182305</v>
          </cell>
          <cell r="C9315" t="str">
            <v>020505</v>
          </cell>
          <cell r="D9315" t="str">
            <v>Cal hidratada</v>
          </cell>
          <cell r="E9315" t="str">
            <v>kg</v>
          </cell>
          <cell r="F9315">
            <v>7.2999999999999995E-2</v>
          </cell>
        </row>
        <row r="9316">
          <cell r="B9316" t="str">
            <v>182305</v>
          </cell>
          <cell r="C9316" t="str">
            <v>020508</v>
          </cell>
          <cell r="D9316" t="str">
            <v>Cimento portland</v>
          </cell>
          <cell r="E9316" t="str">
            <v>kg</v>
          </cell>
          <cell r="F9316">
            <v>0.06</v>
          </cell>
        </row>
        <row r="9317">
          <cell r="B9317" t="str">
            <v>182305</v>
          </cell>
          <cell r="C9317" t="str">
            <v>020579</v>
          </cell>
          <cell r="D9317" t="str">
            <v>Areia media</v>
          </cell>
          <cell r="E9317" t="str">
            <v>m3</v>
          </cell>
          <cell r="F9317">
            <v>5.0000000000000001E-4</v>
          </cell>
        </row>
        <row r="9318">
          <cell r="B9318" t="str">
            <v>182306</v>
          </cell>
          <cell r="C9318" t="str">
            <v>010139</v>
          </cell>
          <cell r="D9318" t="str">
            <v>Pedreiro</v>
          </cell>
          <cell r="E9318" t="str">
            <v>h</v>
          </cell>
          <cell r="F9318">
            <v>0.33</v>
          </cell>
        </row>
        <row r="9319">
          <cell r="B9319" t="str">
            <v>182306</v>
          </cell>
          <cell r="C9319" t="str">
            <v>010146</v>
          </cell>
          <cell r="D9319" t="str">
            <v>Servente</v>
          </cell>
          <cell r="E9319" t="str">
            <v>h</v>
          </cell>
          <cell r="F9319">
            <v>0.21</v>
          </cell>
        </row>
        <row r="9320">
          <cell r="B9320" t="str">
            <v>182306</v>
          </cell>
          <cell r="C9320" t="str">
            <v>020505</v>
          </cell>
          <cell r="D9320" t="str">
            <v>Cal hidratada</v>
          </cell>
          <cell r="E9320" t="str">
            <v>kg</v>
          </cell>
          <cell r="F9320">
            <v>0.22</v>
          </cell>
        </row>
        <row r="9321">
          <cell r="B9321" t="str">
            <v>182306</v>
          </cell>
          <cell r="C9321" t="str">
            <v>020508</v>
          </cell>
          <cell r="D9321" t="str">
            <v>Cimento portland</v>
          </cell>
          <cell r="E9321" t="str">
            <v>kg</v>
          </cell>
          <cell r="F9321">
            <v>0.18</v>
          </cell>
        </row>
        <row r="9322">
          <cell r="B9322" t="str">
            <v>182306</v>
          </cell>
          <cell r="C9322" t="str">
            <v>020579</v>
          </cell>
          <cell r="D9322" t="str">
            <v>Areia media</v>
          </cell>
          <cell r="E9322" t="str">
            <v>m3</v>
          </cell>
          <cell r="F9322">
            <v>1.5E-3</v>
          </cell>
        </row>
        <row r="9323">
          <cell r="B9323" t="str">
            <v>182307</v>
          </cell>
          <cell r="C9323" t="str">
            <v>010139</v>
          </cell>
          <cell r="D9323" t="str">
            <v>Pedreiro</v>
          </cell>
          <cell r="E9323" t="str">
            <v>h</v>
          </cell>
          <cell r="F9323">
            <v>0.2</v>
          </cell>
        </row>
        <row r="9324">
          <cell r="B9324" t="str">
            <v>182307</v>
          </cell>
          <cell r="C9324" t="str">
            <v>010146</v>
          </cell>
          <cell r="D9324" t="str">
            <v>Servente</v>
          </cell>
          <cell r="E9324" t="str">
            <v>h</v>
          </cell>
          <cell r="F9324">
            <v>0.15</v>
          </cell>
        </row>
        <row r="9325">
          <cell r="B9325" t="str">
            <v>182307</v>
          </cell>
          <cell r="C9325" t="str">
            <v>020505</v>
          </cell>
          <cell r="D9325" t="str">
            <v>Cal hidratada</v>
          </cell>
          <cell r="E9325" t="str">
            <v>kg</v>
          </cell>
          <cell r="F9325">
            <v>7.2999999999999995E-2</v>
          </cell>
        </row>
        <row r="9326">
          <cell r="B9326" t="str">
            <v>182307</v>
          </cell>
          <cell r="C9326" t="str">
            <v>020508</v>
          </cell>
          <cell r="D9326" t="str">
            <v>Cimento portland</v>
          </cell>
          <cell r="E9326" t="str">
            <v>kg</v>
          </cell>
          <cell r="F9326">
            <v>0.06</v>
          </cell>
        </row>
        <row r="9327">
          <cell r="B9327" t="str">
            <v>182307</v>
          </cell>
          <cell r="C9327" t="str">
            <v>020579</v>
          </cell>
          <cell r="D9327" t="str">
            <v>Areia media</v>
          </cell>
          <cell r="E9327" t="str">
            <v>m3</v>
          </cell>
          <cell r="F9327">
            <v>5.0000000000000001E-4</v>
          </cell>
        </row>
        <row r="9328">
          <cell r="B9328" t="str">
            <v>182308</v>
          </cell>
          <cell r="C9328" t="str">
            <v>010139</v>
          </cell>
          <cell r="D9328" t="str">
            <v>Pedreiro</v>
          </cell>
          <cell r="E9328" t="str">
            <v>h</v>
          </cell>
          <cell r="F9328">
            <v>0.33</v>
          </cell>
        </row>
        <row r="9329">
          <cell r="B9329" t="str">
            <v>182308</v>
          </cell>
          <cell r="C9329" t="str">
            <v>010146</v>
          </cell>
          <cell r="D9329" t="str">
            <v>Servente</v>
          </cell>
          <cell r="E9329" t="str">
            <v>h</v>
          </cell>
          <cell r="F9329">
            <v>0.21</v>
          </cell>
        </row>
        <row r="9330">
          <cell r="B9330" t="str">
            <v>182308</v>
          </cell>
          <cell r="C9330" t="str">
            <v>020505</v>
          </cell>
          <cell r="D9330" t="str">
            <v>Cal hidratada</v>
          </cell>
          <cell r="E9330" t="str">
            <v>kg</v>
          </cell>
          <cell r="F9330">
            <v>0.22</v>
          </cell>
        </row>
        <row r="9331">
          <cell r="B9331" t="str">
            <v>182308</v>
          </cell>
          <cell r="C9331" t="str">
            <v>020508</v>
          </cell>
          <cell r="D9331" t="str">
            <v>Cimento portland</v>
          </cell>
          <cell r="E9331" t="str">
            <v>kg</v>
          </cell>
          <cell r="F9331">
            <v>0.18</v>
          </cell>
        </row>
        <row r="9332">
          <cell r="B9332" t="str">
            <v>182308</v>
          </cell>
          <cell r="C9332" t="str">
            <v>020579</v>
          </cell>
          <cell r="D9332" t="str">
            <v>Areia media</v>
          </cell>
          <cell r="E9332" t="str">
            <v>m3</v>
          </cell>
          <cell r="F9332">
            <v>1.5E-3</v>
          </cell>
        </row>
        <row r="9333">
          <cell r="B9333" t="str">
            <v>182401</v>
          </cell>
          <cell r="C9333" t="str">
            <v>010118</v>
          </cell>
          <cell r="D9333" t="str">
            <v>Encanador</v>
          </cell>
          <cell r="E9333" t="str">
            <v>h</v>
          </cell>
          <cell r="F9333">
            <v>0.11</v>
          </cell>
        </row>
        <row r="9334">
          <cell r="B9334" t="str">
            <v>182401</v>
          </cell>
          <cell r="C9334" t="str">
            <v>010119</v>
          </cell>
          <cell r="D9334" t="str">
            <v>Ajudante de encanador</v>
          </cell>
          <cell r="E9334" t="str">
            <v>h</v>
          </cell>
          <cell r="F9334">
            <v>0.11</v>
          </cell>
        </row>
        <row r="9335">
          <cell r="B9335" t="str">
            <v>182401</v>
          </cell>
          <cell r="C9335" t="str">
            <v>061001</v>
          </cell>
          <cell r="D9335" t="str">
            <v>Tubo de ferro fundido, j.e. 50mm (2")</v>
          </cell>
          <cell r="E9335" t="str">
            <v>m</v>
          </cell>
          <cell r="F9335">
            <v>1.01</v>
          </cell>
        </row>
        <row r="9336">
          <cell r="B9336" t="str">
            <v>182401</v>
          </cell>
          <cell r="C9336" t="str">
            <v>061010</v>
          </cell>
          <cell r="D9336" t="str">
            <v>Anel de borracha p/ferro fundido 50mm (2")</v>
          </cell>
          <cell r="E9336" t="str">
            <v>un</v>
          </cell>
          <cell r="F9336">
            <v>0.33</v>
          </cell>
        </row>
        <row r="9337">
          <cell r="B9337" t="str">
            <v>182401</v>
          </cell>
          <cell r="C9337" t="str">
            <v>061032</v>
          </cell>
          <cell r="D9337" t="str">
            <v>Lubrificante para tubo de ferro fundido</v>
          </cell>
          <cell r="E9337" t="str">
            <v>kg</v>
          </cell>
          <cell r="F9337">
            <v>1E-3</v>
          </cell>
        </row>
        <row r="9338">
          <cell r="B9338" t="str">
            <v>182402</v>
          </cell>
          <cell r="C9338" t="str">
            <v>010118</v>
          </cell>
          <cell r="D9338" t="str">
            <v>Encanador</v>
          </cell>
          <cell r="E9338" t="str">
            <v>h</v>
          </cell>
          <cell r="F9338">
            <v>0.12</v>
          </cell>
        </row>
        <row r="9339">
          <cell r="B9339" t="str">
            <v>182402</v>
          </cell>
          <cell r="C9339" t="str">
            <v>010119</v>
          </cell>
          <cell r="D9339" t="str">
            <v>Ajudante de encanador</v>
          </cell>
          <cell r="E9339" t="str">
            <v>h</v>
          </cell>
          <cell r="F9339">
            <v>0.12</v>
          </cell>
        </row>
        <row r="9340">
          <cell r="B9340" t="str">
            <v>182402</v>
          </cell>
          <cell r="C9340" t="str">
            <v>061002</v>
          </cell>
          <cell r="D9340" t="str">
            <v>Tubo de ferro fundido, j.e. 75mm (3")</v>
          </cell>
          <cell r="E9340" t="str">
            <v>m</v>
          </cell>
          <cell r="F9340">
            <v>1.01</v>
          </cell>
        </row>
        <row r="9341">
          <cell r="B9341" t="str">
            <v>182402</v>
          </cell>
          <cell r="C9341" t="str">
            <v>061011</v>
          </cell>
          <cell r="D9341" t="str">
            <v>Anel de borracha p/ferro fundido 75mm (3")</v>
          </cell>
          <cell r="E9341" t="str">
            <v>un</v>
          </cell>
          <cell r="F9341">
            <v>0.33</v>
          </cell>
        </row>
        <row r="9342">
          <cell r="B9342" t="str">
            <v>182402</v>
          </cell>
          <cell r="C9342" t="str">
            <v>061032</v>
          </cell>
          <cell r="D9342" t="str">
            <v>Lubrificante para tubo de ferro fundido</v>
          </cell>
          <cell r="E9342" t="str">
            <v>kg</v>
          </cell>
          <cell r="F9342">
            <v>1.1999999999999999E-3</v>
          </cell>
        </row>
        <row r="9343">
          <cell r="B9343" t="str">
            <v>182403</v>
          </cell>
          <cell r="C9343" t="str">
            <v>010118</v>
          </cell>
          <cell r="D9343" t="str">
            <v>Encanador</v>
          </cell>
          <cell r="E9343" t="str">
            <v>h</v>
          </cell>
          <cell r="F9343">
            <v>0.15</v>
          </cell>
        </row>
        <row r="9344">
          <cell r="B9344" t="str">
            <v>182403</v>
          </cell>
          <cell r="C9344" t="str">
            <v>010119</v>
          </cell>
          <cell r="D9344" t="str">
            <v>Ajudante de encanador</v>
          </cell>
          <cell r="E9344" t="str">
            <v>h</v>
          </cell>
          <cell r="F9344">
            <v>0.15</v>
          </cell>
        </row>
        <row r="9345">
          <cell r="B9345" t="str">
            <v>182403</v>
          </cell>
          <cell r="C9345" t="str">
            <v>061003</v>
          </cell>
          <cell r="D9345" t="str">
            <v>Tubo de ferro fundido, j.e. 100mm  (4")</v>
          </cell>
          <cell r="E9345" t="str">
            <v>m</v>
          </cell>
          <cell r="F9345">
            <v>1.01</v>
          </cell>
        </row>
        <row r="9346">
          <cell r="B9346" t="str">
            <v>182403</v>
          </cell>
          <cell r="C9346" t="str">
            <v>061012</v>
          </cell>
          <cell r="D9346" t="str">
            <v>Anel de borracha p/ferro fundido 100mm (4")</v>
          </cell>
          <cell r="E9346" t="str">
            <v>un</v>
          </cell>
          <cell r="F9346">
            <v>0.33</v>
          </cell>
        </row>
        <row r="9347">
          <cell r="B9347" t="str">
            <v>182403</v>
          </cell>
          <cell r="C9347" t="str">
            <v>061032</v>
          </cell>
          <cell r="D9347" t="str">
            <v>Lubrificante para tubo de ferro fundido</v>
          </cell>
          <cell r="E9347" t="str">
            <v>kg</v>
          </cell>
          <cell r="F9347">
            <v>1.4E-3</v>
          </cell>
        </row>
        <row r="9348">
          <cell r="B9348" t="str">
            <v>182404</v>
          </cell>
          <cell r="C9348" t="str">
            <v>010118</v>
          </cell>
          <cell r="D9348" t="str">
            <v>Encanador</v>
          </cell>
          <cell r="E9348" t="str">
            <v>h</v>
          </cell>
          <cell r="F9348">
            <v>0.17</v>
          </cell>
        </row>
        <row r="9349">
          <cell r="B9349" t="str">
            <v>182404</v>
          </cell>
          <cell r="C9349" t="str">
            <v>010119</v>
          </cell>
          <cell r="D9349" t="str">
            <v>Ajudante de encanador</v>
          </cell>
          <cell r="E9349" t="str">
            <v>h</v>
          </cell>
          <cell r="F9349">
            <v>0.17</v>
          </cell>
        </row>
        <row r="9350">
          <cell r="B9350" t="str">
            <v>182404</v>
          </cell>
          <cell r="C9350" t="str">
            <v>061004</v>
          </cell>
          <cell r="D9350" t="str">
            <v>Tubo de ferro fundido, j.e. 150mm (6")</v>
          </cell>
          <cell r="E9350" t="str">
            <v>m</v>
          </cell>
          <cell r="F9350">
            <v>1.01</v>
          </cell>
        </row>
        <row r="9351">
          <cell r="B9351" t="str">
            <v>182404</v>
          </cell>
          <cell r="C9351" t="str">
            <v>061013</v>
          </cell>
          <cell r="D9351" t="str">
            <v>Anel de borracha p/ferro fundido 150mm (6")</v>
          </cell>
          <cell r="E9351" t="str">
            <v>un</v>
          </cell>
          <cell r="F9351">
            <v>0.33</v>
          </cell>
        </row>
        <row r="9352">
          <cell r="B9352" t="str">
            <v>182404</v>
          </cell>
          <cell r="C9352" t="str">
            <v>061032</v>
          </cell>
          <cell r="D9352" t="str">
            <v>Lubrificante para tubo de ferro fundido</v>
          </cell>
          <cell r="E9352" t="str">
            <v>kg</v>
          </cell>
          <cell r="F9352">
            <v>1.6999999999999999E-3</v>
          </cell>
        </row>
        <row r="9353">
          <cell r="B9353" t="str">
            <v>182405</v>
          </cell>
          <cell r="C9353" t="str">
            <v>010118</v>
          </cell>
          <cell r="D9353" t="str">
            <v>Encanador</v>
          </cell>
          <cell r="E9353" t="str">
            <v>h</v>
          </cell>
          <cell r="F9353">
            <v>0.1</v>
          </cell>
        </row>
        <row r="9354">
          <cell r="B9354" t="str">
            <v>182405</v>
          </cell>
          <cell r="C9354" t="str">
            <v>010119</v>
          </cell>
          <cell r="D9354" t="str">
            <v>Ajudante de encanador</v>
          </cell>
          <cell r="E9354" t="str">
            <v>h</v>
          </cell>
          <cell r="F9354">
            <v>0.1</v>
          </cell>
        </row>
        <row r="9355">
          <cell r="B9355" t="str">
            <v>182405</v>
          </cell>
          <cell r="C9355" t="str">
            <v>061010</v>
          </cell>
          <cell r="D9355" t="str">
            <v>Anel de borracha p/ferro fundido 50mm (2")</v>
          </cell>
          <cell r="E9355" t="str">
            <v>un</v>
          </cell>
          <cell r="F9355">
            <v>2</v>
          </cell>
        </row>
        <row r="9356">
          <cell r="B9356" t="str">
            <v>182405</v>
          </cell>
          <cell r="C9356" t="str">
            <v>061015</v>
          </cell>
          <cell r="D9356" t="str">
            <v>Joeljo 90 de ferro fundido, junta elast 50mm (2")</v>
          </cell>
          <cell r="E9356" t="str">
            <v>un</v>
          </cell>
          <cell r="F9356">
            <v>1</v>
          </cell>
        </row>
        <row r="9357">
          <cell r="B9357" t="str">
            <v>182405</v>
          </cell>
          <cell r="C9357" t="str">
            <v>061032</v>
          </cell>
          <cell r="D9357" t="str">
            <v>Lubrificante para tubo de ferro fundido</v>
          </cell>
          <cell r="E9357" t="str">
            <v>kg</v>
          </cell>
          <cell r="F9357">
            <v>1.9599999999999999E-2</v>
          </cell>
        </row>
        <row r="9358">
          <cell r="B9358" t="str">
            <v>182406</v>
          </cell>
          <cell r="C9358" t="str">
            <v>010118</v>
          </cell>
          <cell r="D9358" t="str">
            <v>Encanador</v>
          </cell>
          <cell r="E9358" t="str">
            <v>h</v>
          </cell>
          <cell r="F9358">
            <v>0.11</v>
          </cell>
        </row>
        <row r="9359">
          <cell r="B9359" t="str">
            <v>182406</v>
          </cell>
          <cell r="C9359" t="str">
            <v>010119</v>
          </cell>
          <cell r="D9359" t="str">
            <v>Ajudante de encanador</v>
          </cell>
          <cell r="E9359" t="str">
            <v>h</v>
          </cell>
          <cell r="F9359">
            <v>0.11</v>
          </cell>
        </row>
        <row r="9360">
          <cell r="B9360" t="str">
            <v>182406</v>
          </cell>
          <cell r="C9360" t="str">
            <v>061011</v>
          </cell>
          <cell r="D9360" t="str">
            <v>Anel de borracha p/ferro fundido 75mm (3")</v>
          </cell>
          <cell r="E9360" t="str">
            <v>un</v>
          </cell>
          <cell r="F9360">
            <v>2</v>
          </cell>
        </row>
        <row r="9361">
          <cell r="B9361" t="str">
            <v>182406</v>
          </cell>
          <cell r="C9361" t="str">
            <v>061016</v>
          </cell>
          <cell r="D9361" t="str">
            <v>Joeljo 90 de ferro fundido, junta elast 75mm (3")</v>
          </cell>
          <cell r="E9361" t="str">
            <v>un</v>
          </cell>
          <cell r="F9361">
            <v>1</v>
          </cell>
        </row>
        <row r="9362">
          <cell r="B9362" t="str">
            <v>182406</v>
          </cell>
          <cell r="C9362" t="str">
            <v>061032</v>
          </cell>
          <cell r="D9362" t="str">
            <v>Lubrificante para tubo de ferro fundido</v>
          </cell>
          <cell r="E9362" t="str">
            <v>kg</v>
          </cell>
          <cell r="F9362">
            <v>2.2800000000000001E-2</v>
          </cell>
        </row>
        <row r="9363">
          <cell r="B9363" t="str">
            <v>182407</v>
          </cell>
          <cell r="C9363" t="str">
            <v>010118</v>
          </cell>
          <cell r="D9363" t="str">
            <v>Encanador</v>
          </cell>
          <cell r="E9363" t="str">
            <v>h</v>
          </cell>
          <cell r="F9363">
            <v>0.14000000000000001</v>
          </cell>
        </row>
        <row r="9364">
          <cell r="B9364" t="str">
            <v>182407</v>
          </cell>
          <cell r="C9364" t="str">
            <v>010119</v>
          </cell>
          <cell r="D9364" t="str">
            <v>Ajudante de encanador</v>
          </cell>
          <cell r="E9364" t="str">
            <v>h</v>
          </cell>
          <cell r="F9364">
            <v>0.14000000000000001</v>
          </cell>
        </row>
        <row r="9365">
          <cell r="B9365" t="str">
            <v>182407</v>
          </cell>
          <cell r="C9365" t="str">
            <v>061012</v>
          </cell>
          <cell r="D9365" t="str">
            <v>Anel de borracha p/ferro fundido 100mm (4")</v>
          </cell>
          <cell r="E9365" t="str">
            <v>un</v>
          </cell>
          <cell r="F9365">
            <v>2</v>
          </cell>
        </row>
        <row r="9366">
          <cell r="B9366" t="str">
            <v>182407</v>
          </cell>
          <cell r="C9366" t="str">
            <v>061017</v>
          </cell>
          <cell r="D9366" t="str">
            <v>Joeljo 90 de ferro fundido, junta elast 100mm (4")</v>
          </cell>
          <cell r="E9366" t="str">
            <v>un</v>
          </cell>
          <cell r="F9366">
            <v>1</v>
          </cell>
        </row>
        <row r="9367">
          <cell r="B9367" t="str">
            <v>182407</v>
          </cell>
          <cell r="C9367" t="str">
            <v>061032</v>
          </cell>
          <cell r="D9367" t="str">
            <v>Lubrificante para tubo de ferro fundido</v>
          </cell>
          <cell r="E9367" t="str">
            <v>kg</v>
          </cell>
          <cell r="F9367">
            <v>2.5999999999999999E-2</v>
          </cell>
        </row>
        <row r="9368">
          <cell r="B9368" t="str">
            <v>182408</v>
          </cell>
          <cell r="C9368" t="str">
            <v>010118</v>
          </cell>
          <cell r="D9368" t="str">
            <v>Encanador</v>
          </cell>
          <cell r="E9368" t="str">
            <v>h</v>
          </cell>
          <cell r="F9368">
            <v>0.16</v>
          </cell>
        </row>
        <row r="9369">
          <cell r="B9369" t="str">
            <v>182408</v>
          </cell>
          <cell r="C9369" t="str">
            <v>010119</v>
          </cell>
          <cell r="D9369" t="str">
            <v>Ajudante de encanador</v>
          </cell>
          <cell r="E9369" t="str">
            <v>h</v>
          </cell>
          <cell r="F9369">
            <v>0.16</v>
          </cell>
        </row>
        <row r="9370">
          <cell r="B9370" t="str">
            <v>182408</v>
          </cell>
          <cell r="C9370" t="str">
            <v>061013</v>
          </cell>
          <cell r="D9370" t="str">
            <v>Anel de borracha p/ferro fundido 150mm (6")</v>
          </cell>
          <cell r="E9370" t="str">
            <v>un</v>
          </cell>
          <cell r="F9370">
            <v>2</v>
          </cell>
        </row>
        <row r="9371">
          <cell r="B9371" t="str">
            <v>182408</v>
          </cell>
          <cell r="C9371" t="str">
            <v>061018</v>
          </cell>
          <cell r="D9371" t="str">
            <v>Joeljo 90 de ferro fundido, junta elast 150mm (6")</v>
          </cell>
          <cell r="E9371" t="str">
            <v>un</v>
          </cell>
          <cell r="F9371">
            <v>1</v>
          </cell>
        </row>
        <row r="9372">
          <cell r="B9372" t="str">
            <v>182408</v>
          </cell>
          <cell r="C9372" t="str">
            <v>061032</v>
          </cell>
          <cell r="D9372" t="str">
            <v>Lubrificante para tubo de ferro fundido</v>
          </cell>
          <cell r="E9372" t="str">
            <v>kg</v>
          </cell>
          <cell r="F9372">
            <v>3.2800000000000003E-2</v>
          </cell>
        </row>
        <row r="9373">
          <cell r="B9373" t="str">
            <v>182409</v>
          </cell>
          <cell r="C9373" t="str">
            <v>010118</v>
          </cell>
          <cell r="D9373" t="str">
            <v>Encanador</v>
          </cell>
          <cell r="E9373" t="str">
            <v>h</v>
          </cell>
          <cell r="F9373">
            <v>0.15</v>
          </cell>
        </row>
        <row r="9374">
          <cell r="B9374" t="str">
            <v>182409</v>
          </cell>
          <cell r="C9374" t="str">
            <v>010119</v>
          </cell>
          <cell r="D9374" t="str">
            <v>Ajudante de encanador</v>
          </cell>
          <cell r="E9374" t="str">
            <v>h</v>
          </cell>
          <cell r="F9374">
            <v>0.15</v>
          </cell>
        </row>
        <row r="9375">
          <cell r="B9375" t="str">
            <v>182409</v>
          </cell>
          <cell r="C9375" t="str">
            <v>061010</v>
          </cell>
          <cell r="D9375" t="str">
            <v>Anel de borracha p/ferro fundido 50mm (2")</v>
          </cell>
          <cell r="E9375" t="str">
            <v>un</v>
          </cell>
          <cell r="F9375">
            <v>1</v>
          </cell>
        </row>
        <row r="9376">
          <cell r="B9376" t="str">
            <v>182409</v>
          </cell>
          <cell r="C9376" t="str">
            <v>061012</v>
          </cell>
          <cell r="D9376" t="str">
            <v>Anel de borracha p/ferro fundido 100mm (4")</v>
          </cell>
          <cell r="E9376" t="str">
            <v>un</v>
          </cell>
          <cell r="F9376">
            <v>2</v>
          </cell>
        </row>
        <row r="9377">
          <cell r="B9377" t="str">
            <v>182409</v>
          </cell>
          <cell r="C9377" t="str">
            <v>061014</v>
          </cell>
          <cell r="D9377" t="str">
            <v>Joelho 90 c/vis.ferro fund., j.e.100x50mm (4x2")</v>
          </cell>
          <cell r="E9377" t="str">
            <v>un</v>
          </cell>
          <cell r="F9377">
            <v>1</v>
          </cell>
        </row>
        <row r="9378">
          <cell r="B9378" t="str">
            <v>182409</v>
          </cell>
          <cell r="C9378" t="str">
            <v>061032</v>
          </cell>
          <cell r="D9378" t="str">
            <v>Lubrificante para tubo de ferro fundido</v>
          </cell>
          <cell r="E9378" t="str">
            <v>kg</v>
          </cell>
          <cell r="F9378">
            <v>3.5799999999999998E-2</v>
          </cell>
        </row>
        <row r="9379">
          <cell r="B9379" t="str">
            <v>182410</v>
          </cell>
          <cell r="C9379" t="str">
            <v>010118</v>
          </cell>
          <cell r="D9379" t="str">
            <v>Encanador</v>
          </cell>
          <cell r="E9379" t="str">
            <v>h</v>
          </cell>
          <cell r="F9379">
            <v>0.1</v>
          </cell>
        </row>
        <row r="9380">
          <cell r="B9380" t="str">
            <v>182410</v>
          </cell>
          <cell r="C9380" t="str">
            <v>010119</v>
          </cell>
          <cell r="D9380" t="str">
            <v>Ajudante de encanador</v>
          </cell>
          <cell r="E9380" t="str">
            <v>h</v>
          </cell>
          <cell r="F9380">
            <v>0.1</v>
          </cell>
        </row>
        <row r="9381">
          <cell r="B9381" t="str">
            <v>182410</v>
          </cell>
          <cell r="C9381" t="str">
            <v>061010</v>
          </cell>
          <cell r="D9381" t="str">
            <v>Anel de borracha p/ferro fundido 50mm (2")</v>
          </cell>
          <cell r="E9381" t="str">
            <v>un</v>
          </cell>
          <cell r="F9381">
            <v>2</v>
          </cell>
        </row>
        <row r="9382">
          <cell r="B9382" t="str">
            <v>182410</v>
          </cell>
          <cell r="C9382" t="str">
            <v>061032</v>
          </cell>
          <cell r="D9382" t="str">
            <v>Lubrificante para tubo de ferro fundido</v>
          </cell>
          <cell r="E9382" t="str">
            <v>kg</v>
          </cell>
          <cell r="F9382">
            <v>1.9599999999999999E-2</v>
          </cell>
        </row>
        <row r="9383">
          <cell r="B9383" t="str">
            <v>182410</v>
          </cell>
          <cell r="C9383" t="str">
            <v>061060</v>
          </cell>
          <cell r="D9383" t="str">
            <v>Joelho 45 de ferro fundido, junta elast 50mm (2')</v>
          </cell>
          <cell r="E9383" t="str">
            <v>un</v>
          </cell>
          <cell r="F9383">
            <v>1</v>
          </cell>
        </row>
        <row r="9384">
          <cell r="B9384" t="str">
            <v>182411</v>
          </cell>
          <cell r="C9384" t="str">
            <v>010118</v>
          </cell>
          <cell r="D9384" t="str">
            <v>Encanador</v>
          </cell>
          <cell r="E9384" t="str">
            <v>h</v>
          </cell>
          <cell r="F9384">
            <v>0.11</v>
          </cell>
        </row>
        <row r="9385">
          <cell r="B9385" t="str">
            <v>182411</v>
          </cell>
          <cell r="C9385" t="str">
            <v>010119</v>
          </cell>
          <cell r="D9385" t="str">
            <v>Ajudante de encanador</v>
          </cell>
          <cell r="E9385" t="str">
            <v>h</v>
          </cell>
          <cell r="F9385">
            <v>0.11</v>
          </cell>
        </row>
        <row r="9386">
          <cell r="B9386" t="str">
            <v>182411</v>
          </cell>
          <cell r="C9386" t="str">
            <v>061011</v>
          </cell>
          <cell r="D9386" t="str">
            <v>Anel de borracha p/ferro fundido 75mm (3")</v>
          </cell>
          <cell r="E9386" t="str">
            <v>un</v>
          </cell>
          <cell r="F9386">
            <v>2</v>
          </cell>
        </row>
        <row r="9387">
          <cell r="B9387" t="str">
            <v>182411</v>
          </cell>
          <cell r="C9387" t="str">
            <v>061032</v>
          </cell>
          <cell r="D9387" t="str">
            <v>Lubrificante para tubo de ferro fundido</v>
          </cell>
          <cell r="E9387" t="str">
            <v>kg</v>
          </cell>
          <cell r="F9387">
            <v>2.2800000000000001E-2</v>
          </cell>
        </row>
        <row r="9388">
          <cell r="B9388" t="str">
            <v>182411</v>
          </cell>
          <cell r="C9388" t="str">
            <v>061061</v>
          </cell>
          <cell r="D9388" t="str">
            <v>Joelho 45 de ferro fundido, junta elast 75mm (3')</v>
          </cell>
          <cell r="E9388" t="str">
            <v>un</v>
          </cell>
          <cell r="F9388">
            <v>1</v>
          </cell>
        </row>
        <row r="9389">
          <cell r="B9389" t="str">
            <v>182412</v>
          </cell>
          <cell r="C9389" t="str">
            <v>010118</v>
          </cell>
          <cell r="D9389" t="str">
            <v>Encanador</v>
          </cell>
          <cell r="E9389" t="str">
            <v>h</v>
          </cell>
          <cell r="F9389">
            <v>0.14000000000000001</v>
          </cell>
        </row>
        <row r="9390">
          <cell r="B9390" t="str">
            <v>182412</v>
          </cell>
          <cell r="C9390" t="str">
            <v>010119</v>
          </cell>
          <cell r="D9390" t="str">
            <v>Ajudante de encanador</v>
          </cell>
          <cell r="E9390" t="str">
            <v>h</v>
          </cell>
          <cell r="F9390">
            <v>0.14000000000000001</v>
          </cell>
        </row>
        <row r="9391">
          <cell r="B9391" t="str">
            <v>182412</v>
          </cell>
          <cell r="C9391" t="str">
            <v>061012</v>
          </cell>
          <cell r="D9391" t="str">
            <v>Anel de borracha p/ferro fundido 100mm (4")</v>
          </cell>
          <cell r="E9391" t="str">
            <v>un</v>
          </cell>
          <cell r="F9391">
            <v>2</v>
          </cell>
        </row>
        <row r="9392">
          <cell r="B9392" t="str">
            <v>182412</v>
          </cell>
          <cell r="C9392" t="str">
            <v>061032</v>
          </cell>
          <cell r="D9392" t="str">
            <v>Lubrificante para tubo de ferro fundido</v>
          </cell>
          <cell r="E9392" t="str">
            <v>kg</v>
          </cell>
          <cell r="F9392">
            <v>2.5999999999999999E-2</v>
          </cell>
        </row>
        <row r="9393">
          <cell r="B9393" t="str">
            <v>182412</v>
          </cell>
          <cell r="C9393" t="str">
            <v>061062</v>
          </cell>
          <cell r="D9393" t="str">
            <v>Joelho 45 de ferro fundido, junta elast 100mm (4')</v>
          </cell>
          <cell r="E9393" t="str">
            <v>un</v>
          </cell>
          <cell r="F9393">
            <v>1</v>
          </cell>
        </row>
        <row r="9394">
          <cell r="B9394" t="str">
            <v>182413</v>
          </cell>
          <cell r="C9394" t="str">
            <v>010118</v>
          </cell>
          <cell r="D9394" t="str">
            <v>Encanador</v>
          </cell>
          <cell r="E9394" t="str">
            <v>h</v>
          </cell>
          <cell r="F9394">
            <v>0.16</v>
          </cell>
        </row>
        <row r="9395">
          <cell r="B9395" t="str">
            <v>182413</v>
          </cell>
          <cell r="C9395" t="str">
            <v>010119</v>
          </cell>
          <cell r="D9395" t="str">
            <v>Ajudante de encanador</v>
          </cell>
          <cell r="E9395" t="str">
            <v>h</v>
          </cell>
          <cell r="F9395">
            <v>0.16</v>
          </cell>
        </row>
        <row r="9396">
          <cell r="B9396" t="str">
            <v>182413</v>
          </cell>
          <cell r="C9396" t="str">
            <v>061013</v>
          </cell>
          <cell r="D9396" t="str">
            <v>Anel de borracha p/ferro fundido 150mm (6")</v>
          </cell>
          <cell r="E9396" t="str">
            <v>un</v>
          </cell>
          <cell r="F9396">
            <v>2</v>
          </cell>
        </row>
        <row r="9397">
          <cell r="B9397" t="str">
            <v>182413</v>
          </cell>
          <cell r="C9397" t="str">
            <v>061032</v>
          </cell>
          <cell r="D9397" t="str">
            <v>Lubrificante para tubo de ferro fundido</v>
          </cell>
          <cell r="E9397" t="str">
            <v>kg</v>
          </cell>
          <cell r="F9397">
            <v>3.2800000000000003E-2</v>
          </cell>
        </row>
        <row r="9398">
          <cell r="B9398" t="str">
            <v>182413</v>
          </cell>
          <cell r="C9398" t="str">
            <v>061063</v>
          </cell>
          <cell r="D9398" t="str">
            <v>Joelho 45 de ferro fundido, junta elast 150mm (6')</v>
          </cell>
          <cell r="E9398" t="str">
            <v>un</v>
          </cell>
          <cell r="F9398">
            <v>1</v>
          </cell>
        </row>
        <row r="9399">
          <cell r="B9399" t="str">
            <v>182414</v>
          </cell>
          <cell r="C9399" t="str">
            <v>010118</v>
          </cell>
          <cell r="D9399" t="str">
            <v>Encanador</v>
          </cell>
          <cell r="E9399" t="str">
            <v>h</v>
          </cell>
          <cell r="F9399">
            <v>0.11</v>
          </cell>
        </row>
        <row r="9400">
          <cell r="B9400" t="str">
            <v>182414</v>
          </cell>
          <cell r="C9400" t="str">
            <v>010119</v>
          </cell>
          <cell r="D9400" t="str">
            <v>Ajudante de encanador</v>
          </cell>
          <cell r="E9400" t="str">
            <v>h</v>
          </cell>
          <cell r="F9400">
            <v>0.11</v>
          </cell>
        </row>
        <row r="9401">
          <cell r="B9401" t="str">
            <v>182414</v>
          </cell>
          <cell r="C9401" t="str">
            <v>061010</v>
          </cell>
          <cell r="D9401" t="str">
            <v>Anel de borracha p/ferro fundido 50mm (2")</v>
          </cell>
          <cell r="E9401" t="str">
            <v>un</v>
          </cell>
          <cell r="F9401">
            <v>3</v>
          </cell>
        </row>
        <row r="9402">
          <cell r="B9402" t="str">
            <v>182414</v>
          </cell>
          <cell r="C9402" t="str">
            <v>061021</v>
          </cell>
          <cell r="D9402" t="str">
            <v>Te 90 sanit. de ferro fundido, j.e. 50x50mm (2x2")</v>
          </cell>
          <cell r="E9402" t="str">
            <v>un</v>
          </cell>
          <cell r="F9402">
            <v>1</v>
          </cell>
        </row>
        <row r="9403">
          <cell r="B9403" t="str">
            <v>182414</v>
          </cell>
          <cell r="C9403" t="str">
            <v>061032</v>
          </cell>
          <cell r="D9403" t="str">
            <v>Lubrificante para tubo de ferro fundido</v>
          </cell>
          <cell r="E9403" t="str">
            <v>kg</v>
          </cell>
          <cell r="F9403">
            <v>2.9399999999999999E-2</v>
          </cell>
        </row>
        <row r="9404">
          <cell r="B9404" t="str">
            <v>182415</v>
          </cell>
          <cell r="C9404" t="str">
            <v>010118</v>
          </cell>
          <cell r="D9404" t="str">
            <v>Encanador</v>
          </cell>
          <cell r="E9404" t="str">
            <v>h</v>
          </cell>
          <cell r="F9404">
            <v>0.12</v>
          </cell>
        </row>
        <row r="9405">
          <cell r="B9405" t="str">
            <v>182415</v>
          </cell>
          <cell r="C9405" t="str">
            <v>010119</v>
          </cell>
          <cell r="D9405" t="str">
            <v>Ajudante de encanador</v>
          </cell>
          <cell r="E9405" t="str">
            <v>h</v>
          </cell>
          <cell r="F9405">
            <v>0.12</v>
          </cell>
        </row>
        <row r="9406">
          <cell r="B9406" t="str">
            <v>182415</v>
          </cell>
          <cell r="C9406" t="str">
            <v>061010</v>
          </cell>
          <cell r="D9406" t="str">
            <v>Anel de borracha p/ferro fundido 50mm (2")</v>
          </cell>
          <cell r="E9406" t="str">
            <v>un</v>
          </cell>
          <cell r="F9406">
            <v>1</v>
          </cell>
        </row>
        <row r="9407">
          <cell r="B9407" t="str">
            <v>182415</v>
          </cell>
          <cell r="C9407" t="str">
            <v>061011</v>
          </cell>
          <cell r="D9407" t="str">
            <v>Anel de borracha p/ferro fundido 75mm (3")</v>
          </cell>
          <cell r="E9407" t="str">
            <v>un</v>
          </cell>
          <cell r="F9407">
            <v>2</v>
          </cell>
        </row>
        <row r="9408">
          <cell r="B9408" t="str">
            <v>182415</v>
          </cell>
          <cell r="C9408" t="str">
            <v>061022</v>
          </cell>
          <cell r="D9408" t="str">
            <v>Te 90 sanit. de ferro fundido, j.e. 75x50mm (3x2")</v>
          </cell>
          <cell r="E9408" t="str">
            <v>un</v>
          </cell>
          <cell r="F9408">
            <v>1</v>
          </cell>
        </row>
        <row r="9409">
          <cell r="B9409" t="str">
            <v>182415</v>
          </cell>
          <cell r="C9409" t="str">
            <v>061032</v>
          </cell>
          <cell r="D9409" t="str">
            <v>Lubrificante para tubo de ferro fundido</v>
          </cell>
          <cell r="E9409" t="str">
            <v>kg</v>
          </cell>
          <cell r="F9409">
            <v>3.2599999999999997E-2</v>
          </cell>
        </row>
        <row r="9410">
          <cell r="B9410" t="str">
            <v>182416</v>
          </cell>
          <cell r="C9410" t="str">
            <v>010118</v>
          </cell>
          <cell r="D9410" t="str">
            <v>Encanador</v>
          </cell>
          <cell r="E9410" t="str">
            <v>h</v>
          </cell>
          <cell r="F9410">
            <v>0.12</v>
          </cell>
        </row>
        <row r="9411">
          <cell r="B9411" t="str">
            <v>182416</v>
          </cell>
          <cell r="C9411" t="str">
            <v>010119</v>
          </cell>
          <cell r="D9411" t="str">
            <v>Ajudante de encanador</v>
          </cell>
          <cell r="E9411" t="str">
            <v>h</v>
          </cell>
          <cell r="F9411">
            <v>0.12</v>
          </cell>
        </row>
        <row r="9412">
          <cell r="B9412" t="str">
            <v>182416</v>
          </cell>
          <cell r="C9412" t="str">
            <v>061011</v>
          </cell>
          <cell r="D9412" t="str">
            <v>Anel de borracha p/ferro fundido 75mm (3")</v>
          </cell>
          <cell r="E9412" t="str">
            <v>un</v>
          </cell>
          <cell r="F9412">
            <v>3</v>
          </cell>
        </row>
        <row r="9413">
          <cell r="B9413" t="str">
            <v>182416</v>
          </cell>
          <cell r="C9413" t="str">
            <v>061023</v>
          </cell>
          <cell r="D9413" t="str">
            <v>Te 90 sanit. de ferro fundido, j.e. 75x75mm (3x3")</v>
          </cell>
          <cell r="E9413" t="str">
            <v>un</v>
          </cell>
          <cell r="F9413">
            <v>1</v>
          </cell>
        </row>
        <row r="9414">
          <cell r="B9414" t="str">
            <v>182416</v>
          </cell>
          <cell r="C9414" t="str">
            <v>061032</v>
          </cell>
          <cell r="D9414" t="str">
            <v>Lubrificante para tubo de ferro fundido</v>
          </cell>
          <cell r="E9414" t="str">
            <v>kg</v>
          </cell>
          <cell r="F9414">
            <v>3.4200000000000001E-2</v>
          </cell>
        </row>
        <row r="9415">
          <cell r="B9415" t="str">
            <v>182417</v>
          </cell>
          <cell r="C9415" t="str">
            <v>010118</v>
          </cell>
          <cell r="D9415" t="str">
            <v>Encanador</v>
          </cell>
          <cell r="E9415" t="str">
            <v>h</v>
          </cell>
          <cell r="F9415">
            <v>0.14000000000000001</v>
          </cell>
        </row>
        <row r="9416">
          <cell r="B9416" t="str">
            <v>182417</v>
          </cell>
          <cell r="C9416" t="str">
            <v>010119</v>
          </cell>
          <cell r="D9416" t="str">
            <v>Ajudante de encanador</v>
          </cell>
          <cell r="E9416" t="str">
            <v>h</v>
          </cell>
          <cell r="F9416">
            <v>0.14000000000000001</v>
          </cell>
        </row>
        <row r="9417">
          <cell r="B9417" t="str">
            <v>182417</v>
          </cell>
          <cell r="C9417" t="str">
            <v>061010</v>
          </cell>
          <cell r="D9417" t="str">
            <v>Anel de borracha p/ferro fundido 50mm (2")</v>
          </cell>
          <cell r="E9417" t="str">
            <v>un</v>
          </cell>
          <cell r="F9417">
            <v>1</v>
          </cell>
        </row>
        <row r="9418">
          <cell r="B9418" t="str">
            <v>182417</v>
          </cell>
          <cell r="C9418" t="str">
            <v>061012</v>
          </cell>
          <cell r="D9418" t="str">
            <v>Anel de borracha p/ferro fundido 100mm (4")</v>
          </cell>
          <cell r="E9418" t="str">
            <v>un</v>
          </cell>
          <cell r="F9418">
            <v>2</v>
          </cell>
        </row>
        <row r="9419">
          <cell r="B9419" t="str">
            <v>182417</v>
          </cell>
          <cell r="C9419" t="str">
            <v>061024</v>
          </cell>
          <cell r="D9419" t="str">
            <v>Te 90 sanit. de ferro fundido, j.e. 100x50mm (4x2"</v>
          </cell>
          <cell r="E9419" t="str">
            <v>un</v>
          </cell>
          <cell r="F9419">
            <v>1</v>
          </cell>
        </row>
        <row r="9420">
          <cell r="B9420" t="str">
            <v>182417</v>
          </cell>
          <cell r="C9420" t="str">
            <v>061032</v>
          </cell>
          <cell r="D9420" t="str">
            <v>Lubrificante para tubo de ferro fundido</v>
          </cell>
          <cell r="E9420" t="str">
            <v>kg</v>
          </cell>
          <cell r="F9420">
            <v>3.5799999999999998E-2</v>
          </cell>
        </row>
        <row r="9421">
          <cell r="B9421" t="str">
            <v>182418</v>
          </cell>
          <cell r="C9421" t="str">
            <v>010118</v>
          </cell>
          <cell r="D9421" t="str">
            <v>Encanador</v>
          </cell>
          <cell r="E9421" t="str">
            <v>h</v>
          </cell>
          <cell r="F9421">
            <v>0.14000000000000001</v>
          </cell>
        </row>
        <row r="9422">
          <cell r="B9422" t="str">
            <v>182418</v>
          </cell>
          <cell r="C9422" t="str">
            <v>010119</v>
          </cell>
          <cell r="D9422" t="str">
            <v>Ajudante de encanador</v>
          </cell>
          <cell r="E9422" t="str">
            <v>h</v>
          </cell>
          <cell r="F9422">
            <v>0.14000000000000001</v>
          </cell>
        </row>
        <row r="9423">
          <cell r="B9423" t="str">
            <v>182418</v>
          </cell>
          <cell r="C9423" t="str">
            <v>061011</v>
          </cell>
          <cell r="D9423" t="str">
            <v>Anel de borracha p/ferro fundido 75mm (3")</v>
          </cell>
          <cell r="E9423" t="str">
            <v>un</v>
          </cell>
          <cell r="F9423">
            <v>1</v>
          </cell>
        </row>
        <row r="9424">
          <cell r="B9424" t="str">
            <v>182418</v>
          </cell>
          <cell r="C9424" t="str">
            <v>061012</v>
          </cell>
          <cell r="D9424" t="str">
            <v>Anel de borracha p/ferro fundido 100mm (4")</v>
          </cell>
          <cell r="E9424" t="str">
            <v>un</v>
          </cell>
          <cell r="F9424">
            <v>2</v>
          </cell>
        </row>
        <row r="9425">
          <cell r="B9425" t="str">
            <v>182418</v>
          </cell>
          <cell r="C9425" t="str">
            <v>061025</v>
          </cell>
          <cell r="D9425" t="str">
            <v>Te 90 sanit. de ferro fundido, j.e. 100x75mm (4x3"</v>
          </cell>
          <cell r="E9425" t="str">
            <v>un</v>
          </cell>
          <cell r="F9425">
            <v>1</v>
          </cell>
        </row>
        <row r="9426">
          <cell r="B9426" t="str">
            <v>182418</v>
          </cell>
          <cell r="C9426" t="str">
            <v>061032</v>
          </cell>
          <cell r="D9426" t="str">
            <v>Lubrificante para tubo de ferro fundido</v>
          </cell>
          <cell r="E9426" t="str">
            <v>kg</v>
          </cell>
          <cell r="F9426">
            <v>3.7400000000000003E-2</v>
          </cell>
        </row>
        <row r="9427">
          <cell r="B9427" t="str">
            <v>182419</v>
          </cell>
          <cell r="C9427" t="str">
            <v>010118</v>
          </cell>
          <cell r="D9427" t="str">
            <v>Encanador</v>
          </cell>
          <cell r="E9427" t="str">
            <v>h</v>
          </cell>
          <cell r="F9427">
            <v>0.14000000000000001</v>
          </cell>
        </row>
        <row r="9428">
          <cell r="B9428" t="str">
            <v>182419</v>
          </cell>
          <cell r="C9428" t="str">
            <v>010119</v>
          </cell>
          <cell r="D9428" t="str">
            <v>Ajudante de encanador</v>
          </cell>
          <cell r="E9428" t="str">
            <v>h</v>
          </cell>
          <cell r="F9428">
            <v>0.14000000000000001</v>
          </cell>
        </row>
        <row r="9429">
          <cell r="B9429" t="str">
            <v>182419</v>
          </cell>
          <cell r="C9429" t="str">
            <v>061012</v>
          </cell>
          <cell r="D9429" t="str">
            <v>Anel de borracha p/ferro fundido 100mm (4")</v>
          </cell>
          <cell r="E9429" t="str">
            <v>un</v>
          </cell>
          <cell r="F9429">
            <v>3</v>
          </cell>
        </row>
        <row r="9430">
          <cell r="B9430" t="str">
            <v>182419</v>
          </cell>
          <cell r="C9430" t="str">
            <v>061026</v>
          </cell>
          <cell r="D9430" t="str">
            <v>Te 90 sanit. de ferro fundido, j.e. 100x100mm (4x4</v>
          </cell>
          <cell r="E9430" t="str">
            <v>un</v>
          </cell>
          <cell r="F9430">
            <v>1</v>
          </cell>
        </row>
        <row r="9431">
          <cell r="B9431" t="str">
            <v>182419</v>
          </cell>
          <cell r="C9431" t="str">
            <v>061032</v>
          </cell>
          <cell r="D9431" t="str">
            <v>Lubrificante para tubo de ferro fundido</v>
          </cell>
          <cell r="E9431" t="str">
            <v>kg</v>
          </cell>
          <cell r="F9431">
            <v>3.9E-2</v>
          </cell>
        </row>
        <row r="9432">
          <cell r="B9432" t="str">
            <v>182421</v>
          </cell>
          <cell r="C9432" t="str">
            <v>010118</v>
          </cell>
          <cell r="D9432" t="str">
            <v>Encanador</v>
          </cell>
          <cell r="E9432" t="str">
            <v>h</v>
          </cell>
          <cell r="F9432">
            <v>0.16</v>
          </cell>
        </row>
        <row r="9433">
          <cell r="B9433" t="str">
            <v>182421</v>
          </cell>
          <cell r="C9433" t="str">
            <v>010119</v>
          </cell>
          <cell r="D9433" t="str">
            <v>Ajudante de encanador</v>
          </cell>
          <cell r="E9433" t="str">
            <v>h</v>
          </cell>
          <cell r="F9433">
            <v>0.16</v>
          </cell>
        </row>
        <row r="9434">
          <cell r="B9434" t="str">
            <v>182421</v>
          </cell>
          <cell r="C9434" t="str">
            <v>061012</v>
          </cell>
          <cell r="D9434" t="str">
            <v>Anel de borracha p/ferro fundido 100mm (4")</v>
          </cell>
          <cell r="E9434" t="str">
            <v>un</v>
          </cell>
          <cell r="F9434">
            <v>1</v>
          </cell>
        </row>
        <row r="9435">
          <cell r="B9435" t="str">
            <v>182421</v>
          </cell>
          <cell r="C9435" t="str">
            <v>061013</v>
          </cell>
          <cell r="D9435" t="str">
            <v>Anel de borracha p/ferro fundido 150mm (6")</v>
          </cell>
          <cell r="E9435" t="str">
            <v>un</v>
          </cell>
          <cell r="F9435">
            <v>2</v>
          </cell>
        </row>
        <row r="9436">
          <cell r="B9436" t="str">
            <v>182421</v>
          </cell>
          <cell r="C9436" t="str">
            <v>061027</v>
          </cell>
          <cell r="D9436" t="str">
            <v>Te 90 sanit. de ferro fundido, j.e. 150x100mm (6x4</v>
          </cell>
          <cell r="E9436" t="str">
            <v>un</v>
          </cell>
          <cell r="F9436">
            <v>1</v>
          </cell>
        </row>
        <row r="9437">
          <cell r="B9437" t="str">
            <v>182421</v>
          </cell>
          <cell r="C9437" t="str">
            <v>061032</v>
          </cell>
          <cell r="D9437" t="str">
            <v>Lubrificante para tubo de ferro fundido</v>
          </cell>
          <cell r="E9437" t="str">
            <v>kg</v>
          </cell>
          <cell r="F9437">
            <v>4.58E-2</v>
          </cell>
        </row>
        <row r="9438">
          <cell r="B9438" t="str">
            <v>182422</v>
          </cell>
          <cell r="C9438" t="str">
            <v>010118</v>
          </cell>
          <cell r="D9438" t="str">
            <v>Encanador</v>
          </cell>
          <cell r="E9438" t="str">
            <v>h</v>
          </cell>
          <cell r="F9438">
            <v>0.17</v>
          </cell>
        </row>
        <row r="9439">
          <cell r="B9439" t="str">
            <v>182422</v>
          </cell>
          <cell r="C9439" t="str">
            <v>010119</v>
          </cell>
          <cell r="D9439" t="str">
            <v>Ajudante de encanador</v>
          </cell>
          <cell r="E9439" t="str">
            <v>h</v>
          </cell>
          <cell r="F9439">
            <v>0.17</v>
          </cell>
        </row>
        <row r="9440">
          <cell r="B9440" t="str">
            <v>182422</v>
          </cell>
          <cell r="C9440" t="str">
            <v>061013</v>
          </cell>
          <cell r="D9440" t="str">
            <v>Anel de borracha p/ferro fundido 150mm (6")</v>
          </cell>
          <cell r="E9440" t="str">
            <v>un</v>
          </cell>
          <cell r="F9440">
            <v>3</v>
          </cell>
        </row>
        <row r="9441">
          <cell r="B9441" t="str">
            <v>182422</v>
          </cell>
          <cell r="C9441" t="str">
            <v>061028</v>
          </cell>
          <cell r="D9441" t="str">
            <v>Te 90 sanit. de ferro fundido, j.e. 150x150mm (6x6</v>
          </cell>
          <cell r="E9441" t="str">
            <v>un</v>
          </cell>
          <cell r="F9441">
            <v>1</v>
          </cell>
        </row>
        <row r="9442">
          <cell r="B9442" t="str">
            <v>182422</v>
          </cell>
          <cell r="C9442" t="str">
            <v>061032</v>
          </cell>
          <cell r="D9442" t="str">
            <v>Lubrificante para tubo de ferro fundido</v>
          </cell>
          <cell r="E9442" t="str">
            <v>kg</v>
          </cell>
          <cell r="F9442">
            <v>4.9200000000000001E-2</v>
          </cell>
        </row>
        <row r="9443">
          <cell r="B9443" t="str">
            <v>182423</v>
          </cell>
          <cell r="C9443" t="str">
            <v>010118</v>
          </cell>
          <cell r="D9443" t="str">
            <v>Encanador</v>
          </cell>
          <cell r="E9443" t="str">
            <v>h</v>
          </cell>
          <cell r="F9443">
            <v>0.12</v>
          </cell>
        </row>
        <row r="9444">
          <cell r="B9444" t="str">
            <v>182423</v>
          </cell>
          <cell r="C9444" t="str">
            <v>010119</v>
          </cell>
          <cell r="D9444" t="str">
            <v>Ajudante de encanador</v>
          </cell>
          <cell r="E9444" t="str">
            <v>h</v>
          </cell>
          <cell r="F9444">
            <v>0.12</v>
          </cell>
        </row>
        <row r="9445">
          <cell r="B9445" t="str">
            <v>182423</v>
          </cell>
          <cell r="C9445" t="str">
            <v>061010</v>
          </cell>
          <cell r="D9445" t="str">
            <v>Anel de borracha p/ferro fundido 50mm (2")</v>
          </cell>
          <cell r="E9445" t="str">
            <v>un</v>
          </cell>
          <cell r="F9445">
            <v>1</v>
          </cell>
        </row>
        <row r="9446">
          <cell r="B9446" t="str">
            <v>182423</v>
          </cell>
          <cell r="C9446" t="str">
            <v>061011</v>
          </cell>
          <cell r="D9446" t="str">
            <v>Anel de borracha p/ferro fundido 75mm (3")</v>
          </cell>
          <cell r="E9446" t="str">
            <v>un</v>
          </cell>
          <cell r="F9446">
            <v>2</v>
          </cell>
        </row>
        <row r="9447">
          <cell r="B9447" t="str">
            <v>182423</v>
          </cell>
          <cell r="C9447" t="str">
            <v>061032</v>
          </cell>
          <cell r="D9447" t="str">
            <v>Lubrificante para tubo de ferro fundido</v>
          </cell>
          <cell r="E9447" t="str">
            <v>kg</v>
          </cell>
          <cell r="F9447">
            <v>3.2599999999999997E-2</v>
          </cell>
        </row>
        <row r="9448">
          <cell r="B9448" t="str">
            <v>182423</v>
          </cell>
          <cell r="C9448" t="str">
            <v>061130</v>
          </cell>
          <cell r="D9448" t="str">
            <v>Te 90 insp.curto ferro fund., j.e. 75x50mm (3x2")</v>
          </cell>
          <cell r="E9448" t="str">
            <v>un</v>
          </cell>
          <cell r="F9448">
            <v>1</v>
          </cell>
        </row>
        <row r="9449">
          <cell r="B9449" t="str">
            <v>182424</v>
          </cell>
          <cell r="C9449" t="str">
            <v>010118</v>
          </cell>
          <cell r="D9449" t="str">
            <v>Encanador</v>
          </cell>
          <cell r="E9449" t="str">
            <v>h</v>
          </cell>
          <cell r="F9449">
            <v>0.14000000000000001</v>
          </cell>
        </row>
        <row r="9450">
          <cell r="B9450" t="str">
            <v>182424</v>
          </cell>
          <cell r="C9450" t="str">
            <v>010119</v>
          </cell>
          <cell r="D9450" t="str">
            <v>Ajudante de encanador</v>
          </cell>
          <cell r="E9450" t="str">
            <v>h</v>
          </cell>
          <cell r="F9450">
            <v>0.14000000000000001</v>
          </cell>
        </row>
        <row r="9451">
          <cell r="B9451" t="str">
            <v>182424</v>
          </cell>
          <cell r="C9451" t="str">
            <v>061011</v>
          </cell>
          <cell r="D9451" t="str">
            <v>Anel de borracha p/ferro fundido 75mm (3")</v>
          </cell>
          <cell r="E9451" t="str">
            <v>un</v>
          </cell>
          <cell r="F9451">
            <v>1</v>
          </cell>
        </row>
        <row r="9452">
          <cell r="B9452" t="str">
            <v>182424</v>
          </cell>
          <cell r="C9452" t="str">
            <v>061012</v>
          </cell>
          <cell r="D9452" t="str">
            <v>Anel de borracha p/ferro fundido 100mm (4")</v>
          </cell>
          <cell r="E9452" t="str">
            <v>un</v>
          </cell>
          <cell r="F9452">
            <v>2</v>
          </cell>
        </row>
        <row r="9453">
          <cell r="B9453" t="str">
            <v>182424</v>
          </cell>
          <cell r="C9453" t="str">
            <v>061032</v>
          </cell>
          <cell r="D9453" t="str">
            <v>Lubrificante para tubo de ferro fundido</v>
          </cell>
          <cell r="E9453" t="str">
            <v>kg</v>
          </cell>
          <cell r="F9453">
            <v>3.7400000000000003E-2</v>
          </cell>
        </row>
        <row r="9454">
          <cell r="B9454" t="str">
            <v>182424</v>
          </cell>
          <cell r="C9454" t="str">
            <v>061077</v>
          </cell>
          <cell r="D9454" t="str">
            <v>Te 90 insp.curto ferro fund., j.e.100x75mm (4x3")</v>
          </cell>
          <cell r="E9454" t="str">
            <v>un</v>
          </cell>
          <cell r="F9454">
            <v>1</v>
          </cell>
        </row>
        <row r="9455">
          <cell r="B9455" t="str">
            <v>182425</v>
          </cell>
          <cell r="C9455" t="str">
            <v>010118</v>
          </cell>
          <cell r="D9455" t="str">
            <v>Encanador</v>
          </cell>
          <cell r="E9455" t="str">
            <v>h</v>
          </cell>
          <cell r="F9455">
            <v>0.11</v>
          </cell>
        </row>
        <row r="9456">
          <cell r="B9456" t="str">
            <v>182425</v>
          </cell>
          <cell r="C9456" t="str">
            <v>010119</v>
          </cell>
          <cell r="D9456" t="str">
            <v>Ajudante de encanador</v>
          </cell>
          <cell r="E9456" t="str">
            <v>h</v>
          </cell>
          <cell r="F9456">
            <v>0.11</v>
          </cell>
        </row>
        <row r="9457">
          <cell r="B9457" t="str">
            <v>182425</v>
          </cell>
          <cell r="C9457" t="str">
            <v>061010</v>
          </cell>
          <cell r="D9457" t="str">
            <v>Anel de borracha p/ferro fundido 50mm (2")</v>
          </cell>
          <cell r="E9457" t="str">
            <v>un</v>
          </cell>
          <cell r="F9457">
            <v>3</v>
          </cell>
        </row>
        <row r="9458">
          <cell r="B9458" t="str">
            <v>182425</v>
          </cell>
          <cell r="C9458" t="str">
            <v>061032</v>
          </cell>
          <cell r="D9458" t="str">
            <v>Lubrificante para tubo de ferro fundido</v>
          </cell>
          <cell r="E9458" t="str">
            <v>kg</v>
          </cell>
          <cell r="F9458">
            <v>2.9399999999999999E-2</v>
          </cell>
        </row>
        <row r="9459">
          <cell r="B9459" t="str">
            <v>182425</v>
          </cell>
          <cell r="C9459" t="str">
            <v>061043</v>
          </cell>
          <cell r="D9459" t="str">
            <v>Juncao 45 de ferro fundido, j.e. 50mm (2' )</v>
          </cell>
          <cell r="E9459" t="str">
            <v>un</v>
          </cell>
          <cell r="F9459">
            <v>1</v>
          </cell>
        </row>
        <row r="9460">
          <cell r="B9460" t="str">
            <v>182426</v>
          </cell>
          <cell r="C9460" t="str">
            <v>010118</v>
          </cell>
          <cell r="D9460" t="str">
            <v>Encanador</v>
          </cell>
          <cell r="E9460" t="str">
            <v>h</v>
          </cell>
          <cell r="F9460">
            <v>0.12</v>
          </cell>
        </row>
        <row r="9461">
          <cell r="B9461" t="str">
            <v>182426</v>
          </cell>
          <cell r="C9461" t="str">
            <v>010119</v>
          </cell>
          <cell r="D9461" t="str">
            <v>Ajudante de encanador</v>
          </cell>
          <cell r="E9461" t="str">
            <v>h</v>
          </cell>
          <cell r="F9461">
            <v>0.12</v>
          </cell>
        </row>
        <row r="9462">
          <cell r="B9462" t="str">
            <v>182426</v>
          </cell>
          <cell r="C9462" t="str">
            <v>061010</v>
          </cell>
          <cell r="D9462" t="str">
            <v>Anel de borracha p/ferro fundido 50mm (2")</v>
          </cell>
          <cell r="E9462" t="str">
            <v>un</v>
          </cell>
          <cell r="F9462">
            <v>1</v>
          </cell>
        </row>
        <row r="9463">
          <cell r="B9463" t="str">
            <v>182426</v>
          </cell>
          <cell r="C9463" t="str">
            <v>061011</v>
          </cell>
          <cell r="D9463" t="str">
            <v>Anel de borracha p/ferro fundido 75mm (3")</v>
          </cell>
          <cell r="E9463" t="str">
            <v>un</v>
          </cell>
          <cell r="F9463">
            <v>2</v>
          </cell>
        </row>
        <row r="9464">
          <cell r="B9464" t="str">
            <v>182426</v>
          </cell>
          <cell r="C9464" t="str">
            <v>061032</v>
          </cell>
          <cell r="D9464" t="str">
            <v>Lubrificante para tubo de ferro fundido</v>
          </cell>
          <cell r="E9464" t="str">
            <v>kg</v>
          </cell>
          <cell r="F9464">
            <v>3.2599999999999997E-2</v>
          </cell>
        </row>
        <row r="9465">
          <cell r="B9465" t="str">
            <v>182426</v>
          </cell>
          <cell r="C9465" t="str">
            <v>061048</v>
          </cell>
          <cell r="D9465" t="str">
            <v>Juncao 45 de ferro fundido, j.e. 75x50mm (3x2')</v>
          </cell>
          <cell r="E9465" t="str">
            <v>un</v>
          </cell>
          <cell r="F9465">
            <v>1</v>
          </cell>
        </row>
        <row r="9466">
          <cell r="B9466" t="str">
            <v>182427</v>
          </cell>
          <cell r="C9466" t="str">
            <v>010118</v>
          </cell>
          <cell r="D9466" t="str">
            <v>Encanador</v>
          </cell>
          <cell r="E9466" t="str">
            <v>h</v>
          </cell>
          <cell r="F9466">
            <v>0.12</v>
          </cell>
        </row>
        <row r="9467">
          <cell r="B9467" t="str">
            <v>182427</v>
          </cell>
          <cell r="C9467" t="str">
            <v>010119</v>
          </cell>
          <cell r="D9467" t="str">
            <v>Ajudante de encanador</v>
          </cell>
          <cell r="E9467" t="str">
            <v>h</v>
          </cell>
          <cell r="F9467">
            <v>0.12</v>
          </cell>
        </row>
        <row r="9468">
          <cell r="B9468" t="str">
            <v>182427</v>
          </cell>
          <cell r="C9468" t="str">
            <v>061011</v>
          </cell>
          <cell r="D9468" t="str">
            <v>Anel de borracha p/ferro fundido 75mm (3")</v>
          </cell>
          <cell r="E9468" t="str">
            <v>un</v>
          </cell>
          <cell r="F9468">
            <v>3</v>
          </cell>
        </row>
        <row r="9469">
          <cell r="B9469" t="str">
            <v>182427</v>
          </cell>
          <cell r="C9469" t="str">
            <v>061032</v>
          </cell>
          <cell r="D9469" t="str">
            <v>Lubrificante para tubo de ferro fundido</v>
          </cell>
          <cell r="E9469" t="str">
            <v>kg</v>
          </cell>
          <cell r="F9469">
            <v>3.4200000000000001E-2</v>
          </cell>
        </row>
        <row r="9470">
          <cell r="B9470" t="str">
            <v>182427</v>
          </cell>
          <cell r="C9470" t="str">
            <v>061044</v>
          </cell>
          <cell r="D9470" t="str">
            <v>Juncao 45 de ferro fundido, j.e. 75mm (3')</v>
          </cell>
          <cell r="E9470" t="str">
            <v>un</v>
          </cell>
          <cell r="F9470">
            <v>1</v>
          </cell>
        </row>
        <row r="9471">
          <cell r="B9471" t="str">
            <v>182428</v>
          </cell>
          <cell r="C9471" t="str">
            <v>010118</v>
          </cell>
          <cell r="D9471" t="str">
            <v>Encanador</v>
          </cell>
          <cell r="E9471" t="str">
            <v>h</v>
          </cell>
          <cell r="F9471">
            <v>0.14000000000000001</v>
          </cell>
        </row>
        <row r="9472">
          <cell r="B9472" t="str">
            <v>182428</v>
          </cell>
          <cell r="C9472" t="str">
            <v>010119</v>
          </cell>
          <cell r="D9472" t="str">
            <v>Ajudante de encanador</v>
          </cell>
          <cell r="E9472" t="str">
            <v>h</v>
          </cell>
          <cell r="F9472">
            <v>0.14000000000000001</v>
          </cell>
        </row>
        <row r="9473">
          <cell r="B9473" t="str">
            <v>182428</v>
          </cell>
          <cell r="C9473" t="str">
            <v>061010</v>
          </cell>
          <cell r="D9473" t="str">
            <v>Anel de borracha p/ferro fundido 50mm (2")</v>
          </cell>
          <cell r="E9473" t="str">
            <v>un</v>
          </cell>
          <cell r="F9473">
            <v>1</v>
          </cell>
        </row>
        <row r="9474">
          <cell r="B9474" t="str">
            <v>182428</v>
          </cell>
          <cell r="C9474" t="str">
            <v>061011</v>
          </cell>
          <cell r="D9474" t="str">
            <v>Anel de borracha p/ferro fundido 75mm (3")</v>
          </cell>
          <cell r="E9474" t="str">
            <v>un</v>
          </cell>
          <cell r="F9474">
            <v>2</v>
          </cell>
        </row>
        <row r="9475">
          <cell r="B9475" t="str">
            <v>182428</v>
          </cell>
          <cell r="C9475" t="str">
            <v>061032</v>
          </cell>
          <cell r="D9475" t="str">
            <v>Lubrificante para tubo de ferro fundido</v>
          </cell>
          <cell r="E9475" t="str">
            <v>kg</v>
          </cell>
          <cell r="F9475">
            <v>3.5799999999999998E-2</v>
          </cell>
        </row>
        <row r="9476">
          <cell r="B9476" t="str">
            <v>182428</v>
          </cell>
          <cell r="C9476" t="str">
            <v>061049</v>
          </cell>
          <cell r="D9476" t="str">
            <v>Juncao 45 de ferro fundido, j.e. 100x50mm (4x2')</v>
          </cell>
          <cell r="E9476" t="str">
            <v>un</v>
          </cell>
          <cell r="F9476">
            <v>1</v>
          </cell>
        </row>
        <row r="9477">
          <cell r="B9477" t="str">
            <v>182429</v>
          </cell>
          <cell r="C9477" t="str">
            <v>010118</v>
          </cell>
          <cell r="D9477" t="str">
            <v>Encanador</v>
          </cell>
          <cell r="E9477" t="str">
            <v>h</v>
          </cell>
          <cell r="F9477">
            <v>0.14000000000000001</v>
          </cell>
        </row>
        <row r="9478">
          <cell r="B9478" t="str">
            <v>182429</v>
          </cell>
          <cell r="C9478" t="str">
            <v>010119</v>
          </cell>
          <cell r="D9478" t="str">
            <v>Ajudante de encanador</v>
          </cell>
          <cell r="E9478" t="str">
            <v>h</v>
          </cell>
          <cell r="F9478">
            <v>0.14000000000000001</v>
          </cell>
        </row>
        <row r="9479">
          <cell r="B9479" t="str">
            <v>182429</v>
          </cell>
          <cell r="C9479" t="str">
            <v>061010</v>
          </cell>
          <cell r="D9479" t="str">
            <v>Anel de borracha p/ferro fundido 50mm (2")</v>
          </cell>
          <cell r="E9479" t="str">
            <v>un</v>
          </cell>
          <cell r="F9479">
            <v>1</v>
          </cell>
        </row>
        <row r="9480">
          <cell r="B9480" t="str">
            <v>182429</v>
          </cell>
          <cell r="C9480" t="str">
            <v>061011</v>
          </cell>
          <cell r="D9480" t="str">
            <v>Anel de borracha p/ferro fundido 75mm (3")</v>
          </cell>
          <cell r="E9480" t="str">
            <v>un</v>
          </cell>
          <cell r="F9480">
            <v>2</v>
          </cell>
        </row>
        <row r="9481">
          <cell r="B9481" t="str">
            <v>182429</v>
          </cell>
          <cell r="C9481" t="str">
            <v>061032</v>
          </cell>
          <cell r="D9481" t="str">
            <v>Lubrificante para tubo de ferro fundido</v>
          </cell>
          <cell r="E9481" t="str">
            <v>kg</v>
          </cell>
          <cell r="F9481">
            <v>3.7400000000000003E-2</v>
          </cell>
        </row>
        <row r="9482">
          <cell r="B9482" t="str">
            <v>182429</v>
          </cell>
          <cell r="C9482" t="str">
            <v>061050</v>
          </cell>
          <cell r="D9482" t="str">
            <v>Juncao 45 de ferro fundido, j.e. 100x75mm (4x3')</v>
          </cell>
          <cell r="E9482" t="str">
            <v>un</v>
          </cell>
          <cell r="F9482">
            <v>1</v>
          </cell>
        </row>
        <row r="9483">
          <cell r="B9483" t="str">
            <v>182430</v>
          </cell>
          <cell r="C9483" t="str">
            <v>010118</v>
          </cell>
          <cell r="D9483" t="str">
            <v>Encanador</v>
          </cell>
          <cell r="E9483" t="str">
            <v>h</v>
          </cell>
          <cell r="F9483">
            <v>0.14000000000000001</v>
          </cell>
        </row>
        <row r="9484">
          <cell r="B9484" t="str">
            <v>182430</v>
          </cell>
          <cell r="C9484" t="str">
            <v>010119</v>
          </cell>
          <cell r="D9484" t="str">
            <v>Ajudante de encanador</v>
          </cell>
          <cell r="E9484" t="str">
            <v>h</v>
          </cell>
          <cell r="F9484">
            <v>0.14000000000000001</v>
          </cell>
        </row>
        <row r="9485">
          <cell r="B9485" t="str">
            <v>182430</v>
          </cell>
          <cell r="C9485" t="str">
            <v>061012</v>
          </cell>
          <cell r="D9485" t="str">
            <v>Anel de borracha p/ferro fundido 100mm (4")</v>
          </cell>
          <cell r="E9485" t="str">
            <v>un</v>
          </cell>
          <cell r="F9485">
            <v>3</v>
          </cell>
        </row>
        <row r="9486">
          <cell r="B9486" t="str">
            <v>182430</v>
          </cell>
          <cell r="C9486" t="str">
            <v>061032</v>
          </cell>
          <cell r="D9486" t="str">
            <v>Lubrificante para tubo de ferro fundido</v>
          </cell>
          <cell r="E9486" t="str">
            <v>kg</v>
          </cell>
          <cell r="F9486">
            <v>3.9E-2</v>
          </cell>
        </row>
        <row r="9487">
          <cell r="B9487" t="str">
            <v>182430</v>
          </cell>
          <cell r="C9487" t="str">
            <v>061045</v>
          </cell>
          <cell r="D9487" t="str">
            <v>Juncao 45 de ferro fundido, j.e. 100mm (4')</v>
          </cell>
          <cell r="E9487" t="str">
            <v>un</v>
          </cell>
          <cell r="F9487">
            <v>1</v>
          </cell>
        </row>
        <row r="9488">
          <cell r="B9488" t="str">
            <v>182431</v>
          </cell>
          <cell r="C9488" t="str">
            <v>061131</v>
          </cell>
          <cell r="D9488" t="str">
            <v>Juncao de ferro fundido c/reducao 150x75mm (6x3")</v>
          </cell>
          <cell r="E9488" t="str">
            <v>un</v>
          </cell>
          <cell r="F9488">
            <v>1</v>
          </cell>
        </row>
        <row r="9489">
          <cell r="B9489" t="str">
            <v>182431</v>
          </cell>
          <cell r="C9489" t="str">
            <v>010119</v>
          </cell>
          <cell r="D9489" t="str">
            <v>Ajudante de encanador</v>
          </cell>
          <cell r="E9489" t="str">
            <v>h</v>
          </cell>
          <cell r="F9489">
            <v>0.16</v>
          </cell>
        </row>
        <row r="9490">
          <cell r="B9490" t="str">
            <v>182431</v>
          </cell>
          <cell r="C9490" t="str">
            <v>061011</v>
          </cell>
          <cell r="D9490" t="str">
            <v>Anel de borracha p/ferro fundido 75mm (3")</v>
          </cell>
          <cell r="E9490" t="str">
            <v>un</v>
          </cell>
          <cell r="F9490">
            <v>1</v>
          </cell>
        </row>
        <row r="9491">
          <cell r="B9491" t="str">
            <v>182431</v>
          </cell>
          <cell r="C9491" t="str">
            <v>061013</v>
          </cell>
          <cell r="D9491" t="str">
            <v>Anel de borracha p/ferro fundido 150mm (6")</v>
          </cell>
          <cell r="E9491" t="str">
            <v>un</v>
          </cell>
          <cell r="F9491">
            <v>2</v>
          </cell>
        </row>
        <row r="9492">
          <cell r="B9492" t="str">
            <v>182431</v>
          </cell>
          <cell r="C9492" t="str">
            <v>061032</v>
          </cell>
          <cell r="D9492" t="str">
            <v>Lubrificante para tubo de ferro fundido</v>
          </cell>
          <cell r="E9492" t="str">
            <v>kg</v>
          </cell>
          <cell r="F9492">
            <v>4.58E-2</v>
          </cell>
        </row>
        <row r="9493">
          <cell r="B9493" t="str">
            <v>182431</v>
          </cell>
          <cell r="C9493" t="str">
            <v>010118</v>
          </cell>
          <cell r="D9493" t="str">
            <v>Encanador</v>
          </cell>
          <cell r="E9493" t="str">
            <v>h</v>
          </cell>
          <cell r="F9493">
            <v>0.16</v>
          </cell>
        </row>
        <row r="9494">
          <cell r="B9494" t="str">
            <v>182432</v>
          </cell>
          <cell r="C9494" t="str">
            <v>010118</v>
          </cell>
          <cell r="D9494" t="str">
            <v>Encanador</v>
          </cell>
          <cell r="E9494" t="str">
            <v>h</v>
          </cell>
          <cell r="F9494">
            <v>0.16</v>
          </cell>
        </row>
        <row r="9495">
          <cell r="B9495" t="str">
            <v>182432</v>
          </cell>
          <cell r="C9495" t="str">
            <v>010119</v>
          </cell>
          <cell r="D9495" t="str">
            <v>Ajudante de encanador</v>
          </cell>
          <cell r="E9495" t="str">
            <v>h</v>
          </cell>
          <cell r="F9495">
            <v>0.16</v>
          </cell>
        </row>
        <row r="9496">
          <cell r="B9496" t="str">
            <v>182432</v>
          </cell>
          <cell r="C9496" t="str">
            <v>061012</v>
          </cell>
          <cell r="D9496" t="str">
            <v>Anel de borracha p/ferro fundido 100mm (4")</v>
          </cell>
          <cell r="E9496" t="str">
            <v>un</v>
          </cell>
          <cell r="F9496">
            <v>1</v>
          </cell>
        </row>
        <row r="9497">
          <cell r="B9497" t="str">
            <v>182432</v>
          </cell>
          <cell r="C9497" t="str">
            <v>061013</v>
          </cell>
          <cell r="D9497" t="str">
            <v>Anel de borracha p/ferro fundido 150mm (6")</v>
          </cell>
          <cell r="E9497" t="str">
            <v>un</v>
          </cell>
          <cell r="F9497">
            <v>2</v>
          </cell>
        </row>
        <row r="9498">
          <cell r="B9498" t="str">
            <v>182432</v>
          </cell>
          <cell r="C9498" t="str">
            <v>061032</v>
          </cell>
          <cell r="D9498" t="str">
            <v>Lubrificante para tubo de ferro fundido</v>
          </cell>
          <cell r="E9498" t="str">
            <v>kg</v>
          </cell>
          <cell r="F9498">
            <v>4.58E-2</v>
          </cell>
        </row>
        <row r="9499">
          <cell r="B9499" t="str">
            <v>182432</v>
          </cell>
          <cell r="C9499" t="str">
            <v>061051</v>
          </cell>
          <cell r="D9499" t="str">
            <v>Juncao 45 de ferro fundido, j.e. 150x100mm (6x4')</v>
          </cell>
          <cell r="E9499" t="str">
            <v>un</v>
          </cell>
          <cell r="F9499">
            <v>1</v>
          </cell>
        </row>
        <row r="9500">
          <cell r="B9500" t="str">
            <v>182433</v>
          </cell>
          <cell r="C9500" t="str">
            <v>010118</v>
          </cell>
          <cell r="D9500" t="str">
            <v>Encanador</v>
          </cell>
          <cell r="E9500" t="str">
            <v>h</v>
          </cell>
          <cell r="F9500">
            <v>0.17</v>
          </cell>
        </row>
        <row r="9501">
          <cell r="B9501" t="str">
            <v>182433</v>
          </cell>
          <cell r="C9501" t="str">
            <v>010119</v>
          </cell>
          <cell r="D9501" t="str">
            <v>Ajudante de encanador</v>
          </cell>
          <cell r="E9501" t="str">
            <v>h</v>
          </cell>
          <cell r="F9501">
            <v>0.17</v>
          </cell>
        </row>
        <row r="9502">
          <cell r="B9502" t="str">
            <v>182433</v>
          </cell>
          <cell r="C9502" t="str">
            <v>061013</v>
          </cell>
          <cell r="D9502" t="str">
            <v>Anel de borracha p/ferro fundido 150mm (6")</v>
          </cell>
          <cell r="E9502" t="str">
            <v>un</v>
          </cell>
          <cell r="F9502">
            <v>3</v>
          </cell>
        </row>
        <row r="9503">
          <cell r="B9503" t="str">
            <v>182433</v>
          </cell>
          <cell r="C9503" t="str">
            <v>061032</v>
          </cell>
          <cell r="D9503" t="str">
            <v>Lubrificante para tubo de ferro fundido</v>
          </cell>
          <cell r="E9503" t="str">
            <v>kg</v>
          </cell>
          <cell r="F9503">
            <v>4.9200000000000001E-2</v>
          </cell>
        </row>
        <row r="9504">
          <cell r="B9504" t="str">
            <v>182433</v>
          </cell>
          <cell r="C9504" t="str">
            <v>061046</v>
          </cell>
          <cell r="D9504" t="str">
            <v>Juncao 45 de ferro fundido, j.e. 150mm (6' )</v>
          </cell>
          <cell r="E9504" t="str">
            <v>un</v>
          </cell>
          <cell r="F9504">
            <v>1</v>
          </cell>
        </row>
        <row r="9505">
          <cell r="B9505" t="str">
            <v>182434</v>
          </cell>
          <cell r="C9505" t="str">
            <v>010118</v>
          </cell>
          <cell r="D9505" t="str">
            <v>Encanador</v>
          </cell>
          <cell r="E9505" t="str">
            <v>h</v>
          </cell>
          <cell r="F9505">
            <v>0.14000000000000001</v>
          </cell>
        </row>
        <row r="9506">
          <cell r="B9506" t="str">
            <v>182434</v>
          </cell>
          <cell r="C9506" t="str">
            <v>010119</v>
          </cell>
          <cell r="D9506" t="str">
            <v>Ajudante de encanador</v>
          </cell>
          <cell r="E9506" t="str">
            <v>h</v>
          </cell>
          <cell r="F9506">
            <v>0.14000000000000001</v>
          </cell>
        </row>
        <row r="9507">
          <cell r="B9507" t="str">
            <v>182434</v>
          </cell>
          <cell r="C9507" t="str">
            <v>061012</v>
          </cell>
          <cell r="D9507" t="str">
            <v>Anel de borracha p/ferro fundido 100mm (4")</v>
          </cell>
          <cell r="E9507" t="str">
            <v>un</v>
          </cell>
          <cell r="F9507">
            <v>4</v>
          </cell>
        </row>
        <row r="9508">
          <cell r="B9508" t="str">
            <v>182434</v>
          </cell>
          <cell r="C9508" t="str">
            <v>061032</v>
          </cell>
          <cell r="D9508" t="str">
            <v>Lubrificante para tubo de ferro fundido</v>
          </cell>
          <cell r="E9508" t="str">
            <v>kg</v>
          </cell>
          <cell r="F9508">
            <v>3.9E-2</v>
          </cell>
        </row>
        <row r="9509">
          <cell r="B9509" t="str">
            <v>182434</v>
          </cell>
          <cell r="C9509" t="str">
            <v>061081</v>
          </cell>
          <cell r="D9509" t="str">
            <v>Juncao 45 dupla ferro fund., j.e.100x100mm (4x4')</v>
          </cell>
          <cell r="E9509" t="str">
            <v>un</v>
          </cell>
          <cell r="F9509">
            <v>1</v>
          </cell>
        </row>
        <row r="9510">
          <cell r="B9510" t="str">
            <v>182435</v>
          </cell>
          <cell r="C9510" t="str">
            <v>010118</v>
          </cell>
          <cell r="D9510" t="str">
            <v>Encanador</v>
          </cell>
          <cell r="E9510" t="str">
            <v>h</v>
          </cell>
          <cell r="F9510">
            <v>0.08</v>
          </cell>
        </row>
        <row r="9511">
          <cell r="B9511" t="str">
            <v>182435</v>
          </cell>
          <cell r="C9511" t="str">
            <v>010119</v>
          </cell>
          <cell r="D9511" t="str">
            <v>Ajudante de encanador</v>
          </cell>
          <cell r="E9511" t="str">
            <v>h</v>
          </cell>
          <cell r="F9511">
            <v>0.08</v>
          </cell>
        </row>
        <row r="9512">
          <cell r="B9512" t="str">
            <v>182435</v>
          </cell>
          <cell r="C9512" t="str">
            <v>061010</v>
          </cell>
          <cell r="D9512" t="str">
            <v>Anel de borracha p/ferro fundido 50mm (2")</v>
          </cell>
          <cell r="E9512" t="str">
            <v>un</v>
          </cell>
          <cell r="F9512">
            <v>2</v>
          </cell>
        </row>
        <row r="9513">
          <cell r="B9513" t="str">
            <v>182435</v>
          </cell>
          <cell r="C9513" t="str">
            <v>061032</v>
          </cell>
          <cell r="D9513" t="str">
            <v>Lubrificante para tubo de ferro fundido</v>
          </cell>
          <cell r="E9513" t="str">
            <v>kg</v>
          </cell>
          <cell r="F9513">
            <v>1.9599999999999999E-2</v>
          </cell>
        </row>
        <row r="9514">
          <cell r="B9514" t="str">
            <v>182435</v>
          </cell>
          <cell r="C9514" t="str">
            <v>061086</v>
          </cell>
          <cell r="D9514" t="str">
            <v>Luva bb de ferro fundido, junta elast 50mm (2')</v>
          </cell>
          <cell r="E9514" t="str">
            <v>un</v>
          </cell>
          <cell r="F9514">
            <v>1</v>
          </cell>
        </row>
        <row r="9515">
          <cell r="B9515" t="str">
            <v>182436</v>
          </cell>
          <cell r="C9515" t="str">
            <v>010118</v>
          </cell>
          <cell r="D9515" t="str">
            <v>Encanador</v>
          </cell>
          <cell r="E9515" t="str">
            <v>h</v>
          </cell>
          <cell r="F9515">
            <v>0.11</v>
          </cell>
        </row>
        <row r="9516">
          <cell r="B9516" t="str">
            <v>182436</v>
          </cell>
          <cell r="C9516" t="str">
            <v>010119</v>
          </cell>
          <cell r="D9516" t="str">
            <v>Ajudante de encanador</v>
          </cell>
          <cell r="E9516" t="str">
            <v>h</v>
          </cell>
          <cell r="F9516">
            <v>0.11</v>
          </cell>
        </row>
        <row r="9517">
          <cell r="B9517" t="str">
            <v>182436</v>
          </cell>
          <cell r="C9517" t="str">
            <v>061011</v>
          </cell>
          <cell r="D9517" t="str">
            <v>Anel de borracha p/ferro fundido 75mm (3")</v>
          </cell>
          <cell r="E9517" t="str">
            <v>un</v>
          </cell>
          <cell r="F9517">
            <v>2</v>
          </cell>
        </row>
        <row r="9518">
          <cell r="B9518" t="str">
            <v>182436</v>
          </cell>
          <cell r="C9518" t="str">
            <v>061032</v>
          </cell>
          <cell r="D9518" t="str">
            <v>Lubrificante para tubo de ferro fundido</v>
          </cell>
          <cell r="E9518" t="str">
            <v>kg</v>
          </cell>
          <cell r="F9518">
            <v>2.2800000000000001E-2</v>
          </cell>
        </row>
        <row r="9519">
          <cell r="B9519" t="str">
            <v>182436</v>
          </cell>
          <cell r="C9519" t="str">
            <v>061087</v>
          </cell>
          <cell r="D9519" t="str">
            <v>Luva bb de ferro fundido, junta elast 75mm (3')</v>
          </cell>
          <cell r="E9519" t="str">
            <v>un</v>
          </cell>
          <cell r="F9519">
            <v>1</v>
          </cell>
        </row>
        <row r="9520">
          <cell r="B9520" t="str">
            <v>182437</v>
          </cell>
          <cell r="C9520" t="str">
            <v>010118</v>
          </cell>
          <cell r="D9520" t="str">
            <v>Encanador</v>
          </cell>
          <cell r="E9520" t="str">
            <v>h</v>
          </cell>
          <cell r="F9520">
            <v>0.12</v>
          </cell>
        </row>
        <row r="9521">
          <cell r="B9521" t="str">
            <v>182437</v>
          </cell>
          <cell r="C9521" t="str">
            <v>010119</v>
          </cell>
          <cell r="D9521" t="str">
            <v>Ajudante de encanador</v>
          </cell>
          <cell r="E9521" t="str">
            <v>h</v>
          </cell>
          <cell r="F9521">
            <v>0.12</v>
          </cell>
        </row>
        <row r="9522">
          <cell r="B9522" t="str">
            <v>182437</v>
          </cell>
          <cell r="C9522" t="str">
            <v>061012</v>
          </cell>
          <cell r="D9522" t="str">
            <v>Anel de borracha p/ferro fundido 100mm (4")</v>
          </cell>
          <cell r="E9522" t="str">
            <v>un</v>
          </cell>
          <cell r="F9522">
            <v>2</v>
          </cell>
        </row>
        <row r="9523">
          <cell r="B9523" t="str">
            <v>182437</v>
          </cell>
          <cell r="C9523" t="str">
            <v>061032</v>
          </cell>
          <cell r="D9523" t="str">
            <v>Lubrificante para tubo de ferro fundido</v>
          </cell>
          <cell r="E9523" t="str">
            <v>kg</v>
          </cell>
          <cell r="F9523">
            <v>2.5999999999999999E-2</v>
          </cell>
        </row>
        <row r="9524">
          <cell r="B9524" t="str">
            <v>182437</v>
          </cell>
          <cell r="C9524" t="str">
            <v>061088</v>
          </cell>
          <cell r="D9524" t="str">
            <v>Luva bb de ferro fundido, junta elast 100mm (4')</v>
          </cell>
          <cell r="E9524" t="str">
            <v>un</v>
          </cell>
          <cell r="F9524">
            <v>1</v>
          </cell>
        </row>
        <row r="9525">
          <cell r="B9525" t="str">
            <v>182438</v>
          </cell>
          <cell r="C9525" t="str">
            <v>010118</v>
          </cell>
          <cell r="D9525" t="str">
            <v>Encanador</v>
          </cell>
          <cell r="E9525" t="str">
            <v>h</v>
          </cell>
          <cell r="F9525">
            <v>0.13</v>
          </cell>
        </row>
        <row r="9526">
          <cell r="B9526" t="str">
            <v>182438</v>
          </cell>
          <cell r="C9526" t="str">
            <v>010119</v>
          </cell>
          <cell r="D9526" t="str">
            <v>Ajudante de encanador</v>
          </cell>
          <cell r="E9526" t="str">
            <v>h</v>
          </cell>
          <cell r="F9526">
            <v>0.13</v>
          </cell>
        </row>
        <row r="9527">
          <cell r="B9527" t="str">
            <v>182438</v>
          </cell>
          <cell r="C9527" t="str">
            <v>061013</v>
          </cell>
          <cell r="D9527" t="str">
            <v>Anel de borracha p/ferro fundido 150mm (6")</v>
          </cell>
          <cell r="E9527" t="str">
            <v>un</v>
          </cell>
          <cell r="F9527">
            <v>2</v>
          </cell>
        </row>
        <row r="9528">
          <cell r="B9528" t="str">
            <v>182438</v>
          </cell>
          <cell r="C9528" t="str">
            <v>061032</v>
          </cell>
          <cell r="D9528" t="str">
            <v>Lubrificante para tubo de ferro fundido</v>
          </cell>
          <cell r="E9528" t="str">
            <v>kg</v>
          </cell>
          <cell r="F9528">
            <v>3.2800000000000003E-2</v>
          </cell>
        </row>
        <row r="9529">
          <cell r="B9529" t="str">
            <v>182438</v>
          </cell>
          <cell r="C9529" t="str">
            <v>061089</v>
          </cell>
          <cell r="D9529" t="str">
            <v>Luva bb de ferro fundido, junta elast 150mm (6')</v>
          </cell>
          <cell r="E9529" t="str">
            <v>un</v>
          </cell>
          <cell r="F9529">
            <v>1</v>
          </cell>
        </row>
        <row r="9530">
          <cell r="B9530" t="str">
            <v>182439</v>
          </cell>
          <cell r="C9530" t="str">
            <v>010118</v>
          </cell>
          <cell r="D9530" t="str">
            <v>Encanador</v>
          </cell>
          <cell r="E9530" t="str">
            <v>h</v>
          </cell>
          <cell r="F9530">
            <v>0.08</v>
          </cell>
        </row>
        <row r="9531">
          <cell r="B9531" t="str">
            <v>182439</v>
          </cell>
          <cell r="C9531" t="str">
            <v>010119</v>
          </cell>
          <cell r="D9531" t="str">
            <v>Ajudante de encanador</v>
          </cell>
          <cell r="E9531" t="str">
            <v>h</v>
          </cell>
          <cell r="F9531">
            <v>0.08</v>
          </cell>
        </row>
        <row r="9532">
          <cell r="B9532" t="str">
            <v>182439</v>
          </cell>
          <cell r="C9532" t="str">
            <v>061010</v>
          </cell>
          <cell r="D9532" t="str">
            <v>Anel de borracha p/ferro fundido 50mm (2")</v>
          </cell>
          <cell r="E9532" t="str">
            <v>un</v>
          </cell>
          <cell r="F9532">
            <v>2</v>
          </cell>
        </row>
        <row r="9533">
          <cell r="B9533" t="str">
            <v>182439</v>
          </cell>
          <cell r="C9533" t="str">
            <v>061032</v>
          </cell>
          <cell r="D9533" t="str">
            <v>Lubrificante para tubo de ferro fundido</v>
          </cell>
          <cell r="E9533" t="str">
            <v>kg</v>
          </cell>
          <cell r="F9533">
            <v>1.9599999999999999E-2</v>
          </cell>
        </row>
        <row r="9534">
          <cell r="B9534" t="str">
            <v>182439</v>
          </cell>
          <cell r="C9534" t="str">
            <v>061082</v>
          </cell>
          <cell r="D9534" t="str">
            <v>Luva bipartida ferro fundido, j.e.  50mm (2')</v>
          </cell>
          <cell r="E9534" t="str">
            <v>un</v>
          </cell>
          <cell r="F9534">
            <v>1</v>
          </cell>
        </row>
        <row r="9535">
          <cell r="B9535" t="str">
            <v>182440</v>
          </cell>
          <cell r="C9535" t="str">
            <v>010118</v>
          </cell>
          <cell r="D9535" t="str">
            <v>Encanador</v>
          </cell>
          <cell r="E9535" t="str">
            <v>h</v>
          </cell>
          <cell r="F9535">
            <v>0.11</v>
          </cell>
        </row>
        <row r="9536">
          <cell r="B9536" t="str">
            <v>182440</v>
          </cell>
          <cell r="C9536" t="str">
            <v>010119</v>
          </cell>
          <cell r="D9536" t="str">
            <v>Ajudante de encanador</v>
          </cell>
          <cell r="E9536" t="str">
            <v>h</v>
          </cell>
          <cell r="F9536">
            <v>0.11</v>
          </cell>
        </row>
        <row r="9537">
          <cell r="B9537" t="str">
            <v>182440</v>
          </cell>
          <cell r="C9537" t="str">
            <v>061011</v>
          </cell>
          <cell r="D9537" t="str">
            <v>Anel de borracha p/ferro fundido 75mm (3")</v>
          </cell>
          <cell r="E9537" t="str">
            <v>un</v>
          </cell>
          <cell r="F9537">
            <v>2</v>
          </cell>
        </row>
        <row r="9538">
          <cell r="B9538" t="str">
            <v>182440</v>
          </cell>
          <cell r="C9538" t="str">
            <v>061032</v>
          </cell>
          <cell r="D9538" t="str">
            <v>Lubrificante para tubo de ferro fundido</v>
          </cell>
          <cell r="E9538" t="str">
            <v>kg</v>
          </cell>
          <cell r="F9538">
            <v>2.2800000000000001E-2</v>
          </cell>
        </row>
        <row r="9539">
          <cell r="B9539" t="str">
            <v>182440</v>
          </cell>
          <cell r="C9539" t="str">
            <v>061083</v>
          </cell>
          <cell r="D9539" t="str">
            <v>Luva bipartida ferro fundido, j.e.  75mm (3')</v>
          </cell>
          <cell r="E9539" t="str">
            <v>un</v>
          </cell>
          <cell r="F9539">
            <v>1</v>
          </cell>
        </row>
        <row r="9540">
          <cell r="B9540" t="str">
            <v>182441</v>
          </cell>
          <cell r="C9540" t="str">
            <v>010118</v>
          </cell>
          <cell r="D9540" t="str">
            <v>Encanador</v>
          </cell>
          <cell r="E9540" t="str">
            <v>h</v>
          </cell>
          <cell r="F9540">
            <v>0.12</v>
          </cell>
        </row>
        <row r="9541">
          <cell r="B9541" t="str">
            <v>182441</v>
          </cell>
          <cell r="C9541" t="str">
            <v>010119</v>
          </cell>
          <cell r="D9541" t="str">
            <v>Ajudante de encanador</v>
          </cell>
          <cell r="E9541" t="str">
            <v>h</v>
          </cell>
          <cell r="F9541">
            <v>0.12</v>
          </cell>
        </row>
        <row r="9542">
          <cell r="B9542" t="str">
            <v>182441</v>
          </cell>
          <cell r="C9542" t="str">
            <v>061012</v>
          </cell>
          <cell r="D9542" t="str">
            <v>Anel de borracha p/ferro fundido 100mm (4")</v>
          </cell>
          <cell r="E9542" t="str">
            <v>un</v>
          </cell>
          <cell r="F9542">
            <v>2</v>
          </cell>
        </row>
        <row r="9543">
          <cell r="B9543" t="str">
            <v>182441</v>
          </cell>
          <cell r="C9543" t="str">
            <v>061032</v>
          </cell>
          <cell r="D9543" t="str">
            <v>Lubrificante para tubo de ferro fundido</v>
          </cell>
          <cell r="E9543" t="str">
            <v>kg</v>
          </cell>
          <cell r="F9543">
            <v>2.5999999999999999E-2</v>
          </cell>
        </row>
        <row r="9544">
          <cell r="B9544" t="str">
            <v>182441</v>
          </cell>
          <cell r="C9544" t="str">
            <v>061084</v>
          </cell>
          <cell r="D9544" t="str">
            <v>Luva bipartida ferro fundido, j.e. 100mm (4")</v>
          </cell>
          <cell r="E9544" t="str">
            <v>un</v>
          </cell>
          <cell r="F9544">
            <v>1</v>
          </cell>
        </row>
        <row r="9545">
          <cell r="B9545" t="str">
            <v>182442</v>
          </cell>
          <cell r="C9545" t="str">
            <v>010118</v>
          </cell>
          <cell r="D9545" t="str">
            <v>Encanador</v>
          </cell>
          <cell r="E9545" t="str">
            <v>h</v>
          </cell>
          <cell r="F9545">
            <v>0.16</v>
          </cell>
        </row>
        <row r="9546">
          <cell r="B9546" t="str">
            <v>182442</v>
          </cell>
          <cell r="C9546" t="str">
            <v>010119</v>
          </cell>
          <cell r="D9546" t="str">
            <v>Ajudante de encanador</v>
          </cell>
          <cell r="E9546" t="str">
            <v>h</v>
          </cell>
          <cell r="F9546">
            <v>0.16</v>
          </cell>
        </row>
        <row r="9547">
          <cell r="B9547" t="str">
            <v>182442</v>
          </cell>
          <cell r="C9547" t="str">
            <v>061013</v>
          </cell>
          <cell r="D9547" t="str">
            <v>Anel de borracha p/ferro fundido 150mm (6")</v>
          </cell>
          <cell r="E9547" t="str">
            <v>un</v>
          </cell>
          <cell r="F9547">
            <v>2</v>
          </cell>
        </row>
        <row r="9548">
          <cell r="B9548" t="str">
            <v>182442</v>
          </cell>
          <cell r="C9548" t="str">
            <v>061032</v>
          </cell>
          <cell r="D9548" t="str">
            <v>Lubrificante para tubo de ferro fundido</v>
          </cell>
          <cell r="E9548" t="str">
            <v>kg</v>
          </cell>
          <cell r="F9548">
            <v>3.2800000000000003E-2</v>
          </cell>
        </row>
        <row r="9549">
          <cell r="B9549" t="str">
            <v>182442</v>
          </cell>
          <cell r="C9549" t="str">
            <v>061085</v>
          </cell>
          <cell r="D9549" t="str">
            <v>Luva bipartida ferro fundido, j.e. 150mm (6")</v>
          </cell>
          <cell r="E9549" t="str">
            <v>un</v>
          </cell>
          <cell r="F9549">
            <v>1</v>
          </cell>
        </row>
        <row r="9550">
          <cell r="B9550" t="str">
            <v>182443</v>
          </cell>
          <cell r="C9550" t="str">
            <v>010118</v>
          </cell>
          <cell r="D9550" t="str">
            <v>Encanador</v>
          </cell>
          <cell r="E9550" t="str">
            <v>h</v>
          </cell>
          <cell r="F9550">
            <v>0.1</v>
          </cell>
        </row>
        <row r="9551">
          <cell r="B9551" t="str">
            <v>182443</v>
          </cell>
          <cell r="C9551" t="str">
            <v>010119</v>
          </cell>
          <cell r="D9551" t="str">
            <v>Ajudante de encanador</v>
          </cell>
          <cell r="E9551" t="str">
            <v>h</v>
          </cell>
          <cell r="F9551">
            <v>0.1</v>
          </cell>
        </row>
        <row r="9552">
          <cell r="B9552" t="str">
            <v>182443</v>
          </cell>
          <cell r="C9552" t="str">
            <v>061011</v>
          </cell>
          <cell r="D9552" t="str">
            <v>Anel de borracha p/ferro fundido 75mm (3")</v>
          </cell>
          <cell r="E9552" t="str">
            <v>un</v>
          </cell>
          <cell r="F9552">
            <v>1</v>
          </cell>
        </row>
        <row r="9553">
          <cell r="B9553" t="str">
            <v>182443</v>
          </cell>
          <cell r="C9553" t="str">
            <v>061029</v>
          </cell>
          <cell r="D9553" t="str">
            <v>Bucha de red.ferro fundido, junta elast 75x50mm</v>
          </cell>
          <cell r="E9553" t="str">
            <v>un</v>
          </cell>
          <cell r="F9553">
            <v>1</v>
          </cell>
        </row>
        <row r="9554">
          <cell r="B9554" t="str">
            <v>182443</v>
          </cell>
          <cell r="C9554" t="str">
            <v>061032</v>
          </cell>
          <cell r="D9554" t="str">
            <v>Lubrificante para tubo de ferro fundido</v>
          </cell>
          <cell r="E9554" t="str">
            <v>kg</v>
          </cell>
          <cell r="F9554">
            <v>1.14E-2</v>
          </cell>
        </row>
        <row r="9555">
          <cell r="B9555" t="str">
            <v>182444</v>
          </cell>
          <cell r="C9555" t="str">
            <v>010118</v>
          </cell>
          <cell r="D9555" t="str">
            <v>Encanador</v>
          </cell>
          <cell r="E9555" t="str">
            <v>h</v>
          </cell>
          <cell r="F9555">
            <v>0.13</v>
          </cell>
        </row>
        <row r="9556">
          <cell r="B9556" t="str">
            <v>182444</v>
          </cell>
          <cell r="C9556" t="str">
            <v>010119</v>
          </cell>
          <cell r="D9556" t="str">
            <v>Ajudante de encanador</v>
          </cell>
          <cell r="E9556" t="str">
            <v>h</v>
          </cell>
          <cell r="F9556">
            <v>0.13</v>
          </cell>
        </row>
        <row r="9557">
          <cell r="B9557" t="str">
            <v>182444</v>
          </cell>
          <cell r="C9557" t="str">
            <v>061012</v>
          </cell>
          <cell r="D9557" t="str">
            <v>Anel de borracha p/ferro fundido 100mm (4")</v>
          </cell>
          <cell r="E9557" t="str">
            <v>un</v>
          </cell>
          <cell r="F9557">
            <v>1</v>
          </cell>
        </row>
        <row r="9558">
          <cell r="B9558" t="str">
            <v>182444</v>
          </cell>
          <cell r="C9558" t="str">
            <v>061030</v>
          </cell>
          <cell r="D9558" t="str">
            <v>Bucha de red.ferro fundido, junta elast 100x75mm</v>
          </cell>
          <cell r="E9558" t="str">
            <v>un</v>
          </cell>
          <cell r="F9558">
            <v>1</v>
          </cell>
        </row>
        <row r="9559">
          <cell r="B9559" t="str">
            <v>182444</v>
          </cell>
          <cell r="C9559" t="str">
            <v>061032</v>
          </cell>
          <cell r="D9559" t="str">
            <v>Lubrificante para tubo de ferro fundido</v>
          </cell>
          <cell r="E9559" t="str">
            <v>kg</v>
          </cell>
          <cell r="F9559">
            <v>1.2999999999999999E-2</v>
          </cell>
        </row>
        <row r="9560">
          <cell r="B9560" t="str">
            <v>182445</v>
          </cell>
          <cell r="C9560" t="str">
            <v>010118</v>
          </cell>
          <cell r="D9560" t="str">
            <v>Encanador</v>
          </cell>
          <cell r="E9560" t="str">
            <v>h</v>
          </cell>
          <cell r="F9560">
            <v>0.15</v>
          </cell>
        </row>
        <row r="9561">
          <cell r="B9561" t="str">
            <v>182445</v>
          </cell>
          <cell r="C9561" t="str">
            <v>010119</v>
          </cell>
          <cell r="D9561" t="str">
            <v>Ajudante de encanador</v>
          </cell>
          <cell r="E9561" t="str">
            <v>h</v>
          </cell>
          <cell r="F9561">
            <v>0.15</v>
          </cell>
        </row>
        <row r="9562">
          <cell r="B9562" t="str">
            <v>182445</v>
          </cell>
          <cell r="C9562" t="str">
            <v>061013</v>
          </cell>
          <cell r="D9562" t="str">
            <v>Anel de borracha p/ferro fundido 150mm (6")</v>
          </cell>
          <cell r="E9562" t="str">
            <v>un</v>
          </cell>
          <cell r="F9562">
            <v>1</v>
          </cell>
        </row>
        <row r="9563">
          <cell r="B9563" t="str">
            <v>182445</v>
          </cell>
          <cell r="C9563" t="str">
            <v>061031</v>
          </cell>
          <cell r="D9563" t="str">
            <v>Bucha de red.ferro fundido, junta elast 150x100mm</v>
          </cell>
          <cell r="E9563" t="str">
            <v>un</v>
          </cell>
          <cell r="F9563">
            <v>1</v>
          </cell>
        </row>
        <row r="9564">
          <cell r="B9564" t="str">
            <v>182445</v>
          </cell>
          <cell r="C9564" t="str">
            <v>061032</v>
          </cell>
          <cell r="D9564" t="str">
            <v>Lubrificante para tubo de ferro fundido</v>
          </cell>
          <cell r="E9564" t="str">
            <v>kg</v>
          </cell>
          <cell r="F9564">
            <v>1.6400000000000001E-2</v>
          </cell>
        </row>
        <row r="9565">
          <cell r="B9565" t="str">
            <v>182446</v>
          </cell>
          <cell r="C9565" t="str">
            <v>010118</v>
          </cell>
          <cell r="D9565" t="str">
            <v>Encanador</v>
          </cell>
          <cell r="E9565" t="str">
            <v>h</v>
          </cell>
          <cell r="F9565">
            <v>7.0000000000000007E-2</v>
          </cell>
        </row>
        <row r="9566">
          <cell r="B9566" t="str">
            <v>182446</v>
          </cell>
          <cell r="C9566" t="str">
            <v>010119</v>
          </cell>
          <cell r="D9566" t="str">
            <v>Ajudante de encanador</v>
          </cell>
          <cell r="E9566" t="str">
            <v>h</v>
          </cell>
          <cell r="F9566">
            <v>7.0000000000000007E-2</v>
          </cell>
        </row>
        <row r="9567">
          <cell r="B9567" t="str">
            <v>182446</v>
          </cell>
          <cell r="C9567" t="str">
            <v>061068</v>
          </cell>
          <cell r="D9567" t="str">
            <v>Placa cega de ferro fundido 50mm (2')</v>
          </cell>
          <cell r="E9567" t="str">
            <v>un</v>
          </cell>
          <cell r="F9567">
            <v>1</v>
          </cell>
        </row>
        <row r="9568">
          <cell r="B9568" t="str">
            <v>182447</v>
          </cell>
          <cell r="C9568" t="str">
            <v>010118</v>
          </cell>
          <cell r="D9568" t="str">
            <v>Encanador</v>
          </cell>
          <cell r="E9568" t="str">
            <v>h</v>
          </cell>
          <cell r="F9568">
            <v>7.0000000000000007E-2</v>
          </cell>
        </row>
        <row r="9569">
          <cell r="B9569" t="str">
            <v>182447</v>
          </cell>
          <cell r="C9569" t="str">
            <v>010119</v>
          </cell>
          <cell r="D9569" t="str">
            <v>Ajudante de encanador</v>
          </cell>
          <cell r="E9569" t="str">
            <v>h</v>
          </cell>
          <cell r="F9569">
            <v>7.0000000000000007E-2</v>
          </cell>
        </row>
        <row r="9570">
          <cell r="B9570" t="str">
            <v>182447</v>
          </cell>
          <cell r="C9570" t="str">
            <v>061069</v>
          </cell>
          <cell r="D9570" t="str">
            <v>Placa cega de ferro fundido 75mm (3')</v>
          </cell>
          <cell r="E9570" t="str">
            <v>un</v>
          </cell>
          <cell r="F9570">
            <v>1</v>
          </cell>
        </row>
        <row r="9571">
          <cell r="B9571" t="str">
            <v>182448</v>
          </cell>
          <cell r="C9571" t="str">
            <v>010118</v>
          </cell>
          <cell r="D9571" t="str">
            <v>Encanador</v>
          </cell>
          <cell r="E9571" t="str">
            <v>h</v>
          </cell>
          <cell r="F9571">
            <v>7.0000000000000007E-2</v>
          </cell>
        </row>
        <row r="9572">
          <cell r="B9572" t="str">
            <v>182448</v>
          </cell>
          <cell r="C9572" t="str">
            <v>010119</v>
          </cell>
          <cell r="D9572" t="str">
            <v>Ajudante de encanador</v>
          </cell>
          <cell r="E9572" t="str">
            <v>h</v>
          </cell>
          <cell r="F9572">
            <v>7.0000000000000007E-2</v>
          </cell>
        </row>
        <row r="9573">
          <cell r="B9573" t="str">
            <v>182448</v>
          </cell>
          <cell r="C9573" t="str">
            <v>061070</v>
          </cell>
          <cell r="D9573" t="str">
            <v>Placa cega de ferro fundido 100mm (4')</v>
          </cell>
          <cell r="E9573" t="str">
            <v>un</v>
          </cell>
          <cell r="F9573">
            <v>1</v>
          </cell>
        </row>
        <row r="9574">
          <cell r="B9574" t="str">
            <v>182449</v>
          </cell>
          <cell r="C9574" t="str">
            <v>010118</v>
          </cell>
          <cell r="D9574" t="str">
            <v>Encanador</v>
          </cell>
          <cell r="E9574" t="str">
            <v>h</v>
          </cell>
          <cell r="F9574">
            <v>7.0000000000000007E-2</v>
          </cell>
        </row>
        <row r="9575">
          <cell r="B9575" t="str">
            <v>182449</v>
          </cell>
          <cell r="C9575" t="str">
            <v>010119</v>
          </cell>
          <cell r="D9575" t="str">
            <v>Ajudante de encanador</v>
          </cell>
          <cell r="E9575" t="str">
            <v>h</v>
          </cell>
          <cell r="F9575">
            <v>7.0000000000000007E-2</v>
          </cell>
        </row>
        <row r="9576">
          <cell r="B9576" t="str">
            <v>182449</v>
          </cell>
          <cell r="C9576" t="str">
            <v>061071</v>
          </cell>
          <cell r="D9576" t="str">
            <v>Placa cega de ferro fundido 150mm (6')</v>
          </cell>
          <cell r="E9576" t="str">
            <v>un</v>
          </cell>
          <cell r="F9576">
            <v>1</v>
          </cell>
        </row>
        <row r="9577">
          <cell r="B9577" t="str">
            <v>182450</v>
          </cell>
          <cell r="C9577" t="str">
            <v>067502</v>
          </cell>
          <cell r="D9577" t="str">
            <v>Ralo seco de ferro fundido dn 100mm (2")</v>
          </cell>
          <cell r="E9577" t="str">
            <v>un</v>
          </cell>
          <cell r="F9577">
            <v>1</v>
          </cell>
        </row>
        <row r="9578">
          <cell r="B9578" t="str">
            <v>182450</v>
          </cell>
          <cell r="C9578" t="str">
            <v>010118</v>
          </cell>
          <cell r="D9578" t="str">
            <v>Encanador</v>
          </cell>
          <cell r="E9578" t="str">
            <v>h</v>
          </cell>
          <cell r="F9578">
            <v>0.11</v>
          </cell>
        </row>
        <row r="9579">
          <cell r="B9579" t="str">
            <v>182450</v>
          </cell>
          <cell r="C9579" t="str">
            <v>010119</v>
          </cell>
          <cell r="D9579" t="str">
            <v>Ajudante de encanador</v>
          </cell>
          <cell r="E9579" t="str">
            <v>h</v>
          </cell>
          <cell r="F9579">
            <v>0.11</v>
          </cell>
        </row>
        <row r="9580">
          <cell r="B9580" t="str">
            <v>182450</v>
          </cell>
          <cell r="C9580" t="str">
            <v>067552</v>
          </cell>
          <cell r="D9580" t="str">
            <v>Grelha em pvc rigido acab.cromado d=10cm - tigre</v>
          </cell>
          <cell r="E9580" t="str">
            <v>un</v>
          </cell>
          <cell r="F9580">
            <v>1</v>
          </cell>
        </row>
        <row r="9581">
          <cell r="B9581" t="str">
            <v>182451</v>
          </cell>
          <cell r="C9581" t="str">
            <v>010118</v>
          </cell>
          <cell r="D9581" t="str">
            <v>Encanador</v>
          </cell>
          <cell r="E9581" t="str">
            <v>h</v>
          </cell>
          <cell r="F9581">
            <v>0.22</v>
          </cell>
        </row>
        <row r="9582">
          <cell r="B9582" t="str">
            <v>182451</v>
          </cell>
          <cell r="C9582" t="str">
            <v>010119</v>
          </cell>
          <cell r="D9582" t="str">
            <v>Ajudante de encanador</v>
          </cell>
          <cell r="E9582" t="str">
            <v>h</v>
          </cell>
          <cell r="F9582">
            <v>0.22</v>
          </cell>
        </row>
        <row r="9583">
          <cell r="B9583" t="str">
            <v>182451</v>
          </cell>
          <cell r="C9583" t="str">
            <v>061010</v>
          </cell>
          <cell r="D9583" t="str">
            <v>Anel de borracha p/ferro fundido 50mm (2")</v>
          </cell>
          <cell r="E9583" t="str">
            <v>un</v>
          </cell>
          <cell r="F9583">
            <v>4</v>
          </cell>
        </row>
        <row r="9584">
          <cell r="B9584" t="str">
            <v>182451</v>
          </cell>
          <cell r="C9584" t="str">
            <v>061011</v>
          </cell>
          <cell r="D9584" t="str">
            <v>Anel de borracha p/ferro fundido 75mm (3")</v>
          </cell>
          <cell r="E9584" t="str">
            <v>un</v>
          </cell>
          <cell r="F9584">
            <v>1</v>
          </cell>
        </row>
        <row r="9585">
          <cell r="B9585" t="str">
            <v>182451</v>
          </cell>
          <cell r="C9585" t="str">
            <v>061019</v>
          </cell>
          <cell r="D9585" t="str">
            <v>Plug ferro fundido - 50mm (2")</v>
          </cell>
          <cell r="E9585" t="str">
            <v>un</v>
          </cell>
          <cell r="F9585">
            <v>3</v>
          </cell>
        </row>
        <row r="9586">
          <cell r="B9586" t="str">
            <v>182451</v>
          </cell>
          <cell r="C9586" t="str">
            <v>061032</v>
          </cell>
          <cell r="D9586" t="str">
            <v>Lubrificante para tubo de ferro fundido</v>
          </cell>
          <cell r="E9586" t="str">
            <v>kg</v>
          </cell>
          <cell r="F9586">
            <v>4.0800000000000003E-2</v>
          </cell>
        </row>
        <row r="9587">
          <cell r="B9587" t="str">
            <v>182451</v>
          </cell>
          <cell r="C9587" t="str">
            <v>067503</v>
          </cell>
          <cell r="D9587" t="str">
            <v>Ralo sifonado de ferro fundido dn 150mm (6")</v>
          </cell>
          <cell r="E9587" t="str">
            <v>un</v>
          </cell>
          <cell r="F9587">
            <v>1</v>
          </cell>
        </row>
        <row r="9588">
          <cell r="B9588" t="str">
            <v>182451</v>
          </cell>
          <cell r="C9588" t="str">
            <v>067553</v>
          </cell>
          <cell r="D9588" t="str">
            <v>Grelha em pvc rigido acab.cromado d=15cm - akros</v>
          </cell>
          <cell r="E9588" t="str">
            <v>un</v>
          </cell>
          <cell r="F9588">
            <v>1</v>
          </cell>
        </row>
        <row r="9589">
          <cell r="B9589" t="str">
            <v>182501</v>
          </cell>
          <cell r="C9589" t="str">
            <v>010118</v>
          </cell>
          <cell r="D9589" t="str">
            <v>Encanador</v>
          </cell>
          <cell r="E9589" t="str">
            <v>h</v>
          </cell>
          <cell r="F9589">
            <v>0.24</v>
          </cell>
        </row>
        <row r="9590">
          <cell r="B9590" t="str">
            <v>182501</v>
          </cell>
          <cell r="C9590" t="str">
            <v>010119</v>
          </cell>
          <cell r="D9590" t="str">
            <v>Ajudante de encanador</v>
          </cell>
          <cell r="E9590" t="str">
            <v>h</v>
          </cell>
          <cell r="F9590">
            <v>0.24</v>
          </cell>
        </row>
        <row r="9591">
          <cell r="B9591" t="str">
            <v>182501</v>
          </cell>
          <cell r="C9591" t="str">
            <v>063225</v>
          </cell>
          <cell r="D9591" t="str">
            <v>Anel de borracha p/ tubo pvc reforc 40mm (1 1/2")</v>
          </cell>
          <cell r="E9591" t="str">
            <v>un</v>
          </cell>
          <cell r="F9591">
            <v>0.33</v>
          </cell>
        </row>
        <row r="9592">
          <cell r="B9592" t="str">
            <v>182501</v>
          </cell>
          <cell r="C9592" t="str">
            <v>069572</v>
          </cell>
          <cell r="D9592" t="str">
            <v>Lubrificante para tubo de pvc</v>
          </cell>
          <cell r="E9592" t="str">
            <v>kg</v>
          </cell>
          <cell r="F9592">
            <v>2.3999999999999998E-3</v>
          </cell>
        </row>
        <row r="9593">
          <cell r="B9593" t="str">
            <v>182501</v>
          </cell>
          <cell r="C9593" t="str">
            <v>090906</v>
          </cell>
          <cell r="D9593" t="str">
            <v>Tubo ponta bolsa e virola de pvc reforcado 40mm</v>
          </cell>
          <cell r="E9593" t="str">
            <v>m</v>
          </cell>
          <cell r="F9593">
            <v>1.01</v>
          </cell>
        </row>
        <row r="9594">
          <cell r="B9594" t="str">
            <v>182502</v>
          </cell>
          <cell r="C9594" t="str">
            <v>010118</v>
          </cell>
          <cell r="D9594" t="str">
            <v>Encanador</v>
          </cell>
          <cell r="E9594" t="str">
            <v>h</v>
          </cell>
          <cell r="F9594">
            <v>0.3</v>
          </cell>
        </row>
        <row r="9595">
          <cell r="B9595" t="str">
            <v>182502</v>
          </cell>
          <cell r="C9595" t="str">
            <v>010119</v>
          </cell>
          <cell r="D9595" t="str">
            <v>Ajudante de encanador</v>
          </cell>
          <cell r="E9595" t="str">
            <v>h</v>
          </cell>
          <cell r="F9595">
            <v>0.3</v>
          </cell>
        </row>
        <row r="9596">
          <cell r="B9596" t="str">
            <v>182502</v>
          </cell>
          <cell r="C9596" t="str">
            <v>062609</v>
          </cell>
          <cell r="D9596" t="str">
            <v>Tubo pvc serie 'r' je dn 50mm</v>
          </cell>
          <cell r="E9596" t="str">
            <v>m</v>
          </cell>
          <cell r="F9596">
            <v>1.01</v>
          </cell>
        </row>
        <row r="9597">
          <cell r="B9597" t="str">
            <v>182502</v>
          </cell>
          <cell r="C9597" t="str">
            <v>063226</v>
          </cell>
          <cell r="D9597" t="str">
            <v>Anel de borracha p/ tubo pvc reforc 50mm (2")</v>
          </cell>
          <cell r="E9597" t="str">
            <v>un</v>
          </cell>
          <cell r="F9597">
            <v>0.33</v>
          </cell>
        </row>
        <row r="9598">
          <cell r="B9598" t="str">
            <v>182502</v>
          </cell>
          <cell r="C9598" t="str">
            <v>069572</v>
          </cell>
          <cell r="D9598" t="str">
            <v>Lubrificante para tubo de pvc</v>
          </cell>
          <cell r="E9598" t="str">
            <v>kg</v>
          </cell>
          <cell r="F9598">
            <v>3.0000000000000001E-3</v>
          </cell>
        </row>
        <row r="9599">
          <cell r="B9599" t="str">
            <v>182503</v>
          </cell>
          <cell r="C9599" t="str">
            <v>010118</v>
          </cell>
          <cell r="D9599" t="str">
            <v>Encanador</v>
          </cell>
          <cell r="E9599" t="str">
            <v>h</v>
          </cell>
          <cell r="F9599">
            <v>0.48</v>
          </cell>
        </row>
        <row r="9600">
          <cell r="B9600" t="str">
            <v>182503</v>
          </cell>
          <cell r="C9600" t="str">
            <v>010119</v>
          </cell>
          <cell r="D9600" t="str">
            <v>Ajudante de encanador</v>
          </cell>
          <cell r="E9600" t="str">
            <v>h</v>
          </cell>
          <cell r="F9600">
            <v>0.48</v>
          </cell>
        </row>
        <row r="9601">
          <cell r="B9601" t="str">
            <v>182503</v>
          </cell>
          <cell r="C9601" t="str">
            <v>062634</v>
          </cell>
          <cell r="D9601" t="str">
            <v>Tubo de pvc reforcado p/esgoto 75mm (3") - eg</v>
          </cell>
          <cell r="E9601" t="str">
            <v>m</v>
          </cell>
          <cell r="F9601">
            <v>1.01</v>
          </cell>
        </row>
        <row r="9602">
          <cell r="B9602" t="str">
            <v>182503</v>
          </cell>
          <cell r="C9602" t="str">
            <v>063227</v>
          </cell>
          <cell r="D9602" t="str">
            <v>Anel de borracha p/ tubo pvc reforc 75mm (3")</v>
          </cell>
          <cell r="E9602" t="str">
            <v>un</v>
          </cell>
          <cell r="F9602">
            <v>0.33</v>
          </cell>
        </row>
        <row r="9603">
          <cell r="B9603" t="str">
            <v>182503</v>
          </cell>
          <cell r="C9603" t="str">
            <v>069572</v>
          </cell>
          <cell r="D9603" t="str">
            <v>Lubrificante para tubo de pvc</v>
          </cell>
          <cell r="E9603" t="str">
            <v>kg</v>
          </cell>
          <cell r="F9603">
            <v>5.0000000000000001E-3</v>
          </cell>
        </row>
        <row r="9604">
          <cell r="B9604" t="str">
            <v>182504</v>
          </cell>
          <cell r="C9604" t="str">
            <v>010118</v>
          </cell>
          <cell r="D9604" t="str">
            <v>Encanador</v>
          </cell>
          <cell r="E9604" t="str">
            <v>h</v>
          </cell>
          <cell r="F9604">
            <v>0.52</v>
          </cell>
        </row>
        <row r="9605">
          <cell r="B9605" t="str">
            <v>182504</v>
          </cell>
          <cell r="C9605" t="str">
            <v>010119</v>
          </cell>
          <cell r="D9605" t="str">
            <v>Ajudante de encanador</v>
          </cell>
          <cell r="E9605" t="str">
            <v>h</v>
          </cell>
          <cell r="F9605">
            <v>0.52</v>
          </cell>
        </row>
        <row r="9606">
          <cell r="B9606" t="str">
            <v>182504</v>
          </cell>
          <cell r="C9606" t="str">
            <v>062642</v>
          </cell>
          <cell r="D9606" t="str">
            <v>Tubo de pvc reforcado p/esgoto 100mm (4") - eg</v>
          </cell>
          <cell r="E9606" t="str">
            <v>m</v>
          </cell>
          <cell r="F9606">
            <v>1.01</v>
          </cell>
        </row>
        <row r="9607">
          <cell r="B9607" t="str">
            <v>182504</v>
          </cell>
          <cell r="C9607" t="str">
            <v>063228</v>
          </cell>
          <cell r="D9607" t="str">
            <v>Anel de borracha p/ tubo pvc reforc 100mm (4")</v>
          </cell>
          <cell r="E9607" t="str">
            <v>un</v>
          </cell>
          <cell r="F9607">
            <v>0.33</v>
          </cell>
        </row>
        <row r="9608">
          <cell r="B9608" t="str">
            <v>182504</v>
          </cell>
          <cell r="C9608" t="str">
            <v>069572</v>
          </cell>
          <cell r="D9608" t="str">
            <v>Lubrificante para tubo de pvc</v>
          </cell>
          <cell r="E9608" t="str">
            <v>kg</v>
          </cell>
          <cell r="F9608">
            <v>7.7000000000000002E-3</v>
          </cell>
        </row>
        <row r="9609">
          <cell r="B9609" t="str">
            <v>182505</v>
          </cell>
          <cell r="C9609" t="str">
            <v>010118</v>
          </cell>
          <cell r="D9609" t="str">
            <v>Encanador</v>
          </cell>
          <cell r="E9609" t="str">
            <v>h</v>
          </cell>
          <cell r="F9609">
            <v>0.9</v>
          </cell>
        </row>
        <row r="9610">
          <cell r="B9610" t="str">
            <v>182505</v>
          </cell>
          <cell r="C9610" t="str">
            <v>010119</v>
          </cell>
          <cell r="D9610" t="str">
            <v>Ajudante de encanador</v>
          </cell>
          <cell r="E9610" t="str">
            <v>h</v>
          </cell>
          <cell r="F9610">
            <v>0.9</v>
          </cell>
        </row>
        <row r="9611">
          <cell r="B9611" t="str">
            <v>182505</v>
          </cell>
          <cell r="C9611" t="str">
            <v>062643</v>
          </cell>
          <cell r="D9611" t="str">
            <v>Tubo de pvc reforcado p/esgoto 150mm (6") - eg</v>
          </cell>
          <cell r="E9611" t="str">
            <v>m</v>
          </cell>
          <cell r="F9611">
            <v>1.01</v>
          </cell>
        </row>
        <row r="9612">
          <cell r="B9612" t="str">
            <v>182505</v>
          </cell>
          <cell r="C9612" t="str">
            <v>063229</v>
          </cell>
          <cell r="D9612" t="str">
            <v>Anel de borracha p/ tubo pvc reforc 150mm (6")</v>
          </cell>
          <cell r="E9612" t="str">
            <v>un</v>
          </cell>
          <cell r="F9612">
            <v>0.33</v>
          </cell>
        </row>
        <row r="9613">
          <cell r="B9613" t="str">
            <v>182505</v>
          </cell>
          <cell r="C9613" t="str">
            <v>069572</v>
          </cell>
          <cell r="D9613" t="str">
            <v>Lubrificante para tubo de pvc</v>
          </cell>
          <cell r="E9613" t="str">
            <v>kg</v>
          </cell>
          <cell r="F9613">
            <v>1.0999999999999999E-2</v>
          </cell>
        </row>
        <row r="9614">
          <cell r="B9614" t="str">
            <v>182506</v>
          </cell>
          <cell r="C9614" t="str">
            <v>010118</v>
          </cell>
          <cell r="D9614" t="str">
            <v>Encanador</v>
          </cell>
          <cell r="E9614" t="str">
            <v>h</v>
          </cell>
          <cell r="F9614">
            <v>0.22</v>
          </cell>
        </row>
        <row r="9615">
          <cell r="B9615" t="str">
            <v>182506</v>
          </cell>
          <cell r="C9615" t="str">
            <v>010119</v>
          </cell>
          <cell r="D9615" t="str">
            <v>Ajudante de encanador</v>
          </cell>
          <cell r="E9615" t="str">
            <v>h</v>
          </cell>
          <cell r="F9615">
            <v>0.22</v>
          </cell>
        </row>
        <row r="9616">
          <cell r="B9616" t="str">
            <v>182506</v>
          </cell>
          <cell r="C9616" t="str">
            <v>063225</v>
          </cell>
          <cell r="D9616" t="str">
            <v>Anel de borracha p/ tubo pvc reforc 40mm (1 1/2")</v>
          </cell>
          <cell r="E9616" t="str">
            <v>un</v>
          </cell>
          <cell r="F9616">
            <v>1</v>
          </cell>
        </row>
        <row r="9617">
          <cell r="B9617" t="str">
            <v>182506</v>
          </cell>
          <cell r="C9617" t="str">
            <v>069572</v>
          </cell>
          <cell r="D9617" t="str">
            <v>Lubrificante para tubo de pvc</v>
          </cell>
          <cell r="E9617" t="str">
            <v>kg</v>
          </cell>
          <cell r="F9617">
            <v>0.01</v>
          </cell>
        </row>
        <row r="9618">
          <cell r="B9618" t="str">
            <v>182506</v>
          </cell>
          <cell r="C9618" t="str">
            <v>090907</v>
          </cell>
          <cell r="D9618" t="str">
            <v>Joelho 90 pbv pvc ref.b.perola p/esg 40mm (1 1/2")</v>
          </cell>
          <cell r="E9618" t="str">
            <v>un</v>
          </cell>
          <cell r="F9618">
            <v>1</v>
          </cell>
        </row>
        <row r="9619">
          <cell r="B9619" t="str">
            <v>182507</v>
          </cell>
          <cell r="C9619" t="str">
            <v>010118</v>
          </cell>
          <cell r="D9619" t="str">
            <v>Encanador</v>
          </cell>
          <cell r="E9619" t="str">
            <v>h</v>
          </cell>
          <cell r="F9619">
            <v>0.28000000000000003</v>
          </cell>
        </row>
        <row r="9620">
          <cell r="B9620" t="str">
            <v>182507</v>
          </cell>
          <cell r="C9620" t="str">
            <v>010119</v>
          </cell>
          <cell r="D9620" t="str">
            <v>Ajudante de encanador</v>
          </cell>
          <cell r="E9620" t="str">
            <v>h</v>
          </cell>
          <cell r="F9620">
            <v>0.28000000000000003</v>
          </cell>
        </row>
        <row r="9621">
          <cell r="B9621" t="str">
            <v>182507</v>
          </cell>
          <cell r="C9621" t="str">
            <v>063226</v>
          </cell>
          <cell r="D9621" t="str">
            <v>Anel de borracha p/ tubo pvc reforc 50mm (2")</v>
          </cell>
          <cell r="E9621" t="str">
            <v>un</v>
          </cell>
          <cell r="F9621">
            <v>1</v>
          </cell>
        </row>
        <row r="9622">
          <cell r="B9622" t="str">
            <v>182507</v>
          </cell>
          <cell r="C9622" t="str">
            <v>069572</v>
          </cell>
          <cell r="D9622" t="str">
            <v>Lubrificante para tubo de pvc</v>
          </cell>
          <cell r="E9622" t="str">
            <v>kg</v>
          </cell>
          <cell r="F9622">
            <v>0.01</v>
          </cell>
        </row>
        <row r="9623">
          <cell r="B9623" t="str">
            <v>182507</v>
          </cell>
          <cell r="C9623" t="str">
            <v>090791</v>
          </cell>
          <cell r="D9623" t="str">
            <v>Joelho 90 pbv pvc ref.b.perola p/esg 50mm (2")</v>
          </cell>
          <cell r="E9623" t="str">
            <v>un</v>
          </cell>
          <cell r="F9623">
            <v>1</v>
          </cell>
        </row>
        <row r="9624">
          <cell r="B9624" t="str">
            <v>182508</v>
          </cell>
          <cell r="C9624" t="str">
            <v>010118</v>
          </cell>
          <cell r="D9624" t="str">
            <v>Encanador</v>
          </cell>
          <cell r="E9624" t="str">
            <v>h</v>
          </cell>
          <cell r="F9624">
            <v>0.36</v>
          </cell>
        </row>
        <row r="9625">
          <cell r="B9625" t="str">
            <v>182508</v>
          </cell>
          <cell r="C9625" t="str">
            <v>010119</v>
          </cell>
          <cell r="D9625" t="str">
            <v>Ajudante de encanador</v>
          </cell>
          <cell r="E9625" t="str">
            <v>h</v>
          </cell>
          <cell r="F9625">
            <v>0.36</v>
          </cell>
        </row>
        <row r="9626">
          <cell r="B9626" t="str">
            <v>182508</v>
          </cell>
          <cell r="C9626" t="str">
            <v>062649</v>
          </cell>
          <cell r="D9626" t="str">
            <v>Joelho 90 pbv pvc ref.b.perola p/esg 75mm (3')</v>
          </cell>
          <cell r="E9626" t="str">
            <v>un</v>
          </cell>
          <cell r="F9626">
            <v>1</v>
          </cell>
        </row>
        <row r="9627">
          <cell r="B9627" t="str">
            <v>182508</v>
          </cell>
          <cell r="C9627" t="str">
            <v>063227</v>
          </cell>
          <cell r="D9627" t="str">
            <v>Anel de borracha p/ tubo pvc reforc 75mm (3")</v>
          </cell>
          <cell r="E9627" t="str">
            <v>un</v>
          </cell>
          <cell r="F9627">
            <v>1</v>
          </cell>
        </row>
        <row r="9628">
          <cell r="B9628" t="str">
            <v>182508</v>
          </cell>
          <cell r="C9628" t="str">
            <v>069572</v>
          </cell>
          <cell r="D9628" t="str">
            <v>Lubrificante para tubo de pvc</v>
          </cell>
          <cell r="E9628" t="str">
            <v>kg</v>
          </cell>
          <cell r="F9628">
            <v>1.4999999999999999E-2</v>
          </cell>
        </row>
        <row r="9629">
          <cell r="B9629" t="str">
            <v>182509</v>
          </cell>
          <cell r="C9629" t="str">
            <v>010118</v>
          </cell>
          <cell r="D9629" t="str">
            <v>Encanador</v>
          </cell>
          <cell r="E9629" t="str">
            <v>h</v>
          </cell>
          <cell r="F9629">
            <v>0.45</v>
          </cell>
        </row>
        <row r="9630">
          <cell r="B9630" t="str">
            <v>182509</v>
          </cell>
          <cell r="C9630" t="str">
            <v>010119</v>
          </cell>
          <cell r="D9630" t="str">
            <v>Ajudante de encanador</v>
          </cell>
          <cell r="E9630" t="str">
            <v>h</v>
          </cell>
          <cell r="F9630">
            <v>0.45</v>
          </cell>
        </row>
        <row r="9631">
          <cell r="B9631" t="str">
            <v>182509</v>
          </cell>
          <cell r="C9631" t="str">
            <v>062650</v>
          </cell>
          <cell r="D9631" t="str">
            <v>Joelho 90 pbv pvc ref.b.perola p/esg 100mm (4')</v>
          </cell>
          <cell r="E9631" t="str">
            <v>un</v>
          </cell>
          <cell r="F9631">
            <v>1</v>
          </cell>
        </row>
        <row r="9632">
          <cell r="B9632" t="str">
            <v>182509</v>
          </cell>
          <cell r="C9632" t="str">
            <v>063228</v>
          </cell>
          <cell r="D9632" t="str">
            <v>Anel de borracha p/ tubo pvc reforc 100mm (4")</v>
          </cell>
          <cell r="E9632" t="str">
            <v>un</v>
          </cell>
          <cell r="F9632">
            <v>1</v>
          </cell>
        </row>
        <row r="9633">
          <cell r="B9633" t="str">
            <v>182509</v>
          </cell>
          <cell r="C9633" t="str">
            <v>069572</v>
          </cell>
          <cell r="D9633" t="str">
            <v>Lubrificante para tubo de pvc</v>
          </cell>
          <cell r="E9633" t="str">
            <v>kg</v>
          </cell>
          <cell r="F9633">
            <v>2.3E-2</v>
          </cell>
        </row>
        <row r="9634">
          <cell r="B9634" t="str">
            <v>182510</v>
          </cell>
          <cell r="C9634" t="str">
            <v>010118</v>
          </cell>
          <cell r="D9634" t="str">
            <v>Encanador</v>
          </cell>
          <cell r="E9634" t="str">
            <v>h</v>
          </cell>
          <cell r="F9634">
            <v>0.56000000000000005</v>
          </cell>
        </row>
        <row r="9635">
          <cell r="B9635" t="str">
            <v>182510</v>
          </cell>
          <cell r="C9635" t="str">
            <v>010119</v>
          </cell>
          <cell r="D9635" t="str">
            <v>Ajudante de encanador</v>
          </cell>
          <cell r="E9635" t="str">
            <v>h</v>
          </cell>
          <cell r="F9635">
            <v>0.56000000000000005</v>
          </cell>
        </row>
        <row r="9636">
          <cell r="B9636" t="str">
            <v>182510</v>
          </cell>
          <cell r="C9636" t="str">
            <v>062651</v>
          </cell>
          <cell r="D9636" t="str">
            <v>Joelho 90 pbv pvc ref.b.perola p/esg 150mm (6')</v>
          </cell>
          <cell r="E9636" t="str">
            <v>un</v>
          </cell>
          <cell r="F9636">
            <v>1</v>
          </cell>
        </row>
        <row r="9637">
          <cell r="B9637" t="str">
            <v>182510</v>
          </cell>
          <cell r="C9637" t="str">
            <v>063229</v>
          </cell>
          <cell r="D9637" t="str">
            <v>Anel de borracha p/ tubo pvc reforc 150mm (6")</v>
          </cell>
          <cell r="E9637" t="str">
            <v>un</v>
          </cell>
          <cell r="F9637">
            <v>1</v>
          </cell>
        </row>
        <row r="9638">
          <cell r="B9638" t="str">
            <v>182510</v>
          </cell>
          <cell r="C9638" t="str">
            <v>069572</v>
          </cell>
          <cell r="D9638" t="str">
            <v>Lubrificante para tubo de pvc</v>
          </cell>
          <cell r="E9638" t="str">
            <v>kg</v>
          </cell>
          <cell r="F9638">
            <v>3.3000000000000002E-2</v>
          </cell>
        </row>
        <row r="9639">
          <cell r="B9639" t="str">
            <v>182511</v>
          </cell>
          <cell r="C9639" t="str">
            <v>010118</v>
          </cell>
          <cell r="D9639" t="str">
            <v>Encanador</v>
          </cell>
          <cell r="E9639" t="str">
            <v>h</v>
          </cell>
          <cell r="F9639">
            <v>0.45</v>
          </cell>
        </row>
        <row r="9640">
          <cell r="B9640" t="str">
            <v>182511</v>
          </cell>
          <cell r="C9640" t="str">
            <v>010119</v>
          </cell>
          <cell r="D9640" t="str">
            <v>Ajudante de encanador</v>
          </cell>
          <cell r="E9640" t="str">
            <v>h</v>
          </cell>
          <cell r="F9640">
            <v>0.45</v>
          </cell>
        </row>
        <row r="9641">
          <cell r="B9641" t="str">
            <v>182511</v>
          </cell>
          <cell r="C9641" t="str">
            <v>063243</v>
          </cell>
          <cell r="D9641" t="str">
            <v>Joelho 90 c/vis.pvc ref.b.p.p/esg 100x75mm (4x3")</v>
          </cell>
          <cell r="E9641" t="str">
            <v>un</v>
          </cell>
          <cell r="F9641">
            <v>1</v>
          </cell>
        </row>
        <row r="9642">
          <cell r="B9642" t="str">
            <v>182511</v>
          </cell>
          <cell r="C9642" t="str">
            <v>063227</v>
          </cell>
          <cell r="D9642" t="str">
            <v>Anel de borracha p/ tubo pvc reforc 75mm (3")</v>
          </cell>
          <cell r="E9642" t="str">
            <v>un</v>
          </cell>
          <cell r="F9642">
            <v>1</v>
          </cell>
        </row>
        <row r="9643">
          <cell r="B9643" t="str">
            <v>182511</v>
          </cell>
          <cell r="C9643" t="str">
            <v>063228</v>
          </cell>
          <cell r="D9643" t="str">
            <v>Anel de borracha p/ tubo pvc reforc 100mm (4")</v>
          </cell>
          <cell r="E9643" t="str">
            <v>un</v>
          </cell>
          <cell r="F9643">
            <v>1</v>
          </cell>
        </row>
        <row r="9644">
          <cell r="B9644" t="str">
            <v>182511</v>
          </cell>
          <cell r="C9644" t="str">
            <v>069572</v>
          </cell>
          <cell r="D9644" t="str">
            <v>Lubrificante para tubo de pvc</v>
          </cell>
          <cell r="E9644" t="str">
            <v>kg</v>
          </cell>
          <cell r="F9644">
            <v>4.1000000000000002E-2</v>
          </cell>
        </row>
        <row r="9645">
          <cell r="B9645" t="str">
            <v>182512</v>
          </cell>
          <cell r="C9645" t="str">
            <v>010118</v>
          </cell>
          <cell r="D9645" t="str">
            <v>Encanador</v>
          </cell>
          <cell r="E9645" t="str">
            <v>h</v>
          </cell>
          <cell r="F9645">
            <v>0.22</v>
          </cell>
        </row>
        <row r="9646">
          <cell r="B9646" t="str">
            <v>182512</v>
          </cell>
          <cell r="C9646" t="str">
            <v>010119</v>
          </cell>
          <cell r="D9646" t="str">
            <v>Ajudante de encanador</v>
          </cell>
          <cell r="E9646" t="str">
            <v>h</v>
          </cell>
          <cell r="F9646">
            <v>0.22</v>
          </cell>
        </row>
        <row r="9647">
          <cell r="B9647" t="str">
            <v>182512</v>
          </cell>
          <cell r="C9647" t="str">
            <v>063225</v>
          </cell>
          <cell r="D9647" t="str">
            <v>Anel de borracha p/ tubo pvc reforc 40mm (1 1/2")</v>
          </cell>
          <cell r="E9647" t="str">
            <v>un</v>
          </cell>
          <cell r="F9647">
            <v>1</v>
          </cell>
        </row>
        <row r="9648">
          <cell r="B9648" t="str">
            <v>182512</v>
          </cell>
          <cell r="C9648" t="str">
            <v>069572</v>
          </cell>
          <cell r="D9648" t="str">
            <v>Lubrificante para tubo de pvc</v>
          </cell>
          <cell r="E9648" t="str">
            <v>kg</v>
          </cell>
          <cell r="F9648">
            <v>0.01</v>
          </cell>
        </row>
        <row r="9649">
          <cell r="B9649" t="str">
            <v>182512</v>
          </cell>
          <cell r="C9649" t="str">
            <v>090908</v>
          </cell>
          <cell r="D9649" t="str">
            <v>Joelho 45 pbv de pvc ref. b.p.p/esg 40mm (1 1/2")</v>
          </cell>
          <cell r="E9649" t="str">
            <v>un</v>
          </cell>
          <cell r="F9649">
            <v>1</v>
          </cell>
        </row>
        <row r="9650">
          <cell r="B9650" t="str">
            <v>182513</v>
          </cell>
          <cell r="C9650" t="str">
            <v>010118</v>
          </cell>
          <cell r="D9650" t="str">
            <v>Encanador</v>
          </cell>
          <cell r="E9650" t="str">
            <v>h</v>
          </cell>
          <cell r="F9650">
            <v>0.28000000000000003</v>
          </cell>
        </row>
        <row r="9651">
          <cell r="B9651" t="str">
            <v>182513</v>
          </cell>
          <cell r="C9651" t="str">
            <v>010119</v>
          </cell>
          <cell r="D9651" t="str">
            <v>Ajudante de encanador</v>
          </cell>
          <cell r="E9651" t="str">
            <v>h</v>
          </cell>
          <cell r="F9651">
            <v>0.28000000000000003</v>
          </cell>
        </row>
        <row r="9652">
          <cell r="B9652" t="str">
            <v>182513</v>
          </cell>
          <cell r="C9652" t="str">
            <v>063226</v>
          </cell>
          <cell r="D9652" t="str">
            <v>Anel de borracha p/ tubo pvc reforc 50mm (2")</v>
          </cell>
          <cell r="E9652" t="str">
            <v>un</v>
          </cell>
          <cell r="F9652">
            <v>1</v>
          </cell>
        </row>
        <row r="9653">
          <cell r="B9653" t="str">
            <v>182513</v>
          </cell>
          <cell r="C9653" t="str">
            <v>069572</v>
          </cell>
          <cell r="D9653" t="str">
            <v>Lubrificante para tubo de pvc</v>
          </cell>
          <cell r="E9653" t="str">
            <v>kg</v>
          </cell>
          <cell r="F9653">
            <v>0.01</v>
          </cell>
        </row>
        <row r="9654">
          <cell r="B9654" t="str">
            <v>182513</v>
          </cell>
          <cell r="C9654" t="str">
            <v>090909</v>
          </cell>
          <cell r="D9654" t="str">
            <v>Joelho 45 pbv de pvc ref. b.per.p/esg 50mm (2")</v>
          </cell>
          <cell r="E9654" t="str">
            <v>un</v>
          </cell>
          <cell r="F9654">
            <v>1</v>
          </cell>
        </row>
        <row r="9655">
          <cell r="B9655" t="str">
            <v>182514</v>
          </cell>
          <cell r="C9655" t="str">
            <v>010118</v>
          </cell>
          <cell r="D9655" t="str">
            <v>Encanador</v>
          </cell>
          <cell r="E9655" t="str">
            <v>h</v>
          </cell>
          <cell r="F9655">
            <v>0.36</v>
          </cell>
        </row>
        <row r="9656">
          <cell r="B9656" t="str">
            <v>182514</v>
          </cell>
          <cell r="C9656" t="str">
            <v>010119</v>
          </cell>
          <cell r="D9656" t="str">
            <v>Ajudante de encanador</v>
          </cell>
          <cell r="E9656" t="str">
            <v>h</v>
          </cell>
          <cell r="F9656">
            <v>0.36</v>
          </cell>
        </row>
        <row r="9657">
          <cell r="B9657" t="str">
            <v>182514</v>
          </cell>
          <cell r="C9657" t="str">
            <v>062653</v>
          </cell>
          <cell r="D9657" t="str">
            <v>Joelho 45 pbv de pvc ref. b.per.p/esg 75mm (3")</v>
          </cell>
          <cell r="E9657" t="str">
            <v>un</v>
          </cell>
          <cell r="F9657">
            <v>1</v>
          </cell>
        </row>
        <row r="9658">
          <cell r="B9658" t="str">
            <v>182514</v>
          </cell>
          <cell r="C9658" t="str">
            <v>063227</v>
          </cell>
          <cell r="D9658" t="str">
            <v>Anel de borracha p/ tubo pvc reforc 75mm (3")</v>
          </cell>
          <cell r="E9658" t="str">
            <v>un</v>
          </cell>
          <cell r="F9658">
            <v>1</v>
          </cell>
        </row>
        <row r="9659">
          <cell r="B9659" t="str">
            <v>182514</v>
          </cell>
          <cell r="C9659" t="str">
            <v>069572</v>
          </cell>
          <cell r="D9659" t="str">
            <v>Lubrificante para tubo de pvc</v>
          </cell>
          <cell r="E9659" t="str">
            <v>kg</v>
          </cell>
          <cell r="F9659">
            <v>1.4999999999999999E-2</v>
          </cell>
        </row>
        <row r="9660">
          <cell r="B9660" t="str">
            <v>182515</v>
          </cell>
          <cell r="C9660" t="str">
            <v>010118</v>
          </cell>
          <cell r="D9660" t="str">
            <v>Encanador</v>
          </cell>
          <cell r="E9660" t="str">
            <v>h</v>
          </cell>
          <cell r="F9660">
            <v>0.45</v>
          </cell>
        </row>
        <row r="9661">
          <cell r="B9661" t="str">
            <v>182515</v>
          </cell>
          <cell r="C9661" t="str">
            <v>010119</v>
          </cell>
          <cell r="D9661" t="str">
            <v>Ajudante de encanador</v>
          </cell>
          <cell r="E9661" t="str">
            <v>h</v>
          </cell>
          <cell r="F9661">
            <v>0.45</v>
          </cell>
        </row>
        <row r="9662">
          <cell r="B9662" t="str">
            <v>182515</v>
          </cell>
          <cell r="C9662" t="str">
            <v>062654</v>
          </cell>
          <cell r="D9662" t="str">
            <v>Joelho 45 pbv de pvc ref. b.per.p/esg 100mm (4')</v>
          </cell>
          <cell r="E9662" t="str">
            <v>un</v>
          </cell>
          <cell r="F9662">
            <v>1</v>
          </cell>
        </row>
        <row r="9663">
          <cell r="B9663" t="str">
            <v>182515</v>
          </cell>
          <cell r="C9663" t="str">
            <v>063228</v>
          </cell>
          <cell r="D9663" t="str">
            <v>Anel de borracha p/ tubo pvc reforc 100mm (4")</v>
          </cell>
          <cell r="E9663" t="str">
            <v>un</v>
          </cell>
          <cell r="F9663">
            <v>1</v>
          </cell>
        </row>
        <row r="9664">
          <cell r="B9664" t="str">
            <v>182515</v>
          </cell>
          <cell r="C9664" t="str">
            <v>069572</v>
          </cell>
          <cell r="D9664" t="str">
            <v>Lubrificante para tubo de pvc</v>
          </cell>
          <cell r="E9664" t="str">
            <v>kg</v>
          </cell>
          <cell r="F9664">
            <v>2.3E-2</v>
          </cell>
        </row>
        <row r="9665">
          <cell r="B9665" t="str">
            <v>182516</v>
          </cell>
          <cell r="C9665" t="str">
            <v>010118</v>
          </cell>
          <cell r="D9665" t="str">
            <v>Encanador</v>
          </cell>
          <cell r="E9665" t="str">
            <v>h</v>
          </cell>
          <cell r="F9665">
            <v>0.56000000000000005</v>
          </cell>
        </row>
        <row r="9666">
          <cell r="B9666" t="str">
            <v>182516</v>
          </cell>
          <cell r="C9666" t="str">
            <v>010119</v>
          </cell>
          <cell r="D9666" t="str">
            <v>Ajudante de encanador</v>
          </cell>
          <cell r="E9666" t="str">
            <v>h</v>
          </cell>
          <cell r="F9666">
            <v>0.56000000000000005</v>
          </cell>
        </row>
        <row r="9667">
          <cell r="B9667" t="str">
            <v>182516</v>
          </cell>
          <cell r="C9667" t="str">
            <v>062655</v>
          </cell>
          <cell r="D9667" t="str">
            <v>Joelho 45 pbv de pvc ref. b.per.p/esg 150mm (6')</v>
          </cell>
          <cell r="E9667" t="str">
            <v>un</v>
          </cell>
          <cell r="F9667">
            <v>1</v>
          </cell>
        </row>
        <row r="9668">
          <cell r="B9668" t="str">
            <v>182516</v>
          </cell>
          <cell r="C9668" t="str">
            <v>063229</v>
          </cell>
          <cell r="D9668" t="str">
            <v>Anel de borracha p/ tubo pvc reforc 150mm (6")</v>
          </cell>
          <cell r="E9668" t="str">
            <v>un</v>
          </cell>
          <cell r="F9668">
            <v>1</v>
          </cell>
        </row>
        <row r="9669">
          <cell r="B9669" t="str">
            <v>182516</v>
          </cell>
          <cell r="C9669" t="str">
            <v>069572</v>
          </cell>
          <cell r="D9669" t="str">
            <v>Lubrificante para tubo de pvc</v>
          </cell>
          <cell r="E9669" t="str">
            <v>kg</v>
          </cell>
          <cell r="F9669">
            <v>3.3000000000000002E-2</v>
          </cell>
        </row>
        <row r="9670">
          <cell r="B9670" t="str">
            <v>182517</v>
          </cell>
          <cell r="C9670" t="str">
            <v>010118</v>
          </cell>
          <cell r="D9670" t="str">
            <v>Encanador</v>
          </cell>
          <cell r="E9670" t="str">
            <v>h</v>
          </cell>
          <cell r="F9670">
            <v>0.37</v>
          </cell>
        </row>
        <row r="9671">
          <cell r="B9671" t="str">
            <v>182517</v>
          </cell>
          <cell r="C9671" t="str">
            <v>010119</v>
          </cell>
          <cell r="D9671" t="str">
            <v>Ajudante de encanador</v>
          </cell>
          <cell r="E9671" t="str">
            <v>h</v>
          </cell>
          <cell r="F9671">
            <v>0.37</v>
          </cell>
        </row>
        <row r="9672">
          <cell r="B9672" t="str">
            <v>182517</v>
          </cell>
          <cell r="C9672" t="str">
            <v>063227</v>
          </cell>
          <cell r="D9672" t="str">
            <v>Anel de borracha p/ tubo pvc reforc 75mm (3")</v>
          </cell>
          <cell r="E9672" t="str">
            <v>un</v>
          </cell>
          <cell r="F9672">
            <v>2</v>
          </cell>
        </row>
        <row r="9673">
          <cell r="B9673" t="str">
            <v>182517</v>
          </cell>
          <cell r="C9673" t="str">
            <v>063264</v>
          </cell>
          <cell r="D9673" t="str">
            <v>Te sanitario pvc reforcado de 75x75mm (3x3")</v>
          </cell>
          <cell r="E9673" t="str">
            <v>un</v>
          </cell>
          <cell r="F9673">
            <v>1</v>
          </cell>
        </row>
        <row r="9674">
          <cell r="B9674" t="str">
            <v>182517</v>
          </cell>
          <cell r="C9674" t="str">
            <v>069572</v>
          </cell>
          <cell r="D9674" t="str">
            <v>Lubrificante para tubo de pvc</v>
          </cell>
          <cell r="E9674" t="str">
            <v>kg</v>
          </cell>
          <cell r="F9674">
            <v>0.03</v>
          </cell>
        </row>
        <row r="9675">
          <cell r="B9675" t="str">
            <v>182518</v>
          </cell>
          <cell r="C9675" t="str">
            <v>010118</v>
          </cell>
          <cell r="D9675" t="str">
            <v>Encanador</v>
          </cell>
          <cell r="E9675" t="str">
            <v>h</v>
          </cell>
          <cell r="F9675">
            <v>0.46</v>
          </cell>
        </row>
        <row r="9676">
          <cell r="B9676" t="str">
            <v>182518</v>
          </cell>
          <cell r="C9676" t="str">
            <v>010119</v>
          </cell>
          <cell r="D9676" t="str">
            <v>Ajudante de encanador</v>
          </cell>
          <cell r="E9676" t="str">
            <v>h</v>
          </cell>
          <cell r="F9676">
            <v>0.46</v>
          </cell>
        </row>
        <row r="9677">
          <cell r="B9677" t="str">
            <v>182518</v>
          </cell>
          <cell r="C9677" t="str">
            <v>063227</v>
          </cell>
          <cell r="D9677" t="str">
            <v>Anel de borracha p/ tubo pvc reforc 75mm (3")</v>
          </cell>
          <cell r="E9677" t="str">
            <v>un</v>
          </cell>
          <cell r="F9677">
            <v>1</v>
          </cell>
        </row>
        <row r="9678">
          <cell r="B9678" t="str">
            <v>182518</v>
          </cell>
          <cell r="C9678" t="str">
            <v>063228</v>
          </cell>
          <cell r="D9678" t="str">
            <v>Anel de borracha p/ tubo pvc reforc 100mm (4")</v>
          </cell>
          <cell r="E9678" t="str">
            <v>un</v>
          </cell>
          <cell r="F9678">
            <v>1</v>
          </cell>
        </row>
        <row r="9679">
          <cell r="B9679" t="str">
            <v>182518</v>
          </cell>
          <cell r="C9679" t="str">
            <v>063265</v>
          </cell>
          <cell r="D9679" t="str">
            <v>Te sanitario pvc reforcado de 100x75mm (4x3")</v>
          </cell>
          <cell r="E9679" t="str">
            <v>un</v>
          </cell>
          <cell r="F9679">
            <v>1</v>
          </cell>
        </row>
        <row r="9680">
          <cell r="B9680" t="str">
            <v>182518</v>
          </cell>
          <cell r="C9680" t="str">
            <v>069572</v>
          </cell>
          <cell r="D9680" t="str">
            <v>Lubrificante para tubo de pvc</v>
          </cell>
          <cell r="E9680" t="str">
            <v>kg</v>
          </cell>
          <cell r="F9680">
            <v>6.9000000000000006E-2</v>
          </cell>
        </row>
        <row r="9681">
          <cell r="B9681" t="str">
            <v>182519</v>
          </cell>
          <cell r="C9681" t="str">
            <v>010118</v>
          </cell>
          <cell r="D9681" t="str">
            <v>Encanador</v>
          </cell>
          <cell r="E9681" t="str">
            <v>h</v>
          </cell>
          <cell r="F9681">
            <v>0.46</v>
          </cell>
        </row>
        <row r="9682">
          <cell r="B9682" t="str">
            <v>182519</v>
          </cell>
          <cell r="C9682" t="str">
            <v>010119</v>
          </cell>
          <cell r="D9682" t="str">
            <v>Ajudante de encanador</v>
          </cell>
          <cell r="E9682" t="str">
            <v>h</v>
          </cell>
          <cell r="F9682">
            <v>0.46</v>
          </cell>
        </row>
        <row r="9683">
          <cell r="B9683" t="str">
            <v>182519</v>
          </cell>
          <cell r="C9683" t="str">
            <v>063228</v>
          </cell>
          <cell r="D9683" t="str">
            <v>Anel de borracha p/ tubo pvc reforc 100mm (4")</v>
          </cell>
          <cell r="E9683" t="str">
            <v>un</v>
          </cell>
          <cell r="F9683">
            <v>2</v>
          </cell>
        </row>
        <row r="9684">
          <cell r="B9684" t="str">
            <v>182519</v>
          </cell>
          <cell r="C9684" t="str">
            <v>063266</v>
          </cell>
          <cell r="D9684" t="str">
            <v>Te sanitario pvc reforcado de 100x100mm (4x4")</v>
          </cell>
          <cell r="E9684" t="str">
            <v>un</v>
          </cell>
          <cell r="F9684">
            <v>1</v>
          </cell>
        </row>
        <row r="9685">
          <cell r="B9685" t="str">
            <v>182519</v>
          </cell>
          <cell r="C9685" t="str">
            <v>069572</v>
          </cell>
          <cell r="D9685" t="str">
            <v>Lubrificante para tubo de pvc</v>
          </cell>
          <cell r="E9685" t="str">
            <v>kg</v>
          </cell>
          <cell r="F9685">
            <v>6.9000000000000006E-2</v>
          </cell>
        </row>
        <row r="9686">
          <cell r="B9686" t="str">
            <v>182520</v>
          </cell>
          <cell r="C9686" t="str">
            <v>010118</v>
          </cell>
          <cell r="D9686" t="str">
            <v>Encanador</v>
          </cell>
          <cell r="E9686" t="str">
            <v>h</v>
          </cell>
          <cell r="F9686">
            <v>0.56999999999999995</v>
          </cell>
        </row>
        <row r="9687">
          <cell r="B9687" t="str">
            <v>182520</v>
          </cell>
          <cell r="C9687" t="str">
            <v>010119</v>
          </cell>
          <cell r="D9687" t="str">
            <v>Ajudante de encanador</v>
          </cell>
          <cell r="E9687" t="str">
            <v>h</v>
          </cell>
          <cell r="F9687">
            <v>0.56999999999999995</v>
          </cell>
        </row>
        <row r="9688">
          <cell r="B9688" t="str">
            <v>182520</v>
          </cell>
          <cell r="C9688" t="str">
            <v>063228</v>
          </cell>
          <cell r="D9688" t="str">
            <v>Anel de borracha p/ tubo pvc reforc 100mm (4")</v>
          </cell>
          <cell r="E9688" t="str">
            <v>un</v>
          </cell>
          <cell r="F9688">
            <v>1</v>
          </cell>
        </row>
        <row r="9689">
          <cell r="B9689" t="str">
            <v>182520</v>
          </cell>
          <cell r="C9689" t="str">
            <v>063229</v>
          </cell>
          <cell r="D9689" t="str">
            <v>Anel de borracha p/ tubo pvc reforc 150mm (6")</v>
          </cell>
          <cell r="E9689" t="str">
            <v>un</v>
          </cell>
          <cell r="F9689">
            <v>1</v>
          </cell>
        </row>
        <row r="9690">
          <cell r="B9690" t="str">
            <v>182520</v>
          </cell>
          <cell r="C9690" t="str">
            <v>063267</v>
          </cell>
          <cell r="D9690" t="str">
            <v>Te sanitario pvc reforcado de 150x100mm (6x4")</v>
          </cell>
          <cell r="E9690" t="str">
            <v>un</v>
          </cell>
          <cell r="F9690">
            <v>1</v>
          </cell>
        </row>
        <row r="9691">
          <cell r="B9691" t="str">
            <v>182520</v>
          </cell>
          <cell r="C9691" t="str">
            <v>069572</v>
          </cell>
          <cell r="D9691" t="str">
            <v>Lubrificante para tubo de pvc</v>
          </cell>
          <cell r="E9691" t="str">
            <v>kg</v>
          </cell>
          <cell r="F9691">
            <v>0.1</v>
          </cell>
        </row>
        <row r="9692">
          <cell r="B9692" t="str">
            <v>182521</v>
          </cell>
          <cell r="C9692" t="str">
            <v>010118</v>
          </cell>
          <cell r="D9692" t="str">
            <v>Encanador</v>
          </cell>
          <cell r="E9692" t="str">
            <v>h</v>
          </cell>
          <cell r="F9692">
            <v>0.56999999999999995</v>
          </cell>
        </row>
        <row r="9693">
          <cell r="B9693" t="str">
            <v>182521</v>
          </cell>
          <cell r="C9693" t="str">
            <v>010119</v>
          </cell>
          <cell r="D9693" t="str">
            <v>Ajudante de encanador</v>
          </cell>
          <cell r="E9693" t="str">
            <v>h</v>
          </cell>
          <cell r="F9693">
            <v>0.56999999999999995</v>
          </cell>
        </row>
        <row r="9694">
          <cell r="B9694" t="str">
            <v>182521</v>
          </cell>
          <cell r="C9694" t="str">
            <v>063229</v>
          </cell>
          <cell r="D9694" t="str">
            <v>Anel de borracha p/ tubo pvc reforc 150mm (6")</v>
          </cell>
          <cell r="E9694" t="str">
            <v>un</v>
          </cell>
          <cell r="F9694">
            <v>2</v>
          </cell>
        </row>
        <row r="9695">
          <cell r="B9695" t="str">
            <v>182521</v>
          </cell>
          <cell r="C9695" t="str">
            <v>063268</v>
          </cell>
          <cell r="D9695" t="str">
            <v>Te sanitario pvc reforcado de 150x150mm (6x6")</v>
          </cell>
          <cell r="E9695" t="str">
            <v>un</v>
          </cell>
          <cell r="F9695">
            <v>1</v>
          </cell>
        </row>
        <row r="9696">
          <cell r="B9696" t="str">
            <v>182521</v>
          </cell>
          <cell r="C9696" t="str">
            <v>069572</v>
          </cell>
          <cell r="D9696" t="str">
            <v>Lubrificante para tubo de pvc</v>
          </cell>
          <cell r="E9696" t="str">
            <v>kg</v>
          </cell>
          <cell r="F9696">
            <v>0.1</v>
          </cell>
        </row>
        <row r="9697">
          <cell r="B9697" t="str">
            <v>182522</v>
          </cell>
          <cell r="C9697" t="str">
            <v>010118</v>
          </cell>
          <cell r="D9697" t="str">
            <v>Encanador</v>
          </cell>
          <cell r="E9697" t="str">
            <v>h</v>
          </cell>
          <cell r="F9697">
            <v>0.37</v>
          </cell>
        </row>
        <row r="9698">
          <cell r="B9698" t="str">
            <v>182522</v>
          </cell>
          <cell r="C9698" t="str">
            <v>010119</v>
          </cell>
          <cell r="D9698" t="str">
            <v>Ajudante de encanador</v>
          </cell>
          <cell r="E9698" t="str">
            <v>h</v>
          </cell>
          <cell r="F9698">
            <v>0.37</v>
          </cell>
        </row>
        <row r="9699">
          <cell r="B9699" t="str">
            <v>182522</v>
          </cell>
          <cell r="C9699" t="str">
            <v>063227</v>
          </cell>
          <cell r="D9699" t="str">
            <v>Anel de borracha p/ tubo pvc reforc 75mm (3")</v>
          </cell>
          <cell r="E9699" t="str">
            <v>un</v>
          </cell>
          <cell r="F9699">
            <v>2</v>
          </cell>
        </row>
        <row r="9700">
          <cell r="B9700" t="str">
            <v>182522</v>
          </cell>
          <cell r="C9700" t="str">
            <v>063261</v>
          </cell>
          <cell r="D9700" t="str">
            <v>Te inspecao pvc reforcado de 75x75mm</v>
          </cell>
          <cell r="E9700" t="str">
            <v>un</v>
          </cell>
          <cell r="F9700">
            <v>1</v>
          </cell>
        </row>
        <row r="9701">
          <cell r="B9701" t="str">
            <v>182522</v>
          </cell>
          <cell r="C9701" t="str">
            <v>069572</v>
          </cell>
          <cell r="D9701" t="str">
            <v>Lubrificante para tubo de pvc</v>
          </cell>
          <cell r="E9701" t="str">
            <v>kg</v>
          </cell>
          <cell r="F9701">
            <v>0.03</v>
          </cell>
        </row>
        <row r="9702">
          <cell r="B9702" t="str">
            <v>182523</v>
          </cell>
          <cell r="C9702" t="str">
            <v>010118</v>
          </cell>
          <cell r="D9702" t="str">
            <v>Encanador</v>
          </cell>
          <cell r="E9702" t="str">
            <v>h</v>
          </cell>
          <cell r="F9702">
            <v>0.46</v>
          </cell>
        </row>
        <row r="9703">
          <cell r="B9703" t="str">
            <v>182523</v>
          </cell>
          <cell r="C9703" t="str">
            <v>010119</v>
          </cell>
          <cell r="D9703" t="str">
            <v>Ajudante de encanador</v>
          </cell>
          <cell r="E9703" t="str">
            <v>h</v>
          </cell>
          <cell r="F9703">
            <v>0.46</v>
          </cell>
        </row>
        <row r="9704">
          <cell r="B9704" t="str">
            <v>182523</v>
          </cell>
          <cell r="C9704" t="str">
            <v>063227</v>
          </cell>
          <cell r="D9704" t="str">
            <v>Anel de borracha p/ tubo pvc reforc 75mm (3")</v>
          </cell>
          <cell r="E9704" t="str">
            <v>un</v>
          </cell>
          <cell r="F9704">
            <v>1</v>
          </cell>
        </row>
        <row r="9705">
          <cell r="B9705" t="str">
            <v>182523</v>
          </cell>
          <cell r="C9705" t="str">
            <v>063228</v>
          </cell>
          <cell r="D9705" t="str">
            <v>Anel de borracha p/ tubo pvc reforc 100mm (4")</v>
          </cell>
          <cell r="E9705" t="str">
            <v>un</v>
          </cell>
          <cell r="F9705">
            <v>1</v>
          </cell>
        </row>
        <row r="9706">
          <cell r="B9706" t="str">
            <v>182523</v>
          </cell>
          <cell r="C9706" t="str">
            <v>063262</v>
          </cell>
          <cell r="D9706" t="str">
            <v>Te inspecao pvc reforcado de 100x75mm</v>
          </cell>
          <cell r="E9706" t="str">
            <v>un</v>
          </cell>
          <cell r="F9706">
            <v>1</v>
          </cell>
        </row>
        <row r="9707">
          <cell r="B9707" t="str">
            <v>182523</v>
          </cell>
          <cell r="C9707" t="str">
            <v>069572</v>
          </cell>
          <cell r="D9707" t="str">
            <v>Lubrificante para tubo de pvc</v>
          </cell>
          <cell r="E9707" t="str">
            <v>kg</v>
          </cell>
          <cell r="F9707">
            <v>6.9000000000000006E-2</v>
          </cell>
        </row>
        <row r="9708">
          <cell r="B9708" t="str">
            <v>182524</v>
          </cell>
          <cell r="C9708" t="str">
            <v>010118</v>
          </cell>
          <cell r="D9708" t="str">
            <v>Encanador</v>
          </cell>
          <cell r="E9708" t="str">
            <v>h</v>
          </cell>
          <cell r="F9708">
            <v>0.56999999999999995</v>
          </cell>
        </row>
        <row r="9709">
          <cell r="B9709" t="str">
            <v>182524</v>
          </cell>
          <cell r="C9709" t="str">
            <v>010119</v>
          </cell>
          <cell r="D9709" t="str">
            <v>Ajudante de encanador</v>
          </cell>
          <cell r="E9709" t="str">
            <v>h</v>
          </cell>
          <cell r="F9709">
            <v>0.56999999999999995</v>
          </cell>
        </row>
        <row r="9710">
          <cell r="B9710" t="str">
            <v>182524</v>
          </cell>
          <cell r="C9710" t="str">
            <v>063228</v>
          </cell>
          <cell r="D9710" t="str">
            <v>Anel de borracha p/ tubo pvc reforc 100mm (4")</v>
          </cell>
          <cell r="E9710" t="str">
            <v>un</v>
          </cell>
          <cell r="F9710">
            <v>1</v>
          </cell>
        </row>
        <row r="9711">
          <cell r="B9711" t="str">
            <v>182524</v>
          </cell>
          <cell r="C9711" t="str">
            <v>063229</v>
          </cell>
          <cell r="D9711" t="str">
            <v>Anel de borracha p/ tubo pvc reforc 150mm (6")</v>
          </cell>
          <cell r="E9711" t="str">
            <v>un</v>
          </cell>
          <cell r="F9711">
            <v>1</v>
          </cell>
        </row>
        <row r="9712">
          <cell r="B9712" t="str">
            <v>182524</v>
          </cell>
          <cell r="C9712" t="str">
            <v>063263</v>
          </cell>
          <cell r="D9712" t="str">
            <v>Te inspecao pvc reforcado de 150x100mm</v>
          </cell>
          <cell r="E9712" t="str">
            <v>un</v>
          </cell>
          <cell r="F9712">
            <v>1</v>
          </cell>
        </row>
        <row r="9713">
          <cell r="B9713" t="str">
            <v>182524</v>
          </cell>
          <cell r="C9713" t="str">
            <v>069572</v>
          </cell>
          <cell r="D9713" t="str">
            <v>Lubrificante para tubo de pvc</v>
          </cell>
          <cell r="E9713" t="str">
            <v>kg</v>
          </cell>
          <cell r="F9713">
            <v>0.1</v>
          </cell>
        </row>
        <row r="9714">
          <cell r="B9714" t="str">
            <v>182525</v>
          </cell>
          <cell r="C9714" t="str">
            <v>010118</v>
          </cell>
          <cell r="D9714" t="str">
            <v>Encanador</v>
          </cell>
          <cell r="E9714" t="str">
            <v>h</v>
          </cell>
          <cell r="F9714">
            <v>0.46</v>
          </cell>
        </row>
        <row r="9715">
          <cell r="B9715" t="str">
            <v>182525</v>
          </cell>
          <cell r="C9715" t="str">
            <v>010119</v>
          </cell>
          <cell r="D9715" t="str">
            <v>Ajudante de encanador</v>
          </cell>
          <cell r="E9715" t="str">
            <v>h</v>
          </cell>
          <cell r="F9715">
            <v>0.46</v>
          </cell>
        </row>
        <row r="9716">
          <cell r="B9716" t="str">
            <v>182525</v>
          </cell>
          <cell r="C9716" t="str">
            <v>063228</v>
          </cell>
          <cell r="D9716" t="str">
            <v>Anel de borracha p/ tubo pvc reforc 100mm (4")</v>
          </cell>
          <cell r="E9716" t="str">
            <v>un</v>
          </cell>
          <cell r="F9716">
            <v>3</v>
          </cell>
        </row>
        <row r="9717">
          <cell r="B9717" t="str">
            <v>182525</v>
          </cell>
          <cell r="C9717" t="str">
            <v>063251</v>
          </cell>
          <cell r="D9717" t="str">
            <v>Juncao dupla pbv de pvc reforc.de 100mm (4")</v>
          </cell>
          <cell r="E9717" t="str">
            <v>un</v>
          </cell>
          <cell r="F9717">
            <v>1</v>
          </cell>
        </row>
        <row r="9718">
          <cell r="B9718" t="str">
            <v>182525</v>
          </cell>
          <cell r="C9718" t="str">
            <v>069572</v>
          </cell>
          <cell r="D9718" t="str">
            <v>Lubrificante para tubo de pvc</v>
          </cell>
          <cell r="E9718" t="str">
            <v>kg</v>
          </cell>
          <cell r="F9718">
            <v>0.1</v>
          </cell>
        </row>
        <row r="9719">
          <cell r="B9719" t="str">
            <v>182526</v>
          </cell>
          <cell r="C9719" t="str">
            <v>010118</v>
          </cell>
          <cell r="D9719" t="str">
            <v>Encanador</v>
          </cell>
          <cell r="E9719" t="str">
            <v>h</v>
          </cell>
          <cell r="F9719">
            <v>0.18</v>
          </cell>
        </row>
        <row r="9720">
          <cell r="B9720" t="str">
            <v>182526</v>
          </cell>
          <cell r="C9720" t="str">
            <v>010119</v>
          </cell>
          <cell r="D9720" t="str">
            <v>Ajudante de encanador</v>
          </cell>
          <cell r="E9720" t="str">
            <v>h</v>
          </cell>
          <cell r="F9720">
            <v>0.18</v>
          </cell>
        </row>
        <row r="9721">
          <cell r="B9721" t="str">
            <v>182526</v>
          </cell>
          <cell r="C9721" t="str">
            <v>063225</v>
          </cell>
          <cell r="D9721" t="str">
            <v>Anel de borracha p/ tubo pvc reforc 40mm (1 1/2")</v>
          </cell>
          <cell r="E9721" t="str">
            <v>un</v>
          </cell>
          <cell r="F9721">
            <v>2</v>
          </cell>
        </row>
        <row r="9722">
          <cell r="B9722" t="str">
            <v>182526</v>
          </cell>
          <cell r="C9722" t="str">
            <v>069572</v>
          </cell>
          <cell r="D9722" t="str">
            <v>Lubrificante para tubo de pvc</v>
          </cell>
          <cell r="E9722" t="str">
            <v>kg</v>
          </cell>
          <cell r="F9722">
            <v>0.03</v>
          </cell>
        </row>
        <row r="9723">
          <cell r="B9723" t="str">
            <v>182526</v>
          </cell>
          <cell r="C9723" t="str">
            <v>090910</v>
          </cell>
          <cell r="D9723" t="str">
            <v>Juncao simples pbv pvc ref. 40x40mm (1 1/2x1 1/2")</v>
          </cell>
          <cell r="E9723" t="str">
            <v>un</v>
          </cell>
          <cell r="F9723">
            <v>1</v>
          </cell>
        </row>
        <row r="9724">
          <cell r="B9724" t="str">
            <v>182527</v>
          </cell>
          <cell r="C9724" t="str">
            <v>010118</v>
          </cell>
          <cell r="D9724" t="str">
            <v>Encanador</v>
          </cell>
          <cell r="E9724" t="str">
            <v>h</v>
          </cell>
          <cell r="F9724">
            <v>0.28999999999999998</v>
          </cell>
        </row>
        <row r="9725">
          <cell r="B9725" t="str">
            <v>182527</v>
          </cell>
          <cell r="C9725" t="str">
            <v>010119</v>
          </cell>
          <cell r="D9725" t="str">
            <v>Ajudante de encanador</v>
          </cell>
          <cell r="E9725" t="str">
            <v>h</v>
          </cell>
          <cell r="F9725">
            <v>0.28999999999999998</v>
          </cell>
        </row>
        <row r="9726">
          <cell r="B9726" t="str">
            <v>182527</v>
          </cell>
          <cell r="C9726" t="str">
            <v>063226</v>
          </cell>
          <cell r="D9726" t="str">
            <v>Anel de borracha p/ tubo pvc reforc 50mm (2")</v>
          </cell>
          <cell r="E9726" t="str">
            <v>un</v>
          </cell>
          <cell r="F9726">
            <v>2</v>
          </cell>
        </row>
        <row r="9727">
          <cell r="B9727" t="str">
            <v>182527</v>
          </cell>
          <cell r="C9727" t="str">
            <v>069572</v>
          </cell>
          <cell r="D9727" t="str">
            <v>Lubrificante para tubo de pvc</v>
          </cell>
          <cell r="E9727" t="str">
            <v>kg</v>
          </cell>
          <cell r="F9727">
            <v>0.03</v>
          </cell>
        </row>
        <row r="9728">
          <cell r="B9728" t="str">
            <v>182527</v>
          </cell>
          <cell r="C9728" t="str">
            <v>090911</v>
          </cell>
          <cell r="D9728" t="str">
            <v>Juncao simples pbv pvc ref. 50x50mm (2x2") - eg</v>
          </cell>
          <cell r="E9728" t="str">
            <v>un</v>
          </cell>
          <cell r="F9728">
            <v>1</v>
          </cell>
        </row>
        <row r="9729">
          <cell r="B9729" t="str">
            <v>182528</v>
          </cell>
          <cell r="C9729" t="str">
            <v>010118</v>
          </cell>
          <cell r="D9729" t="str">
            <v>Encanador</v>
          </cell>
          <cell r="E9729" t="str">
            <v>h</v>
          </cell>
          <cell r="F9729">
            <v>0.37</v>
          </cell>
        </row>
        <row r="9730">
          <cell r="B9730" t="str">
            <v>182528</v>
          </cell>
          <cell r="C9730" t="str">
            <v>063227</v>
          </cell>
          <cell r="D9730" t="str">
            <v>Anel de borracha p/ tubo pvc reforc 75mm (3")</v>
          </cell>
          <cell r="E9730" t="str">
            <v>un</v>
          </cell>
          <cell r="F9730">
            <v>2</v>
          </cell>
        </row>
        <row r="9731">
          <cell r="B9731" t="str">
            <v>182528</v>
          </cell>
          <cell r="C9731" t="str">
            <v>069572</v>
          </cell>
          <cell r="D9731" t="str">
            <v>Lubrificante para tubo de pvc</v>
          </cell>
          <cell r="E9731" t="str">
            <v>kg</v>
          </cell>
          <cell r="F9731">
            <v>0.03</v>
          </cell>
        </row>
        <row r="9732">
          <cell r="B9732" t="str">
            <v>182528</v>
          </cell>
          <cell r="C9732" t="str">
            <v>010119</v>
          </cell>
          <cell r="D9732" t="str">
            <v>Ajudante de encanador</v>
          </cell>
          <cell r="E9732" t="str">
            <v>h</v>
          </cell>
          <cell r="F9732">
            <v>0.37</v>
          </cell>
        </row>
        <row r="9733">
          <cell r="B9733" t="str">
            <v>182528</v>
          </cell>
          <cell r="C9733" t="str">
            <v>062645</v>
          </cell>
          <cell r="D9733" t="str">
            <v>Juncao simples pbv pvc ref.75x75mm (3x3") - eg</v>
          </cell>
          <cell r="E9733" t="str">
            <v>un</v>
          </cell>
          <cell r="F9733">
            <v>1</v>
          </cell>
        </row>
        <row r="9734">
          <cell r="B9734" t="str">
            <v>182529</v>
          </cell>
          <cell r="C9734" t="str">
            <v>010118</v>
          </cell>
          <cell r="D9734" t="str">
            <v>Encanador</v>
          </cell>
          <cell r="E9734" t="str">
            <v>h</v>
          </cell>
          <cell r="F9734">
            <v>0.46</v>
          </cell>
        </row>
        <row r="9735">
          <cell r="B9735" t="str">
            <v>182529</v>
          </cell>
          <cell r="C9735" t="str">
            <v>010119</v>
          </cell>
          <cell r="D9735" t="str">
            <v>Ajudante de encanador</v>
          </cell>
          <cell r="E9735" t="str">
            <v>h</v>
          </cell>
          <cell r="F9735">
            <v>0.46</v>
          </cell>
        </row>
        <row r="9736">
          <cell r="B9736" t="str">
            <v>182529</v>
          </cell>
          <cell r="C9736" t="str">
            <v>063227</v>
          </cell>
          <cell r="D9736" t="str">
            <v>Anel de borracha p/ tubo pvc reforc 75mm (3")</v>
          </cell>
          <cell r="E9736" t="str">
            <v>un</v>
          </cell>
          <cell r="F9736">
            <v>1</v>
          </cell>
        </row>
        <row r="9737">
          <cell r="B9737" t="str">
            <v>182529</v>
          </cell>
          <cell r="C9737" t="str">
            <v>063228</v>
          </cell>
          <cell r="D9737" t="str">
            <v>Anel de borracha p/ tubo pvc reforc 100mm (4")</v>
          </cell>
          <cell r="E9737" t="str">
            <v>un</v>
          </cell>
          <cell r="F9737">
            <v>1</v>
          </cell>
        </row>
        <row r="9738">
          <cell r="B9738" t="str">
            <v>182529</v>
          </cell>
          <cell r="C9738" t="str">
            <v>069572</v>
          </cell>
          <cell r="D9738" t="str">
            <v>Lubrificante para tubo de pvc</v>
          </cell>
          <cell r="E9738" t="str">
            <v>kg</v>
          </cell>
          <cell r="F9738">
            <v>6.9000000000000006E-2</v>
          </cell>
        </row>
        <row r="9739">
          <cell r="B9739" t="str">
            <v>182529</v>
          </cell>
          <cell r="C9739" t="str">
            <v>090912</v>
          </cell>
          <cell r="D9739" t="str">
            <v>Juncao simples pbv pvc ref.100x75mm (4x3") - eg</v>
          </cell>
          <cell r="E9739" t="str">
            <v>un</v>
          </cell>
          <cell r="F9739">
            <v>1</v>
          </cell>
        </row>
        <row r="9740">
          <cell r="B9740" t="str">
            <v>182530</v>
          </cell>
          <cell r="C9740" t="str">
            <v>010118</v>
          </cell>
          <cell r="D9740" t="str">
            <v>Encanador</v>
          </cell>
          <cell r="E9740" t="str">
            <v>h</v>
          </cell>
          <cell r="F9740">
            <v>0.46</v>
          </cell>
        </row>
        <row r="9741">
          <cell r="B9741" t="str">
            <v>182530</v>
          </cell>
          <cell r="C9741" t="str">
            <v>010119</v>
          </cell>
          <cell r="D9741" t="str">
            <v>Ajudante de encanador</v>
          </cell>
          <cell r="E9741" t="str">
            <v>h</v>
          </cell>
          <cell r="F9741">
            <v>0.46</v>
          </cell>
        </row>
        <row r="9742">
          <cell r="B9742" t="str">
            <v>182530</v>
          </cell>
          <cell r="C9742" t="str">
            <v>062646</v>
          </cell>
          <cell r="D9742" t="str">
            <v>Juncao simples pbv pvc ref.100x100mm (4x4") - eg</v>
          </cell>
          <cell r="E9742" t="str">
            <v>un</v>
          </cell>
          <cell r="F9742">
            <v>1</v>
          </cell>
        </row>
        <row r="9743">
          <cell r="B9743" t="str">
            <v>182530</v>
          </cell>
          <cell r="C9743" t="str">
            <v>063228</v>
          </cell>
          <cell r="D9743" t="str">
            <v>Anel de borracha p/ tubo pvc reforc 100mm (4")</v>
          </cell>
          <cell r="E9743" t="str">
            <v>un</v>
          </cell>
          <cell r="F9743">
            <v>2</v>
          </cell>
        </row>
        <row r="9744">
          <cell r="B9744" t="str">
            <v>182530</v>
          </cell>
          <cell r="C9744" t="str">
            <v>069572</v>
          </cell>
          <cell r="D9744" t="str">
            <v>Lubrificante para tubo de pvc</v>
          </cell>
          <cell r="E9744" t="str">
            <v>kg</v>
          </cell>
          <cell r="F9744">
            <v>6.9000000000000006E-2</v>
          </cell>
        </row>
        <row r="9745">
          <cell r="B9745" t="str">
            <v>182531</v>
          </cell>
          <cell r="C9745" t="str">
            <v>010118</v>
          </cell>
          <cell r="D9745" t="str">
            <v>Encanador</v>
          </cell>
          <cell r="E9745" t="str">
            <v>h</v>
          </cell>
          <cell r="F9745">
            <v>0.56999999999999995</v>
          </cell>
        </row>
        <row r="9746">
          <cell r="B9746" t="str">
            <v>182531</v>
          </cell>
          <cell r="C9746" t="str">
            <v>010119</v>
          </cell>
          <cell r="D9746" t="str">
            <v>Ajudante de encanador</v>
          </cell>
          <cell r="E9746" t="str">
            <v>h</v>
          </cell>
          <cell r="F9746">
            <v>0.56999999999999995</v>
          </cell>
        </row>
        <row r="9747">
          <cell r="B9747" t="str">
            <v>182531</v>
          </cell>
          <cell r="C9747" t="str">
            <v>063228</v>
          </cell>
          <cell r="D9747" t="str">
            <v>Anel de borracha p/ tubo pvc reforc 100mm (4")</v>
          </cell>
          <cell r="E9747" t="str">
            <v>un</v>
          </cell>
          <cell r="F9747">
            <v>1</v>
          </cell>
        </row>
        <row r="9748">
          <cell r="B9748" t="str">
            <v>182531</v>
          </cell>
          <cell r="C9748" t="str">
            <v>063229</v>
          </cell>
          <cell r="D9748" t="str">
            <v>Anel de borracha p/ tubo pvc reforc 150mm (6")</v>
          </cell>
          <cell r="E9748" t="str">
            <v>un</v>
          </cell>
          <cell r="F9748">
            <v>1</v>
          </cell>
        </row>
        <row r="9749">
          <cell r="B9749" t="str">
            <v>182531</v>
          </cell>
          <cell r="C9749" t="str">
            <v>069572</v>
          </cell>
          <cell r="D9749" t="str">
            <v>Lubrificante para tubo de pvc</v>
          </cell>
          <cell r="E9749" t="str">
            <v>kg</v>
          </cell>
          <cell r="F9749">
            <v>0.1</v>
          </cell>
        </row>
        <row r="9750">
          <cell r="B9750" t="str">
            <v>182531</v>
          </cell>
          <cell r="C9750" t="str">
            <v>090913</v>
          </cell>
          <cell r="D9750" t="str">
            <v>Juncao simples pbv pvc ref.150x100mm (6x4") - eg</v>
          </cell>
          <cell r="E9750" t="str">
            <v>un</v>
          </cell>
          <cell r="F9750">
            <v>1</v>
          </cell>
        </row>
        <row r="9751">
          <cell r="B9751" t="str">
            <v>182532</v>
          </cell>
          <cell r="C9751" t="str">
            <v>010118</v>
          </cell>
          <cell r="D9751" t="str">
            <v>Encanador</v>
          </cell>
          <cell r="E9751" t="str">
            <v>h</v>
          </cell>
          <cell r="F9751">
            <v>0.56999999999999995</v>
          </cell>
        </row>
        <row r="9752">
          <cell r="B9752" t="str">
            <v>182532</v>
          </cell>
          <cell r="C9752" t="str">
            <v>010119</v>
          </cell>
          <cell r="D9752" t="str">
            <v>Ajudante de encanador</v>
          </cell>
          <cell r="E9752" t="str">
            <v>h</v>
          </cell>
          <cell r="F9752">
            <v>0.56999999999999995</v>
          </cell>
        </row>
        <row r="9753">
          <cell r="B9753" t="str">
            <v>182532</v>
          </cell>
          <cell r="C9753" t="str">
            <v>062647</v>
          </cell>
          <cell r="D9753" t="str">
            <v>Juncao simples pbv pvc ref.150x150mm (6x6") - eg</v>
          </cell>
          <cell r="E9753" t="str">
            <v>un</v>
          </cell>
          <cell r="F9753">
            <v>1</v>
          </cell>
        </row>
        <row r="9754">
          <cell r="B9754" t="str">
            <v>182532</v>
          </cell>
          <cell r="C9754" t="str">
            <v>063229</v>
          </cell>
          <cell r="D9754" t="str">
            <v>Anel de borracha p/ tubo pvc reforc 150mm (6")</v>
          </cell>
          <cell r="E9754" t="str">
            <v>un</v>
          </cell>
          <cell r="F9754">
            <v>2</v>
          </cell>
        </row>
        <row r="9755">
          <cell r="B9755" t="str">
            <v>182532</v>
          </cell>
          <cell r="C9755" t="str">
            <v>069572</v>
          </cell>
          <cell r="D9755" t="str">
            <v>Lubrificante para tubo de pvc</v>
          </cell>
          <cell r="E9755" t="str">
            <v>kg</v>
          </cell>
          <cell r="F9755">
            <v>0.1</v>
          </cell>
        </row>
        <row r="9756">
          <cell r="B9756" t="str">
            <v>182533</v>
          </cell>
          <cell r="C9756" t="str">
            <v>010118</v>
          </cell>
          <cell r="D9756" t="str">
            <v>Encanador</v>
          </cell>
          <cell r="E9756" t="str">
            <v>h</v>
          </cell>
          <cell r="F9756">
            <v>0.14000000000000001</v>
          </cell>
        </row>
        <row r="9757">
          <cell r="B9757" t="str">
            <v>182533</v>
          </cell>
          <cell r="C9757" t="str">
            <v>010119</v>
          </cell>
          <cell r="D9757" t="str">
            <v>Ajudante de encanador</v>
          </cell>
          <cell r="E9757" t="str">
            <v>h</v>
          </cell>
          <cell r="F9757">
            <v>0.14000000000000001</v>
          </cell>
        </row>
        <row r="9758">
          <cell r="B9758" t="str">
            <v>182533</v>
          </cell>
          <cell r="C9758" t="str">
            <v>063225</v>
          </cell>
          <cell r="D9758" t="str">
            <v>Anel de borracha p/ tubo pvc reforc 40mm (1 1/2")</v>
          </cell>
          <cell r="E9758" t="str">
            <v>un</v>
          </cell>
          <cell r="F9758">
            <v>1</v>
          </cell>
        </row>
        <row r="9759">
          <cell r="B9759" t="str">
            <v>182533</v>
          </cell>
          <cell r="C9759" t="str">
            <v>069572</v>
          </cell>
          <cell r="D9759" t="str">
            <v>Lubrificante para tubo de pvc</v>
          </cell>
          <cell r="E9759" t="str">
            <v>kg</v>
          </cell>
          <cell r="F9759">
            <v>0.01</v>
          </cell>
        </row>
        <row r="9760">
          <cell r="B9760" t="str">
            <v>182533</v>
          </cell>
          <cell r="C9760" t="str">
            <v>090914</v>
          </cell>
          <cell r="D9760" t="str">
            <v>Luva simples pbv pvc ref. b.p.p/esg 40mm (1 1/2")</v>
          </cell>
          <cell r="E9760" t="str">
            <v>un</v>
          </cell>
          <cell r="F9760">
            <v>1</v>
          </cell>
        </row>
        <row r="9761">
          <cell r="B9761" t="str">
            <v>182534</v>
          </cell>
          <cell r="C9761" t="str">
            <v>010118</v>
          </cell>
          <cell r="D9761" t="str">
            <v>Encanador</v>
          </cell>
          <cell r="E9761" t="str">
            <v>h</v>
          </cell>
          <cell r="F9761">
            <v>0.14000000000000001</v>
          </cell>
        </row>
        <row r="9762">
          <cell r="B9762" t="str">
            <v>182534</v>
          </cell>
          <cell r="C9762" t="str">
            <v>010119</v>
          </cell>
          <cell r="D9762" t="str">
            <v>Ajudante de encanador</v>
          </cell>
          <cell r="E9762" t="str">
            <v>h</v>
          </cell>
          <cell r="F9762">
            <v>0.14000000000000001</v>
          </cell>
        </row>
        <row r="9763">
          <cell r="B9763" t="str">
            <v>182534</v>
          </cell>
          <cell r="C9763" t="str">
            <v>063226</v>
          </cell>
          <cell r="D9763" t="str">
            <v>Anel de borracha p/ tubo pvc reforc 50mm (2")</v>
          </cell>
          <cell r="E9763" t="str">
            <v>un</v>
          </cell>
          <cell r="F9763">
            <v>1</v>
          </cell>
        </row>
        <row r="9764">
          <cell r="B9764" t="str">
            <v>182534</v>
          </cell>
          <cell r="C9764" t="str">
            <v>069572</v>
          </cell>
          <cell r="D9764" t="str">
            <v>Lubrificante para tubo de pvc</v>
          </cell>
          <cell r="E9764" t="str">
            <v>kg</v>
          </cell>
          <cell r="F9764">
            <v>0.01</v>
          </cell>
        </row>
        <row r="9765">
          <cell r="B9765" t="str">
            <v>182534</v>
          </cell>
          <cell r="C9765" t="str">
            <v>090915</v>
          </cell>
          <cell r="D9765" t="str">
            <v>Luva simples pbv pvc ref. b.p.p/esg 50mm (2")</v>
          </cell>
          <cell r="E9765" t="str">
            <v>un</v>
          </cell>
          <cell r="F9765">
            <v>1</v>
          </cell>
        </row>
        <row r="9766">
          <cell r="B9766" t="str">
            <v>182535</v>
          </cell>
          <cell r="C9766" t="str">
            <v>010118</v>
          </cell>
          <cell r="D9766" t="str">
            <v>Encanador</v>
          </cell>
          <cell r="E9766" t="str">
            <v>h</v>
          </cell>
          <cell r="F9766">
            <v>0.18</v>
          </cell>
        </row>
        <row r="9767">
          <cell r="B9767" t="str">
            <v>182535</v>
          </cell>
          <cell r="C9767" t="str">
            <v>010119</v>
          </cell>
          <cell r="D9767" t="str">
            <v>Ajudante de encanador</v>
          </cell>
          <cell r="E9767" t="str">
            <v>h</v>
          </cell>
          <cell r="F9767">
            <v>0.18</v>
          </cell>
        </row>
        <row r="9768">
          <cell r="B9768" t="str">
            <v>182535</v>
          </cell>
          <cell r="C9768" t="str">
            <v>063227</v>
          </cell>
          <cell r="D9768" t="str">
            <v>Anel de borracha p/ tubo pvc reforc 75mm (3")</v>
          </cell>
          <cell r="E9768" t="str">
            <v>un</v>
          </cell>
          <cell r="F9768">
            <v>1</v>
          </cell>
        </row>
        <row r="9769">
          <cell r="B9769" t="str">
            <v>182535</v>
          </cell>
          <cell r="C9769" t="str">
            <v>063255</v>
          </cell>
          <cell r="D9769" t="str">
            <v>Luva simples pbv pvc ref. b.p.p/esg 75mm (3")</v>
          </cell>
          <cell r="E9769" t="str">
            <v>un</v>
          </cell>
          <cell r="F9769">
            <v>1</v>
          </cell>
        </row>
        <row r="9770">
          <cell r="B9770" t="str">
            <v>182535</v>
          </cell>
          <cell r="C9770" t="str">
            <v>069572</v>
          </cell>
          <cell r="D9770" t="str">
            <v>Lubrificante para tubo de pvc</v>
          </cell>
          <cell r="E9770" t="str">
            <v>kg</v>
          </cell>
          <cell r="F9770">
            <v>1.4999999999999999E-2</v>
          </cell>
        </row>
        <row r="9771">
          <cell r="B9771" t="str">
            <v>182536</v>
          </cell>
          <cell r="C9771" t="str">
            <v>010118</v>
          </cell>
          <cell r="D9771" t="str">
            <v>Encanador</v>
          </cell>
          <cell r="E9771" t="str">
            <v>h</v>
          </cell>
          <cell r="F9771">
            <v>0.23</v>
          </cell>
        </row>
        <row r="9772">
          <cell r="B9772" t="str">
            <v>182536</v>
          </cell>
          <cell r="C9772" t="str">
            <v>010119</v>
          </cell>
          <cell r="D9772" t="str">
            <v>Ajudante de encanador</v>
          </cell>
          <cell r="E9772" t="str">
            <v>h</v>
          </cell>
          <cell r="F9772">
            <v>0.23</v>
          </cell>
        </row>
        <row r="9773">
          <cell r="B9773" t="str">
            <v>182536</v>
          </cell>
          <cell r="C9773" t="str">
            <v>063228</v>
          </cell>
          <cell r="D9773" t="str">
            <v>Anel de borracha p/ tubo pvc reforc 100mm (4")</v>
          </cell>
          <cell r="E9773" t="str">
            <v>un</v>
          </cell>
          <cell r="F9773">
            <v>1</v>
          </cell>
        </row>
        <row r="9774">
          <cell r="B9774" t="str">
            <v>182536</v>
          </cell>
          <cell r="C9774" t="str">
            <v>063256</v>
          </cell>
          <cell r="D9774" t="str">
            <v>Luva simples pbv pvc ref. b.p.p/esg 100mm (4")</v>
          </cell>
          <cell r="E9774" t="str">
            <v>un</v>
          </cell>
          <cell r="F9774">
            <v>1</v>
          </cell>
        </row>
        <row r="9775">
          <cell r="B9775" t="str">
            <v>182536</v>
          </cell>
          <cell r="C9775" t="str">
            <v>069572</v>
          </cell>
          <cell r="D9775" t="str">
            <v>Lubrificante para tubo de pvc</v>
          </cell>
          <cell r="E9775" t="str">
            <v>kg</v>
          </cell>
          <cell r="F9775">
            <v>2.3E-2</v>
          </cell>
        </row>
        <row r="9776">
          <cell r="B9776" t="str">
            <v>182537</v>
          </cell>
          <cell r="C9776" t="str">
            <v>010118</v>
          </cell>
          <cell r="D9776" t="str">
            <v>Encanador</v>
          </cell>
          <cell r="E9776" t="str">
            <v>h</v>
          </cell>
          <cell r="F9776">
            <v>0.28000000000000003</v>
          </cell>
        </row>
        <row r="9777">
          <cell r="B9777" t="str">
            <v>182537</v>
          </cell>
          <cell r="C9777" t="str">
            <v>010119</v>
          </cell>
          <cell r="D9777" t="str">
            <v>Ajudante de encanador</v>
          </cell>
          <cell r="E9777" t="str">
            <v>h</v>
          </cell>
          <cell r="F9777">
            <v>0.28000000000000003</v>
          </cell>
        </row>
        <row r="9778">
          <cell r="B9778" t="str">
            <v>182537</v>
          </cell>
          <cell r="C9778" t="str">
            <v>063229</v>
          </cell>
          <cell r="D9778" t="str">
            <v>Anel de borracha p/ tubo pvc reforc 150mm (6")</v>
          </cell>
          <cell r="E9778" t="str">
            <v>un</v>
          </cell>
          <cell r="F9778">
            <v>1</v>
          </cell>
        </row>
        <row r="9779">
          <cell r="B9779" t="str">
            <v>182537</v>
          </cell>
          <cell r="C9779" t="str">
            <v>063257</v>
          </cell>
          <cell r="D9779" t="str">
            <v>Luva simples pbv pvc ref. b.p.p/esg 150mm (6")</v>
          </cell>
          <cell r="E9779" t="str">
            <v>un</v>
          </cell>
          <cell r="F9779">
            <v>1</v>
          </cell>
        </row>
        <row r="9780">
          <cell r="B9780" t="str">
            <v>182537</v>
          </cell>
          <cell r="C9780" t="str">
            <v>069572</v>
          </cell>
          <cell r="D9780" t="str">
            <v>Lubrificante para tubo de pvc</v>
          </cell>
          <cell r="E9780" t="str">
            <v>kg</v>
          </cell>
          <cell r="F9780">
            <v>3.3000000000000002E-2</v>
          </cell>
        </row>
        <row r="9781">
          <cell r="B9781" t="str">
            <v>182538</v>
          </cell>
          <cell r="C9781" t="str">
            <v>010118</v>
          </cell>
          <cell r="D9781" t="str">
            <v>Encanador</v>
          </cell>
          <cell r="E9781" t="str">
            <v>h</v>
          </cell>
          <cell r="F9781">
            <v>0.18</v>
          </cell>
        </row>
        <row r="9782">
          <cell r="B9782" t="str">
            <v>182538</v>
          </cell>
          <cell r="C9782" t="str">
            <v>010119</v>
          </cell>
          <cell r="D9782" t="str">
            <v>Ajudante de encanador</v>
          </cell>
          <cell r="E9782" t="str">
            <v>h</v>
          </cell>
          <cell r="F9782">
            <v>0.18</v>
          </cell>
        </row>
        <row r="9783">
          <cell r="B9783" t="str">
            <v>182538</v>
          </cell>
          <cell r="C9783" t="str">
            <v>069572</v>
          </cell>
          <cell r="D9783" t="str">
            <v>Lubrificante para tubo de pvc</v>
          </cell>
          <cell r="E9783" t="str">
            <v>kg</v>
          </cell>
          <cell r="F9783">
            <v>0.03</v>
          </cell>
        </row>
        <row r="9784">
          <cell r="B9784" t="str">
            <v>182538</v>
          </cell>
          <cell r="C9784" t="str">
            <v>063227</v>
          </cell>
          <cell r="D9784" t="str">
            <v>Anel de borracha p/ tubo pvc reforc 75mm (3")</v>
          </cell>
          <cell r="E9784" t="str">
            <v>un</v>
          </cell>
          <cell r="F9784">
            <v>2</v>
          </cell>
        </row>
        <row r="9785">
          <cell r="B9785" t="str">
            <v>182538</v>
          </cell>
          <cell r="C9785" t="str">
            <v>063252</v>
          </cell>
          <cell r="D9785" t="str">
            <v>Luva correr bbv pvc ref.b.perola p/esg 75mm</v>
          </cell>
          <cell r="E9785" t="str">
            <v>un</v>
          </cell>
          <cell r="F9785">
            <v>1</v>
          </cell>
        </row>
        <row r="9786">
          <cell r="B9786" t="str">
            <v>182539</v>
          </cell>
          <cell r="C9786" t="str">
            <v>010118</v>
          </cell>
          <cell r="D9786" t="str">
            <v>Encanador</v>
          </cell>
          <cell r="E9786" t="str">
            <v>h</v>
          </cell>
          <cell r="F9786">
            <v>0.23</v>
          </cell>
        </row>
        <row r="9787">
          <cell r="B9787" t="str">
            <v>182539</v>
          </cell>
          <cell r="C9787" t="str">
            <v>010119</v>
          </cell>
          <cell r="D9787" t="str">
            <v>Ajudante de encanador</v>
          </cell>
          <cell r="E9787" t="str">
            <v>h</v>
          </cell>
          <cell r="F9787">
            <v>0.23</v>
          </cell>
        </row>
        <row r="9788">
          <cell r="B9788" t="str">
            <v>182539</v>
          </cell>
          <cell r="C9788" t="str">
            <v>063228</v>
          </cell>
          <cell r="D9788" t="str">
            <v>Anel de borracha p/ tubo pvc reforc 100mm (4")</v>
          </cell>
          <cell r="E9788" t="str">
            <v>un</v>
          </cell>
          <cell r="F9788">
            <v>2</v>
          </cell>
        </row>
        <row r="9789">
          <cell r="B9789" t="str">
            <v>182539</v>
          </cell>
          <cell r="C9789" t="str">
            <v>063253</v>
          </cell>
          <cell r="D9789" t="str">
            <v>Luva correr bbv pvc ref.b.perola p/esg 100mm</v>
          </cell>
          <cell r="E9789" t="str">
            <v>un</v>
          </cell>
          <cell r="F9789">
            <v>1</v>
          </cell>
        </row>
        <row r="9790">
          <cell r="B9790" t="str">
            <v>182539</v>
          </cell>
          <cell r="C9790" t="str">
            <v>069572</v>
          </cell>
          <cell r="D9790" t="str">
            <v>Lubrificante para tubo de pvc</v>
          </cell>
          <cell r="E9790" t="str">
            <v>kg</v>
          </cell>
          <cell r="F9790">
            <v>4.5999999999999999E-2</v>
          </cell>
        </row>
        <row r="9791">
          <cell r="B9791" t="str">
            <v>182540</v>
          </cell>
          <cell r="C9791" t="str">
            <v>010118</v>
          </cell>
          <cell r="D9791" t="str">
            <v>Encanador</v>
          </cell>
          <cell r="E9791" t="str">
            <v>h</v>
          </cell>
          <cell r="F9791">
            <v>0.28000000000000003</v>
          </cell>
        </row>
        <row r="9792">
          <cell r="B9792" t="str">
            <v>182540</v>
          </cell>
          <cell r="C9792" t="str">
            <v>010119</v>
          </cell>
          <cell r="D9792" t="str">
            <v>Ajudante de encanador</v>
          </cell>
          <cell r="E9792" t="str">
            <v>h</v>
          </cell>
          <cell r="F9792">
            <v>0.28000000000000003</v>
          </cell>
        </row>
        <row r="9793">
          <cell r="B9793" t="str">
            <v>182540</v>
          </cell>
          <cell r="C9793" t="str">
            <v>063229</v>
          </cell>
          <cell r="D9793" t="str">
            <v>Anel de borracha p/ tubo pvc reforc 150mm (6")</v>
          </cell>
          <cell r="E9793" t="str">
            <v>un</v>
          </cell>
          <cell r="F9793">
            <v>2</v>
          </cell>
        </row>
        <row r="9794">
          <cell r="B9794" t="str">
            <v>182540</v>
          </cell>
          <cell r="C9794" t="str">
            <v>063254</v>
          </cell>
          <cell r="D9794" t="str">
            <v>Luva correr bbv pvc ref.b.perola p/esg 150mm</v>
          </cell>
          <cell r="E9794" t="str">
            <v>un</v>
          </cell>
          <cell r="F9794">
            <v>1</v>
          </cell>
        </row>
        <row r="9795">
          <cell r="B9795" t="str">
            <v>182540</v>
          </cell>
          <cell r="C9795" t="str">
            <v>069572</v>
          </cell>
          <cell r="D9795" t="str">
            <v>Lubrificante para tubo de pvc</v>
          </cell>
          <cell r="E9795" t="str">
            <v>kg</v>
          </cell>
          <cell r="F9795">
            <v>6.6000000000000003E-2</v>
          </cell>
        </row>
        <row r="9796">
          <cell r="B9796" t="str">
            <v>182541</v>
          </cell>
          <cell r="C9796" t="str">
            <v>010118</v>
          </cell>
          <cell r="D9796" t="str">
            <v>Encanador</v>
          </cell>
          <cell r="E9796" t="str">
            <v>h</v>
          </cell>
          <cell r="F9796">
            <v>0.18</v>
          </cell>
        </row>
        <row r="9797">
          <cell r="B9797" t="str">
            <v>182541</v>
          </cell>
          <cell r="C9797" t="str">
            <v>010119</v>
          </cell>
          <cell r="D9797" t="str">
            <v>Ajudante de encanador</v>
          </cell>
          <cell r="E9797" t="str">
            <v>h</v>
          </cell>
          <cell r="F9797">
            <v>0.18</v>
          </cell>
        </row>
        <row r="9798">
          <cell r="B9798" t="str">
            <v>182541</v>
          </cell>
          <cell r="C9798" t="str">
            <v>063226</v>
          </cell>
          <cell r="D9798" t="str">
            <v>Anel de borracha p/ tubo pvc reforc 50mm (2")</v>
          </cell>
          <cell r="E9798" t="str">
            <v>un</v>
          </cell>
          <cell r="F9798">
            <v>1</v>
          </cell>
        </row>
        <row r="9799">
          <cell r="B9799" t="str">
            <v>182541</v>
          </cell>
          <cell r="C9799" t="str">
            <v>063280</v>
          </cell>
          <cell r="D9799" t="str">
            <v>Reducao exc.pvc ref.b.per.p/esg 75x50mm (3x2")</v>
          </cell>
          <cell r="E9799" t="str">
            <v>un</v>
          </cell>
          <cell r="F9799">
            <v>1</v>
          </cell>
        </row>
        <row r="9800">
          <cell r="B9800" t="str">
            <v>182541</v>
          </cell>
          <cell r="C9800" t="str">
            <v>069572</v>
          </cell>
          <cell r="D9800" t="str">
            <v>Lubrificante para tubo de pvc</v>
          </cell>
          <cell r="E9800" t="str">
            <v>kg</v>
          </cell>
          <cell r="F9800">
            <v>1.2999999999999999E-2</v>
          </cell>
        </row>
        <row r="9801">
          <cell r="B9801" t="str">
            <v>182542</v>
          </cell>
          <cell r="C9801" t="str">
            <v>010118</v>
          </cell>
          <cell r="D9801" t="str">
            <v>Encanador</v>
          </cell>
          <cell r="E9801" t="str">
            <v>h</v>
          </cell>
          <cell r="F9801">
            <v>0.23</v>
          </cell>
        </row>
        <row r="9802">
          <cell r="B9802" t="str">
            <v>182542</v>
          </cell>
          <cell r="C9802" t="str">
            <v>010119</v>
          </cell>
          <cell r="D9802" t="str">
            <v>Ajudante de encanador</v>
          </cell>
          <cell r="E9802" t="str">
            <v>h</v>
          </cell>
          <cell r="F9802">
            <v>0.23</v>
          </cell>
        </row>
        <row r="9803">
          <cell r="B9803" t="str">
            <v>182542</v>
          </cell>
          <cell r="C9803" t="str">
            <v>063227</v>
          </cell>
          <cell r="D9803" t="str">
            <v>Anel de borracha p/ tubo pvc reforc 75mm (3")</v>
          </cell>
          <cell r="E9803" t="str">
            <v>un</v>
          </cell>
          <cell r="F9803">
            <v>1</v>
          </cell>
        </row>
        <row r="9804">
          <cell r="B9804" t="str">
            <v>182542</v>
          </cell>
          <cell r="C9804" t="str">
            <v>063259</v>
          </cell>
          <cell r="D9804" t="str">
            <v>Reducao exc.pvc ref.b.per.p/esg 100x75mm (4x3")</v>
          </cell>
          <cell r="E9804" t="str">
            <v>un</v>
          </cell>
          <cell r="F9804">
            <v>1</v>
          </cell>
        </row>
        <row r="9805">
          <cell r="B9805" t="str">
            <v>182542</v>
          </cell>
          <cell r="C9805" t="str">
            <v>069572</v>
          </cell>
          <cell r="D9805" t="str">
            <v>Lubrificante para tubo de pvc</v>
          </cell>
          <cell r="E9805" t="str">
            <v>kg</v>
          </cell>
          <cell r="F9805">
            <v>0.19</v>
          </cell>
        </row>
        <row r="9806">
          <cell r="B9806" t="str">
            <v>182543</v>
          </cell>
          <cell r="C9806" t="str">
            <v>010118</v>
          </cell>
          <cell r="D9806" t="str">
            <v>Encanador</v>
          </cell>
          <cell r="E9806" t="str">
            <v>h</v>
          </cell>
          <cell r="F9806">
            <v>0.28000000000000003</v>
          </cell>
        </row>
        <row r="9807">
          <cell r="B9807" t="str">
            <v>182543</v>
          </cell>
          <cell r="C9807" t="str">
            <v>010119</v>
          </cell>
          <cell r="D9807" t="str">
            <v>Ajudante de encanador</v>
          </cell>
          <cell r="E9807" t="str">
            <v>h</v>
          </cell>
          <cell r="F9807">
            <v>0.28000000000000003</v>
          </cell>
        </row>
        <row r="9808">
          <cell r="B9808" t="str">
            <v>182543</v>
          </cell>
          <cell r="C9808" t="str">
            <v>063228</v>
          </cell>
          <cell r="D9808" t="str">
            <v>Anel de borracha p/ tubo pvc reforc 100mm (4")</v>
          </cell>
          <cell r="E9808" t="str">
            <v>un</v>
          </cell>
          <cell r="F9808">
            <v>1</v>
          </cell>
        </row>
        <row r="9809">
          <cell r="B9809" t="str">
            <v>182543</v>
          </cell>
          <cell r="C9809" t="str">
            <v>063260</v>
          </cell>
          <cell r="D9809" t="str">
            <v>Reducao exc.pvc ref.b.per.p/esg 150x100mm (6x4")</v>
          </cell>
          <cell r="E9809" t="str">
            <v>un</v>
          </cell>
          <cell r="F9809">
            <v>1</v>
          </cell>
        </row>
        <row r="9810">
          <cell r="B9810" t="str">
            <v>182543</v>
          </cell>
          <cell r="C9810" t="str">
            <v>069572</v>
          </cell>
          <cell r="D9810" t="str">
            <v>Lubrificante para tubo de pvc</v>
          </cell>
          <cell r="E9810" t="str">
            <v>kg</v>
          </cell>
          <cell r="F9810">
            <v>0.04</v>
          </cell>
        </row>
        <row r="9811">
          <cell r="B9811" t="str">
            <v>182544</v>
          </cell>
          <cell r="C9811" t="str">
            <v>010118</v>
          </cell>
          <cell r="D9811" t="str">
            <v>Encanador</v>
          </cell>
          <cell r="E9811" t="str">
            <v>h</v>
          </cell>
          <cell r="F9811">
            <v>0.09</v>
          </cell>
        </row>
        <row r="9812">
          <cell r="B9812" t="str">
            <v>182544</v>
          </cell>
          <cell r="C9812" t="str">
            <v>010119</v>
          </cell>
          <cell r="D9812" t="str">
            <v>Ajudante de encanador</v>
          </cell>
          <cell r="E9812" t="str">
            <v>h</v>
          </cell>
          <cell r="F9812">
            <v>0.09</v>
          </cell>
        </row>
        <row r="9813">
          <cell r="B9813" t="str">
            <v>182544</v>
          </cell>
          <cell r="C9813" t="str">
            <v>063227</v>
          </cell>
          <cell r="D9813" t="str">
            <v>Anel de borracha p/ tubo pvc reforc 75mm (3")</v>
          </cell>
          <cell r="E9813" t="str">
            <v>un</v>
          </cell>
          <cell r="F9813">
            <v>1</v>
          </cell>
        </row>
        <row r="9814">
          <cell r="B9814" t="str">
            <v>182544</v>
          </cell>
          <cell r="C9814" t="str">
            <v>063230</v>
          </cell>
          <cell r="D9814" t="str">
            <v>Cap (tampao) pbv de pvc reforc b.perola p/esg 75mm</v>
          </cell>
          <cell r="E9814" t="str">
            <v>un</v>
          </cell>
          <cell r="F9814">
            <v>1</v>
          </cell>
        </row>
        <row r="9815">
          <cell r="B9815" t="str">
            <v>182544</v>
          </cell>
          <cell r="C9815" t="str">
            <v>069572</v>
          </cell>
          <cell r="D9815" t="str">
            <v>Lubrificante para tubo de pvc</v>
          </cell>
          <cell r="E9815" t="str">
            <v>kg</v>
          </cell>
          <cell r="F9815">
            <v>1.4999999999999999E-2</v>
          </cell>
        </row>
        <row r="9816">
          <cell r="B9816" t="str">
            <v>182545</v>
          </cell>
          <cell r="C9816" t="str">
            <v>010118</v>
          </cell>
          <cell r="D9816" t="str">
            <v>Encanador</v>
          </cell>
          <cell r="E9816" t="str">
            <v>h</v>
          </cell>
          <cell r="F9816">
            <v>0.12</v>
          </cell>
        </row>
        <row r="9817">
          <cell r="B9817" t="str">
            <v>182545</v>
          </cell>
          <cell r="C9817" t="str">
            <v>010119</v>
          </cell>
          <cell r="D9817" t="str">
            <v>Ajudante de encanador</v>
          </cell>
          <cell r="E9817" t="str">
            <v>h</v>
          </cell>
          <cell r="F9817">
            <v>0.12</v>
          </cell>
        </row>
        <row r="9818">
          <cell r="B9818" t="str">
            <v>182545</v>
          </cell>
          <cell r="C9818" t="str">
            <v>063228</v>
          </cell>
          <cell r="D9818" t="str">
            <v>Anel de borracha p/ tubo pvc reforc 100mm (4")</v>
          </cell>
          <cell r="E9818" t="str">
            <v>un</v>
          </cell>
          <cell r="F9818">
            <v>1</v>
          </cell>
        </row>
        <row r="9819">
          <cell r="B9819" t="str">
            <v>182545</v>
          </cell>
          <cell r="C9819" t="str">
            <v>063231</v>
          </cell>
          <cell r="D9819" t="str">
            <v>Cap (tampao) pbv de pvc reforc b.perola p/esg 100m</v>
          </cell>
          <cell r="E9819" t="str">
            <v>un</v>
          </cell>
          <cell r="F9819">
            <v>1</v>
          </cell>
        </row>
        <row r="9820">
          <cell r="B9820" t="str">
            <v>182545</v>
          </cell>
          <cell r="C9820" t="str">
            <v>069572</v>
          </cell>
          <cell r="D9820" t="str">
            <v>Lubrificante para tubo de pvc</v>
          </cell>
          <cell r="E9820" t="str">
            <v>kg</v>
          </cell>
          <cell r="F9820">
            <v>2.3E-2</v>
          </cell>
        </row>
        <row r="9821">
          <cell r="B9821" t="str">
            <v>182546</v>
          </cell>
          <cell r="C9821" t="str">
            <v>010118</v>
          </cell>
          <cell r="D9821" t="str">
            <v>Encanador</v>
          </cell>
          <cell r="E9821" t="str">
            <v>h</v>
          </cell>
          <cell r="F9821">
            <v>0.14000000000000001</v>
          </cell>
        </row>
        <row r="9822">
          <cell r="B9822" t="str">
            <v>182546</v>
          </cell>
          <cell r="C9822" t="str">
            <v>010119</v>
          </cell>
          <cell r="D9822" t="str">
            <v>Ajudante de encanador</v>
          </cell>
          <cell r="E9822" t="str">
            <v>h</v>
          </cell>
          <cell r="F9822">
            <v>0.14000000000000001</v>
          </cell>
        </row>
        <row r="9823">
          <cell r="B9823" t="str">
            <v>182546</v>
          </cell>
          <cell r="C9823" t="str">
            <v>063229</v>
          </cell>
          <cell r="D9823" t="str">
            <v>Anel de borracha p/ tubo pvc reforc 150mm (6")</v>
          </cell>
          <cell r="E9823" t="str">
            <v>un</v>
          </cell>
          <cell r="F9823">
            <v>1</v>
          </cell>
        </row>
        <row r="9824">
          <cell r="B9824" t="str">
            <v>182546</v>
          </cell>
          <cell r="C9824" t="str">
            <v>063232</v>
          </cell>
          <cell r="D9824" t="str">
            <v>Cap (tampao) pbv de pvc reforc b.perola p/esg 150m</v>
          </cell>
          <cell r="E9824" t="str">
            <v>un</v>
          </cell>
          <cell r="F9824">
            <v>1</v>
          </cell>
        </row>
        <row r="9825">
          <cell r="B9825" t="str">
            <v>182546</v>
          </cell>
          <cell r="C9825" t="str">
            <v>069572</v>
          </cell>
          <cell r="D9825" t="str">
            <v>Lubrificante para tubo de pvc</v>
          </cell>
          <cell r="E9825" t="str">
            <v>kg</v>
          </cell>
          <cell r="F9825">
            <v>3.3000000000000002E-2</v>
          </cell>
        </row>
        <row r="9826">
          <cell r="B9826" t="str">
            <v>182601</v>
          </cell>
          <cell r="C9826" t="str">
            <v>010118</v>
          </cell>
          <cell r="D9826" t="str">
            <v>Encanador</v>
          </cell>
          <cell r="E9826" t="str">
            <v>h</v>
          </cell>
          <cell r="F9826">
            <v>0.24</v>
          </cell>
        </row>
        <row r="9827">
          <cell r="B9827" t="str">
            <v>182601</v>
          </cell>
          <cell r="C9827" t="str">
            <v>010119</v>
          </cell>
          <cell r="D9827" t="str">
            <v>Ajudante de encanador</v>
          </cell>
          <cell r="E9827" t="str">
            <v>h</v>
          </cell>
          <cell r="F9827">
            <v>0.24</v>
          </cell>
        </row>
        <row r="9828">
          <cell r="B9828" t="str">
            <v>182601</v>
          </cell>
          <cell r="C9828" t="str">
            <v>062530</v>
          </cell>
          <cell r="D9828" t="str">
            <v>Tubo pb soldavel de pvc branco p/esg 40mm (1 1/2')</v>
          </cell>
          <cell r="E9828" t="str">
            <v>m</v>
          </cell>
          <cell r="F9828">
            <v>1.01</v>
          </cell>
        </row>
        <row r="9829">
          <cell r="B9829" t="str">
            <v>182601</v>
          </cell>
          <cell r="C9829" t="str">
            <v>069513</v>
          </cell>
          <cell r="D9829" t="str">
            <v>Adesivo para tubo de pvc rigido</v>
          </cell>
          <cell r="E9829" t="str">
            <v>l</v>
          </cell>
          <cell r="F9829">
            <v>5.0000000000000001E-3</v>
          </cell>
        </row>
        <row r="9830">
          <cell r="B9830" t="str">
            <v>182601</v>
          </cell>
          <cell r="C9830" t="str">
            <v>069514</v>
          </cell>
          <cell r="D9830" t="str">
            <v>Solucao limpadora para pvc rigido</v>
          </cell>
          <cell r="E9830" t="str">
            <v>l</v>
          </cell>
          <cell r="F9830">
            <v>7.4999999999999997E-3</v>
          </cell>
        </row>
        <row r="9831">
          <cell r="B9831" t="str">
            <v>182602</v>
          </cell>
          <cell r="C9831" t="str">
            <v>010118</v>
          </cell>
          <cell r="D9831" t="str">
            <v>Encanador</v>
          </cell>
          <cell r="E9831" t="str">
            <v>h</v>
          </cell>
          <cell r="F9831">
            <v>0.3</v>
          </cell>
        </row>
        <row r="9832">
          <cell r="B9832" t="str">
            <v>182602</v>
          </cell>
          <cell r="C9832" t="str">
            <v>010119</v>
          </cell>
          <cell r="D9832" t="str">
            <v>Ajudante de encanador</v>
          </cell>
          <cell r="E9832" t="str">
            <v>h</v>
          </cell>
          <cell r="F9832">
            <v>0.3</v>
          </cell>
        </row>
        <row r="9833">
          <cell r="B9833" t="str">
            <v>182602</v>
          </cell>
          <cell r="C9833" t="str">
            <v>062531</v>
          </cell>
          <cell r="D9833" t="str">
            <v>Tubo pbv de pvc branco p/esg 50mm (2')</v>
          </cell>
          <cell r="E9833" t="str">
            <v>m</v>
          </cell>
          <cell r="F9833">
            <v>1.01</v>
          </cell>
        </row>
        <row r="9834">
          <cell r="B9834" t="str">
            <v>182602</v>
          </cell>
          <cell r="C9834" t="str">
            <v>062671</v>
          </cell>
          <cell r="D9834" t="str">
            <v>Anel de borracha p/ tubo pvc 50mm (2')</v>
          </cell>
          <cell r="E9834" t="str">
            <v>un</v>
          </cell>
          <cell r="F9834">
            <v>0.33</v>
          </cell>
        </row>
        <row r="9835">
          <cell r="B9835" t="str">
            <v>182602</v>
          </cell>
          <cell r="C9835" t="str">
            <v>069572</v>
          </cell>
          <cell r="D9835" t="str">
            <v>Lubrificante para tubo de pvc</v>
          </cell>
          <cell r="E9835" t="str">
            <v>kg</v>
          </cell>
          <cell r="F9835">
            <v>3.0000000000000001E-3</v>
          </cell>
        </row>
        <row r="9836">
          <cell r="B9836" t="str">
            <v>182603</v>
          </cell>
          <cell r="C9836" t="str">
            <v>010118</v>
          </cell>
          <cell r="D9836" t="str">
            <v>Encanador</v>
          </cell>
          <cell r="E9836" t="str">
            <v>h</v>
          </cell>
          <cell r="F9836">
            <v>0.48</v>
          </cell>
        </row>
        <row r="9837">
          <cell r="B9837" t="str">
            <v>182603</v>
          </cell>
          <cell r="C9837" t="str">
            <v>010119</v>
          </cell>
          <cell r="D9837" t="str">
            <v>Ajudante de encanador</v>
          </cell>
          <cell r="E9837" t="str">
            <v>h</v>
          </cell>
          <cell r="F9837">
            <v>0.48</v>
          </cell>
        </row>
        <row r="9838">
          <cell r="B9838" t="str">
            <v>182603</v>
          </cell>
          <cell r="C9838" t="str">
            <v>062532</v>
          </cell>
          <cell r="D9838" t="str">
            <v>Tubo pbv de pvc branco p/esg 75mm (3')</v>
          </cell>
          <cell r="E9838" t="str">
            <v>m</v>
          </cell>
          <cell r="F9838">
            <v>1.01</v>
          </cell>
        </row>
        <row r="9839">
          <cell r="B9839" t="str">
            <v>182603</v>
          </cell>
          <cell r="C9839" t="str">
            <v>062672</v>
          </cell>
          <cell r="D9839" t="str">
            <v>Anel de borracha p/ tubo pvc 75mm (3')</v>
          </cell>
          <cell r="E9839" t="str">
            <v>un</v>
          </cell>
          <cell r="F9839">
            <v>0.33</v>
          </cell>
        </row>
        <row r="9840">
          <cell r="B9840" t="str">
            <v>182603</v>
          </cell>
          <cell r="C9840" t="str">
            <v>069572</v>
          </cell>
          <cell r="D9840" t="str">
            <v>Lubrificante para tubo de pvc</v>
          </cell>
          <cell r="E9840" t="str">
            <v>kg</v>
          </cell>
          <cell r="F9840">
            <v>5.0000000000000001E-3</v>
          </cell>
        </row>
        <row r="9841">
          <cell r="B9841" t="str">
            <v>182604</v>
          </cell>
          <cell r="C9841" t="str">
            <v>010118</v>
          </cell>
          <cell r="D9841" t="str">
            <v>Encanador</v>
          </cell>
          <cell r="E9841" t="str">
            <v>h</v>
          </cell>
          <cell r="F9841">
            <v>0.52</v>
          </cell>
        </row>
        <row r="9842">
          <cell r="B9842" t="str">
            <v>182604</v>
          </cell>
          <cell r="C9842" t="str">
            <v>010119</v>
          </cell>
          <cell r="D9842" t="str">
            <v>Ajudante de encanador</v>
          </cell>
          <cell r="E9842" t="str">
            <v>h</v>
          </cell>
          <cell r="F9842">
            <v>0.52</v>
          </cell>
        </row>
        <row r="9843">
          <cell r="B9843" t="str">
            <v>182604</v>
          </cell>
          <cell r="C9843" t="str">
            <v>062533</v>
          </cell>
          <cell r="D9843" t="str">
            <v>Tubo pbv de pvc branco p/esg 100mm (4')</v>
          </cell>
          <cell r="E9843" t="str">
            <v>m</v>
          </cell>
          <cell r="F9843">
            <v>1.01</v>
          </cell>
        </row>
        <row r="9844">
          <cell r="B9844" t="str">
            <v>182604</v>
          </cell>
          <cell r="C9844" t="str">
            <v>062673</v>
          </cell>
          <cell r="D9844" t="str">
            <v>Anel de borracha p/ tubo pvc 100mm (4')</v>
          </cell>
          <cell r="E9844" t="str">
            <v>un</v>
          </cell>
          <cell r="F9844">
            <v>0.33</v>
          </cell>
        </row>
        <row r="9845">
          <cell r="B9845" t="str">
            <v>182604</v>
          </cell>
          <cell r="C9845" t="str">
            <v>069572</v>
          </cell>
          <cell r="D9845" t="str">
            <v>Lubrificante para tubo de pvc</v>
          </cell>
          <cell r="E9845" t="str">
            <v>kg</v>
          </cell>
          <cell r="F9845">
            <v>7.7000000000000002E-3</v>
          </cell>
        </row>
        <row r="9846">
          <cell r="B9846" t="str">
            <v>182605</v>
          </cell>
          <cell r="C9846" t="str">
            <v>010118</v>
          </cell>
          <cell r="D9846" t="str">
            <v>Encanador</v>
          </cell>
          <cell r="E9846" t="str">
            <v>h</v>
          </cell>
          <cell r="F9846">
            <v>0.28000000000000003</v>
          </cell>
        </row>
        <row r="9847">
          <cell r="B9847" t="str">
            <v>182605</v>
          </cell>
          <cell r="C9847" t="str">
            <v>010119</v>
          </cell>
          <cell r="D9847" t="str">
            <v>Ajudante de encanador</v>
          </cell>
          <cell r="E9847" t="str">
            <v>h</v>
          </cell>
          <cell r="F9847">
            <v>0.28000000000000003</v>
          </cell>
        </row>
        <row r="9848">
          <cell r="B9848" t="str">
            <v>182605</v>
          </cell>
          <cell r="C9848" t="str">
            <v>062540</v>
          </cell>
          <cell r="D9848" t="str">
            <v>Joelho 90 pb sold.pvc branco p/esg 40mm (1 1/2")</v>
          </cell>
          <cell r="E9848" t="str">
            <v>un</v>
          </cell>
          <cell r="F9848">
            <v>1</v>
          </cell>
        </row>
        <row r="9849">
          <cell r="B9849" t="str">
            <v>182605</v>
          </cell>
          <cell r="C9849" t="str">
            <v>069513</v>
          </cell>
          <cell r="D9849" t="str">
            <v>Adesivo para tubo de pvc rigido</v>
          </cell>
          <cell r="E9849" t="str">
            <v>l</v>
          </cell>
          <cell r="F9849">
            <v>0.01</v>
          </cell>
        </row>
        <row r="9850">
          <cell r="B9850" t="str">
            <v>182605</v>
          </cell>
          <cell r="C9850" t="str">
            <v>069514</v>
          </cell>
          <cell r="D9850" t="str">
            <v>Solucao limpadora para pvc rigido</v>
          </cell>
          <cell r="E9850" t="str">
            <v>l</v>
          </cell>
          <cell r="F9850">
            <v>1.4999999999999999E-2</v>
          </cell>
        </row>
        <row r="9851">
          <cell r="B9851" t="str">
            <v>182606</v>
          </cell>
          <cell r="C9851" t="str">
            <v>010118</v>
          </cell>
          <cell r="D9851" t="str">
            <v>Encanador</v>
          </cell>
          <cell r="E9851" t="str">
            <v>h</v>
          </cell>
          <cell r="F9851">
            <v>0.28000000000000003</v>
          </cell>
        </row>
        <row r="9852">
          <cell r="B9852" t="str">
            <v>182606</v>
          </cell>
          <cell r="C9852" t="str">
            <v>010119</v>
          </cell>
          <cell r="D9852" t="str">
            <v>Ajudante de encanador</v>
          </cell>
          <cell r="E9852" t="str">
            <v>h</v>
          </cell>
          <cell r="F9852">
            <v>0.28000000000000003</v>
          </cell>
        </row>
        <row r="9853">
          <cell r="B9853" t="str">
            <v>182606</v>
          </cell>
          <cell r="C9853" t="str">
            <v>062541</v>
          </cell>
          <cell r="D9853" t="str">
            <v>Joelho 90 pbv pvc branco p/esg 50mm (2")</v>
          </cell>
          <cell r="E9853" t="str">
            <v>un</v>
          </cell>
          <cell r="F9853">
            <v>1</v>
          </cell>
        </row>
        <row r="9854">
          <cell r="B9854" t="str">
            <v>182606</v>
          </cell>
          <cell r="C9854" t="str">
            <v>062671</v>
          </cell>
          <cell r="D9854" t="str">
            <v>Anel de borracha p/ tubo pvc 50mm (2')</v>
          </cell>
          <cell r="E9854" t="str">
            <v>un</v>
          </cell>
          <cell r="F9854">
            <v>1</v>
          </cell>
        </row>
        <row r="9855">
          <cell r="B9855" t="str">
            <v>182606</v>
          </cell>
          <cell r="C9855" t="str">
            <v>069572</v>
          </cell>
          <cell r="D9855" t="str">
            <v>Lubrificante para tubo de pvc</v>
          </cell>
          <cell r="E9855" t="str">
            <v>kg</v>
          </cell>
          <cell r="F9855">
            <v>0.01</v>
          </cell>
        </row>
        <row r="9856">
          <cell r="B9856" t="str">
            <v>182607</v>
          </cell>
          <cell r="C9856" t="str">
            <v>010118</v>
          </cell>
          <cell r="D9856" t="str">
            <v>Encanador</v>
          </cell>
          <cell r="E9856" t="str">
            <v>h</v>
          </cell>
          <cell r="F9856">
            <v>0.36</v>
          </cell>
        </row>
        <row r="9857">
          <cell r="B9857" t="str">
            <v>182607</v>
          </cell>
          <cell r="C9857" t="str">
            <v>010119</v>
          </cell>
          <cell r="D9857" t="str">
            <v>Ajudante de encanador</v>
          </cell>
          <cell r="E9857" t="str">
            <v>h</v>
          </cell>
          <cell r="F9857">
            <v>0.36</v>
          </cell>
        </row>
        <row r="9858">
          <cell r="B9858" t="str">
            <v>182607</v>
          </cell>
          <cell r="C9858" t="str">
            <v>062542</v>
          </cell>
          <cell r="D9858" t="str">
            <v>Joelho 90 pbv pvc branco p/esg 75mm (3")</v>
          </cell>
          <cell r="E9858" t="str">
            <v>un</v>
          </cell>
          <cell r="F9858">
            <v>1</v>
          </cell>
        </row>
        <row r="9859">
          <cell r="B9859" t="str">
            <v>182607</v>
          </cell>
          <cell r="C9859" t="str">
            <v>062672</v>
          </cell>
          <cell r="D9859" t="str">
            <v>Anel de borracha p/ tubo pvc 75mm (3')</v>
          </cell>
          <cell r="E9859" t="str">
            <v>un</v>
          </cell>
          <cell r="F9859">
            <v>1</v>
          </cell>
        </row>
        <row r="9860">
          <cell r="B9860" t="str">
            <v>182607</v>
          </cell>
          <cell r="C9860" t="str">
            <v>069572</v>
          </cell>
          <cell r="D9860" t="str">
            <v>Lubrificante para tubo de pvc</v>
          </cell>
          <cell r="E9860" t="str">
            <v>kg</v>
          </cell>
          <cell r="F9860">
            <v>1.4999999999999999E-2</v>
          </cell>
        </row>
        <row r="9861">
          <cell r="B9861" t="str">
            <v>182608</v>
          </cell>
          <cell r="C9861" t="str">
            <v>010118</v>
          </cell>
          <cell r="D9861" t="str">
            <v>Encanador</v>
          </cell>
          <cell r="E9861" t="str">
            <v>h</v>
          </cell>
          <cell r="F9861">
            <v>0.45</v>
          </cell>
        </row>
        <row r="9862">
          <cell r="B9862" t="str">
            <v>182608</v>
          </cell>
          <cell r="C9862" t="str">
            <v>010119</v>
          </cell>
          <cell r="D9862" t="str">
            <v>Ajudante de encanador</v>
          </cell>
          <cell r="E9862" t="str">
            <v>h</v>
          </cell>
          <cell r="F9862">
            <v>0.45</v>
          </cell>
        </row>
        <row r="9863">
          <cell r="B9863" t="str">
            <v>182608</v>
          </cell>
          <cell r="C9863" t="str">
            <v>062543</v>
          </cell>
          <cell r="D9863" t="str">
            <v>Joelho 90 pbv pvc branco p/esg 100mm (4")</v>
          </cell>
          <cell r="E9863" t="str">
            <v>un</v>
          </cell>
          <cell r="F9863">
            <v>1</v>
          </cell>
        </row>
        <row r="9864">
          <cell r="B9864" t="str">
            <v>182608</v>
          </cell>
          <cell r="C9864" t="str">
            <v>062673</v>
          </cell>
          <cell r="D9864" t="str">
            <v>Anel de borracha p/ tubo pvc 100mm (4')</v>
          </cell>
          <cell r="E9864" t="str">
            <v>un</v>
          </cell>
          <cell r="F9864">
            <v>1</v>
          </cell>
        </row>
        <row r="9865">
          <cell r="B9865" t="str">
            <v>182608</v>
          </cell>
          <cell r="C9865" t="str">
            <v>069572</v>
          </cell>
          <cell r="D9865" t="str">
            <v>Lubrificante para tubo de pvc</v>
          </cell>
          <cell r="E9865" t="str">
            <v>kg</v>
          </cell>
          <cell r="F9865">
            <v>2.3E-2</v>
          </cell>
        </row>
        <row r="9866">
          <cell r="B9866" t="str">
            <v>182609</v>
          </cell>
          <cell r="C9866" t="str">
            <v>010118</v>
          </cell>
          <cell r="D9866" t="str">
            <v>Encanador</v>
          </cell>
          <cell r="E9866" t="str">
            <v>h</v>
          </cell>
          <cell r="F9866">
            <v>0.28000000000000003</v>
          </cell>
        </row>
        <row r="9867">
          <cell r="B9867" t="str">
            <v>182609</v>
          </cell>
          <cell r="C9867" t="str">
            <v>010119</v>
          </cell>
          <cell r="D9867" t="str">
            <v>Ajudante de encanador</v>
          </cell>
          <cell r="E9867" t="str">
            <v>h</v>
          </cell>
          <cell r="F9867">
            <v>0.28000000000000003</v>
          </cell>
        </row>
        <row r="9868">
          <cell r="B9868" t="str">
            <v>182609</v>
          </cell>
          <cell r="C9868" t="str">
            <v>062432</v>
          </cell>
          <cell r="D9868" t="str">
            <v>Joelho 45 pb sold.de pvc bco p/esg 40mm (1 1/2")</v>
          </cell>
          <cell r="E9868" t="str">
            <v>un</v>
          </cell>
          <cell r="F9868">
            <v>1</v>
          </cell>
        </row>
        <row r="9869">
          <cell r="B9869" t="str">
            <v>182609</v>
          </cell>
          <cell r="C9869" t="str">
            <v>069513</v>
          </cell>
          <cell r="D9869" t="str">
            <v>Adesivo para tubo de pvc rigido</v>
          </cell>
          <cell r="E9869" t="str">
            <v>l</v>
          </cell>
          <cell r="F9869">
            <v>0.01</v>
          </cell>
        </row>
        <row r="9870">
          <cell r="B9870" t="str">
            <v>182609</v>
          </cell>
          <cell r="C9870" t="str">
            <v>069514</v>
          </cell>
          <cell r="D9870" t="str">
            <v>Solucao limpadora para pvc rigido</v>
          </cell>
          <cell r="E9870" t="str">
            <v>l</v>
          </cell>
          <cell r="F9870">
            <v>1.4999999999999999E-2</v>
          </cell>
        </row>
        <row r="9871">
          <cell r="B9871" t="str">
            <v>182610</v>
          </cell>
          <cell r="C9871" t="str">
            <v>010118</v>
          </cell>
          <cell r="D9871" t="str">
            <v>Encanador</v>
          </cell>
          <cell r="E9871" t="str">
            <v>h</v>
          </cell>
          <cell r="F9871">
            <v>0.28000000000000003</v>
          </cell>
        </row>
        <row r="9872">
          <cell r="B9872" t="str">
            <v>182610</v>
          </cell>
          <cell r="C9872" t="str">
            <v>010119</v>
          </cell>
          <cell r="D9872" t="str">
            <v>Ajudante de encanador</v>
          </cell>
          <cell r="E9872" t="str">
            <v>h</v>
          </cell>
          <cell r="F9872">
            <v>0.28000000000000003</v>
          </cell>
        </row>
        <row r="9873">
          <cell r="B9873" t="str">
            <v>182610</v>
          </cell>
          <cell r="C9873" t="str">
            <v>062433</v>
          </cell>
          <cell r="D9873" t="str">
            <v>Joelho 45 pbv de pvc branco p/esg 50mm (2")</v>
          </cell>
          <cell r="E9873" t="str">
            <v>un</v>
          </cell>
          <cell r="F9873">
            <v>1</v>
          </cell>
        </row>
        <row r="9874">
          <cell r="B9874" t="str">
            <v>182610</v>
          </cell>
          <cell r="C9874" t="str">
            <v>062671</v>
          </cell>
          <cell r="D9874" t="str">
            <v>Anel de borracha p/ tubo pvc 50mm (2')</v>
          </cell>
          <cell r="E9874" t="str">
            <v>un</v>
          </cell>
          <cell r="F9874">
            <v>1</v>
          </cell>
        </row>
        <row r="9875">
          <cell r="B9875" t="str">
            <v>182610</v>
          </cell>
          <cell r="C9875" t="str">
            <v>069572</v>
          </cell>
          <cell r="D9875" t="str">
            <v>Lubrificante para tubo de pvc</v>
          </cell>
          <cell r="E9875" t="str">
            <v>kg</v>
          </cell>
          <cell r="F9875">
            <v>0.01</v>
          </cell>
        </row>
        <row r="9876">
          <cell r="B9876" t="str">
            <v>182611</v>
          </cell>
          <cell r="C9876" t="str">
            <v>010118</v>
          </cell>
          <cell r="D9876" t="str">
            <v>Encanador</v>
          </cell>
          <cell r="E9876" t="str">
            <v>h</v>
          </cell>
          <cell r="F9876">
            <v>0.36</v>
          </cell>
        </row>
        <row r="9877">
          <cell r="B9877" t="str">
            <v>182611</v>
          </cell>
          <cell r="C9877" t="str">
            <v>010119</v>
          </cell>
          <cell r="D9877" t="str">
            <v>Ajudante de encanador</v>
          </cell>
          <cell r="E9877" t="str">
            <v>h</v>
          </cell>
          <cell r="F9877">
            <v>0.36</v>
          </cell>
        </row>
        <row r="9878">
          <cell r="B9878" t="str">
            <v>182611</v>
          </cell>
          <cell r="C9878" t="str">
            <v>062434</v>
          </cell>
          <cell r="D9878" t="str">
            <v>Joelho 45 pbv de pvc branco p/esg 75mm (3")</v>
          </cell>
          <cell r="E9878" t="str">
            <v>un</v>
          </cell>
          <cell r="F9878">
            <v>1</v>
          </cell>
        </row>
        <row r="9879">
          <cell r="B9879" t="str">
            <v>182611</v>
          </cell>
          <cell r="C9879" t="str">
            <v>062672</v>
          </cell>
          <cell r="D9879" t="str">
            <v>Anel de borracha p/ tubo pvc 75mm (3')</v>
          </cell>
          <cell r="E9879" t="str">
            <v>un</v>
          </cell>
          <cell r="F9879">
            <v>1</v>
          </cell>
        </row>
        <row r="9880">
          <cell r="B9880" t="str">
            <v>182611</v>
          </cell>
          <cell r="C9880" t="str">
            <v>069572</v>
          </cell>
          <cell r="D9880" t="str">
            <v>Lubrificante para tubo de pvc</v>
          </cell>
          <cell r="E9880" t="str">
            <v>kg</v>
          </cell>
          <cell r="F9880">
            <v>1.4999999999999999E-2</v>
          </cell>
        </row>
        <row r="9881">
          <cell r="B9881" t="str">
            <v>182612</v>
          </cell>
          <cell r="C9881" t="str">
            <v>010118</v>
          </cell>
          <cell r="D9881" t="str">
            <v>Encanador</v>
          </cell>
          <cell r="E9881" t="str">
            <v>h</v>
          </cell>
          <cell r="F9881">
            <v>0.45</v>
          </cell>
        </row>
        <row r="9882">
          <cell r="B9882" t="str">
            <v>182612</v>
          </cell>
          <cell r="C9882" t="str">
            <v>010119</v>
          </cell>
          <cell r="D9882" t="str">
            <v>Ajudante de encanador</v>
          </cell>
          <cell r="E9882" t="str">
            <v>h</v>
          </cell>
          <cell r="F9882">
            <v>0.45</v>
          </cell>
        </row>
        <row r="9883">
          <cell r="B9883" t="str">
            <v>182612</v>
          </cell>
          <cell r="C9883" t="str">
            <v>062435</v>
          </cell>
          <cell r="D9883" t="str">
            <v>Joelho 45 pbv de pvc branco p/esg 100mm (4")</v>
          </cell>
          <cell r="E9883" t="str">
            <v>un</v>
          </cell>
          <cell r="F9883">
            <v>1</v>
          </cell>
        </row>
        <row r="9884">
          <cell r="B9884" t="str">
            <v>182612</v>
          </cell>
          <cell r="C9884" t="str">
            <v>062673</v>
          </cell>
          <cell r="D9884" t="str">
            <v>Anel de borracha p/ tubo pvc 100mm (4')</v>
          </cell>
          <cell r="E9884" t="str">
            <v>un</v>
          </cell>
          <cell r="F9884">
            <v>1</v>
          </cell>
        </row>
        <row r="9885">
          <cell r="B9885" t="str">
            <v>182612</v>
          </cell>
          <cell r="C9885" t="str">
            <v>069572</v>
          </cell>
          <cell r="D9885" t="str">
            <v>Lubrificante para tubo de pvc</v>
          </cell>
          <cell r="E9885" t="str">
            <v>kg</v>
          </cell>
          <cell r="F9885">
            <v>2.3E-2</v>
          </cell>
        </row>
        <row r="9886">
          <cell r="B9886" t="str">
            <v>182613</v>
          </cell>
          <cell r="C9886" t="str">
            <v>010118</v>
          </cell>
          <cell r="D9886" t="str">
            <v>Encanador</v>
          </cell>
          <cell r="E9886" t="str">
            <v>h</v>
          </cell>
          <cell r="F9886">
            <v>0.45</v>
          </cell>
        </row>
        <row r="9887">
          <cell r="B9887" t="str">
            <v>182613</v>
          </cell>
          <cell r="C9887" t="str">
            <v>010119</v>
          </cell>
          <cell r="D9887" t="str">
            <v>Ajudante de encanador</v>
          </cell>
          <cell r="E9887" t="str">
            <v>h</v>
          </cell>
          <cell r="F9887">
            <v>0.45</v>
          </cell>
        </row>
        <row r="9888">
          <cell r="B9888" t="str">
            <v>182613</v>
          </cell>
          <cell r="C9888" t="str">
            <v>061234</v>
          </cell>
          <cell r="D9888" t="str">
            <v>Anel de borracha p/ tubos f.f.  50mm (2")</v>
          </cell>
          <cell r="E9888" t="str">
            <v>un</v>
          </cell>
          <cell r="F9888">
            <v>1</v>
          </cell>
        </row>
        <row r="9889">
          <cell r="B9889" t="str">
            <v>182613</v>
          </cell>
          <cell r="C9889" t="str">
            <v>061236</v>
          </cell>
          <cell r="D9889" t="str">
            <v>Anel de borracha p/ tubos f.f. 100mm (4")</v>
          </cell>
          <cell r="E9889" t="str">
            <v>un</v>
          </cell>
          <cell r="F9889">
            <v>1</v>
          </cell>
        </row>
        <row r="9890">
          <cell r="B9890" t="str">
            <v>182613</v>
          </cell>
          <cell r="C9890" t="str">
            <v>062440</v>
          </cell>
          <cell r="D9890" t="str">
            <v>Cotovelo 90 c/vis. pvc bco p/esg 100x50mm (4x2")</v>
          </cell>
          <cell r="E9890" t="str">
            <v>un</v>
          </cell>
          <cell r="F9890">
            <v>1</v>
          </cell>
        </row>
        <row r="9891">
          <cell r="B9891" t="str">
            <v>182613</v>
          </cell>
          <cell r="C9891" t="str">
            <v>069572</v>
          </cell>
          <cell r="D9891" t="str">
            <v>Lubrificante para tubo de pvc</v>
          </cell>
          <cell r="E9891" t="str">
            <v>kg</v>
          </cell>
          <cell r="F9891">
            <v>3.6999999999999998E-2</v>
          </cell>
        </row>
        <row r="9892">
          <cell r="B9892" t="str">
            <v>182614</v>
          </cell>
          <cell r="C9892" t="str">
            <v>010118</v>
          </cell>
          <cell r="D9892" t="str">
            <v>Encanador</v>
          </cell>
          <cell r="E9892" t="str">
            <v>h</v>
          </cell>
          <cell r="F9892">
            <v>0.28000000000000003</v>
          </cell>
        </row>
        <row r="9893">
          <cell r="B9893" t="str">
            <v>182614</v>
          </cell>
          <cell r="C9893" t="str">
            <v>010119</v>
          </cell>
          <cell r="D9893" t="str">
            <v>Ajudante de encanador</v>
          </cell>
          <cell r="E9893" t="str">
            <v>h</v>
          </cell>
          <cell r="F9893">
            <v>0.28000000000000003</v>
          </cell>
        </row>
        <row r="9894">
          <cell r="B9894" t="str">
            <v>182614</v>
          </cell>
          <cell r="C9894" t="str">
            <v>062425</v>
          </cell>
          <cell r="D9894" t="str">
            <v>Curva 90 longa pb de pvc bco p/esg 40mm (1 1/2")</v>
          </cell>
          <cell r="E9894" t="str">
            <v>un</v>
          </cell>
          <cell r="F9894">
            <v>1</v>
          </cell>
        </row>
        <row r="9895">
          <cell r="B9895" t="str">
            <v>182614</v>
          </cell>
          <cell r="C9895" t="str">
            <v>069513</v>
          </cell>
          <cell r="D9895" t="str">
            <v>Adesivo para tubo de pvc rigido</v>
          </cell>
          <cell r="E9895" t="str">
            <v>l</v>
          </cell>
          <cell r="F9895">
            <v>0.01</v>
          </cell>
        </row>
        <row r="9896">
          <cell r="B9896" t="str">
            <v>182614</v>
          </cell>
          <cell r="C9896" t="str">
            <v>069514</v>
          </cell>
          <cell r="D9896" t="str">
            <v>Solucao limpadora para pvc rigido</v>
          </cell>
          <cell r="E9896" t="str">
            <v>l</v>
          </cell>
          <cell r="F9896">
            <v>1.4999999999999999E-2</v>
          </cell>
        </row>
        <row r="9897">
          <cell r="B9897" t="str">
            <v>182615</v>
          </cell>
          <cell r="C9897" t="str">
            <v>010118</v>
          </cell>
          <cell r="D9897" t="str">
            <v>Encanador</v>
          </cell>
          <cell r="E9897" t="str">
            <v>h</v>
          </cell>
          <cell r="F9897">
            <v>0.28000000000000003</v>
          </cell>
        </row>
        <row r="9898">
          <cell r="B9898" t="str">
            <v>182615</v>
          </cell>
          <cell r="C9898" t="str">
            <v>010119</v>
          </cell>
          <cell r="D9898" t="str">
            <v>Ajudante de encanador</v>
          </cell>
          <cell r="E9898" t="str">
            <v>h</v>
          </cell>
          <cell r="F9898">
            <v>0.28000000000000003</v>
          </cell>
        </row>
        <row r="9899">
          <cell r="B9899" t="str">
            <v>182615</v>
          </cell>
          <cell r="C9899" t="str">
            <v>062426</v>
          </cell>
          <cell r="D9899" t="str">
            <v>Curva 90 longa pbv de pvc branco p/esg 50mm (2")</v>
          </cell>
          <cell r="E9899" t="str">
            <v>un</v>
          </cell>
          <cell r="F9899">
            <v>1</v>
          </cell>
        </row>
        <row r="9900">
          <cell r="B9900" t="str">
            <v>182615</v>
          </cell>
          <cell r="C9900" t="str">
            <v>062671</v>
          </cell>
          <cell r="D9900" t="str">
            <v>Anel de borracha p/ tubo pvc 50mm (2')</v>
          </cell>
          <cell r="E9900" t="str">
            <v>un</v>
          </cell>
          <cell r="F9900">
            <v>1</v>
          </cell>
        </row>
        <row r="9901">
          <cell r="B9901" t="str">
            <v>182615</v>
          </cell>
          <cell r="C9901" t="str">
            <v>069572</v>
          </cell>
          <cell r="D9901" t="str">
            <v>Lubrificante para tubo de pvc</v>
          </cell>
          <cell r="E9901" t="str">
            <v>kg</v>
          </cell>
          <cell r="F9901">
            <v>0.01</v>
          </cell>
        </row>
        <row r="9902">
          <cell r="B9902" t="str">
            <v>182616</v>
          </cell>
          <cell r="C9902" t="str">
            <v>010118</v>
          </cell>
          <cell r="D9902" t="str">
            <v>Encanador</v>
          </cell>
          <cell r="E9902" t="str">
            <v>h</v>
          </cell>
          <cell r="F9902">
            <v>0.36</v>
          </cell>
        </row>
        <row r="9903">
          <cell r="B9903" t="str">
            <v>182616</v>
          </cell>
          <cell r="C9903" t="str">
            <v>010119</v>
          </cell>
          <cell r="D9903" t="str">
            <v>Ajudante de encanador</v>
          </cell>
          <cell r="E9903" t="str">
            <v>h</v>
          </cell>
          <cell r="F9903">
            <v>0.36</v>
          </cell>
        </row>
        <row r="9904">
          <cell r="B9904" t="str">
            <v>182616</v>
          </cell>
          <cell r="C9904" t="str">
            <v>062427</v>
          </cell>
          <cell r="D9904" t="str">
            <v>Curva 90 longa pbv de pvc branco p/esg 75mm (3")</v>
          </cell>
          <cell r="E9904" t="str">
            <v>un</v>
          </cell>
          <cell r="F9904">
            <v>1</v>
          </cell>
        </row>
        <row r="9905">
          <cell r="B9905" t="str">
            <v>182616</v>
          </cell>
          <cell r="C9905" t="str">
            <v>062672</v>
          </cell>
          <cell r="D9905" t="str">
            <v>Anel de borracha p/ tubo pvc 75mm (3')</v>
          </cell>
          <cell r="E9905" t="str">
            <v>un</v>
          </cell>
          <cell r="F9905">
            <v>1</v>
          </cell>
        </row>
        <row r="9906">
          <cell r="B9906" t="str">
            <v>182616</v>
          </cell>
          <cell r="C9906" t="str">
            <v>069572</v>
          </cell>
          <cell r="D9906" t="str">
            <v>Lubrificante para tubo de pvc</v>
          </cell>
          <cell r="E9906" t="str">
            <v>kg</v>
          </cell>
          <cell r="F9906">
            <v>1.4999999999999999E-2</v>
          </cell>
        </row>
        <row r="9907">
          <cell r="B9907" t="str">
            <v>182617</v>
          </cell>
          <cell r="C9907" t="str">
            <v>010118</v>
          </cell>
          <cell r="D9907" t="str">
            <v>Encanador</v>
          </cell>
          <cell r="E9907" t="str">
            <v>h</v>
          </cell>
          <cell r="F9907">
            <v>0.45</v>
          </cell>
        </row>
        <row r="9908">
          <cell r="B9908" t="str">
            <v>182617</v>
          </cell>
          <cell r="C9908" t="str">
            <v>010119</v>
          </cell>
          <cell r="D9908" t="str">
            <v>Ajudante de encanador</v>
          </cell>
          <cell r="E9908" t="str">
            <v>h</v>
          </cell>
          <cell r="F9908">
            <v>0.45</v>
          </cell>
        </row>
        <row r="9909">
          <cell r="B9909" t="str">
            <v>182617</v>
          </cell>
          <cell r="C9909" t="str">
            <v>062428</v>
          </cell>
          <cell r="D9909" t="str">
            <v>Curva 90 longa pbv de pvc branco p/esg 100mm (4")</v>
          </cell>
          <cell r="E9909" t="str">
            <v>un</v>
          </cell>
          <cell r="F9909">
            <v>1</v>
          </cell>
        </row>
        <row r="9910">
          <cell r="B9910" t="str">
            <v>182617</v>
          </cell>
          <cell r="C9910" t="str">
            <v>062673</v>
          </cell>
          <cell r="D9910" t="str">
            <v>Anel de borracha p/ tubo pvc 100mm (4')</v>
          </cell>
          <cell r="E9910" t="str">
            <v>un</v>
          </cell>
          <cell r="F9910">
            <v>1</v>
          </cell>
        </row>
        <row r="9911">
          <cell r="B9911" t="str">
            <v>182617</v>
          </cell>
          <cell r="C9911" t="str">
            <v>069572</v>
          </cell>
          <cell r="D9911" t="str">
            <v>Lubrificante para tubo de pvc</v>
          </cell>
          <cell r="E9911" t="str">
            <v>kg</v>
          </cell>
          <cell r="F9911">
            <v>2.3E-2</v>
          </cell>
        </row>
        <row r="9912">
          <cell r="B9912" t="str">
            <v>182618</v>
          </cell>
          <cell r="C9912" t="str">
            <v>010118</v>
          </cell>
          <cell r="D9912" t="str">
            <v>Encanador</v>
          </cell>
          <cell r="E9912" t="str">
            <v>h</v>
          </cell>
          <cell r="F9912">
            <v>0.28000000000000003</v>
          </cell>
        </row>
        <row r="9913">
          <cell r="B9913" t="str">
            <v>182618</v>
          </cell>
          <cell r="C9913" t="str">
            <v>010119</v>
          </cell>
          <cell r="D9913" t="str">
            <v>Ajudante de encanador</v>
          </cell>
          <cell r="E9913" t="str">
            <v>h</v>
          </cell>
          <cell r="F9913">
            <v>0.28000000000000003</v>
          </cell>
        </row>
        <row r="9914">
          <cell r="B9914" t="str">
            <v>182618</v>
          </cell>
          <cell r="C9914" t="str">
            <v>062418</v>
          </cell>
          <cell r="D9914" t="str">
            <v>Curva 90 curta pb de pvc bco p/esg 40mm (1 1/2")</v>
          </cell>
          <cell r="E9914" t="str">
            <v>un</v>
          </cell>
          <cell r="F9914">
            <v>1</v>
          </cell>
        </row>
        <row r="9915">
          <cell r="B9915" t="str">
            <v>182618</v>
          </cell>
          <cell r="C9915" t="str">
            <v>069513</v>
          </cell>
          <cell r="D9915" t="str">
            <v>Adesivo para tubo de pvc rigido</v>
          </cell>
          <cell r="E9915" t="str">
            <v>l</v>
          </cell>
          <cell r="F9915">
            <v>0.01</v>
          </cell>
        </row>
        <row r="9916">
          <cell r="B9916" t="str">
            <v>182618</v>
          </cell>
          <cell r="C9916" t="str">
            <v>069514</v>
          </cell>
          <cell r="D9916" t="str">
            <v>Solucao limpadora para pvc rigido</v>
          </cell>
          <cell r="E9916" t="str">
            <v>l</v>
          </cell>
          <cell r="F9916">
            <v>1.4999999999999999E-2</v>
          </cell>
        </row>
        <row r="9917">
          <cell r="B9917" t="str">
            <v>182619</v>
          </cell>
          <cell r="C9917" t="str">
            <v>010118</v>
          </cell>
          <cell r="D9917" t="str">
            <v>Encanador</v>
          </cell>
          <cell r="E9917" t="str">
            <v>h</v>
          </cell>
          <cell r="F9917">
            <v>0.28000000000000003</v>
          </cell>
        </row>
        <row r="9918">
          <cell r="B9918" t="str">
            <v>182619</v>
          </cell>
          <cell r="C9918" t="str">
            <v>010119</v>
          </cell>
          <cell r="D9918" t="str">
            <v>Ajudante de encanador</v>
          </cell>
          <cell r="E9918" t="str">
            <v>h</v>
          </cell>
          <cell r="F9918">
            <v>0.28000000000000003</v>
          </cell>
        </row>
        <row r="9919">
          <cell r="B9919" t="str">
            <v>182619</v>
          </cell>
          <cell r="C9919" t="str">
            <v>062419</v>
          </cell>
          <cell r="D9919" t="str">
            <v>Curva 90 curta pbv de pvc branco p/esg 50mm (2")</v>
          </cell>
          <cell r="E9919" t="str">
            <v>un</v>
          </cell>
          <cell r="F9919">
            <v>1</v>
          </cell>
        </row>
        <row r="9920">
          <cell r="B9920" t="str">
            <v>182619</v>
          </cell>
          <cell r="C9920" t="str">
            <v>062671</v>
          </cell>
          <cell r="D9920" t="str">
            <v>Anel de borracha p/ tubo pvc 50mm (2')</v>
          </cell>
          <cell r="E9920" t="str">
            <v>un</v>
          </cell>
          <cell r="F9920">
            <v>1</v>
          </cell>
        </row>
        <row r="9921">
          <cell r="B9921" t="str">
            <v>182619</v>
          </cell>
          <cell r="C9921" t="str">
            <v>069572</v>
          </cell>
          <cell r="D9921" t="str">
            <v>Lubrificante para tubo de pvc</v>
          </cell>
          <cell r="E9921" t="str">
            <v>kg</v>
          </cell>
          <cell r="F9921">
            <v>0.01</v>
          </cell>
        </row>
        <row r="9922">
          <cell r="B9922" t="str">
            <v>182620</v>
          </cell>
          <cell r="C9922" t="str">
            <v>010118</v>
          </cell>
          <cell r="D9922" t="str">
            <v>Encanador</v>
          </cell>
          <cell r="E9922" t="str">
            <v>h</v>
          </cell>
          <cell r="F9922">
            <v>0.36</v>
          </cell>
        </row>
        <row r="9923">
          <cell r="B9923" t="str">
            <v>182620</v>
          </cell>
          <cell r="C9923" t="str">
            <v>010119</v>
          </cell>
          <cell r="D9923" t="str">
            <v>Ajudante de encanador</v>
          </cell>
          <cell r="E9923" t="str">
            <v>h</v>
          </cell>
          <cell r="F9923">
            <v>0.36</v>
          </cell>
        </row>
        <row r="9924">
          <cell r="B9924" t="str">
            <v>182620</v>
          </cell>
          <cell r="C9924" t="str">
            <v>062420</v>
          </cell>
          <cell r="D9924" t="str">
            <v>Curva 90 curta pbv de pvc branco p/esg 75mm (3")</v>
          </cell>
          <cell r="E9924" t="str">
            <v>un</v>
          </cell>
          <cell r="F9924">
            <v>1</v>
          </cell>
        </row>
        <row r="9925">
          <cell r="B9925" t="str">
            <v>182620</v>
          </cell>
          <cell r="C9925" t="str">
            <v>062672</v>
          </cell>
          <cell r="D9925" t="str">
            <v>Anel de borracha p/ tubo pvc 75mm (3')</v>
          </cell>
          <cell r="E9925" t="str">
            <v>un</v>
          </cell>
          <cell r="F9925">
            <v>1</v>
          </cell>
        </row>
        <row r="9926">
          <cell r="B9926" t="str">
            <v>182620</v>
          </cell>
          <cell r="C9926" t="str">
            <v>069572</v>
          </cell>
          <cell r="D9926" t="str">
            <v>Lubrificante para tubo de pvc</v>
          </cell>
          <cell r="E9926" t="str">
            <v>kg</v>
          </cell>
          <cell r="F9926">
            <v>1.4999999999999999E-2</v>
          </cell>
        </row>
        <row r="9927">
          <cell r="B9927" t="str">
            <v>182621</v>
          </cell>
          <cell r="C9927" t="str">
            <v>010118</v>
          </cell>
          <cell r="D9927" t="str">
            <v>Encanador</v>
          </cell>
          <cell r="E9927" t="str">
            <v>h</v>
          </cell>
          <cell r="F9927">
            <v>0.45</v>
          </cell>
        </row>
        <row r="9928">
          <cell r="B9928" t="str">
            <v>182621</v>
          </cell>
          <cell r="C9928" t="str">
            <v>010119</v>
          </cell>
          <cell r="D9928" t="str">
            <v>Ajudante de encanador</v>
          </cell>
          <cell r="E9928" t="str">
            <v>h</v>
          </cell>
          <cell r="F9928">
            <v>0.45</v>
          </cell>
        </row>
        <row r="9929">
          <cell r="B9929" t="str">
            <v>182621</v>
          </cell>
          <cell r="C9929" t="str">
            <v>062421</v>
          </cell>
          <cell r="D9929" t="str">
            <v>Curva 90 curta pbv de pvc branco p/esg 100mm (4")</v>
          </cell>
          <cell r="E9929" t="str">
            <v>un</v>
          </cell>
          <cell r="F9929">
            <v>1</v>
          </cell>
        </row>
        <row r="9930">
          <cell r="B9930" t="str">
            <v>182621</v>
          </cell>
          <cell r="C9930" t="str">
            <v>062673</v>
          </cell>
          <cell r="D9930" t="str">
            <v>Anel de borracha p/ tubo pvc 100mm (4')</v>
          </cell>
          <cell r="E9930" t="str">
            <v>un</v>
          </cell>
          <cell r="F9930">
            <v>1</v>
          </cell>
        </row>
        <row r="9931">
          <cell r="B9931" t="str">
            <v>182621</v>
          </cell>
          <cell r="C9931" t="str">
            <v>069572</v>
          </cell>
          <cell r="D9931" t="str">
            <v>Lubrificante para tubo de pvc</v>
          </cell>
          <cell r="E9931" t="str">
            <v>kg</v>
          </cell>
          <cell r="F9931">
            <v>2.3E-2</v>
          </cell>
        </row>
        <row r="9932">
          <cell r="B9932" t="str">
            <v>182622</v>
          </cell>
          <cell r="C9932" t="str">
            <v>010118</v>
          </cell>
          <cell r="D9932" t="str">
            <v>Encanador</v>
          </cell>
          <cell r="E9932" t="str">
            <v>h</v>
          </cell>
          <cell r="F9932">
            <v>0.28000000000000003</v>
          </cell>
        </row>
        <row r="9933">
          <cell r="B9933" t="str">
            <v>182622</v>
          </cell>
          <cell r="C9933" t="str">
            <v>010119</v>
          </cell>
          <cell r="D9933" t="str">
            <v>Ajudante de encanador</v>
          </cell>
          <cell r="E9933" t="str">
            <v>h</v>
          </cell>
          <cell r="F9933">
            <v>0.28000000000000003</v>
          </cell>
        </row>
        <row r="9934">
          <cell r="B9934" t="str">
            <v>182622</v>
          </cell>
          <cell r="C9934" t="str">
            <v>062413</v>
          </cell>
          <cell r="D9934" t="str">
            <v>Curva 45 longa pbv de pvc bco p/esg 40mm (1 1/2")</v>
          </cell>
          <cell r="E9934" t="str">
            <v>un</v>
          </cell>
          <cell r="F9934">
            <v>1</v>
          </cell>
        </row>
        <row r="9935">
          <cell r="B9935" t="str">
            <v>182622</v>
          </cell>
          <cell r="C9935" t="str">
            <v>069513</v>
          </cell>
          <cell r="D9935" t="str">
            <v>Adesivo para tubo de pvc rigido</v>
          </cell>
          <cell r="E9935" t="str">
            <v>l</v>
          </cell>
          <cell r="F9935">
            <v>0.01</v>
          </cell>
        </row>
        <row r="9936">
          <cell r="B9936" t="str">
            <v>182622</v>
          </cell>
          <cell r="C9936" t="str">
            <v>069514</v>
          </cell>
          <cell r="D9936" t="str">
            <v>Solucao limpadora para pvc rigido</v>
          </cell>
          <cell r="E9936" t="str">
            <v>l</v>
          </cell>
          <cell r="F9936">
            <v>1.4999999999999999E-2</v>
          </cell>
        </row>
        <row r="9937">
          <cell r="B9937" t="str">
            <v>182623</v>
          </cell>
          <cell r="C9937" t="str">
            <v>010118</v>
          </cell>
          <cell r="D9937" t="str">
            <v>Encanador</v>
          </cell>
          <cell r="E9937" t="str">
            <v>h</v>
          </cell>
          <cell r="F9937">
            <v>0.28000000000000003</v>
          </cell>
        </row>
        <row r="9938">
          <cell r="B9938" t="str">
            <v>182623</v>
          </cell>
          <cell r="C9938" t="str">
            <v>010119</v>
          </cell>
          <cell r="D9938" t="str">
            <v>Ajudante de encanador</v>
          </cell>
          <cell r="E9938" t="str">
            <v>h</v>
          </cell>
          <cell r="F9938">
            <v>0.28000000000000003</v>
          </cell>
        </row>
        <row r="9939">
          <cell r="B9939" t="str">
            <v>182623</v>
          </cell>
          <cell r="C9939" t="str">
            <v>062414</v>
          </cell>
          <cell r="D9939" t="str">
            <v>Curva 45 longa pbv de pvc branco p/esg 50mm (2")</v>
          </cell>
          <cell r="E9939" t="str">
            <v>un</v>
          </cell>
          <cell r="F9939">
            <v>1</v>
          </cell>
        </row>
        <row r="9940">
          <cell r="B9940" t="str">
            <v>182623</v>
          </cell>
          <cell r="C9940" t="str">
            <v>062671</v>
          </cell>
          <cell r="D9940" t="str">
            <v>Anel de borracha p/ tubo pvc 50mm (2')</v>
          </cell>
          <cell r="E9940" t="str">
            <v>un</v>
          </cell>
          <cell r="F9940">
            <v>1</v>
          </cell>
        </row>
        <row r="9941">
          <cell r="B9941" t="str">
            <v>182623</v>
          </cell>
          <cell r="C9941" t="str">
            <v>069572</v>
          </cell>
          <cell r="D9941" t="str">
            <v>Lubrificante para tubo de pvc</v>
          </cell>
          <cell r="E9941" t="str">
            <v>kg</v>
          </cell>
          <cell r="F9941">
            <v>0.01</v>
          </cell>
        </row>
        <row r="9942">
          <cell r="B9942" t="str">
            <v>182624</v>
          </cell>
          <cell r="C9942" t="str">
            <v>010118</v>
          </cell>
          <cell r="D9942" t="str">
            <v>Encanador</v>
          </cell>
          <cell r="E9942" t="str">
            <v>h</v>
          </cell>
          <cell r="F9942">
            <v>0.36</v>
          </cell>
        </row>
        <row r="9943">
          <cell r="B9943" t="str">
            <v>182624</v>
          </cell>
          <cell r="C9943" t="str">
            <v>010119</v>
          </cell>
          <cell r="D9943" t="str">
            <v>Ajudante de encanador</v>
          </cell>
          <cell r="E9943" t="str">
            <v>h</v>
          </cell>
          <cell r="F9943">
            <v>0.36</v>
          </cell>
        </row>
        <row r="9944">
          <cell r="B9944" t="str">
            <v>182624</v>
          </cell>
          <cell r="C9944" t="str">
            <v>062415</v>
          </cell>
          <cell r="D9944" t="str">
            <v>Curva 45 longa pbv de pvc branco p/esg 75mm (3")</v>
          </cell>
          <cell r="E9944" t="str">
            <v>un</v>
          </cell>
          <cell r="F9944">
            <v>1</v>
          </cell>
        </row>
        <row r="9945">
          <cell r="B9945" t="str">
            <v>182624</v>
          </cell>
          <cell r="C9945" t="str">
            <v>062672</v>
          </cell>
          <cell r="D9945" t="str">
            <v>Anel de borracha p/ tubo pvc 75mm (3')</v>
          </cell>
          <cell r="E9945" t="str">
            <v>un</v>
          </cell>
          <cell r="F9945">
            <v>1</v>
          </cell>
        </row>
        <row r="9946">
          <cell r="B9946" t="str">
            <v>182624</v>
          </cell>
          <cell r="C9946" t="str">
            <v>069572</v>
          </cell>
          <cell r="D9946" t="str">
            <v>Lubrificante para tubo de pvc</v>
          </cell>
          <cell r="E9946" t="str">
            <v>kg</v>
          </cell>
          <cell r="F9946">
            <v>1.4999999999999999E-2</v>
          </cell>
        </row>
        <row r="9947">
          <cell r="B9947" t="str">
            <v>182625</v>
          </cell>
          <cell r="C9947" t="str">
            <v>010118</v>
          </cell>
          <cell r="D9947" t="str">
            <v>Encanador</v>
          </cell>
          <cell r="E9947" t="str">
            <v>h</v>
          </cell>
          <cell r="F9947">
            <v>0.45</v>
          </cell>
        </row>
        <row r="9948">
          <cell r="B9948" t="str">
            <v>182625</v>
          </cell>
          <cell r="C9948" t="str">
            <v>010119</v>
          </cell>
          <cell r="D9948" t="str">
            <v>Ajudante de encanador</v>
          </cell>
          <cell r="E9948" t="str">
            <v>h</v>
          </cell>
          <cell r="F9948">
            <v>0.45</v>
          </cell>
        </row>
        <row r="9949">
          <cell r="B9949" t="str">
            <v>182625</v>
          </cell>
          <cell r="C9949" t="str">
            <v>062416</v>
          </cell>
          <cell r="D9949" t="str">
            <v>Curva 45 longa pbv de pvc branco p/esg 100mm (4")</v>
          </cell>
          <cell r="E9949" t="str">
            <v>un</v>
          </cell>
          <cell r="F9949">
            <v>1</v>
          </cell>
        </row>
        <row r="9950">
          <cell r="B9950" t="str">
            <v>182625</v>
          </cell>
          <cell r="C9950" t="str">
            <v>062673</v>
          </cell>
          <cell r="D9950" t="str">
            <v>Anel de borracha p/ tubo pvc 100mm (4')</v>
          </cell>
          <cell r="E9950" t="str">
            <v>un</v>
          </cell>
          <cell r="F9950">
            <v>1</v>
          </cell>
        </row>
        <row r="9951">
          <cell r="B9951" t="str">
            <v>182625</v>
          </cell>
          <cell r="C9951" t="str">
            <v>069572</v>
          </cell>
          <cell r="D9951" t="str">
            <v>Lubrificante para tubo de pvc</v>
          </cell>
          <cell r="E9951" t="str">
            <v>kg</v>
          </cell>
          <cell r="F9951">
            <v>2.3E-2</v>
          </cell>
        </row>
        <row r="9952">
          <cell r="B9952" t="str">
            <v>182626</v>
          </cell>
          <cell r="C9952" t="str">
            <v>010118</v>
          </cell>
          <cell r="D9952" t="str">
            <v>Encanador</v>
          </cell>
          <cell r="E9952" t="str">
            <v>h</v>
          </cell>
          <cell r="F9952">
            <v>0.28999999999999998</v>
          </cell>
        </row>
        <row r="9953">
          <cell r="B9953" t="str">
            <v>182626</v>
          </cell>
          <cell r="C9953" t="str">
            <v>010119</v>
          </cell>
          <cell r="D9953" t="str">
            <v>Ajudante de encanador</v>
          </cell>
          <cell r="E9953" t="str">
            <v>h</v>
          </cell>
          <cell r="F9953">
            <v>0.28999999999999998</v>
          </cell>
        </row>
        <row r="9954">
          <cell r="B9954" t="str">
            <v>182626</v>
          </cell>
          <cell r="C9954" t="str">
            <v>062544</v>
          </cell>
          <cell r="D9954" t="str">
            <v>Te 90 pb soldavel pvc branco p/esg 40mm (1 1/2')</v>
          </cell>
          <cell r="E9954" t="str">
            <v>un</v>
          </cell>
          <cell r="F9954">
            <v>1</v>
          </cell>
        </row>
        <row r="9955">
          <cell r="B9955" t="str">
            <v>182626</v>
          </cell>
          <cell r="C9955" t="str">
            <v>069513</v>
          </cell>
          <cell r="D9955" t="str">
            <v>Adesivo para tubo de pvc rigido</v>
          </cell>
          <cell r="E9955" t="str">
            <v>l</v>
          </cell>
          <cell r="F9955">
            <v>1.4999999999999999E-2</v>
          </cell>
        </row>
        <row r="9956">
          <cell r="B9956" t="str">
            <v>182626</v>
          </cell>
          <cell r="C9956" t="str">
            <v>069514</v>
          </cell>
          <cell r="D9956" t="str">
            <v>Solucao limpadora para pvc rigido</v>
          </cell>
          <cell r="E9956" t="str">
            <v>l</v>
          </cell>
          <cell r="F9956">
            <v>2.2499999999999999E-2</v>
          </cell>
        </row>
        <row r="9957">
          <cell r="B9957" t="str">
            <v>182627</v>
          </cell>
          <cell r="C9957" t="str">
            <v>010118</v>
          </cell>
          <cell r="D9957" t="str">
            <v>Encanador</v>
          </cell>
          <cell r="E9957" t="str">
            <v>h</v>
          </cell>
          <cell r="F9957">
            <v>0.28999999999999998</v>
          </cell>
        </row>
        <row r="9958">
          <cell r="B9958" t="str">
            <v>182627</v>
          </cell>
          <cell r="C9958" t="str">
            <v>010119</v>
          </cell>
          <cell r="D9958" t="str">
            <v>Ajudante de encanador</v>
          </cell>
          <cell r="E9958" t="str">
            <v>h</v>
          </cell>
          <cell r="F9958">
            <v>0.28999999999999998</v>
          </cell>
        </row>
        <row r="9959">
          <cell r="B9959" t="str">
            <v>182627</v>
          </cell>
          <cell r="C9959" t="str">
            <v>062545</v>
          </cell>
          <cell r="D9959" t="str">
            <v>Te 90 pbv de pvc branco p/esg 50mm (2')</v>
          </cell>
          <cell r="E9959" t="str">
            <v>un</v>
          </cell>
          <cell r="F9959">
            <v>1</v>
          </cell>
        </row>
        <row r="9960">
          <cell r="B9960" t="str">
            <v>182627</v>
          </cell>
          <cell r="C9960" t="str">
            <v>062671</v>
          </cell>
          <cell r="D9960" t="str">
            <v>Anel de borracha p/ tubo pvc 50mm (2')</v>
          </cell>
          <cell r="E9960" t="str">
            <v>un</v>
          </cell>
          <cell r="F9960">
            <v>2</v>
          </cell>
        </row>
        <row r="9961">
          <cell r="B9961" t="str">
            <v>182627</v>
          </cell>
          <cell r="C9961" t="str">
            <v>069572</v>
          </cell>
          <cell r="D9961" t="str">
            <v>Lubrificante para tubo de pvc</v>
          </cell>
          <cell r="E9961" t="str">
            <v>kg</v>
          </cell>
          <cell r="F9961">
            <v>1.9800000000000002E-2</v>
          </cell>
        </row>
        <row r="9962">
          <cell r="B9962" t="str">
            <v>182628</v>
          </cell>
          <cell r="C9962" t="str">
            <v>010118</v>
          </cell>
          <cell r="D9962" t="str">
            <v>Encanador</v>
          </cell>
          <cell r="E9962" t="str">
            <v>h</v>
          </cell>
          <cell r="F9962">
            <v>0.37</v>
          </cell>
        </row>
        <row r="9963">
          <cell r="B9963" t="str">
            <v>182628</v>
          </cell>
          <cell r="C9963" t="str">
            <v>010119</v>
          </cell>
          <cell r="D9963" t="str">
            <v>Ajudante de encanador</v>
          </cell>
          <cell r="E9963" t="str">
            <v>h</v>
          </cell>
          <cell r="F9963">
            <v>0.37</v>
          </cell>
        </row>
        <row r="9964">
          <cell r="B9964" t="str">
            <v>182628</v>
          </cell>
          <cell r="C9964" t="str">
            <v>062672</v>
          </cell>
          <cell r="D9964" t="str">
            <v>Anel de borracha p/ tubo pvc 75mm (3')</v>
          </cell>
          <cell r="E9964" t="str">
            <v>un</v>
          </cell>
          <cell r="F9964">
            <v>2</v>
          </cell>
        </row>
        <row r="9965">
          <cell r="B9965" t="str">
            <v>182628</v>
          </cell>
          <cell r="C9965" t="str">
            <v>062546</v>
          </cell>
          <cell r="D9965" t="str">
            <v>Te 90 pbv de pvc branco p/esg 75mm (3')</v>
          </cell>
          <cell r="E9965" t="str">
            <v>un</v>
          </cell>
          <cell r="F9965">
            <v>1</v>
          </cell>
        </row>
        <row r="9966">
          <cell r="B9966" t="str">
            <v>182628</v>
          </cell>
          <cell r="C9966" t="str">
            <v>069572</v>
          </cell>
          <cell r="D9966" t="str">
            <v>Lubrificante para tubo de pvc</v>
          </cell>
          <cell r="E9966" t="str">
            <v>kg</v>
          </cell>
          <cell r="F9966">
            <v>0.03</v>
          </cell>
        </row>
        <row r="9967">
          <cell r="B9967" t="str">
            <v>182629</v>
          </cell>
          <cell r="C9967" t="str">
            <v>010118</v>
          </cell>
          <cell r="D9967" t="str">
            <v>Encanador</v>
          </cell>
          <cell r="E9967" t="str">
            <v>h</v>
          </cell>
          <cell r="F9967">
            <v>0.46</v>
          </cell>
        </row>
        <row r="9968">
          <cell r="B9968" t="str">
            <v>182629</v>
          </cell>
          <cell r="C9968" t="str">
            <v>010119</v>
          </cell>
          <cell r="D9968" t="str">
            <v>Ajudante de encanador</v>
          </cell>
          <cell r="E9968" t="str">
            <v>h</v>
          </cell>
          <cell r="F9968">
            <v>0.46</v>
          </cell>
        </row>
        <row r="9969">
          <cell r="B9969" t="str">
            <v>182629</v>
          </cell>
          <cell r="C9969" t="str">
            <v>062547</v>
          </cell>
          <cell r="D9969" t="str">
            <v>Te 90 pbv de pvc branco p/esg 100mm (4')</v>
          </cell>
          <cell r="E9969" t="str">
            <v>un</v>
          </cell>
          <cell r="F9969">
            <v>1</v>
          </cell>
        </row>
        <row r="9970">
          <cell r="B9970" t="str">
            <v>182629</v>
          </cell>
          <cell r="C9970" t="str">
            <v>062673</v>
          </cell>
          <cell r="D9970" t="str">
            <v>Anel de borracha p/ tubo pvc 100mm (4')</v>
          </cell>
          <cell r="E9970" t="str">
            <v>un</v>
          </cell>
          <cell r="F9970">
            <v>2</v>
          </cell>
        </row>
        <row r="9971">
          <cell r="B9971" t="str">
            <v>182629</v>
          </cell>
          <cell r="C9971" t="str">
            <v>069572</v>
          </cell>
          <cell r="D9971" t="str">
            <v>Lubrificante para tubo de pvc</v>
          </cell>
          <cell r="E9971" t="str">
            <v>kg</v>
          </cell>
          <cell r="F9971">
            <v>4.4999999999999998E-2</v>
          </cell>
        </row>
        <row r="9972">
          <cell r="B9972" t="str">
            <v>182630</v>
          </cell>
          <cell r="C9972" t="str">
            <v>010118</v>
          </cell>
          <cell r="D9972" t="str">
            <v>Encanador</v>
          </cell>
          <cell r="E9972" t="str">
            <v>h</v>
          </cell>
          <cell r="F9972">
            <v>0.37</v>
          </cell>
        </row>
        <row r="9973">
          <cell r="B9973" t="str">
            <v>182630</v>
          </cell>
          <cell r="C9973" t="str">
            <v>010119</v>
          </cell>
          <cell r="D9973" t="str">
            <v>Ajudante de encanador</v>
          </cell>
          <cell r="E9973" t="str">
            <v>h</v>
          </cell>
          <cell r="F9973">
            <v>0.37</v>
          </cell>
        </row>
        <row r="9974">
          <cell r="B9974" t="str">
            <v>182630</v>
          </cell>
          <cell r="C9974" t="str">
            <v>062477</v>
          </cell>
          <cell r="D9974" t="str">
            <v>Te 90 red. pbv pvc branco p/esg 75x50mm (3x2")</v>
          </cell>
          <cell r="E9974" t="str">
            <v>un</v>
          </cell>
          <cell r="F9974">
            <v>1</v>
          </cell>
        </row>
        <row r="9975">
          <cell r="B9975" t="str">
            <v>182630</v>
          </cell>
          <cell r="C9975" t="str">
            <v>062671</v>
          </cell>
          <cell r="D9975" t="str">
            <v>Anel de borracha p/ tubo pvc 50mm (2')</v>
          </cell>
          <cell r="E9975" t="str">
            <v>un</v>
          </cell>
          <cell r="F9975">
            <v>1</v>
          </cell>
        </row>
        <row r="9976">
          <cell r="B9976" t="str">
            <v>182630</v>
          </cell>
          <cell r="C9976" t="str">
            <v>062672</v>
          </cell>
          <cell r="D9976" t="str">
            <v>Anel de borracha p/ tubo pvc 75mm (3')</v>
          </cell>
          <cell r="E9976" t="str">
            <v>un</v>
          </cell>
          <cell r="F9976">
            <v>1</v>
          </cell>
        </row>
        <row r="9977">
          <cell r="B9977" t="str">
            <v>182630</v>
          </cell>
          <cell r="C9977" t="str">
            <v>069572</v>
          </cell>
          <cell r="D9977" t="str">
            <v>Lubrificante para tubo de pvc</v>
          </cell>
          <cell r="E9977" t="str">
            <v>kg</v>
          </cell>
          <cell r="F9977">
            <v>2.64E-2</v>
          </cell>
        </row>
        <row r="9978">
          <cell r="B9978" t="str">
            <v>182631</v>
          </cell>
          <cell r="C9978" t="str">
            <v>010118</v>
          </cell>
          <cell r="D9978" t="str">
            <v>Encanador</v>
          </cell>
          <cell r="E9978" t="str">
            <v>h</v>
          </cell>
          <cell r="F9978">
            <v>0.46</v>
          </cell>
        </row>
        <row r="9979">
          <cell r="B9979" t="str">
            <v>182631</v>
          </cell>
          <cell r="C9979" t="str">
            <v>010119</v>
          </cell>
          <cell r="D9979" t="str">
            <v>Ajudante de encanador</v>
          </cell>
          <cell r="E9979" t="str">
            <v>h</v>
          </cell>
          <cell r="F9979">
            <v>0.46</v>
          </cell>
        </row>
        <row r="9980">
          <cell r="B9980" t="str">
            <v>182631</v>
          </cell>
          <cell r="C9980" t="str">
            <v>062479</v>
          </cell>
          <cell r="D9980" t="str">
            <v>Te 90 red. pbv pvc branco p/esg 100x50mm (4x2")</v>
          </cell>
          <cell r="E9980" t="str">
            <v>un</v>
          </cell>
          <cell r="F9980">
            <v>1</v>
          </cell>
        </row>
        <row r="9981">
          <cell r="B9981" t="str">
            <v>182631</v>
          </cell>
          <cell r="C9981" t="str">
            <v>062671</v>
          </cell>
          <cell r="D9981" t="str">
            <v>Anel de borracha p/ tubo pvc 50mm (2')</v>
          </cell>
          <cell r="E9981" t="str">
            <v>un</v>
          </cell>
          <cell r="F9981">
            <v>1</v>
          </cell>
        </row>
        <row r="9982">
          <cell r="B9982" t="str">
            <v>182631</v>
          </cell>
          <cell r="C9982" t="str">
            <v>062673</v>
          </cell>
          <cell r="D9982" t="str">
            <v>Anel de borracha p/ tubo pvc 100mm (4')</v>
          </cell>
          <cell r="E9982" t="str">
            <v>un</v>
          </cell>
          <cell r="F9982">
            <v>1</v>
          </cell>
        </row>
        <row r="9983">
          <cell r="B9983" t="str">
            <v>182631</v>
          </cell>
          <cell r="C9983" t="str">
            <v>069572</v>
          </cell>
          <cell r="D9983" t="str">
            <v>Lubrificante para tubo de pvc</v>
          </cell>
          <cell r="E9983" t="str">
            <v>kg</v>
          </cell>
          <cell r="F9983">
            <v>0.04</v>
          </cell>
        </row>
        <row r="9984">
          <cell r="B9984" t="str">
            <v>182632</v>
          </cell>
          <cell r="C9984" t="str">
            <v>010118</v>
          </cell>
          <cell r="D9984" t="str">
            <v>Encanador</v>
          </cell>
          <cell r="E9984" t="str">
            <v>h</v>
          </cell>
          <cell r="F9984">
            <v>0.46</v>
          </cell>
        </row>
        <row r="9985">
          <cell r="B9985" t="str">
            <v>182632</v>
          </cell>
          <cell r="C9985" t="str">
            <v>010119</v>
          </cell>
          <cell r="D9985" t="str">
            <v>Ajudante de encanador</v>
          </cell>
          <cell r="E9985" t="str">
            <v>h</v>
          </cell>
          <cell r="F9985">
            <v>0.46</v>
          </cell>
        </row>
        <row r="9986">
          <cell r="B9986" t="str">
            <v>182632</v>
          </cell>
          <cell r="C9986" t="str">
            <v>062480</v>
          </cell>
          <cell r="D9986" t="str">
            <v>Te 90 red. pbv pvc branco p/esg 100x75mm (4x3")</v>
          </cell>
          <cell r="E9986" t="str">
            <v>un</v>
          </cell>
          <cell r="F9986">
            <v>1</v>
          </cell>
        </row>
        <row r="9987">
          <cell r="B9987" t="str">
            <v>182632</v>
          </cell>
          <cell r="C9987" t="str">
            <v>062672</v>
          </cell>
          <cell r="D9987" t="str">
            <v>Anel de borracha p/ tubo pvc 75mm (3')</v>
          </cell>
          <cell r="E9987" t="str">
            <v>un</v>
          </cell>
          <cell r="F9987">
            <v>1</v>
          </cell>
        </row>
        <row r="9988">
          <cell r="B9988" t="str">
            <v>182632</v>
          </cell>
          <cell r="C9988" t="str">
            <v>062673</v>
          </cell>
          <cell r="D9988" t="str">
            <v>Anel de borracha p/ tubo pvc 100mm (4')</v>
          </cell>
          <cell r="E9988" t="str">
            <v>un</v>
          </cell>
          <cell r="F9988">
            <v>1</v>
          </cell>
        </row>
        <row r="9989">
          <cell r="B9989" t="str">
            <v>182632</v>
          </cell>
          <cell r="C9989" t="str">
            <v>069572</v>
          </cell>
          <cell r="D9989" t="str">
            <v>Lubrificante para tubo de pvc</v>
          </cell>
          <cell r="E9989" t="str">
            <v>kg</v>
          </cell>
          <cell r="F9989">
            <v>0.04</v>
          </cell>
        </row>
        <row r="9990">
          <cell r="B9990" t="str">
            <v>182633</v>
          </cell>
          <cell r="C9990" t="str">
            <v>010118</v>
          </cell>
          <cell r="D9990" t="str">
            <v>Encanador</v>
          </cell>
          <cell r="E9990" t="str">
            <v>h</v>
          </cell>
          <cell r="F9990">
            <v>0.46</v>
          </cell>
        </row>
        <row r="9991">
          <cell r="B9991" t="str">
            <v>182633</v>
          </cell>
          <cell r="C9991" t="str">
            <v>010119</v>
          </cell>
          <cell r="D9991" t="str">
            <v>Ajudante de encanador</v>
          </cell>
          <cell r="E9991" t="str">
            <v>h</v>
          </cell>
          <cell r="F9991">
            <v>0.46</v>
          </cell>
        </row>
        <row r="9992">
          <cell r="B9992" t="str">
            <v>182633</v>
          </cell>
          <cell r="C9992" t="str">
            <v>062632</v>
          </cell>
          <cell r="D9992" t="str">
            <v>Te 90 insp. pbv pvc branco p/esg 100mm (4')</v>
          </cell>
          <cell r="E9992" t="str">
            <v>un</v>
          </cell>
          <cell r="F9992">
            <v>1</v>
          </cell>
        </row>
        <row r="9993">
          <cell r="B9993" t="str">
            <v>182633</v>
          </cell>
          <cell r="C9993" t="str">
            <v>062672</v>
          </cell>
          <cell r="D9993" t="str">
            <v>Anel de borracha p/ tubo pvc 75mm (3')</v>
          </cell>
          <cell r="E9993" t="str">
            <v>un</v>
          </cell>
          <cell r="F9993">
            <v>1</v>
          </cell>
        </row>
        <row r="9994">
          <cell r="B9994" t="str">
            <v>182633</v>
          </cell>
          <cell r="C9994" t="str">
            <v>062673</v>
          </cell>
          <cell r="D9994" t="str">
            <v>Anel de borracha p/ tubo pvc 100mm (4')</v>
          </cell>
          <cell r="E9994" t="str">
            <v>un</v>
          </cell>
          <cell r="F9994">
            <v>1</v>
          </cell>
        </row>
        <row r="9995">
          <cell r="B9995" t="str">
            <v>182633</v>
          </cell>
          <cell r="C9995" t="str">
            <v>069572</v>
          </cell>
          <cell r="D9995" t="str">
            <v>Lubrificante para tubo de pvc</v>
          </cell>
          <cell r="E9995" t="str">
            <v>kg</v>
          </cell>
          <cell r="F9995">
            <v>2.3E-2</v>
          </cell>
        </row>
        <row r="9996">
          <cell r="B9996" t="str">
            <v>182634</v>
          </cell>
          <cell r="C9996" t="str">
            <v>010118</v>
          </cell>
          <cell r="D9996" t="str">
            <v>Encanador</v>
          </cell>
          <cell r="E9996" t="str">
            <v>h</v>
          </cell>
          <cell r="F9996">
            <v>0.28999999999999998</v>
          </cell>
        </row>
        <row r="9997">
          <cell r="B9997" t="str">
            <v>182634</v>
          </cell>
          <cell r="C9997" t="str">
            <v>010119</v>
          </cell>
          <cell r="D9997" t="str">
            <v>Ajudante de encanador</v>
          </cell>
          <cell r="E9997" t="str">
            <v>h</v>
          </cell>
          <cell r="F9997">
            <v>0.28999999999999998</v>
          </cell>
        </row>
        <row r="9998">
          <cell r="B9998" t="str">
            <v>182634</v>
          </cell>
          <cell r="C9998" t="str">
            <v>062618</v>
          </cell>
          <cell r="D9998" t="str">
            <v>Juncao 45 pb sold.pvc branco p/esg 40mm (1 1/2')</v>
          </cell>
          <cell r="E9998" t="str">
            <v>un</v>
          </cell>
          <cell r="F9998">
            <v>1</v>
          </cell>
        </row>
        <row r="9999">
          <cell r="B9999" t="str">
            <v>182634</v>
          </cell>
          <cell r="C9999" t="str">
            <v>069513</v>
          </cell>
          <cell r="D9999" t="str">
            <v>Adesivo para tubo de pvc rigido</v>
          </cell>
          <cell r="E9999" t="str">
            <v>l</v>
          </cell>
          <cell r="F9999">
            <v>1.4999999999999999E-2</v>
          </cell>
        </row>
        <row r="10000">
          <cell r="B10000" t="str">
            <v>182634</v>
          </cell>
          <cell r="C10000" t="str">
            <v>069514</v>
          </cell>
          <cell r="D10000" t="str">
            <v>Solucao limpadora para pvc rigido</v>
          </cell>
          <cell r="E10000" t="str">
            <v>l</v>
          </cell>
          <cell r="F10000">
            <v>2.2499999999999999E-2</v>
          </cell>
        </row>
        <row r="10001">
          <cell r="B10001" t="str">
            <v>182635</v>
          </cell>
          <cell r="C10001" t="str">
            <v>010118</v>
          </cell>
          <cell r="D10001" t="str">
            <v>Encanador</v>
          </cell>
          <cell r="E10001" t="str">
            <v>h</v>
          </cell>
          <cell r="F10001">
            <v>0.28999999999999998</v>
          </cell>
        </row>
        <row r="10002">
          <cell r="B10002" t="str">
            <v>182635</v>
          </cell>
          <cell r="C10002" t="str">
            <v>010119</v>
          </cell>
          <cell r="D10002" t="str">
            <v>Ajudante de encanador</v>
          </cell>
          <cell r="E10002" t="str">
            <v>h</v>
          </cell>
          <cell r="F10002">
            <v>0.28999999999999998</v>
          </cell>
        </row>
        <row r="10003">
          <cell r="B10003" t="str">
            <v>182635</v>
          </cell>
          <cell r="C10003" t="str">
            <v>062619</v>
          </cell>
          <cell r="D10003" t="str">
            <v>Juncao 45 pbv de pvc branco p/esg 50mm (2')</v>
          </cell>
          <cell r="E10003" t="str">
            <v>un</v>
          </cell>
          <cell r="F10003">
            <v>1</v>
          </cell>
        </row>
        <row r="10004">
          <cell r="B10004" t="str">
            <v>182635</v>
          </cell>
          <cell r="C10004" t="str">
            <v>062671</v>
          </cell>
          <cell r="D10004" t="str">
            <v>Anel de borracha p/ tubo pvc 50mm (2')</v>
          </cell>
          <cell r="E10004" t="str">
            <v>un</v>
          </cell>
          <cell r="F10004">
            <v>2</v>
          </cell>
        </row>
        <row r="10005">
          <cell r="B10005" t="str">
            <v>182635</v>
          </cell>
          <cell r="C10005" t="str">
            <v>069572</v>
          </cell>
          <cell r="D10005" t="str">
            <v>Lubrificante para tubo de pvc</v>
          </cell>
          <cell r="E10005" t="str">
            <v>kg</v>
          </cell>
          <cell r="F10005">
            <v>1.9800000000000002E-2</v>
          </cell>
        </row>
        <row r="10006">
          <cell r="B10006" t="str">
            <v>182636</v>
          </cell>
          <cell r="C10006" t="str">
            <v>010118</v>
          </cell>
          <cell r="D10006" t="str">
            <v>Encanador</v>
          </cell>
          <cell r="E10006" t="str">
            <v>h</v>
          </cell>
          <cell r="F10006">
            <v>0.37</v>
          </cell>
        </row>
        <row r="10007">
          <cell r="B10007" t="str">
            <v>182636</v>
          </cell>
          <cell r="C10007" t="str">
            <v>010119</v>
          </cell>
          <cell r="D10007" t="str">
            <v>Ajudante de encanador</v>
          </cell>
          <cell r="E10007" t="str">
            <v>h</v>
          </cell>
          <cell r="F10007">
            <v>0.37</v>
          </cell>
        </row>
        <row r="10008">
          <cell r="B10008" t="str">
            <v>182636</v>
          </cell>
          <cell r="C10008" t="str">
            <v>062620</v>
          </cell>
          <cell r="D10008" t="str">
            <v>Juncao 45 pbv de pvc branco p/esg 75mm (3')</v>
          </cell>
          <cell r="E10008" t="str">
            <v>un</v>
          </cell>
          <cell r="F10008">
            <v>1</v>
          </cell>
        </row>
        <row r="10009">
          <cell r="B10009" t="str">
            <v>182636</v>
          </cell>
          <cell r="C10009" t="str">
            <v>062672</v>
          </cell>
          <cell r="D10009" t="str">
            <v>Anel de borracha p/ tubo pvc 75mm (3')</v>
          </cell>
          <cell r="E10009" t="str">
            <v>un</v>
          </cell>
          <cell r="F10009">
            <v>2</v>
          </cell>
        </row>
        <row r="10010">
          <cell r="B10010" t="str">
            <v>182636</v>
          </cell>
          <cell r="C10010" t="str">
            <v>069572</v>
          </cell>
          <cell r="D10010" t="str">
            <v>Lubrificante para tubo de pvc</v>
          </cell>
          <cell r="E10010" t="str">
            <v>kg</v>
          </cell>
          <cell r="F10010">
            <v>0.03</v>
          </cell>
        </row>
        <row r="10011">
          <cell r="B10011" t="str">
            <v>182637</v>
          </cell>
          <cell r="C10011" t="str">
            <v>010118</v>
          </cell>
          <cell r="D10011" t="str">
            <v>Encanador</v>
          </cell>
          <cell r="E10011" t="str">
            <v>h</v>
          </cell>
          <cell r="F10011">
            <v>0.37</v>
          </cell>
        </row>
        <row r="10012">
          <cell r="B10012" t="str">
            <v>182637</v>
          </cell>
          <cell r="C10012" t="str">
            <v>010119</v>
          </cell>
          <cell r="D10012" t="str">
            <v>Ajudante de encanador</v>
          </cell>
          <cell r="E10012" t="str">
            <v>h</v>
          </cell>
          <cell r="F10012">
            <v>0.37</v>
          </cell>
        </row>
        <row r="10013">
          <cell r="B10013" t="str">
            <v>182637</v>
          </cell>
          <cell r="C10013" t="str">
            <v>062624</v>
          </cell>
          <cell r="D10013" t="str">
            <v>Juncao 45 pbv de pvc branco p/esg 75x50mm (3x2)</v>
          </cell>
          <cell r="E10013" t="str">
            <v>un</v>
          </cell>
          <cell r="F10013">
            <v>1</v>
          </cell>
        </row>
        <row r="10014">
          <cell r="B10014" t="str">
            <v>182637</v>
          </cell>
          <cell r="C10014" t="str">
            <v>062671</v>
          </cell>
          <cell r="D10014" t="str">
            <v>Anel de borracha p/ tubo pvc 50mm (2')</v>
          </cell>
          <cell r="E10014" t="str">
            <v>un</v>
          </cell>
          <cell r="F10014">
            <v>1</v>
          </cell>
        </row>
        <row r="10015">
          <cell r="B10015" t="str">
            <v>182637</v>
          </cell>
          <cell r="C10015" t="str">
            <v>062672</v>
          </cell>
          <cell r="D10015" t="str">
            <v>Anel de borracha p/ tubo pvc 75mm (3')</v>
          </cell>
          <cell r="E10015" t="str">
            <v>un</v>
          </cell>
          <cell r="F10015">
            <v>1</v>
          </cell>
        </row>
        <row r="10016">
          <cell r="B10016" t="str">
            <v>182637</v>
          </cell>
          <cell r="C10016" t="str">
            <v>069572</v>
          </cell>
          <cell r="D10016" t="str">
            <v>Lubrificante para tubo de pvc</v>
          </cell>
          <cell r="E10016" t="str">
            <v>kg</v>
          </cell>
          <cell r="F10016">
            <v>0.03</v>
          </cell>
        </row>
        <row r="10017">
          <cell r="B10017" t="str">
            <v>182638</v>
          </cell>
          <cell r="C10017" t="str">
            <v>010118</v>
          </cell>
          <cell r="D10017" t="str">
            <v>Encanador</v>
          </cell>
          <cell r="E10017" t="str">
            <v>h</v>
          </cell>
          <cell r="F10017">
            <v>0.46</v>
          </cell>
        </row>
        <row r="10018">
          <cell r="B10018" t="str">
            <v>182638</v>
          </cell>
          <cell r="C10018" t="str">
            <v>010119</v>
          </cell>
          <cell r="D10018" t="str">
            <v>Ajudante de encanador</v>
          </cell>
          <cell r="E10018" t="str">
            <v>h</v>
          </cell>
          <cell r="F10018">
            <v>0.46</v>
          </cell>
        </row>
        <row r="10019">
          <cell r="B10019" t="str">
            <v>182638</v>
          </cell>
          <cell r="C10019" t="str">
            <v>062625</v>
          </cell>
          <cell r="D10019" t="str">
            <v>Juncao 45 pbv de pvc branco p/esg 100x50mm (4x2)</v>
          </cell>
          <cell r="E10019" t="str">
            <v>un</v>
          </cell>
          <cell r="F10019">
            <v>1</v>
          </cell>
        </row>
        <row r="10020">
          <cell r="B10020" t="str">
            <v>182638</v>
          </cell>
          <cell r="C10020" t="str">
            <v>062671</v>
          </cell>
          <cell r="D10020" t="str">
            <v>Anel de borracha p/ tubo pvc 50mm (2')</v>
          </cell>
          <cell r="E10020" t="str">
            <v>un</v>
          </cell>
          <cell r="F10020">
            <v>1</v>
          </cell>
        </row>
        <row r="10021">
          <cell r="B10021" t="str">
            <v>182638</v>
          </cell>
          <cell r="C10021" t="str">
            <v>062673</v>
          </cell>
          <cell r="D10021" t="str">
            <v>Anel de borracha p/ tubo pvc 100mm (4')</v>
          </cell>
          <cell r="E10021" t="str">
            <v>un</v>
          </cell>
          <cell r="F10021">
            <v>1</v>
          </cell>
        </row>
        <row r="10022">
          <cell r="B10022" t="str">
            <v>182638</v>
          </cell>
          <cell r="C10022" t="str">
            <v>069572</v>
          </cell>
          <cell r="D10022" t="str">
            <v>Lubrificante para tubo de pvc</v>
          </cell>
          <cell r="E10022" t="str">
            <v>kg</v>
          </cell>
          <cell r="F10022">
            <v>0.04</v>
          </cell>
        </row>
        <row r="10023">
          <cell r="B10023" t="str">
            <v>182639</v>
          </cell>
          <cell r="C10023" t="str">
            <v>010118</v>
          </cell>
          <cell r="D10023" t="str">
            <v>Encanador</v>
          </cell>
          <cell r="E10023" t="str">
            <v>h</v>
          </cell>
          <cell r="F10023">
            <v>0.46</v>
          </cell>
        </row>
        <row r="10024">
          <cell r="B10024" t="str">
            <v>182639</v>
          </cell>
          <cell r="C10024" t="str">
            <v>010119</v>
          </cell>
          <cell r="D10024" t="str">
            <v>Ajudante de encanador</v>
          </cell>
          <cell r="E10024" t="str">
            <v>h</v>
          </cell>
          <cell r="F10024">
            <v>0.46</v>
          </cell>
        </row>
        <row r="10025">
          <cell r="B10025" t="str">
            <v>182639</v>
          </cell>
          <cell r="C10025" t="str">
            <v>062623</v>
          </cell>
          <cell r="D10025" t="str">
            <v>Juncao 45 pbv de pvc branco p/esg 100x75mm (4x3')</v>
          </cell>
          <cell r="E10025" t="str">
            <v>un</v>
          </cell>
          <cell r="F10025">
            <v>1</v>
          </cell>
        </row>
        <row r="10026">
          <cell r="B10026" t="str">
            <v>182639</v>
          </cell>
          <cell r="C10026" t="str">
            <v>062672</v>
          </cell>
          <cell r="D10026" t="str">
            <v>Anel de borracha p/ tubo pvc 75mm (3')</v>
          </cell>
          <cell r="E10026" t="str">
            <v>un</v>
          </cell>
          <cell r="F10026">
            <v>1</v>
          </cell>
        </row>
        <row r="10027">
          <cell r="B10027" t="str">
            <v>182639</v>
          </cell>
          <cell r="C10027" t="str">
            <v>062673</v>
          </cell>
          <cell r="D10027" t="str">
            <v>Anel de borracha p/ tubo pvc 100mm (4')</v>
          </cell>
          <cell r="E10027" t="str">
            <v>un</v>
          </cell>
          <cell r="F10027">
            <v>1</v>
          </cell>
        </row>
        <row r="10028">
          <cell r="B10028" t="str">
            <v>182639</v>
          </cell>
          <cell r="C10028" t="str">
            <v>069572</v>
          </cell>
          <cell r="D10028" t="str">
            <v>Lubrificante para tubo de pvc</v>
          </cell>
          <cell r="E10028" t="str">
            <v>kg</v>
          </cell>
          <cell r="F10028">
            <v>0.04</v>
          </cell>
        </row>
        <row r="10029">
          <cell r="B10029" t="str">
            <v>182640</v>
          </cell>
          <cell r="C10029" t="str">
            <v>010118</v>
          </cell>
          <cell r="D10029" t="str">
            <v>Encanador</v>
          </cell>
          <cell r="E10029" t="str">
            <v>h</v>
          </cell>
          <cell r="F10029">
            <v>0.46</v>
          </cell>
        </row>
        <row r="10030">
          <cell r="B10030" t="str">
            <v>182640</v>
          </cell>
          <cell r="C10030" t="str">
            <v>010119</v>
          </cell>
          <cell r="D10030" t="str">
            <v>Ajudante de encanador</v>
          </cell>
          <cell r="E10030" t="str">
            <v>h</v>
          </cell>
          <cell r="F10030">
            <v>0.46</v>
          </cell>
        </row>
        <row r="10031">
          <cell r="B10031" t="str">
            <v>182640</v>
          </cell>
          <cell r="C10031" t="str">
            <v>062621</v>
          </cell>
          <cell r="D10031" t="str">
            <v>Juncao 45 pbv de pvc branco p/esg 100mm (4')</v>
          </cell>
          <cell r="E10031" t="str">
            <v>un</v>
          </cell>
          <cell r="F10031">
            <v>1</v>
          </cell>
        </row>
        <row r="10032">
          <cell r="B10032" t="str">
            <v>182640</v>
          </cell>
          <cell r="C10032" t="str">
            <v>062673</v>
          </cell>
          <cell r="D10032" t="str">
            <v>Anel de borracha p/ tubo pvc 100mm (4')</v>
          </cell>
          <cell r="E10032" t="str">
            <v>un</v>
          </cell>
          <cell r="F10032">
            <v>2</v>
          </cell>
        </row>
        <row r="10033">
          <cell r="B10033" t="str">
            <v>182640</v>
          </cell>
          <cell r="C10033" t="str">
            <v>069572</v>
          </cell>
          <cell r="D10033" t="str">
            <v>Lubrificante para tubo de pvc</v>
          </cell>
          <cell r="E10033" t="str">
            <v>kg</v>
          </cell>
          <cell r="F10033">
            <v>6.9000000000000006E-2</v>
          </cell>
        </row>
        <row r="10034">
          <cell r="B10034" t="str">
            <v>182641</v>
          </cell>
          <cell r="C10034" t="str">
            <v>010118</v>
          </cell>
          <cell r="D10034" t="str">
            <v>Encanador</v>
          </cell>
          <cell r="E10034" t="str">
            <v>h</v>
          </cell>
          <cell r="F10034">
            <v>0.37</v>
          </cell>
        </row>
        <row r="10035">
          <cell r="B10035" t="str">
            <v>182641</v>
          </cell>
          <cell r="C10035" t="str">
            <v>010119</v>
          </cell>
          <cell r="D10035" t="str">
            <v>Ajudante de encanador</v>
          </cell>
          <cell r="E10035" t="str">
            <v>h</v>
          </cell>
          <cell r="F10035">
            <v>0.37</v>
          </cell>
        </row>
        <row r="10036">
          <cell r="B10036" t="str">
            <v>182641</v>
          </cell>
          <cell r="C10036" t="str">
            <v>062449</v>
          </cell>
          <cell r="D10036" t="str">
            <v>Juncao dupla pbv de pvc branco p/esg 75mm (3")</v>
          </cell>
          <cell r="E10036" t="str">
            <v>un</v>
          </cell>
          <cell r="F10036">
            <v>1</v>
          </cell>
        </row>
        <row r="10037">
          <cell r="B10037" t="str">
            <v>182641</v>
          </cell>
          <cell r="C10037" t="str">
            <v>062672</v>
          </cell>
          <cell r="D10037" t="str">
            <v>Anel de borracha p/ tubo pvc 75mm (3')</v>
          </cell>
          <cell r="E10037" t="str">
            <v>un</v>
          </cell>
          <cell r="F10037">
            <v>3</v>
          </cell>
        </row>
        <row r="10038">
          <cell r="B10038" t="str">
            <v>182641</v>
          </cell>
          <cell r="C10038" t="str">
            <v>069572</v>
          </cell>
          <cell r="D10038" t="str">
            <v>Lubrificante para tubo de pvc</v>
          </cell>
          <cell r="E10038" t="str">
            <v>kg</v>
          </cell>
          <cell r="F10038">
            <v>4.4999999999999998E-2</v>
          </cell>
        </row>
        <row r="10039">
          <cell r="B10039" t="str">
            <v>182642</v>
          </cell>
          <cell r="C10039" t="str">
            <v>010118</v>
          </cell>
          <cell r="D10039" t="str">
            <v>Encanador</v>
          </cell>
          <cell r="E10039" t="str">
            <v>h</v>
          </cell>
          <cell r="F10039">
            <v>0.46</v>
          </cell>
        </row>
        <row r="10040">
          <cell r="B10040" t="str">
            <v>182642</v>
          </cell>
          <cell r="C10040" t="str">
            <v>010119</v>
          </cell>
          <cell r="D10040" t="str">
            <v>Ajudante de encanador</v>
          </cell>
          <cell r="E10040" t="str">
            <v>h</v>
          </cell>
          <cell r="F10040">
            <v>0.46</v>
          </cell>
        </row>
        <row r="10041">
          <cell r="B10041" t="str">
            <v>182642</v>
          </cell>
          <cell r="C10041" t="str">
            <v>062450</v>
          </cell>
          <cell r="D10041" t="str">
            <v>Juncao dupla pbv de pvc branco p/esg 100mm (4")</v>
          </cell>
          <cell r="E10041" t="str">
            <v>un</v>
          </cell>
          <cell r="F10041">
            <v>1</v>
          </cell>
        </row>
        <row r="10042">
          <cell r="B10042" t="str">
            <v>182642</v>
          </cell>
          <cell r="C10042" t="str">
            <v>062673</v>
          </cell>
          <cell r="D10042" t="str">
            <v>Anel de borracha p/ tubo pvc 100mm (4')</v>
          </cell>
          <cell r="E10042" t="str">
            <v>un</v>
          </cell>
          <cell r="F10042">
            <v>3</v>
          </cell>
        </row>
        <row r="10043">
          <cell r="B10043" t="str">
            <v>182642</v>
          </cell>
          <cell r="C10043" t="str">
            <v>069572</v>
          </cell>
          <cell r="D10043" t="str">
            <v>Lubrificante para tubo de pvc</v>
          </cell>
          <cell r="E10043" t="str">
            <v>kg</v>
          </cell>
          <cell r="F10043">
            <v>6.9000000000000006E-2</v>
          </cell>
        </row>
        <row r="10044">
          <cell r="B10044" t="str">
            <v>182643</v>
          </cell>
          <cell r="C10044" t="str">
            <v>010118</v>
          </cell>
          <cell r="D10044" t="str">
            <v>Encanador</v>
          </cell>
          <cell r="E10044" t="str">
            <v>h</v>
          </cell>
          <cell r="F10044">
            <v>0.14000000000000001</v>
          </cell>
        </row>
        <row r="10045">
          <cell r="B10045" t="str">
            <v>182643</v>
          </cell>
          <cell r="C10045" t="str">
            <v>010119</v>
          </cell>
          <cell r="D10045" t="str">
            <v>Ajudante de encanador</v>
          </cell>
          <cell r="E10045" t="str">
            <v>h</v>
          </cell>
          <cell r="F10045">
            <v>0.14000000000000001</v>
          </cell>
        </row>
        <row r="10046">
          <cell r="B10046" t="str">
            <v>182643</v>
          </cell>
          <cell r="C10046" t="str">
            <v>062458</v>
          </cell>
          <cell r="D10046" t="str">
            <v>Luva simples pb sold.pvc bco p/esg 40mm (1 1/2")</v>
          </cell>
          <cell r="E10046" t="str">
            <v>un</v>
          </cell>
          <cell r="F10046">
            <v>1</v>
          </cell>
        </row>
        <row r="10047">
          <cell r="B10047" t="str">
            <v>182643</v>
          </cell>
          <cell r="C10047" t="str">
            <v>069513</v>
          </cell>
          <cell r="D10047" t="str">
            <v>Adesivo para tubo de pvc rigido</v>
          </cell>
          <cell r="E10047" t="str">
            <v>l</v>
          </cell>
          <cell r="F10047">
            <v>0.01</v>
          </cell>
        </row>
        <row r="10048">
          <cell r="B10048" t="str">
            <v>182643</v>
          </cell>
          <cell r="C10048" t="str">
            <v>069514</v>
          </cell>
          <cell r="D10048" t="str">
            <v>Solucao limpadora para pvc rigido</v>
          </cell>
          <cell r="E10048" t="str">
            <v>l</v>
          </cell>
          <cell r="F10048">
            <v>1.4999999999999999E-2</v>
          </cell>
        </row>
        <row r="10049">
          <cell r="B10049" t="str">
            <v>182644</v>
          </cell>
          <cell r="C10049" t="str">
            <v>010118</v>
          </cell>
          <cell r="D10049" t="str">
            <v>Encanador</v>
          </cell>
          <cell r="E10049" t="str">
            <v>h</v>
          </cell>
          <cell r="F10049">
            <v>0.14000000000000001</v>
          </cell>
        </row>
        <row r="10050">
          <cell r="B10050" t="str">
            <v>182644</v>
          </cell>
          <cell r="C10050" t="str">
            <v>010119</v>
          </cell>
          <cell r="D10050" t="str">
            <v>Ajudante de encanador</v>
          </cell>
          <cell r="E10050" t="str">
            <v>h</v>
          </cell>
          <cell r="F10050">
            <v>0.14000000000000001</v>
          </cell>
        </row>
        <row r="10051">
          <cell r="B10051" t="str">
            <v>182644</v>
          </cell>
          <cell r="C10051" t="str">
            <v>062459</v>
          </cell>
          <cell r="D10051" t="str">
            <v>Luva simples pbv de pvc branco p/esg 50mm (2")</v>
          </cell>
          <cell r="E10051" t="str">
            <v>un</v>
          </cell>
          <cell r="F10051">
            <v>1</v>
          </cell>
        </row>
        <row r="10052">
          <cell r="B10052" t="str">
            <v>182644</v>
          </cell>
          <cell r="C10052" t="str">
            <v>062671</v>
          </cell>
          <cell r="D10052" t="str">
            <v>Anel de borracha p/ tubo pvc 50mm (2')</v>
          </cell>
          <cell r="E10052" t="str">
            <v>un</v>
          </cell>
          <cell r="F10052">
            <v>1</v>
          </cell>
        </row>
        <row r="10053">
          <cell r="B10053" t="str">
            <v>182644</v>
          </cell>
          <cell r="C10053" t="str">
            <v>069572</v>
          </cell>
          <cell r="D10053" t="str">
            <v>Lubrificante para tubo de pvc</v>
          </cell>
          <cell r="E10053" t="str">
            <v>kg</v>
          </cell>
          <cell r="F10053">
            <v>0.01</v>
          </cell>
        </row>
        <row r="10054">
          <cell r="B10054" t="str">
            <v>182645</v>
          </cell>
          <cell r="C10054" t="str">
            <v>010118</v>
          </cell>
          <cell r="D10054" t="str">
            <v>Encanador</v>
          </cell>
          <cell r="E10054" t="str">
            <v>h</v>
          </cell>
          <cell r="F10054">
            <v>0.18</v>
          </cell>
        </row>
        <row r="10055">
          <cell r="B10055" t="str">
            <v>182645</v>
          </cell>
          <cell r="C10055" t="str">
            <v>010119</v>
          </cell>
          <cell r="D10055" t="str">
            <v>Ajudante de encanador</v>
          </cell>
          <cell r="E10055" t="str">
            <v>h</v>
          </cell>
          <cell r="F10055">
            <v>0.18</v>
          </cell>
        </row>
        <row r="10056">
          <cell r="B10056" t="str">
            <v>182645</v>
          </cell>
          <cell r="C10056" t="str">
            <v>062460</v>
          </cell>
          <cell r="D10056" t="str">
            <v>Luva simples pbv de pvc branco p/esg 75mm (3")</v>
          </cell>
          <cell r="E10056" t="str">
            <v>un</v>
          </cell>
          <cell r="F10056">
            <v>1</v>
          </cell>
        </row>
        <row r="10057">
          <cell r="B10057" t="str">
            <v>182645</v>
          </cell>
          <cell r="C10057" t="str">
            <v>062672</v>
          </cell>
          <cell r="D10057" t="str">
            <v>Anel de borracha p/ tubo pvc 75mm (3')</v>
          </cell>
          <cell r="E10057" t="str">
            <v>un</v>
          </cell>
          <cell r="F10057">
            <v>1</v>
          </cell>
        </row>
        <row r="10058">
          <cell r="B10058" t="str">
            <v>182645</v>
          </cell>
          <cell r="C10058" t="str">
            <v>069572</v>
          </cell>
          <cell r="D10058" t="str">
            <v>Lubrificante para tubo de pvc</v>
          </cell>
          <cell r="E10058" t="str">
            <v>kg</v>
          </cell>
          <cell r="F10058">
            <v>1.4999999999999999E-2</v>
          </cell>
        </row>
        <row r="10059">
          <cell r="B10059" t="str">
            <v>182646</v>
          </cell>
          <cell r="C10059" t="str">
            <v>010118</v>
          </cell>
          <cell r="D10059" t="str">
            <v>Encanador</v>
          </cell>
          <cell r="E10059" t="str">
            <v>h</v>
          </cell>
          <cell r="F10059">
            <v>0.23</v>
          </cell>
        </row>
        <row r="10060">
          <cell r="B10060" t="str">
            <v>182646</v>
          </cell>
          <cell r="C10060" t="str">
            <v>010119</v>
          </cell>
          <cell r="D10060" t="str">
            <v>Ajudante de encanador</v>
          </cell>
          <cell r="E10060" t="str">
            <v>h</v>
          </cell>
          <cell r="F10060">
            <v>0.23</v>
          </cell>
        </row>
        <row r="10061">
          <cell r="B10061" t="str">
            <v>182646</v>
          </cell>
          <cell r="C10061" t="str">
            <v>062461</v>
          </cell>
          <cell r="D10061" t="str">
            <v>Luva simples pbv de pvc branco p/esg 100mm (4")</v>
          </cell>
          <cell r="E10061" t="str">
            <v>un</v>
          </cell>
          <cell r="F10061">
            <v>1</v>
          </cell>
        </row>
        <row r="10062">
          <cell r="B10062" t="str">
            <v>182646</v>
          </cell>
          <cell r="C10062" t="str">
            <v>062673</v>
          </cell>
          <cell r="D10062" t="str">
            <v>Anel de borracha p/ tubo pvc 100mm (4')</v>
          </cell>
          <cell r="E10062" t="str">
            <v>un</v>
          </cell>
          <cell r="F10062">
            <v>1</v>
          </cell>
        </row>
        <row r="10063">
          <cell r="B10063" t="str">
            <v>182646</v>
          </cell>
          <cell r="C10063" t="str">
            <v>069572</v>
          </cell>
          <cell r="D10063" t="str">
            <v>Lubrificante para tubo de pvc</v>
          </cell>
          <cell r="E10063" t="str">
            <v>kg</v>
          </cell>
          <cell r="F10063">
            <v>2.3E-2</v>
          </cell>
        </row>
        <row r="10064">
          <cell r="B10064" t="str">
            <v>182647</v>
          </cell>
          <cell r="C10064" t="str">
            <v>010118</v>
          </cell>
          <cell r="D10064" t="str">
            <v>Encanador</v>
          </cell>
          <cell r="E10064" t="str">
            <v>h</v>
          </cell>
          <cell r="F10064">
            <v>0.14000000000000001</v>
          </cell>
        </row>
        <row r="10065">
          <cell r="B10065" t="str">
            <v>182647</v>
          </cell>
          <cell r="C10065" t="str">
            <v>010119</v>
          </cell>
          <cell r="D10065" t="str">
            <v>Ajudante de encanador</v>
          </cell>
          <cell r="E10065" t="str">
            <v>h</v>
          </cell>
          <cell r="F10065">
            <v>0.14000000000000001</v>
          </cell>
        </row>
        <row r="10066">
          <cell r="B10066" t="str">
            <v>182647</v>
          </cell>
          <cell r="C10066" t="str">
            <v>062466</v>
          </cell>
          <cell r="D10066" t="str">
            <v>Luva correr pb sold.pvc branco p/esg 40mm</v>
          </cell>
          <cell r="E10066" t="str">
            <v>un</v>
          </cell>
          <cell r="F10066">
            <v>1</v>
          </cell>
        </row>
        <row r="10067">
          <cell r="B10067" t="str">
            <v>182647</v>
          </cell>
          <cell r="C10067" t="str">
            <v>069513</v>
          </cell>
          <cell r="D10067" t="str">
            <v>Adesivo para tubo de pvc rigido</v>
          </cell>
          <cell r="E10067" t="str">
            <v>l</v>
          </cell>
          <cell r="F10067">
            <v>0.01</v>
          </cell>
        </row>
        <row r="10068">
          <cell r="B10068" t="str">
            <v>182647</v>
          </cell>
          <cell r="C10068" t="str">
            <v>069514</v>
          </cell>
          <cell r="D10068" t="str">
            <v>Solucao limpadora para pvc rigido</v>
          </cell>
          <cell r="E10068" t="str">
            <v>l</v>
          </cell>
          <cell r="F10068">
            <v>1.4999999999999999E-2</v>
          </cell>
        </row>
        <row r="10069">
          <cell r="B10069" t="str">
            <v>182648</v>
          </cell>
          <cell r="C10069" t="str">
            <v>010118</v>
          </cell>
          <cell r="D10069" t="str">
            <v>Encanador</v>
          </cell>
          <cell r="E10069" t="str">
            <v>h</v>
          </cell>
          <cell r="F10069">
            <v>0.14000000000000001</v>
          </cell>
        </row>
        <row r="10070">
          <cell r="B10070" t="str">
            <v>182648</v>
          </cell>
          <cell r="C10070" t="str">
            <v>010119</v>
          </cell>
          <cell r="D10070" t="str">
            <v>Ajudante de encanador</v>
          </cell>
          <cell r="E10070" t="str">
            <v>h</v>
          </cell>
          <cell r="F10070">
            <v>0.14000000000000001</v>
          </cell>
        </row>
        <row r="10071">
          <cell r="B10071" t="str">
            <v>182648</v>
          </cell>
          <cell r="C10071" t="str">
            <v>062467</v>
          </cell>
          <cell r="D10071" t="str">
            <v>Luva correr bbv de pvc branco p/esg 50mm</v>
          </cell>
          <cell r="E10071" t="str">
            <v>un</v>
          </cell>
          <cell r="F10071">
            <v>1</v>
          </cell>
        </row>
        <row r="10072">
          <cell r="B10072" t="str">
            <v>182648</v>
          </cell>
          <cell r="C10072" t="str">
            <v>062671</v>
          </cell>
          <cell r="D10072" t="str">
            <v>Anel de borracha p/ tubo pvc 50mm (2')</v>
          </cell>
          <cell r="E10072" t="str">
            <v>un</v>
          </cell>
          <cell r="F10072">
            <v>2</v>
          </cell>
        </row>
        <row r="10073">
          <cell r="B10073" t="str">
            <v>182648</v>
          </cell>
          <cell r="C10073" t="str">
            <v>069572</v>
          </cell>
          <cell r="D10073" t="str">
            <v>Lubrificante para tubo de pvc</v>
          </cell>
          <cell r="E10073" t="str">
            <v>kg</v>
          </cell>
          <cell r="F10073">
            <v>0.02</v>
          </cell>
        </row>
        <row r="10074">
          <cell r="B10074" t="str">
            <v>182649</v>
          </cell>
          <cell r="C10074" t="str">
            <v>010118</v>
          </cell>
          <cell r="D10074" t="str">
            <v>Encanador</v>
          </cell>
          <cell r="E10074" t="str">
            <v>h</v>
          </cell>
          <cell r="F10074">
            <v>0.18</v>
          </cell>
        </row>
        <row r="10075">
          <cell r="B10075" t="str">
            <v>182649</v>
          </cell>
          <cell r="C10075" t="str">
            <v>010119</v>
          </cell>
          <cell r="D10075" t="str">
            <v>Ajudante de encanador</v>
          </cell>
          <cell r="E10075" t="str">
            <v>h</v>
          </cell>
          <cell r="F10075">
            <v>0.18</v>
          </cell>
        </row>
        <row r="10076">
          <cell r="B10076" t="str">
            <v>182649</v>
          </cell>
          <cell r="C10076" t="str">
            <v>062468</v>
          </cell>
          <cell r="D10076" t="str">
            <v>Luva correr bbv de pvc branco p/esg 75mm</v>
          </cell>
          <cell r="E10076" t="str">
            <v>un</v>
          </cell>
          <cell r="F10076">
            <v>1</v>
          </cell>
        </row>
        <row r="10077">
          <cell r="B10077" t="str">
            <v>182649</v>
          </cell>
          <cell r="C10077" t="str">
            <v>062672</v>
          </cell>
          <cell r="D10077" t="str">
            <v>Anel de borracha p/ tubo pvc 75mm (3')</v>
          </cell>
          <cell r="E10077" t="str">
            <v>un</v>
          </cell>
          <cell r="F10077">
            <v>2</v>
          </cell>
        </row>
        <row r="10078">
          <cell r="B10078" t="str">
            <v>182649</v>
          </cell>
          <cell r="C10078" t="str">
            <v>069572</v>
          </cell>
          <cell r="D10078" t="str">
            <v>Lubrificante para tubo de pvc</v>
          </cell>
          <cell r="E10078" t="str">
            <v>kg</v>
          </cell>
          <cell r="F10078">
            <v>0.03</v>
          </cell>
        </row>
        <row r="10079">
          <cell r="B10079" t="str">
            <v>182650</v>
          </cell>
          <cell r="C10079" t="str">
            <v>010118</v>
          </cell>
          <cell r="D10079" t="str">
            <v>Encanador</v>
          </cell>
          <cell r="E10079" t="str">
            <v>h</v>
          </cell>
          <cell r="F10079">
            <v>0.23</v>
          </cell>
        </row>
        <row r="10080">
          <cell r="B10080" t="str">
            <v>182650</v>
          </cell>
          <cell r="C10080" t="str">
            <v>010119</v>
          </cell>
          <cell r="D10080" t="str">
            <v>Ajudante de encanador</v>
          </cell>
          <cell r="E10080" t="str">
            <v>h</v>
          </cell>
          <cell r="F10080">
            <v>0.23</v>
          </cell>
        </row>
        <row r="10081">
          <cell r="B10081" t="str">
            <v>182650</v>
          </cell>
          <cell r="C10081" t="str">
            <v>062469</v>
          </cell>
          <cell r="D10081" t="str">
            <v>Luva correr bbv de pvc branco p/esg 100mm</v>
          </cell>
          <cell r="E10081" t="str">
            <v>un</v>
          </cell>
          <cell r="F10081">
            <v>1</v>
          </cell>
        </row>
        <row r="10082">
          <cell r="B10082" t="str">
            <v>182650</v>
          </cell>
          <cell r="C10082" t="str">
            <v>062673</v>
          </cell>
          <cell r="D10082" t="str">
            <v>Anel de borracha p/ tubo pvc 100mm (4')</v>
          </cell>
          <cell r="E10082" t="str">
            <v>un</v>
          </cell>
          <cell r="F10082">
            <v>2</v>
          </cell>
        </row>
        <row r="10083">
          <cell r="B10083" t="str">
            <v>182650</v>
          </cell>
          <cell r="C10083" t="str">
            <v>069572</v>
          </cell>
          <cell r="D10083" t="str">
            <v>Lubrificante para tubo de pvc</v>
          </cell>
          <cell r="E10083" t="str">
            <v>kg</v>
          </cell>
          <cell r="F10083">
            <v>4.5999999999999999E-2</v>
          </cell>
        </row>
        <row r="10084">
          <cell r="B10084" t="str">
            <v>182651</v>
          </cell>
          <cell r="C10084" t="str">
            <v>010118</v>
          </cell>
          <cell r="D10084" t="str">
            <v>Encanador</v>
          </cell>
          <cell r="E10084" t="str">
            <v>h</v>
          </cell>
          <cell r="F10084">
            <v>0.36</v>
          </cell>
        </row>
        <row r="10085">
          <cell r="B10085" t="str">
            <v>182651</v>
          </cell>
          <cell r="C10085" t="str">
            <v>010119</v>
          </cell>
          <cell r="D10085" t="str">
            <v>Ajudante de encanador</v>
          </cell>
          <cell r="E10085" t="str">
            <v>h</v>
          </cell>
          <cell r="F10085">
            <v>0.36</v>
          </cell>
        </row>
        <row r="10086">
          <cell r="B10086" t="str">
            <v>182651</v>
          </cell>
          <cell r="C10086" t="str">
            <v>062473</v>
          </cell>
          <cell r="D10086" t="str">
            <v>Reducao exc. pbv pvc branco p/esg 75x50mm (3x2")</v>
          </cell>
          <cell r="E10086" t="str">
            <v>un</v>
          </cell>
          <cell r="F10086">
            <v>1</v>
          </cell>
        </row>
        <row r="10087">
          <cell r="B10087" t="str">
            <v>182651</v>
          </cell>
          <cell r="C10087" t="str">
            <v>062672</v>
          </cell>
          <cell r="D10087" t="str">
            <v>Anel de borracha p/ tubo pvc 75mm (3')</v>
          </cell>
          <cell r="E10087" t="str">
            <v>un</v>
          </cell>
          <cell r="F10087">
            <v>1</v>
          </cell>
        </row>
        <row r="10088">
          <cell r="B10088" t="str">
            <v>182651</v>
          </cell>
          <cell r="C10088" t="str">
            <v>069572</v>
          </cell>
          <cell r="D10088" t="str">
            <v>Lubrificante para tubo de pvc</v>
          </cell>
          <cell r="E10088" t="str">
            <v>kg</v>
          </cell>
          <cell r="F10088">
            <v>1.2999999999999999E-2</v>
          </cell>
        </row>
        <row r="10089">
          <cell r="B10089" t="str">
            <v>182652</v>
          </cell>
          <cell r="C10089" t="str">
            <v>010118</v>
          </cell>
          <cell r="D10089" t="str">
            <v>Encanador</v>
          </cell>
          <cell r="E10089" t="str">
            <v>h</v>
          </cell>
          <cell r="F10089">
            <v>0.4</v>
          </cell>
        </row>
        <row r="10090">
          <cell r="B10090" t="str">
            <v>182652</v>
          </cell>
          <cell r="C10090" t="str">
            <v>010119</v>
          </cell>
          <cell r="D10090" t="str">
            <v>Ajudante de encanador</v>
          </cell>
          <cell r="E10090" t="str">
            <v>h</v>
          </cell>
          <cell r="F10090">
            <v>0.4</v>
          </cell>
        </row>
        <row r="10091">
          <cell r="B10091" t="str">
            <v>182652</v>
          </cell>
          <cell r="C10091" t="str">
            <v>062474</v>
          </cell>
          <cell r="D10091" t="str">
            <v>Reducao exc.pvc branco p/esg 100x50m (4x2")</v>
          </cell>
          <cell r="E10091" t="str">
            <v>un</v>
          </cell>
          <cell r="F10091">
            <v>1</v>
          </cell>
        </row>
        <row r="10092">
          <cell r="B10092" t="str">
            <v>182652</v>
          </cell>
          <cell r="C10092" t="str">
            <v>062671</v>
          </cell>
          <cell r="D10092" t="str">
            <v>Anel de borracha p/ tubo pvc 50mm (2')</v>
          </cell>
          <cell r="E10092" t="str">
            <v>un</v>
          </cell>
          <cell r="F10092">
            <v>1</v>
          </cell>
        </row>
        <row r="10093">
          <cell r="B10093" t="str">
            <v>182652</v>
          </cell>
          <cell r="C10093" t="str">
            <v>069572</v>
          </cell>
          <cell r="D10093" t="str">
            <v>Lubrificante para tubo de pvc</v>
          </cell>
          <cell r="E10093" t="str">
            <v>kg</v>
          </cell>
          <cell r="F10093">
            <v>3.3000000000000002E-2</v>
          </cell>
        </row>
        <row r="10094">
          <cell r="B10094" t="str">
            <v>182653</v>
          </cell>
          <cell r="C10094" t="str">
            <v>010118</v>
          </cell>
          <cell r="D10094" t="str">
            <v>Encanador</v>
          </cell>
          <cell r="E10094" t="str">
            <v>h</v>
          </cell>
          <cell r="F10094">
            <v>0.45</v>
          </cell>
        </row>
        <row r="10095">
          <cell r="B10095" t="str">
            <v>182653</v>
          </cell>
          <cell r="C10095" t="str">
            <v>010119</v>
          </cell>
          <cell r="D10095" t="str">
            <v>Ajudante de encanador</v>
          </cell>
          <cell r="E10095" t="str">
            <v>h</v>
          </cell>
          <cell r="F10095">
            <v>0.45</v>
          </cell>
        </row>
        <row r="10096">
          <cell r="B10096" t="str">
            <v>182653</v>
          </cell>
          <cell r="C10096" t="str">
            <v>062672</v>
          </cell>
          <cell r="D10096" t="str">
            <v>Anel de borracha p/ tubo pvc 75mm (3')</v>
          </cell>
          <cell r="E10096" t="str">
            <v>un</v>
          </cell>
          <cell r="F10096">
            <v>1</v>
          </cell>
        </row>
        <row r="10097">
          <cell r="B10097" t="str">
            <v>182653</v>
          </cell>
          <cell r="C10097" t="str">
            <v>063223</v>
          </cell>
          <cell r="D10097" t="str">
            <v>Reducao exc.pvc branco p/esg 100x75m (4x3")</v>
          </cell>
          <cell r="E10097" t="str">
            <v>un</v>
          </cell>
          <cell r="F10097">
            <v>1</v>
          </cell>
        </row>
        <row r="10098">
          <cell r="B10098" t="str">
            <v>182653</v>
          </cell>
          <cell r="C10098" t="str">
            <v>069572</v>
          </cell>
          <cell r="D10098" t="str">
            <v>Lubrificante para tubo de pvc</v>
          </cell>
          <cell r="E10098" t="str">
            <v>kg</v>
          </cell>
          <cell r="F10098">
            <v>1.9E-2</v>
          </cell>
        </row>
        <row r="10099">
          <cell r="B10099" t="str">
            <v>182654</v>
          </cell>
          <cell r="C10099" t="str">
            <v>010118</v>
          </cell>
          <cell r="D10099" t="str">
            <v>Encanador</v>
          </cell>
          <cell r="E10099" t="str">
            <v>h</v>
          </cell>
          <cell r="F10099">
            <v>0.14000000000000001</v>
          </cell>
        </row>
        <row r="10100">
          <cell r="B10100" t="str">
            <v>182654</v>
          </cell>
          <cell r="C10100" t="str">
            <v>010119</v>
          </cell>
          <cell r="D10100" t="str">
            <v>Ajudante de encanador</v>
          </cell>
          <cell r="E10100" t="str">
            <v>h</v>
          </cell>
          <cell r="F10100">
            <v>0.14000000000000001</v>
          </cell>
        </row>
        <row r="10101">
          <cell r="B10101" t="str">
            <v>182654</v>
          </cell>
          <cell r="C10101" t="str">
            <v>062490</v>
          </cell>
          <cell r="D10101" t="str">
            <v>Bucha red.longa de pvc esgoto 50x40mm (2x1 1/2")</v>
          </cell>
          <cell r="E10101" t="str">
            <v>un</v>
          </cell>
          <cell r="F10101">
            <v>1</v>
          </cell>
        </row>
        <row r="10102">
          <cell r="B10102" t="str">
            <v>182654</v>
          </cell>
          <cell r="C10102" t="str">
            <v>069513</v>
          </cell>
          <cell r="D10102" t="str">
            <v>Adesivo para tubo de pvc rigido</v>
          </cell>
          <cell r="E10102" t="str">
            <v>l</v>
          </cell>
          <cell r="F10102">
            <v>1.2500000000000001E-2</v>
          </cell>
        </row>
        <row r="10103">
          <cell r="B10103" t="str">
            <v>182654</v>
          </cell>
          <cell r="C10103" t="str">
            <v>069514</v>
          </cell>
          <cell r="D10103" t="str">
            <v>Solucao limpadora para pvc rigido</v>
          </cell>
          <cell r="E10103" t="str">
            <v>l</v>
          </cell>
          <cell r="F10103">
            <v>1.8499999999999999E-2</v>
          </cell>
        </row>
        <row r="10104">
          <cell r="B10104" t="str">
            <v>182655</v>
          </cell>
          <cell r="C10104" t="str">
            <v>010118</v>
          </cell>
          <cell r="D10104" t="str">
            <v>Encanador</v>
          </cell>
          <cell r="E10104" t="str">
            <v>h</v>
          </cell>
          <cell r="F10104">
            <v>7.0000000000000007E-2</v>
          </cell>
        </row>
        <row r="10105">
          <cell r="B10105" t="str">
            <v>182655</v>
          </cell>
          <cell r="C10105" t="str">
            <v>010119</v>
          </cell>
          <cell r="D10105" t="str">
            <v>Ajudante de encanador</v>
          </cell>
          <cell r="E10105" t="str">
            <v>h</v>
          </cell>
          <cell r="F10105">
            <v>7.0000000000000007E-2</v>
          </cell>
        </row>
        <row r="10106">
          <cell r="B10106" t="str">
            <v>182655</v>
          </cell>
          <cell r="C10106" t="str">
            <v>062470</v>
          </cell>
          <cell r="D10106" t="str">
            <v>Plug (bujao) pbv de pvc branco p/esg 50mm (2")</v>
          </cell>
          <cell r="E10106" t="str">
            <v>un</v>
          </cell>
          <cell r="F10106">
            <v>1</v>
          </cell>
        </row>
        <row r="10107">
          <cell r="B10107" t="str">
            <v>182655</v>
          </cell>
          <cell r="C10107" t="str">
            <v>062671</v>
          </cell>
          <cell r="D10107" t="str">
            <v>Anel de borracha p/ tubo pvc 50mm (2')</v>
          </cell>
          <cell r="E10107" t="str">
            <v>un</v>
          </cell>
          <cell r="F10107">
            <v>1</v>
          </cell>
        </row>
        <row r="10108">
          <cell r="B10108" t="str">
            <v>182655</v>
          </cell>
          <cell r="C10108" t="str">
            <v>069572</v>
          </cell>
          <cell r="D10108" t="str">
            <v>Lubrificante para tubo de pvc</v>
          </cell>
          <cell r="E10108" t="str">
            <v>kg</v>
          </cell>
          <cell r="F10108">
            <v>0.01</v>
          </cell>
        </row>
        <row r="10109">
          <cell r="B10109" t="str">
            <v>182656</v>
          </cell>
          <cell r="C10109" t="str">
            <v>010118</v>
          </cell>
          <cell r="D10109" t="str">
            <v>Encanador</v>
          </cell>
          <cell r="E10109" t="str">
            <v>h</v>
          </cell>
          <cell r="F10109">
            <v>0.09</v>
          </cell>
        </row>
        <row r="10110">
          <cell r="B10110" t="str">
            <v>182656</v>
          </cell>
          <cell r="C10110" t="str">
            <v>010119</v>
          </cell>
          <cell r="D10110" t="str">
            <v>Ajudante de encanador</v>
          </cell>
          <cell r="E10110" t="str">
            <v>h</v>
          </cell>
          <cell r="F10110">
            <v>0.09</v>
          </cell>
        </row>
        <row r="10111">
          <cell r="B10111" t="str">
            <v>182656</v>
          </cell>
          <cell r="C10111" t="str">
            <v>062471</v>
          </cell>
          <cell r="D10111" t="str">
            <v>Plug (bujao) pbv de pvc branco p/esg 75mm (3")</v>
          </cell>
          <cell r="E10111" t="str">
            <v>un</v>
          </cell>
          <cell r="F10111">
            <v>1</v>
          </cell>
        </row>
        <row r="10112">
          <cell r="B10112" t="str">
            <v>182656</v>
          </cell>
          <cell r="C10112" t="str">
            <v>062672</v>
          </cell>
          <cell r="D10112" t="str">
            <v>Anel de borracha p/ tubo pvc 75mm (3')</v>
          </cell>
          <cell r="E10112" t="str">
            <v>un</v>
          </cell>
          <cell r="F10112">
            <v>1</v>
          </cell>
        </row>
        <row r="10113">
          <cell r="B10113" t="str">
            <v>182656</v>
          </cell>
          <cell r="C10113" t="str">
            <v>069572</v>
          </cell>
          <cell r="D10113" t="str">
            <v>Lubrificante para tubo de pvc</v>
          </cell>
          <cell r="E10113" t="str">
            <v>kg</v>
          </cell>
          <cell r="F10113">
            <v>1.4999999999999999E-2</v>
          </cell>
        </row>
        <row r="10114">
          <cell r="B10114" t="str">
            <v>182657</v>
          </cell>
          <cell r="C10114" t="str">
            <v>010118</v>
          </cell>
          <cell r="D10114" t="str">
            <v>Encanador</v>
          </cell>
          <cell r="E10114" t="str">
            <v>h</v>
          </cell>
          <cell r="F10114">
            <v>0.12</v>
          </cell>
        </row>
        <row r="10115">
          <cell r="B10115" t="str">
            <v>182657</v>
          </cell>
          <cell r="C10115" t="str">
            <v>010119</v>
          </cell>
          <cell r="D10115" t="str">
            <v>Ajudante de encanador</v>
          </cell>
          <cell r="E10115" t="str">
            <v>h</v>
          </cell>
          <cell r="F10115">
            <v>0.12</v>
          </cell>
        </row>
        <row r="10116">
          <cell r="B10116" t="str">
            <v>182657</v>
          </cell>
          <cell r="C10116" t="str">
            <v>062472</v>
          </cell>
          <cell r="D10116" t="str">
            <v>Plug (bujao) pbv de pvc branco p/esg 100mm (4")</v>
          </cell>
          <cell r="E10116" t="str">
            <v>un</v>
          </cell>
          <cell r="F10116">
            <v>1</v>
          </cell>
        </row>
        <row r="10117">
          <cell r="B10117" t="str">
            <v>182657</v>
          </cell>
          <cell r="C10117" t="str">
            <v>062673</v>
          </cell>
          <cell r="D10117" t="str">
            <v>Anel de borracha p/ tubo pvc 100mm (4')</v>
          </cell>
          <cell r="E10117" t="str">
            <v>un</v>
          </cell>
          <cell r="F10117">
            <v>1</v>
          </cell>
        </row>
        <row r="10118">
          <cell r="B10118" t="str">
            <v>182657</v>
          </cell>
          <cell r="C10118" t="str">
            <v>069572</v>
          </cell>
          <cell r="D10118" t="str">
            <v>Lubrificante para tubo de pvc</v>
          </cell>
          <cell r="E10118" t="str">
            <v>kg</v>
          </cell>
          <cell r="F10118">
            <v>2.3E-2</v>
          </cell>
        </row>
        <row r="10119">
          <cell r="B10119" t="str">
            <v>182658</v>
          </cell>
          <cell r="C10119" t="str">
            <v>010118</v>
          </cell>
          <cell r="D10119" t="str">
            <v>Encanador</v>
          </cell>
          <cell r="E10119" t="str">
            <v>h</v>
          </cell>
          <cell r="F10119">
            <v>7.0000000000000007E-2</v>
          </cell>
        </row>
        <row r="10120">
          <cell r="B10120" t="str">
            <v>182658</v>
          </cell>
          <cell r="C10120" t="str">
            <v>010119</v>
          </cell>
          <cell r="D10120" t="str">
            <v>Ajudante de encanador</v>
          </cell>
          <cell r="E10120" t="str">
            <v>h</v>
          </cell>
          <cell r="F10120">
            <v>7.0000000000000007E-2</v>
          </cell>
        </row>
        <row r="10121">
          <cell r="B10121" t="str">
            <v>182658</v>
          </cell>
          <cell r="C10121" t="str">
            <v>062470</v>
          </cell>
          <cell r="D10121" t="str">
            <v>Plug (bujao) pbv de pvc branco p/esg 50mm (2")</v>
          </cell>
          <cell r="E10121" t="str">
            <v>un</v>
          </cell>
          <cell r="F10121">
            <v>1</v>
          </cell>
        </row>
        <row r="10122">
          <cell r="B10122" t="str">
            <v>182658</v>
          </cell>
          <cell r="C10122" t="str">
            <v>062671</v>
          </cell>
          <cell r="D10122" t="str">
            <v>Anel de borracha p/ tubo pvc 50mm (2')</v>
          </cell>
          <cell r="E10122" t="str">
            <v>un</v>
          </cell>
          <cell r="F10122">
            <v>1</v>
          </cell>
        </row>
        <row r="10123">
          <cell r="B10123" t="str">
            <v>182658</v>
          </cell>
          <cell r="C10123" t="str">
            <v>069572</v>
          </cell>
          <cell r="D10123" t="str">
            <v>Lubrificante para tubo de pvc</v>
          </cell>
          <cell r="E10123" t="str">
            <v>kg</v>
          </cell>
          <cell r="F10123">
            <v>0.01</v>
          </cell>
        </row>
        <row r="10124">
          <cell r="B10124" t="str">
            <v>182659</v>
          </cell>
          <cell r="C10124" t="str">
            <v>010118</v>
          </cell>
          <cell r="D10124" t="str">
            <v>Encanador</v>
          </cell>
          <cell r="E10124" t="str">
            <v>h</v>
          </cell>
          <cell r="F10124">
            <v>0.09</v>
          </cell>
        </row>
        <row r="10125">
          <cell r="B10125" t="str">
            <v>182659</v>
          </cell>
          <cell r="C10125" t="str">
            <v>010119</v>
          </cell>
          <cell r="D10125" t="str">
            <v>Ajudante de encanador</v>
          </cell>
          <cell r="E10125" t="str">
            <v>h</v>
          </cell>
          <cell r="F10125">
            <v>0.09</v>
          </cell>
        </row>
        <row r="10126">
          <cell r="B10126" t="str">
            <v>182659</v>
          </cell>
          <cell r="C10126" t="str">
            <v>062471</v>
          </cell>
          <cell r="D10126" t="str">
            <v>Plug (bujao) pbv de pvc branco p/esg 75mm (3")</v>
          </cell>
          <cell r="E10126" t="str">
            <v>un</v>
          </cell>
          <cell r="F10126">
            <v>1</v>
          </cell>
        </row>
        <row r="10127">
          <cell r="B10127" t="str">
            <v>182659</v>
          </cell>
          <cell r="C10127" t="str">
            <v>062672</v>
          </cell>
          <cell r="D10127" t="str">
            <v>Anel de borracha p/ tubo pvc 75mm (3')</v>
          </cell>
          <cell r="E10127" t="str">
            <v>un</v>
          </cell>
          <cell r="F10127">
            <v>1</v>
          </cell>
        </row>
        <row r="10128">
          <cell r="B10128" t="str">
            <v>182659</v>
          </cell>
          <cell r="C10128" t="str">
            <v>069572</v>
          </cell>
          <cell r="D10128" t="str">
            <v>Lubrificante para tubo de pvc</v>
          </cell>
          <cell r="E10128" t="str">
            <v>kg</v>
          </cell>
          <cell r="F10128">
            <v>1.4999999999999999E-2</v>
          </cell>
        </row>
        <row r="10129">
          <cell r="B10129" t="str">
            <v>182660</v>
          </cell>
          <cell r="C10129" t="str">
            <v>010118</v>
          </cell>
          <cell r="D10129" t="str">
            <v>Encanador</v>
          </cell>
          <cell r="E10129" t="str">
            <v>h</v>
          </cell>
          <cell r="F10129">
            <v>0.12</v>
          </cell>
        </row>
        <row r="10130">
          <cell r="B10130" t="str">
            <v>182660</v>
          </cell>
          <cell r="C10130" t="str">
            <v>010119</v>
          </cell>
          <cell r="D10130" t="str">
            <v>Ajudante de encanador</v>
          </cell>
          <cell r="E10130" t="str">
            <v>h</v>
          </cell>
          <cell r="F10130">
            <v>0.12</v>
          </cell>
        </row>
        <row r="10131">
          <cell r="B10131" t="str">
            <v>182660</v>
          </cell>
          <cell r="C10131" t="str">
            <v>062472</v>
          </cell>
          <cell r="D10131" t="str">
            <v>Plug (bujao) pbv de pvc branco p/esg 100mm (4")</v>
          </cell>
          <cell r="E10131" t="str">
            <v>un</v>
          </cell>
          <cell r="F10131">
            <v>1</v>
          </cell>
        </row>
        <row r="10132">
          <cell r="B10132" t="str">
            <v>182660</v>
          </cell>
          <cell r="C10132" t="str">
            <v>062673</v>
          </cell>
          <cell r="D10132" t="str">
            <v>Anel de borracha p/ tubo pvc 100mm (4')</v>
          </cell>
          <cell r="E10132" t="str">
            <v>un</v>
          </cell>
          <cell r="F10132">
            <v>1</v>
          </cell>
        </row>
        <row r="10133">
          <cell r="B10133" t="str">
            <v>182660</v>
          </cell>
          <cell r="C10133" t="str">
            <v>069572</v>
          </cell>
          <cell r="D10133" t="str">
            <v>Lubrificante para tubo de pvc</v>
          </cell>
          <cell r="E10133" t="str">
            <v>kg</v>
          </cell>
          <cell r="F10133">
            <v>2.3E-2</v>
          </cell>
        </row>
        <row r="10134">
          <cell r="B10134" t="str">
            <v>182661</v>
          </cell>
          <cell r="C10134" t="str">
            <v>010118</v>
          </cell>
          <cell r="D10134" t="str">
            <v>Encanador</v>
          </cell>
          <cell r="E10134" t="str">
            <v>h</v>
          </cell>
          <cell r="F10134">
            <v>0.14000000000000001</v>
          </cell>
        </row>
        <row r="10135">
          <cell r="B10135" t="str">
            <v>182661</v>
          </cell>
          <cell r="C10135" t="str">
            <v>010119</v>
          </cell>
          <cell r="D10135" t="str">
            <v>Ajudante de encanador</v>
          </cell>
          <cell r="E10135" t="str">
            <v>h</v>
          </cell>
          <cell r="F10135">
            <v>0.14000000000000001</v>
          </cell>
        </row>
        <row r="10136">
          <cell r="B10136" t="str">
            <v>182661</v>
          </cell>
          <cell r="C10136" t="str">
            <v>062485</v>
          </cell>
          <cell r="D10136" t="str">
            <v>Adapt. roscavel pvc branco p/sifao 1 1/4x40mm</v>
          </cell>
          <cell r="E10136" t="str">
            <v>un</v>
          </cell>
          <cell r="F10136">
            <v>1</v>
          </cell>
        </row>
        <row r="10137">
          <cell r="B10137" t="str">
            <v>182661</v>
          </cell>
          <cell r="C10137" t="str">
            <v>069512</v>
          </cell>
          <cell r="D10137" t="str">
            <v>Fita de vedacao</v>
          </cell>
          <cell r="E10137" t="str">
            <v>m</v>
          </cell>
          <cell r="F10137">
            <v>5.0000000000000001E-3</v>
          </cell>
        </row>
        <row r="10138">
          <cell r="B10138" t="str">
            <v>182661</v>
          </cell>
          <cell r="C10138" t="str">
            <v>069513</v>
          </cell>
          <cell r="D10138" t="str">
            <v>Adesivo para tubo de pvc rigido</v>
          </cell>
          <cell r="E10138" t="str">
            <v>l</v>
          </cell>
          <cell r="F10138">
            <v>5.0000000000000001E-3</v>
          </cell>
        </row>
        <row r="10139">
          <cell r="B10139" t="str">
            <v>182661</v>
          </cell>
          <cell r="C10139" t="str">
            <v>069514</v>
          </cell>
          <cell r="D10139" t="str">
            <v>Solucao limpadora para pvc rigido</v>
          </cell>
          <cell r="E10139" t="str">
            <v>l</v>
          </cell>
          <cell r="F10139">
            <v>7.4999999999999997E-3</v>
          </cell>
        </row>
        <row r="10140">
          <cell r="B10140" t="str">
            <v>182662</v>
          </cell>
          <cell r="C10140" t="str">
            <v>069514</v>
          </cell>
          <cell r="D10140" t="str">
            <v>Solucao limpadora para pvc rigido</v>
          </cell>
          <cell r="E10140" t="str">
            <v>l</v>
          </cell>
          <cell r="F10140">
            <v>7.4999999999999997E-3</v>
          </cell>
        </row>
        <row r="10141">
          <cell r="B10141" t="str">
            <v>182662</v>
          </cell>
          <cell r="C10141" t="str">
            <v>010118</v>
          </cell>
          <cell r="D10141" t="str">
            <v>Encanador</v>
          </cell>
          <cell r="E10141" t="str">
            <v>h</v>
          </cell>
          <cell r="F10141">
            <v>0.14000000000000001</v>
          </cell>
        </row>
        <row r="10142">
          <cell r="B10142" t="str">
            <v>182662</v>
          </cell>
          <cell r="C10142" t="str">
            <v>062487</v>
          </cell>
          <cell r="D10142" t="str">
            <v>Adapt. pbv de pvc branco p/sifao metal. 1 1/2x40mm</v>
          </cell>
          <cell r="E10142" t="str">
            <v>un</v>
          </cell>
          <cell r="F10142">
            <v>1</v>
          </cell>
        </row>
        <row r="10143">
          <cell r="B10143" t="str">
            <v>182662</v>
          </cell>
          <cell r="C10143" t="str">
            <v>062670</v>
          </cell>
          <cell r="D10143" t="str">
            <v>Anel de borracha p/ tubo pvc 40mm (1 1/2")</v>
          </cell>
          <cell r="E10143" t="str">
            <v>un</v>
          </cell>
          <cell r="F10143">
            <v>1</v>
          </cell>
        </row>
        <row r="10144">
          <cell r="B10144" t="str">
            <v>182662</v>
          </cell>
          <cell r="C10144" t="str">
            <v>069513</v>
          </cell>
          <cell r="D10144" t="str">
            <v>Adesivo para tubo de pvc rigido</v>
          </cell>
          <cell r="E10144" t="str">
            <v>l</v>
          </cell>
          <cell r="F10144">
            <v>5.0000000000000001E-3</v>
          </cell>
        </row>
        <row r="10145">
          <cell r="B10145" t="str">
            <v>182662</v>
          </cell>
          <cell r="C10145" t="str">
            <v>010119</v>
          </cell>
          <cell r="D10145" t="str">
            <v>Ajudante de encanador</v>
          </cell>
          <cell r="E10145" t="str">
            <v>h</v>
          </cell>
          <cell r="F10145">
            <v>0.14000000000000001</v>
          </cell>
        </row>
        <row r="10146">
          <cell r="B10146" t="str">
            <v>182662</v>
          </cell>
          <cell r="C10146" t="str">
            <v>069572</v>
          </cell>
          <cell r="D10146" t="str">
            <v>Lubrificante para tubo de pvc</v>
          </cell>
          <cell r="E10146" t="str">
            <v>kg</v>
          </cell>
          <cell r="F10146">
            <v>5.0000000000000001E-3</v>
          </cell>
        </row>
        <row r="10147">
          <cell r="B10147" t="str">
            <v>182663</v>
          </cell>
          <cell r="C10147" t="str">
            <v>010118</v>
          </cell>
          <cell r="D10147" t="str">
            <v>Encanador</v>
          </cell>
          <cell r="E10147" t="str">
            <v>h</v>
          </cell>
          <cell r="F10147">
            <v>0.98</v>
          </cell>
        </row>
        <row r="10148">
          <cell r="B10148" t="str">
            <v>182663</v>
          </cell>
          <cell r="C10148" t="str">
            <v>010119</v>
          </cell>
          <cell r="D10148" t="str">
            <v>Ajudante de encanador</v>
          </cell>
          <cell r="E10148" t="str">
            <v>h</v>
          </cell>
          <cell r="F10148">
            <v>0.98</v>
          </cell>
        </row>
        <row r="10149">
          <cell r="B10149" t="str">
            <v>182663</v>
          </cell>
          <cell r="C10149" t="str">
            <v>067510</v>
          </cell>
          <cell r="D10149" t="str">
            <v>Ralo seco de pvc 10 cm (2")</v>
          </cell>
          <cell r="E10149" t="str">
            <v>un</v>
          </cell>
          <cell r="F10149">
            <v>1</v>
          </cell>
        </row>
        <row r="10150">
          <cell r="B10150" t="str">
            <v>182664</v>
          </cell>
          <cell r="C10150" t="str">
            <v>010118</v>
          </cell>
          <cell r="D10150" t="str">
            <v>Encanador</v>
          </cell>
          <cell r="E10150" t="str">
            <v>h</v>
          </cell>
          <cell r="F10150">
            <v>0.98</v>
          </cell>
        </row>
        <row r="10151">
          <cell r="B10151" t="str">
            <v>182664</v>
          </cell>
          <cell r="C10151" t="str">
            <v>010119</v>
          </cell>
          <cell r="D10151" t="str">
            <v>Ajudante de encanador</v>
          </cell>
          <cell r="E10151" t="str">
            <v>h</v>
          </cell>
          <cell r="F10151">
            <v>0.98</v>
          </cell>
        </row>
        <row r="10152">
          <cell r="B10152" t="str">
            <v>182664</v>
          </cell>
          <cell r="C10152" t="str">
            <v>067509</v>
          </cell>
          <cell r="D10152" t="str">
            <v>Caixa sifonada de pvc 100x100x50mm</v>
          </cell>
          <cell r="E10152" t="str">
            <v>un</v>
          </cell>
          <cell r="F10152">
            <v>1</v>
          </cell>
        </row>
        <row r="10153">
          <cell r="B10153" t="str">
            <v>182665</v>
          </cell>
          <cell r="C10153" t="str">
            <v>010118</v>
          </cell>
          <cell r="D10153" t="str">
            <v>Encanador</v>
          </cell>
          <cell r="E10153" t="str">
            <v>h</v>
          </cell>
          <cell r="F10153">
            <v>0.98</v>
          </cell>
        </row>
        <row r="10154">
          <cell r="B10154" t="str">
            <v>182665</v>
          </cell>
          <cell r="C10154" t="str">
            <v>010119</v>
          </cell>
          <cell r="D10154" t="str">
            <v>Ajudante de encanador</v>
          </cell>
          <cell r="E10154" t="str">
            <v>h</v>
          </cell>
          <cell r="F10154">
            <v>0.98</v>
          </cell>
        </row>
        <row r="10155">
          <cell r="B10155" t="str">
            <v>182665</v>
          </cell>
          <cell r="C10155" t="str">
            <v>067508</v>
          </cell>
          <cell r="D10155" t="str">
            <v>Caixa sifonada de pvc 100x150x50mm</v>
          </cell>
          <cell r="E10155" t="str">
            <v>un</v>
          </cell>
          <cell r="F10155">
            <v>1</v>
          </cell>
        </row>
        <row r="10156">
          <cell r="B10156" t="str">
            <v>182666</v>
          </cell>
          <cell r="C10156" t="str">
            <v>010118</v>
          </cell>
          <cell r="D10156" t="str">
            <v>Encanador</v>
          </cell>
          <cell r="E10156" t="str">
            <v>h</v>
          </cell>
          <cell r="F10156">
            <v>0.98</v>
          </cell>
        </row>
        <row r="10157">
          <cell r="B10157" t="str">
            <v>182666</v>
          </cell>
          <cell r="C10157" t="str">
            <v>010119</v>
          </cell>
          <cell r="D10157" t="str">
            <v>Ajudante de encanador</v>
          </cell>
          <cell r="E10157" t="str">
            <v>h</v>
          </cell>
          <cell r="F10157">
            <v>0.98</v>
          </cell>
        </row>
        <row r="10158">
          <cell r="B10158" t="str">
            <v>182666</v>
          </cell>
          <cell r="C10158" t="str">
            <v>067595</v>
          </cell>
          <cell r="D10158" t="str">
            <v>Caixa sifonada de pvc 150x150x50mm</v>
          </cell>
          <cell r="E10158" t="str">
            <v>un</v>
          </cell>
          <cell r="F10158">
            <v>1</v>
          </cell>
        </row>
        <row r="10159">
          <cell r="B10159" t="str">
            <v>182802</v>
          </cell>
          <cell r="C10159" t="str">
            <v>010118</v>
          </cell>
          <cell r="D10159" t="str">
            <v>Encanador</v>
          </cell>
          <cell r="E10159" t="str">
            <v>h</v>
          </cell>
          <cell r="F10159">
            <v>0.32</v>
          </cell>
        </row>
        <row r="10160">
          <cell r="B10160" t="str">
            <v>182802</v>
          </cell>
          <cell r="C10160" t="str">
            <v>010119</v>
          </cell>
          <cell r="D10160" t="str">
            <v>Ajudante de encanador</v>
          </cell>
          <cell r="E10160" t="str">
            <v>h</v>
          </cell>
          <cell r="F10160">
            <v>0.32</v>
          </cell>
        </row>
        <row r="10161">
          <cell r="B10161" t="str">
            <v>182802</v>
          </cell>
          <cell r="C10161" t="str">
            <v>062002</v>
          </cell>
          <cell r="D10161" t="str">
            <v>Tubo ceramico 100mm (4")</v>
          </cell>
          <cell r="E10161" t="str">
            <v>m</v>
          </cell>
          <cell r="F10161">
            <v>1.01</v>
          </cell>
        </row>
        <row r="10162">
          <cell r="B10162" t="str">
            <v>182802</v>
          </cell>
          <cell r="C10162" t="str">
            <v>069501</v>
          </cell>
          <cell r="D10162" t="str">
            <v>Asfalto preparado para encanamentos</v>
          </cell>
          <cell r="E10162" t="str">
            <v>kg</v>
          </cell>
          <cell r="F10162">
            <v>0.9</v>
          </cell>
        </row>
        <row r="10163">
          <cell r="B10163" t="str">
            <v>182802</v>
          </cell>
          <cell r="C10163" t="str">
            <v>069511</v>
          </cell>
          <cell r="D10163" t="str">
            <v>Estopa alcatroada</v>
          </cell>
          <cell r="E10163" t="str">
            <v>kg</v>
          </cell>
          <cell r="F10163">
            <v>0.06</v>
          </cell>
        </row>
        <row r="10164">
          <cell r="B10164" t="str">
            <v>182803</v>
          </cell>
          <cell r="C10164" t="str">
            <v>010118</v>
          </cell>
          <cell r="D10164" t="str">
            <v>Encanador</v>
          </cell>
          <cell r="E10164" t="str">
            <v>h</v>
          </cell>
          <cell r="F10164">
            <v>0.4</v>
          </cell>
        </row>
        <row r="10165">
          <cell r="B10165" t="str">
            <v>182803</v>
          </cell>
          <cell r="C10165" t="str">
            <v>010119</v>
          </cell>
          <cell r="D10165" t="str">
            <v>Ajudante de encanador</v>
          </cell>
          <cell r="E10165" t="str">
            <v>h</v>
          </cell>
          <cell r="F10165">
            <v>0.4</v>
          </cell>
        </row>
        <row r="10166">
          <cell r="B10166" t="str">
            <v>182803</v>
          </cell>
          <cell r="C10166" t="str">
            <v>062003</v>
          </cell>
          <cell r="D10166" t="str">
            <v>Tubo ceramico 150mm (6")</v>
          </cell>
          <cell r="E10166" t="str">
            <v>m</v>
          </cell>
          <cell r="F10166">
            <v>1.01</v>
          </cell>
        </row>
        <row r="10167">
          <cell r="B10167" t="str">
            <v>182803</v>
          </cell>
          <cell r="C10167" t="str">
            <v>069501</v>
          </cell>
          <cell r="D10167" t="str">
            <v>Asfalto preparado para encanamentos</v>
          </cell>
          <cell r="E10167" t="str">
            <v>kg</v>
          </cell>
          <cell r="F10167">
            <v>1.1000000000000001</v>
          </cell>
        </row>
        <row r="10168">
          <cell r="B10168" t="str">
            <v>182803</v>
          </cell>
          <cell r="C10168" t="str">
            <v>069511</v>
          </cell>
          <cell r="D10168" t="str">
            <v>Estopa alcatroada</v>
          </cell>
          <cell r="E10168" t="str">
            <v>kg</v>
          </cell>
          <cell r="F10168">
            <v>7.0000000000000007E-2</v>
          </cell>
        </row>
        <row r="10169">
          <cell r="B10169" t="str">
            <v>182804</v>
          </cell>
          <cell r="C10169" t="str">
            <v>010118</v>
          </cell>
          <cell r="D10169" t="str">
            <v>Encanador</v>
          </cell>
          <cell r="E10169" t="str">
            <v>h</v>
          </cell>
          <cell r="F10169">
            <v>0.5</v>
          </cell>
        </row>
        <row r="10170">
          <cell r="B10170" t="str">
            <v>182804</v>
          </cell>
          <cell r="C10170" t="str">
            <v>010119</v>
          </cell>
          <cell r="D10170" t="str">
            <v>Ajudante de encanador</v>
          </cell>
          <cell r="E10170" t="str">
            <v>h</v>
          </cell>
          <cell r="F10170">
            <v>0.5</v>
          </cell>
        </row>
        <row r="10171">
          <cell r="B10171" t="str">
            <v>182804</v>
          </cell>
          <cell r="C10171" t="str">
            <v>062004</v>
          </cell>
          <cell r="D10171" t="str">
            <v>Tubo ceramico 200mm (8")</v>
          </cell>
          <cell r="E10171" t="str">
            <v>m</v>
          </cell>
          <cell r="F10171">
            <v>1.01</v>
          </cell>
        </row>
        <row r="10172">
          <cell r="B10172" t="str">
            <v>182804</v>
          </cell>
          <cell r="C10172" t="str">
            <v>069501</v>
          </cell>
          <cell r="D10172" t="str">
            <v>Asfalto preparado para encanamentos</v>
          </cell>
          <cell r="E10172" t="str">
            <v>kg</v>
          </cell>
          <cell r="F10172">
            <v>1.4</v>
          </cell>
        </row>
        <row r="10173">
          <cell r="B10173" t="str">
            <v>182804</v>
          </cell>
          <cell r="C10173" t="str">
            <v>069511</v>
          </cell>
          <cell r="D10173" t="str">
            <v>Estopa alcatroada</v>
          </cell>
          <cell r="E10173" t="str">
            <v>kg</v>
          </cell>
          <cell r="F10173">
            <v>0.08</v>
          </cell>
        </row>
        <row r="10174">
          <cell r="B10174" t="str">
            <v>182805</v>
          </cell>
          <cell r="C10174" t="str">
            <v>010118</v>
          </cell>
          <cell r="D10174" t="str">
            <v>Encanador</v>
          </cell>
          <cell r="E10174" t="str">
            <v>h</v>
          </cell>
          <cell r="F10174">
            <v>0.56000000000000005</v>
          </cell>
        </row>
        <row r="10175">
          <cell r="B10175" t="str">
            <v>182805</v>
          </cell>
          <cell r="C10175" t="str">
            <v>010119</v>
          </cell>
          <cell r="D10175" t="str">
            <v>Ajudante de encanador</v>
          </cell>
          <cell r="E10175" t="str">
            <v>h</v>
          </cell>
          <cell r="F10175">
            <v>0.56000000000000005</v>
          </cell>
        </row>
        <row r="10176">
          <cell r="B10176" t="str">
            <v>182805</v>
          </cell>
          <cell r="C10176" t="str">
            <v>062009</v>
          </cell>
          <cell r="D10176" t="str">
            <v>Tubo ceramico 250mm (10")</v>
          </cell>
          <cell r="E10176" t="str">
            <v>m</v>
          </cell>
          <cell r="F10176">
            <v>1.01</v>
          </cell>
        </row>
        <row r="10177">
          <cell r="B10177" t="str">
            <v>182805</v>
          </cell>
          <cell r="C10177" t="str">
            <v>069501</v>
          </cell>
          <cell r="D10177" t="str">
            <v>Asfalto preparado para encanamentos</v>
          </cell>
          <cell r="E10177" t="str">
            <v>kg</v>
          </cell>
          <cell r="F10177">
            <v>1.8</v>
          </cell>
        </row>
        <row r="10178">
          <cell r="B10178" t="str">
            <v>182805</v>
          </cell>
          <cell r="C10178" t="str">
            <v>069511</v>
          </cell>
          <cell r="D10178" t="str">
            <v>Estopa alcatroada</v>
          </cell>
          <cell r="E10178" t="str">
            <v>kg</v>
          </cell>
          <cell r="F10178">
            <v>0.09</v>
          </cell>
        </row>
        <row r="10179">
          <cell r="B10179" t="str">
            <v>182806</v>
          </cell>
          <cell r="C10179" t="str">
            <v>010118</v>
          </cell>
          <cell r="D10179" t="str">
            <v>Encanador</v>
          </cell>
          <cell r="E10179" t="str">
            <v>h</v>
          </cell>
          <cell r="F10179">
            <v>0.6</v>
          </cell>
        </row>
        <row r="10180">
          <cell r="B10180" t="str">
            <v>182806</v>
          </cell>
          <cell r="C10180" t="str">
            <v>010119</v>
          </cell>
          <cell r="D10180" t="str">
            <v>Ajudante de encanador</v>
          </cell>
          <cell r="E10180" t="str">
            <v>h</v>
          </cell>
          <cell r="F10180">
            <v>0.6</v>
          </cell>
        </row>
        <row r="10181">
          <cell r="B10181" t="str">
            <v>182806</v>
          </cell>
          <cell r="C10181" t="str">
            <v>062005</v>
          </cell>
          <cell r="D10181" t="str">
            <v>Tubo ceramico 300mm (12")</v>
          </cell>
          <cell r="E10181" t="str">
            <v>m</v>
          </cell>
          <cell r="F10181">
            <v>1.01</v>
          </cell>
        </row>
        <row r="10182">
          <cell r="B10182" t="str">
            <v>182806</v>
          </cell>
          <cell r="C10182" t="str">
            <v>069501</v>
          </cell>
          <cell r="D10182" t="str">
            <v>Asfalto preparado para encanamentos</v>
          </cell>
          <cell r="E10182" t="str">
            <v>kg</v>
          </cell>
          <cell r="F10182">
            <v>2.2999999999999998</v>
          </cell>
        </row>
        <row r="10183">
          <cell r="B10183" t="str">
            <v>182806</v>
          </cell>
          <cell r="C10183" t="str">
            <v>069511</v>
          </cell>
          <cell r="D10183" t="str">
            <v>Estopa alcatroada</v>
          </cell>
          <cell r="E10183" t="str">
            <v>kg</v>
          </cell>
          <cell r="F10183">
            <v>0.1</v>
          </cell>
        </row>
        <row r="10184">
          <cell r="B10184" t="str">
            <v>182807</v>
          </cell>
          <cell r="C10184" t="str">
            <v>010118</v>
          </cell>
          <cell r="D10184" t="str">
            <v>Encanador</v>
          </cell>
          <cell r="E10184" t="str">
            <v>h</v>
          </cell>
          <cell r="F10184">
            <v>0.41</v>
          </cell>
        </row>
        <row r="10185">
          <cell r="B10185" t="str">
            <v>182807</v>
          </cell>
          <cell r="C10185" t="str">
            <v>010119</v>
          </cell>
          <cell r="D10185" t="str">
            <v>Ajudante de encanador</v>
          </cell>
          <cell r="E10185" t="str">
            <v>h</v>
          </cell>
          <cell r="F10185">
            <v>0.41</v>
          </cell>
        </row>
        <row r="10186">
          <cell r="B10186" t="str">
            <v>182807</v>
          </cell>
          <cell r="C10186" t="str">
            <v>062011</v>
          </cell>
          <cell r="D10186" t="str">
            <v>Curva ceramica 100mm (4")</v>
          </cell>
          <cell r="E10186" t="str">
            <v>un</v>
          </cell>
          <cell r="F10186">
            <v>1</v>
          </cell>
        </row>
        <row r="10187">
          <cell r="B10187" t="str">
            <v>182807</v>
          </cell>
          <cell r="C10187" t="str">
            <v>069501</v>
          </cell>
          <cell r="D10187" t="str">
            <v>Asfalto preparado para encanamentos</v>
          </cell>
          <cell r="E10187" t="str">
            <v>kg</v>
          </cell>
          <cell r="F10187">
            <v>1.8</v>
          </cell>
        </row>
        <row r="10188">
          <cell r="B10188" t="str">
            <v>182807</v>
          </cell>
          <cell r="C10188" t="str">
            <v>069511</v>
          </cell>
          <cell r="D10188" t="str">
            <v>Estopa alcatroada</v>
          </cell>
          <cell r="E10188" t="str">
            <v>kg</v>
          </cell>
          <cell r="F10188">
            <v>0.13</v>
          </cell>
        </row>
        <row r="10189">
          <cell r="B10189" t="str">
            <v>182808</v>
          </cell>
          <cell r="C10189" t="str">
            <v>010118</v>
          </cell>
          <cell r="D10189" t="str">
            <v>Encanador</v>
          </cell>
          <cell r="E10189" t="str">
            <v>h</v>
          </cell>
          <cell r="F10189">
            <v>0.5</v>
          </cell>
        </row>
        <row r="10190">
          <cell r="B10190" t="str">
            <v>182808</v>
          </cell>
          <cell r="C10190" t="str">
            <v>010119</v>
          </cell>
          <cell r="D10190" t="str">
            <v>Ajudante de encanador</v>
          </cell>
          <cell r="E10190" t="str">
            <v>h</v>
          </cell>
          <cell r="F10190">
            <v>0.5</v>
          </cell>
        </row>
        <row r="10191">
          <cell r="B10191" t="str">
            <v>182808</v>
          </cell>
          <cell r="C10191" t="str">
            <v>062012</v>
          </cell>
          <cell r="D10191" t="str">
            <v>Curva ceramica 150mm (6")</v>
          </cell>
          <cell r="E10191" t="str">
            <v>un</v>
          </cell>
          <cell r="F10191">
            <v>1</v>
          </cell>
        </row>
        <row r="10192">
          <cell r="B10192" t="str">
            <v>182808</v>
          </cell>
          <cell r="C10192" t="str">
            <v>069501</v>
          </cell>
          <cell r="D10192" t="str">
            <v>Asfalto preparado para encanamentos</v>
          </cell>
          <cell r="E10192" t="str">
            <v>kg</v>
          </cell>
          <cell r="F10192">
            <v>2.2000000000000002</v>
          </cell>
        </row>
        <row r="10193">
          <cell r="B10193" t="str">
            <v>182808</v>
          </cell>
          <cell r="C10193" t="str">
            <v>069511</v>
          </cell>
          <cell r="D10193" t="str">
            <v>Estopa alcatroada</v>
          </cell>
          <cell r="E10193" t="str">
            <v>kg</v>
          </cell>
          <cell r="F10193">
            <v>0.14000000000000001</v>
          </cell>
        </row>
        <row r="10194">
          <cell r="B10194" t="str">
            <v>182809</v>
          </cell>
          <cell r="C10194" t="str">
            <v>010118</v>
          </cell>
          <cell r="D10194" t="str">
            <v>Encanador</v>
          </cell>
          <cell r="E10194" t="str">
            <v>h</v>
          </cell>
          <cell r="F10194">
            <v>0.64</v>
          </cell>
        </row>
        <row r="10195">
          <cell r="B10195" t="str">
            <v>182809</v>
          </cell>
          <cell r="C10195" t="str">
            <v>010119</v>
          </cell>
          <cell r="D10195" t="str">
            <v>Ajudante de encanador</v>
          </cell>
          <cell r="E10195" t="str">
            <v>h</v>
          </cell>
          <cell r="F10195">
            <v>0.64</v>
          </cell>
        </row>
        <row r="10196">
          <cell r="B10196" t="str">
            <v>182809</v>
          </cell>
          <cell r="C10196" t="str">
            <v>069501</v>
          </cell>
          <cell r="D10196" t="str">
            <v>Asfalto preparado para encanamentos</v>
          </cell>
          <cell r="E10196" t="str">
            <v>kg</v>
          </cell>
          <cell r="F10196">
            <v>2.4</v>
          </cell>
        </row>
        <row r="10197">
          <cell r="B10197" t="str">
            <v>182809</v>
          </cell>
          <cell r="C10197" t="str">
            <v>069511</v>
          </cell>
          <cell r="D10197" t="str">
            <v>Estopa alcatroada</v>
          </cell>
          <cell r="E10197" t="str">
            <v>kg</v>
          </cell>
          <cell r="F10197">
            <v>0.16</v>
          </cell>
        </row>
        <row r="10198">
          <cell r="B10198" t="str">
            <v>182809</v>
          </cell>
          <cell r="C10198" t="str">
            <v>090916</v>
          </cell>
          <cell r="D10198" t="str">
            <v>Curva ceramica 200mm (8")</v>
          </cell>
          <cell r="E10198" t="str">
            <v>un</v>
          </cell>
          <cell r="F10198">
            <v>1</v>
          </cell>
        </row>
        <row r="10199">
          <cell r="B10199" t="str">
            <v>182810</v>
          </cell>
          <cell r="C10199" t="str">
            <v>010118</v>
          </cell>
          <cell r="D10199" t="str">
            <v>Encanador</v>
          </cell>
          <cell r="E10199" t="str">
            <v>h</v>
          </cell>
          <cell r="F10199">
            <v>0.72</v>
          </cell>
        </row>
        <row r="10200">
          <cell r="B10200" t="str">
            <v>182810</v>
          </cell>
          <cell r="C10200" t="str">
            <v>010119</v>
          </cell>
          <cell r="D10200" t="str">
            <v>Ajudante de encanador</v>
          </cell>
          <cell r="E10200" t="str">
            <v>h</v>
          </cell>
          <cell r="F10200">
            <v>0.72</v>
          </cell>
        </row>
        <row r="10201">
          <cell r="B10201" t="str">
            <v>182810</v>
          </cell>
          <cell r="C10201" t="str">
            <v>069501</v>
          </cell>
          <cell r="D10201" t="str">
            <v>Asfalto preparado para encanamentos</v>
          </cell>
          <cell r="E10201" t="str">
            <v>kg</v>
          </cell>
          <cell r="F10201">
            <v>3.6</v>
          </cell>
        </row>
        <row r="10202">
          <cell r="B10202" t="str">
            <v>182810</v>
          </cell>
          <cell r="C10202" t="str">
            <v>069511</v>
          </cell>
          <cell r="D10202" t="str">
            <v>Estopa alcatroada</v>
          </cell>
          <cell r="E10202" t="str">
            <v>kg</v>
          </cell>
          <cell r="F10202">
            <v>0.18</v>
          </cell>
        </row>
        <row r="10203">
          <cell r="B10203" t="str">
            <v>182810</v>
          </cell>
          <cell r="C10203" t="str">
            <v>090917</v>
          </cell>
          <cell r="D10203" t="str">
            <v>Curva ceramica 250mm (10")</v>
          </cell>
          <cell r="E10203" t="str">
            <v>un</v>
          </cell>
          <cell r="F10203">
            <v>1</v>
          </cell>
        </row>
        <row r="10204">
          <cell r="B10204" t="str">
            <v>182811</v>
          </cell>
          <cell r="C10204" t="str">
            <v>010118</v>
          </cell>
          <cell r="D10204" t="str">
            <v>Encanador</v>
          </cell>
          <cell r="E10204" t="str">
            <v>h</v>
          </cell>
          <cell r="F10204">
            <v>0.77</v>
          </cell>
        </row>
        <row r="10205">
          <cell r="B10205" t="str">
            <v>182811</v>
          </cell>
          <cell r="C10205" t="str">
            <v>010119</v>
          </cell>
          <cell r="D10205" t="str">
            <v>Ajudante de encanador</v>
          </cell>
          <cell r="E10205" t="str">
            <v>h</v>
          </cell>
          <cell r="F10205">
            <v>0.77</v>
          </cell>
        </row>
        <row r="10206">
          <cell r="B10206" t="str">
            <v>182811</v>
          </cell>
          <cell r="C10206" t="str">
            <v>069501</v>
          </cell>
          <cell r="D10206" t="str">
            <v>Asfalto preparado para encanamentos</v>
          </cell>
          <cell r="E10206" t="str">
            <v>kg</v>
          </cell>
          <cell r="F10206">
            <v>4.5999999999999996</v>
          </cell>
        </row>
        <row r="10207">
          <cell r="B10207" t="str">
            <v>182811</v>
          </cell>
          <cell r="C10207" t="str">
            <v>069511</v>
          </cell>
          <cell r="D10207" t="str">
            <v>Estopa alcatroada</v>
          </cell>
          <cell r="E10207" t="str">
            <v>kg</v>
          </cell>
          <cell r="F10207">
            <v>0.2</v>
          </cell>
        </row>
        <row r="10208">
          <cell r="B10208" t="str">
            <v>182811</v>
          </cell>
          <cell r="C10208" t="str">
            <v>090918</v>
          </cell>
          <cell r="D10208" t="str">
            <v>Curva ceramica 300mm (12")</v>
          </cell>
          <cell r="E10208" t="str">
            <v>un</v>
          </cell>
          <cell r="F10208">
            <v>1</v>
          </cell>
        </row>
        <row r="10209">
          <cell r="B10209" t="str">
            <v>182812</v>
          </cell>
          <cell r="C10209" t="str">
            <v>010118</v>
          </cell>
          <cell r="D10209" t="str">
            <v>Encanador</v>
          </cell>
          <cell r="E10209" t="str">
            <v>h</v>
          </cell>
          <cell r="F10209">
            <v>0.64</v>
          </cell>
        </row>
        <row r="10210">
          <cell r="B10210" t="str">
            <v>182812</v>
          </cell>
          <cell r="C10210" t="str">
            <v>010119</v>
          </cell>
          <cell r="D10210" t="str">
            <v>Ajudante de encanador</v>
          </cell>
          <cell r="E10210" t="str">
            <v>h</v>
          </cell>
          <cell r="F10210">
            <v>0.64</v>
          </cell>
        </row>
        <row r="10211">
          <cell r="B10211" t="str">
            <v>182812</v>
          </cell>
          <cell r="C10211" t="str">
            <v>062019</v>
          </cell>
          <cell r="D10211" t="str">
            <v>Te ceramica 100mm (4")</v>
          </cell>
          <cell r="E10211" t="str">
            <v>un</v>
          </cell>
          <cell r="F10211">
            <v>1</v>
          </cell>
        </row>
        <row r="10212">
          <cell r="B10212" t="str">
            <v>182812</v>
          </cell>
          <cell r="C10212" t="str">
            <v>069501</v>
          </cell>
          <cell r="D10212" t="str">
            <v>Asfalto preparado para encanamentos</v>
          </cell>
          <cell r="E10212" t="str">
            <v>kg</v>
          </cell>
          <cell r="F10212">
            <v>2.7</v>
          </cell>
        </row>
        <row r="10213">
          <cell r="B10213" t="str">
            <v>182812</v>
          </cell>
          <cell r="C10213" t="str">
            <v>069511</v>
          </cell>
          <cell r="D10213" t="str">
            <v>Estopa alcatroada</v>
          </cell>
          <cell r="E10213" t="str">
            <v>kg</v>
          </cell>
          <cell r="F10213">
            <v>0.19500000000000001</v>
          </cell>
        </row>
        <row r="10214">
          <cell r="B10214" t="str">
            <v>182813</v>
          </cell>
          <cell r="C10214" t="str">
            <v>010118</v>
          </cell>
          <cell r="D10214" t="str">
            <v>Encanador</v>
          </cell>
          <cell r="E10214" t="str">
            <v>h</v>
          </cell>
          <cell r="F10214">
            <v>0.8</v>
          </cell>
        </row>
        <row r="10215">
          <cell r="B10215" t="str">
            <v>182813</v>
          </cell>
          <cell r="C10215" t="str">
            <v>010119</v>
          </cell>
          <cell r="D10215" t="str">
            <v>Ajudante de encanador</v>
          </cell>
          <cell r="E10215" t="str">
            <v>h</v>
          </cell>
          <cell r="F10215">
            <v>0.8</v>
          </cell>
        </row>
        <row r="10216">
          <cell r="B10216" t="str">
            <v>182813</v>
          </cell>
          <cell r="C10216" t="str">
            <v>062020</v>
          </cell>
          <cell r="D10216" t="str">
            <v>Te ceramica 150mm (6")</v>
          </cell>
          <cell r="E10216" t="str">
            <v>un</v>
          </cell>
          <cell r="F10216">
            <v>1</v>
          </cell>
        </row>
        <row r="10217">
          <cell r="B10217" t="str">
            <v>182813</v>
          </cell>
          <cell r="C10217" t="str">
            <v>069501</v>
          </cell>
          <cell r="D10217" t="str">
            <v>Asfalto preparado para encanamentos</v>
          </cell>
          <cell r="E10217" t="str">
            <v>kg</v>
          </cell>
          <cell r="F10217">
            <v>3.3</v>
          </cell>
        </row>
        <row r="10218">
          <cell r="B10218" t="str">
            <v>182813</v>
          </cell>
          <cell r="C10218" t="str">
            <v>069511</v>
          </cell>
          <cell r="D10218" t="str">
            <v>Estopa alcatroada</v>
          </cell>
          <cell r="E10218" t="str">
            <v>kg</v>
          </cell>
          <cell r="F10218">
            <v>0.21</v>
          </cell>
        </row>
        <row r="10219">
          <cell r="B10219" t="str">
            <v>182814</v>
          </cell>
          <cell r="C10219" t="str">
            <v>010118</v>
          </cell>
          <cell r="D10219" t="str">
            <v>Encanador</v>
          </cell>
          <cell r="E10219" t="str">
            <v>h</v>
          </cell>
          <cell r="F10219">
            <v>0.96</v>
          </cell>
        </row>
        <row r="10220">
          <cell r="B10220" t="str">
            <v>182814</v>
          </cell>
          <cell r="C10220" t="str">
            <v>010119</v>
          </cell>
          <cell r="D10220" t="str">
            <v>Ajudante de encanador</v>
          </cell>
          <cell r="E10220" t="str">
            <v>h</v>
          </cell>
          <cell r="F10220">
            <v>0.96</v>
          </cell>
        </row>
        <row r="10221">
          <cell r="B10221" t="str">
            <v>182814</v>
          </cell>
          <cell r="C10221" t="str">
            <v>069501</v>
          </cell>
          <cell r="D10221" t="str">
            <v>Asfalto preparado para encanamentos</v>
          </cell>
          <cell r="E10221" t="str">
            <v>kg</v>
          </cell>
          <cell r="F10221">
            <v>3.6</v>
          </cell>
        </row>
        <row r="10222">
          <cell r="B10222" t="str">
            <v>182814</v>
          </cell>
          <cell r="C10222" t="str">
            <v>069511</v>
          </cell>
          <cell r="D10222" t="str">
            <v>Estopa alcatroada</v>
          </cell>
          <cell r="E10222" t="str">
            <v>kg</v>
          </cell>
          <cell r="F10222">
            <v>0.24</v>
          </cell>
        </row>
        <row r="10223">
          <cell r="B10223" t="str">
            <v>182814</v>
          </cell>
          <cell r="C10223" t="str">
            <v>090919</v>
          </cell>
          <cell r="D10223" t="str">
            <v>Te ceramico 200mm (8")</v>
          </cell>
          <cell r="E10223" t="str">
            <v>un</v>
          </cell>
          <cell r="F10223">
            <v>1</v>
          </cell>
        </row>
        <row r="10224">
          <cell r="B10224" t="str">
            <v>182815</v>
          </cell>
          <cell r="C10224" t="str">
            <v>010118</v>
          </cell>
          <cell r="D10224" t="str">
            <v>Encanador</v>
          </cell>
          <cell r="E10224" t="str">
            <v>h</v>
          </cell>
          <cell r="F10224">
            <v>1.08</v>
          </cell>
        </row>
        <row r="10225">
          <cell r="B10225" t="str">
            <v>182815</v>
          </cell>
          <cell r="C10225" t="str">
            <v>010119</v>
          </cell>
          <cell r="D10225" t="str">
            <v>Ajudante de encanador</v>
          </cell>
          <cell r="E10225" t="str">
            <v>h</v>
          </cell>
          <cell r="F10225">
            <v>1.08</v>
          </cell>
        </row>
        <row r="10226">
          <cell r="B10226" t="str">
            <v>182815</v>
          </cell>
          <cell r="C10226" t="str">
            <v>069501</v>
          </cell>
          <cell r="D10226" t="str">
            <v>Asfalto preparado para encanamentos</v>
          </cell>
          <cell r="E10226" t="str">
            <v>kg</v>
          </cell>
          <cell r="F10226">
            <v>5.4</v>
          </cell>
        </row>
        <row r="10227">
          <cell r="B10227" t="str">
            <v>182815</v>
          </cell>
          <cell r="C10227" t="str">
            <v>069511</v>
          </cell>
          <cell r="D10227" t="str">
            <v>Estopa alcatroada</v>
          </cell>
          <cell r="E10227" t="str">
            <v>kg</v>
          </cell>
          <cell r="F10227">
            <v>0.27</v>
          </cell>
        </row>
        <row r="10228">
          <cell r="B10228" t="str">
            <v>182815</v>
          </cell>
          <cell r="C10228" t="str">
            <v>090920</v>
          </cell>
          <cell r="D10228" t="str">
            <v>Te ceramico 250mm (10")</v>
          </cell>
          <cell r="E10228" t="str">
            <v>un</v>
          </cell>
          <cell r="F10228">
            <v>1</v>
          </cell>
        </row>
        <row r="10229">
          <cell r="B10229" t="str">
            <v>182816</v>
          </cell>
          <cell r="C10229" t="str">
            <v>010118</v>
          </cell>
          <cell r="D10229" t="str">
            <v>Encanador</v>
          </cell>
          <cell r="E10229" t="str">
            <v>h</v>
          </cell>
          <cell r="F10229">
            <v>1.1599999999999999</v>
          </cell>
        </row>
        <row r="10230">
          <cell r="B10230" t="str">
            <v>182816</v>
          </cell>
          <cell r="C10230" t="str">
            <v>010119</v>
          </cell>
          <cell r="D10230" t="str">
            <v>Ajudante de encanador</v>
          </cell>
          <cell r="E10230" t="str">
            <v>h</v>
          </cell>
          <cell r="F10230">
            <v>1.1599999999999999</v>
          </cell>
        </row>
        <row r="10231">
          <cell r="B10231" t="str">
            <v>182816</v>
          </cell>
          <cell r="C10231" t="str">
            <v>069501</v>
          </cell>
          <cell r="D10231" t="str">
            <v>Asfalto preparado para encanamentos</v>
          </cell>
          <cell r="E10231" t="str">
            <v>kg</v>
          </cell>
          <cell r="F10231">
            <v>6.9</v>
          </cell>
        </row>
        <row r="10232">
          <cell r="B10232" t="str">
            <v>182816</v>
          </cell>
          <cell r="C10232" t="str">
            <v>069511</v>
          </cell>
          <cell r="D10232" t="str">
            <v>Estopa alcatroada</v>
          </cell>
          <cell r="E10232" t="str">
            <v>kg</v>
          </cell>
          <cell r="F10232">
            <v>0.3</v>
          </cell>
        </row>
        <row r="10233">
          <cell r="B10233" t="str">
            <v>182816</v>
          </cell>
          <cell r="C10233" t="str">
            <v>090921</v>
          </cell>
          <cell r="D10233" t="str">
            <v>Te ceramico 300mm (12")</v>
          </cell>
          <cell r="E10233" t="str">
            <v>un</v>
          </cell>
          <cell r="F10233">
            <v>1</v>
          </cell>
        </row>
        <row r="10234">
          <cell r="B10234" t="str">
            <v>182817</v>
          </cell>
          <cell r="C10234" t="str">
            <v>010118</v>
          </cell>
          <cell r="D10234" t="str">
            <v>Encanador</v>
          </cell>
          <cell r="E10234" t="str">
            <v>h</v>
          </cell>
          <cell r="F10234">
            <v>0.64</v>
          </cell>
        </row>
        <row r="10235">
          <cell r="B10235" t="str">
            <v>182817</v>
          </cell>
          <cell r="C10235" t="str">
            <v>010119</v>
          </cell>
          <cell r="D10235" t="str">
            <v>Ajudante de encanador</v>
          </cell>
          <cell r="E10235" t="str">
            <v>h</v>
          </cell>
          <cell r="F10235">
            <v>0.64</v>
          </cell>
        </row>
        <row r="10236">
          <cell r="B10236" t="str">
            <v>182817</v>
          </cell>
          <cell r="C10236" t="str">
            <v>062025</v>
          </cell>
          <cell r="D10236" t="str">
            <v>Juncao ceramica 100mm (4")</v>
          </cell>
          <cell r="E10236" t="str">
            <v>un</v>
          </cell>
          <cell r="F10236">
            <v>1</v>
          </cell>
        </row>
        <row r="10237">
          <cell r="B10237" t="str">
            <v>182817</v>
          </cell>
          <cell r="C10237" t="str">
            <v>069501</v>
          </cell>
          <cell r="D10237" t="str">
            <v>Asfalto preparado para encanamentos</v>
          </cell>
          <cell r="E10237" t="str">
            <v>kg</v>
          </cell>
          <cell r="F10237">
            <v>2.7</v>
          </cell>
        </row>
        <row r="10238">
          <cell r="B10238" t="str">
            <v>182817</v>
          </cell>
          <cell r="C10238" t="str">
            <v>069511</v>
          </cell>
          <cell r="D10238" t="str">
            <v>Estopa alcatroada</v>
          </cell>
          <cell r="E10238" t="str">
            <v>kg</v>
          </cell>
          <cell r="F10238">
            <v>0.19500000000000001</v>
          </cell>
        </row>
        <row r="10239">
          <cell r="B10239" t="str">
            <v>182818</v>
          </cell>
          <cell r="C10239" t="str">
            <v>010118</v>
          </cell>
          <cell r="D10239" t="str">
            <v>Encanador</v>
          </cell>
          <cell r="E10239" t="str">
            <v>h</v>
          </cell>
          <cell r="F10239">
            <v>0.8</v>
          </cell>
        </row>
        <row r="10240">
          <cell r="B10240" t="str">
            <v>182818</v>
          </cell>
          <cell r="C10240" t="str">
            <v>010119</v>
          </cell>
          <cell r="D10240" t="str">
            <v>Ajudante de encanador</v>
          </cell>
          <cell r="E10240" t="str">
            <v>h</v>
          </cell>
          <cell r="F10240">
            <v>0.8</v>
          </cell>
        </row>
        <row r="10241">
          <cell r="B10241" t="str">
            <v>182818</v>
          </cell>
          <cell r="C10241" t="str">
            <v>062027</v>
          </cell>
          <cell r="D10241" t="str">
            <v>Juncao ceramica 150mm (6")</v>
          </cell>
          <cell r="E10241" t="str">
            <v>un</v>
          </cell>
          <cell r="F10241">
            <v>1</v>
          </cell>
        </row>
        <row r="10242">
          <cell r="B10242" t="str">
            <v>182818</v>
          </cell>
          <cell r="C10242" t="str">
            <v>069501</v>
          </cell>
          <cell r="D10242" t="str">
            <v>Asfalto preparado para encanamentos</v>
          </cell>
          <cell r="E10242" t="str">
            <v>kg</v>
          </cell>
          <cell r="F10242">
            <v>3.3</v>
          </cell>
        </row>
        <row r="10243">
          <cell r="B10243" t="str">
            <v>182818</v>
          </cell>
          <cell r="C10243" t="str">
            <v>069511</v>
          </cell>
          <cell r="D10243" t="str">
            <v>Estopa alcatroada</v>
          </cell>
          <cell r="E10243" t="str">
            <v>kg</v>
          </cell>
          <cell r="F10243">
            <v>0.21</v>
          </cell>
        </row>
        <row r="10244">
          <cell r="B10244" t="str">
            <v>182819</v>
          </cell>
          <cell r="C10244" t="str">
            <v>010118</v>
          </cell>
          <cell r="D10244" t="str">
            <v>Encanador</v>
          </cell>
          <cell r="E10244" t="str">
            <v>h</v>
          </cell>
          <cell r="F10244">
            <v>0.96</v>
          </cell>
        </row>
        <row r="10245">
          <cell r="B10245" t="str">
            <v>182819</v>
          </cell>
          <cell r="C10245" t="str">
            <v>010119</v>
          </cell>
          <cell r="D10245" t="str">
            <v>Ajudante de encanador</v>
          </cell>
          <cell r="E10245" t="str">
            <v>h</v>
          </cell>
          <cell r="F10245">
            <v>0.96</v>
          </cell>
        </row>
        <row r="10246">
          <cell r="B10246" t="str">
            <v>182819</v>
          </cell>
          <cell r="C10246" t="str">
            <v>062065</v>
          </cell>
          <cell r="D10246" t="str">
            <v>Juncao ceramica 200mm (8")</v>
          </cell>
          <cell r="E10246" t="str">
            <v>un</v>
          </cell>
          <cell r="F10246">
            <v>1</v>
          </cell>
        </row>
        <row r="10247">
          <cell r="B10247" t="str">
            <v>182819</v>
          </cell>
          <cell r="C10247" t="str">
            <v>069501</v>
          </cell>
          <cell r="D10247" t="str">
            <v>Asfalto preparado para encanamentos</v>
          </cell>
          <cell r="E10247" t="str">
            <v>kg</v>
          </cell>
          <cell r="F10247">
            <v>3.6</v>
          </cell>
        </row>
        <row r="10248">
          <cell r="B10248" t="str">
            <v>182819</v>
          </cell>
          <cell r="C10248" t="str">
            <v>069511</v>
          </cell>
          <cell r="D10248" t="str">
            <v>Estopa alcatroada</v>
          </cell>
          <cell r="E10248" t="str">
            <v>kg</v>
          </cell>
          <cell r="F10248">
            <v>0.24</v>
          </cell>
        </row>
        <row r="10249">
          <cell r="B10249" t="str">
            <v>182820</v>
          </cell>
          <cell r="C10249" t="str">
            <v>010118</v>
          </cell>
          <cell r="D10249" t="str">
            <v>Encanador</v>
          </cell>
          <cell r="E10249" t="str">
            <v>h</v>
          </cell>
          <cell r="F10249">
            <v>1.08</v>
          </cell>
        </row>
        <row r="10250">
          <cell r="B10250" t="str">
            <v>182820</v>
          </cell>
          <cell r="C10250" t="str">
            <v>010119</v>
          </cell>
          <cell r="D10250" t="str">
            <v>Ajudante de encanador</v>
          </cell>
          <cell r="E10250" t="str">
            <v>h</v>
          </cell>
          <cell r="F10250">
            <v>1.08</v>
          </cell>
        </row>
        <row r="10251">
          <cell r="B10251" t="str">
            <v>182820</v>
          </cell>
          <cell r="C10251" t="str">
            <v>062069</v>
          </cell>
          <cell r="D10251" t="str">
            <v>Juncao ceramica 250mm (10")</v>
          </cell>
          <cell r="E10251" t="str">
            <v>un</v>
          </cell>
          <cell r="F10251">
            <v>1</v>
          </cell>
        </row>
        <row r="10252">
          <cell r="B10252" t="str">
            <v>182820</v>
          </cell>
          <cell r="C10252" t="str">
            <v>069501</v>
          </cell>
          <cell r="D10252" t="str">
            <v>Asfalto preparado para encanamentos</v>
          </cell>
          <cell r="E10252" t="str">
            <v>kg</v>
          </cell>
          <cell r="F10252">
            <v>5.4</v>
          </cell>
        </row>
        <row r="10253">
          <cell r="B10253" t="str">
            <v>182820</v>
          </cell>
          <cell r="C10253" t="str">
            <v>069511</v>
          </cell>
          <cell r="D10253" t="str">
            <v>Estopa alcatroada</v>
          </cell>
          <cell r="E10253" t="str">
            <v>kg</v>
          </cell>
          <cell r="F10253">
            <v>0.27</v>
          </cell>
        </row>
        <row r="10254">
          <cell r="B10254" t="str">
            <v>182821</v>
          </cell>
          <cell r="C10254" t="str">
            <v>010118</v>
          </cell>
          <cell r="D10254" t="str">
            <v>Encanador</v>
          </cell>
          <cell r="E10254" t="str">
            <v>h</v>
          </cell>
          <cell r="F10254">
            <v>1.1599999999999999</v>
          </cell>
        </row>
        <row r="10255">
          <cell r="B10255" t="str">
            <v>182821</v>
          </cell>
          <cell r="C10255" t="str">
            <v>010119</v>
          </cell>
          <cell r="D10255" t="str">
            <v>Ajudante de encanador</v>
          </cell>
          <cell r="E10255" t="str">
            <v>h</v>
          </cell>
          <cell r="F10255">
            <v>1.1599999999999999</v>
          </cell>
        </row>
        <row r="10256">
          <cell r="B10256" t="str">
            <v>182821</v>
          </cell>
          <cell r="C10256" t="str">
            <v>062074</v>
          </cell>
          <cell r="D10256" t="str">
            <v>Juncao ceramica 300mm (12")</v>
          </cell>
          <cell r="E10256" t="str">
            <v>un</v>
          </cell>
          <cell r="F10256">
            <v>1</v>
          </cell>
        </row>
        <row r="10257">
          <cell r="B10257" t="str">
            <v>182821</v>
          </cell>
          <cell r="C10257" t="str">
            <v>069501</v>
          </cell>
          <cell r="D10257" t="str">
            <v>Asfalto preparado para encanamentos</v>
          </cell>
          <cell r="E10257" t="str">
            <v>kg</v>
          </cell>
          <cell r="F10257">
            <v>6.9</v>
          </cell>
        </row>
        <row r="10258">
          <cell r="B10258" t="str">
            <v>182821</v>
          </cell>
          <cell r="C10258" t="str">
            <v>069511</v>
          </cell>
          <cell r="D10258" t="str">
            <v>Estopa alcatroada</v>
          </cell>
          <cell r="E10258" t="str">
            <v>kg</v>
          </cell>
          <cell r="F10258">
            <v>0.3</v>
          </cell>
        </row>
        <row r="10259">
          <cell r="B10259" t="str">
            <v>183202</v>
          </cell>
          <cell r="C10259" t="str">
            <v>010146</v>
          </cell>
          <cell r="D10259" t="str">
            <v>Servente</v>
          </cell>
          <cell r="E10259" t="str">
            <v>h</v>
          </cell>
          <cell r="F10259">
            <v>4.63</v>
          </cell>
        </row>
        <row r="10260">
          <cell r="B10260" t="str">
            <v>183203</v>
          </cell>
          <cell r="C10260" t="str">
            <v>010139</v>
          </cell>
          <cell r="D10260" t="str">
            <v>Pedreiro</v>
          </cell>
          <cell r="E10260" t="str">
            <v>h</v>
          </cell>
          <cell r="F10260">
            <v>2</v>
          </cell>
        </row>
        <row r="10261">
          <cell r="B10261" t="str">
            <v>183203</v>
          </cell>
          <cell r="C10261" t="str">
            <v>010146</v>
          </cell>
          <cell r="D10261" t="str">
            <v>Servente</v>
          </cell>
          <cell r="E10261" t="str">
            <v>h</v>
          </cell>
          <cell r="F10261">
            <v>16</v>
          </cell>
        </row>
        <row r="10262">
          <cell r="B10262" t="str">
            <v>183203</v>
          </cell>
          <cell r="C10262" t="str">
            <v>020508</v>
          </cell>
          <cell r="D10262" t="str">
            <v>Cimento portland</v>
          </cell>
          <cell r="E10262" t="str">
            <v>kg</v>
          </cell>
          <cell r="F10262">
            <v>220</v>
          </cell>
        </row>
        <row r="10263">
          <cell r="B10263" t="str">
            <v>183203</v>
          </cell>
          <cell r="C10263" t="str">
            <v>020518</v>
          </cell>
          <cell r="D10263" t="str">
            <v>Brita 2</v>
          </cell>
          <cell r="E10263" t="str">
            <v>m3</v>
          </cell>
          <cell r="F10263">
            <v>0.878</v>
          </cell>
        </row>
        <row r="10264">
          <cell r="B10264" t="str">
            <v>183203</v>
          </cell>
          <cell r="C10264" t="str">
            <v>020579</v>
          </cell>
          <cell r="D10264" t="str">
            <v>Areia media</v>
          </cell>
          <cell r="E10264" t="str">
            <v>m3</v>
          </cell>
          <cell r="F10264">
            <v>0.67600000000000005</v>
          </cell>
        </row>
        <row r="10265">
          <cell r="B10265" t="str">
            <v>183204</v>
          </cell>
          <cell r="C10265" t="str">
            <v>022515</v>
          </cell>
          <cell r="D10265" t="str">
            <v>Tijolo comum</v>
          </cell>
          <cell r="E10265" t="str">
            <v>un</v>
          </cell>
          <cell r="F10265">
            <v>84</v>
          </cell>
        </row>
        <row r="10266">
          <cell r="B10266" t="str">
            <v>183204</v>
          </cell>
          <cell r="C10266" t="str">
            <v>010139</v>
          </cell>
          <cell r="D10266" t="str">
            <v>Pedreiro</v>
          </cell>
          <cell r="E10266" t="str">
            <v>h</v>
          </cell>
          <cell r="F10266">
            <v>2.2999999999999998</v>
          </cell>
        </row>
        <row r="10267">
          <cell r="B10267" t="str">
            <v>183204</v>
          </cell>
          <cell r="C10267" t="str">
            <v>020505</v>
          </cell>
          <cell r="D10267" t="str">
            <v>Cal hidratada</v>
          </cell>
          <cell r="E10267" t="str">
            <v>kg</v>
          </cell>
          <cell r="F10267">
            <v>4.55</v>
          </cell>
        </row>
        <row r="10268">
          <cell r="B10268" t="str">
            <v>183204</v>
          </cell>
          <cell r="C10268" t="str">
            <v>020508</v>
          </cell>
          <cell r="D10268" t="str">
            <v>Cimento portland</v>
          </cell>
          <cell r="E10268" t="str">
            <v>kg</v>
          </cell>
          <cell r="F10268">
            <v>11.84</v>
          </cell>
        </row>
        <row r="10269">
          <cell r="B10269" t="str">
            <v>183204</v>
          </cell>
          <cell r="C10269" t="str">
            <v>020579</v>
          </cell>
          <cell r="D10269" t="str">
            <v>Areia media</v>
          </cell>
          <cell r="E10269" t="str">
            <v>m3</v>
          </cell>
          <cell r="F10269">
            <v>6.0999999999999999E-2</v>
          </cell>
        </row>
        <row r="10270">
          <cell r="B10270" t="str">
            <v>183204</v>
          </cell>
          <cell r="C10270" t="str">
            <v>010146</v>
          </cell>
          <cell r="D10270" t="str">
            <v>Servente</v>
          </cell>
          <cell r="E10270" t="str">
            <v>h</v>
          </cell>
          <cell r="F10270">
            <v>2.8</v>
          </cell>
        </row>
        <row r="10271">
          <cell r="B10271" t="str">
            <v>183205</v>
          </cell>
          <cell r="C10271" t="str">
            <v>010139</v>
          </cell>
          <cell r="D10271" t="str">
            <v>Pedreiro</v>
          </cell>
          <cell r="E10271" t="str">
            <v>h</v>
          </cell>
          <cell r="F10271">
            <v>3.2</v>
          </cell>
        </row>
        <row r="10272">
          <cell r="B10272" t="str">
            <v>183205</v>
          </cell>
          <cell r="C10272" t="str">
            <v>010146</v>
          </cell>
          <cell r="D10272" t="str">
            <v>Servente</v>
          </cell>
          <cell r="E10272" t="str">
            <v>h</v>
          </cell>
          <cell r="F10272">
            <v>4.0199999999999996</v>
          </cell>
        </row>
        <row r="10273">
          <cell r="B10273" t="str">
            <v>183205</v>
          </cell>
          <cell r="C10273" t="str">
            <v>020505</v>
          </cell>
          <cell r="D10273" t="str">
            <v>Cal hidratada</v>
          </cell>
          <cell r="E10273" t="str">
            <v>kg</v>
          </cell>
          <cell r="F10273">
            <v>10.37</v>
          </cell>
        </row>
        <row r="10274">
          <cell r="B10274" t="str">
            <v>183205</v>
          </cell>
          <cell r="C10274" t="str">
            <v>020508</v>
          </cell>
          <cell r="D10274" t="str">
            <v>Cimento portland</v>
          </cell>
          <cell r="E10274" t="str">
            <v>kg</v>
          </cell>
          <cell r="F10274">
            <v>17.66</v>
          </cell>
        </row>
        <row r="10275">
          <cell r="B10275" t="str">
            <v>183205</v>
          </cell>
          <cell r="C10275" t="str">
            <v>020579</v>
          </cell>
          <cell r="D10275" t="str">
            <v>Areia media</v>
          </cell>
          <cell r="E10275" t="str">
            <v>m3</v>
          </cell>
          <cell r="F10275">
            <v>9.9000000000000005E-2</v>
          </cell>
        </row>
        <row r="10276">
          <cell r="B10276" t="str">
            <v>183205</v>
          </cell>
          <cell r="C10276" t="str">
            <v>022515</v>
          </cell>
          <cell r="D10276" t="str">
            <v>Tijolo comum</v>
          </cell>
          <cell r="E10276" t="str">
            <v>un</v>
          </cell>
          <cell r="F10276">
            <v>159</v>
          </cell>
        </row>
        <row r="10277">
          <cell r="B10277" t="str">
            <v>183206</v>
          </cell>
          <cell r="C10277" t="str">
            <v>010146</v>
          </cell>
          <cell r="D10277" t="str">
            <v>Servente</v>
          </cell>
          <cell r="E10277" t="str">
            <v>h</v>
          </cell>
          <cell r="F10277">
            <v>0.8</v>
          </cell>
        </row>
        <row r="10278">
          <cell r="B10278" t="str">
            <v>183206</v>
          </cell>
          <cell r="C10278" t="str">
            <v>020508</v>
          </cell>
          <cell r="D10278" t="str">
            <v>Cimento portland</v>
          </cell>
          <cell r="E10278" t="str">
            <v>kg</v>
          </cell>
          <cell r="F10278">
            <v>16.2</v>
          </cell>
        </row>
        <row r="10279">
          <cell r="B10279" t="str">
            <v>183206</v>
          </cell>
          <cell r="C10279" t="str">
            <v>010112</v>
          </cell>
          <cell r="D10279" t="str">
            <v>Ajudante de carpinteiro</v>
          </cell>
          <cell r="E10279" t="str">
            <v>h</v>
          </cell>
          <cell r="F10279">
            <v>2.42</v>
          </cell>
        </row>
        <row r="10280">
          <cell r="B10280" t="str">
            <v>183206</v>
          </cell>
          <cell r="C10280" t="str">
            <v>010122</v>
          </cell>
          <cell r="D10280" t="str">
            <v>Ajudante de ferreiro</v>
          </cell>
          <cell r="E10280" t="str">
            <v>h</v>
          </cell>
          <cell r="F10280">
            <v>0.46</v>
          </cell>
        </row>
        <row r="10281">
          <cell r="B10281" t="str">
            <v>183206</v>
          </cell>
          <cell r="C10281" t="str">
            <v>010139</v>
          </cell>
          <cell r="D10281" t="str">
            <v>Pedreiro</v>
          </cell>
          <cell r="E10281" t="str">
            <v>h</v>
          </cell>
          <cell r="F10281">
            <v>0.3</v>
          </cell>
        </row>
        <row r="10282">
          <cell r="B10282" t="str">
            <v>183206</v>
          </cell>
          <cell r="C10282" t="str">
            <v>010111</v>
          </cell>
          <cell r="D10282" t="str">
            <v>Carpinteiro</v>
          </cell>
          <cell r="E10282" t="str">
            <v>h</v>
          </cell>
          <cell r="F10282">
            <v>2.42</v>
          </cell>
        </row>
        <row r="10283">
          <cell r="B10283" t="str">
            <v>183206</v>
          </cell>
          <cell r="C10283" t="str">
            <v>010121</v>
          </cell>
          <cell r="D10283" t="str">
            <v>Ferreiro</v>
          </cell>
          <cell r="E10283" t="str">
            <v>h</v>
          </cell>
          <cell r="F10283">
            <v>0.46</v>
          </cell>
        </row>
        <row r="10284">
          <cell r="B10284" t="str">
            <v>183206</v>
          </cell>
          <cell r="C10284" t="str">
            <v>020517</v>
          </cell>
          <cell r="D10284" t="str">
            <v>Brita 1</v>
          </cell>
          <cell r="E10284" t="str">
            <v>m3</v>
          </cell>
          <cell r="F10284">
            <v>0.04</v>
          </cell>
        </row>
        <row r="10285">
          <cell r="B10285" t="str">
            <v>183206</v>
          </cell>
          <cell r="C10285" t="str">
            <v>020579</v>
          </cell>
          <cell r="D10285" t="str">
            <v>Areia media</v>
          </cell>
          <cell r="E10285" t="str">
            <v>m3</v>
          </cell>
          <cell r="F10285">
            <v>3.3000000000000002E-2</v>
          </cell>
        </row>
        <row r="10286">
          <cell r="B10286" t="str">
            <v>183206</v>
          </cell>
          <cell r="C10286" t="str">
            <v>021021</v>
          </cell>
          <cell r="D10286" t="str">
            <v>Tabua de pinho de 1' x 12' de 3a. construcao</v>
          </cell>
          <cell r="E10286" t="str">
            <v>m2</v>
          </cell>
          <cell r="F10286">
            <v>0.12</v>
          </cell>
        </row>
        <row r="10287">
          <cell r="B10287" t="str">
            <v>183206</v>
          </cell>
          <cell r="C10287" t="str">
            <v>021032</v>
          </cell>
          <cell r="D10287" t="str">
            <v>Chapa compensada resinada 12mm</v>
          </cell>
          <cell r="E10287" t="str">
            <v>m2</v>
          </cell>
          <cell r="F10287">
            <v>0.4</v>
          </cell>
        </row>
        <row r="10288">
          <cell r="B10288" t="str">
            <v>183206</v>
          </cell>
          <cell r="C10288" t="str">
            <v>021538</v>
          </cell>
          <cell r="D10288" t="str">
            <v>Aco ca-60-b cmd bitolas</v>
          </cell>
          <cell r="E10288" t="str">
            <v>kg</v>
          </cell>
          <cell r="F10288">
            <v>5.27</v>
          </cell>
        </row>
        <row r="10289">
          <cell r="B10289" t="str">
            <v>183206</v>
          </cell>
          <cell r="C10289" t="str">
            <v>027010</v>
          </cell>
          <cell r="D10289" t="str">
            <v>Arame recozido n.18 bwg</v>
          </cell>
          <cell r="E10289" t="str">
            <v>kg</v>
          </cell>
          <cell r="F10289">
            <v>0.09</v>
          </cell>
        </row>
        <row r="10290">
          <cell r="B10290" t="str">
            <v>183207</v>
          </cell>
          <cell r="C10290" t="str">
            <v>021032</v>
          </cell>
          <cell r="D10290" t="str">
            <v>Chapa compensada resinada 12mm</v>
          </cell>
          <cell r="E10290" t="str">
            <v>m2</v>
          </cell>
          <cell r="F10290">
            <v>0.1</v>
          </cell>
        </row>
        <row r="10291">
          <cell r="B10291" t="str">
            <v>183207</v>
          </cell>
          <cell r="C10291" t="str">
            <v>010111</v>
          </cell>
          <cell r="D10291" t="str">
            <v>Carpinteiro</v>
          </cell>
          <cell r="E10291" t="str">
            <v>h</v>
          </cell>
          <cell r="F10291">
            <v>0.60499999999999998</v>
          </cell>
        </row>
        <row r="10292">
          <cell r="B10292" t="str">
            <v>183207</v>
          </cell>
          <cell r="C10292" t="str">
            <v>021538</v>
          </cell>
          <cell r="D10292" t="str">
            <v>Aco ca-60-b cmd bitolas</v>
          </cell>
          <cell r="E10292" t="str">
            <v>kg</v>
          </cell>
          <cell r="F10292">
            <v>1.3169999999999999</v>
          </cell>
        </row>
        <row r="10293">
          <cell r="B10293" t="str">
            <v>183207</v>
          </cell>
          <cell r="C10293" t="str">
            <v>010121</v>
          </cell>
          <cell r="D10293" t="str">
            <v>Ferreiro</v>
          </cell>
          <cell r="E10293" t="str">
            <v>h</v>
          </cell>
          <cell r="F10293">
            <v>0.115</v>
          </cell>
        </row>
        <row r="10294">
          <cell r="B10294" t="str">
            <v>183207</v>
          </cell>
          <cell r="C10294" t="str">
            <v>022515</v>
          </cell>
          <cell r="D10294" t="str">
            <v>Tijolo comum</v>
          </cell>
          <cell r="E10294" t="str">
            <v>un</v>
          </cell>
          <cell r="F10294">
            <v>101</v>
          </cell>
        </row>
        <row r="10295">
          <cell r="B10295" t="str">
            <v>183207</v>
          </cell>
          <cell r="C10295" t="str">
            <v>020579</v>
          </cell>
          <cell r="D10295" t="str">
            <v>Areia media</v>
          </cell>
          <cell r="E10295" t="str">
            <v>m3</v>
          </cell>
          <cell r="F10295">
            <v>0.105</v>
          </cell>
        </row>
        <row r="10296">
          <cell r="B10296" t="str">
            <v>183207</v>
          </cell>
          <cell r="C10296" t="str">
            <v>027010</v>
          </cell>
          <cell r="D10296" t="str">
            <v>Arame recozido n.18 bwg</v>
          </cell>
          <cell r="E10296" t="str">
            <v>kg</v>
          </cell>
          <cell r="F10296">
            <v>2.1999999999999999E-2</v>
          </cell>
        </row>
        <row r="10297">
          <cell r="B10297" t="str">
            <v>183207</v>
          </cell>
          <cell r="C10297" t="str">
            <v>020505</v>
          </cell>
          <cell r="D10297" t="str">
            <v>Cal hidratada</v>
          </cell>
          <cell r="E10297" t="str">
            <v>kg</v>
          </cell>
          <cell r="F10297">
            <v>5.46</v>
          </cell>
        </row>
        <row r="10298">
          <cell r="B10298" t="str">
            <v>183207</v>
          </cell>
          <cell r="C10298" t="str">
            <v>020517</v>
          </cell>
          <cell r="D10298" t="str">
            <v>Brita 1</v>
          </cell>
          <cell r="E10298" t="str">
            <v>m3</v>
          </cell>
          <cell r="F10298">
            <v>0.01</v>
          </cell>
        </row>
        <row r="10299">
          <cell r="B10299" t="str">
            <v>183207</v>
          </cell>
          <cell r="C10299" t="str">
            <v>020518</v>
          </cell>
          <cell r="D10299" t="str">
            <v>Brita 2</v>
          </cell>
          <cell r="E10299" t="str">
            <v>m3</v>
          </cell>
          <cell r="F10299">
            <v>3.2000000000000001E-2</v>
          </cell>
        </row>
        <row r="10300">
          <cell r="B10300" t="str">
            <v>183207</v>
          </cell>
          <cell r="C10300" t="str">
            <v>010139</v>
          </cell>
          <cell r="D10300" t="str">
            <v>Pedreiro</v>
          </cell>
          <cell r="E10300" t="str">
            <v>h</v>
          </cell>
          <cell r="F10300">
            <v>2.907</v>
          </cell>
        </row>
        <row r="10301">
          <cell r="B10301" t="str">
            <v>183207</v>
          </cell>
          <cell r="C10301" t="str">
            <v>021021</v>
          </cell>
          <cell r="D10301" t="str">
            <v>Tabua de pinho de 1' x 12' de 3a. construcao</v>
          </cell>
          <cell r="E10301" t="str">
            <v>m2</v>
          </cell>
          <cell r="F10301">
            <v>0.03</v>
          </cell>
        </row>
        <row r="10302">
          <cell r="B10302" t="str">
            <v>183207</v>
          </cell>
          <cell r="C10302" t="str">
            <v>010112</v>
          </cell>
          <cell r="D10302" t="str">
            <v>Ajudante de carpinteiro</v>
          </cell>
          <cell r="E10302" t="str">
            <v>h</v>
          </cell>
          <cell r="F10302">
            <v>0.60499999999999998</v>
          </cell>
        </row>
        <row r="10303">
          <cell r="B10303" t="str">
            <v>183207</v>
          </cell>
          <cell r="C10303" t="str">
            <v>010122</v>
          </cell>
          <cell r="D10303" t="str">
            <v>Ajudante de ferreiro</v>
          </cell>
          <cell r="E10303" t="str">
            <v>h</v>
          </cell>
          <cell r="F10303">
            <v>0.115</v>
          </cell>
        </row>
        <row r="10304">
          <cell r="B10304" t="str">
            <v>183207</v>
          </cell>
          <cell r="C10304" t="str">
            <v>010146</v>
          </cell>
          <cell r="D10304" t="str">
            <v>Servente</v>
          </cell>
          <cell r="E10304" t="str">
            <v>h</v>
          </cell>
          <cell r="F10304">
            <v>5.3079999999999998</v>
          </cell>
        </row>
        <row r="10305">
          <cell r="B10305" t="str">
            <v>183207</v>
          </cell>
          <cell r="C10305" t="str">
            <v>020508</v>
          </cell>
          <cell r="D10305" t="str">
            <v>Cimento portland</v>
          </cell>
          <cell r="E10305" t="str">
            <v>kg</v>
          </cell>
          <cell r="F10305">
            <v>26.178000000000001</v>
          </cell>
        </row>
        <row r="10306">
          <cell r="B10306" t="str">
            <v>183208</v>
          </cell>
          <cell r="C10306" t="str">
            <v>010111</v>
          </cell>
          <cell r="D10306" t="str">
            <v>Carpinteiro</v>
          </cell>
          <cell r="E10306" t="str">
            <v>h</v>
          </cell>
          <cell r="F10306">
            <v>0.60499999999999998</v>
          </cell>
        </row>
        <row r="10307">
          <cell r="B10307" t="str">
            <v>183208</v>
          </cell>
          <cell r="C10307" t="str">
            <v>010112</v>
          </cell>
          <cell r="D10307" t="str">
            <v>Ajudante de carpinteiro</v>
          </cell>
          <cell r="E10307" t="str">
            <v>h</v>
          </cell>
          <cell r="F10307">
            <v>0.60499999999999998</v>
          </cell>
        </row>
        <row r="10308">
          <cell r="B10308" t="str">
            <v>183208</v>
          </cell>
          <cell r="C10308" t="str">
            <v>021538</v>
          </cell>
          <cell r="D10308" t="str">
            <v>Aco ca-60-b cmd bitolas</v>
          </cell>
          <cell r="E10308" t="str">
            <v>kg</v>
          </cell>
          <cell r="F10308">
            <v>1.3169999999999999</v>
          </cell>
        </row>
        <row r="10309">
          <cell r="B10309" t="str">
            <v>183208</v>
          </cell>
          <cell r="C10309" t="str">
            <v>010122</v>
          </cell>
          <cell r="D10309" t="str">
            <v>Ajudante de ferreiro</v>
          </cell>
          <cell r="E10309" t="str">
            <v>h</v>
          </cell>
          <cell r="F10309">
            <v>0.115</v>
          </cell>
        </row>
        <row r="10310">
          <cell r="B10310" t="str">
            <v>183208</v>
          </cell>
          <cell r="C10310" t="str">
            <v>010139</v>
          </cell>
          <cell r="D10310" t="str">
            <v>Pedreiro</v>
          </cell>
          <cell r="E10310" t="str">
            <v>h</v>
          </cell>
          <cell r="F10310">
            <v>4.8109999999999999</v>
          </cell>
        </row>
        <row r="10311">
          <cell r="B10311" t="str">
            <v>183208</v>
          </cell>
          <cell r="C10311" t="str">
            <v>010146</v>
          </cell>
          <cell r="D10311" t="str">
            <v>Servente</v>
          </cell>
          <cell r="E10311" t="str">
            <v>h</v>
          </cell>
          <cell r="F10311">
            <v>9.0869999999999997</v>
          </cell>
        </row>
        <row r="10312">
          <cell r="B10312" t="str">
            <v>183208</v>
          </cell>
          <cell r="C10312" t="str">
            <v>020505</v>
          </cell>
          <cell r="D10312" t="str">
            <v>Cal hidratada</v>
          </cell>
          <cell r="E10312" t="str">
            <v>kg</v>
          </cell>
          <cell r="F10312">
            <v>14.933</v>
          </cell>
        </row>
        <row r="10313">
          <cell r="B10313" t="str">
            <v>183208</v>
          </cell>
          <cell r="C10313" t="str">
            <v>020508</v>
          </cell>
          <cell r="D10313" t="str">
            <v>Cimento portland</v>
          </cell>
          <cell r="E10313" t="str">
            <v>kg</v>
          </cell>
          <cell r="F10313">
            <v>43.56</v>
          </cell>
        </row>
        <row r="10314">
          <cell r="B10314" t="str">
            <v>183208</v>
          </cell>
          <cell r="C10314" t="str">
            <v>020517</v>
          </cell>
          <cell r="D10314" t="str">
            <v>Brita 1</v>
          </cell>
          <cell r="E10314" t="str">
            <v>m3</v>
          </cell>
          <cell r="F10314">
            <v>0.01</v>
          </cell>
        </row>
        <row r="10315">
          <cell r="B10315" t="str">
            <v>183208</v>
          </cell>
          <cell r="C10315" t="str">
            <v>020518</v>
          </cell>
          <cell r="D10315" t="str">
            <v>Brita 2</v>
          </cell>
          <cell r="E10315" t="str">
            <v>m3</v>
          </cell>
          <cell r="F10315">
            <v>5.7000000000000002E-2</v>
          </cell>
        </row>
        <row r="10316">
          <cell r="B10316" t="str">
            <v>183208</v>
          </cell>
          <cell r="C10316" t="str">
            <v>027010</v>
          </cell>
          <cell r="D10316" t="str">
            <v>Arame recozido n.18 bwg</v>
          </cell>
          <cell r="E10316" t="str">
            <v>kg</v>
          </cell>
          <cell r="F10316">
            <v>2.1999999999999999E-2</v>
          </cell>
        </row>
        <row r="10317">
          <cell r="B10317" t="str">
            <v>183208</v>
          </cell>
          <cell r="C10317" t="str">
            <v>020579</v>
          </cell>
          <cell r="D10317" t="str">
            <v>Areia media</v>
          </cell>
          <cell r="E10317" t="str">
            <v>m3</v>
          </cell>
          <cell r="F10317">
            <v>0.19500000000000001</v>
          </cell>
        </row>
        <row r="10318">
          <cell r="B10318" t="str">
            <v>183208</v>
          </cell>
          <cell r="C10318" t="str">
            <v>021032</v>
          </cell>
          <cell r="D10318" t="str">
            <v>Chapa compensada resinada 12mm</v>
          </cell>
          <cell r="E10318" t="str">
            <v>m2</v>
          </cell>
          <cell r="F10318">
            <v>0.1</v>
          </cell>
        </row>
        <row r="10319">
          <cell r="B10319" t="str">
            <v>183208</v>
          </cell>
          <cell r="C10319" t="str">
            <v>010121</v>
          </cell>
          <cell r="D10319" t="str">
            <v>Ferreiro</v>
          </cell>
          <cell r="E10319" t="str">
            <v>h</v>
          </cell>
          <cell r="F10319">
            <v>0.115</v>
          </cell>
        </row>
        <row r="10320">
          <cell r="B10320" t="str">
            <v>183208</v>
          </cell>
          <cell r="C10320" t="str">
            <v>022515</v>
          </cell>
          <cell r="D10320" t="str">
            <v>Tijolo comum</v>
          </cell>
          <cell r="E10320" t="str">
            <v>un</v>
          </cell>
          <cell r="F10320">
            <v>229</v>
          </cell>
        </row>
        <row r="10321">
          <cell r="B10321" t="str">
            <v>183208</v>
          </cell>
          <cell r="C10321" t="str">
            <v>021021</v>
          </cell>
          <cell r="D10321" t="str">
            <v>Tabua de pinho de 1' x 12' de 3a. construcao</v>
          </cell>
          <cell r="E10321" t="str">
            <v>m2</v>
          </cell>
          <cell r="F10321">
            <v>0.03</v>
          </cell>
        </row>
        <row r="10322">
          <cell r="B10322" t="str">
            <v>183209</v>
          </cell>
          <cell r="C10322" t="str">
            <v>010111</v>
          </cell>
          <cell r="D10322" t="str">
            <v>Carpinteiro</v>
          </cell>
          <cell r="E10322" t="str">
            <v>h</v>
          </cell>
          <cell r="F10322">
            <v>1.1850000000000001</v>
          </cell>
        </row>
        <row r="10323">
          <cell r="B10323" t="str">
            <v>183209</v>
          </cell>
          <cell r="C10323" t="str">
            <v>010112</v>
          </cell>
          <cell r="D10323" t="str">
            <v>Ajudante de carpinteiro</v>
          </cell>
          <cell r="E10323" t="str">
            <v>h</v>
          </cell>
          <cell r="F10323">
            <v>1.1850000000000001</v>
          </cell>
        </row>
        <row r="10324">
          <cell r="B10324" t="str">
            <v>183209</v>
          </cell>
          <cell r="C10324" t="str">
            <v>010121</v>
          </cell>
          <cell r="D10324" t="str">
            <v>Ferreiro</v>
          </cell>
          <cell r="E10324" t="str">
            <v>h</v>
          </cell>
          <cell r="F10324">
            <v>0.22500000000000001</v>
          </cell>
        </row>
        <row r="10325">
          <cell r="B10325" t="str">
            <v>183209</v>
          </cell>
          <cell r="C10325" t="str">
            <v>010122</v>
          </cell>
          <cell r="D10325" t="str">
            <v>Ajudante de ferreiro</v>
          </cell>
          <cell r="E10325" t="str">
            <v>h</v>
          </cell>
          <cell r="F10325">
            <v>0.22500000000000001</v>
          </cell>
        </row>
        <row r="10326">
          <cell r="B10326" t="str">
            <v>183209</v>
          </cell>
          <cell r="C10326" t="str">
            <v>010139</v>
          </cell>
          <cell r="D10326" t="str">
            <v>Pedreiro</v>
          </cell>
          <cell r="E10326" t="str">
            <v>h</v>
          </cell>
          <cell r="F10326">
            <v>4.1390000000000002</v>
          </cell>
        </row>
        <row r="10327">
          <cell r="B10327" t="str">
            <v>183209</v>
          </cell>
          <cell r="C10327" t="str">
            <v>010146</v>
          </cell>
          <cell r="D10327" t="str">
            <v>Servente</v>
          </cell>
          <cell r="E10327" t="str">
            <v>h</v>
          </cell>
          <cell r="F10327">
            <v>8.1940000000000008</v>
          </cell>
        </row>
        <row r="10328">
          <cell r="B10328" t="str">
            <v>183209</v>
          </cell>
          <cell r="C10328" t="str">
            <v>021021</v>
          </cell>
          <cell r="D10328" t="str">
            <v>Tabua de pinho de 1' x 12' de 3a. construcao</v>
          </cell>
          <cell r="E10328" t="str">
            <v>m2</v>
          </cell>
          <cell r="F10328">
            <v>5.8999999999999997E-2</v>
          </cell>
        </row>
        <row r="10329">
          <cell r="B10329" t="str">
            <v>183209</v>
          </cell>
          <cell r="C10329" t="str">
            <v>021032</v>
          </cell>
          <cell r="D10329" t="str">
            <v>Chapa compensada resinada 12mm</v>
          </cell>
          <cell r="E10329" t="str">
            <v>m2</v>
          </cell>
          <cell r="F10329">
            <v>0.2</v>
          </cell>
        </row>
        <row r="10330">
          <cell r="B10330" t="str">
            <v>183209</v>
          </cell>
          <cell r="C10330" t="str">
            <v>020508</v>
          </cell>
          <cell r="D10330" t="str">
            <v>Cimento portland</v>
          </cell>
          <cell r="E10330" t="str">
            <v>kg</v>
          </cell>
          <cell r="F10330">
            <v>41.908999999999999</v>
          </cell>
        </row>
        <row r="10331">
          <cell r="B10331" t="str">
            <v>183209</v>
          </cell>
          <cell r="C10331" t="str">
            <v>020518</v>
          </cell>
          <cell r="D10331" t="str">
            <v>Brita 2</v>
          </cell>
          <cell r="E10331" t="str">
            <v>m3</v>
          </cell>
          <cell r="F10331">
            <v>5.7000000000000002E-2</v>
          </cell>
        </row>
        <row r="10332">
          <cell r="B10332" t="str">
            <v>183209</v>
          </cell>
          <cell r="C10332" t="str">
            <v>020579</v>
          </cell>
          <cell r="D10332" t="str">
            <v>Areia media</v>
          </cell>
          <cell r="E10332" t="str">
            <v>m3</v>
          </cell>
          <cell r="F10332">
            <v>0.161</v>
          </cell>
        </row>
        <row r="10333">
          <cell r="B10333" t="str">
            <v>183209</v>
          </cell>
          <cell r="C10333" t="str">
            <v>020505</v>
          </cell>
          <cell r="D10333" t="str">
            <v>Cal hidratada</v>
          </cell>
          <cell r="E10333" t="str">
            <v>kg</v>
          </cell>
          <cell r="F10333">
            <v>7.6440000000000001</v>
          </cell>
        </row>
        <row r="10334">
          <cell r="B10334" t="str">
            <v>183209</v>
          </cell>
          <cell r="C10334" t="str">
            <v>020517</v>
          </cell>
          <cell r="D10334" t="str">
            <v>Brita 1</v>
          </cell>
          <cell r="E10334" t="str">
            <v>m3</v>
          </cell>
          <cell r="F10334">
            <v>0.02</v>
          </cell>
        </row>
        <row r="10335">
          <cell r="B10335" t="str">
            <v>183209</v>
          </cell>
          <cell r="C10335" t="str">
            <v>021538</v>
          </cell>
          <cell r="D10335" t="str">
            <v>Aco ca-60-b cmd bitolas</v>
          </cell>
          <cell r="E10335" t="str">
            <v>kg</v>
          </cell>
          <cell r="F10335">
            <v>2.5819999999999999</v>
          </cell>
        </row>
        <row r="10336">
          <cell r="B10336" t="str">
            <v>183209</v>
          </cell>
          <cell r="C10336" t="str">
            <v>022515</v>
          </cell>
          <cell r="D10336" t="str">
            <v>Tijolo comum</v>
          </cell>
          <cell r="E10336" t="str">
            <v>un</v>
          </cell>
          <cell r="F10336">
            <v>141.1</v>
          </cell>
        </row>
        <row r="10337">
          <cell r="B10337" t="str">
            <v>183209</v>
          </cell>
          <cell r="C10337" t="str">
            <v>027010</v>
          </cell>
          <cell r="D10337" t="str">
            <v>Arame recozido n.18 bwg</v>
          </cell>
          <cell r="E10337" t="str">
            <v>kg</v>
          </cell>
          <cell r="F10337">
            <v>4.3999999999999997E-2</v>
          </cell>
        </row>
        <row r="10338">
          <cell r="B10338" t="str">
            <v>183210</v>
          </cell>
          <cell r="C10338" t="str">
            <v>010111</v>
          </cell>
          <cell r="D10338" t="str">
            <v>Carpinteiro</v>
          </cell>
          <cell r="E10338" t="str">
            <v>h</v>
          </cell>
          <cell r="F10338">
            <v>1.1850000000000001</v>
          </cell>
        </row>
        <row r="10339">
          <cell r="B10339" t="str">
            <v>183210</v>
          </cell>
          <cell r="C10339" t="str">
            <v>010112</v>
          </cell>
          <cell r="D10339" t="str">
            <v>Ajudante de carpinteiro</v>
          </cell>
          <cell r="E10339" t="str">
            <v>h</v>
          </cell>
          <cell r="F10339">
            <v>1.1850000000000001</v>
          </cell>
        </row>
        <row r="10340">
          <cell r="B10340" t="str">
            <v>183210</v>
          </cell>
          <cell r="C10340" t="str">
            <v>010121</v>
          </cell>
          <cell r="D10340" t="str">
            <v>Ferreiro</v>
          </cell>
          <cell r="E10340" t="str">
            <v>h</v>
          </cell>
          <cell r="F10340">
            <v>0.22500000000000001</v>
          </cell>
        </row>
        <row r="10341">
          <cell r="B10341" t="str">
            <v>183210</v>
          </cell>
          <cell r="C10341" t="str">
            <v>022515</v>
          </cell>
          <cell r="D10341" t="str">
            <v>Tijolo comum</v>
          </cell>
          <cell r="E10341" t="str">
            <v>un</v>
          </cell>
          <cell r="F10341">
            <v>305</v>
          </cell>
        </row>
        <row r="10342">
          <cell r="B10342" t="str">
            <v>183210</v>
          </cell>
          <cell r="C10342" t="str">
            <v>027010</v>
          </cell>
          <cell r="D10342" t="str">
            <v>Arame recozido n.18 bwg</v>
          </cell>
          <cell r="E10342" t="str">
            <v>kg</v>
          </cell>
          <cell r="F10342">
            <v>4.3999999999999997E-2</v>
          </cell>
        </row>
        <row r="10343">
          <cell r="B10343" t="str">
            <v>183210</v>
          </cell>
          <cell r="C10343" t="str">
            <v>010139</v>
          </cell>
          <cell r="D10343" t="str">
            <v>Pedreiro</v>
          </cell>
          <cell r="E10343" t="str">
            <v>h</v>
          </cell>
          <cell r="F10343">
            <v>6.4909999999999997</v>
          </cell>
        </row>
        <row r="10344">
          <cell r="B10344" t="str">
            <v>183210</v>
          </cell>
          <cell r="C10344" t="str">
            <v>020579</v>
          </cell>
          <cell r="D10344" t="str">
            <v>Areia media</v>
          </cell>
          <cell r="E10344" t="str">
            <v>m3</v>
          </cell>
          <cell r="F10344">
            <v>0.27500000000000002</v>
          </cell>
        </row>
        <row r="10345">
          <cell r="B10345" t="str">
            <v>183210</v>
          </cell>
          <cell r="C10345" t="str">
            <v>020508</v>
          </cell>
          <cell r="D10345" t="str">
            <v>Cimento portland</v>
          </cell>
          <cell r="E10345" t="str">
            <v>kg</v>
          </cell>
          <cell r="F10345">
            <v>63.844999999999999</v>
          </cell>
        </row>
        <row r="10346">
          <cell r="B10346" t="str">
            <v>183210</v>
          </cell>
          <cell r="C10346" t="str">
            <v>021538</v>
          </cell>
          <cell r="D10346" t="str">
            <v>Aco ca-60-b cmd bitolas</v>
          </cell>
          <cell r="E10346" t="str">
            <v>kg</v>
          </cell>
          <cell r="F10346">
            <v>2.5819999999999999</v>
          </cell>
        </row>
        <row r="10347">
          <cell r="B10347" t="str">
            <v>183210</v>
          </cell>
          <cell r="C10347" t="str">
            <v>020518</v>
          </cell>
          <cell r="D10347" t="str">
            <v>Brita 2</v>
          </cell>
          <cell r="E10347" t="str">
            <v>m3</v>
          </cell>
          <cell r="F10347">
            <v>8.7999999999999995E-2</v>
          </cell>
        </row>
        <row r="10348">
          <cell r="B10348" t="str">
            <v>183210</v>
          </cell>
          <cell r="C10348" t="str">
            <v>020505</v>
          </cell>
          <cell r="D10348" t="str">
            <v>Cal hidratada</v>
          </cell>
          <cell r="E10348" t="str">
            <v>kg</v>
          </cell>
          <cell r="F10348">
            <v>19.91</v>
          </cell>
        </row>
        <row r="10349">
          <cell r="B10349" t="str">
            <v>183210</v>
          </cell>
          <cell r="C10349" t="str">
            <v>021021</v>
          </cell>
          <cell r="D10349" t="str">
            <v>Tabua de pinho de 1' x 12' de 3a. construcao</v>
          </cell>
          <cell r="E10349" t="str">
            <v>m2</v>
          </cell>
          <cell r="F10349">
            <v>5.8999999999999997E-2</v>
          </cell>
        </row>
        <row r="10350">
          <cell r="B10350" t="str">
            <v>183210</v>
          </cell>
          <cell r="C10350" t="str">
            <v>021032</v>
          </cell>
          <cell r="D10350" t="str">
            <v>Chapa compensada resinada 12mm</v>
          </cell>
          <cell r="E10350" t="str">
            <v>m2</v>
          </cell>
          <cell r="F10350">
            <v>0.2</v>
          </cell>
        </row>
        <row r="10351">
          <cell r="B10351" t="str">
            <v>183210</v>
          </cell>
          <cell r="C10351" t="str">
            <v>020517</v>
          </cell>
          <cell r="D10351" t="str">
            <v>Brita 1</v>
          </cell>
          <cell r="E10351" t="str">
            <v>m3</v>
          </cell>
          <cell r="F10351">
            <v>0.02</v>
          </cell>
        </row>
        <row r="10352">
          <cell r="B10352" t="str">
            <v>183210</v>
          </cell>
          <cell r="C10352" t="str">
            <v>010122</v>
          </cell>
          <cell r="D10352" t="str">
            <v>Ajudante de ferreiro</v>
          </cell>
          <cell r="E10352" t="str">
            <v>h</v>
          </cell>
          <cell r="F10352">
            <v>0.22500000000000001</v>
          </cell>
        </row>
        <row r="10353">
          <cell r="B10353" t="str">
            <v>183210</v>
          </cell>
          <cell r="C10353" t="str">
            <v>010146</v>
          </cell>
          <cell r="D10353" t="str">
            <v>Servente</v>
          </cell>
          <cell r="E10353" t="str">
            <v>h</v>
          </cell>
          <cell r="F10353">
            <v>12.951000000000001</v>
          </cell>
        </row>
        <row r="10354">
          <cell r="B10354" t="str">
            <v>183211</v>
          </cell>
          <cell r="C10354" t="str">
            <v>010111</v>
          </cell>
          <cell r="D10354" t="str">
            <v>Carpinteiro</v>
          </cell>
          <cell r="E10354" t="str">
            <v>h</v>
          </cell>
          <cell r="F10354">
            <v>1.96</v>
          </cell>
        </row>
        <row r="10355">
          <cell r="B10355" t="str">
            <v>183211</v>
          </cell>
          <cell r="C10355" t="str">
            <v>010146</v>
          </cell>
          <cell r="D10355" t="str">
            <v>Servente</v>
          </cell>
          <cell r="E10355" t="str">
            <v>h</v>
          </cell>
          <cell r="F10355">
            <v>10.920999999999999</v>
          </cell>
        </row>
        <row r="10356">
          <cell r="B10356" t="str">
            <v>183211</v>
          </cell>
          <cell r="C10356" t="str">
            <v>010121</v>
          </cell>
          <cell r="D10356" t="str">
            <v>Ferreiro</v>
          </cell>
          <cell r="E10356" t="str">
            <v>h</v>
          </cell>
          <cell r="F10356">
            <v>0.41299999999999998</v>
          </cell>
        </row>
        <row r="10357">
          <cell r="B10357" t="str">
            <v>183211</v>
          </cell>
          <cell r="C10357" t="str">
            <v>010122</v>
          </cell>
          <cell r="D10357" t="str">
            <v>Ajudante de ferreiro</v>
          </cell>
          <cell r="E10357" t="str">
            <v>h</v>
          </cell>
          <cell r="F10357">
            <v>0.41299999999999998</v>
          </cell>
        </row>
        <row r="10358">
          <cell r="B10358" t="str">
            <v>183211</v>
          </cell>
          <cell r="C10358" t="str">
            <v>010139</v>
          </cell>
          <cell r="D10358" t="str">
            <v>Pedreiro</v>
          </cell>
          <cell r="E10358" t="str">
            <v>h</v>
          </cell>
          <cell r="F10358">
            <v>5.4109999999999996</v>
          </cell>
        </row>
        <row r="10359">
          <cell r="B10359" t="str">
            <v>183211</v>
          </cell>
          <cell r="C10359" t="str">
            <v>010112</v>
          </cell>
          <cell r="D10359" t="str">
            <v>Ajudante de carpinteiro</v>
          </cell>
          <cell r="E10359" t="str">
            <v>h</v>
          </cell>
          <cell r="F10359">
            <v>1.96</v>
          </cell>
        </row>
        <row r="10360">
          <cell r="B10360" t="str">
            <v>183211</v>
          </cell>
          <cell r="C10360" t="str">
            <v>020505</v>
          </cell>
          <cell r="D10360" t="str">
            <v>Cal hidratada</v>
          </cell>
          <cell r="E10360" t="str">
            <v>kg</v>
          </cell>
          <cell r="F10360">
            <v>9.8279999999999994</v>
          </cell>
        </row>
        <row r="10361">
          <cell r="B10361" t="str">
            <v>183211</v>
          </cell>
          <cell r="C10361" t="str">
            <v>020508</v>
          </cell>
          <cell r="D10361" t="str">
            <v>Cimento portland</v>
          </cell>
          <cell r="E10361" t="str">
            <v>kg</v>
          </cell>
          <cell r="F10361">
            <v>60.695999999999998</v>
          </cell>
        </row>
        <row r="10362">
          <cell r="B10362" t="str">
            <v>183211</v>
          </cell>
          <cell r="C10362" t="str">
            <v>020517</v>
          </cell>
          <cell r="D10362" t="str">
            <v>Brita 1</v>
          </cell>
          <cell r="E10362" t="str">
            <v>m3</v>
          </cell>
          <cell r="F10362">
            <v>3.2000000000000001E-2</v>
          </cell>
        </row>
        <row r="10363">
          <cell r="B10363" t="str">
            <v>183211</v>
          </cell>
          <cell r="C10363" t="str">
            <v>020518</v>
          </cell>
          <cell r="D10363" t="str">
            <v>Brita 2</v>
          </cell>
          <cell r="E10363" t="str">
            <v>m3</v>
          </cell>
          <cell r="F10363">
            <v>8.7999999999999995E-2</v>
          </cell>
        </row>
        <row r="10364">
          <cell r="B10364" t="str">
            <v>183211</v>
          </cell>
          <cell r="C10364" t="str">
            <v>020579</v>
          </cell>
          <cell r="D10364" t="str">
            <v>Areia media</v>
          </cell>
          <cell r="E10364" t="str">
            <v>m3</v>
          </cell>
          <cell r="F10364">
            <v>0.23100000000000001</v>
          </cell>
        </row>
        <row r="10365">
          <cell r="B10365" t="str">
            <v>183211</v>
          </cell>
          <cell r="C10365" t="str">
            <v>021021</v>
          </cell>
          <cell r="D10365" t="str">
            <v>Tabua de pinho de 1' x 12' de 3a. construcao</v>
          </cell>
          <cell r="E10365" t="str">
            <v>m2</v>
          </cell>
          <cell r="F10365">
            <v>9.7000000000000003E-2</v>
          </cell>
        </row>
        <row r="10366">
          <cell r="B10366" t="str">
            <v>183211</v>
          </cell>
          <cell r="C10366" t="str">
            <v>021032</v>
          </cell>
          <cell r="D10366" t="str">
            <v>Chapa compensada resinada 12mm</v>
          </cell>
          <cell r="E10366" t="str">
            <v>m2</v>
          </cell>
          <cell r="F10366">
            <v>0.32400000000000001</v>
          </cell>
        </row>
        <row r="10367">
          <cell r="B10367" t="str">
            <v>183211</v>
          </cell>
          <cell r="C10367" t="str">
            <v>021538</v>
          </cell>
          <cell r="D10367" t="str">
            <v>Aco ca-60-b cmd bitolas</v>
          </cell>
          <cell r="E10367" t="str">
            <v>kg</v>
          </cell>
          <cell r="F10367">
            <v>4.2679999999999998</v>
          </cell>
        </row>
        <row r="10368">
          <cell r="B10368" t="str">
            <v>183211</v>
          </cell>
          <cell r="C10368" t="str">
            <v>022515</v>
          </cell>
          <cell r="D10368" t="str">
            <v>Tijolo comum</v>
          </cell>
          <cell r="E10368" t="str">
            <v>un</v>
          </cell>
          <cell r="F10368">
            <v>182</v>
          </cell>
        </row>
        <row r="10369">
          <cell r="B10369" t="str">
            <v>183211</v>
          </cell>
          <cell r="C10369" t="str">
            <v>027010</v>
          </cell>
          <cell r="D10369" t="str">
            <v>Arame recozido n.18 bwg</v>
          </cell>
          <cell r="E10369" t="str">
            <v>kg</v>
          </cell>
          <cell r="F10369">
            <v>7.1999999999999995E-2</v>
          </cell>
        </row>
        <row r="10370">
          <cell r="B10370" t="str">
            <v>183212</v>
          </cell>
          <cell r="C10370" t="str">
            <v>010111</v>
          </cell>
          <cell r="D10370" t="str">
            <v>Carpinteiro</v>
          </cell>
          <cell r="E10370" t="str">
            <v>h</v>
          </cell>
          <cell r="F10370">
            <v>1.96</v>
          </cell>
        </row>
        <row r="10371">
          <cell r="B10371" t="str">
            <v>183212</v>
          </cell>
          <cell r="C10371" t="str">
            <v>020505</v>
          </cell>
          <cell r="D10371" t="str">
            <v>Cal hidratada</v>
          </cell>
          <cell r="E10371" t="str">
            <v>kg</v>
          </cell>
          <cell r="F10371">
            <v>24.888000000000002</v>
          </cell>
        </row>
        <row r="10372">
          <cell r="B10372" t="str">
            <v>183212</v>
          </cell>
          <cell r="C10372" t="str">
            <v>010121</v>
          </cell>
          <cell r="D10372" t="str">
            <v>Ferreiro</v>
          </cell>
          <cell r="E10372" t="str">
            <v>h</v>
          </cell>
          <cell r="F10372">
            <v>0.41299999999999998</v>
          </cell>
        </row>
        <row r="10373">
          <cell r="B10373" t="str">
            <v>183212</v>
          </cell>
          <cell r="C10373" t="str">
            <v>010122</v>
          </cell>
          <cell r="D10373" t="str">
            <v>Ajudante de ferreiro</v>
          </cell>
          <cell r="E10373" t="str">
            <v>h</v>
          </cell>
          <cell r="F10373">
            <v>0.41299999999999998</v>
          </cell>
        </row>
        <row r="10374">
          <cell r="B10374" t="str">
            <v>183212</v>
          </cell>
          <cell r="C10374" t="str">
            <v>010139</v>
          </cell>
          <cell r="D10374" t="str">
            <v>Pedreiro</v>
          </cell>
          <cell r="E10374" t="str">
            <v>h</v>
          </cell>
          <cell r="F10374">
            <v>8.2110000000000003</v>
          </cell>
        </row>
        <row r="10375">
          <cell r="B10375" t="str">
            <v>183212</v>
          </cell>
          <cell r="C10375" t="str">
            <v>010146</v>
          </cell>
          <cell r="D10375" t="str">
            <v>Servente</v>
          </cell>
          <cell r="E10375" t="str">
            <v>h</v>
          </cell>
          <cell r="F10375">
            <v>15.84</v>
          </cell>
        </row>
        <row r="10376">
          <cell r="B10376" t="str">
            <v>183212</v>
          </cell>
          <cell r="C10376" t="str">
            <v>010112</v>
          </cell>
          <cell r="D10376" t="str">
            <v>Ajudante de carpinteiro</v>
          </cell>
          <cell r="E10376" t="str">
            <v>h</v>
          </cell>
          <cell r="F10376">
            <v>1.96</v>
          </cell>
        </row>
        <row r="10377">
          <cell r="B10377" t="str">
            <v>183212</v>
          </cell>
          <cell r="C10377" t="str">
            <v>020508</v>
          </cell>
          <cell r="D10377" t="str">
            <v>Cimento portland</v>
          </cell>
          <cell r="E10377" t="str">
            <v>kg</v>
          </cell>
          <cell r="F10377">
            <v>87.186000000000007</v>
          </cell>
        </row>
        <row r="10378">
          <cell r="B10378" t="str">
            <v>183212</v>
          </cell>
          <cell r="C10378" t="str">
            <v>021538</v>
          </cell>
          <cell r="D10378" t="str">
            <v>Aco ca-60-b cmd bitolas</v>
          </cell>
          <cell r="E10378" t="str">
            <v>kg</v>
          </cell>
          <cell r="F10378">
            <v>4.2679999999999998</v>
          </cell>
        </row>
        <row r="10379">
          <cell r="B10379" t="str">
            <v>183212</v>
          </cell>
          <cell r="C10379" t="str">
            <v>022515</v>
          </cell>
          <cell r="D10379" t="str">
            <v>Tijolo comum</v>
          </cell>
          <cell r="E10379" t="str">
            <v>un</v>
          </cell>
          <cell r="F10379">
            <v>382</v>
          </cell>
        </row>
        <row r="10380">
          <cell r="B10380" t="str">
            <v>183212</v>
          </cell>
          <cell r="C10380" t="str">
            <v>020518</v>
          </cell>
          <cell r="D10380" t="str">
            <v>Brita 2</v>
          </cell>
          <cell r="E10380" t="str">
            <v>m3</v>
          </cell>
          <cell r="F10380">
            <v>0.126</v>
          </cell>
        </row>
        <row r="10381">
          <cell r="B10381" t="str">
            <v>183212</v>
          </cell>
          <cell r="C10381" t="str">
            <v>021021</v>
          </cell>
          <cell r="D10381" t="str">
            <v>Tabua de pinho de 1' x 12' de 3a. construcao</v>
          </cell>
          <cell r="E10381" t="str">
            <v>m2</v>
          </cell>
          <cell r="F10381">
            <v>9.7000000000000003E-2</v>
          </cell>
        </row>
        <row r="10382">
          <cell r="B10382" t="str">
            <v>183212</v>
          </cell>
          <cell r="C10382" t="str">
            <v>021032</v>
          </cell>
          <cell r="D10382" t="str">
            <v>Chapa compensada resinada 12mm</v>
          </cell>
          <cell r="E10382" t="str">
            <v>m2</v>
          </cell>
          <cell r="F10382">
            <v>0.32400000000000001</v>
          </cell>
        </row>
        <row r="10383">
          <cell r="B10383" t="str">
            <v>183212</v>
          </cell>
          <cell r="C10383" t="str">
            <v>020517</v>
          </cell>
          <cell r="D10383" t="str">
            <v>Brita 1</v>
          </cell>
          <cell r="E10383" t="str">
            <v>m3</v>
          </cell>
          <cell r="F10383">
            <v>3.2000000000000001E-2</v>
          </cell>
        </row>
        <row r="10384">
          <cell r="B10384" t="str">
            <v>183212</v>
          </cell>
          <cell r="C10384" t="str">
            <v>020579</v>
          </cell>
          <cell r="D10384" t="str">
            <v>Areia media</v>
          </cell>
          <cell r="E10384" t="str">
            <v>m3</v>
          </cell>
          <cell r="F10384">
            <v>0.36899999999999999</v>
          </cell>
        </row>
        <row r="10385">
          <cell r="B10385" t="str">
            <v>183212</v>
          </cell>
          <cell r="C10385" t="str">
            <v>027010</v>
          </cell>
          <cell r="D10385" t="str">
            <v>Arame recozido n.18 bwg</v>
          </cell>
          <cell r="E10385" t="str">
            <v>kg</v>
          </cell>
          <cell r="F10385">
            <v>7.1999999999999995E-2</v>
          </cell>
        </row>
        <row r="10386">
          <cell r="B10386" t="str">
            <v>183301</v>
          </cell>
          <cell r="C10386" t="str">
            <v>010118</v>
          </cell>
          <cell r="D10386" t="str">
            <v>Encanador</v>
          </cell>
          <cell r="E10386" t="str">
            <v>h</v>
          </cell>
          <cell r="F10386">
            <v>0.15</v>
          </cell>
        </row>
        <row r="10387">
          <cell r="B10387" t="str">
            <v>183301</v>
          </cell>
          <cell r="C10387" t="str">
            <v>010119</v>
          </cell>
          <cell r="D10387" t="str">
            <v>Ajudante de encanador</v>
          </cell>
          <cell r="E10387" t="str">
            <v>h</v>
          </cell>
          <cell r="F10387">
            <v>0.4</v>
          </cell>
        </row>
        <row r="10388">
          <cell r="B10388" t="str">
            <v>183302</v>
          </cell>
          <cell r="C10388" t="str">
            <v>010118</v>
          </cell>
          <cell r="D10388" t="str">
            <v>Encanador</v>
          </cell>
          <cell r="E10388" t="str">
            <v>h</v>
          </cell>
          <cell r="F10388">
            <v>0.2</v>
          </cell>
        </row>
        <row r="10389">
          <cell r="B10389" t="str">
            <v>183302</v>
          </cell>
          <cell r="C10389" t="str">
            <v>010119</v>
          </cell>
          <cell r="D10389" t="str">
            <v>Ajudante de encanador</v>
          </cell>
          <cell r="E10389" t="str">
            <v>h</v>
          </cell>
          <cell r="F10389">
            <v>0.6</v>
          </cell>
        </row>
        <row r="10390">
          <cell r="B10390" t="str">
            <v>183305</v>
          </cell>
          <cell r="C10390" t="str">
            <v>010139</v>
          </cell>
          <cell r="D10390" t="str">
            <v>Pedreiro</v>
          </cell>
          <cell r="E10390" t="str">
            <v>h</v>
          </cell>
          <cell r="F10390">
            <v>0.2</v>
          </cell>
        </row>
        <row r="10391">
          <cell r="B10391" t="str">
            <v>183305</v>
          </cell>
          <cell r="C10391" t="str">
            <v>010146</v>
          </cell>
          <cell r="D10391" t="str">
            <v>Servente</v>
          </cell>
          <cell r="E10391" t="str">
            <v>h</v>
          </cell>
          <cell r="F10391">
            <v>0.15</v>
          </cell>
        </row>
        <row r="10392">
          <cell r="B10392" t="str">
            <v>183305</v>
          </cell>
          <cell r="C10392" t="str">
            <v>020505</v>
          </cell>
          <cell r="D10392" t="str">
            <v>Cal hidratada</v>
          </cell>
          <cell r="E10392" t="str">
            <v>kg</v>
          </cell>
          <cell r="F10392">
            <v>7.2999999999999995E-2</v>
          </cell>
        </row>
        <row r="10393">
          <cell r="B10393" t="str">
            <v>183305</v>
          </cell>
          <cell r="C10393" t="str">
            <v>020508</v>
          </cell>
          <cell r="D10393" t="str">
            <v>Cimento portland</v>
          </cell>
          <cell r="E10393" t="str">
            <v>kg</v>
          </cell>
          <cell r="F10393">
            <v>0.06</v>
          </cell>
        </row>
        <row r="10394">
          <cell r="B10394" t="str">
            <v>183305</v>
          </cell>
          <cell r="C10394" t="str">
            <v>020579</v>
          </cell>
          <cell r="D10394" t="str">
            <v>Areia media</v>
          </cell>
          <cell r="E10394" t="str">
            <v>m3</v>
          </cell>
          <cell r="F10394">
            <v>5.0000000000000001E-4</v>
          </cell>
        </row>
        <row r="10395">
          <cell r="B10395" t="str">
            <v>183306</v>
          </cell>
          <cell r="C10395" t="str">
            <v>010139</v>
          </cell>
          <cell r="D10395" t="str">
            <v>Pedreiro</v>
          </cell>
          <cell r="E10395" t="str">
            <v>h</v>
          </cell>
          <cell r="F10395">
            <v>0.33</v>
          </cell>
        </row>
        <row r="10396">
          <cell r="B10396" t="str">
            <v>183306</v>
          </cell>
          <cell r="C10396" t="str">
            <v>010146</v>
          </cell>
          <cell r="D10396" t="str">
            <v>Servente</v>
          </cell>
          <cell r="E10396" t="str">
            <v>h</v>
          </cell>
          <cell r="F10396">
            <v>0.21</v>
          </cell>
        </row>
        <row r="10397">
          <cell r="B10397" t="str">
            <v>183306</v>
          </cell>
          <cell r="C10397" t="str">
            <v>020505</v>
          </cell>
          <cell r="D10397" t="str">
            <v>Cal hidratada</v>
          </cell>
          <cell r="E10397" t="str">
            <v>kg</v>
          </cell>
          <cell r="F10397">
            <v>0.22</v>
          </cell>
        </row>
        <row r="10398">
          <cell r="B10398" t="str">
            <v>183306</v>
          </cell>
          <cell r="C10398" t="str">
            <v>020508</v>
          </cell>
          <cell r="D10398" t="str">
            <v>Cimento portland</v>
          </cell>
          <cell r="E10398" t="str">
            <v>kg</v>
          </cell>
          <cell r="F10398">
            <v>0.18</v>
          </cell>
        </row>
        <row r="10399">
          <cell r="B10399" t="str">
            <v>183306</v>
          </cell>
          <cell r="C10399" t="str">
            <v>020579</v>
          </cell>
          <cell r="D10399" t="str">
            <v>Areia media</v>
          </cell>
          <cell r="E10399" t="str">
            <v>m3</v>
          </cell>
          <cell r="F10399">
            <v>1.5E-3</v>
          </cell>
        </row>
        <row r="10400">
          <cell r="B10400" t="str">
            <v>183307</v>
          </cell>
          <cell r="C10400" t="str">
            <v>010139</v>
          </cell>
          <cell r="D10400" t="str">
            <v>Pedreiro</v>
          </cell>
          <cell r="E10400" t="str">
            <v>h</v>
          </cell>
          <cell r="F10400">
            <v>0.2</v>
          </cell>
        </row>
        <row r="10401">
          <cell r="B10401" t="str">
            <v>183307</v>
          </cell>
          <cell r="C10401" t="str">
            <v>010146</v>
          </cell>
          <cell r="D10401" t="str">
            <v>Servente</v>
          </cell>
          <cell r="E10401" t="str">
            <v>h</v>
          </cell>
          <cell r="F10401">
            <v>0.15</v>
          </cell>
        </row>
        <row r="10402">
          <cell r="B10402" t="str">
            <v>183307</v>
          </cell>
          <cell r="C10402" t="str">
            <v>020505</v>
          </cell>
          <cell r="D10402" t="str">
            <v>Cal hidratada</v>
          </cell>
          <cell r="E10402" t="str">
            <v>kg</v>
          </cell>
          <cell r="F10402">
            <v>7.2999999999999995E-2</v>
          </cell>
        </row>
        <row r="10403">
          <cell r="B10403" t="str">
            <v>183307</v>
          </cell>
          <cell r="C10403" t="str">
            <v>020508</v>
          </cell>
          <cell r="D10403" t="str">
            <v>Cimento portland</v>
          </cell>
          <cell r="E10403" t="str">
            <v>kg</v>
          </cell>
          <cell r="F10403">
            <v>0.06</v>
          </cell>
        </row>
        <row r="10404">
          <cell r="B10404" t="str">
            <v>183307</v>
          </cell>
          <cell r="C10404" t="str">
            <v>020579</v>
          </cell>
          <cell r="D10404" t="str">
            <v>Areia media</v>
          </cell>
          <cell r="E10404" t="str">
            <v>m3</v>
          </cell>
          <cell r="F10404">
            <v>5.0000000000000001E-4</v>
          </cell>
        </row>
        <row r="10405">
          <cell r="B10405" t="str">
            <v>183308</v>
          </cell>
          <cell r="C10405" t="str">
            <v>010139</v>
          </cell>
          <cell r="D10405" t="str">
            <v>Pedreiro</v>
          </cell>
          <cell r="E10405" t="str">
            <v>h</v>
          </cell>
          <cell r="F10405">
            <v>0.33</v>
          </cell>
        </row>
        <row r="10406">
          <cell r="B10406" t="str">
            <v>183308</v>
          </cell>
          <cell r="C10406" t="str">
            <v>010146</v>
          </cell>
          <cell r="D10406" t="str">
            <v>Servente</v>
          </cell>
          <cell r="E10406" t="str">
            <v>h</v>
          </cell>
          <cell r="F10406">
            <v>0.21</v>
          </cell>
        </row>
        <row r="10407">
          <cell r="B10407" t="str">
            <v>183308</v>
          </cell>
          <cell r="C10407" t="str">
            <v>020505</v>
          </cell>
          <cell r="D10407" t="str">
            <v>Cal hidratada</v>
          </cell>
          <cell r="E10407" t="str">
            <v>kg</v>
          </cell>
          <cell r="F10407">
            <v>0.22</v>
          </cell>
        </row>
        <row r="10408">
          <cell r="B10408" t="str">
            <v>183308</v>
          </cell>
          <cell r="C10408" t="str">
            <v>020508</v>
          </cell>
          <cell r="D10408" t="str">
            <v>Cimento portland</v>
          </cell>
          <cell r="E10408" t="str">
            <v>kg</v>
          </cell>
          <cell r="F10408">
            <v>0.18</v>
          </cell>
        </row>
        <row r="10409">
          <cell r="B10409" t="str">
            <v>183308</v>
          </cell>
          <cell r="C10409" t="str">
            <v>020579</v>
          </cell>
          <cell r="D10409" t="str">
            <v>Areia media</v>
          </cell>
          <cell r="E10409" t="str">
            <v>m3</v>
          </cell>
          <cell r="F10409">
            <v>1.5E-3</v>
          </cell>
        </row>
        <row r="10410">
          <cell r="B10410" t="str">
            <v>183401</v>
          </cell>
          <cell r="C10410" t="str">
            <v>010118</v>
          </cell>
          <cell r="D10410" t="str">
            <v>Encanador</v>
          </cell>
          <cell r="E10410" t="str">
            <v>h</v>
          </cell>
          <cell r="F10410">
            <v>0.11</v>
          </cell>
        </row>
        <row r="10411">
          <cell r="B10411" t="str">
            <v>183401</v>
          </cell>
          <cell r="C10411" t="str">
            <v>010119</v>
          </cell>
          <cell r="D10411" t="str">
            <v>Ajudante de encanador</v>
          </cell>
          <cell r="E10411" t="str">
            <v>h</v>
          </cell>
          <cell r="F10411">
            <v>0.11</v>
          </cell>
        </row>
        <row r="10412">
          <cell r="B10412" t="str">
            <v>183401</v>
          </cell>
          <cell r="C10412" t="str">
            <v>061001</v>
          </cell>
          <cell r="D10412" t="str">
            <v>Tubo de ferro fundido, j.e. 50mm (2")</v>
          </cell>
          <cell r="E10412" t="str">
            <v>m</v>
          </cell>
          <cell r="F10412">
            <v>1.01</v>
          </cell>
        </row>
        <row r="10413">
          <cell r="B10413" t="str">
            <v>183401</v>
          </cell>
          <cell r="C10413" t="str">
            <v>061010</v>
          </cell>
          <cell r="D10413" t="str">
            <v>Anel de borracha p/ferro fundido 50mm (2")</v>
          </cell>
          <cell r="E10413" t="str">
            <v>un</v>
          </cell>
          <cell r="F10413">
            <v>0.33</v>
          </cell>
        </row>
        <row r="10414">
          <cell r="B10414" t="str">
            <v>183401</v>
          </cell>
          <cell r="C10414" t="str">
            <v>061032</v>
          </cell>
          <cell r="D10414" t="str">
            <v>Lubrificante para tubo de ferro fundido</v>
          </cell>
          <cell r="E10414" t="str">
            <v>kg</v>
          </cell>
          <cell r="F10414">
            <v>1E-3</v>
          </cell>
        </row>
        <row r="10415">
          <cell r="B10415" t="str">
            <v>183402</v>
          </cell>
          <cell r="C10415" t="str">
            <v>010118</v>
          </cell>
          <cell r="D10415" t="str">
            <v>Encanador</v>
          </cell>
          <cell r="E10415" t="str">
            <v>h</v>
          </cell>
          <cell r="F10415">
            <v>0.12</v>
          </cell>
        </row>
        <row r="10416">
          <cell r="B10416" t="str">
            <v>183402</v>
          </cell>
          <cell r="C10416" t="str">
            <v>010119</v>
          </cell>
          <cell r="D10416" t="str">
            <v>Ajudante de encanador</v>
          </cell>
          <cell r="E10416" t="str">
            <v>h</v>
          </cell>
          <cell r="F10416">
            <v>0.12</v>
          </cell>
        </row>
        <row r="10417">
          <cell r="B10417" t="str">
            <v>183402</v>
          </cell>
          <cell r="C10417" t="str">
            <v>061002</v>
          </cell>
          <cell r="D10417" t="str">
            <v>Tubo de ferro fundido, j.e. 75mm (3")</v>
          </cell>
          <cell r="E10417" t="str">
            <v>m</v>
          </cell>
          <cell r="F10417">
            <v>1.01</v>
          </cell>
        </row>
        <row r="10418">
          <cell r="B10418" t="str">
            <v>183402</v>
          </cell>
          <cell r="C10418" t="str">
            <v>061011</v>
          </cell>
          <cell r="D10418" t="str">
            <v>Anel de borracha p/ferro fundido 75mm (3")</v>
          </cell>
          <cell r="E10418" t="str">
            <v>un</v>
          </cell>
          <cell r="F10418">
            <v>0.33</v>
          </cell>
        </row>
        <row r="10419">
          <cell r="B10419" t="str">
            <v>183402</v>
          </cell>
          <cell r="C10419" t="str">
            <v>061032</v>
          </cell>
          <cell r="D10419" t="str">
            <v>Lubrificante para tubo de ferro fundido</v>
          </cell>
          <cell r="E10419" t="str">
            <v>kg</v>
          </cell>
          <cell r="F10419">
            <v>1.1999999999999999E-3</v>
          </cell>
        </row>
        <row r="10420">
          <cell r="B10420" t="str">
            <v>183403</v>
          </cell>
          <cell r="C10420" t="str">
            <v>010118</v>
          </cell>
          <cell r="D10420" t="str">
            <v>Encanador</v>
          </cell>
          <cell r="E10420" t="str">
            <v>h</v>
          </cell>
          <cell r="F10420">
            <v>0.15</v>
          </cell>
        </row>
        <row r="10421">
          <cell r="B10421" t="str">
            <v>183403</v>
          </cell>
          <cell r="C10421" t="str">
            <v>010119</v>
          </cell>
          <cell r="D10421" t="str">
            <v>Ajudante de encanador</v>
          </cell>
          <cell r="E10421" t="str">
            <v>h</v>
          </cell>
          <cell r="F10421">
            <v>0.15</v>
          </cell>
        </row>
        <row r="10422">
          <cell r="B10422" t="str">
            <v>183403</v>
          </cell>
          <cell r="C10422" t="str">
            <v>061003</v>
          </cell>
          <cell r="D10422" t="str">
            <v>Tubo de ferro fundido, j.e. 100mm  (4")</v>
          </cell>
          <cell r="E10422" t="str">
            <v>m</v>
          </cell>
          <cell r="F10422">
            <v>1.01</v>
          </cell>
        </row>
        <row r="10423">
          <cell r="B10423" t="str">
            <v>183403</v>
          </cell>
          <cell r="C10423" t="str">
            <v>061012</v>
          </cell>
          <cell r="D10423" t="str">
            <v>Anel de borracha p/ferro fundido 100mm (4")</v>
          </cell>
          <cell r="E10423" t="str">
            <v>un</v>
          </cell>
          <cell r="F10423">
            <v>0.33</v>
          </cell>
        </row>
        <row r="10424">
          <cell r="B10424" t="str">
            <v>183403</v>
          </cell>
          <cell r="C10424" t="str">
            <v>061032</v>
          </cell>
          <cell r="D10424" t="str">
            <v>Lubrificante para tubo de ferro fundido</v>
          </cell>
          <cell r="E10424" t="str">
            <v>kg</v>
          </cell>
          <cell r="F10424">
            <v>1.4E-3</v>
          </cell>
        </row>
        <row r="10425">
          <cell r="B10425" t="str">
            <v>183404</v>
          </cell>
          <cell r="C10425" t="str">
            <v>010118</v>
          </cell>
          <cell r="D10425" t="str">
            <v>Encanador</v>
          </cell>
          <cell r="E10425" t="str">
            <v>h</v>
          </cell>
          <cell r="F10425">
            <v>0.17</v>
          </cell>
        </row>
        <row r="10426">
          <cell r="B10426" t="str">
            <v>183404</v>
          </cell>
          <cell r="C10426" t="str">
            <v>010119</v>
          </cell>
          <cell r="D10426" t="str">
            <v>Ajudante de encanador</v>
          </cell>
          <cell r="E10426" t="str">
            <v>h</v>
          </cell>
          <cell r="F10426">
            <v>0.17</v>
          </cell>
        </row>
        <row r="10427">
          <cell r="B10427" t="str">
            <v>183404</v>
          </cell>
          <cell r="C10427" t="str">
            <v>061004</v>
          </cell>
          <cell r="D10427" t="str">
            <v>Tubo de ferro fundido, j.e. 150mm (6")</v>
          </cell>
          <cell r="E10427" t="str">
            <v>m</v>
          </cell>
          <cell r="F10427">
            <v>1.01</v>
          </cell>
        </row>
        <row r="10428">
          <cell r="B10428" t="str">
            <v>183404</v>
          </cell>
          <cell r="C10428" t="str">
            <v>061013</v>
          </cell>
          <cell r="D10428" t="str">
            <v>Anel de borracha p/ferro fundido 150mm (6")</v>
          </cell>
          <cell r="E10428" t="str">
            <v>un</v>
          </cell>
          <cell r="F10428">
            <v>0.33</v>
          </cell>
        </row>
        <row r="10429">
          <cell r="B10429" t="str">
            <v>183404</v>
          </cell>
          <cell r="C10429" t="str">
            <v>061032</v>
          </cell>
          <cell r="D10429" t="str">
            <v>Lubrificante para tubo de ferro fundido</v>
          </cell>
          <cell r="E10429" t="str">
            <v>kg</v>
          </cell>
          <cell r="F10429">
            <v>1.6999999999999999E-3</v>
          </cell>
        </row>
        <row r="10430">
          <cell r="B10430" t="str">
            <v>183501</v>
          </cell>
          <cell r="C10430" t="str">
            <v>010118</v>
          </cell>
          <cell r="D10430" t="str">
            <v>Encanador</v>
          </cell>
          <cell r="E10430" t="str">
            <v>h</v>
          </cell>
          <cell r="F10430">
            <v>0.1</v>
          </cell>
        </row>
        <row r="10431">
          <cell r="B10431" t="str">
            <v>183501</v>
          </cell>
          <cell r="C10431" t="str">
            <v>010119</v>
          </cell>
          <cell r="D10431" t="str">
            <v>Ajudante de encanador</v>
          </cell>
          <cell r="E10431" t="str">
            <v>h</v>
          </cell>
          <cell r="F10431">
            <v>0.1</v>
          </cell>
        </row>
        <row r="10432">
          <cell r="B10432" t="str">
            <v>183501</v>
          </cell>
          <cell r="C10432" t="str">
            <v>061010</v>
          </cell>
          <cell r="D10432" t="str">
            <v>Anel de borracha p/ferro fundido 50mm (2")</v>
          </cell>
          <cell r="E10432" t="str">
            <v>un</v>
          </cell>
          <cell r="F10432">
            <v>2</v>
          </cell>
        </row>
        <row r="10433">
          <cell r="B10433" t="str">
            <v>183501</v>
          </cell>
          <cell r="C10433" t="str">
            <v>061015</v>
          </cell>
          <cell r="D10433" t="str">
            <v>Joeljo 90 de ferro fundido, junta elast 50mm (2")</v>
          </cell>
          <cell r="E10433" t="str">
            <v>un</v>
          </cell>
          <cell r="F10433">
            <v>1</v>
          </cell>
        </row>
        <row r="10434">
          <cell r="B10434" t="str">
            <v>183501</v>
          </cell>
          <cell r="C10434" t="str">
            <v>061032</v>
          </cell>
          <cell r="D10434" t="str">
            <v>Lubrificante para tubo de ferro fundido</v>
          </cell>
          <cell r="E10434" t="str">
            <v>kg</v>
          </cell>
          <cell r="F10434">
            <v>1.9599999999999999E-2</v>
          </cell>
        </row>
        <row r="10435">
          <cell r="B10435" t="str">
            <v>183502</v>
          </cell>
          <cell r="C10435" t="str">
            <v>010118</v>
          </cell>
          <cell r="D10435" t="str">
            <v>Encanador</v>
          </cell>
          <cell r="E10435" t="str">
            <v>h</v>
          </cell>
          <cell r="F10435">
            <v>0.11</v>
          </cell>
        </row>
        <row r="10436">
          <cell r="B10436" t="str">
            <v>183502</v>
          </cell>
          <cell r="C10436" t="str">
            <v>010119</v>
          </cell>
          <cell r="D10436" t="str">
            <v>Ajudante de encanador</v>
          </cell>
          <cell r="E10436" t="str">
            <v>h</v>
          </cell>
          <cell r="F10436">
            <v>0.11</v>
          </cell>
        </row>
        <row r="10437">
          <cell r="B10437" t="str">
            <v>183502</v>
          </cell>
          <cell r="C10437" t="str">
            <v>061011</v>
          </cell>
          <cell r="D10437" t="str">
            <v>Anel de borracha p/ferro fundido 75mm (3")</v>
          </cell>
          <cell r="E10437" t="str">
            <v>un</v>
          </cell>
          <cell r="F10437">
            <v>2</v>
          </cell>
        </row>
        <row r="10438">
          <cell r="B10438" t="str">
            <v>183502</v>
          </cell>
          <cell r="C10438" t="str">
            <v>061016</v>
          </cell>
          <cell r="D10438" t="str">
            <v>Joeljo 90 de ferro fundido, junta elast 75mm (3")</v>
          </cell>
          <cell r="E10438" t="str">
            <v>un</v>
          </cell>
          <cell r="F10438">
            <v>1</v>
          </cell>
        </row>
        <row r="10439">
          <cell r="B10439" t="str">
            <v>183502</v>
          </cell>
          <cell r="C10439" t="str">
            <v>061032</v>
          </cell>
          <cell r="D10439" t="str">
            <v>Lubrificante para tubo de ferro fundido</v>
          </cell>
          <cell r="E10439" t="str">
            <v>kg</v>
          </cell>
          <cell r="F10439">
            <v>2.2800000000000001E-2</v>
          </cell>
        </row>
        <row r="10440">
          <cell r="B10440" t="str">
            <v>183503</v>
          </cell>
          <cell r="C10440" t="str">
            <v>010118</v>
          </cell>
          <cell r="D10440" t="str">
            <v>Encanador</v>
          </cell>
          <cell r="E10440" t="str">
            <v>h</v>
          </cell>
          <cell r="F10440">
            <v>0.14000000000000001</v>
          </cell>
        </row>
        <row r="10441">
          <cell r="B10441" t="str">
            <v>183503</v>
          </cell>
          <cell r="C10441" t="str">
            <v>010119</v>
          </cell>
          <cell r="D10441" t="str">
            <v>Ajudante de encanador</v>
          </cell>
          <cell r="E10441" t="str">
            <v>h</v>
          </cell>
          <cell r="F10441">
            <v>0.14000000000000001</v>
          </cell>
        </row>
        <row r="10442">
          <cell r="B10442" t="str">
            <v>183503</v>
          </cell>
          <cell r="C10442" t="str">
            <v>061012</v>
          </cell>
          <cell r="D10442" t="str">
            <v>Anel de borracha p/ferro fundido 100mm (4")</v>
          </cell>
          <cell r="E10442" t="str">
            <v>un</v>
          </cell>
          <cell r="F10442">
            <v>2</v>
          </cell>
        </row>
        <row r="10443">
          <cell r="B10443" t="str">
            <v>183503</v>
          </cell>
          <cell r="C10443" t="str">
            <v>061017</v>
          </cell>
          <cell r="D10443" t="str">
            <v>Joeljo 90 de ferro fundido, junta elast 100mm (4")</v>
          </cell>
          <cell r="E10443" t="str">
            <v>un</v>
          </cell>
          <cell r="F10443">
            <v>1</v>
          </cell>
        </row>
        <row r="10444">
          <cell r="B10444" t="str">
            <v>183503</v>
          </cell>
          <cell r="C10444" t="str">
            <v>061032</v>
          </cell>
          <cell r="D10444" t="str">
            <v>Lubrificante para tubo de ferro fundido</v>
          </cell>
          <cell r="E10444" t="str">
            <v>kg</v>
          </cell>
          <cell r="F10444">
            <v>2.5999999999999999E-2</v>
          </cell>
        </row>
        <row r="10445">
          <cell r="B10445" t="str">
            <v>183504</v>
          </cell>
          <cell r="C10445" t="str">
            <v>010118</v>
          </cell>
          <cell r="D10445" t="str">
            <v>Encanador</v>
          </cell>
          <cell r="E10445" t="str">
            <v>h</v>
          </cell>
          <cell r="F10445">
            <v>0.16</v>
          </cell>
        </row>
        <row r="10446">
          <cell r="B10446" t="str">
            <v>183504</v>
          </cell>
          <cell r="C10446" t="str">
            <v>010119</v>
          </cell>
          <cell r="D10446" t="str">
            <v>Ajudante de encanador</v>
          </cell>
          <cell r="E10446" t="str">
            <v>h</v>
          </cell>
          <cell r="F10446">
            <v>0.16</v>
          </cell>
        </row>
        <row r="10447">
          <cell r="B10447" t="str">
            <v>183504</v>
          </cell>
          <cell r="C10447" t="str">
            <v>061013</v>
          </cell>
          <cell r="D10447" t="str">
            <v>Anel de borracha p/ferro fundido 150mm (6")</v>
          </cell>
          <cell r="E10447" t="str">
            <v>un</v>
          </cell>
          <cell r="F10447">
            <v>2</v>
          </cell>
        </row>
        <row r="10448">
          <cell r="B10448" t="str">
            <v>183504</v>
          </cell>
          <cell r="C10448" t="str">
            <v>061018</v>
          </cell>
          <cell r="D10448" t="str">
            <v>Joeljo 90 de ferro fundido, junta elast 150mm (6")</v>
          </cell>
          <cell r="E10448" t="str">
            <v>un</v>
          </cell>
          <cell r="F10448">
            <v>1</v>
          </cell>
        </row>
        <row r="10449">
          <cell r="B10449" t="str">
            <v>183504</v>
          </cell>
          <cell r="C10449" t="str">
            <v>061032</v>
          </cell>
          <cell r="D10449" t="str">
            <v>Lubrificante para tubo de ferro fundido</v>
          </cell>
          <cell r="E10449" t="str">
            <v>kg</v>
          </cell>
          <cell r="F10449">
            <v>3.2800000000000003E-2</v>
          </cell>
        </row>
        <row r="10450">
          <cell r="B10450" t="str">
            <v>183505</v>
          </cell>
          <cell r="C10450" t="str">
            <v>010118</v>
          </cell>
          <cell r="D10450" t="str">
            <v>Encanador</v>
          </cell>
          <cell r="E10450" t="str">
            <v>h</v>
          </cell>
          <cell r="F10450">
            <v>0.15</v>
          </cell>
        </row>
        <row r="10451">
          <cell r="B10451" t="str">
            <v>183505</v>
          </cell>
          <cell r="C10451" t="str">
            <v>010119</v>
          </cell>
          <cell r="D10451" t="str">
            <v>Ajudante de encanador</v>
          </cell>
          <cell r="E10451" t="str">
            <v>h</v>
          </cell>
          <cell r="F10451">
            <v>0.15</v>
          </cell>
        </row>
        <row r="10452">
          <cell r="B10452" t="str">
            <v>183505</v>
          </cell>
          <cell r="C10452" t="str">
            <v>061010</v>
          </cell>
          <cell r="D10452" t="str">
            <v>Anel de borracha p/ferro fundido 50mm (2")</v>
          </cell>
          <cell r="E10452" t="str">
            <v>un</v>
          </cell>
          <cell r="F10452">
            <v>1</v>
          </cell>
        </row>
        <row r="10453">
          <cell r="B10453" t="str">
            <v>183505</v>
          </cell>
          <cell r="C10453" t="str">
            <v>061012</v>
          </cell>
          <cell r="D10453" t="str">
            <v>Anel de borracha p/ferro fundido 100mm (4")</v>
          </cell>
          <cell r="E10453" t="str">
            <v>un</v>
          </cell>
          <cell r="F10453">
            <v>2</v>
          </cell>
        </row>
        <row r="10454">
          <cell r="B10454" t="str">
            <v>183505</v>
          </cell>
          <cell r="C10454" t="str">
            <v>061014</v>
          </cell>
          <cell r="D10454" t="str">
            <v>Joelho 90 c/vis.ferro fund., j.e.100x50mm (4x2")</v>
          </cell>
          <cell r="E10454" t="str">
            <v>un</v>
          </cell>
          <cell r="F10454">
            <v>1</v>
          </cell>
        </row>
        <row r="10455">
          <cell r="B10455" t="str">
            <v>183505</v>
          </cell>
          <cell r="C10455" t="str">
            <v>061032</v>
          </cell>
          <cell r="D10455" t="str">
            <v>Lubrificante para tubo de ferro fundido</v>
          </cell>
          <cell r="E10455" t="str">
            <v>kg</v>
          </cell>
          <cell r="F10455">
            <v>3.5799999999999998E-2</v>
          </cell>
        </row>
        <row r="10456">
          <cell r="B10456" t="str">
            <v>183506</v>
          </cell>
          <cell r="C10456" t="str">
            <v>010118</v>
          </cell>
          <cell r="D10456" t="str">
            <v>Encanador</v>
          </cell>
          <cell r="E10456" t="str">
            <v>h</v>
          </cell>
          <cell r="F10456">
            <v>0.11</v>
          </cell>
        </row>
        <row r="10457">
          <cell r="B10457" t="str">
            <v>183506</v>
          </cell>
          <cell r="C10457" t="str">
            <v>010119</v>
          </cell>
          <cell r="D10457" t="str">
            <v>Ajudante de encanador</v>
          </cell>
          <cell r="E10457" t="str">
            <v>h</v>
          </cell>
          <cell r="F10457">
            <v>0.11</v>
          </cell>
        </row>
        <row r="10458">
          <cell r="B10458" t="str">
            <v>183506</v>
          </cell>
          <cell r="C10458" t="str">
            <v>061010</v>
          </cell>
          <cell r="D10458" t="str">
            <v>Anel de borracha p/ferro fundido 50mm (2")</v>
          </cell>
          <cell r="E10458" t="str">
            <v>un</v>
          </cell>
          <cell r="F10458">
            <v>3</v>
          </cell>
        </row>
        <row r="10459">
          <cell r="B10459" t="str">
            <v>183506</v>
          </cell>
          <cell r="C10459" t="str">
            <v>061021</v>
          </cell>
          <cell r="D10459" t="str">
            <v>Te 90 sanit. de ferro fundido, j.e. 50x50mm (2x2")</v>
          </cell>
          <cell r="E10459" t="str">
            <v>un</v>
          </cell>
          <cell r="F10459">
            <v>1</v>
          </cell>
        </row>
        <row r="10460">
          <cell r="B10460" t="str">
            <v>183506</v>
          </cell>
          <cell r="C10460" t="str">
            <v>061032</v>
          </cell>
          <cell r="D10460" t="str">
            <v>Lubrificante para tubo de ferro fundido</v>
          </cell>
          <cell r="E10460" t="str">
            <v>kg</v>
          </cell>
          <cell r="F10460">
            <v>2.9399999999999999E-2</v>
          </cell>
        </row>
        <row r="10461">
          <cell r="B10461" t="str">
            <v>183507</v>
          </cell>
          <cell r="C10461" t="str">
            <v>010118</v>
          </cell>
          <cell r="D10461" t="str">
            <v>Encanador</v>
          </cell>
          <cell r="E10461" t="str">
            <v>h</v>
          </cell>
          <cell r="F10461">
            <v>0.12</v>
          </cell>
        </row>
        <row r="10462">
          <cell r="B10462" t="str">
            <v>183507</v>
          </cell>
          <cell r="C10462" t="str">
            <v>010119</v>
          </cell>
          <cell r="D10462" t="str">
            <v>Ajudante de encanador</v>
          </cell>
          <cell r="E10462" t="str">
            <v>h</v>
          </cell>
          <cell r="F10462">
            <v>0.12</v>
          </cell>
        </row>
        <row r="10463">
          <cell r="B10463" t="str">
            <v>183507</v>
          </cell>
          <cell r="C10463" t="str">
            <v>061010</v>
          </cell>
          <cell r="D10463" t="str">
            <v>Anel de borracha p/ferro fundido 50mm (2")</v>
          </cell>
          <cell r="E10463" t="str">
            <v>un</v>
          </cell>
          <cell r="F10463">
            <v>1</v>
          </cell>
        </row>
        <row r="10464">
          <cell r="B10464" t="str">
            <v>183507</v>
          </cell>
          <cell r="C10464" t="str">
            <v>061011</v>
          </cell>
          <cell r="D10464" t="str">
            <v>Anel de borracha p/ferro fundido 75mm (3")</v>
          </cell>
          <cell r="E10464" t="str">
            <v>un</v>
          </cell>
          <cell r="F10464">
            <v>2</v>
          </cell>
        </row>
        <row r="10465">
          <cell r="B10465" t="str">
            <v>183507</v>
          </cell>
          <cell r="C10465" t="str">
            <v>061022</v>
          </cell>
          <cell r="D10465" t="str">
            <v>Te 90 sanit. de ferro fundido, j.e. 75x50mm (3x2")</v>
          </cell>
          <cell r="E10465" t="str">
            <v>un</v>
          </cell>
          <cell r="F10465">
            <v>1</v>
          </cell>
        </row>
        <row r="10466">
          <cell r="B10466" t="str">
            <v>183507</v>
          </cell>
          <cell r="C10466" t="str">
            <v>061032</v>
          </cell>
          <cell r="D10466" t="str">
            <v>Lubrificante para tubo de ferro fundido</v>
          </cell>
          <cell r="E10466" t="str">
            <v>kg</v>
          </cell>
          <cell r="F10466">
            <v>3.2599999999999997E-2</v>
          </cell>
        </row>
        <row r="10467">
          <cell r="B10467" t="str">
            <v>183508</v>
          </cell>
          <cell r="C10467" t="str">
            <v>010118</v>
          </cell>
          <cell r="D10467" t="str">
            <v>Encanador</v>
          </cell>
          <cell r="E10467" t="str">
            <v>h</v>
          </cell>
          <cell r="F10467">
            <v>0.12</v>
          </cell>
        </row>
        <row r="10468">
          <cell r="B10468" t="str">
            <v>183508</v>
          </cell>
          <cell r="C10468" t="str">
            <v>010119</v>
          </cell>
          <cell r="D10468" t="str">
            <v>Ajudante de encanador</v>
          </cell>
          <cell r="E10468" t="str">
            <v>h</v>
          </cell>
          <cell r="F10468">
            <v>0.12</v>
          </cell>
        </row>
        <row r="10469">
          <cell r="B10469" t="str">
            <v>183508</v>
          </cell>
          <cell r="C10469" t="str">
            <v>061011</v>
          </cell>
          <cell r="D10469" t="str">
            <v>Anel de borracha p/ferro fundido 75mm (3")</v>
          </cell>
          <cell r="E10469" t="str">
            <v>un</v>
          </cell>
          <cell r="F10469">
            <v>3</v>
          </cell>
        </row>
        <row r="10470">
          <cell r="B10470" t="str">
            <v>183508</v>
          </cell>
          <cell r="C10470" t="str">
            <v>061023</v>
          </cell>
          <cell r="D10470" t="str">
            <v>Te 90 sanit. de ferro fundido, j.e. 75x75mm (3x3")</v>
          </cell>
          <cell r="E10470" t="str">
            <v>un</v>
          </cell>
          <cell r="F10470">
            <v>1</v>
          </cell>
        </row>
        <row r="10471">
          <cell r="B10471" t="str">
            <v>183508</v>
          </cell>
          <cell r="C10471" t="str">
            <v>061032</v>
          </cell>
          <cell r="D10471" t="str">
            <v>Lubrificante para tubo de ferro fundido</v>
          </cell>
          <cell r="E10471" t="str">
            <v>kg</v>
          </cell>
          <cell r="F10471">
            <v>3.4200000000000001E-2</v>
          </cell>
        </row>
        <row r="10472">
          <cell r="B10472" t="str">
            <v>183509</v>
          </cell>
          <cell r="C10472" t="str">
            <v>010118</v>
          </cell>
          <cell r="D10472" t="str">
            <v>Encanador</v>
          </cell>
          <cell r="E10472" t="str">
            <v>h</v>
          </cell>
          <cell r="F10472">
            <v>0.14000000000000001</v>
          </cell>
        </row>
        <row r="10473">
          <cell r="B10473" t="str">
            <v>183509</v>
          </cell>
          <cell r="C10473" t="str">
            <v>010119</v>
          </cell>
          <cell r="D10473" t="str">
            <v>Ajudante de encanador</v>
          </cell>
          <cell r="E10473" t="str">
            <v>h</v>
          </cell>
          <cell r="F10473">
            <v>0.14000000000000001</v>
          </cell>
        </row>
        <row r="10474">
          <cell r="B10474" t="str">
            <v>183509</v>
          </cell>
          <cell r="C10474" t="str">
            <v>061010</v>
          </cell>
          <cell r="D10474" t="str">
            <v>Anel de borracha p/ferro fundido 50mm (2")</v>
          </cell>
          <cell r="E10474" t="str">
            <v>un</v>
          </cell>
          <cell r="F10474">
            <v>1</v>
          </cell>
        </row>
        <row r="10475">
          <cell r="B10475" t="str">
            <v>183509</v>
          </cell>
          <cell r="C10475" t="str">
            <v>061012</v>
          </cell>
          <cell r="D10475" t="str">
            <v>Anel de borracha p/ferro fundido 100mm (4")</v>
          </cell>
          <cell r="E10475" t="str">
            <v>un</v>
          </cell>
          <cell r="F10475">
            <v>2</v>
          </cell>
        </row>
        <row r="10476">
          <cell r="B10476" t="str">
            <v>183509</v>
          </cell>
          <cell r="C10476" t="str">
            <v>061024</v>
          </cell>
          <cell r="D10476" t="str">
            <v>Te 90 sanit. de ferro fundido, j.e. 100x50mm (4x2"</v>
          </cell>
          <cell r="E10476" t="str">
            <v>un</v>
          </cell>
          <cell r="F10476">
            <v>1</v>
          </cell>
        </row>
        <row r="10477">
          <cell r="B10477" t="str">
            <v>183509</v>
          </cell>
          <cell r="C10477" t="str">
            <v>061032</v>
          </cell>
          <cell r="D10477" t="str">
            <v>Lubrificante para tubo de ferro fundido</v>
          </cell>
          <cell r="E10477" t="str">
            <v>kg</v>
          </cell>
          <cell r="F10477">
            <v>3.5799999999999998E-2</v>
          </cell>
        </row>
        <row r="10478">
          <cell r="B10478" t="str">
            <v>183510</v>
          </cell>
          <cell r="C10478" t="str">
            <v>061032</v>
          </cell>
          <cell r="D10478" t="str">
            <v>Lubrificante para tubo de ferro fundido</v>
          </cell>
          <cell r="E10478" t="str">
            <v>kg</v>
          </cell>
          <cell r="F10478">
            <v>3.7400000000000003E-2</v>
          </cell>
        </row>
        <row r="10479">
          <cell r="B10479" t="str">
            <v>183510</v>
          </cell>
          <cell r="C10479" t="str">
            <v>010119</v>
          </cell>
          <cell r="D10479" t="str">
            <v>Ajudante de encanador</v>
          </cell>
          <cell r="E10479" t="str">
            <v>h</v>
          </cell>
          <cell r="F10479">
            <v>0.14000000000000001</v>
          </cell>
        </row>
        <row r="10480">
          <cell r="B10480" t="str">
            <v>183510</v>
          </cell>
          <cell r="C10480" t="str">
            <v>061011</v>
          </cell>
          <cell r="D10480" t="str">
            <v>Anel de borracha p/ferro fundido 75mm (3")</v>
          </cell>
          <cell r="E10480" t="str">
            <v>un</v>
          </cell>
          <cell r="F10480">
            <v>1</v>
          </cell>
        </row>
        <row r="10481">
          <cell r="B10481" t="str">
            <v>183510</v>
          </cell>
          <cell r="C10481" t="str">
            <v>061012</v>
          </cell>
          <cell r="D10481" t="str">
            <v>Anel de borracha p/ferro fundido 100mm (4")</v>
          </cell>
          <cell r="E10481" t="str">
            <v>un</v>
          </cell>
          <cell r="F10481">
            <v>2</v>
          </cell>
        </row>
        <row r="10482">
          <cell r="B10482" t="str">
            <v>183510</v>
          </cell>
          <cell r="C10482" t="str">
            <v>061025</v>
          </cell>
          <cell r="D10482" t="str">
            <v>Te 90 sanit. de ferro fundido, j.e. 100x75mm (4x3"</v>
          </cell>
          <cell r="E10482" t="str">
            <v>un</v>
          </cell>
          <cell r="F10482">
            <v>1</v>
          </cell>
        </row>
        <row r="10483">
          <cell r="B10483" t="str">
            <v>183510</v>
          </cell>
          <cell r="C10483" t="str">
            <v>010118</v>
          </cell>
          <cell r="D10483" t="str">
            <v>Encanador</v>
          </cell>
          <cell r="E10483" t="str">
            <v>h</v>
          </cell>
          <cell r="F10483">
            <v>0.14000000000000001</v>
          </cell>
        </row>
        <row r="10484">
          <cell r="B10484" t="str">
            <v>183511</v>
          </cell>
          <cell r="C10484" t="str">
            <v>010118</v>
          </cell>
          <cell r="D10484" t="str">
            <v>Encanador</v>
          </cell>
          <cell r="E10484" t="str">
            <v>h</v>
          </cell>
          <cell r="F10484">
            <v>0.14000000000000001</v>
          </cell>
        </row>
        <row r="10485">
          <cell r="B10485" t="str">
            <v>183511</v>
          </cell>
          <cell r="C10485" t="str">
            <v>010119</v>
          </cell>
          <cell r="D10485" t="str">
            <v>Ajudante de encanador</v>
          </cell>
          <cell r="E10485" t="str">
            <v>h</v>
          </cell>
          <cell r="F10485">
            <v>0.14000000000000001</v>
          </cell>
        </row>
        <row r="10486">
          <cell r="B10486" t="str">
            <v>183511</v>
          </cell>
          <cell r="C10486" t="str">
            <v>061012</v>
          </cell>
          <cell r="D10486" t="str">
            <v>Anel de borracha p/ferro fundido 100mm (4")</v>
          </cell>
          <cell r="E10486" t="str">
            <v>un</v>
          </cell>
          <cell r="F10486">
            <v>3</v>
          </cell>
        </row>
        <row r="10487">
          <cell r="B10487" t="str">
            <v>183511</v>
          </cell>
          <cell r="C10487" t="str">
            <v>061026</v>
          </cell>
          <cell r="D10487" t="str">
            <v>Te 90 sanit. de ferro fundido, j.e. 100x100mm (4x4</v>
          </cell>
          <cell r="E10487" t="str">
            <v>un</v>
          </cell>
          <cell r="F10487">
            <v>1</v>
          </cell>
        </row>
        <row r="10488">
          <cell r="B10488" t="str">
            <v>183511</v>
          </cell>
          <cell r="C10488" t="str">
            <v>061032</v>
          </cell>
          <cell r="D10488" t="str">
            <v>Lubrificante para tubo de ferro fundido</v>
          </cell>
          <cell r="E10488" t="str">
            <v>kg</v>
          </cell>
          <cell r="F10488">
            <v>3.9E-2</v>
          </cell>
        </row>
        <row r="10489">
          <cell r="B10489" t="str">
            <v>183512</v>
          </cell>
          <cell r="C10489" t="str">
            <v>010118</v>
          </cell>
          <cell r="D10489" t="str">
            <v>Encanador</v>
          </cell>
          <cell r="E10489" t="str">
            <v>h</v>
          </cell>
          <cell r="F10489">
            <v>0.16</v>
          </cell>
        </row>
        <row r="10490">
          <cell r="B10490" t="str">
            <v>183512</v>
          </cell>
          <cell r="C10490" t="str">
            <v>010119</v>
          </cell>
          <cell r="D10490" t="str">
            <v>Ajudante de encanador</v>
          </cell>
          <cell r="E10490" t="str">
            <v>h</v>
          </cell>
          <cell r="F10490">
            <v>0.16</v>
          </cell>
        </row>
        <row r="10491">
          <cell r="B10491" t="str">
            <v>183512</v>
          </cell>
          <cell r="C10491" t="str">
            <v>061012</v>
          </cell>
          <cell r="D10491" t="str">
            <v>Anel de borracha p/ferro fundido 100mm (4")</v>
          </cell>
          <cell r="E10491" t="str">
            <v>un</v>
          </cell>
          <cell r="F10491">
            <v>1</v>
          </cell>
        </row>
        <row r="10492">
          <cell r="B10492" t="str">
            <v>183512</v>
          </cell>
          <cell r="C10492" t="str">
            <v>061013</v>
          </cell>
          <cell r="D10492" t="str">
            <v>Anel de borracha p/ferro fundido 150mm (6")</v>
          </cell>
          <cell r="E10492" t="str">
            <v>un</v>
          </cell>
          <cell r="F10492">
            <v>2</v>
          </cell>
        </row>
        <row r="10493">
          <cell r="B10493" t="str">
            <v>183512</v>
          </cell>
          <cell r="C10493" t="str">
            <v>061027</v>
          </cell>
          <cell r="D10493" t="str">
            <v>Te 90 sanit. de ferro fundido, j.e. 150x100mm (6x4</v>
          </cell>
          <cell r="E10493" t="str">
            <v>un</v>
          </cell>
          <cell r="F10493">
            <v>1</v>
          </cell>
        </row>
        <row r="10494">
          <cell r="B10494" t="str">
            <v>183512</v>
          </cell>
          <cell r="C10494" t="str">
            <v>061032</v>
          </cell>
          <cell r="D10494" t="str">
            <v>Lubrificante para tubo de ferro fundido</v>
          </cell>
          <cell r="E10494" t="str">
            <v>kg</v>
          </cell>
          <cell r="F10494">
            <v>4.58E-2</v>
          </cell>
        </row>
        <row r="10495">
          <cell r="B10495" t="str">
            <v>183513</v>
          </cell>
          <cell r="C10495" t="str">
            <v>010118</v>
          </cell>
          <cell r="D10495" t="str">
            <v>Encanador</v>
          </cell>
          <cell r="E10495" t="str">
            <v>h</v>
          </cell>
          <cell r="F10495">
            <v>0.17</v>
          </cell>
        </row>
        <row r="10496">
          <cell r="B10496" t="str">
            <v>183513</v>
          </cell>
          <cell r="C10496" t="str">
            <v>010119</v>
          </cell>
          <cell r="D10496" t="str">
            <v>Ajudante de encanador</v>
          </cell>
          <cell r="E10496" t="str">
            <v>h</v>
          </cell>
          <cell r="F10496">
            <v>0.17</v>
          </cell>
        </row>
        <row r="10497">
          <cell r="B10497" t="str">
            <v>183513</v>
          </cell>
          <cell r="C10497" t="str">
            <v>061013</v>
          </cell>
          <cell r="D10497" t="str">
            <v>Anel de borracha p/ferro fundido 150mm (6")</v>
          </cell>
          <cell r="E10497" t="str">
            <v>un</v>
          </cell>
          <cell r="F10497">
            <v>3</v>
          </cell>
        </row>
        <row r="10498">
          <cell r="B10498" t="str">
            <v>183513</v>
          </cell>
          <cell r="C10498" t="str">
            <v>061028</v>
          </cell>
          <cell r="D10498" t="str">
            <v>Te 90 sanit. de ferro fundido, j.e. 150x150mm (6x6</v>
          </cell>
          <cell r="E10498" t="str">
            <v>un</v>
          </cell>
          <cell r="F10498">
            <v>1</v>
          </cell>
        </row>
        <row r="10499">
          <cell r="B10499" t="str">
            <v>183513</v>
          </cell>
          <cell r="C10499" t="str">
            <v>061032</v>
          </cell>
          <cell r="D10499" t="str">
            <v>Lubrificante para tubo de ferro fundido</v>
          </cell>
          <cell r="E10499" t="str">
            <v>kg</v>
          </cell>
          <cell r="F10499">
            <v>4.9200000000000001E-2</v>
          </cell>
        </row>
        <row r="10500">
          <cell r="B10500" t="str">
            <v>183514</v>
          </cell>
          <cell r="C10500" t="str">
            <v>010118</v>
          </cell>
          <cell r="D10500" t="str">
            <v>Encanador</v>
          </cell>
          <cell r="E10500" t="str">
            <v>h</v>
          </cell>
          <cell r="F10500">
            <v>0.11</v>
          </cell>
        </row>
        <row r="10501">
          <cell r="B10501" t="str">
            <v>183514</v>
          </cell>
          <cell r="C10501" t="str">
            <v>010119</v>
          </cell>
          <cell r="D10501" t="str">
            <v>Ajudante de encanador</v>
          </cell>
          <cell r="E10501" t="str">
            <v>h</v>
          </cell>
          <cell r="F10501">
            <v>0.11</v>
          </cell>
        </row>
        <row r="10502">
          <cell r="B10502" t="str">
            <v>183514</v>
          </cell>
          <cell r="C10502" t="str">
            <v>061010</v>
          </cell>
          <cell r="D10502" t="str">
            <v>Anel de borracha p/ferro fundido 50mm (2")</v>
          </cell>
          <cell r="E10502" t="str">
            <v>un</v>
          </cell>
          <cell r="F10502">
            <v>3</v>
          </cell>
        </row>
        <row r="10503">
          <cell r="B10503" t="str">
            <v>183514</v>
          </cell>
          <cell r="C10503" t="str">
            <v>061032</v>
          </cell>
          <cell r="D10503" t="str">
            <v>Lubrificante para tubo de ferro fundido</v>
          </cell>
          <cell r="E10503" t="str">
            <v>kg</v>
          </cell>
          <cell r="F10503">
            <v>2.9399999999999999E-2</v>
          </cell>
        </row>
        <row r="10504">
          <cell r="B10504" t="str">
            <v>183514</v>
          </cell>
          <cell r="C10504" t="str">
            <v>061043</v>
          </cell>
          <cell r="D10504" t="str">
            <v>Juncao 45 de ferro fundido, j.e. 50mm (2' )</v>
          </cell>
          <cell r="E10504" t="str">
            <v>un</v>
          </cell>
          <cell r="F10504">
            <v>1</v>
          </cell>
        </row>
        <row r="10505">
          <cell r="B10505" t="str">
            <v>183515</v>
          </cell>
          <cell r="C10505" t="str">
            <v>010118</v>
          </cell>
          <cell r="D10505" t="str">
            <v>Encanador</v>
          </cell>
          <cell r="E10505" t="str">
            <v>h</v>
          </cell>
          <cell r="F10505">
            <v>0.12</v>
          </cell>
        </row>
        <row r="10506">
          <cell r="B10506" t="str">
            <v>183515</v>
          </cell>
          <cell r="C10506" t="str">
            <v>010119</v>
          </cell>
          <cell r="D10506" t="str">
            <v>Ajudante de encanador</v>
          </cell>
          <cell r="E10506" t="str">
            <v>h</v>
          </cell>
          <cell r="F10506">
            <v>0.12</v>
          </cell>
        </row>
        <row r="10507">
          <cell r="B10507" t="str">
            <v>183515</v>
          </cell>
          <cell r="C10507" t="str">
            <v>061010</v>
          </cell>
          <cell r="D10507" t="str">
            <v>Anel de borracha p/ferro fundido 50mm (2")</v>
          </cell>
          <cell r="E10507" t="str">
            <v>un</v>
          </cell>
          <cell r="F10507">
            <v>1</v>
          </cell>
        </row>
        <row r="10508">
          <cell r="B10508" t="str">
            <v>183515</v>
          </cell>
          <cell r="C10508" t="str">
            <v>061011</v>
          </cell>
          <cell r="D10508" t="str">
            <v>Anel de borracha p/ferro fundido 75mm (3")</v>
          </cell>
          <cell r="E10508" t="str">
            <v>un</v>
          </cell>
          <cell r="F10508">
            <v>2</v>
          </cell>
        </row>
        <row r="10509">
          <cell r="B10509" t="str">
            <v>183515</v>
          </cell>
          <cell r="C10509" t="str">
            <v>061032</v>
          </cell>
          <cell r="D10509" t="str">
            <v>Lubrificante para tubo de ferro fundido</v>
          </cell>
          <cell r="E10509" t="str">
            <v>kg</v>
          </cell>
          <cell r="F10509">
            <v>3.2599999999999997E-2</v>
          </cell>
        </row>
        <row r="10510">
          <cell r="B10510" t="str">
            <v>183515</v>
          </cell>
          <cell r="C10510" t="str">
            <v>061048</v>
          </cell>
          <cell r="D10510" t="str">
            <v>Juncao 45 de ferro fundido, j.e. 75x50mm (3x2')</v>
          </cell>
          <cell r="E10510" t="str">
            <v>un</v>
          </cell>
          <cell r="F10510">
            <v>1</v>
          </cell>
        </row>
        <row r="10511">
          <cell r="B10511" t="str">
            <v>183516</v>
          </cell>
          <cell r="C10511" t="str">
            <v>010118</v>
          </cell>
          <cell r="D10511" t="str">
            <v>Encanador</v>
          </cell>
          <cell r="E10511" t="str">
            <v>h</v>
          </cell>
          <cell r="F10511">
            <v>0.12</v>
          </cell>
        </row>
        <row r="10512">
          <cell r="B10512" t="str">
            <v>183516</v>
          </cell>
          <cell r="C10512" t="str">
            <v>010119</v>
          </cell>
          <cell r="D10512" t="str">
            <v>Ajudante de encanador</v>
          </cell>
          <cell r="E10512" t="str">
            <v>h</v>
          </cell>
          <cell r="F10512">
            <v>0.12</v>
          </cell>
        </row>
        <row r="10513">
          <cell r="B10513" t="str">
            <v>183516</v>
          </cell>
          <cell r="C10513" t="str">
            <v>061011</v>
          </cell>
          <cell r="D10513" t="str">
            <v>Anel de borracha p/ferro fundido 75mm (3")</v>
          </cell>
          <cell r="E10513" t="str">
            <v>un</v>
          </cell>
          <cell r="F10513">
            <v>3</v>
          </cell>
        </row>
        <row r="10514">
          <cell r="B10514" t="str">
            <v>183516</v>
          </cell>
          <cell r="C10514" t="str">
            <v>061032</v>
          </cell>
          <cell r="D10514" t="str">
            <v>Lubrificante para tubo de ferro fundido</v>
          </cell>
          <cell r="E10514" t="str">
            <v>kg</v>
          </cell>
          <cell r="F10514">
            <v>3.4200000000000001E-2</v>
          </cell>
        </row>
        <row r="10515">
          <cell r="B10515" t="str">
            <v>183516</v>
          </cell>
          <cell r="C10515" t="str">
            <v>061044</v>
          </cell>
          <cell r="D10515" t="str">
            <v>Juncao 45 de ferro fundido, j.e. 75mm (3')</v>
          </cell>
          <cell r="E10515" t="str">
            <v>un</v>
          </cell>
          <cell r="F10515">
            <v>1</v>
          </cell>
        </row>
        <row r="10516">
          <cell r="B10516" t="str">
            <v>183517</v>
          </cell>
          <cell r="C10516" t="str">
            <v>010118</v>
          </cell>
          <cell r="D10516" t="str">
            <v>Encanador</v>
          </cell>
          <cell r="E10516" t="str">
            <v>h</v>
          </cell>
          <cell r="F10516">
            <v>0.14000000000000001</v>
          </cell>
        </row>
        <row r="10517">
          <cell r="B10517" t="str">
            <v>183517</v>
          </cell>
          <cell r="C10517" t="str">
            <v>010119</v>
          </cell>
          <cell r="D10517" t="str">
            <v>Ajudante de encanador</v>
          </cell>
          <cell r="E10517" t="str">
            <v>h</v>
          </cell>
          <cell r="F10517">
            <v>0.14000000000000001</v>
          </cell>
        </row>
        <row r="10518">
          <cell r="B10518" t="str">
            <v>183517</v>
          </cell>
          <cell r="C10518" t="str">
            <v>061010</v>
          </cell>
          <cell r="D10518" t="str">
            <v>Anel de borracha p/ferro fundido 50mm (2")</v>
          </cell>
          <cell r="E10518" t="str">
            <v>un</v>
          </cell>
          <cell r="F10518">
            <v>1</v>
          </cell>
        </row>
        <row r="10519">
          <cell r="B10519" t="str">
            <v>183517</v>
          </cell>
          <cell r="C10519" t="str">
            <v>061011</v>
          </cell>
          <cell r="D10519" t="str">
            <v>Anel de borracha p/ferro fundido 75mm (3")</v>
          </cell>
          <cell r="E10519" t="str">
            <v>un</v>
          </cell>
          <cell r="F10519">
            <v>2</v>
          </cell>
        </row>
        <row r="10520">
          <cell r="B10520" t="str">
            <v>183517</v>
          </cell>
          <cell r="C10520" t="str">
            <v>061032</v>
          </cell>
          <cell r="D10520" t="str">
            <v>Lubrificante para tubo de ferro fundido</v>
          </cell>
          <cell r="E10520" t="str">
            <v>kg</v>
          </cell>
          <cell r="F10520">
            <v>3.5799999999999998E-2</v>
          </cell>
        </row>
        <row r="10521">
          <cell r="B10521" t="str">
            <v>183517</v>
          </cell>
          <cell r="C10521" t="str">
            <v>061049</v>
          </cell>
          <cell r="D10521" t="str">
            <v>Juncao 45 de ferro fundido, j.e. 100x50mm (4x2')</v>
          </cell>
          <cell r="E10521" t="str">
            <v>un</v>
          </cell>
          <cell r="F10521">
            <v>1</v>
          </cell>
        </row>
        <row r="10522">
          <cell r="B10522" t="str">
            <v>183518</v>
          </cell>
          <cell r="C10522" t="str">
            <v>010118</v>
          </cell>
          <cell r="D10522" t="str">
            <v>Encanador</v>
          </cell>
          <cell r="E10522" t="str">
            <v>h</v>
          </cell>
          <cell r="F10522">
            <v>0.14000000000000001</v>
          </cell>
        </row>
        <row r="10523">
          <cell r="B10523" t="str">
            <v>183518</v>
          </cell>
          <cell r="C10523" t="str">
            <v>010119</v>
          </cell>
          <cell r="D10523" t="str">
            <v>Ajudante de encanador</v>
          </cell>
          <cell r="E10523" t="str">
            <v>h</v>
          </cell>
          <cell r="F10523">
            <v>0.14000000000000001</v>
          </cell>
        </row>
        <row r="10524">
          <cell r="B10524" t="str">
            <v>183518</v>
          </cell>
          <cell r="C10524" t="str">
            <v>061010</v>
          </cell>
          <cell r="D10524" t="str">
            <v>Anel de borracha p/ferro fundido 50mm (2")</v>
          </cell>
          <cell r="E10524" t="str">
            <v>un</v>
          </cell>
          <cell r="F10524">
            <v>1</v>
          </cell>
        </row>
        <row r="10525">
          <cell r="B10525" t="str">
            <v>183518</v>
          </cell>
          <cell r="C10525" t="str">
            <v>061011</v>
          </cell>
          <cell r="D10525" t="str">
            <v>Anel de borracha p/ferro fundido 75mm (3")</v>
          </cell>
          <cell r="E10525" t="str">
            <v>un</v>
          </cell>
          <cell r="F10525">
            <v>2</v>
          </cell>
        </row>
        <row r="10526">
          <cell r="B10526" t="str">
            <v>183518</v>
          </cell>
          <cell r="C10526" t="str">
            <v>061032</v>
          </cell>
          <cell r="D10526" t="str">
            <v>Lubrificante para tubo de ferro fundido</v>
          </cell>
          <cell r="E10526" t="str">
            <v>kg</v>
          </cell>
          <cell r="F10526">
            <v>3.7400000000000003E-2</v>
          </cell>
        </row>
        <row r="10527">
          <cell r="B10527" t="str">
            <v>183518</v>
          </cell>
          <cell r="C10527" t="str">
            <v>061050</v>
          </cell>
          <cell r="D10527" t="str">
            <v>Juncao 45 de ferro fundido, j.e. 100x75mm (4x3')</v>
          </cell>
          <cell r="E10527" t="str">
            <v>un</v>
          </cell>
          <cell r="F10527">
            <v>1</v>
          </cell>
        </row>
        <row r="10528">
          <cell r="B10528" t="str">
            <v>183519</v>
          </cell>
          <cell r="C10528" t="str">
            <v>010118</v>
          </cell>
          <cell r="D10528" t="str">
            <v>Encanador</v>
          </cell>
          <cell r="E10528" t="str">
            <v>h</v>
          </cell>
          <cell r="F10528">
            <v>0.14000000000000001</v>
          </cell>
        </row>
        <row r="10529">
          <cell r="B10529" t="str">
            <v>183519</v>
          </cell>
          <cell r="C10529" t="str">
            <v>010119</v>
          </cell>
          <cell r="D10529" t="str">
            <v>Ajudante de encanador</v>
          </cell>
          <cell r="E10529" t="str">
            <v>h</v>
          </cell>
          <cell r="F10529">
            <v>0.14000000000000001</v>
          </cell>
        </row>
        <row r="10530">
          <cell r="B10530" t="str">
            <v>183519</v>
          </cell>
          <cell r="C10530" t="str">
            <v>061012</v>
          </cell>
          <cell r="D10530" t="str">
            <v>Anel de borracha p/ferro fundido 100mm (4")</v>
          </cell>
          <cell r="E10530" t="str">
            <v>un</v>
          </cell>
          <cell r="F10530">
            <v>3</v>
          </cell>
        </row>
        <row r="10531">
          <cell r="B10531" t="str">
            <v>183519</v>
          </cell>
          <cell r="C10531" t="str">
            <v>061032</v>
          </cell>
          <cell r="D10531" t="str">
            <v>Lubrificante para tubo de ferro fundido</v>
          </cell>
          <cell r="E10531" t="str">
            <v>kg</v>
          </cell>
          <cell r="F10531">
            <v>3.9E-2</v>
          </cell>
        </row>
        <row r="10532">
          <cell r="B10532" t="str">
            <v>183519</v>
          </cell>
          <cell r="C10532" t="str">
            <v>061045</v>
          </cell>
          <cell r="D10532" t="str">
            <v>Juncao 45 de ferro fundido, j.e. 100mm (4')</v>
          </cell>
          <cell r="E10532" t="str">
            <v>un</v>
          </cell>
          <cell r="F10532">
            <v>1</v>
          </cell>
        </row>
        <row r="10533">
          <cell r="B10533" t="str">
            <v>183520</v>
          </cell>
          <cell r="C10533" t="str">
            <v>010118</v>
          </cell>
          <cell r="D10533" t="str">
            <v>Encanador</v>
          </cell>
          <cell r="E10533" t="str">
            <v>h</v>
          </cell>
          <cell r="F10533">
            <v>0.16</v>
          </cell>
        </row>
        <row r="10534">
          <cell r="B10534" t="str">
            <v>183520</v>
          </cell>
          <cell r="C10534" t="str">
            <v>010119</v>
          </cell>
          <cell r="D10534" t="str">
            <v>Ajudante de encanador</v>
          </cell>
          <cell r="E10534" t="str">
            <v>h</v>
          </cell>
          <cell r="F10534">
            <v>0.16</v>
          </cell>
        </row>
        <row r="10535">
          <cell r="B10535" t="str">
            <v>183520</v>
          </cell>
          <cell r="C10535" t="str">
            <v>061011</v>
          </cell>
          <cell r="D10535" t="str">
            <v>Anel de borracha p/ferro fundido 75mm (3")</v>
          </cell>
          <cell r="E10535" t="str">
            <v>un</v>
          </cell>
          <cell r="F10535">
            <v>1</v>
          </cell>
        </row>
        <row r="10536">
          <cell r="B10536" t="str">
            <v>183520</v>
          </cell>
          <cell r="C10536" t="str">
            <v>061013</v>
          </cell>
          <cell r="D10536" t="str">
            <v>Anel de borracha p/ferro fundido 150mm (6")</v>
          </cell>
          <cell r="E10536" t="str">
            <v>un</v>
          </cell>
          <cell r="F10536">
            <v>2</v>
          </cell>
        </row>
        <row r="10537">
          <cell r="B10537" t="str">
            <v>183520</v>
          </cell>
          <cell r="C10537" t="str">
            <v>061032</v>
          </cell>
          <cell r="D10537" t="str">
            <v>Lubrificante para tubo de ferro fundido</v>
          </cell>
          <cell r="E10537" t="str">
            <v>kg</v>
          </cell>
          <cell r="F10537">
            <v>4.58E-2</v>
          </cell>
        </row>
        <row r="10538">
          <cell r="B10538" t="str">
            <v>183520</v>
          </cell>
          <cell r="C10538" t="str">
            <v>061131</v>
          </cell>
          <cell r="D10538" t="str">
            <v>Juncao de ferro fundido c/reducao 150x75mm (6x3")</v>
          </cell>
          <cell r="E10538" t="str">
            <v>un</v>
          </cell>
          <cell r="F10538">
            <v>1</v>
          </cell>
        </row>
        <row r="10539">
          <cell r="B10539" t="str">
            <v>183521</v>
          </cell>
          <cell r="C10539" t="str">
            <v>010118</v>
          </cell>
          <cell r="D10539" t="str">
            <v>Encanador</v>
          </cell>
          <cell r="E10539" t="str">
            <v>h</v>
          </cell>
          <cell r="F10539">
            <v>0.16</v>
          </cell>
        </row>
        <row r="10540">
          <cell r="B10540" t="str">
            <v>183521</v>
          </cell>
          <cell r="C10540" t="str">
            <v>010119</v>
          </cell>
          <cell r="D10540" t="str">
            <v>Ajudante de encanador</v>
          </cell>
          <cell r="E10540" t="str">
            <v>h</v>
          </cell>
          <cell r="F10540">
            <v>0.16</v>
          </cell>
        </row>
        <row r="10541">
          <cell r="B10541" t="str">
            <v>183521</v>
          </cell>
          <cell r="C10541" t="str">
            <v>061012</v>
          </cell>
          <cell r="D10541" t="str">
            <v>Anel de borracha p/ferro fundido 100mm (4")</v>
          </cell>
          <cell r="E10541" t="str">
            <v>un</v>
          </cell>
          <cell r="F10541">
            <v>1</v>
          </cell>
        </row>
        <row r="10542">
          <cell r="B10542" t="str">
            <v>183521</v>
          </cell>
          <cell r="C10542" t="str">
            <v>061013</v>
          </cell>
          <cell r="D10542" t="str">
            <v>Anel de borracha p/ferro fundido 150mm (6")</v>
          </cell>
          <cell r="E10542" t="str">
            <v>un</v>
          </cell>
          <cell r="F10542">
            <v>2</v>
          </cell>
        </row>
        <row r="10543">
          <cell r="B10543" t="str">
            <v>183521</v>
          </cell>
          <cell r="C10543" t="str">
            <v>061032</v>
          </cell>
          <cell r="D10543" t="str">
            <v>Lubrificante para tubo de ferro fundido</v>
          </cell>
          <cell r="E10543" t="str">
            <v>kg</v>
          </cell>
          <cell r="F10543">
            <v>4.58E-2</v>
          </cell>
        </row>
        <row r="10544">
          <cell r="B10544" t="str">
            <v>183521</v>
          </cell>
          <cell r="C10544" t="str">
            <v>061051</v>
          </cell>
          <cell r="D10544" t="str">
            <v>Juncao 45 de ferro fundido, j.e. 150x100mm (6x4')</v>
          </cell>
          <cell r="E10544" t="str">
            <v>un</v>
          </cell>
          <cell r="F10544">
            <v>1</v>
          </cell>
        </row>
        <row r="10545">
          <cell r="B10545" t="str">
            <v>183522</v>
          </cell>
          <cell r="C10545" t="str">
            <v>010118</v>
          </cell>
          <cell r="D10545" t="str">
            <v>Encanador</v>
          </cell>
          <cell r="E10545" t="str">
            <v>h</v>
          </cell>
          <cell r="F10545">
            <v>0.17</v>
          </cell>
        </row>
        <row r="10546">
          <cell r="B10546" t="str">
            <v>183522</v>
          </cell>
          <cell r="C10546" t="str">
            <v>010119</v>
          </cell>
          <cell r="D10546" t="str">
            <v>Ajudante de encanador</v>
          </cell>
          <cell r="E10546" t="str">
            <v>h</v>
          </cell>
          <cell r="F10546">
            <v>0.17</v>
          </cell>
        </row>
        <row r="10547">
          <cell r="B10547" t="str">
            <v>183522</v>
          </cell>
          <cell r="C10547" t="str">
            <v>061013</v>
          </cell>
          <cell r="D10547" t="str">
            <v>Anel de borracha p/ferro fundido 150mm (6")</v>
          </cell>
          <cell r="E10547" t="str">
            <v>un</v>
          </cell>
          <cell r="F10547">
            <v>3</v>
          </cell>
        </row>
        <row r="10548">
          <cell r="B10548" t="str">
            <v>183522</v>
          </cell>
          <cell r="C10548" t="str">
            <v>061032</v>
          </cell>
          <cell r="D10548" t="str">
            <v>Lubrificante para tubo de ferro fundido</v>
          </cell>
          <cell r="E10548" t="str">
            <v>kg</v>
          </cell>
          <cell r="F10548">
            <v>4.9200000000000001E-2</v>
          </cell>
        </row>
        <row r="10549">
          <cell r="B10549" t="str">
            <v>183522</v>
          </cell>
          <cell r="C10549" t="str">
            <v>061046</v>
          </cell>
          <cell r="D10549" t="str">
            <v>Juncao 45 de ferro fundido, j.e. 150mm (6' )</v>
          </cell>
          <cell r="E10549" t="str">
            <v>un</v>
          </cell>
          <cell r="F10549">
            <v>1</v>
          </cell>
        </row>
        <row r="10550">
          <cell r="B10550" t="str">
            <v>183523</v>
          </cell>
          <cell r="C10550" t="str">
            <v>010118</v>
          </cell>
          <cell r="D10550" t="str">
            <v>Encanador</v>
          </cell>
          <cell r="E10550" t="str">
            <v>h</v>
          </cell>
          <cell r="F10550">
            <v>0.14000000000000001</v>
          </cell>
        </row>
        <row r="10551">
          <cell r="B10551" t="str">
            <v>183523</v>
          </cell>
          <cell r="C10551" t="str">
            <v>010119</v>
          </cell>
          <cell r="D10551" t="str">
            <v>Ajudante de encanador</v>
          </cell>
          <cell r="E10551" t="str">
            <v>h</v>
          </cell>
          <cell r="F10551">
            <v>0.14000000000000001</v>
          </cell>
        </row>
        <row r="10552">
          <cell r="B10552" t="str">
            <v>183523</v>
          </cell>
          <cell r="C10552" t="str">
            <v>061012</v>
          </cell>
          <cell r="D10552" t="str">
            <v>Anel de borracha p/ferro fundido 100mm (4")</v>
          </cell>
          <cell r="E10552" t="str">
            <v>un</v>
          </cell>
          <cell r="F10552">
            <v>4</v>
          </cell>
        </row>
        <row r="10553">
          <cell r="B10553" t="str">
            <v>183523</v>
          </cell>
          <cell r="C10553" t="str">
            <v>061032</v>
          </cell>
          <cell r="D10553" t="str">
            <v>Lubrificante para tubo de ferro fundido</v>
          </cell>
          <cell r="E10553" t="str">
            <v>kg</v>
          </cell>
          <cell r="F10553">
            <v>3.9E-2</v>
          </cell>
        </row>
        <row r="10554">
          <cell r="B10554" t="str">
            <v>183523</v>
          </cell>
          <cell r="C10554" t="str">
            <v>061081</v>
          </cell>
          <cell r="D10554" t="str">
            <v>Juncao 45 dupla ferro fund., j.e.100x100mm (4x4')</v>
          </cell>
          <cell r="E10554" t="str">
            <v>un</v>
          </cell>
          <cell r="F10554">
            <v>1</v>
          </cell>
        </row>
        <row r="10555">
          <cell r="B10555" t="str">
            <v>183540</v>
          </cell>
          <cell r="C10555" t="str">
            <v>010118</v>
          </cell>
          <cell r="D10555" t="str">
            <v>Encanador</v>
          </cell>
          <cell r="E10555" t="str">
            <v>h</v>
          </cell>
          <cell r="F10555">
            <v>0.1</v>
          </cell>
        </row>
        <row r="10556">
          <cell r="B10556" t="str">
            <v>183540</v>
          </cell>
          <cell r="C10556" t="str">
            <v>010119</v>
          </cell>
          <cell r="D10556" t="str">
            <v>Ajudante de encanador</v>
          </cell>
          <cell r="E10556" t="str">
            <v>h</v>
          </cell>
          <cell r="F10556">
            <v>0.1</v>
          </cell>
        </row>
        <row r="10557">
          <cell r="B10557" t="str">
            <v>183540</v>
          </cell>
          <cell r="C10557" t="str">
            <v>061011</v>
          </cell>
          <cell r="D10557" t="str">
            <v>Anel de borracha p/ferro fundido 75mm (3")</v>
          </cell>
          <cell r="E10557" t="str">
            <v>un</v>
          </cell>
          <cell r="F10557">
            <v>1</v>
          </cell>
        </row>
        <row r="10558">
          <cell r="B10558" t="str">
            <v>183540</v>
          </cell>
          <cell r="C10558" t="str">
            <v>061029</v>
          </cell>
          <cell r="D10558" t="str">
            <v>Bucha de red.ferro fundido, junta elast 75x50mm</v>
          </cell>
          <cell r="E10558" t="str">
            <v>un</v>
          </cell>
          <cell r="F10558">
            <v>1</v>
          </cell>
        </row>
        <row r="10559">
          <cell r="B10559" t="str">
            <v>183540</v>
          </cell>
          <cell r="C10559" t="str">
            <v>061032</v>
          </cell>
          <cell r="D10559" t="str">
            <v>Lubrificante para tubo de ferro fundido</v>
          </cell>
          <cell r="E10559" t="str">
            <v>kg</v>
          </cell>
          <cell r="F10559">
            <v>1.14E-2</v>
          </cell>
        </row>
        <row r="10560">
          <cell r="B10560" t="str">
            <v>183541</v>
          </cell>
          <cell r="C10560" t="str">
            <v>010118</v>
          </cell>
          <cell r="D10560" t="str">
            <v>Encanador</v>
          </cell>
          <cell r="E10560" t="str">
            <v>h</v>
          </cell>
          <cell r="F10560">
            <v>0.13</v>
          </cell>
        </row>
        <row r="10561">
          <cell r="B10561" t="str">
            <v>183541</v>
          </cell>
          <cell r="C10561" t="str">
            <v>010119</v>
          </cell>
          <cell r="D10561" t="str">
            <v>Ajudante de encanador</v>
          </cell>
          <cell r="E10561" t="str">
            <v>h</v>
          </cell>
          <cell r="F10561">
            <v>0.13</v>
          </cell>
        </row>
        <row r="10562">
          <cell r="B10562" t="str">
            <v>183541</v>
          </cell>
          <cell r="C10562" t="str">
            <v>061012</v>
          </cell>
          <cell r="D10562" t="str">
            <v>Anel de borracha p/ferro fundido 100mm (4")</v>
          </cell>
          <cell r="E10562" t="str">
            <v>un</v>
          </cell>
          <cell r="F10562">
            <v>1</v>
          </cell>
        </row>
        <row r="10563">
          <cell r="B10563" t="str">
            <v>183541</v>
          </cell>
          <cell r="C10563" t="str">
            <v>061030</v>
          </cell>
          <cell r="D10563" t="str">
            <v>Bucha de red.ferro fundido, junta elast 100x75mm</v>
          </cell>
          <cell r="E10563" t="str">
            <v>un</v>
          </cell>
          <cell r="F10563">
            <v>1</v>
          </cell>
        </row>
        <row r="10564">
          <cell r="B10564" t="str">
            <v>183541</v>
          </cell>
          <cell r="C10564" t="str">
            <v>061032</v>
          </cell>
          <cell r="D10564" t="str">
            <v>Lubrificante para tubo de ferro fundido</v>
          </cell>
          <cell r="E10564" t="str">
            <v>kg</v>
          </cell>
          <cell r="F10564">
            <v>1.2999999999999999E-2</v>
          </cell>
        </row>
        <row r="10565">
          <cell r="B10565" t="str">
            <v>183542</v>
          </cell>
          <cell r="C10565" t="str">
            <v>010118</v>
          </cell>
          <cell r="D10565" t="str">
            <v>Encanador</v>
          </cell>
          <cell r="E10565" t="str">
            <v>h</v>
          </cell>
          <cell r="F10565">
            <v>0.15</v>
          </cell>
        </row>
        <row r="10566">
          <cell r="B10566" t="str">
            <v>183542</v>
          </cell>
          <cell r="C10566" t="str">
            <v>010119</v>
          </cell>
          <cell r="D10566" t="str">
            <v>Ajudante de encanador</v>
          </cell>
          <cell r="E10566" t="str">
            <v>h</v>
          </cell>
          <cell r="F10566">
            <v>0.15</v>
          </cell>
        </row>
        <row r="10567">
          <cell r="B10567" t="str">
            <v>183542</v>
          </cell>
          <cell r="C10567" t="str">
            <v>061013</v>
          </cell>
          <cell r="D10567" t="str">
            <v>Anel de borracha p/ferro fundido 150mm (6")</v>
          </cell>
          <cell r="E10567" t="str">
            <v>un</v>
          </cell>
          <cell r="F10567">
            <v>1</v>
          </cell>
        </row>
        <row r="10568">
          <cell r="B10568" t="str">
            <v>183542</v>
          </cell>
          <cell r="C10568" t="str">
            <v>061031</v>
          </cell>
          <cell r="D10568" t="str">
            <v>Bucha de red.ferro fundido, junta elast 150x100mm</v>
          </cell>
          <cell r="E10568" t="str">
            <v>un</v>
          </cell>
          <cell r="F10568">
            <v>1</v>
          </cell>
        </row>
        <row r="10569">
          <cell r="B10569" t="str">
            <v>183542</v>
          </cell>
          <cell r="C10569" t="str">
            <v>061032</v>
          </cell>
          <cell r="D10569" t="str">
            <v>Lubrificante para tubo de ferro fundido</v>
          </cell>
          <cell r="E10569" t="str">
            <v>kg</v>
          </cell>
          <cell r="F10569">
            <v>1.6400000000000001E-2</v>
          </cell>
        </row>
        <row r="10570">
          <cell r="B10570" t="str">
            <v>183802</v>
          </cell>
          <cell r="C10570" t="str">
            <v>010118</v>
          </cell>
          <cell r="D10570" t="str">
            <v>Encanador</v>
          </cell>
          <cell r="E10570" t="str">
            <v>h</v>
          </cell>
          <cell r="F10570">
            <v>0.32</v>
          </cell>
        </row>
        <row r="10571">
          <cell r="B10571" t="str">
            <v>183802</v>
          </cell>
          <cell r="C10571" t="str">
            <v>010119</v>
          </cell>
          <cell r="D10571" t="str">
            <v>Ajudante de encanador</v>
          </cell>
          <cell r="E10571" t="str">
            <v>h</v>
          </cell>
          <cell r="F10571">
            <v>0.32</v>
          </cell>
        </row>
        <row r="10572">
          <cell r="B10572" t="str">
            <v>183802</v>
          </cell>
          <cell r="C10572" t="str">
            <v>062002</v>
          </cell>
          <cell r="D10572" t="str">
            <v>Tubo ceramico 100mm (4")</v>
          </cell>
          <cell r="E10572" t="str">
            <v>m</v>
          </cell>
          <cell r="F10572">
            <v>1.01</v>
          </cell>
        </row>
        <row r="10573">
          <cell r="B10573" t="str">
            <v>183802</v>
          </cell>
          <cell r="C10573" t="str">
            <v>069501</v>
          </cell>
          <cell r="D10573" t="str">
            <v>Asfalto preparado para encanamentos</v>
          </cell>
          <cell r="E10573" t="str">
            <v>kg</v>
          </cell>
          <cell r="F10573">
            <v>0.9</v>
          </cell>
        </row>
        <row r="10574">
          <cell r="B10574" t="str">
            <v>183802</v>
          </cell>
          <cell r="C10574" t="str">
            <v>069511</v>
          </cell>
          <cell r="D10574" t="str">
            <v>Estopa alcatroada</v>
          </cell>
          <cell r="E10574" t="str">
            <v>kg</v>
          </cell>
          <cell r="F10574">
            <v>0.06</v>
          </cell>
        </row>
        <row r="10575">
          <cell r="B10575" t="str">
            <v>183803</v>
          </cell>
          <cell r="C10575" t="str">
            <v>010118</v>
          </cell>
          <cell r="D10575" t="str">
            <v>Encanador</v>
          </cell>
          <cell r="E10575" t="str">
            <v>h</v>
          </cell>
          <cell r="F10575">
            <v>0.4</v>
          </cell>
        </row>
        <row r="10576">
          <cell r="B10576" t="str">
            <v>183803</v>
          </cell>
          <cell r="C10576" t="str">
            <v>010119</v>
          </cell>
          <cell r="D10576" t="str">
            <v>Ajudante de encanador</v>
          </cell>
          <cell r="E10576" t="str">
            <v>h</v>
          </cell>
          <cell r="F10576">
            <v>0.4</v>
          </cell>
        </row>
        <row r="10577">
          <cell r="B10577" t="str">
            <v>183803</v>
          </cell>
          <cell r="C10577" t="str">
            <v>062003</v>
          </cell>
          <cell r="D10577" t="str">
            <v>Tubo ceramico 150mm (6")</v>
          </cell>
          <cell r="E10577" t="str">
            <v>m</v>
          </cell>
          <cell r="F10577">
            <v>1.01</v>
          </cell>
        </row>
        <row r="10578">
          <cell r="B10578" t="str">
            <v>183803</v>
          </cell>
          <cell r="C10578" t="str">
            <v>069501</v>
          </cell>
          <cell r="D10578" t="str">
            <v>Asfalto preparado para encanamentos</v>
          </cell>
          <cell r="E10578" t="str">
            <v>kg</v>
          </cell>
          <cell r="F10578">
            <v>1.1000000000000001</v>
          </cell>
        </row>
        <row r="10579">
          <cell r="B10579" t="str">
            <v>183803</v>
          </cell>
          <cell r="C10579" t="str">
            <v>069511</v>
          </cell>
          <cell r="D10579" t="str">
            <v>Estopa alcatroada</v>
          </cell>
          <cell r="E10579" t="str">
            <v>kg</v>
          </cell>
          <cell r="F10579">
            <v>7.0000000000000007E-2</v>
          </cell>
        </row>
        <row r="10580">
          <cell r="B10580" t="str">
            <v>183804</v>
          </cell>
          <cell r="C10580" t="str">
            <v>010118</v>
          </cell>
          <cell r="D10580" t="str">
            <v>Encanador</v>
          </cell>
          <cell r="E10580" t="str">
            <v>h</v>
          </cell>
          <cell r="F10580">
            <v>0.5</v>
          </cell>
        </row>
        <row r="10581">
          <cell r="B10581" t="str">
            <v>183804</v>
          </cell>
          <cell r="C10581" t="str">
            <v>010119</v>
          </cell>
          <cell r="D10581" t="str">
            <v>Ajudante de encanador</v>
          </cell>
          <cell r="E10581" t="str">
            <v>h</v>
          </cell>
          <cell r="F10581">
            <v>0.5</v>
          </cell>
        </row>
        <row r="10582">
          <cell r="B10582" t="str">
            <v>183804</v>
          </cell>
          <cell r="C10582" t="str">
            <v>062004</v>
          </cell>
          <cell r="D10582" t="str">
            <v>Tubo ceramico 200mm (8")</v>
          </cell>
          <cell r="E10582" t="str">
            <v>m</v>
          </cell>
          <cell r="F10582">
            <v>1.01</v>
          </cell>
        </row>
        <row r="10583">
          <cell r="B10583" t="str">
            <v>183804</v>
          </cell>
          <cell r="C10583" t="str">
            <v>069501</v>
          </cell>
          <cell r="D10583" t="str">
            <v>Asfalto preparado para encanamentos</v>
          </cell>
          <cell r="E10583" t="str">
            <v>kg</v>
          </cell>
          <cell r="F10583">
            <v>1.4</v>
          </cell>
        </row>
        <row r="10584">
          <cell r="B10584" t="str">
            <v>183804</v>
          </cell>
          <cell r="C10584" t="str">
            <v>069511</v>
          </cell>
          <cell r="D10584" t="str">
            <v>Estopa alcatroada</v>
          </cell>
          <cell r="E10584" t="str">
            <v>kg</v>
          </cell>
          <cell r="F10584">
            <v>0.08</v>
          </cell>
        </row>
        <row r="10585">
          <cell r="B10585" t="str">
            <v>183805</v>
          </cell>
          <cell r="C10585" t="str">
            <v>010118</v>
          </cell>
          <cell r="D10585" t="str">
            <v>Encanador</v>
          </cell>
          <cell r="E10585" t="str">
            <v>h</v>
          </cell>
          <cell r="F10585">
            <v>0.56000000000000005</v>
          </cell>
        </row>
        <row r="10586">
          <cell r="B10586" t="str">
            <v>183805</v>
          </cell>
          <cell r="C10586" t="str">
            <v>010119</v>
          </cell>
          <cell r="D10586" t="str">
            <v>Ajudante de encanador</v>
          </cell>
          <cell r="E10586" t="str">
            <v>h</v>
          </cell>
          <cell r="F10586">
            <v>0.56000000000000005</v>
          </cell>
        </row>
        <row r="10587">
          <cell r="B10587" t="str">
            <v>183805</v>
          </cell>
          <cell r="C10587" t="str">
            <v>062009</v>
          </cell>
          <cell r="D10587" t="str">
            <v>Tubo ceramico 250mm (10")</v>
          </cell>
          <cell r="E10587" t="str">
            <v>m</v>
          </cell>
          <cell r="F10587">
            <v>1.01</v>
          </cell>
        </row>
        <row r="10588">
          <cell r="B10588" t="str">
            <v>183805</v>
          </cell>
          <cell r="C10588" t="str">
            <v>069501</v>
          </cell>
          <cell r="D10588" t="str">
            <v>Asfalto preparado para encanamentos</v>
          </cell>
          <cell r="E10588" t="str">
            <v>kg</v>
          </cell>
          <cell r="F10588">
            <v>1.8</v>
          </cell>
        </row>
        <row r="10589">
          <cell r="B10589" t="str">
            <v>183805</v>
          </cell>
          <cell r="C10589" t="str">
            <v>069511</v>
          </cell>
          <cell r="D10589" t="str">
            <v>Estopa alcatroada</v>
          </cell>
          <cell r="E10589" t="str">
            <v>kg</v>
          </cell>
          <cell r="F10589">
            <v>0.09</v>
          </cell>
        </row>
        <row r="10590">
          <cell r="B10590" t="str">
            <v>183806</v>
          </cell>
          <cell r="C10590" t="str">
            <v>010118</v>
          </cell>
          <cell r="D10590" t="str">
            <v>Encanador</v>
          </cell>
          <cell r="E10590" t="str">
            <v>h</v>
          </cell>
          <cell r="F10590">
            <v>0.6</v>
          </cell>
        </row>
        <row r="10591">
          <cell r="B10591" t="str">
            <v>183806</v>
          </cell>
          <cell r="C10591" t="str">
            <v>010119</v>
          </cell>
          <cell r="D10591" t="str">
            <v>Ajudante de encanador</v>
          </cell>
          <cell r="E10591" t="str">
            <v>h</v>
          </cell>
          <cell r="F10591">
            <v>0.6</v>
          </cell>
        </row>
        <row r="10592">
          <cell r="B10592" t="str">
            <v>183806</v>
          </cell>
          <cell r="C10592" t="str">
            <v>062005</v>
          </cell>
          <cell r="D10592" t="str">
            <v>Tubo ceramico 300mm (12")</v>
          </cell>
          <cell r="E10592" t="str">
            <v>m</v>
          </cell>
          <cell r="F10592">
            <v>1.01</v>
          </cell>
        </row>
        <row r="10593">
          <cell r="B10593" t="str">
            <v>183806</v>
          </cell>
          <cell r="C10593" t="str">
            <v>069501</v>
          </cell>
          <cell r="D10593" t="str">
            <v>Asfalto preparado para encanamentos</v>
          </cell>
          <cell r="E10593" t="str">
            <v>kg</v>
          </cell>
          <cell r="F10593">
            <v>2.2999999999999998</v>
          </cell>
        </row>
        <row r="10594">
          <cell r="B10594" t="str">
            <v>183806</v>
          </cell>
          <cell r="C10594" t="str">
            <v>069511</v>
          </cell>
          <cell r="D10594" t="str">
            <v>Estopa alcatroada</v>
          </cell>
          <cell r="E10594" t="str">
            <v>kg</v>
          </cell>
          <cell r="F10594">
            <v>0.1</v>
          </cell>
        </row>
        <row r="10595">
          <cell r="B10595" t="str">
            <v>183902</v>
          </cell>
          <cell r="C10595" t="str">
            <v>010118</v>
          </cell>
          <cell r="D10595" t="str">
            <v>Encanador</v>
          </cell>
          <cell r="E10595" t="str">
            <v>h</v>
          </cell>
          <cell r="F10595">
            <v>0.41</v>
          </cell>
        </row>
        <row r="10596">
          <cell r="B10596" t="str">
            <v>183902</v>
          </cell>
          <cell r="C10596" t="str">
            <v>010119</v>
          </cell>
          <cell r="D10596" t="str">
            <v>Ajudante de encanador</v>
          </cell>
          <cell r="E10596" t="str">
            <v>h</v>
          </cell>
          <cell r="F10596">
            <v>0.41</v>
          </cell>
        </row>
        <row r="10597">
          <cell r="B10597" t="str">
            <v>183902</v>
          </cell>
          <cell r="C10597" t="str">
            <v>062011</v>
          </cell>
          <cell r="D10597" t="str">
            <v>Curva ceramica 100mm (4")</v>
          </cell>
          <cell r="E10597" t="str">
            <v>un</v>
          </cell>
          <cell r="F10597">
            <v>1</v>
          </cell>
        </row>
        <row r="10598">
          <cell r="B10598" t="str">
            <v>183902</v>
          </cell>
          <cell r="C10598" t="str">
            <v>069501</v>
          </cell>
          <cell r="D10598" t="str">
            <v>Asfalto preparado para encanamentos</v>
          </cell>
          <cell r="E10598" t="str">
            <v>kg</v>
          </cell>
          <cell r="F10598">
            <v>1.8</v>
          </cell>
        </row>
        <row r="10599">
          <cell r="B10599" t="str">
            <v>183902</v>
          </cell>
          <cell r="C10599" t="str">
            <v>069511</v>
          </cell>
          <cell r="D10599" t="str">
            <v>Estopa alcatroada</v>
          </cell>
          <cell r="E10599" t="str">
            <v>kg</v>
          </cell>
          <cell r="F10599">
            <v>0.13</v>
          </cell>
        </row>
        <row r="10600">
          <cell r="B10600" t="str">
            <v>183903</v>
          </cell>
          <cell r="C10600" t="str">
            <v>010118</v>
          </cell>
          <cell r="D10600" t="str">
            <v>Encanador</v>
          </cell>
          <cell r="E10600" t="str">
            <v>h</v>
          </cell>
          <cell r="F10600">
            <v>0.5</v>
          </cell>
        </row>
        <row r="10601">
          <cell r="B10601" t="str">
            <v>183903</v>
          </cell>
          <cell r="C10601" t="str">
            <v>010119</v>
          </cell>
          <cell r="D10601" t="str">
            <v>Ajudante de encanador</v>
          </cell>
          <cell r="E10601" t="str">
            <v>h</v>
          </cell>
          <cell r="F10601">
            <v>0.5</v>
          </cell>
        </row>
        <row r="10602">
          <cell r="B10602" t="str">
            <v>183903</v>
          </cell>
          <cell r="C10602" t="str">
            <v>062012</v>
          </cell>
          <cell r="D10602" t="str">
            <v>Curva ceramica 150mm (6")</v>
          </cell>
          <cell r="E10602" t="str">
            <v>un</v>
          </cell>
          <cell r="F10602">
            <v>1</v>
          </cell>
        </row>
        <row r="10603">
          <cell r="B10603" t="str">
            <v>183903</v>
          </cell>
          <cell r="C10603" t="str">
            <v>069501</v>
          </cell>
          <cell r="D10603" t="str">
            <v>Asfalto preparado para encanamentos</v>
          </cell>
          <cell r="E10603" t="str">
            <v>kg</v>
          </cell>
          <cell r="F10603">
            <v>2.2000000000000002</v>
          </cell>
        </row>
        <row r="10604">
          <cell r="B10604" t="str">
            <v>183903</v>
          </cell>
          <cell r="C10604" t="str">
            <v>069511</v>
          </cell>
          <cell r="D10604" t="str">
            <v>Estopa alcatroada</v>
          </cell>
          <cell r="E10604" t="str">
            <v>kg</v>
          </cell>
          <cell r="F10604">
            <v>0.14000000000000001</v>
          </cell>
        </row>
        <row r="10605">
          <cell r="B10605" t="str">
            <v>183904</v>
          </cell>
          <cell r="C10605" t="str">
            <v>010118</v>
          </cell>
          <cell r="D10605" t="str">
            <v>Encanador</v>
          </cell>
          <cell r="E10605" t="str">
            <v>h</v>
          </cell>
          <cell r="F10605">
            <v>0.64</v>
          </cell>
        </row>
        <row r="10606">
          <cell r="B10606" t="str">
            <v>183904</v>
          </cell>
          <cell r="C10606" t="str">
            <v>010119</v>
          </cell>
          <cell r="D10606" t="str">
            <v>Ajudante de encanador</v>
          </cell>
          <cell r="E10606" t="str">
            <v>h</v>
          </cell>
          <cell r="F10606">
            <v>0.64</v>
          </cell>
        </row>
        <row r="10607">
          <cell r="B10607" t="str">
            <v>183904</v>
          </cell>
          <cell r="C10607" t="str">
            <v>069501</v>
          </cell>
          <cell r="D10607" t="str">
            <v>Asfalto preparado para encanamentos</v>
          </cell>
          <cell r="E10607" t="str">
            <v>kg</v>
          </cell>
          <cell r="F10607">
            <v>2.4</v>
          </cell>
        </row>
        <row r="10608">
          <cell r="B10608" t="str">
            <v>183904</v>
          </cell>
          <cell r="C10608" t="str">
            <v>069511</v>
          </cell>
          <cell r="D10608" t="str">
            <v>Estopa alcatroada</v>
          </cell>
          <cell r="E10608" t="str">
            <v>kg</v>
          </cell>
          <cell r="F10608">
            <v>0.16</v>
          </cell>
        </row>
        <row r="10609">
          <cell r="B10609" t="str">
            <v>183904</v>
          </cell>
          <cell r="C10609" t="str">
            <v>090916</v>
          </cell>
          <cell r="D10609" t="str">
            <v>Curva ceramica 200mm (8")</v>
          </cell>
          <cell r="E10609" t="str">
            <v>un</v>
          </cell>
          <cell r="F10609">
            <v>1</v>
          </cell>
        </row>
        <row r="10610">
          <cell r="B10610" t="str">
            <v>183905</v>
          </cell>
          <cell r="C10610" t="str">
            <v>010118</v>
          </cell>
          <cell r="D10610" t="str">
            <v>Encanador</v>
          </cell>
          <cell r="E10610" t="str">
            <v>h</v>
          </cell>
          <cell r="F10610">
            <v>0.72</v>
          </cell>
        </row>
        <row r="10611">
          <cell r="B10611" t="str">
            <v>183905</v>
          </cell>
          <cell r="C10611" t="str">
            <v>010119</v>
          </cell>
          <cell r="D10611" t="str">
            <v>Ajudante de encanador</v>
          </cell>
          <cell r="E10611" t="str">
            <v>h</v>
          </cell>
          <cell r="F10611">
            <v>0.72</v>
          </cell>
        </row>
        <row r="10612">
          <cell r="B10612" t="str">
            <v>183905</v>
          </cell>
          <cell r="C10612" t="str">
            <v>069501</v>
          </cell>
          <cell r="D10612" t="str">
            <v>Asfalto preparado para encanamentos</v>
          </cell>
          <cell r="E10612" t="str">
            <v>kg</v>
          </cell>
          <cell r="F10612">
            <v>3.6</v>
          </cell>
        </row>
        <row r="10613">
          <cell r="B10613" t="str">
            <v>183905</v>
          </cell>
          <cell r="C10613" t="str">
            <v>069511</v>
          </cell>
          <cell r="D10613" t="str">
            <v>Estopa alcatroada</v>
          </cell>
          <cell r="E10613" t="str">
            <v>kg</v>
          </cell>
          <cell r="F10613">
            <v>0.18</v>
          </cell>
        </row>
        <row r="10614">
          <cell r="B10614" t="str">
            <v>183905</v>
          </cell>
          <cell r="C10614" t="str">
            <v>090917</v>
          </cell>
          <cell r="D10614" t="str">
            <v>Curva ceramica 250mm (10")</v>
          </cell>
          <cell r="E10614" t="str">
            <v>un</v>
          </cell>
          <cell r="F10614">
            <v>1</v>
          </cell>
        </row>
        <row r="10615">
          <cell r="B10615" t="str">
            <v>183906</v>
          </cell>
          <cell r="C10615" t="str">
            <v>010118</v>
          </cell>
          <cell r="D10615" t="str">
            <v>Encanador</v>
          </cell>
          <cell r="E10615" t="str">
            <v>h</v>
          </cell>
          <cell r="F10615">
            <v>0.77</v>
          </cell>
        </row>
        <row r="10616">
          <cell r="B10616" t="str">
            <v>183906</v>
          </cell>
          <cell r="C10616" t="str">
            <v>010119</v>
          </cell>
          <cell r="D10616" t="str">
            <v>Ajudante de encanador</v>
          </cell>
          <cell r="E10616" t="str">
            <v>h</v>
          </cell>
          <cell r="F10616">
            <v>0.77</v>
          </cell>
        </row>
        <row r="10617">
          <cell r="B10617" t="str">
            <v>183906</v>
          </cell>
          <cell r="C10617" t="str">
            <v>069501</v>
          </cell>
          <cell r="D10617" t="str">
            <v>Asfalto preparado para encanamentos</v>
          </cell>
          <cell r="E10617" t="str">
            <v>kg</v>
          </cell>
          <cell r="F10617">
            <v>4.5999999999999996</v>
          </cell>
        </row>
        <row r="10618">
          <cell r="B10618" t="str">
            <v>183906</v>
          </cell>
          <cell r="C10618" t="str">
            <v>069511</v>
          </cell>
          <cell r="D10618" t="str">
            <v>Estopa alcatroada</v>
          </cell>
          <cell r="E10618" t="str">
            <v>kg</v>
          </cell>
          <cell r="F10618">
            <v>0.2</v>
          </cell>
        </row>
        <row r="10619">
          <cell r="B10619" t="str">
            <v>183906</v>
          </cell>
          <cell r="C10619" t="str">
            <v>090918</v>
          </cell>
          <cell r="D10619" t="str">
            <v>Curva ceramica 300mm (12")</v>
          </cell>
          <cell r="E10619" t="str">
            <v>un</v>
          </cell>
          <cell r="F10619">
            <v>1</v>
          </cell>
        </row>
        <row r="10620">
          <cell r="B10620" t="str">
            <v>183907</v>
          </cell>
          <cell r="C10620" t="str">
            <v>010118</v>
          </cell>
          <cell r="D10620" t="str">
            <v>Encanador</v>
          </cell>
          <cell r="E10620" t="str">
            <v>h</v>
          </cell>
          <cell r="F10620">
            <v>0.64</v>
          </cell>
        </row>
        <row r="10621">
          <cell r="B10621" t="str">
            <v>183907</v>
          </cell>
          <cell r="C10621" t="str">
            <v>010119</v>
          </cell>
          <cell r="D10621" t="str">
            <v>Ajudante de encanador</v>
          </cell>
          <cell r="E10621" t="str">
            <v>h</v>
          </cell>
          <cell r="F10621">
            <v>0.64</v>
          </cell>
        </row>
        <row r="10622">
          <cell r="B10622" t="str">
            <v>183907</v>
          </cell>
          <cell r="C10622" t="str">
            <v>062019</v>
          </cell>
          <cell r="D10622" t="str">
            <v>Te ceramica 100mm (4")</v>
          </cell>
          <cell r="E10622" t="str">
            <v>un</v>
          </cell>
          <cell r="F10622">
            <v>1</v>
          </cell>
        </row>
        <row r="10623">
          <cell r="B10623" t="str">
            <v>183907</v>
          </cell>
          <cell r="C10623" t="str">
            <v>069501</v>
          </cell>
          <cell r="D10623" t="str">
            <v>Asfalto preparado para encanamentos</v>
          </cell>
          <cell r="E10623" t="str">
            <v>kg</v>
          </cell>
          <cell r="F10623">
            <v>2.7</v>
          </cell>
        </row>
        <row r="10624">
          <cell r="B10624" t="str">
            <v>183907</v>
          </cell>
          <cell r="C10624" t="str">
            <v>069511</v>
          </cell>
          <cell r="D10624" t="str">
            <v>Estopa alcatroada</v>
          </cell>
          <cell r="E10624" t="str">
            <v>kg</v>
          </cell>
          <cell r="F10624">
            <v>0.19500000000000001</v>
          </cell>
        </row>
        <row r="10625">
          <cell r="B10625" t="str">
            <v>183908</v>
          </cell>
          <cell r="C10625" t="str">
            <v>010118</v>
          </cell>
          <cell r="D10625" t="str">
            <v>Encanador</v>
          </cell>
          <cell r="E10625" t="str">
            <v>h</v>
          </cell>
          <cell r="F10625">
            <v>0.8</v>
          </cell>
        </row>
        <row r="10626">
          <cell r="B10626" t="str">
            <v>183908</v>
          </cell>
          <cell r="C10626" t="str">
            <v>010119</v>
          </cell>
          <cell r="D10626" t="str">
            <v>Ajudante de encanador</v>
          </cell>
          <cell r="E10626" t="str">
            <v>h</v>
          </cell>
          <cell r="F10626">
            <v>0.8</v>
          </cell>
        </row>
        <row r="10627">
          <cell r="B10627" t="str">
            <v>183908</v>
          </cell>
          <cell r="C10627" t="str">
            <v>062020</v>
          </cell>
          <cell r="D10627" t="str">
            <v>Te ceramica 150mm (6")</v>
          </cell>
          <cell r="E10627" t="str">
            <v>un</v>
          </cell>
          <cell r="F10627">
            <v>1</v>
          </cell>
        </row>
        <row r="10628">
          <cell r="B10628" t="str">
            <v>183908</v>
          </cell>
          <cell r="C10628" t="str">
            <v>069501</v>
          </cell>
          <cell r="D10628" t="str">
            <v>Asfalto preparado para encanamentos</v>
          </cell>
          <cell r="E10628" t="str">
            <v>kg</v>
          </cell>
          <cell r="F10628">
            <v>3.3</v>
          </cell>
        </row>
        <row r="10629">
          <cell r="B10629" t="str">
            <v>183908</v>
          </cell>
          <cell r="C10629" t="str">
            <v>069511</v>
          </cell>
          <cell r="D10629" t="str">
            <v>Estopa alcatroada</v>
          </cell>
          <cell r="E10629" t="str">
            <v>kg</v>
          </cell>
          <cell r="F10629">
            <v>0.21</v>
          </cell>
        </row>
        <row r="10630">
          <cell r="B10630" t="str">
            <v>183909</v>
          </cell>
          <cell r="C10630" t="str">
            <v>010118</v>
          </cell>
          <cell r="D10630" t="str">
            <v>Encanador</v>
          </cell>
          <cell r="E10630" t="str">
            <v>h</v>
          </cell>
          <cell r="F10630">
            <v>0.96</v>
          </cell>
        </row>
        <row r="10631">
          <cell r="B10631" t="str">
            <v>183909</v>
          </cell>
          <cell r="C10631" t="str">
            <v>010119</v>
          </cell>
          <cell r="D10631" t="str">
            <v>Ajudante de encanador</v>
          </cell>
          <cell r="E10631" t="str">
            <v>h</v>
          </cell>
          <cell r="F10631">
            <v>0.96</v>
          </cell>
        </row>
        <row r="10632">
          <cell r="B10632" t="str">
            <v>183909</v>
          </cell>
          <cell r="C10632" t="str">
            <v>069501</v>
          </cell>
          <cell r="D10632" t="str">
            <v>Asfalto preparado para encanamentos</v>
          </cell>
          <cell r="E10632" t="str">
            <v>kg</v>
          </cell>
          <cell r="F10632">
            <v>3.6</v>
          </cell>
        </row>
        <row r="10633">
          <cell r="B10633" t="str">
            <v>183909</v>
          </cell>
          <cell r="C10633" t="str">
            <v>069511</v>
          </cell>
          <cell r="D10633" t="str">
            <v>Estopa alcatroada</v>
          </cell>
          <cell r="E10633" t="str">
            <v>kg</v>
          </cell>
          <cell r="F10633">
            <v>0.24</v>
          </cell>
        </row>
        <row r="10634">
          <cell r="B10634" t="str">
            <v>183909</v>
          </cell>
          <cell r="C10634" t="str">
            <v>090919</v>
          </cell>
          <cell r="D10634" t="str">
            <v>Te ceramico 200mm (8")</v>
          </cell>
          <cell r="E10634" t="str">
            <v>un</v>
          </cell>
          <cell r="F10634">
            <v>1</v>
          </cell>
        </row>
        <row r="10635">
          <cell r="B10635" t="str">
            <v>183910</v>
          </cell>
          <cell r="C10635" t="str">
            <v>010118</v>
          </cell>
          <cell r="D10635" t="str">
            <v>Encanador</v>
          </cell>
          <cell r="E10635" t="str">
            <v>h</v>
          </cell>
          <cell r="F10635">
            <v>1.08</v>
          </cell>
        </row>
        <row r="10636">
          <cell r="B10636" t="str">
            <v>183910</v>
          </cell>
          <cell r="C10636" t="str">
            <v>010119</v>
          </cell>
          <cell r="D10636" t="str">
            <v>Ajudante de encanador</v>
          </cell>
          <cell r="E10636" t="str">
            <v>h</v>
          </cell>
          <cell r="F10636">
            <v>1.08</v>
          </cell>
        </row>
        <row r="10637">
          <cell r="B10637" t="str">
            <v>183910</v>
          </cell>
          <cell r="C10637" t="str">
            <v>069501</v>
          </cell>
          <cell r="D10637" t="str">
            <v>Asfalto preparado para encanamentos</v>
          </cell>
          <cell r="E10637" t="str">
            <v>kg</v>
          </cell>
          <cell r="F10637">
            <v>5.4</v>
          </cell>
        </row>
        <row r="10638">
          <cell r="B10638" t="str">
            <v>183910</v>
          </cell>
          <cell r="C10638" t="str">
            <v>069511</v>
          </cell>
          <cell r="D10638" t="str">
            <v>Estopa alcatroada</v>
          </cell>
          <cell r="E10638" t="str">
            <v>kg</v>
          </cell>
          <cell r="F10638">
            <v>0.27</v>
          </cell>
        </row>
        <row r="10639">
          <cell r="B10639" t="str">
            <v>183910</v>
          </cell>
          <cell r="C10639" t="str">
            <v>090920</v>
          </cell>
          <cell r="D10639" t="str">
            <v>Te ceramico 250mm (10")</v>
          </cell>
          <cell r="E10639" t="str">
            <v>un</v>
          </cell>
          <cell r="F10639">
            <v>1</v>
          </cell>
        </row>
        <row r="10640">
          <cell r="B10640" t="str">
            <v>183911</v>
          </cell>
          <cell r="C10640" t="str">
            <v>010118</v>
          </cell>
          <cell r="D10640" t="str">
            <v>Encanador</v>
          </cell>
          <cell r="E10640" t="str">
            <v>h</v>
          </cell>
          <cell r="F10640">
            <v>1.1599999999999999</v>
          </cell>
        </row>
        <row r="10641">
          <cell r="B10641" t="str">
            <v>183911</v>
          </cell>
          <cell r="C10641" t="str">
            <v>010119</v>
          </cell>
          <cell r="D10641" t="str">
            <v>Ajudante de encanador</v>
          </cell>
          <cell r="E10641" t="str">
            <v>h</v>
          </cell>
          <cell r="F10641">
            <v>1.1599999999999999</v>
          </cell>
        </row>
        <row r="10642">
          <cell r="B10642" t="str">
            <v>183911</v>
          </cell>
          <cell r="C10642" t="str">
            <v>069501</v>
          </cell>
          <cell r="D10642" t="str">
            <v>Asfalto preparado para encanamentos</v>
          </cell>
          <cell r="E10642" t="str">
            <v>kg</v>
          </cell>
          <cell r="F10642">
            <v>6.9</v>
          </cell>
        </row>
        <row r="10643">
          <cell r="B10643" t="str">
            <v>183911</v>
          </cell>
          <cell r="C10643" t="str">
            <v>069511</v>
          </cell>
          <cell r="D10643" t="str">
            <v>Estopa alcatroada</v>
          </cell>
          <cell r="E10643" t="str">
            <v>kg</v>
          </cell>
          <cell r="F10643">
            <v>0.3</v>
          </cell>
        </row>
        <row r="10644">
          <cell r="B10644" t="str">
            <v>183911</v>
          </cell>
          <cell r="C10644" t="str">
            <v>090921</v>
          </cell>
          <cell r="D10644" t="str">
            <v>Te ceramico 300mm (12")</v>
          </cell>
          <cell r="E10644" t="str">
            <v>un</v>
          </cell>
          <cell r="F10644">
            <v>1</v>
          </cell>
        </row>
        <row r="10645">
          <cell r="B10645" t="str">
            <v>183912</v>
          </cell>
          <cell r="C10645" t="str">
            <v>010118</v>
          </cell>
          <cell r="D10645" t="str">
            <v>Encanador</v>
          </cell>
          <cell r="E10645" t="str">
            <v>h</v>
          </cell>
          <cell r="F10645">
            <v>0.64</v>
          </cell>
        </row>
        <row r="10646">
          <cell r="B10646" t="str">
            <v>183912</v>
          </cell>
          <cell r="C10646" t="str">
            <v>010119</v>
          </cell>
          <cell r="D10646" t="str">
            <v>Ajudante de encanador</v>
          </cell>
          <cell r="E10646" t="str">
            <v>h</v>
          </cell>
          <cell r="F10646">
            <v>0.64</v>
          </cell>
        </row>
        <row r="10647">
          <cell r="B10647" t="str">
            <v>183912</v>
          </cell>
          <cell r="C10647" t="str">
            <v>062025</v>
          </cell>
          <cell r="D10647" t="str">
            <v>Juncao ceramica 100mm (4")</v>
          </cell>
          <cell r="E10647" t="str">
            <v>un</v>
          </cell>
          <cell r="F10647">
            <v>1</v>
          </cell>
        </row>
        <row r="10648">
          <cell r="B10648" t="str">
            <v>183912</v>
          </cell>
          <cell r="C10648" t="str">
            <v>069501</v>
          </cell>
          <cell r="D10648" t="str">
            <v>Asfalto preparado para encanamentos</v>
          </cell>
          <cell r="E10648" t="str">
            <v>kg</v>
          </cell>
          <cell r="F10648">
            <v>2.7</v>
          </cell>
        </row>
        <row r="10649">
          <cell r="B10649" t="str">
            <v>183912</v>
          </cell>
          <cell r="C10649" t="str">
            <v>069511</v>
          </cell>
          <cell r="D10649" t="str">
            <v>Estopa alcatroada</v>
          </cell>
          <cell r="E10649" t="str">
            <v>kg</v>
          </cell>
          <cell r="F10649">
            <v>0.19500000000000001</v>
          </cell>
        </row>
        <row r="10650">
          <cell r="B10650" t="str">
            <v>183913</v>
          </cell>
          <cell r="C10650" t="str">
            <v>010118</v>
          </cell>
          <cell r="D10650" t="str">
            <v>Encanador</v>
          </cell>
          <cell r="E10650" t="str">
            <v>h</v>
          </cell>
          <cell r="F10650">
            <v>0.8</v>
          </cell>
        </row>
        <row r="10651">
          <cell r="B10651" t="str">
            <v>183913</v>
          </cell>
          <cell r="C10651" t="str">
            <v>010119</v>
          </cell>
          <cell r="D10651" t="str">
            <v>Ajudante de encanador</v>
          </cell>
          <cell r="E10651" t="str">
            <v>h</v>
          </cell>
          <cell r="F10651">
            <v>0.8</v>
          </cell>
        </row>
        <row r="10652">
          <cell r="B10652" t="str">
            <v>183913</v>
          </cell>
          <cell r="C10652" t="str">
            <v>062027</v>
          </cell>
          <cell r="D10652" t="str">
            <v>Juncao ceramica 150mm (6")</v>
          </cell>
          <cell r="E10652" t="str">
            <v>un</v>
          </cell>
          <cell r="F10652">
            <v>1</v>
          </cell>
        </row>
        <row r="10653">
          <cell r="B10653" t="str">
            <v>183913</v>
          </cell>
          <cell r="C10653" t="str">
            <v>069501</v>
          </cell>
          <cell r="D10653" t="str">
            <v>Asfalto preparado para encanamentos</v>
          </cell>
          <cell r="E10653" t="str">
            <v>kg</v>
          </cell>
          <cell r="F10653">
            <v>3.3</v>
          </cell>
        </row>
        <row r="10654">
          <cell r="B10654" t="str">
            <v>183913</v>
          </cell>
          <cell r="C10654" t="str">
            <v>069511</v>
          </cell>
          <cell r="D10654" t="str">
            <v>Estopa alcatroada</v>
          </cell>
          <cell r="E10654" t="str">
            <v>kg</v>
          </cell>
          <cell r="F10654">
            <v>0.21</v>
          </cell>
        </row>
        <row r="10655">
          <cell r="B10655" t="str">
            <v>183914</v>
          </cell>
          <cell r="C10655" t="str">
            <v>010118</v>
          </cell>
          <cell r="D10655" t="str">
            <v>Encanador</v>
          </cell>
          <cell r="E10655" t="str">
            <v>h</v>
          </cell>
          <cell r="F10655">
            <v>0.96</v>
          </cell>
        </row>
        <row r="10656">
          <cell r="B10656" t="str">
            <v>183914</v>
          </cell>
          <cell r="C10656" t="str">
            <v>010119</v>
          </cell>
          <cell r="D10656" t="str">
            <v>Ajudante de encanador</v>
          </cell>
          <cell r="E10656" t="str">
            <v>h</v>
          </cell>
          <cell r="F10656">
            <v>0.96</v>
          </cell>
        </row>
        <row r="10657">
          <cell r="B10657" t="str">
            <v>183914</v>
          </cell>
          <cell r="C10657" t="str">
            <v>069501</v>
          </cell>
          <cell r="D10657" t="str">
            <v>Asfalto preparado para encanamentos</v>
          </cell>
          <cell r="E10657" t="str">
            <v>kg</v>
          </cell>
          <cell r="F10657">
            <v>3.6</v>
          </cell>
        </row>
        <row r="10658">
          <cell r="B10658" t="str">
            <v>183914</v>
          </cell>
          <cell r="C10658" t="str">
            <v>069511</v>
          </cell>
          <cell r="D10658" t="str">
            <v>Estopa alcatroada</v>
          </cell>
          <cell r="E10658" t="str">
            <v>kg</v>
          </cell>
          <cell r="F10658">
            <v>0.24</v>
          </cell>
        </row>
        <row r="10659">
          <cell r="B10659" t="str">
            <v>183914</v>
          </cell>
          <cell r="C10659" t="str">
            <v>062065</v>
          </cell>
          <cell r="D10659" t="str">
            <v>Juncao ceramica 200mm (8")</v>
          </cell>
          <cell r="E10659" t="str">
            <v>un</v>
          </cell>
          <cell r="F10659">
            <v>1</v>
          </cell>
        </row>
        <row r="10660">
          <cell r="B10660" t="str">
            <v>183915</v>
          </cell>
          <cell r="C10660" t="str">
            <v>010118</v>
          </cell>
          <cell r="D10660" t="str">
            <v>Encanador</v>
          </cell>
          <cell r="E10660" t="str">
            <v>h</v>
          </cell>
          <cell r="F10660">
            <v>1.08</v>
          </cell>
        </row>
        <row r="10661">
          <cell r="B10661" t="str">
            <v>183915</v>
          </cell>
          <cell r="C10661" t="str">
            <v>010119</v>
          </cell>
          <cell r="D10661" t="str">
            <v>Ajudante de encanador</v>
          </cell>
          <cell r="E10661" t="str">
            <v>h</v>
          </cell>
          <cell r="F10661">
            <v>1.08</v>
          </cell>
        </row>
        <row r="10662">
          <cell r="B10662" t="str">
            <v>183915</v>
          </cell>
          <cell r="C10662" t="str">
            <v>062069</v>
          </cell>
          <cell r="D10662" t="str">
            <v>Juncao ceramica 250mm (10")</v>
          </cell>
          <cell r="E10662" t="str">
            <v>un</v>
          </cell>
          <cell r="F10662">
            <v>1</v>
          </cell>
        </row>
        <row r="10663">
          <cell r="B10663" t="str">
            <v>183915</v>
          </cell>
          <cell r="C10663" t="str">
            <v>069501</v>
          </cell>
          <cell r="D10663" t="str">
            <v>Asfalto preparado para encanamentos</v>
          </cell>
          <cell r="E10663" t="str">
            <v>kg</v>
          </cell>
          <cell r="F10663">
            <v>5.4</v>
          </cell>
        </row>
        <row r="10664">
          <cell r="B10664" t="str">
            <v>183915</v>
          </cell>
          <cell r="C10664" t="str">
            <v>069511</v>
          </cell>
          <cell r="D10664" t="str">
            <v>Estopa alcatroada</v>
          </cell>
          <cell r="E10664" t="str">
            <v>kg</v>
          </cell>
          <cell r="F10664">
            <v>0.27</v>
          </cell>
        </row>
        <row r="10665">
          <cell r="B10665" t="str">
            <v>183916</v>
          </cell>
          <cell r="C10665" t="str">
            <v>010118</v>
          </cell>
          <cell r="D10665" t="str">
            <v>Encanador</v>
          </cell>
          <cell r="E10665" t="str">
            <v>h</v>
          </cell>
          <cell r="F10665">
            <v>1.1599999999999999</v>
          </cell>
        </row>
        <row r="10666">
          <cell r="B10666" t="str">
            <v>183916</v>
          </cell>
          <cell r="C10666" t="str">
            <v>010119</v>
          </cell>
          <cell r="D10666" t="str">
            <v>Ajudante de encanador</v>
          </cell>
          <cell r="E10666" t="str">
            <v>h</v>
          </cell>
          <cell r="F10666">
            <v>1.1599999999999999</v>
          </cell>
        </row>
        <row r="10667">
          <cell r="B10667" t="str">
            <v>183916</v>
          </cell>
          <cell r="C10667" t="str">
            <v>062074</v>
          </cell>
          <cell r="D10667" t="str">
            <v>Juncao ceramica 300mm (12")</v>
          </cell>
          <cell r="E10667" t="str">
            <v>un</v>
          </cell>
          <cell r="F10667">
            <v>1</v>
          </cell>
        </row>
        <row r="10668">
          <cell r="B10668" t="str">
            <v>183916</v>
          </cell>
          <cell r="C10668" t="str">
            <v>069501</v>
          </cell>
          <cell r="D10668" t="str">
            <v>Asfalto preparado para encanamentos</v>
          </cell>
          <cell r="E10668" t="str">
            <v>kg</v>
          </cell>
          <cell r="F10668">
            <v>6.9</v>
          </cell>
        </row>
        <row r="10669">
          <cell r="B10669" t="str">
            <v>183916</v>
          </cell>
          <cell r="C10669" t="str">
            <v>069511</v>
          </cell>
          <cell r="D10669" t="str">
            <v>Estopa alcatroada</v>
          </cell>
          <cell r="E10669" t="str">
            <v>kg</v>
          </cell>
          <cell r="F10669">
            <v>0.3</v>
          </cell>
        </row>
        <row r="10670">
          <cell r="B10670" t="str">
            <v>184001</v>
          </cell>
          <cell r="C10670" t="str">
            <v>010139</v>
          </cell>
          <cell r="D10670" t="str">
            <v>Pedreiro</v>
          </cell>
          <cell r="E10670" t="str">
            <v>h</v>
          </cell>
          <cell r="F10670">
            <v>0.3</v>
          </cell>
        </row>
        <row r="10671">
          <cell r="B10671" t="str">
            <v>184001</v>
          </cell>
          <cell r="C10671" t="str">
            <v>010146</v>
          </cell>
          <cell r="D10671" t="str">
            <v>Servente</v>
          </cell>
          <cell r="E10671" t="str">
            <v>h</v>
          </cell>
          <cell r="F10671">
            <v>1.21</v>
          </cell>
        </row>
        <row r="10672">
          <cell r="B10672" t="str">
            <v>184001</v>
          </cell>
          <cell r="C10672" t="str">
            <v>020508</v>
          </cell>
          <cell r="D10672" t="str">
            <v>Cimento portland</v>
          </cell>
          <cell r="E10672" t="str">
            <v>kg</v>
          </cell>
          <cell r="F10672">
            <v>0.49</v>
          </cell>
        </row>
        <row r="10673">
          <cell r="B10673" t="str">
            <v>184001</v>
          </cell>
          <cell r="C10673" t="str">
            <v>020579</v>
          </cell>
          <cell r="D10673" t="str">
            <v>Areia media</v>
          </cell>
          <cell r="E10673" t="str">
            <v>m3</v>
          </cell>
          <cell r="F10673">
            <v>1.1999999999999999E-3</v>
          </cell>
        </row>
        <row r="10674">
          <cell r="B10674" t="str">
            <v>184001</v>
          </cell>
          <cell r="C10674" t="str">
            <v>060101</v>
          </cell>
          <cell r="D10674" t="str">
            <v>Tubo de concreto simples de 300 mm - c1</v>
          </cell>
          <cell r="E10674" t="str">
            <v>m</v>
          </cell>
          <cell r="F10674">
            <v>1.02</v>
          </cell>
        </row>
        <row r="10675">
          <cell r="B10675" t="str">
            <v>184002</v>
          </cell>
          <cell r="C10675" t="str">
            <v>010139</v>
          </cell>
          <cell r="D10675" t="str">
            <v>Pedreiro</v>
          </cell>
          <cell r="E10675" t="str">
            <v>h</v>
          </cell>
          <cell r="F10675">
            <v>0.4</v>
          </cell>
        </row>
        <row r="10676">
          <cell r="B10676" t="str">
            <v>184002</v>
          </cell>
          <cell r="C10676" t="str">
            <v>010146</v>
          </cell>
          <cell r="D10676" t="str">
            <v>Servente</v>
          </cell>
          <cell r="E10676" t="str">
            <v>h</v>
          </cell>
          <cell r="F10676">
            <v>1.52</v>
          </cell>
        </row>
        <row r="10677">
          <cell r="B10677" t="str">
            <v>184002</v>
          </cell>
          <cell r="C10677" t="str">
            <v>020508</v>
          </cell>
          <cell r="D10677" t="str">
            <v>Cimento portland</v>
          </cell>
          <cell r="E10677" t="str">
            <v>kg</v>
          </cell>
          <cell r="F10677">
            <v>0.97</v>
          </cell>
        </row>
        <row r="10678">
          <cell r="B10678" t="str">
            <v>184002</v>
          </cell>
          <cell r="C10678" t="str">
            <v>020579</v>
          </cell>
          <cell r="D10678" t="str">
            <v>Areia media</v>
          </cell>
          <cell r="E10678" t="str">
            <v>m3</v>
          </cell>
          <cell r="F10678">
            <v>2.3999999999999998E-3</v>
          </cell>
        </row>
        <row r="10679">
          <cell r="B10679" t="str">
            <v>184002</v>
          </cell>
          <cell r="C10679" t="str">
            <v>060102</v>
          </cell>
          <cell r="D10679" t="str">
            <v>Tubo de concreto simples de 400 mm - c1</v>
          </cell>
          <cell r="E10679" t="str">
            <v>m</v>
          </cell>
          <cell r="F10679">
            <v>1.02</v>
          </cell>
        </row>
        <row r="10680">
          <cell r="B10680" t="str">
            <v>184003</v>
          </cell>
          <cell r="C10680" t="str">
            <v>010139</v>
          </cell>
          <cell r="D10680" t="str">
            <v>Pedreiro</v>
          </cell>
          <cell r="E10680" t="str">
            <v>h</v>
          </cell>
          <cell r="F10680">
            <v>0.5</v>
          </cell>
        </row>
        <row r="10681">
          <cell r="B10681" t="str">
            <v>184003</v>
          </cell>
          <cell r="C10681" t="str">
            <v>010146</v>
          </cell>
          <cell r="D10681" t="str">
            <v>Servente</v>
          </cell>
          <cell r="E10681" t="str">
            <v>h</v>
          </cell>
          <cell r="F10681">
            <v>0.53</v>
          </cell>
        </row>
        <row r="10682">
          <cell r="B10682" t="str">
            <v>184003</v>
          </cell>
          <cell r="C10682" t="str">
            <v>020508</v>
          </cell>
          <cell r="D10682" t="str">
            <v>Cimento portland</v>
          </cell>
          <cell r="E10682" t="str">
            <v>kg</v>
          </cell>
          <cell r="F10682">
            <v>1.46</v>
          </cell>
        </row>
        <row r="10683">
          <cell r="B10683" t="str">
            <v>184003</v>
          </cell>
          <cell r="C10683" t="str">
            <v>020579</v>
          </cell>
          <cell r="D10683" t="str">
            <v>Areia media</v>
          </cell>
          <cell r="E10683" t="str">
            <v>m3</v>
          </cell>
          <cell r="F10683">
            <v>3.5999999999999999E-3</v>
          </cell>
        </row>
        <row r="10684">
          <cell r="B10684" t="str">
            <v>184003</v>
          </cell>
          <cell r="C10684" t="str">
            <v>060103</v>
          </cell>
          <cell r="D10684" t="str">
            <v>Tubo de concreto simples de 500 mm - c1</v>
          </cell>
          <cell r="E10684" t="str">
            <v>m</v>
          </cell>
          <cell r="F10684">
            <v>1.02</v>
          </cell>
        </row>
        <row r="10685">
          <cell r="B10685" t="str">
            <v>184003</v>
          </cell>
          <cell r="C10685" t="str">
            <v>080328</v>
          </cell>
          <cell r="D10685" t="str">
            <v>Guindaste s/pneus 123 hp - 14 t</v>
          </cell>
          <cell r="E10685" t="str">
            <v>h</v>
          </cell>
          <cell r="F10685">
            <v>1.6E-2</v>
          </cell>
        </row>
        <row r="10686">
          <cell r="B10686" t="str">
            <v>184004</v>
          </cell>
          <cell r="C10686" t="str">
            <v>010139</v>
          </cell>
          <cell r="D10686" t="str">
            <v>Pedreiro</v>
          </cell>
          <cell r="E10686" t="str">
            <v>h</v>
          </cell>
          <cell r="F10686">
            <v>0.7</v>
          </cell>
        </row>
        <row r="10687">
          <cell r="B10687" t="str">
            <v>184004</v>
          </cell>
          <cell r="C10687" t="str">
            <v>010146</v>
          </cell>
          <cell r="D10687" t="str">
            <v>Servente</v>
          </cell>
          <cell r="E10687" t="str">
            <v>h</v>
          </cell>
          <cell r="F10687">
            <v>0.74</v>
          </cell>
        </row>
        <row r="10688">
          <cell r="B10688" t="str">
            <v>184004</v>
          </cell>
          <cell r="C10688" t="str">
            <v>020508</v>
          </cell>
          <cell r="D10688" t="str">
            <v>Cimento portland</v>
          </cell>
          <cell r="E10688" t="str">
            <v>kg</v>
          </cell>
          <cell r="F10688">
            <v>1.94</v>
          </cell>
        </row>
        <row r="10689">
          <cell r="B10689" t="str">
            <v>184004</v>
          </cell>
          <cell r="C10689" t="str">
            <v>020579</v>
          </cell>
          <cell r="D10689" t="str">
            <v>Areia media</v>
          </cell>
          <cell r="E10689" t="str">
            <v>m3</v>
          </cell>
          <cell r="F10689">
            <v>4.8999999999999998E-3</v>
          </cell>
        </row>
        <row r="10690">
          <cell r="B10690" t="str">
            <v>184004</v>
          </cell>
          <cell r="C10690" t="str">
            <v>060110</v>
          </cell>
          <cell r="D10690" t="str">
            <v>Tubo de concreto armado de 600 mm - ca 2</v>
          </cell>
          <cell r="E10690" t="str">
            <v>m</v>
          </cell>
          <cell r="F10690">
            <v>1.02</v>
          </cell>
        </row>
        <row r="10691">
          <cell r="B10691" t="str">
            <v>184004</v>
          </cell>
          <cell r="C10691" t="str">
            <v>080328</v>
          </cell>
          <cell r="D10691" t="str">
            <v>Guindaste s/pneus 123 hp - 14 t</v>
          </cell>
          <cell r="E10691" t="str">
            <v>h</v>
          </cell>
          <cell r="F10691">
            <v>2.7E-2</v>
          </cell>
        </row>
        <row r="10692">
          <cell r="B10692" t="str">
            <v>184006</v>
          </cell>
          <cell r="C10692" t="str">
            <v>010139</v>
          </cell>
          <cell r="D10692" t="str">
            <v>Pedreiro</v>
          </cell>
          <cell r="E10692" t="str">
            <v>h</v>
          </cell>
          <cell r="F10692">
            <v>1</v>
          </cell>
        </row>
        <row r="10693">
          <cell r="B10693" t="str">
            <v>184006</v>
          </cell>
          <cell r="C10693" t="str">
            <v>010146</v>
          </cell>
          <cell r="D10693" t="str">
            <v>Servente</v>
          </cell>
          <cell r="E10693" t="str">
            <v>h</v>
          </cell>
          <cell r="F10693">
            <v>1.08</v>
          </cell>
        </row>
        <row r="10694">
          <cell r="B10694" t="str">
            <v>184006</v>
          </cell>
          <cell r="C10694" t="str">
            <v>020508</v>
          </cell>
          <cell r="D10694" t="str">
            <v>Cimento portland</v>
          </cell>
          <cell r="E10694" t="str">
            <v>kg</v>
          </cell>
          <cell r="F10694">
            <v>3.89</v>
          </cell>
        </row>
        <row r="10695">
          <cell r="B10695" t="str">
            <v>184006</v>
          </cell>
          <cell r="C10695" t="str">
            <v>020579</v>
          </cell>
          <cell r="D10695" t="str">
            <v>Areia media</v>
          </cell>
          <cell r="E10695" t="str">
            <v>m3</v>
          </cell>
          <cell r="F10695">
            <v>9.7000000000000003E-3</v>
          </cell>
        </row>
        <row r="10696">
          <cell r="B10696" t="str">
            <v>184006</v>
          </cell>
          <cell r="C10696" t="str">
            <v>060112</v>
          </cell>
          <cell r="D10696" t="str">
            <v>Tubo de concreto armado de 800 mm - ca 2</v>
          </cell>
          <cell r="E10696" t="str">
            <v>m</v>
          </cell>
          <cell r="F10696">
            <v>1.02</v>
          </cell>
        </row>
        <row r="10697">
          <cell r="B10697" t="str">
            <v>184006</v>
          </cell>
          <cell r="C10697" t="str">
            <v>080328</v>
          </cell>
          <cell r="D10697" t="str">
            <v>Guindaste s/pneus 123 hp - 14 t</v>
          </cell>
          <cell r="E10697" t="str">
            <v>h</v>
          </cell>
          <cell r="F10697">
            <v>5.3999999999999999E-2</v>
          </cell>
        </row>
        <row r="10698">
          <cell r="B10698" t="str">
            <v>184008</v>
          </cell>
          <cell r="C10698" t="str">
            <v>010139</v>
          </cell>
          <cell r="D10698" t="str">
            <v>Pedreiro</v>
          </cell>
          <cell r="E10698" t="str">
            <v>h</v>
          </cell>
          <cell r="F10698">
            <v>1.4</v>
          </cell>
        </row>
        <row r="10699">
          <cell r="B10699" t="str">
            <v>184008</v>
          </cell>
          <cell r="C10699" t="str">
            <v>010146</v>
          </cell>
          <cell r="D10699" t="str">
            <v>Servente</v>
          </cell>
          <cell r="E10699" t="str">
            <v>h</v>
          </cell>
          <cell r="F10699">
            <v>1.55</v>
          </cell>
        </row>
        <row r="10700">
          <cell r="B10700" t="str">
            <v>184008</v>
          </cell>
          <cell r="C10700" t="str">
            <v>020508</v>
          </cell>
          <cell r="D10700" t="str">
            <v>Cimento portland</v>
          </cell>
          <cell r="E10700" t="str">
            <v>kg</v>
          </cell>
          <cell r="F10700">
            <v>7.29</v>
          </cell>
        </row>
        <row r="10701">
          <cell r="B10701" t="str">
            <v>184008</v>
          </cell>
          <cell r="C10701" t="str">
            <v>020579</v>
          </cell>
          <cell r="D10701" t="str">
            <v>Areia media</v>
          </cell>
          <cell r="E10701" t="str">
            <v>m3</v>
          </cell>
          <cell r="F10701">
            <v>1.8200000000000001E-2</v>
          </cell>
        </row>
        <row r="10702">
          <cell r="B10702" t="str">
            <v>184008</v>
          </cell>
          <cell r="C10702" t="str">
            <v>060114</v>
          </cell>
          <cell r="D10702" t="str">
            <v>Tubo de concreto armado de 1000 mm - ca 2</v>
          </cell>
          <cell r="E10702" t="str">
            <v>m</v>
          </cell>
          <cell r="F10702">
            <v>1.02</v>
          </cell>
        </row>
        <row r="10703">
          <cell r="B10703" t="str">
            <v>184008</v>
          </cell>
          <cell r="C10703" t="str">
            <v>080328</v>
          </cell>
          <cell r="D10703" t="str">
            <v>Guindaste s/pneus 123 hp - 14 t</v>
          </cell>
          <cell r="E10703" t="str">
            <v>h</v>
          </cell>
          <cell r="F10703">
            <v>0.13600000000000001</v>
          </cell>
        </row>
        <row r="10704">
          <cell r="B10704" t="str">
            <v>184010</v>
          </cell>
          <cell r="C10704" t="str">
            <v>010139</v>
          </cell>
          <cell r="D10704" t="str">
            <v>Pedreiro</v>
          </cell>
          <cell r="E10704" t="str">
            <v>h</v>
          </cell>
          <cell r="F10704">
            <v>2</v>
          </cell>
        </row>
        <row r="10705">
          <cell r="B10705" t="str">
            <v>184010</v>
          </cell>
          <cell r="C10705" t="str">
            <v>010146</v>
          </cell>
          <cell r="D10705" t="str">
            <v>Servente</v>
          </cell>
          <cell r="E10705" t="str">
            <v>h</v>
          </cell>
          <cell r="F10705">
            <v>2.25</v>
          </cell>
        </row>
        <row r="10706">
          <cell r="B10706" t="str">
            <v>184010</v>
          </cell>
          <cell r="C10706" t="str">
            <v>020508</v>
          </cell>
          <cell r="D10706" t="str">
            <v>Cimento portland</v>
          </cell>
          <cell r="E10706" t="str">
            <v>kg</v>
          </cell>
          <cell r="F10706">
            <v>12.15</v>
          </cell>
        </row>
        <row r="10707">
          <cell r="B10707" t="str">
            <v>184010</v>
          </cell>
          <cell r="C10707" t="str">
            <v>020579</v>
          </cell>
          <cell r="D10707" t="str">
            <v>Areia media</v>
          </cell>
          <cell r="E10707" t="str">
            <v>m3</v>
          </cell>
          <cell r="F10707">
            <v>3.04E-2</v>
          </cell>
        </row>
        <row r="10708">
          <cell r="B10708" t="str">
            <v>184010</v>
          </cell>
          <cell r="C10708" t="str">
            <v>060116</v>
          </cell>
          <cell r="D10708" t="str">
            <v>Tubo de concreto armado de 1200 mm - ca 2</v>
          </cell>
          <cell r="E10708" t="str">
            <v>m</v>
          </cell>
          <cell r="F10708">
            <v>1.02</v>
          </cell>
        </row>
        <row r="10709">
          <cell r="B10709" t="str">
            <v>184010</v>
          </cell>
          <cell r="C10709" t="str">
            <v>080328</v>
          </cell>
          <cell r="D10709" t="str">
            <v>Guindaste s/pneus 123 hp - 14 t</v>
          </cell>
          <cell r="E10709" t="str">
            <v>h</v>
          </cell>
          <cell r="F10709">
            <v>0.22600000000000001</v>
          </cell>
        </row>
        <row r="10710">
          <cell r="B10710" t="str">
            <v>184011</v>
          </cell>
          <cell r="C10710" t="str">
            <v>010139</v>
          </cell>
          <cell r="D10710" t="str">
            <v>Pedreiro</v>
          </cell>
          <cell r="E10710" t="str">
            <v>h</v>
          </cell>
          <cell r="F10710">
            <v>3</v>
          </cell>
        </row>
        <row r="10711">
          <cell r="B10711" t="str">
            <v>184011</v>
          </cell>
          <cell r="C10711" t="str">
            <v>010146</v>
          </cell>
          <cell r="D10711" t="str">
            <v>Servente</v>
          </cell>
          <cell r="E10711" t="str">
            <v>h</v>
          </cell>
          <cell r="F10711">
            <v>3.35</v>
          </cell>
        </row>
        <row r="10712">
          <cell r="B10712" t="str">
            <v>184011</v>
          </cell>
          <cell r="C10712" t="str">
            <v>020508</v>
          </cell>
          <cell r="D10712" t="str">
            <v>Cimento portland</v>
          </cell>
          <cell r="E10712" t="str">
            <v>kg</v>
          </cell>
          <cell r="F10712">
            <v>17.010000000000002</v>
          </cell>
        </row>
        <row r="10713">
          <cell r="B10713" t="str">
            <v>184011</v>
          </cell>
          <cell r="C10713" t="str">
            <v>020579</v>
          </cell>
          <cell r="D10713" t="str">
            <v>Areia media</v>
          </cell>
          <cell r="E10713" t="str">
            <v>m3</v>
          </cell>
          <cell r="F10713">
            <v>4.2599999999999999E-2</v>
          </cell>
        </row>
        <row r="10714">
          <cell r="B10714" t="str">
            <v>184011</v>
          </cell>
          <cell r="C10714" t="str">
            <v>060117</v>
          </cell>
          <cell r="D10714" t="str">
            <v>Tubo de concreto armado de 1500 mm - ca 2</v>
          </cell>
          <cell r="E10714" t="str">
            <v>m</v>
          </cell>
          <cell r="F10714">
            <v>1.02</v>
          </cell>
        </row>
        <row r="10715">
          <cell r="B10715" t="str">
            <v>184011</v>
          </cell>
          <cell r="C10715" t="str">
            <v>080328</v>
          </cell>
          <cell r="D10715" t="str">
            <v>Guindaste s/pneus 123 hp - 14 t</v>
          </cell>
          <cell r="E10715" t="str">
            <v>h</v>
          </cell>
          <cell r="F10715">
            <v>0.39600000000000002</v>
          </cell>
        </row>
        <row r="10716">
          <cell r="B10716" t="str">
            <v>184107</v>
          </cell>
          <cell r="C10716" t="str">
            <v>010118</v>
          </cell>
          <cell r="D10716" t="str">
            <v>Encanador</v>
          </cell>
          <cell r="E10716" t="str">
            <v>h</v>
          </cell>
          <cell r="F10716">
            <v>0.06</v>
          </cell>
        </row>
        <row r="10717">
          <cell r="B10717" t="str">
            <v>184107</v>
          </cell>
          <cell r="C10717" t="str">
            <v>010119</v>
          </cell>
          <cell r="D10717" t="str">
            <v>Ajudante de encanador</v>
          </cell>
          <cell r="E10717" t="str">
            <v>h</v>
          </cell>
          <cell r="F10717">
            <v>0.06</v>
          </cell>
        </row>
        <row r="10718">
          <cell r="B10718" t="str">
            <v>184107</v>
          </cell>
          <cell r="C10718" t="str">
            <v>067504</v>
          </cell>
          <cell r="D10718" t="str">
            <v>Grelha hemisferica de ferro fundido de 75mm (3')</v>
          </cell>
          <cell r="E10718" t="str">
            <v>un</v>
          </cell>
          <cell r="F10718">
            <v>1</v>
          </cell>
        </row>
        <row r="10719">
          <cell r="B10719" t="str">
            <v>184108</v>
          </cell>
          <cell r="C10719" t="str">
            <v>010118</v>
          </cell>
          <cell r="D10719" t="str">
            <v>Encanador</v>
          </cell>
          <cell r="E10719" t="str">
            <v>h</v>
          </cell>
          <cell r="F10719">
            <v>0.06</v>
          </cell>
        </row>
        <row r="10720">
          <cell r="B10720" t="str">
            <v>184108</v>
          </cell>
          <cell r="C10720" t="str">
            <v>010119</v>
          </cell>
          <cell r="D10720" t="str">
            <v>Ajudante de encanador</v>
          </cell>
          <cell r="E10720" t="str">
            <v>h</v>
          </cell>
          <cell r="F10720">
            <v>0.06</v>
          </cell>
        </row>
        <row r="10721">
          <cell r="B10721" t="str">
            <v>184108</v>
          </cell>
          <cell r="C10721" t="str">
            <v>067505</v>
          </cell>
          <cell r="D10721" t="str">
            <v>Grelha hemisferica de ferro fundido de 100mm (4")</v>
          </cell>
          <cell r="E10721" t="str">
            <v>un</v>
          </cell>
          <cell r="F10721">
            <v>1</v>
          </cell>
        </row>
        <row r="10722">
          <cell r="B10722" t="str">
            <v>184109</v>
          </cell>
          <cell r="C10722" t="str">
            <v>010118</v>
          </cell>
          <cell r="D10722" t="str">
            <v>Encanador</v>
          </cell>
          <cell r="E10722" t="str">
            <v>h</v>
          </cell>
          <cell r="F10722">
            <v>0.06</v>
          </cell>
        </row>
        <row r="10723">
          <cell r="B10723" t="str">
            <v>184109</v>
          </cell>
          <cell r="C10723" t="str">
            <v>010119</v>
          </cell>
          <cell r="D10723" t="str">
            <v>Ajudante de encanador</v>
          </cell>
          <cell r="E10723" t="str">
            <v>h</v>
          </cell>
          <cell r="F10723">
            <v>0.06</v>
          </cell>
        </row>
        <row r="10724">
          <cell r="B10724" t="str">
            <v>184109</v>
          </cell>
          <cell r="C10724" t="str">
            <v>067507</v>
          </cell>
          <cell r="D10724" t="str">
            <v>Grelha hemisferica de ferro fundido de 150mm (6")</v>
          </cell>
          <cell r="E10724" t="str">
            <v>un</v>
          </cell>
          <cell r="F10724">
            <v>1</v>
          </cell>
        </row>
        <row r="10725">
          <cell r="B10725" t="str">
            <v>184110</v>
          </cell>
          <cell r="C10725" t="str">
            <v>010118</v>
          </cell>
          <cell r="D10725" t="str">
            <v>Encanador</v>
          </cell>
          <cell r="E10725" t="str">
            <v>h</v>
          </cell>
          <cell r="F10725">
            <v>0.5</v>
          </cell>
        </row>
        <row r="10726">
          <cell r="B10726" t="str">
            <v>184110</v>
          </cell>
          <cell r="C10726" t="str">
            <v>010119</v>
          </cell>
          <cell r="D10726" t="str">
            <v>Ajudante de encanador</v>
          </cell>
          <cell r="E10726" t="str">
            <v>h</v>
          </cell>
          <cell r="F10726">
            <v>0.5</v>
          </cell>
        </row>
        <row r="10727">
          <cell r="B10727" t="str">
            <v>184110</v>
          </cell>
          <cell r="C10727" t="str">
            <v>026566</v>
          </cell>
          <cell r="D10727" t="str">
            <v>Prego 15x15</v>
          </cell>
          <cell r="E10727" t="str">
            <v>kg</v>
          </cell>
          <cell r="F10727">
            <v>7.0000000000000007E-2</v>
          </cell>
        </row>
        <row r="10728">
          <cell r="B10728" t="str">
            <v>184110</v>
          </cell>
          <cell r="C10728" t="str">
            <v>068061</v>
          </cell>
          <cell r="D10728" t="str">
            <v>Rufo chapa galv.n.24 desenv. 25 cm</v>
          </cell>
          <cell r="E10728" t="str">
            <v>m</v>
          </cell>
          <cell r="F10728">
            <v>1.03</v>
          </cell>
        </row>
        <row r="10729">
          <cell r="B10729" t="str">
            <v>184111</v>
          </cell>
          <cell r="C10729" t="str">
            <v>010118</v>
          </cell>
          <cell r="D10729" t="str">
            <v>Encanador</v>
          </cell>
          <cell r="E10729" t="str">
            <v>h</v>
          </cell>
          <cell r="F10729">
            <v>0.5</v>
          </cell>
        </row>
        <row r="10730">
          <cell r="B10730" t="str">
            <v>184111</v>
          </cell>
          <cell r="C10730" t="str">
            <v>010119</v>
          </cell>
          <cell r="D10730" t="str">
            <v>Ajudante de encanador</v>
          </cell>
          <cell r="E10730" t="str">
            <v>h</v>
          </cell>
          <cell r="F10730">
            <v>0.5</v>
          </cell>
        </row>
        <row r="10731">
          <cell r="B10731" t="str">
            <v>184111</v>
          </cell>
          <cell r="C10731" t="str">
            <v>026566</v>
          </cell>
          <cell r="D10731" t="str">
            <v>Prego 15x15</v>
          </cell>
          <cell r="E10731" t="str">
            <v>kg</v>
          </cell>
          <cell r="F10731">
            <v>7.0000000000000007E-2</v>
          </cell>
        </row>
        <row r="10732">
          <cell r="B10732" t="str">
            <v>184111</v>
          </cell>
          <cell r="C10732" t="str">
            <v>090804</v>
          </cell>
          <cell r="D10732" t="str">
            <v>Rufo chapa galv.n.24 desenv. 28 cm</v>
          </cell>
          <cell r="E10732" t="str">
            <v>m</v>
          </cell>
          <cell r="F10732">
            <v>1.03</v>
          </cell>
        </row>
        <row r="10733">
          <cell r="B10733" t="str">
            <v>184112</v>
          </cell>
          <cell r="C10733" t="str">
            <v>010118</v>
          </cell>
          <cell r="D10733" t="str">
            <v>Encanador</v>
          </cell>
          <cell r="E10733" t="str">
            <v>h</v>
          </cell>
          <cell r="F10733">
            <v>0.5</v>
          </cell>
        </row>
        <row r="10734">
          <cell r="B10734" t="str">
            <v>184112</v>
          </cell>
          <cell r="C10734" t="str">
            <v>010119</v>
          </cell>
          <cell r="D10734" t="str">
            <v>Ajudante de encanador</v>
          </cell>
          <cell r="E10734" t="str">
            <v>h</v>
          </cell>
          <cell r="F10734">
            <v>0.5</v>
          </cell>
        </row>
        <row r="10735">
          <cell r="B10735" t="str">
            <v>184112</v>
          </cell>
          <cell r="C10735" t="str">
            <v>026566</v>
          </cell>
          <cell r="D10735" t="str">
            <v>Prego 15x15</v>
          </cell>
          <cell r="E10735" t="str">
            <v>kg</v>
          </cell>
          <cell r="F10735">
            <v>7.0000000000000007E-2</v>
          </cell>
        </row>
        <row r="10736">
          <cell r="B10736" t="str">
            <v>184112</v>
          </cell>
          <cell r="C10736" t="str">
            <v>068062</v>
          </cell>
          <cell r="D10736" t="str">
            <v>Rufo chapa galv.n.24 desenv. 33 cm</v>
          </cell>
          <cell r="E10736" t="str">
            <v>m</v>
          </cell>
          <cell r="F10736">
            <v>1.03</v>
          </cell>
        </row>
        <row r="10737">
          <cell r="B10737" t="str">
            <v>184113</v>
          </cell>
          <cell r="C10737" t="str">
            <v>010118</v>
          </cell>
          <cell r="D10737" t="str">
            <v>Encanador</v>
          </cell>
          <cell r="E10737" t="str">
            <v>h</v>
          </cell>
          <cell r="F10737">
            <v>0.5</v>
          </cell>
        </row>
        <row r="10738">
          <cell r="B10738" t="str">
            <v>184113</v>
          </cell>
          <cell r="C10738" t="str">
            <v>010119</v>
          </cell>
          <cell r="D10738" t="str">
            <v>Ajudante de encanador</v>
          </cell>
          <cell r="E10738" t="str">
            <v>h</v>
          </cell>
          <cell r="F10738">
            <v>0.5</v>
          </cell>
        </row>
        <row r="10739">
          <cell r="B10739" t="str">
            <v>184113</v>
          </cell>
          <cell r="C10739" t="str">
            <v>026566</v>
          </cell>
          <cell r="D10739" t="str">
            <v>Prego 15x15</v>
          </cell>
          <cell r="E10739" t="str">
            <v>kg</v>
          </cell>
          <cell r="F10739">
            <v>7.0000000000000007E-2</v>
          </cell>
        </row>
        <row r="10740">
          <cell r="B10740" t="str">
            <v>184113</v>
          </cell>
          <cell r="C10740" t="str">
            <v>068071</v>
          </cell>
          <cell r="D10740" t="str">
            <v>Rufo chapa galv.n.26 desenv. 25 cm</v>
          </cell>
          <cell r="E10740" t="str">
            <v>m</v>
          </cell>
          <cell r="F10740">
            <v>1.03</v>
          </cell>
        </row>
        <row r="10741">
          <cell r="B10741" t="str">
            <v>184114</v>
          </cell>
          <cell r="C10741" t="str">
            <v>010118</v>
          </cell>
          <cell r="D10741" t="str">
            <v>Encanador</v>
          </cell>
          <cell r="E10741" t="str">
            <v>h</v>
          </cell>
          <cell r="F10741">
            <v>0.5</v>
          </cell>
        </row>
        <row r="10742">
          <cell r="B10742" t="str">
            <v>184114</v>
          </cell>
          <cell r="C10742" t="str">
            <v>010119</v>
          </cell>
          <cell r="D10742" t="str">
            <v>Ajudante de encanador</v>
          </cell>
          <cell r="E10742" t="str">
            <v>h</v>
          </cell>
          <cell r="F10742">
            <v>0.5</v>
          </cell>
        </row>
        <row r="10743">
          <cell r="B10743" t="str">
            <v>184114</v>
          </cell>
          <cell r="C10743" t="str">
            <v>026566</v>
          </cell>
          <cell r="D10743" t="str">
            <v>Prego 15x15</v>
          </cell>
          <cell r="E10743" t="str">
            <v>kg</v>
          </cell>
          <cell r="F10743">
            <v>7.0000000000000007E-2</v>
          </cell>
        </row>
        <row r="10744">
          <cell r="B10744" t="str">
            <v>184114</v>
          </cell>
          <cell r="C10744" t="str">
            <v>090805</v>
          </cell>
          <cell r="D10744" t="str">
            <v>Rufo chapa galv.n.26 desenv. 28 cm</v>
          </cell>
          <cell r="E10744" t="str">
            <v>m</v>
          </cell>
          <cell r="F10744">
            <v>1.03</v>
          </cell>
        </row>
        <row r="10745">
          <cell r="B10745" t="str">
            <v>184115</v>
          </cell>
          <cell r="C10745" t="str">
            <v>010118</v>
          </cell>
          <cell r="D10745" t="str">
            <v>Encanador</v>
          </cell>
          <cell r="E10745" t="str">
            <v>h</v>
          </cell>
          <cell r="F10745">
            <v>0.5</v>
          </cell>
        </row>
        <row r="10746">
          <cell r="B10746" t="str">
            <v>184115</v>
          </cell>
          <cell r="C10746" t="str">
            <v>010119</v>
          </cell>
          <cell r="D10746" t="str">
            <v>Ajudante de encanador</v>
          </cell>
          <cell r="E10746" t="str">
            <v>h</v>
          </cell>
          <cell r="F10746">
            <v>0.5</v>
          </cell>
        </row>
        <row r="10747">
          <cell r="B10747" t="str">
            <v>184115</v>
          </cell>
          <cell r="C10747" t="str">
            <v>026566</v>
          </cell>
          <cell r="D10747" t="str">
            <v>Prego 15x15</v>
          </cell>
          <cell r="E10747" t="str">
            <v>kg</v>
          </cell>
          <cell r="F10747">
            <v>7.0000000000000007E-2</v>
          </cell>
        </row>
        <row r="10748">
          <cell r="B10748" t="str">
            <v>184115</v>
          </cell>
          <cell r="C10748" t="str">
            <v>068072</v>
          </cell>
          <cell r="D10748" t="str">
            <v>Rufo chapa galv.n.26 desenv. 33 cm</v>
          </cell>
          <cell r="E10748" t="str">
            <v>m</v>
          </cell>
          <cell r="F10748">
            <v>1.03</v>
          </cell>
        </row>
        <row r="10749">
          <cell r="B10749" t="str">
            <v>184116</v>
          </cell>
          <cell r="C10749" t="str">
            <v>010118</v>
          </cell>
          <cell r="D10749" t="str">
            <v>Encanador</v>
          </cell>
          <cell r="E10749" t="str">
            <v>h</v>
          </cell>
          <cell r="F10749">
            <v>0.6</v>
          </cell>
        </row>
        <row r="10750">
          <cell r="B10750" t="str">
            <v>184116</v>
          </cell>
          <cell r="C10750" t="str">
            <v>010119</v>
          </cell>
          <cell r="D10750" t="str">
            <v>Ajudante de encanador</v>
          </cell>
          <cell r="E10750" t="str">
            <v>h</v>
          </cell>
          <cell r="F10750">
            <v>0.6</v>
          </cell>
        </row>
        <row r="10751">
          <cell r="B10751" t="str">
            <v>184116</v>
          </cell>
          <cell r="C10751" t="str">
            <v>026566</v>
          </cell>
          <cell r="D10751" t="str">
            <v>Prego 15x15</v>
          </cell>
          <cell r="E10751" t="str">
            <v>kg</v>
          </cell>
          <cell r="F10751">
            <v>7.0000000000000007E-2</v>
          </cell>
        </row>
        <row r="10752">
          <cell r="B10752" t="str">
            <v>184116</v>
          </cell>
          <cell r="C10752" t="str">
            <v>090797</v>
          </cell>
          <cell r="D10752" t="str">
            <v>Rufo chapa de cobre n.24 desenv. 25 cm</v>
          </cell>
          <cell r="E10752" t="str">
            <v>m</v>
          </cell>
          <cell r="F10752">
            <v>1.03</v>
          </cell>
        </row>
        <row r="10753">
          <cell r="B10753" t="str">
            <v>184117</v>
          </cell>
          <cell r="C10753" t="str">
            <v>010118</v>
          </cell>
          <cell r="D10753" t="str">
            <v>Encanador</v>
          </cell>
          <cell r="E10753" t="str">
            <v>h</v>
          </cell>
          <cell r="F10753">
            <v>0.6</v>
          </cell>
        </row>
        <row r="10754">
          <cell r="B10754" t="str">
            <v>184117</v>
          </cell>
          <cell r="C10754" t="str">
            <v>010119</v>
          </cell>
          <cell r="D10754" t="str">
            <v>Ajudante de encanador</v>
          </cell>
          <cell r="E10754" t="str">
            <v>h</v>
          </cell>
          <cell r="F10754">
            <v>0.6</v>
          </cell>
        </row>
        <row r="10755">
          <cell r="B10755" t="str">
            <v>184117</v>
          </cell>
          <cell r="C10755" t="str">
            <v>026566</v>
          </cell>
          <cell r="D10755" t="str">
            <v>Prego 15x15</v>
          </cell>
          <cell r="E10755" t="str">
            <v>kg</v>
          </cell>
          <cell r="F10755">
            <v>7.0000000000000007E-2</v>
          </cell>
        </row>
        <row r="10756">
          <cell r="B10756" t="str">
            <v>184117</v>
          </cell>
          <cell r="C10756" t="str">
            <v>090798</v>
          </cell>
          <cell r="D10756" t="str">
            <v>Rufo chapa de cobre n.24 desenv. 28 cm</v>
          </cell>
          <cell r="E10756" t="str">
            <v>m</v>
          </cell>
          <cell r="F10756">
            <v>1.03</v>
          </cell>
        </row>
        <row r="10757">
          <cell r="B10757" t="str">
            <v>184118</v>
          </cell>
          <cell r="C10757" t="str">
            <v>010118</v>
          </cell>
          <cell r="D10757" t="str">
            <v>Encanador</v>
          </cell>
          <cell r="E10757" t="str">
            <v>h</v>
          </cell>
          <cell r="F10757">
            <v>0.6</v>
          </cell>
        </row>
        <row r="10758">
          <cell r="B10758" t="str">
            <v>184118</v>
          </cell>
          <cell r="C10758" t="str">
            <v>010119</v>
          </cell>
          <cell r="D10758" t="str">
            <v>Ajudante de encanador</v>
          </cell>
          <cell r="E10758" t="str">
            <v>h</v>
          </cell>
          <cell r="F10758">
            <v>0.6</v>
          </cell>
        </row>
        <row r="10759">
          <cell r="B10759" t="str">
            <v>184118</v>
          </cell>
          <cell r="C10759" t="str">
            <v>026566</v>
          </cell>
          <cell r="D10759" t="str">
            <v>Prego 15x15</v>
          </cell>
          <cell r="E10759" t="str">
            <v>kg</v>
          </cell>
          <cell r="F10759">
            <v>7.0000000000000007E-2</v>
          </cell>
        </row>
        <row r="10760">
          <cell r="B10760" t="str">
            <v>184118</v>
          </cell>
          <cell r="C10760" t="str">
            <v>090799</v>
          </cell>
          <cell r="D10760" t="str">
            <v>Rufo chapa de cobre n.24 desenv. 33 cm</v>
          </cell>
          <cell r="E10760" t="str">
            <v>m</v>
          </cell>
          <cell r="F10760">
            <v>1.03</v>
          </cell>
        </row>
        <row r="10761">
          <cell r="B10761" t="str">
            <v>184119</v>
          </cell>
          <cell r="C10761" t="str">
            <v>010118</v>
          </cell>
          <cell r="D10761" t="str">
            <v>Encanador</v>
          </cell>
          <cell r="E10761" t="str">
            <v>h</v>
          </cell>
          <cell r="F10761">
            <v>0.6</v>
          </cell>
        </row>
        <row r="10762">
          <cell r="B10762" t="str">
            <v>184119</v>
          </cell>
          <cell r="C10762" t="str">
            <v>010119</v>
          </cell>
          <cell r="D10762" t="str">
            <v>Ajudante de encanador</v>
          </cell>
          <cell r="E10762" t="str">
            <v>h</v>
          </cell>
          <cell r="F10762">
            <v>0.6</v>
          </cell>
        </row>
        <row r="10763">
          <cell r="B10763" t="str">
            <v>184119</v>
          </cell>
          <cell r="C10763" t="str">
            <v>026566</v>
          </cell>
          <cell r="D10763" t="str">
            <v>Prego 15x15</v>
          </cell>
          <cell r="E10763" t="str">
            <v>kg</v>
          </cell>
          <cell r="F10763">
            <v>7.0000000000000007E-2</v>
          </cell>
        </row>
        <row r="10764">
          <cell r="B10764" t="str">
            <v>184119</v>
          </cell>
          <cell r="C10764" t="str">
            <v>090801</v>
          </cell>
          <cell r="D10764" t="str">
            <v>Rufo chapa de cobre n.26 desenv. 25 cm</v>
          </cell>
          <cell r="E10764" t="str">
            <v>m</v>
          </cell>
          <cell r="F10764">
            <v>1.03</v>
          </cell>
        </row>
        <row r="10765">
          <cell r="B10765" t="str">
            <v>184120</v>
          </cell>
          <cell r="C10765" t="str">
            <v>010118</v>
          </cell>
          <cell r="D10765" t="str">
            <v>Encanador</v>
          </cell>
          <cell r="E10765" t="str">
            <v>h</v>
          </cell>
          <cell r="F10765">
            <v>0.6</v>
          </cell>
        </row>
        <row r="10766">
          <cell r="B10766" t="str">
            <v>184120</v>
          </cell>
          <cell r="C10766" t="str">
            <v>010119</v>
          </cell>
          <cell r="D10766" t="str">
            <v>Ajudante de encanador</v>
          </cell>
          <cell r="E10766" t="str">
            <v>h</v>
          </cell>
          <cell r="F10766">
            <v>0.6</v>
          </cell>
        </row>
        <row r="10767">
          <cell r="B10767" t="str">
            <v>184120</v>
          </cell>
          <cell r="C10767" t="str">
            <v>026566</v>
          </cell>
          <cell r="D10767" t="str">
            <v>Prego 15x15</v>
          </cell>
          <cell r="E10767" t="str">
            <v>kg</v>
          </cell>
          <cell r="F10767">
            <v>7.0000000000000007E-2</v>
          </cell>
        </row>
        <row r="10768">
          <cell r="B10768" t="str">
            <v>184120</v>
          </cell>
          <cell r="C10768" t="str">
            <v>090802</v>
          </cell>
          <cell r="D10768" t="str">
            <v>Rufo chapa de cobre n.26 desenv. 28 cm</v>
          </cell>
          <cell r="E10768" t="str">
            <v>m</v>
          </cell>
          <cell r="F10768">
            <v>1.03</v>
          </cell>
        </row>
        <row r="10769">
          <cell r="B10769" t="str">
            <v>184121</v>
          </cell>
          <cell r="C10769" t="str">
            <v>010118</v>
          </cell>
          <cell r="D10769" t="str">
            <v>Encanador</v>
          </cell>
          <cell r="E10769" t="str">
            <v>h</v>
          </cell>
          <cell r="F10769">
            <v>0.6</v>
          </cell>
        </row>
        <row r="10770">
          <cell r="B10770" t="str">
            <v>184121</v>
          </cell>
          <cell r="C10770" t="str">
            <v>010119</v>
          </cell>
          <cell r="D10770" t="str">
            <v>Ajudante de encanador</v>
          </cell>
          <cell r="E10770" t="str">
            <v>h</v>
          </cell>
          <cell r="F10770">
            <v>0.6</v>
          </cell>
        </row>
        <row r="10771">
          <cell r="B10771" t="str">
            <v>184121</v>
          </cell>
          <cell r="C10771" t="str">
            <v>026566</v>
          </cell>
          <cell r="D10771" t="str">
            <v>Prego 15x15</v>
          </cell>
          <cell r="E10771" t="str">
            <v>kg</v>
          </cell>
          <cell r="F10771">
            <v>7.0000000000000007E-2</v>
          </cell>
        </row>
        <row r="10772">
          <cell r="B10772" t="str">
            <v>184121</v>
          </cell>
          <cell r="C10772" t="str">
            <v>068010</v>
          </cell>
          <cell r="D10772" t="str">
            <v>Calha de chapa de cobre n.26 desenv.33 cm</v>
          </cell>
          <cell r="E10772" t="str">
            <v>m</v>
          </cell>
          <cell r="F10772">
            <v>1.03</v>
          </cell>
        </row>
        <row r="10773">
          <cell r="B10773" t="str">
            <v>184122</v>
          </cell>
          <cell r="C10773" t="str">
            <v>069508</v>
          </cell>
          <cell r="D10773" t="str">
            <v>Solda 70x30</v>
          </cell>
          <cell r="E10773" t="str">
            <v>kg</v>
          </cell>
          <cell r="F10773">
            <v>0.03</v>
          </cell>
        </row>
        <row r="10774">
          <cell r="B10774" t="str">
            <v>184122</v>
          </cell>
          <cell r="C10774" t="str">
            <v>010119</v>
          </cell>
          <cell r="D10774" t="str">
            <v>Ajudante de encanador</v>
          </cell>
          <cell r="E10774" t="str">
            <v>h</v>
          </cell>
          <cell r="F10774">
            <v>1</v>
          </cell>
        </row>
        <row r="10775">
          <cell r="B10775" t="str">
            <v>184122</v>
          </cell>
          <cell r="C10775" t="str">
            <v>026524</v>
          </cell>
          <cell r="D10775" t="str">
            <v>Rebites</v>
          </cell>
          <cell r="E10775" t="str">
            <v>kg</v>
          </cell>
          <cell r="F10775">
            <v>0.03</v>
          </cell>
        </row>
        <row r="10776">
          <cell r="B10776" t="str">
            <v>184122</v>
          </cell>
          <cell r="C10776" t="str">
            <v>026566</v>
          </cell>
          <cell r="D10776" t="str">
            <v>Prego 15x15</v>
          </cell>
          <cell r="E10776" t="str">
            <v>kg</v>
          </cell>
          <cell r="F10776">
            <v>7.0000000000000007E-2</v>
          </cell>
        </row>
        <row r="10777">
          <cell r="B10777" t="str">
            <v>184122</v>
          </cell>
          <cell r="C10777" t="str">
            <v>068035</v>
          </cell>
          <cell r="D10777" t="str">
            <v>Calha de chapa galv.n.24 desenv.25 cm</v>
          </cell>
          <cell r="E10777" t="str">
            <v>m</v>
          </cell>
          <cell r="F10777">
            <v>1.03</v>
          </cell>
        </row>
        <row r="10778">
          <cell r="B10778" t="str">
            <v>184122</v>
          </cell>
          <cell r="C10778" t="str">
            <v>010118</v>
          </cell>
          <cell r="D10778" t="str">
            <v>Encanador</v>
          </cell>
          <cell r="E10778" t="str">
            <v>h</v>
          </cell>
          <cell r="F10778">
            <v>1</v>
          </cell>
        </row>
        <row r="10779">
          <cell r="B10779" t="str">
            <v>184123</v>
          </cell>
          <cell r="C10779" t="str">
            <v>010118</v>
          </cell>
          <cell r="D10779" t="str">
            <v>Encanador</v>
          </cell>
          <cell r="E10779" t="str">
            <v>h</v>
          </cell>
          <cell r="F10779">
            <v>1.05</v>
          </cell>
        </row>
        <row r="10780">
          <cell r="B10780" t="str">
            <v>184123</v>
          </cell>
          <cell r="C10780" t="str">
            <v>010119</v>
          </cell>
          <cell r="D10780" t="str">
            <v>Ajudante de encanador</v>
          </cell>
          <cell r="E10780" t="str">
            <v>h</v>
          </cell>
          <cell r="F10780">
            <v>1.05</v>
          </cell>
        </row>
        <row r="10781">
          <cell r="B10781" t="str">
            <v>184123</v>
          </cell>
          <cell r="C10781" t="str">
            <v>026524</v>
          </cell>
          <cell r="D10781" t="str">
            <v>Rebites</v>
          </cell>
          <cell r="E10781" t="str">
            <v>kg</v>
          </cell>
          <cell r="F10781">
            <v>0.03</v>
          </cell>
        </row>
        <row r="10782">
          <cell r="B10782" t="str">
            <v>184123</v>
          </cell>
          <cell r="C10782" t="str">
            <v>026566</v>
          </cell>
          <cell r="D10782" t="str">
            <v>Prego 15x15</v>
          </cell>
          <cell r="E10782" t="str">
            <v>kg</v>
          </cell>
          <cell r="F10782">
            <v>7.0000000000000007E-2</v>
          </cell>
        </row>
        <row r="10783">
          <cell r="B10783" t="str">
            <v>184123</v>
          </cell>
          <cell r="C10783" t="str">
            <v>069508</v>
          </cell>
          <cell r="D10783" t="str">
            <v>Solda 70x30</v>
          </cell>
          <cell r="E10783" t="str">
            <v>kg</v>
          </cell>
          <cell r="F10783">
            <v>0.03</v>
          </cell>
        </row>
        <row r="10784">
          <cell r="B10784" t="str">
            <v>184123</v>
          </cell>
          <cell r="C10784" t="str">
            <v>090747</v>
          </cell>
          <cell r="D10784" t="str">
            <v>Calha de chapa galv.n.24 desenv.28 cm</v>
          </cell>
          <cell r="E10784" t="str">
            <v>m</v>
          </cell>
          <cell r="F10784">
            <v>1.03</v>
          </cell>
        </row>
        <row r="10785">
          <cell r="B10785" t="str">
            <v>184124</v>
          </cell>
          <cell r="C10785" t="str">
            <v>010118</v>
          </cell>
          <cell r="D10785" t="str">
            <v>Encanador</v>
          </cell>
          <cell r="E10785" t="str">
            <v>h</v>
          </cell>
          <cell r="F10785">
            <v>1.1000000000000001</v>
          </cell>
        </row>
        <row r="10786">
          <cell r="B10786" t="str">
            <v>184124</v>
          </cell>
          <cell r="C10786" t="str">
            <v>010119</v>
          </cell>
          <cell r="D10786" t="str">
            <v>Ajudante de encanador</v>
          </cell>
          <cell r="E10786" t="str">
            <v>h</v>
          </cell>
          <cell r="F10786">
            <v>1.1000000000000001</v>
          </cell>
        </row>
        <row r="10787">
          <cell r="B10787" t="str">
            <v>184124</v>
          </cell>
          <cell r="C10787" t="str">
            <v>026524</v>
          </cell>
          <cell r="D10787" t="str">
            <v>Rebites</v>
          </cell>
          <cell r="E10787" t="str">
            <v>kg</v>
          </cell>
          <cell r="F10787">
            <v>0.03</v>
          </cell>
        </row>
        <row r="10788">
          <cell r="B10788" t="str">
            <v>184124</v>
          </cell>
          <cell r="C10788" t="str">
            <v>026566</v>
          </cell>
          <cell r="D10788" t="str">
            <v>Prego 15x15</v>
          </cell>
          <cell r="E10788" t="str">
            <v>kg</v>
          </cell>
          <cell r="F10788">
            <v>7.0000000000000007E-2</v>
          </cell>
        </row>
        <row r="10789">
          <cell r="B10789" t="str">
            <v>184124</v>
          </cell>
          <cell r="C10789" t="str">
            <v>068025</v>
          </cell>
          <cell r="D10789" t="str">
            <v>Calha de chapa galv.n.24 desenv.33 cm</v>
          </cell>
          <cell r="E10789" t="str">
            <v>m</v>
          </cell>
          <cell r="F10789">
            <v>1.03</v>
          </cell>
        </row>
        <row r="10790">
          <cell r="B10790" t="str">
            <v>184124</v>
          </cell>
          <cell r="C10790" t="str">
            <v>069508</v>
          </cell>
          <cell r="D10790" t="str">
            <v>Solda 70x30</v>
          </cell>
          <cell r="E10790" t="str">
            <v>kg</v>
          </cell>
          <cell r="F10790">
            <v>0.03</v>
          </cell>
        </row>
        <row r="10791">
          <cell r="B10791" t="str">
            <v>184125</v>
          </cell>
          <cell r="C10791" t="str">
            <v>010118</v>
          </cell>
          <cell r="D10791" t="str">
            <v>Encanador</v>
          </cell>
          <cell r="E10791" t="str">
            <v>h</v>
          </cell>
          <cell r="F10791">
            <v>1.2</v>
          </cell>
        </row>
        <row r="10792">
          <cell r="B10792" t="str">
            <v>184125</v>
          </cell>
          <cell r="C10792" t="str">
            <v>010119</v>
          </cell>
          <cell r="D10792" t="str">
            <v>Ajudante de encanador</v>
          </cell>
          <cell r="E10792" t="str">
            <v>h</v>
          </cell>
          <cell r="F10792">
            <v>1.2</v>
          </cell>
        </row>
        <row r="10793">
          <cell r="B10793" t="str">
            <v>184125</v>
          </cell>
          <cell r="C10793" t="str">
            <v>026524</v>
          </cell>
          <cell r="D10793" t="str">
            <v>Rebites</v>
          </cell>
          <cell r="E10793" t="str">
            <v>kg</v>
          </cell>
          <cell r="F10793">
            <v>0.04</v>
          </cell>
        </row>
        <row r="10794">
          <cell r="B10794" t="str">
            <v>184125</v>
          </cell>
          <cell r="C10794" t="str">
            <v>026566</v>
          </cell>
          <cell r="D10794" t="str">
            <v>Prego 15x15</v>
          </cell>
          <cell r="E10794" t="str">
            <v>kg</v>
          </cell>
          <cell r="F10794">
            <v>0.09</v>
          </cell>
        </row>
        <row r="10795">
          <cell r="B10795" t="str">
            <v>184125</v>
          </cell>
          <cell r="C10795" t="str">
            <v>069508</v>
          </cell>
          <cell r="D10795" t="str">
            <v>Solda 70x30</v>
          </cell>
          <cell r="E10795" t="str">
            <v>kg</v>
          </cell>
          <cell r="F10795">
            <v>0.04</v>
          </cell>
        </row>
        <row r="10796">
          <cell r="B10796" t="str">
            <v>184125</v>
          </cell>
          <cell r="C10796" t="str">
            <v>090748</v>
          </cell>
          <cell r="D10796" t="str">
            <v>Calha de chapa galv.n.24 desenv.40 cm</v>
          </cell>
          <cell r="E10796" t="str">
            <v>m</v>
          </cell>
          <cell r="F10796">
            <v>1.03</v>
          </cell>
        </row>
        <row r="10797">
          <cell r="B10797" t="str">
            <v>184126</v>
          </cell>
          <cell r="C10797" t="str">
            <v>010118</v>
          </cell>
          <cell r="D10797" t="str">
            <v>Encanador</v>
          </cell>
          <cell r="E10797" t="str">
            <v>h</v>
          </cell>
          <cell r="F10797">
            <v>1.3</v>
          </cell>
        </row>
        <row r="10798">
          <cell r="B10798" t="str">
            <v>184126</v>
          </cell>
          <cell r="C10798" t="str">
            <v>010119</v>
          </cell>
          <cell r="D10798" t="str">
            <v>Ajudante de encanador</v>
          </cell>
          <cell r="E10798" t="str">
            <v>h</v>
          </cell>
          <cell r="F10798">
            <v>1.3</v>
          </cell>
        </row>
        <row r="10799">
          <cell r="B10799" t="str">
            <v>184126</v>
          </cell>
          <cell r="C10799" t="str">
            <v>026524</v>
          </cell>
          <cell r="D10799" t="str">
            <v>Rebites</v>
          </cell>
          <cell r="E10799" t="str">
            <v>kg</v>
          </cell>
          <cell r="F10799">
            <v>0.04</v>
          </cell>
        </row>
        <row r="10800">
          <cell r="B10800" t="str">
            <v>184126</v>
          </cell>
          <cell r="C10800" t="str">
            <v>026566</v>
          </cell>
          <cell r="D10800" t="str">
            <v>Prego 15x15</v>
          </cell>
          <cell r="E10800" t="str">
            <v>kg</v>
          </cell>
          <cell r="F10800">
            <v>0.09</v>
          </cell>
        </row>
        <row r="10801">
          <cell r="B10801" t="str">
            <v>184126</v>
          </cell>
          <cell r="C10801" t="str">
            <v>068026</v>
          </cell>
          <cell r="D10801" t="str">
            <v>Calha de chapa galv.n.24 desenv.50 cm</v>
          </cell>
          <cell r="E10801" t="str">
            <v>m</v>
          </cell>
          <cell r="F10801">
            <v>1.03</v>
          </cell>
        </row>
        <row r="10802">
          <cell r="B10802" t="str">
            <v>184126</v>
          </cell>
          <cell r="C10802" t="str">
            <v>069508</v>
          </cell>
          <cell r="D10802" t="str">
            <v>Solda 70x30</v>
          </cell>
          <cell r="E10802" t="str">
            <v>kg</v>
          </cell>
          <cell r="F10802">
            <v>0.04</v>
          </cell>
        </row>
        <row r="10803">
          <cell r="B10803" t="str">
            <v>184127</v>
          </cell>
          <cell r="C10803" t="str">
            <v>010118</v>
          </cell>
          <cell r="D10803" t="str">
            <v>Encanador</v>
          </cell>
          <cell r="E10803" t="str">
            <v>h</v>
          </cell>
          <cell r="F10803">
            <v>1</v>
          </cell>
        </row>
        <row r="10804">
          <cell r="B10804" t="str">
            <v>184127</v>
          </cell>
          <cell r="C10804" t="str">
            <v>010119</v>
          </cell>
          <cell r="D10804" t="str">
            <v>Ajudante de encanador</v>
          </cell>
          <cell r="E10804" t="str">
            <v>h</v>
          </cell>
          <cell r="F10804">
            <v>1</v>
          </cell>
        </row>
        <row r="10805">
          <cell r="B10805" t="str">
            <v>184127</v>
          </cell>
          <cell r="C10805" t="str">
            <v>026524</v>
          </cell>
          <cell r="D10805" t="str">
            <v>Rebites</v>
          </cell>
          <cell r="E10805" t="str">
            <v>kg</v>
          </cell>
          <cell r="F10805">
            <v>0.03</v>
          </cell>
        </row>
        <row r="10806">
          <cell r="B10806" t="str">
            <v>184127</v>
          </cell>
          <cell r="C10806" t="str">
            <v>026566</v>
          </cell>
          <cell r="D10806" t="str">
            <v>Prego 15x15</v>
          </cell>
          <cell r="E10806" t="str">
            <v>kg</v>
          </cell>
          <cell r="F10806">
            <v>7.0000000000000007E-2</v>
          </cell>
        </row>
        <row r="10807">
          <cell r="B10807" t="str">
            <v>184127</v>
          </cell>
          <cell r="C10807" t="str">
            <v>068036</v>
          </cell>
          <cell r="D10807" t="str">
            <v>Calha de chapa galv.n.26 desenv.25 cm</v>
          </cell>
          <cell r="E10807" t="str">
            <v>m</v>
          </cell>
          <cell r="F10807">
            <v>1.03</v>
          </cell>
        </row>
        <row r="10808">
          <cell r="B10808" t="str">
            <v>184127</v>
          </cell>
          <cell r="C10808" t="str">
            <v>069508</v>
          </cell>
          <cell r="D10808" t="str">
            <v>Solda 70x30</v>
          </cell>
          <cell r="E10808" t="str">
            <v>kg</v>
          </cell>
          <cell r="F10808">
            <v>0.03</v>
          </cell>
        </row>
        <row r="10809">
          <cell r="B10809" t="str">
            <v>184128</v>
          </cell>
          <cell r="C10809" t="str">
            <v>090749</v>
          </cell>
          <cell r="D10809" t="str">
            <v>Calha de chapa galv.n.26 desenv.28 cm</v>
          </cell>
          <cell r="E10809" t="str">
            <v>m</v>
          </cell>
          <cell r="F10809">
            <v>1.03</v>
          </cell>
        </row>
        <row r="10810">
          <cell r="B10810" t="str">
            <v>184128</v>
          </cell>
          <cell r="C10810" t="str">
            <v>010118</v>
          </cell>
          <cell r="D10810" t="str">
            <v>Encanador</v>
          </cell>
          <cell r="E10810" t="str">
            <v>h</v>
          </cell>
          <cell r="F10810">
            <v>1.05</v>
          </cell>
        </row>
        <row r="10811">
          <cell r="B10811" t="str">
            <v>184128</v>
          </cell>
          <cell r="C10811" t="str">
            <v>026524</v>
          </cell>
          <cell r="D10811" t="str">
            <v>Rebites</v>
          </cell>
          <cell r="E10811" t="str">
            <v>kg</v>
          </cell>
          <cell r="F10811">
            <v>0.03</v>
          </cell>
        </row>
        <row r="10812">
          <cell r="B10812" t="str">
            <v>184128</v>
          </cell>
          <cell r="C10812" t="str">
            <v>026566</v>
          </cell>
          <cell r="D10812" t="str">
            <v>Prego 15x15</v>
          </cell>
          <cell r="E10812" t="str">
            <v>kg</v>
          </cell>
          <cell r="F10812">
            <v>7.0000000000000007E-2</v>
          </cell>
        </row>
        <row r="10813">
          <cell r="B10813" t="str">
            <v>184128</v>
          </cell>
          <cell r="C10813" t="str">
            <v>069508</v>
          </cell>
          <cell r="D10813" t="str">
            <v>Solda 70x30</v>
          </cell>
          <cell r="E10813" t="str">
            <v>kg</v>
          </cell>
          <cell r="F10813">
            <v>0.03</v>
          </cell>
        </row>
        <row r="10814">
          <cell r="B10814" t="str">
            <v>184128</v>
          </cell>
          <cell r="C10814" t="str">
            <v>010119</v>
          </cell>
          <cell r="D10814" t="str">
            <v>Ajudante de encanador</v>
          </cell>
          <cell r="E10814" t="str">
            <v>h</v>
          </cell>
          <cell r="F10814">
            <v>1.05</v>
          </cell>
        </row>
        <row r="10815">
          <cell r="B10815" t="str">
            <v>184129</v>
          </cell>
          <cell r="C10815" t="str">
            <v>010118</v>
          </cell>
          <cell r="D10815" t="str">
            <v>Encanador</v>
          </cell>
          <cell r="E10815" t="str">
            <v>h</v>
          </cell>
          <cell r="F10815">
            <v>1.1000000000000001</v>
          </cell>
        </row>
        <row r="10816">
          <cell r="B10816" t="str">
            <v>184129</v>
          </cell>
          <cell r="C10816" t="str">
            <v>010119</v>
          </cell>
          <cell r="D10816" t="str">
            <v>Ajudante de encanador</v>
          </cell>
          <cell r="E10816" t="str">
            <v>h</v>
          </cell>
          <cell r="F10816">
            <v>1.1000000000000001</v>
          </cell>
        </row>
        <row r="10817">
          <cell r="B10817" t="str">
            <v>184129</v>
          </cell>
          <cell r="C10817" t="str">
            <v>026524</v>
          </cell>
          <cell r="D10817" t="str">
            <v>Rebites</v>
          </cell>
          <cell r="E10817" t="str">
            <v>kg</v>
          </cell>
          <cell r="F10817">
            <v>0.03</v>
          </cell>
        </row>
        <row r="10818">
          <cell r="B10818" t="str">
            <v>184129</v>
          </cell>
          <cell r="C10818" t="str">
            <v>026566</v>
          </cell>
          <cell r="D10818" t="str">
            <v>Prego 15x15</v>
          </cell>
          <cell r="E10818" t="str">
            <v>kg</v>
          </cell>
          <cell r="F10818">
            <v>7.0000000000000007E-2</v>
          </cell>
        </row>
        <row r="10819">
          <cell r="B10819" t="str">
            <v>184129</v>
          </cell>
          <cell r="C10819" t="str">
            <v>068001</v>
          </cell>
          <cell r="D10819" t="str">
            <v>Chapa galvanizada n.26. desenv 33cm</v>
          </cell>
          <cell r="E10819" t="str">
            <v>m</v>
          </cell>
          <cell r="F10819">
            <v>1.03</v>
          </cell>
        </row>
        <row r="10820">
          <cell r="B10820" t="str">
            <v>184129</v>
          </cell>
          <cell r="C10820" t="str">
            <v>069508</v>
          </cell>
          <cell r="D10820" t="str">
            <v>Solda 70x30</v>
          </cell>
          <cell r="E10820" t="str">
            <v>kg</v>
          </cell>
          <cell r="F10820">
            <v>0.03</v>
          </cell>
        </row>
        <row r="10821">
          <cell r="B10821" t="str">
            <v>184130</v>
          </cell>
          <cell r="C10821" t="str">
            <v>090750</v>
          </cell>
          <cell r="D10821" t="str">
            <v>Calha de chapa galv.n.26 desenv.40 cm</v>
          </cell>
          <cell r="E10821" t="str">
            <v>m</v>
          </cell>
          <cell r="F10821">
            <v>1.03</v>
          </cell>
        </row>
        <row r="10822">
          <cell r="B10822" t="str">
            <v>184130</v>
          </cell>
          <cell r="C10822" t="str">
            <v>010119</v>
          </cell>
          <cell r="D10822" t="str">
            <v>Ajudante de encanador</v>
          </cell>
          <cell r="E10822" t="str">
            <v>h</v>
          </cell>
          <cell r="F10822">
            <v>1.2</v>
          </cell>
        </row>
        <row r="10823">
          <cell r="B10823" t="str">
            <v>184130</v>
          </cell>
          <cell r="C10823" t="str">
            <v>026524</v>
          </cell>
          <cell r="D10823" t="str">
            <v>Rebites</v>
          </cell>
          <cell r="E10823" t="str">
            <v>kg</v>
          </cell>
          <cell r="F10823">
            <v>0.04</v>
          </cell>
        </row>
        <row r="10824">
          <cell r="B10824" t="str">
            <v>184130</v>
          </cell>
          <cell r="C10824" t="str">
            <v>026566</v>
          </cell>
          <cell r="D10824" t="str">
            <v>Prego 15x15</v>
          </cell>
          <cell r="E10824" t="str">
            <v>kg</v>
          </cell>
          <cell r="F10824">
            <v>0.09</v>
          </cell>
        </row>
        <row r="10825">
          <cell r="B10825" t="str">
            <v>184130</v>
          </cell>
          <cell r="C10825" t="str">
            <v>069508</v>
          </cell>
          <cell r="D10825" t="str">
            <v>Solda 70x30</v>
          </cell>
          <cell r="E10825" t="str">
            <v>kg</v>
          </cell>
          <cell r="F10825">
            <v>0.04</v>
          </cell>
        </row>
        <row r="10826">
          <cell r="B10826" t="str">
            <v>184130</v>
          </cell>
          <cell r="C10826" t="str">
            <v>010118</v>
          </cell>
          <cell r="D10826" t="str">
            <v>Encanador</v>
          </cell>
          <cell r="E10826" t="str">
            <v>h</v>
          </cell>
          <cell r="F10826">
            <v>1.2</v>
          </cell>
        </row>
        <row r="10827">
          <cell r="B10827" t="str">
            <v>184131</v>
          </cell>
          <cell r="C10827" t="str">
            <v>010118</v>
          </cell>
          <cell r="D10827" t="str">
            <v>Encanador</v>
          </cell>
          <cell r="E10827" t="str">
            <v>h</v>
          </cell>
          <cell r="F10827">
            <v>1.3</v>
          </cell>
        </row>
        <row r="10828">
          <cell r="B10828" t="str">
            <v>184131</v>
          </cell>
          <cell r="C10828" t="str">
            <v>010119</v>
          </cell>
          <cell r="D10828" t="str">
            <v>Ajudante de encanador</v>
          </cell>
          <cell r="E10828" t="str">
            <v>h</v>
          </cell>
          <cell r="F10828">
            <v>1.3</v>
          </cell>
        </row>
        <row r="10829">
          <cell r="B10829" t="str">
            <v>184131</v>
          </cell>
          <cell r="C10829" t="str">
            <v>026524</v>
          </cell>
          <cell r="D10829" t="str">
            <v>Rebites</v>
          </cell>
          <cell r="E10829" t="str">
            <v>kg</v>
          </cell>
          <cell r="F10829">
            <v>0.04</v>
          </cell>
        </row>
        <row r="10830">
          <cell r="B10830" t="str">
            <v>184131</v>
          </cell>
          <cell r="C10830" t="str">
            <v>026566</v>
          </cell>
          <cell r="D10830" t="str">
            <v>Prego 15x15</v>
          </cell>
          <cell r="E10830" t="str">
            <v>kg</v>
          </cell>
          <cell r="F10830">
            <v>0.09</v>
          </cell>
        </row>
        <row r="10831">
          <cell r="B10831" t="str">
            <v>184131</v>
          </cell>
          <cell r="C10831" t="str">
            <v>068002</v>
          </cell>
          <cell r="D10831" t="str">
            <v>Calha de chapa galv.n.26 desenv.50 cm</v>
          </cell>
          <cell r="E10831" t="str">
            <v>m</v>
          </cell>
          <cell r="F10831">
            <v>1.03</v>
          </cell>
        </row>
        <row r="10832">
          <cell r="B10832" t="str">
            <v>184131</v>
          </cell>
          <cell r="C10832" t="str">
            <v>069508</v>
          </cell>
          <cell r="D10832" t="str">
            <v>Solda 70x30</v>
          </cell>
          <cell r="E10832" t="str">
            <v>kg</v>
          </cell>
          <cell r="F10832">
            <v>0.04</v>
          </cell>
        </row>
        <row r="10833">
          <cell r="B10833" t="str">
            <v>184132</v>
          </cell>
          <cell r="C10833" t="str">
            <v>010118</v>
          </cell>
          <cell r="D10833" t="str">
            <v>Encanador</v>
          </cell>
          <cell r="E10833" t="str">
            <v>h</v>
          </cell>
          <cell r="F10833">
            <v>1.2</v>
          </cell>
        </row>
        <row r="10834">
          <cell r="B10834" t="str">
            <v>184132</v>
          </cell>
          <cell r="C10834" t="str">
            <v>010119</v>
          </cell>
          <cell r="D10834" t="str">
            <v>Ajudante de encanador</v>
          </cell>
          <cell r="E10834" t="str">
            <v>h</v>
          </cell>
          <cell r="F10834">
            <v>1.2</v>
          </cell>
        </row>
        <row r="10835">
          <cell r="B10835" t="str">
            <v>184132</v>
          </cell>
          <cell r="C10835" t="str">
            <v>026524</v>
          </cell>
          <cell r="D10835" t="str">
            <v>Rebites</v>
          </cell>
          <cell r="E10835" t="str">
            <v>kg</v>
          </cell>
          <cell r="F10835">
            <v>0.03</v>
          </cell>
        </row>
        <row r="10836">
          <cell r="B10836" t="str">
            <v>184132</v>
          </cell>
          <cell r="C10836" t="str">
            <v>026566</v>
          </cell>
          <cell r="D10836" t="str">
            <v>Prego 15x15</v>
          </cell>
          <cell r="E10836" t="str">
            <v>kg</v>
          </cell>
          <cell r="F10836">
            <v>7.0000000000000007E-2</v>
          </cell>
        </row>
        <row r="10837">
          <cell r="B10837" t="str">
            <v>184132</v>
          </cell>
          <cell r="C10837" t="str">
            <v>069508</v>
          </cell>
          <cell r="D10837" t="str">
            <v>Solda 70x30</v>
          </cell>
          <cell r="E10837" t="str">
            <v>kg</v>
          </cell>
          <cell r="F10837">
            <v>0.03</v>
          </cell>
        </row>
        <row r="10838">
          <cell r="B10838" t="str">
            <v>184132</v>
          </cell>
          <cell r="C10838" t="str">
            <v>090739</v>
          </cell>
          <cell r="D10838" t="str">
            <v>Calha de chapa de cobre n.24 desenv.25 cm</v>
          </cell>
          <cell r="E10838" t="str">
            <v>m</v>
          </cell>
          <cell r="F10838">
            <v>1.03</v>
          </cell>
        </row>
        <row r="10839">
          <cell r="B10839" t="str">
            <v>184133</v>
          </cell>
          <cell r="C10839" t="str">
            <v>010118</v>
          </cell>
          <cell r="D10839" t="str">
            <v>Encanador</v>
          </cell>
          <cell r="E10839" t="str">
            <v>h</v>
          </cell>
          <cell r="F10839">
            <v>1.24</v>
          </cell>
        </row>
        <row r="10840">
          <cell r="B10840" t="str">
            <v>184133</v>
          </cell>
          <cell r="C10840" t="str">
            <v>010119</v>
          </cell>
          <cell r="D10840" t="str">
            <v>Ajudante de encanador</v>
          </cell>
          <cell r="E10840" t="str">
            <v>h</v>
          </cell>
          <cell r="F10840">
            <v>1.24</v>
          </cell>
        </row>
        <row r="10841">
          <cell r="B10841" t="str">
            <v>184133</v>
          </cell>
          <cell r="C10841" t="str">
            <v>026524</v>
          </cell>
          <cell r="D10841" t="str">
            <v>Rebites</v>
          </cell>
          <cell r="E10841" t="str">
            <v>kg</v>
          </cell>
          <cell r="F10841">
            <v>0.03</v>
          </cell>
        </row>
        <row r="10842">
          <cell r="B10842" t="str">
            <v>184133</v>
          </cell>
          <cell r="C10842" t="str">
            <v>026566</v>
          </cell>
          <cell r="D10842" t="str">
            <v>Prego 15x15</v>
          </cell>
          <cell r="E10842" t="str">
            <v>kg</v>
          </cell>
          <cell r="F10842">
            <v>7.0000000000000007E-2</v>
          </cell>
        </row>
        <row r="10843">
          <cell r="B10843" t="str">
            <v>184133</v>
          </cell>
          <cell r="C10843" t="str">
            <v>069508</v>
          </cell>
          <cell r="D10843" t="str">
            <v>Solda 70x30</v>
          </cell>
          <cell r="E10843" t="str">
            <v>kg</v>
          </cell>
          <cell r="F10843">
            <v>0.03</v>
          </cell>
        </row>
        <row r="10844">
          <cell r="B10844" t="str">
            <v>184133</v>
          </cell>
          <cell r="C10844" t="str">
            <v>090740</v>
          </cell>
          <cell r="D10844" t="str">
            <v>Calha de chapa de cobre n.24 desenv.28 cm</v>
          </cell>
          <cell r="E10844" t="str">
            <v>m</v>
          </cell>
          <cell r="F10844">
            <v>1.03</v>
          </cell>
        </row>
        <row r="10845">
          <cell r="B10845" t="str">
            <v>184134</v>
          </cell>
          <cell r="C10845" t="str">
            <v>010118</v>
          </cell>
          <cell r="D10845" t="str">
            <v>Encanador</v>
          </cell>
          <cell r="E10845" t="str">
            <v>h</v>
          </cell>
          <cell r="F10845">
            <v>1.28</v>
          </cell>
        </row>
        <row r="10846">
          <cell r="B10846" t="str">
            <v>184134</v>
          </cell>
          <cell r="C10846" t="str">
            <v>010119</v>
          </cell>
          <cell r="D10846" t="str">
            <v>Ajudante de encanador</v>
          </cell>
          <cell r="E10846" t="str">
            <v>h</v>
          </cell>
          <cell r="F10846">
            <v>1.28</v>
          </cell>
        </row>
        <row r="10847">
          <cell r="B10847" t="str">
            <v>184134</v>
          </cell>
          <cell r="C10847" t="str">
            <v>026524</v>
          </cell>
          <cell r="D10847" t="str">
            <v>Rebites</v>
          </cell>
          <cell r="E10847" t="str">
            <v>kg</v>
          </cell>
          <cell r="F10847">
            <v>0.03</v>
          </cell>
        </row>
        <row r="10848">
          <cell r="B10848" t="str">
            <v>184134</v>
          </cell>
          <cell r="C10848" t="str">
            <v>026566</v>
          </cell>
          <cell r="D10848" t="str">
            <v>Prego 15x15</v>
          </cell>
          <cell r="E10848" t="str">
            <v>kg</v>
          </cell>
          <cell r="F10848">
            <v>7.0000000000000007E-2</v>
          </cell>
        </row>
        <row r="10849">
          <cell r="B10849" t="str">
            <v>184134</v>
          </cell>
          <cell r="C10849" t="str">
            <v>069508</v>
          </cell>
          <cell r="D10849" t="str">
            <v>Solda 70x30</v>
          </cell>
          <cell r="E10849" t="str">
            <v>kg</v>
          </cell>
          <cell r="F10849">
            <v>0.03</v>
          </cell>
        </row>
        <row r="10850">
          <cell r="B10850" t="str">
            <v>184134</v>
          </cell>
          <cell r="C10850" t="str">
            <v>090741</v>
          </cell>
          <cell r="D10850" t="str">
            <v>Calha de chapa de cobre n.24 desenv.33 cm</v>
          </cell>
          <cell r="E10850" t="str">
            <v>m</v>
          </cell>
          <cell r="F10850">
            <v>1.03</v>
          </cell>
        </row>
        <row r="10851">
          <cell r="B10851" t="str">
            <v>184135</v>
          </cell>
          <cell r="C10851" t="str">
            <v>010118</v>
          </cell>
          <cell r="D10851" t="str">
            <v>Encanador</v>
          </cell>
          <cell r="E10851" t="str">
            <v>h</v>
          </cell>
          <cell r="F10851">
            <v>1.3</v>
          </cell>
        </row>
        <row r="10852">
          <cell r="B10852" t="str">
            <v>184135</v>
          </cell>
          <cell r="C10852" t="str">
            <v>010119</v>
          </cell>
          <cell r="D10852" t="str">
            <v>Ajudante de encanador</v>
          </cell>
          <cell r="E10852" t="str">
            <v>h</v>
          </cell>
          <cell r="F10852">
            <v>1.3</v>
          </cell>
        </row>
        <row r="10853">
          <cell r="B10853" t="str">
            <v>184135</v>
          </cell>
          <cell r="C10853" t="str">
            <v>026524</v>
          </cell>
          <cell r="D10853" t="str">
            <v>Rebites</v>
          </cell>
          <cell r="E10853" t="str">
            <v>kg</v>
          </cell>
          <cell r="F10853">
            <v>0.04</v>
          </cell>
        </row>
        <row r="10854">
          <cell r="B10854" t="str">
            <v>184135</v>
          </cell>
          <cell r="C10854" t="str">
            <v>026566</v>
          </cell>
          <cell r="D10854" t="str">
            <v>Prego 15x15</v>
          </cell>
          <cell r="E10854" t="str">
            <v>kg</v>
          </cell>
          <cell r="F10854">
            <v>0.09</v>
          </cell>
        </row>
        <row r="10855">
          <cell r="B10855" t="str">
            <v>184135</v>
          </cell>
          <cell r="C10855" t="str">
            <v>069508</v>
          </cell>
          <cell r="D10855" t="str">
            <v>Solda 70x30</v>
          </cell>
          <cell r="E10855" t="str">
            <v>kg</v>
          </cell>
          <cell r="F10855">
            <v>0.04</v>
          </cell>
        </row>
        <row r="10856">
          <cell r="B10856" t="str">
            <v>184135</v>
          </cell>
          <cell r="C10856" t="str">
            <v>090742</v>
          </cell>
          <cell r="D10856" t="str">
            <v>Calha de chapa de cobre n.24 desenv.40 cm</v>
          </cell>
          <cell r="E10856" t="str">
            <v>m</v>
          </cell>
          <cell r="F10856">
            <v>1.03</v>
          </cell>
        </row>
        <row r="10857">
          <cell r="B10857" t="str">
            <v>184136</v>
          </cell>
          <cell r="C10857" t="str">
            <v>010118</v>
          </cell>
          <cell r="D10857" t="str">
            <v>Encanador</v>
          </cell>
          <cell r="E10857" t="str">
            <v>h</v>
          </cell>
          <cell r="F10857">
            <v>1.34</v>
          </cell>
        </row>
        <row r="10858">
          <cell r="B10858" t="str">
            <v>184136</v>
          </cell>
          <cell r="C10858" t="str">
            <v>010119</v>
          </cell>
          <cell r="D10858" t="str">
            <v>Ajudante de encanador</v>
          </cell>
          <cell r="E10858" t="str">
            <v>h</v>
          </cell>
          <cell r="F10858">
            <v>1.34</v>
          </cell>
        </row>
        <row r="10859">
          <cell r="B10859" t="str">
            <v>184136</v>
          </cell>
          <cell r="C10859" t="str">
            <v>026524</v>
          </cell>
          <cell r="D10859" t="str">
            <v>Rebites</v>
          </cell>
          <cell r="E10859" t="str">
            <v>kg</v>
          </cell>
          <cell r="F10859">
            <v>0.04</v>
          </cell>
        </row>
        <row r="10860">
          <cell r="B10860" t="str">
            <v>184136</v>
          </cell>
          <cell r="C10860" t="str">
            <v>026566</v>
          </cell>
          <cell r="D10860" t="str">
            <v>Prego 15x15</v>
          </cell>
          <cell r="E10860" t="str">
            <v>kg</v>
          </cell>
          <cell r="F10860">
            <v>0.09</v>
          </cell>
        </row>
        <row r="10861">
          <cell r="B10861" t="str">
            <v>184136</v>
          </cell>
          <cell r="C10861" t="str">
            <v>069508</v>
          </cell>
          <cell r="D10861" t="str">
            <v>Solda 70x30</v>
          </cell>
          <cell r="E10861" t="str">
            <v>kg</v>
          </cell>
          <cell r="F10861">
            <v>0.04</v>
          </cell>
        </row>
        <row r="10862">
          <cell r="B10862" t="str">
            <v>184136</v>
          </cell>
          <cell r="C10862" t="str">
            <v>090743</v>
          </cell>
          <cell r="D10862" t="str">
            <v>Calha de chapa de cobre n.24 desenv.50 cm</v>
          </cell>
          <cell r="E10862" t="str">
            <v>m</v>
          </cell>
          <cell r="F10862">
            <v>1.03</v>
          </cell>
        </row>
        <row r="10863">
          <cell r="B10863" t="str">
            <v>184137</v>
          </cell>
          <cell r="C10863" t="str">
            <v>010118</v>
          </cell>
          <cell r="D10863" t="str">
            <v>Encanador</v>
          </cell>
          <cell r="E10863" t="str">
            <v>h</v>
          </cell>
          <cell r="F10863">
            <v>1.2</v>
          </cell>
        </row>
        <row r="10864">
          <cell r="B10864" t="str">
            <v>184137</v>
          </cell>
          <cell r="C10864" t="str">
            <v>010119</v>
          </cell>
          <cell r="D10864" t="str">
            <v>Ajudante de encanador</v>
          </cell>
          <cell r="E10864" t="str">
            <v>h</v>
          </cell>
          <cell r="F10864">
            <v>1.2</v>
          </cell>
        </row>
        <row r="10865">
          <cell r="B10865" t="str">
            <v>184137</v>
          </cell>
          <cell r="C10865" t="str">
            <v>026524</v>
          </cell>
          <cell r="D10865" t="str">
            <v>Rebites</v>
          </cell>
          <cell r="E10865" t="str">
            <v>kg</v>
          </cell>
          <cell r="F10865">
            <v>0.03</v>
          </cell>
        </row>
        <row r="10866">
          <cell r="B10866" t="str">
            <v>184137</v>
          </cell>
          <cell r="C10866" t="str">
            <v>026566</v>
          </cell>
          <cell r="D10866" t="str">
            <v>Prego 15x15</v>
          </cell>
          <cell r="E10866" t="str">
            <v>kg</v>
          </cell>
          <cell r="F10866">
            <v>7.0000000000000007E-2</v>
          </cell>
        </row>
        <row r="10867">
          <cell r="B10867" t="str">
            <v>184137</v>
          </cell>
          <cell r="C10867" t="str">
            <v>069508</v>
          </cell>
          <cell r="D10867" t="str">
            <v>Solda 70x30</v>
          </cell>
          <cell r="E10867" t="str">
            <v>kg</v>
          </cell>
          <cell r="F10867">
            <v>0.03</v>
          </cell>
        </row>
        <row r="10868">
          <cell r="B10868" t="str">
            <v>184137</v>
          </cell>
          <cell r="C10868" t="str">
            <v>090744</v>
          </cell>
          <cell r="D10868" t="str">
            <v>Calha de chapa de cobre n.26 desenv.25 cm</v>
          </cell>
          <cell r="E10868" t="str">
            <v>m</v>
          </cell>
          <cell r="F10868">
            <v>1.03</v>
          </cell>
        </row>
        <row r="10869">
          <cell r="B10869" t="str">
            <v>184138</v>
          </cell>
          <cell r="C10869" t="str">
            <v>010118</v>
          </cell>
          <cell r="D10869" t="str">
            <v>Encanador</v>
          </cell>
          <cell r="E10869" t="str">
            <v>h</v>
          </cell>
          <cell r="F10869">
            <v>1.24</v>
          </cell>
        </row>
        <row r="10870">
          <cell r="B10870" t="str">
            <v>184138</v>
          </cell>
          <cell r="C10870" t="str">
            <v>010119</v>
          </cell>
          <cell r="D10870" t="str">
            <v>Ajudante de encanador</v>
          </cell>
          <cell r="E10870" t="str">
            <v>h</v>
          </cell>
          <cell r="F10870">
            <v>1.24</v>
          </cell>
        </row>
        <row r="10871">
          <cell r="B10871" t="str">
            <v>184138</v>
          </cell>
          <cell r="C10871" t="str">
            <v>026524</v>
          </cell>
          <cell r="D10871" t="str">
            <v>Rebites</v>
          </cell>
          <cell r="E10871" t="str">
            <v>kg</v>
          </cell>
          <cell r="F10871">
            <v>0.03</v>
          </cell>
        </row>
        <row r="10872">
          <cell r="B10872" t="str">
            <v>184138</v>
          </cell>
          <cell r="C10872" t="str">
            <v>026566</v>
          </cell>
          <cell r="D10872" t="str">
            <v>Prego 15x15</v>
          </cell>
          <cell r="E10872" t="str">
            <v>kg</v>
          </cell>
          <cell r="F10872">
            <v>7.0000000000000007E-2</v>
          </cell>
        </row>
        <row r="10873">
          <cell r="B10873" t="str">
            <v>184138</v>
          </cell>
          <cell r="C10873" t="str">
            <v>069508</v>
          </cell>
          <cell r="D10873" t="str">
            <v>Solda 70x30</v>
          </cell>
          <cell r="E10873" t="str">
            <v>kg</v>
          </cell>
          <cell r="F10873">
            <v>0.03</v>
          </cell>
        </row>
        <row r="10874">
          <cell r="B10874" t="str">
            <v>184138</v>
          </cell>
          <cell r="C10874" t="str">
            <v>090745</v>
          </cell>
          <cell r="D10874" t="str">
            <v>Calha de chapa de cobre n.26 desenv.28 cm</v>
          </cell>
          <cell r="E10874" t="str">
            <v>m</v>
          </cell>
          <cell r="F10874">
            <v>1.03</v>
          </cell>
        </row>
        <row r="10875">
          <cell r="B10875" t="str">
            <v>184139</v>
          </cell>
          <cell r="C10875" t="str">
            <v>010118</v>
          </cell>
          <cell r="D10875" t="str">
            <v>Encanador</v>
          </cell>
          <cell r="E10875" t="str">
            <v>h</v>
          </cell>
          <cell r="F10875">
            <v>1.28</v>
          </cell>
        </row>
        <row r="10876">
          <cell r="B10876" t="str">
            <v>184139</v>
          </cell>
          <cell r="C10876" t="str">
            <v>010119</v>
          </cell>
          <cell r="D10876" t="str">
            <v>Ajudante de encanador</v>
          </cell>
          <cell r="E10876" t="str">
            <v>h</v>
          </cell>
          <cell r="F10876">
            <v>1.28</v>
          </cell>
        </row>
        <row r="10877">
          <cell r="B10877" t="str">
            <v>184139</v>
          </cell>
          <cell r="C10877" t="str">
            <v>026524</v>
          </cell>
          <cell r="D10877" t="str">
            <v>Rebites</v>
          </cell>
          <cell r="E10877" t="str">
            <v>kg</v>
          </cell>
          <cell r="F10877">
            <v>0.03</v>
          </cell>
        </row>
        <row r="10878">
          <cell r="B10878" t="str">
            <v>184139</v>
          </cell>
          <cell r="C10878" t="str">
            <v>026566</v>
          </cell>
          <cell r="D10878" t="str">
            <v>Prego 15x15</v>
          </cell>
          <cell r="E10878" t="str">
            <v>kg</v>
          </cell>
          <cell r="F10878">
            <v>7.0000000000000007E-2</v>
          </cell>
        </row>
        <row r="10879">
          <cell r="B10879" t="str">
            <v>184139</v>
          </cell>
          <cell r="C10879" t="str">
            <v>068010</v>
          </cell>
          <cell r="D10879" t="str">
            <v>Calha de chapa de cobre n.26 desenv.33 cm</v>
          </cell>
          <cell r="E10879" t="str">
            <v>m</v>
          </cell>
          <cell r="F10879">
            <v>1.03</v>
          </cell>
        </row>
        <row r="10880">
          <cell r="B10880" t="str">
            <v>184139</v>
          </cell>
          <cell r="C10880" t="str">
            <v>069508</v>
          </cell>
          <cell r="D10880" t="str">
            <v>Solda 70x30</v>
          </cell>
          <cell r="E10880" t="str">
            <v>kg</v>
          </cell>
          <cell r="F10880">
            <v>0.03</v>
          </cell>
        </row>
        <row r="10881">
          <cell r="B10881" t="str">
            <v>184140</v>
          </cell>
          <cell r="C10881" t="str">
            <v>010118</v>
          </cell>
          <cell r="D10881" t="str">
            <v>Encanador</v>
          </cell>
          <cell r="E10881" t="str">
            <v>h</v>
          </cell>
          <cell r="F10881">
            <v>1.3</v>
          </cell>
        </row>
        <row r="10882">
          <cell r="B10882" t="str">
            <v>184140</v>
          </cell>
          <cell r="C10882" t="str">
            <v>010119</v>
          </cell>
          <cell r="D10882" t="str">
            <v>Ajudante de encanador</v>
          </cell>
          <cell r="E10882" t="str">
            <v>h</v>
          </cell>
          <cell r="F10882">
            <v>1.3</v>
          </cell>
        </row>
        <row r="10883">
          <cell r="B10883" t="str">
            <v>184140</v>
          </cell>
          <cell r="C10883" t="str">
            <v>026524</v>
          </cell>
          <cell r="D10883" t="str">
            <v>Rebites</v>
          </cell>
          <cell r="E10883" t="str">
            <v>kg</v>
          </cell>
          <cell r="F10883">
            <v>0.04</v>
          </cell>
        </row>
        <row r="10884">
          <cell r="B10884" t="str">
            <v>184140</v>
          </cell>
          <cell r="C10884" t="str">
            <v>026566</v>
          </cell>
          <cell r="D10884" t="str">
            <v>Prego 15x15</v>
          </cell>
          <cell r="E10884" t="str">
            <v>kg</v>
          </cell>
          <cell r="F10884">
            <v>0.09</v>
          </cell>
        </row>
        <row r="10885">
          <cell r="B10885" t="str">
            <v>184140</v>
          </cell>
          <cell r="C10885" t="str">
            <v>069508</v>
          </cell>
          <cell r="D10885" t="str">
            <v>Solda 70x30</v>
          </cell>
          <cell r="E10885" t="str">
            <v>kg</v>
          </cell>
          <cell r="F10885">
            <v>0.04</v>
          </cell>
        </row>
        <row r="10886">
          <cell r="B10886" t="str">
            <v>184140</v>
          </cell>
          <cell r="C10886" t="str">
            <v>090746</v>
          </cell>
          <cell r="D10886" t="str">
            <v>Calha de chapa de cobre n.26 desenv.40 cm</v>
          </cell>
          <cell r="E10886" t="str">
            <v>m</v>
          </cell>
          <cell r="F10886">
            <v>1.03</v>
          </cell>
        </row>
        <row r="10887">
          <cell r="B10887" t="str">
            <v>184141</v>
          </cell>
          <cell r="C10887" t="str">
            <v>010118</v>
          </cell>
          <cell r="D10887" t="str">
            <v>Encanador</v>
          </cell>
          <cell r="E10887" t="str">
            <v>h</v>
          </cell>
          <cell r="F10887">
            <v>1.34</v>
          </cell>
        </row>
        <row r="10888">
          <cell r="B10888" t="str">
            <v>184141</v>
          </cell>
          <cell r="C10888" t="str">
            <v>010119</v>
          </cell>
          <cell r="D10888" t="str">
            <v>Ajudante de encanador</v>
          </cell>
          <cell r="E10888" t="str">
            <v>h</v>
          </cell>
          <cell r="F10888">
            <v>1.34</v>
          </cell>
        </row>
        <row r="10889">
          <cell r="B10889" t="str">
            <v>184141</v>
          </cell>
          <cell r="C10889" t="str">
            <v>026524</v>
          </cell>
          <cell r="D10889" t="str">
            <v>Rebites</v>
          </cell>
          <cell r="E10889" t="str">
            <v>kg</v>
          </cell>
          <cell r="F10889">
            <v>0.04</v>
          </cell>
        </row>
        <row r="10890">
          <cell r="B10890" t="str">
            <v>184141</v>
          </cell>
          <cell r="C10890" t="str">
            <v>026566</v>
          </cell>
          <cell r="D10890" t="str">
            <v>Prego 15x15</v>
          </cell>
          <cell r="E10890" t="str">
            <v>kg</v>
          </cell>
          <cell r="F10890">
            <v>0.09</v>
          </cell>
        </row>
        <row r="10891">
          <cell r="B10891" t="str">
            <v>184141</v>
          </cell>
          <cell r="C10891" t="str">
            <v>068011</v>
          </cell>
          <cell r="D10891" t="str">
            <v>Calha de chapa de cobre n.26 desenv.50 cm</v>
          </cell>
          <cell r="E10891" t="str">
            <v>m</v>
          </cell>
          <cell r="F10891">
            <v>1.03</v>
          </cell>
        </row>
        <row r="10892">
          <cell r="B10892" t="str">
            <v>184141</v>
          </cell>
          <cell r="C10892" t="str">
            <v>069508</v>
          </cell>
          <cell r="D10892" t="str">
            <v>Solda 70x30</v>
          </cell>
          <cell r="E10892" t="str">
            <v>kg</v>
          </cell>
          <cell r="F10892">
            <v>0.04</v>
          </cell>
        </row>
        <row r="10893">
          <cell r="B10893" t="str">
            <v>184142</v>
          </cell>
          <cell r="C10893" t="str">
            <v>010118</v>
          </cell>
          <cell r="D10893" t="str">
            <v>Encanador</v>
          </cell>
          <cell r="E10893" t="str">
            <v>h</v>
          </cell>
          <cell r="F10893">
            <v>0.21</v>
          </cell>
        </row>
        <row r="10894">
          <cell r="B10894" t="str">
            <v>184142</v>
          </cell>
          <cell r="C10894" t="str">
            <v>010119</v>
          </cell>
          <cell r="D10894" t="str">
            <v>Ajudante de encanador</v>
          </cell>
          <cell r="E10894" t="str">
            <v>h</v>
          </cell>
          <cell r="F10894">
            <v>0.21</v>
          </cell>
        </row>
        <row r="10895">
          <cell r="B10895" t="str">
            <v>184142</v>
          </cell>
          <cell r="C10895" t="str">
            <v>068003</v>
          </cell>
          <cell r="D10895" t="str">
            <v>Bocal para calha fiberglass</v>
          </cell>
          <cell r="E10895" t="str">
            <v>un</v>
          </cell>
          <cell r="F10895">
            <v>8.5000000000000006E-2</v>
          </cell>
        </row>
        <row r="10896">
          <cell r="B10896" t="str">
            <v>184142</v>
          </cell>
          <cell r="C10896" t="str">
            <v>068004</v>
          </cell>
          <cell r="D10896" t="str">
            <v>Calha. corte 300mm. em fiberglass. esp. 2mm</v>
          </cell>
          <cell r="E10896" t="str">
            <v>m</v>
          </cell>
          <cell r="F10896">
            <v>1.02</v>
          </cell>
        </row>
        <row r="10897">
          <cell r="B10897" t="str">
            <v>184142</v>
          </cell>
          <cell r="C10897" t="str">
            <v>068005</v>
          </cell>
          <cell r="D10897" t="str">
            <v>Caixa para calha fiberglass</v>
          </cell>
          <cell r="E10897" t="str">
            <v>un</v>
          </cell>
          <cell r="F10897">
            <v>8.5000000000000006E-2</v>
          </cell>
        </row>
        <row r="10898">
          <cell r="B10898" t="str">
            <v>184142</v>
          </cell>
          <cell r="C10898" t="str">
            <v>068006</v>
          </cell>
          <cell r="D10898" t="str">
            <v>Material para emenda de calhas de fiberglass</v>
          </cell>
          <cell r="E10898" t="str">
            <v>kg</v>
          </cell>
          <cell r="F10898">
            <v>0.15</v>
          </cell>
        </row>
        <row r="10899">
          <cell r="B10899" t="str">
            <v>184143</v>
          </cell>
          <cell r="C10899" t="str">
            <v>010118</v>
          </cell>
          <cell r="D10899" t="str">
            <v>Encanador</v>
          </cell>
          <cell r="E10899" t="str">
            <v>h</v>
          </cell>
          <cell r="F10899">
            <v>0.8</v>
          </cell>
        </row>
        <row r="10900">
          <cell r="B10900" t="str">
            <v>184143</v>
          </cell>
          <cell r="C10900" t="str">
            <v>010119</v>
          </cell>
          <cell r="D10900" t="str">
            <v>Ajudante de encanador</v>
          </cell>
          <cell r="E10900" t="str">
            <v>h</v>
          </cell>
          <cell r="F10900">
            <v>0.8</v>
          </cell>
        </row>
        <row r="10901">
          <cell r="B10901" t="str">
            <v>184143</v>
          </cell>
          <cell r="C10901" t="str">
            <v>068033</v>
          </cell>
          <cell r="D10901" t="str">
            <v>Condutor chapa galv.n.24 diam.100 mm</v>
          </cell>
          <cell r="E10901" t="str">
            <v>m</v>
          </cell>
          <cell r="F10901">
            <v>1.03</v>
          </cell>
        </row>
        <row r="10902">
          <cell r="B10902" t="str">
            <v>184143</v>
          </cell>
          <cell r="C10902" t="str">
            <v>069508</v>
          </cell>
          <cell r="D10902" t="str">
            <v>Solda 70x30</v>
          </cell>
          <cell r="E10902" t="str">
            <v>kg</v>
          </cell>
          <cell r="F10902">
            <v>0.04</v>
          </cell>
        </row>
        <row r="10903">
          <cell r="B10903" t="str">
            <v>184144</v>
          </cell>
          <cell r="C10903" t="str">
            <v>010118</v>
          </cell>
          <cell r="D10903" t="str">
            <v>Encanador</v>
          </cell>
          <cell r="E10903" t="str">
            <v>h</v>
          </cell>
          <cell r="F10903">
            <v>0.8</v>
          </cell>
        </row>
        <row r="10904">
          <cell r="B10904" t="str">
            <v>184144</v>
          </cell>
          <cell r="C10904" t="str">
            <v>010119</v>
          </cell>
          <cell r="D10904" t="str">
            <v>Ajudante de encanador</v>
          </cell>
          <cell r="E10904" t="str">
            <v>h</v>
          </cell>
          <cell r="F10904">
            <v>0.8</v>
          </cell>
        </row>
        <row r="10905">
          <cell r="B10905" t="str">
            <v>184144</v>
          </cell>
          <cell r="C10905" t="str">
            <v>068009</v>
          </cell>
          <cell r="D10905" t="str">
            <v>Condutor chapa galv.n.26 diam.100 mm</v>
          </cell>
          <cell r="E10905" t="str">
            <v>m</v>
          </cell>
          <cell r="F10905">
            <v>1.03</v>
          </cell>
        </row>
        <row r="10906">
          <cell r="B10906" t="str">
            <v>184144</v>
          </cell>
          <cell r="C10906" t="str">
            <v>069508</v>
          </cell>
          <cell r="D10906" t="str">
            <v>Solda 70x30</v>
          </cell>
          <cell r="E10906" t="str">
            <v>kg</v>
          </cell>
          <cell r="F10906">
            <v>0.04</v>
          </cell>
        </row>
        <row r="10907">
          <cell r="B10907" t="str">
            <v>184202</v>
          </cell>
          <cell r="C10907" t="str">
            <v>010146</v>
          </cell>
          <cell r="D10907" t="str">
            <v>Servente</v>
          </cell>
          <cell r="E10907" t="str">
            <v>h</v>
          </cell>
          <cell r="F10907">
            <v>4.63</v>
          </cell>
        </row>
        <row r="10908">
          <cell r="B10908" t="str">
            <v>184203</v>
          </cell>
          <cell r="C10908" t="str">
            <v>010139</v>
          </cell>
          <cell r="D10908" t="str">
            <v>Pedreiro</v>
          </cell>
          <cell r="E10908" t="str">
            <v>h</v>
          </cell>
          <cell r="F10908">
            <v>2</v>
          </cell>
        </row>
        <row r="10909">
          <cell r="B10909" t="str">
            <v>184203</v>
          </cell>
          <cell r="C10909" t="str">
            <v>010146</v>
          </cell>
          <cell r="D10909" t="str">
            <v>Servente</v>
          </cell>
          <cell r="E10909" t="str">
            <v>h</v>
          </cell>
          <cell r="F10909">
            <v>16</v>
          </cell>
        </row>
        <row r="10910">
          <cell r="B10910" t="str">
            <v>184203</v>
          </cell>
          <cell r="C10910" t="str">
            <v>020508</v>
          </cell>
          <cell r="D10910" t="str">
            <v>Cimento portland</v>
          </cell>
          <cell r="E10910" t="str">
            <v>kg</v>
          </cell>
          <cell r="F10910">
            <v>220</v>
          </cell>
        </row>
        <row r="10911">
          <cell r="B10911" t="str">
            <v>184203</v>
          </cell>
          <cell r="C10911" t="str">
            <v>020518</v>
          </cell>
          <cell r="D10911" t="str">
            <v>Brita 2</v>
          </cell>
          <cell r="E10911" t="str">
            <v>m3</v>
          </cell>
          <cell r="F10911">
            <v>0.878</v>
          </cell>
        </row>
        <row r="10912">
          <cell r="B10912" t="str">
            <v>184203</v>
          </cell>
          <cell r="C10912" t="str">
            <v>020579</v>
          </cell>
          <cell r="D10912" t="str">
            <v>Areia media</v>
          </cell>
          <cell r="E10912" t="str">
            <v>m3</v>
          </cell>
          <cell r="F10912">
            <v>0.67600000000000005</v>
          </cell>
        </row>
        <row r="10913">
          <cell r="B10913" t="str">
            <v>184204</v>
          </cell>
          <cell r="C10913" t="str">
            <v>010139</v>
          </cell>
          <cell r="D10913" t="str">
            <v>Pedreiro</v>
          </cell>
          <cell r="E10913" t="str">
            <v>h</v>
          </cell>
          <cell r="F10913">
            <v>2.2999999999999998</v>
          </cell>
        </row>
        <row r="10914">
          <cell r="B10914" t="str">
            <v>184204</v>
          </cell>
          <cell r="C10914" t="str">
            <v>010146</v>
          </cell>
          <cell r="D10914" t="str">
            <v>Servente</v>
          </cell>
          <cell r="E10914" t="str">
            <v>h</v>
          </cell>
          <cell r="F10914">
            <v>2.8</v>
          </cell>
        </row>
        <row r="10915">
          <cell r="B10915" t="str">
            <v>184204</v>
          </cell>
          <cell r="C10915" t="str">
            <v>020505</v>
          </cell>
          <cell r="D10915" t="str">
            <v>Cal hidratada</v>
          </cell>
          <cell r="E10915" t="str">
            <v>kg</v>
          </cell>
          <cell r="F10915">
            <v>4.55</v>
          </cell>
        </row>
        <row r="10916">
          <cell r="B10916" t="str">
            <v>184204</v>
          </cell>
          <cell r="C10916" t="str">
            <v>020508</v>
          </cell>
          <cell r="D10916" t="str">
            <v>Cimento portland</v>
          </cell>
          <cell r="E10916" t="str">
            <v>kg</v>
          </cell>
          <cell r="F10916">
            <v>11.84</v>
          </cell>
        </row>
        <row r="10917">
          <cell r="B10917" t="str">
            <v>184204</v>
          </cell>
          <cell r="C10917" t="str">
            <v>020579</v>
          </cell>
          <cell r="D10917" t="str">
            <v>Areia media</v>
          </cell>
          <cell r="E10917" t="str">
            <v>m3</v>
          </cell>
          <cell r="F10917">
            <v>6.0999999999999999E-2</v>
          </cell>
        </row>
        <row r="10918">
          <cell r="B10918" t="str">
            <v>184204</v>
          </cell>
          <cell r="C10918" t="str">
            <v>022515</v>
          </cell>
          <cell r="D10918" t="str">
            <v>Tijolo comum</v>
          </cell>
          <cell r="E10918" t="str">
            <v>un</v>
          </cell>
          <cell r="F10918">
            <v>84</v>
          </cell>
        </row>
        <row r="10919">
          <cell r="B10919" t="str">
            <v>184205</v>
          </cell>
          <cell r="C10919" t="str">
            <v>010139</v>
          </cell>
          <cell r="D10919" t="str">
            <v>Pedreiro</v>
          </cell>
          <cell r="E10919" t="str">
            <v>h</v>
          </cell>
          <cell r="F10919">
            <v>3.2</v>
          </cell>
        </row>
        <row r="10920">
          <cell r="B10920" t="str">
            <v>184205</v>
          </cell>
          <cell r="C10920" t="str">
            <v>010146</v>
          </cell>
          <cell r="D10920" t="str">
            <v>Servente</v>
          </cell>
          <cell r="E10920" t="str">
            <v>h</v>
          </cell>
          <cell r="F10920">
            <v>4.0199999999999996</v>
          </cell>
        </row>
        <row r="10921">
          <cell r="B10921" t="str">
            <v>184205</v>
          </cell>
          <cell r="C10921" t="str">
            <v>020505</v>
          </cell>
          <cell r="D10921" t="str">
            <v>Cal hidratada</v>
          </cell>
          <cell r="E10921" t="str">
            <v>kg</v>
          </cell>
          <cell r="F10921">
            <v>10.37</v>
          </cell>
        </row>
        <row r="10922">
          <cell r="B10922" t="str">
            <v>184205</v>
          </cell>
          <cell r="C10922" t="str">
            <v>020508</v>
          </cell>
          <cell r="D10922" t="str">
            <v>Cimento portland</v>
          </cell>
          <cell r="E10922" t="str">
            <v>kg</v>
          </cell>
          <cell r="F10922">
            <v>17.66</v>
          </cell>
        </row>
        <row r="10923">
          <cell r="B10923" t="str">
            <v>184205</v>
          </cell>
          <cell r="C10923" t="str">
            <v>020579</v>
          </cell>
          <cell r="D10923" t="str">
            <v>Areia media</v>
          </cell>
          <cell r="E10923" t="str">
            <v>m3</v>
          </cell>
          <cell r="F10923">
            <v>9.9000000000000005E-2</v>
          </cell>
        </row>
        <row r="10924">
          <cell r="B10924" t="str">
            <v>184205</v>
          </cell>
          <cell r="C10924" t="str">
            <v>022515</v>
          </cell>
          <cell r="D10924" t="str">
            <v>Tijolo comum</v>
          </cell>
          <cell r="E10924" t="str">
            <v>un</v>
          </cell>
          <cell r="F10924">
            <v>159</v>
          </cell>
        </row>
        <row r="10925">
          <cell r="B10925" t="str">
            <v>184206</v>
          </cell>
          <cell r="C10925" t="str">
            <v>010111</v>
          </cell>
          <cell r="D10925" t="str">
            <v>Carpinteiro</v>
          </cell>
          <cell r="E10925" t="str">
            <v>h</v>
          </cell>
          <cell r="F10925">
            <v>2.42</v>
          </cell>
        </row>
        <row r="10926">
          <cell r="B10926" t="str">
            <v>184206</v>
          </cell>
          <cell r="C10926" t="str">
            <v>010112</v>
          </cell>
          <cell r="D10926" t="str">
            <v>Ajudante de carpinteiro</v>
          </cell>
          <cell r="E10926" t="str">
            <v>h</v>
          </cell>
          <cell r="F10926">
            <v>2.42</v>
          </cell>
        </row>
        <row r="10927">
          <cell r="B10927" t="str">
            <v>184206</v>
          </cell>
          <cell r="C10927" t="str">
            <v>020517</v>
          </cell>
          <cell r="D10927" t="str">
            <v>Brita 1</v>
          </cell>
          <cell r="E10927" t="str">
            <v>m3</v>
          </cell>
          <cell r="F10927">
            <v>0.04</v>
          </cell>
        </row>
        <row r="10928">
          <cell r="B10928" t="str">
            <v>184206</v>
          </cell>
          <cell r="C10928" t="str">
            <v>020579</v>
          </cell>
          <cell r="D10928" t="str">
            <v>Areia media</v>
          </cell>
          <cell r="E10928" t="str">
            <v>m3</v>
          </cell>
          <cell r="F10928">
            <v>3.3000000000000002E-2</v>
          </cell>
        </row>
        <row r="10929">
          <cell r="B10929" t="str">
            <v>184206</v>
          </cell>
          <cell r="C10929" t="str">
            <v>010122</v>
          </cell>
          <cell r="D10929" t="str">
            <v>Ajudante de ferreiro</v>
          </cell>
          <cell r="E10929" t="str">
            <v>h</v>
          </cell>
          <cell r="F10929">
            <v>0.46</v>
          </cell>
        </row>
        <row r="10930">
          <cell r="B10930" t="str">
            <v>184206</v>
          </cell>
          <cell r="C10930" t="str">
            <v>010146</v>
          </cell>
          <cell r="D10930" t="str">
            <v>Servente</v>
          </cell>
          <cell r="E10930" t="str">
            <v>h</v>
          </cell>
          <cell r="F10930">
            <v>0.8</v>
          </cell>
        </row>
        <row r="10931">
          <cell r="B10931" t="str">
            <v>184206</v>
          </cell>
          <cell r="C10931" t="str">
            <v>020508</v>
          </cell>
          <cell r="D10931" t="str">
            <v>Cimento portland</v>
          </cell>
          <cell r="E10931" t="str">
            <v>kg</v>
          </cell>
          <cell r="F10931">
            <v>16.2</v>
          </cell>
        </row>
        <row r="10932">
          <cell r="B10932" t="str">
            <v>184206</v>
          </cell>
          <cell r="C10932" t="str">
            <v>010121</v>
          </cell>
          <cell r="D10932" t="str">
            <v>Ferreiro</v>
          </cell>
          <cell r="E10932" t="str">
            <v>h</v>
          </cell>
          <cell r="F10932">
            <v>0.46</v>
          </cell>
        </row>
        <row r="10933">
          <cell r="B10933" t="str">
            <v>184206</v>
          </cell>
          <cell r="C10933" t="str">
            <v>010139</v>
          </cell>
          <cell r="D10933" t="str">
            <v>Pedreiro</v>
          </cell>
          <cell r="E10933" t="str">
            <v>h</v>
          </cell>
          <cell r="F10933">
            <v>0.3</v>
          </cell>
        </row>
        <row r="10934">
          <cell r="B10934" t="str">
            <v>184206</v>
          </cell>
          <cell r="C10934" t="str">
            <v>021032</v>
          </cell>
          <cell r="D10934" t="str">
            <v>Chapa compensada resinada 12mm</v>
          </cell>
          <cell r="E10934" t="str">
            <v>m2</v>
          </cell>
          <cell r="F10934">
            <v>0.4</v>
          </cell>
        </row>
        <row r="10935">
          <cell r="B10935" t="str">
            <v>184206</v>
          </cell>
          <cell r="C10935" t="str">
            <v>021103</v>
          </cell>
          <cell r="D10935" t="str">
            <v>Tabua de pinho de 1' x 12' de 3a. construcao</v>
          </cell>
          <cell r="E10935" t="str">
            <v>m</v>
          </cell>
          <cell r="F10935">
            <v>0.12</v>
          </cell>
        </row>
        <row r="10936">
          <cell r="B10936" t="str">
            <v>184206</v>
          </cell>
          <cell r="C10936" t="str">
            <v>021538</v>
          </cell>
          <cell r="D10936" t="str">
            <v>Aco ca-60-b cmd bitolas</v>
          </cell>
          <cell r="E10936" t="str">
            <v>kg</v>
          </cell>
          <cell r="F10936">
            <v>5.27</v>
          </cell>
        </row>
        <row r="10937">
          <cell r="B10937" t="str">
            <v>184206</v>
          </cell>
          <cell r="C10937" t="str">
            <v>027010</v>
          </cell>
          <cell r="D10937" t="str">
            <v>Arame recozido n.18 bwg</v>
          </cell>
          <cell r="E10937" t="str">
            <v>kg</v>
          </cell>
          <cell r="F10937">
            <v>0.09</v>
          </cell>
        </row>
        <row r="10938">
          <cell r="B10938" t="str">
            <v>184207</v>
          </cell>
          <cell r="C10938" t="str">
            <v>010111</v>
          </cell>
          <cell r="D10938" t="str">
            <v>Carpinteiro</v>
          </cell>
          <cell r="E10938" t="str">
            <v>h</v>
          </cell>
          <cell r="F10938">
            <v>0.60499999999999998</v>
          </cell>
        </row>
        <row r="10939">
          <cell r="B10939" t="str">
            <v>184207</v>
          </cell>
          <cell r="C10939" t="str">
            <v>010112</v>
          </cell>
          <cell r="D10939" t="str">
            <v>Ajudante de carpinteiro</v>
          </cell>
          <cell r="E10939" t="str">
            <v>h</v>
          </cell>
          <cell r="F10939">
            <v>0.60499999999999998</v>
          </cell>
        </row>
        <row r="10940">
          <cell r="B10940" t="str">
            <v>184207</v>
          </cell>
          <cell r="C10940" t="str">
            <v>022515</v>
          </cell>
          <cell r="D10940" t="str">
            <v>Tijolo comum</v>
          </cell>
          <cell r="E10940" t="str">
            <v>un</v>
          </cell>
          <cell r="F10940">
            <v>101</v>
          </cell>
        </row>
        <row r="10941">
          <cell r="B10941" t="str">
            <v>184207</v>
          </cell>
          <cell r="C10941" t="str">
            <v>010121</v>
          </cell>
          <cell r="D10941" t="str">
            <v>Ferreiro</v>
          </cell>
          <cell r="E10941" t="str">
            <v>h</v>
          </cell>
          <cell r="F10941">
            <v>0.115</v>
          </cell>
        </row>
        <row r="10942">
          <cell r="B10942" t="str">
            <v>184207</v>
          </cell>
          <cell r="C10942" t="str">
            <v>027010</v>
          </cell>
          <cell r="D10942" t="str">
            <v>Arame recozido n.18 bwg</v>
          </cell>
          <cell r="E10942" t="str">
            <v>kg</v>
          </cell>
          <cell r="F10942">
            <v>2.1999999999999999E-2</v>
          </cell>
        </row>
        <row r="10943">
          <cell r="B10943" t="str">
            <v>184207</v>
          </cell>
          <cell r="C10943" t="str">
            <v>010139</v>
          </cell>
          <cell r="D10943" t="str">
            <v>Pedreiro</v>
          </cell>
          <cell r="E10943" t="str">
            <v>h</v>
          </cell>
          <cell r="F10943">
            <v>2.907</v>
          </cell>
        </row>
        <row r="10944">
          <cell r="B10944" t="str">
            <v>184207</v>
          </cell>
          <cell r="C10944" t="str">
            <v>020579</v>
          </cell>
          <cell r="D10944" t="str">
            <v>Areia media</v>
          </cell>
          <cell r="E10944" t="str">
            <v>m3</v>
          </cell>
          <cell r="F10944">
            <v>0.105</v>
          </cell>
        </row>
        <row r="10945">
          <cell r="B10945" t="str">
            <v>184207</v>
          </cell>
          <cell r="C10945" t="str">
            <v>020508</v>
          </cell>
          <cell r="D10945" t="str">
            <v>Cimento portland</v>
          </cell>
          <cell r="E10945" t="str">
            <v>kg</v>
          </cell>
          <cell r="F10945">
            <v>26.178000000000001</v>
          </cell>
        </row>
        <row r="10946">
          <cell r="B10946" t="str">
            <v>184207</v>
          </cell>
          <cell r="C10946" t="str">
            <v>020517</v>
          </cell>
          <cell r="D10946" t="str">
            <v>Brita 1</v>
          </cell>
          <cell r="E10946" t="str">
            <v>m3</v>
          </cell>
          <cell r="F10946">
            <v>0.01</v>
          </cell>
        </row>
        <row r="10947">
          <cell r="B10947" t="str">
            <v>184207</v>
          </cell>
          <cell r="C10947" t="str">
            <v>020518</v>
          </cell>
          <cell r="D10947" t="str">
            <v>Brita 2</v>
          </cell>
          <cell r="E10947" t="str">
            <v>m3</v>
          </cell>
          <cell r="F10947">
            <v>3.2000000000000001E-2</v>
          </cell>
        </row>
        <row r="10948">
          <cell r="B10948" t="str">
            <v>184207</v>
          </cell>
          <cell r="C10948" t="str">
            <v>020505</v>
          </cell>
          <cell r="D10948" t="str">
            <v>Cal hidratada</v>
          </cell>
          <cell r="E10948" t="str">
            <v>kg</v>
          </cell>
          <cell r="F10948">
            <v>5.46</v>
          </cell>
        </row>
        <row r="10949">
          <cell r="B10949" t="str">
            <v>184207</v>
          </cell>
          <cell r="C10949" t="str">
            <v>021021</v>
          </cell>
          <cell r="D10949" t="str">
            <v>Tabua de pinho de 1' x 12' de 3a. construcao</v>
          </cell>
          <cell r="E10949" t="str">
            <v>m2</v>
          </cell>
          <cell r="F10949">
            <v>0.03</v>
          </cell>
        </row>
        <row r="10950">
          <cell r="B10950" t="str">
            <v>184207</v>
          </cell>
          <cell r="C10950" t="str">
            <v>021032</v>
          </cell>
          <cell r="D10950" t="str">
            <v>Chapa compensada resinada 12mm</v>
          </cell>
          <cell r="E10950" t="str">
            <v>m2</v>
          </cell>
          <cell r="F10950">
            <v>0.1</v>
          </cell>
        </row>
        <row r="10951">
          <cell r="B10951" t="str">
            <v>184207</v>
          </cell>
          <cell r="C10951" t="str">
            <v>021538</v>
          </cell>
          <cell r="D10951" t="str">
            <v>Aco ca-60-b cmd bitolas</v>
          </cell>
          <cell r="E10951" t="str">
            <v>kg</v>
          </cell>
          <cell r="F10951">
            <v>1.3169999999999999</v>
          </cell>
        </row>
        <row r="10952">
          <cell r="B10952" t="str">
            <v>184207</v>
          </cell>
          <cell r="C10952" t="str">
            <v>010122</v>
          </cell>
          <cell r="D10952" t="str">
            <v>Ajudante de ferreiro</v>
          </cell>
          <cell r="E10952" t="str">
            <v>h</v>
          </cell>
          <cell r="F10952">
            <v>0.115</v>
          </cell>
        </row>
        <row r="10953">
          <cell r="B10953" t="str">
            <v>184207</v>
          </cell>
          <cell r="C10953" t="str">
            <v>010146</v>
          </cell>
          <cell r="D10953" t="str">
            <v>Servente</v>
          </cell>
          <cell r="E10953" t="str">
            <v>h</v>
          </cell>
          <cell r="F10953">
            <v>5.3079999999999998</v>
          </cell>
        </row>
        <row r="10954">
          <cell r="B10954" t="str">
            <v>184208</v>
          </cell>
          <cell r="C10954" t="str">
            <v>010111</v>
          </cell>
          <cell r="D10954" t="str">
            <v>Carpinteiro</v>
          </cell>
          <cell r="E10954" t="str">
            <v>h</v>
          </cell>
          <cell r="F10954">
            <v>0.60499999999999998</v>
          </cell>
        </row>
        <row r="10955">
          <cell r="B10955" t="str">
            <v>184208</v>
          </cell>
          <cell r="C10955" t="str">
            <v>010146</v>
          </cell>
          <cell r="D10955" t="str">
            <v>Servente</v>
          </cell>
          <cell r="E10955" t="str">
            <v>h</v>
          </cell>
          <cell r="F10955">
            <v>9.0869999999999997</v>
          </cell>
        </row>
        <row r="10956">
          <cell r="B10956" t="str">
            <v>184208</v>
          </cell>
          <cell r="C10956" t="str">
            <v>010121</v>
          </cell>
          <cell r="D10956" t="str">
            <v>Ferreiro</v>
          </cell>
          <cell r="E10956" t="str">
            <v>h</v>
          </cell>
          <cell r="F10956">
            <v>0.115</v>
          </cell>
        </row>
        <row r="10957">
          <cell r="B10957" t="str">
            <v>184208</v>
          </cell>
          <cell r="C10957" t="str">
            <v>010122</v>
          </cell>
          <cell r="D10957" t="str">
            <v>Ajudante de ferreiro</v>
          </cell>
          <cell r="E10957" t="str">
            <v>h</v>
          </cell>
          <cell r="F10957">
            <v>0.115</v>
          </cell>
        </row>
        <row r="10958">
          <cell r="B10958" t="str">
            <v>184208</v>
          </cell>
          <cell r="C10958" t="str">
            <v>010139</v>
          </cell>
          <cell r="D10958" t="str">
            <v>Pedreiro</v>
          </cell>
          <cell r="E10958" t="str">
            <v>h</v>
          </cell>
          <cell r="F10958">
            <v>4.8109999999999999</v>
          </cell>
        </row>
        <row r="10959">
          <cell r="B10959" t="str">
            <v>184208</v>
          </cell>
          <cell r="C10959" t="str">
            <v>010112</v>
          </cell>
          <cell r="D10959" t="str">
            <v>Ajudante de carpinteiro</v>
          </cell>
          <cell r="E10959" t="str">
            <v>h</v>
          </cell>
          <cell r="F10959">
            <v>0.60499999999999998</v>
          </cell>
        </row>
        <row r="10960">
          <cell r="B10960" t="str">
            <v>184208</v>
          </cell>
          <cell r="C10960" t="str">
            <v>020505</v>
          </cell>
          <cell r="D10960" t="str">
            <v>Cal hidratada</v>
          </cell>
          <cell r="E10960" t="str">
            <v>kg</v>
          </cell>
          <cell r="F10960">
            <v>14.933</v>
          </cell>
        </row>
        <row r="10961">
          <cell r="B10961" t="str">
            <v>184208</v>
          </cell>
          <cell r="C10961" t="str">
            <v>020508</v>
          </cell>
          <cell r="D10961" t="str">
            <v>Cimento portland</v>
          </cell>
          <cell r="E10961" t="str">
            <v>kg</v>
          </cell>
          <cell r="F10961">
            <v>43.56</v>
          </cell>
        </row>
        <row r="10962">
          <cell r="B10962" t="str">
            <v>184208</v>
          </cell>
          <cell r="C10962" t="str">
            <v>020517</v>
          </cell>
          <cell r="D10962" t="str">
            <v>Brita 1</v>
          </cell>
          <cell r="E10962" t="str">
            <v>m3</v>
          </cell>
          <cell r="F10962">
            <v>0.01</v>
          </cell>
        </row>
        <row r="10963">
          <cell r="B10963" t="str">
            <v>184208</v>
          </cell>
          <cell r="C10963" t="str">
            <v>020518</v>
          </cell>
          <cell r="D10963" t="str">
            <v>Brita 2</v>
          </cell>
          <cell r="E10963" t="str">
            <v>m3</v>
          </cell>
          <cell r="F10963">
            <v>5.7000000000000002E-2</v>
          </cell>
        </row>
        <row r="10964">
          <cell r="B10964" t="str">
            <v>184208</v>
          </cell>
          <cell r="C10964" t="str">
            <v>020579</v>
          </cell>
          <cell r="D10964" t="str">
            <v>Areia media</v>
          </cell>
          <cell r="E10964" t="str">
            <v>m3</v>
          </cell>
          <cell r="F10964">
            <v>0.19500000000000001</v>
          </cell>
        </row>
        <row r="10965">
          <cell r="B10965" t="str">
            <v>184208</v>
          </cell>
          <cell r="C10965" t="str">
            <v>021021</v>
          </cell>
          <cell r="D10965" t="str">
            <v>Tabua de pinho de 1' x 12' de 3a. construcao</v>
          </cell>
          <cell r="E10965" t="str">
            <v>m2</v>
          </cell>
          <cell r="F10965">
            <v>0.03</v>
          </cell>
        </row>
        <row r="10966">
          <cell r="B10966" t="str">
            <v>184208</v>
          </cell>
          <cell r="C10966" t="str">
            <v>021032</v>
          </cell>
          <cell r="D10966" t="str">
            <v>Chapa compensada resinada 12mm</v>
          </cell>
          <cell r="E10966" t="str">
            <v>m2</v>
          </cell>
          <cell r="F10966">
            <v>0.1</v>
          </cell>
        </row>
        <row r="10967">
          <cell r="B10967" t="str">
            <v>184208</v>
          </cell>
          <cell r="C10967" t="str">
            <v>021538</v>
          </cell>
          <cell r="D10967" t="str">
            <v>Aco ca-60-b cmd bitolas</v>
          </cell>
          <cell r="E10967" t="str">
            <v>kg</v>
          </cell>
          <cell r="F10967">
            <v>1.3169999999999999</v>
          </cell>
        </row>
        <row r="10968">
          <cell r="B10968" t="str">
            <v>184208</v>
          </cell>
          <cell r="C10968" t="str">
            <v>022515</v>
          </cell>
          <cell r="D10968" t="str">
            <v>Tijolo comum</v>
          </cell>
          <cell r="E10968" t="str">
            <v>un</v>
          </cell>
          <cell r="F10968">
            <v>229</v>
          </cell>
        </row>
        <row r="10969">
          <cell r="B10969" t="str">
            <v>184208</v>
          </cell>
          <cell r="C10969" t="str">
            <v>027010</v>
          </cell>
          <cell r="D10969" t="str">
            <v>Arame recozido n.18 bwg</v>
          </cell>
          <cell r="E10969" t="str">
            <v>kg</v>
          </cell>
          <cell r="F10969">
            <v>2.1999999999999999E-2</v>
          </cell>
        </row>
        <row r="10970">
          <cell r="B10970" t="str">
            <v>184209</v>
          </cell>
          <cell r="C10970" t="str">
            <v>010111</v>
          </cell>
          <cell r="D10970" t="str">
            <v>Carpinteiro</v>
          </cell>
          <cell r="E10970" t="str">
            <v>h</v>
          </cell>
          <cell r="F10970">
            <v>1.1850000000000001</v>
          </cell>
        </row>
        <row r="10971">
          <cell r="B10971" t="str">
            <v>184209</v>
          </cell>
          <cell r="C10971" t="str">
            <v>010112</v>
          </cell>
          <cell r="D10971" t="str">
            <v>Ajudante de carpinteiro</v>
          </cell>
          <cell r="E10971" t="str">
            <v>h</v>
          </cell>
          <cell r="F10971">
            <v>1.1850000000000001</v>
          </cell>
        </row>
        <row r="10972">
          <cell r="B10972" t="str">
            <v>184209</v>
          </cell>
          <cell r="C10972" t="str">
            <v>010121</v>
          </cell>
          <cell r="D10972" t="str">
            <v>Ferreiro</v>
          </cell>
          <cell r="E10972" t="str">
            <v>h</v>
          </cell>
          <cell r="F10972">
            <v>0.22500000000000001</v>
          </cell>
        </row>
        <row r="10973">
          <cell r="B10973" t="str">
            <v>184209</v>
          </cell>
          <cell r="C10973" t="str">
            <v>010122</v>
          </cell>
          <cell r="D10973" t="str">
            <v>Ajudante de ferreiro</v>
          </cell>
          <cell r="E10973" t="str">
            <v>h</v>
          </cell>
          <cell r="F10973">
            <v>0.22500000000000001</v>
          </cell>
        </row>
        <row r="10974">
          <cell r="B10974" t="str">
            <v>184209</v>
          </cell>
          <cell r="C10974" t="str">
            <v>022515</v>
          </cell>
          <cell r="D10974" t="str">
            <v>Tijolo comum</v>
          </cell>
          <cell r="E10974" t="str">
            <v>un</v>
          </cell>
          <cell r="F10974">
            <v>141.1</v>
          </cell>
        </row>
        <row r="10975">
          <cell r="B10975" t="str">
            <v>184209</v>
          </cell>
          <cell r="C10975" t="str">
            <v>010146</v>
          </cell>
          <cell r="D10975" t="str">
            <v>Servente</v>
          </cell>
          <cell r="E10975" t="str">
            <v>h</v>
          </cell>
          <cell r="F10975">
            <v>8.1940000000000008</v>
          </cell>
        </row>
        <row r="10976">
          <cell r="B10976" t="str">
            <v>184209</v>
          </cell>
          <cell r="C10976" t="str">
            <v>020505</v>
          </cell>
          <cell r="D10976" t="str">
            <v>Cal hidratada</v>
          </cell>
          <cell r="E10976" t="str">
            <v>kg</v>
          </cell>
          <cell r="F10976">
            <v>7.6440000000000001</v>
          </cell>
        </row>
        <row r="10977">
          <cell r="B10977" t="str">
            <v>184209</v>
          </cell>
          <cell r="C10977" t="str">
            <v>020508</v>
          </cell>
          <cell r="D10977" t="str">
            <v>Cimento portland</v>
          </cell>
          <cell r="E10977" t="str">
            <v>kg</v>
          </cell>
          <cell r="F10977">
            <v>41.908999999999999</v>
          </cell>
        </row>
        <row r="10978">
          <cell r="B10978" t="str">
            <v>184209</v>
          </cell>
          <cell r="C10978" t="str">
            <v>021538</v>
          </cell>
          <cell r="D10978" t="str">
            <v>Aco ca-60-b cmd bitolas</v>
          </cell>
          <cell r="E10978" t="str">
            <v>kg</v>
          </cell>
          <cell r="F10978">
            <v>2.5819999999999999</v>
          </cell>
        </row>
        <row r="10979">
          <cell r="B10979" t="str">
            <v>184209</v>
          </cell>
          <cell r="C10979" t="str">
            <v>010139</v>
          </cell>
          <cell r="D10979" t="str">
            <v>Pedreiro</v>
          </cell>
          <cell r="E10979" t="str">
            <v>h</v>
          </cell>
          <cell r="F10979">
            <v>4.1390000000000002</v>
          </cell>
        </row>
        <row r="10980">
          <cell r="B10980" t="str">
            <v>184209</v>
          </cell>
          <cell r="C10980" t="str">
            <v>020518</v>
          </cell>
          <cell r="D10980" t="str">
            <v>Brita 2</v>
          </cell>
          <cell r="E10980" t="str">
            <v>m3</v>
          </cell>
          <cell r="F10980">
            <v>5.7000000000000002E-2</v>
          </cell>
        </row>
        <row r="10981">
          <cell r="B10981" t="str">
            <v>184209</v>
          </cell>
          <cell r="C10981" t="str">
            <v>021021</v>
          </cell>
          <cell r="D10981" t="str">
            <v>Tabua de pinho de 1' x 12' de 3a. construcao</v>
          </cell>
          <cell r="E10981" t="str">
            <v>m2</v>
          </cell>
          <cell r="F10981">
            <v>5.8999999999999997E-2</v>
          </cell>
        </row>
        <row r="10982">
          <cell r="B10982" t="str">
            <v>184209</v>
          </cell>
          <cell r="C10982" t="str">
            <v>021032</v>
          </cell>
          <cell r="D10982" t="str">
            <v>Chapa compensada resinada 12mm</v>
          </cell>
          <cell r="E10982" t="str">
            <v>m2</v>
          </cell>
          <cell r="F10982">
            <v>0.2</v>
          </cell>
        </row>
        <row r="10983">
          <cell r="B10983" t="str">
            <v>184209</v>
          </cell>
          <cell r="C10983" t="str">
            <v>020517</v>
          </cell>
          <cell r="D10983" t="str">
            <v>Brita 1</v>
          </cell>
          <cell r="E10983" t="str">
            <v>m3</v>
          </cell>
          <cell r="F10983">
            <v>0.02</v>
          </cell>
        </row>
        <row r="10984">
          <cell r="B10984" t="str">
            <v>184209</v>
          </cell>
          <cell r="C10984" t="str">
            <v>020579</v>
          </cell>
          <cell r="D10984" t="str">
            <v>Areia media</v>
          </cell>
          <cell r="E10984" t="str">
            <v>m3</v>
          </cell>
          <cell r="F10984">
            <v>0.161</v>
          </cell>
        </row>
        <row r="10985">
          <cell r="B10985" t="str">
            <v>184209</v>
          </cell>
          <cell r="C10985" t="str">
            <v>027010</v>
          </cell>
          <cell r="D10985" t="str">
            <v>Arame recozido n.18 bwg</v>
          </cell>
          <cell r="E10985" t="str">
            <v>kg</v>
          </cell>
          <cell r="F10985">
            <v>4.3999999999999997E-2</v>
          </cell>
        </row>
        <row r="10986">
          <cell r="B10986" t="str">
            <v>184210</v>
          </cell>
          <cell r="C10986" t="str">
            <v>010111</v>
          </cell>
          <cell r="D10986" t="str">
            <v>Carpinteiro</v>
          </cell>
          <cell r="E10986" t="str">
            <v>h</v>
          </cell>
          <cell r="F10986">
            <v>1.1850000000000001</v>
          </cell>
        </row>
        <row r="10987">
          <cell r="B10987" t="str">
            <v>184210</v>
          </cell>
          <cell r="C10987" t="str">
            <v>021032</v>
          </cell>
          <cell r="D10987" t="str">
            <v>Chapa compensada resinada 12mm</v>
          </cell>
          <cell r="E10987" t="str">
            <v>m2</v>
          </cell>
          <cell r="F10987">
            <v>0.2</v>
          </cell>
        </row>
        <row r="10988">
          <cell r="B10988" t="str">
            <v>184210</v>
          </cell>
          <cell r="C10988" t="str">
            <v>010121</v>
          </cell>
          <cell r="D10988" t="str">
            <v>Ferreiro</v>
          </cell>
          <cell r="E10988" t="str">
            <v>h</v>
          </cell>
          <cell r="F10988">
            <v>0.22500000000000001</v>
          </cell>
        </row>
        <row r="10989">
          <cell r="B10989" t="str">
            <v>184210</v>
          </cell>
          <cell r="C10989" t="str">
            <v>010122</v>
          </cell>
          <cell r="D10989" t="str">
            <v>Ajudante de ferreiro</v>
          </cell>
          <cell r="E10989" t="str">
            <v>h</v>
          </cell>
          <cell r="F10989">
            <v>0.22500000000000001</v>
          </cell>
        </row>
        <row r="10990">
          <cell r="B10990" t="str">
            <v>184210</v>
          </cell>
          <cell r="C10990" t="str">
            <v>010139</v>
          </cell>
          <cell r="D10990" t="str">
            <v>Pedreiro</v>
          </cell>
          <cell r="E10990" t="str">
            <v>h</v>
          </cell>
          <cell r="F10990">
            <v>6.4909999999999997</v>
          </cell>
        </row>
        <row r="10991">
          <cell r="B10991" t="str">
            <v>184210</v>
          </cell>
          <cell r="C10991" t="str">
            <v>020579</v>
          </cell>
          <cell r="D10991" t="str">
            <v>Areia media</v>
          </cell>
          <cell r="E10991" t="str">
            <v>m3</v>
          </cell>
          <cell r="F10991">
            <v>0.27500000000000002</v>
          </cell>
        </row>
        <row r="10992">
          <cell r="B10992" t="str">
            <v>184210</v>
          </cell>
          <cell r="C10992" t="str">
            <v>010146</v>
          </cell>
          <cell r="D10992" t="str">
            <v>Servente</v>
          </cell>
          <cell r="E10992" t="str">
            <v>h</v>
          </cell>
          <cell r="F10992">
            <v>12.951000000000001</v>
          </cell>
        </row>
        <row r="10993">
          <cell r="B10993" t="str">
            <v>184210</v>
          </cell>
          <cell r="C10993" t="str">
            <v>020508</v>
          </cell>
          <cell r="D10993" t="str">
            <v>Cimento portland</v>
          </cell>
          <cell r="E10993" t="str">
            <v>kg</v>
          </cell>
          <cell r="F10993">
            <v>63.844999999999999</v>
          </cell>
        </row>
        <row r="10994">
          <cell r="B10994" t="str">
            <v>184210</v>
          </cell>
          <cell r="C10994" t="str">
            <v>020517</v>
          </cell>
          <cell r="D10994" t="str">
            <v>Brita 1</v>
          </cell>
          <cell r="E10994" t="str">
            <v>m3</v>
          </cell>
          <cell r="F10994">
            <v>0.02</v>
          </cell>
        </row>
        <row r="10995">
          <cell r="B10995" t="str">
            <v>184210</v>
          </cell>
          <cell r="C10995" t="str">
            <v>020518</v>
          </cell>
          <cell r="D10995" t="str">
            <v>Brita 2</v>
          </cell>
          <cell r="E10995" t="str">
            <v>m3</v>
          </cell>
          <cell r="F10995">
            <v>8.7999999999999995E-2</v>
          </cell>
        </row>
        <row r="10996">
          <cell r="B10996" t="str">
            <v>184210</v>
          </cell>
          <cell r="C10996" t="str">
            <v>020505</v>
          </cell>
          <cell r="D10996" t="str">
            <v>Cal hidratada</v>
          </cell>
          <cell r="E10996" t="str">
            <v>kg</v>
          </cell>
          <cell r="F10996">
            <v>19.91</v>
          </cell>
        </row>
        <row r="10997">
          <cell r="B10997" t="str">
            <v>184210</v>
          </cell>
          <cell r="C10997" t="str">
            <v>021021</v>
          </cell>
          <cell r="D10997" t="str">
            <v>Tabua de pinho de 1' x 12' de 3a. construcao</v>
          </cell>
          <cell r="E10997" t="str">
            <v>m2</v>
          </cell>
          <cell r="F10997">
            <v>5.8999999999999997E-2</v>
          </cell>
        </row>
        <row r="10998">
          <cell r="B10998" t="str">
            <v>184210</v>
          </cell>
          <cell r="C10998" t="str">
            <v>010112</v>
          </cell>
          <cell r="D10998" t="str">
            <v>Ajudante de carpinteiro</v>
          </cell>
          <cell r="E10998" t="str">
            <v>h</v>
          </cell>
          <cell r="F10998">
            <v>1.1850000000000001</v>
          </cell>
        </row>
        <row r="10999">
          <cell r="B10999" t="str">
            <v>184210</v>
          </cell>
          <cell r="C10999" t="str">
            <v>021538</v>
          </cell>
          <cell r="D10999" t="str">
            <v>Aco ca-60-b cmd bitolas</v>
          </cell>
          <cell r="E10999" t="str">
            <v>kg</v>
          </cell>
          <cell r="F10999">
            <v>2.5819999999999999</v>
          </cell>
        </row>
        <row r="11000">
          <cell r="B11000" t="str">
            <v>184210</v>
          </cell>
          <cell r="C11000" t="str">
            <v>022515</v>
          </cell>
          <cell r="D11000" t="str">
            <v>Tijolo comum</v>
          </cell>
          <cell r="E11000" t="str">
            <v>un</v>
          </cell>
          <cell r="F11000">
            <v>305</v>
          </cell>
        </row>
        <row r="11001">
          <cell r="B11001" t="str">
            <v>184210</v>
          </cell>
          <cell r="C11001" t="str">
            <v>027010</v>
          </cell>
          <cell r="D11001" t="str">
            <v>Arame recozido n.18 bwg</v>
          </cell>
          <cell r="E11001" t="str">
            <v>kg</v>
          </cell>
          <cell r="F11001">
            <v>4.3999999999999997E-2</v>
          </cell>
        </row>
        <row r="11002">
          <cell r="B11002" t="str">
            <v>184211</v>
          </cell>
          <cell r="C11002" t="str">
            <v>010111</v>
          </cell>
          <cell r="D11002" t="str">
            <v>Carpinteiro</v>
          </cell>
          <cell r="E11002" t="str">
            <v>h</v>
          </cell>
          <cell r="F11002">
            <v>1.96</v>
          </cell>
        </row>
        <row r="11003">
          <cell r="B11003" t="str">
            <v>184211</v>
          </cell>
          <cell r="C11003" t="str">
            <v>020505</v>
          </cell>
          <cell r="D11003" t="str">
            <v>Cal hidratada</v>
          </cell>
          <cell r="E11003" t="str">
            <v>kg</v>
          </cell>
          <cell r="F11003">
            <v>9.8279999999999994</v>
          </cell>
        </row>
        <row r="11004">
          <cell r="B11004" t="str">
            <v>184211</v>
          </cell>
          <cell r="C11004" t="str">
            <v>020508</v>
          </cell>
          <cell r="D11004" t="str">
            <v>Cimento portland</v>
          </cell>
          <cell r="E11004" t="str">
            <v>kg</v>
          </cell>
          <cell r="F11004">
            <v>60.695999999999998</v>
          </cell>
        </row>
        <row r="11005">
          <cell r="B11005" t="str">
            <v>184211</v>
          </cell>
          <cell r="C11005" t="str">
            <v>010121</v>
          </cell>
          <cell r="D11005" t="str">
            <v>Ferreiro</v>
          </cell>
          <cell r="E11005" t="str">
            <v>h</v>
          </cell>
          <cell r="F11005">
            <v>0.41299999999999998</v>
          </cell>
        </row>
        <row r="11006">
          <cell r="B11006" t="str">
            <v>184211</v>
          </cell>
          <cell r="C11006" t="str">
            <v>010139</v>
          </cell>
          <cell r="D11006" t="str">
            <v>Pedreiro</v>
          </cell>
          <cell r="E11006" t="str">
            <v>h</v>
          </cell>
          <cell r="F11006">
            <v>5.4109999999999996</v>
          </cell>
        </row>
        <row r="11007">
          <cell r="B11007" t="str">
            <v>184211</v>
          </cell>
          <cell r="C11007" t="str">
            <v>010146</v>
          </cell>
          <cell r="D11007" t="str">
            <v>Servente</v>
          </cell>
          <cell r="E11007" t="str">
            <v>h</v>
          </cell>
          <cell r="F11007">
            <v>10.920999999999999</v>
          </cell>
        </row>
        <row r="11008">
          <cell r="B11008" t="str">
            <v>184211</v>
          </cell>
          <cell r="C11008" t="str">
            <v>010112</v>
          </cell>
          <cell r="D11008" t="str">
            <v>Ajudante de carpinteiro</v>
          </cell>
          <cell r="E11008" t="str">
            <v>h</v>
          </cell>
          <cell r="F11008">
            <v>1.96</v>
          </cell>
        </row>
        <row r="11009">
          <cell r="B11009" t="str">
            <v>184211</v>
          </cell>
          <cell r="C11009" t="str">
            <v>010122</v>
          </cell>
          <cell r="D11009" t="str">
            <v>Ajudante de ferreiro</v>
          </cell>
          <cell r="E11009" t="str">
            <v>h</v>
          </cell>
          <cell r="F11009">
            <v>0.41299999999999998</v>
          </cell>
        </row>
        <row r="11010">
          <cell r="B11010" t="str">
            <v>184211</v>
          </cell>
          <cell r="C11010" t="str">
            <v>020517</v>
          </cell>
          <cell r="D11010" t="str">
            <v>Brita 1</v>
          </cell>
          <cell r="E11010" t="str">
            <v>m3</v>
          </cell>
          <cell r="F11010">
            <v>3.2000000000000001E-2</v>
          </cell>
        </row>
        <row r="11011">
          <cell r="B11011" t="str">
            <v>184211</v>
          </cell>
          <cell r="C11011" t="str">
            <v>020518</v>
          </cell>
          <cell r="D11011" t="str">
            <v>Brita 2</v>
          </cell>
          <cell r="E11011" t="str">
            <v>m3</v>
          </cell>
          <cell r="F11011">
            <v>8.7999999999999995E-2</v>
          </cell>
        </row>
        <row r="11012">
          <cell r="B11012" t="str">
            <v>184211</v>
          </cell>
          <cell r="C11012" t="str">
            <v>020579</v>
          </cell>
          <cell r="D11012" t="str">
            <v>Areia media</v>
          </cell>
          <cell r="E11012" t="str">
            <v>m3</v>
          </cell>
          <cell r="F11012">
            <v>0.23100000000000001</v>
          </cell>
        </row>
        <row r="11013">
          <cell r="B11013" t="str">
            <v>184211</v>
          </cell>
          <cell r="C11013" t="str">
            <v>021032</v>
          </cell>
          <cell r="D11013" t="str">
            <v>Chapa compensada resinada 12mm</v>
          </cell>
          <cell r="E11013" t="str">
            <v>m2</v>
          </cell>
          <cell r="F11013">
            <v>0.32400000000000001</v>
          </cell>
        </row>
        <row r="11014">
          <cell r="B11014" t="str">
            <v>184211</v>
          </cell>
          <cell r="C11014" t="str">
            <v>021103</v>
          </cell>
          <cell r="D11014" t="str">
            <v>Tabua de pinho de 1' x 12' de 3a. construcao</v>
          </cell>
          <cell r="E11014" t="str">
            <v>m</v>
          </cell>
          <cell r="F11014">
            <v>9.7000000000000003E-2</v>
          </cell>
        </row>
        <row r="11015">
          <cell r="B11015" t="str">
            <v>184211</v>
          </cell>
          <cell r="C11015" t="str">
            <v>021538</v>
          </cell>
          <cell r="D11015" t="str">
            <v>Aco ca-60-b cmd bitolas</v>
          </cell>
          <cell r="E11015" t="str">
            <v>kg</v>
          </cell>
          <cell r="F11015">
            <v>4.2679999999999998</v>
          </cell>
        </row>
        <row r="11016">
          <cell r="B11016" t="str">
            <v>184211</v>
          </cell>
          <cell r="C11016" t="str">
            <v>022515</v>
          </cell>
          <cell r="D11016" t="str">
            <v>Tijolo comum</v>
          </cell>
          <cell r="E11016" t="str">
            <v>un</v>
          </cell>
          <cell r="F11016">
            <v>182</v>
          </cell>
        </row>
        <row r="11017">
          <cell r="B11017" t="str">
            <v>184211</v>
          </cell>
          <cell r="C11017" t="str">
            <v>027010</v>
          </cell>
          <cell r="D11017" t="str">
            <v>Arame recozido n.18 bwg</v>
          </cell>
          <cell r="E11017" t="str">
            <v>kg</v>
          </cell>
          <cell r="F11017">
            <v>7.1999999999999995E-2</v>
          </cell>
        </row>
        <row r="11018">
          <cell r="B11018" t="str">
            <v>184212</v>
          </cell>
          <cell r="C11018" t="str">
            <v>010111</v>
          </cell>
          <cell r="D11018" t="str">
            <v>Carpinteiro</v>
          </cell>
          <cell r="E11018" t="str">
            <v>h</v>
          </cell>
          <cell r="F11018">
            <v>1.96</v>
          </cell>
        </row>
        <row r="11019">
          <cell r="B11019" t="str">
            <v>184212</v>
          </cell>
          <cell r="C11019" t="str">
            <v>010112</v>
          </cell>
          <cell r="D11019" t="str">
            <v>Ajudante de carpinteiro</v>
          </cell>
          <cell r="E11019" t="str">
            <v>h</v>
          </cell>
          <cell r="F11019">
            <v>1.96</v>
          </cell>
        </row>
        <row r="11020">
          <cell r="B11020" t="str">
            <v>184212</v>
          </cell>
          <cell r="C11020" t="str">
            <v>010121</v>
          </cell>
          <cell r="D11020" t="str">
            <v>Ferreiro</v>
          </cell>
          <cell r="E11020" t="str">
            <v>h</v>
          </cell>
          <cell r="F11020">
            <v>0.41299999999999998</v>
          </cell>
        </row>
        <row r="11021">
          <cell r="B11021" t="str">
            <v>184212</v>
          </cell>
          <cell r="C11021" t="str">
            <v>010122</v>
          </cell>
          <cell r="D11021" t="str">
            <v>Ajudante de ferreiro</v>
          </cell>
          <cell r="E11021" t="str">
            <v>h</v>
          </cell>
          <cell r="F11021">
            <v>0.41299999999999998</v>
          </cell>
        </row>
        <row r="11022">
          <cell r="B11022" t="str">
            <v>184212</v>
          </cell>
          <cell r="C11022" t="str">
            <v>010139</v>
          </cell>
          <cell r="D11022" t="str">
            <v>Pedreiro</v>
          </cell>
          <cell r="E11022" t="str">
            <v>h</v>
          </cell>
          <cell r="F11022">
            <v>8.2110000000000003</v>
          </cell>
        </row>
        <row r="11023">
          <cell r="B11023" t="str">
            <v>184212</v>
          </cell>
          <cell r="C11023" t="str">
            <v>010146</v>
          </cell>
          <cell r="D11023" t="str">
            <v>Servente</v>
          </cell>
          <cell r="E11023" t="str">
            <v>h</v>
          </cell>
          <cell r="F11023">
            <v>15.84</v>
          </cell>
        </row>
        <row r="11024">
          <cell r="B11024" t="str">
            <v>184212</v>
          </cell>
          <cell r="C11024" t="str">
            <v>021021</v>
          </cell>
          <cell r="D11024" t="str">
            <v>Tabua de pinho de 1' x 12' de 3a. construcao</v>
          </cell>
          <cell r="E11024" t="str">
            <v>m2</v>
          </cell>
          <cell r="F11024">
            <v>9.7000000000000003E-2</v>
          </cell>
        </row>
        <row r="11025">
          <cell r="B11025" t="str">
            <v>184212</v>
          </cell>
          <cell r="C11025" t="str">
            <v>020508</v>
          </cell>
          <cell r="D11025" t="str">
            <v>Cimento portland</v>
          </cell>
          <cell r="E11025" t="str">
            <v>kg</v>
          </cell>
          <cell r="F11025">
            <v>87.186000000000007</v>
          </cell>
        </row>
        <row r="11026">
          <cell r="B11026" t="str">
            <v>184212</v>
          </cell>
          <cell r="C11026" t="str">
            <v>020517</v>
          </cell>
          <cell r="D11026" t="str">
            <v>Brita 1</v>
          </cell>
          <cell r="E11026" t="str">
            <v>m3</v>
          </cell>
          <cell r="F11026">
            <v>3.2000000000000001E-2</v>
          </cell>
        </row>
        <row r="11027">
          <cell r="B11027" t="str">
            <v>184212</v>
          </cell>
          <cell r="C11027" t="str">
            <v>020518</v>
          </cell>
          <cell r="D11027" t="str">
            <v>Brita 2</v>
          </cell>
          <cell r="E11027" t="str">
            <v>m3</v>
          </cell>
          <cell r="F11027">
            <v>0.126</v>
          </cell>
        </row>
        <row r="11028">
          <cell r="B11028" t="str">
            <v>184212</v>
          </cell>
          <cell r="C11028" t="str">
            <v>027010</v>
          </cell>
          <cell r="D11028" t="str">
            <v>Arame recozido n.18 bwg</v>
          </cell>
          <cell r="E11028" t="str">
            <v>kg</v>
          </cell>
          <cell r="F11028">
            <v>7.1999999999999995E-2</v>
          </cell>
        </row>
        <row r="11029">
          <cell r="B11029" t="str">
            <v>184212</v>
          </cell>
          <cell r="C11029" t="str">
            <v>020505</v>
          </cell>
          <cell r="D11029" t="str">
            <v>Cal hidratada</v>
          </cell>
          <cell r="E11029" t="str">
            <v>kg</v>
          </cell>
          <cell r="F11029">
            <v>24.888000000000002</v>
          </cell>
        </row>
        <row r="11030">
          <cell r="B11030" t="str">
            <v>184212</v>
          </cell>
          <cell r="C11030" t="str">
            <v>021032</v>
          </cell>
          <cell r="D11030" t="str">
            <v>Chapa compensada resinada 12mm</v>
          </cell>
          <cell r="E11030" t="str">
            <v>m2</v>
          </cell>
          <cell r="F11030">
            <v>0.32400000000000001</v>
          </cell>
        </row>
        <row r="11031">
          <cell r="B11031" t="str">
            <v>184212</v>
          </cell>
          <cell r="C11031" t="str">
            <v>021538</v>
          </cell>
          <cell r="D11031" t="str">
            <v>Aco ca-60-b cmd bitolas</v>
          </cell>
          <cell r="E11031" t="str">
            <v>kg</v>
          </cell>
          <cell r="F11031">
            <v>4.2679999999999998</v>
          </cell>
        </row>
        <row r="11032">
          <cell r="B11032" t="str">
            <v>184212</v>
          </cell>
          <cell r="C11032" t="str">
            <v>022515</v>
          </cell>
          <cell r="D11032" t="str">
            <v>Tijolo comum</v>
          </cell>
          <cell r="E11032" t="str">
            <v>un</v>
          </cell>
          <cell r="F11032">
            <v>382</v>
          </cell>
        </row>
        <row r="11033">
          <cell r="B11033" t="str">
            <v>184212</v>
          </cell>
          <cell r="C11033" t="str">
            <v>020579</v>
          </cell>
          <cell r="D11033" t="str">
            <v>Areia media</v>
          </cell>
          <cell r="E11033" t="str">
            <v>m3</v>
          </cell>
          <cell r="F11033">
            <v>0.36899999999999999</v>
          </cell>
        </row>
        <row r="11034">
          <cell r="B11034" t="str">
            <v>184301</v>
          </cell>
          <cell r="C11034" t="str">
            <v>010118</v>
          </cell>
          <cell r="D11034" t="str">
            <v>Encanador</v>
          </cell>
          <cell r="E11034" t="str">
            <v>h</v>
          </cell>
          <cell r="F11034">
            <v>2.5</v>
          </cell>
        </row>
        <row r="11035">
          <cell r="B11035" t="str">
            <v>184301</v>
          </cell>
          <cell r="C11035" t="str">
            <v>010119</v>
          </cell>
          <cell r="D11035" t="str">
            <v>Ajudante de encanador</v>
          </cell>
          <cell r="E11035" t="str">
            <v>h</v>
          </cell>
          <cell r="F11035">
            <v>2.5</v>
          </cell>
        </row>
        <row r="11036">
          <cell r="B11036" t="str">
            <v>184301</v>
          </cell>
          <cell r="C11036" t="str">
            <v>026549</v>
          </cell>
          <cell r="D11036" t="str">
            <v>Bucha plastica 8mm</v>
          </cell>
          <cell r="E11036" t="str">
            <v>un</v>
          </cell>
          <cell r="F11036">
            <v>2</v>
          </cell>
        </row>
        <row r="11037">
          <cell r="B11037" t="str">
            <v>184301</v>
          </cell>
          <cell r="C11037" t="str">
            <v>069506</v>
          </cell>
          <cell r="D11037" t="str">
            <v>Engates cromados</v>
          </cell>
          <cell r="E11037" t="str">
            <v>un</v>
          </cell>
          <cell r="F11037">
            <v>1</v>
          </cell>
        </row>
        <row r="11038">
          <cell r="B11038" t="str">
            <v>184301</v>
          </cell>
          <cell r="C11038" t="str">
            <v>037043</v>
          </cell>
          <cell r="D11038" t="str">
            <v>Massa para vidro</v>
          </cell>
          <cell r="E11038" t="str">
            <v>kg</v>
          </cell>
          <cell r="F11038">
            <v>0.1</v>
          </cell>
        </row>
        <row r="11039">
          <cell r="B11039" t="str">
            <v>184301</v>
          </cell>
          <cell r="C11039" t="str">
            <v>065504</v>
          </cell>
          <cell r="D11039" t="str">
            <v>Bacia louca branca com saida horizontal</v>
          </cell>
          <cell r="E11039" t="str">
            <v>un</v>
          </cell>
          <cell r="F11039">
            <v>1</v>
          </cell>
        </row>
        <row r="11040">
          <cell r="B11040" t="str">
            <v>184301</v>
          </cell>
          <cell r="C11040" t="str">
            <v>065505</v>
          </cell>
          <cell r="D11040" t="str">
            <v>Caixa acoplada de louca branca para bacia</v>
          </cell>
          <cell r="E11040" t="str">
            <v>un</v>
          </cell>
          <cell r="F11040">
            <v>1</v>
          </cell>
        </row>
        <row r="11041">
          <cell r="B11041" t="str">
            <v>184301</v>
          </cell>
          <cell r="C11041" t="str">
            <v>069504</v>
          </cell>
          <cell r="D11041" t="str">
            <v>Conexao 4'x48mm para bacia c/saida horizontal</v>
          </cell>
          <cell r="E11041" t="str">
            <v>un</v>
          </cell>
          <cell r="F11041">
            <v>1</v>
          </cell>
        </row>
        <row r="11042">
          <cell r="B11042" t="str">
            <v>184301</v>
          </cell>
          <cell r="C11042" t="str">
            <v>026550</v>
          </cell>
          <cell r="D11042" t="str">
            <v>Parafuso cromado p/fixacao sanitarios</v>
          </cell>
          <cell r="E11042" t="str">
            <v>un</v>
          </cell>
          <cell r="F11042">
            <v>2</v>
          </cell>
        </row>
        <row r="11043">
          <cell r="B11043" t="str">
            <v>184301</v>
          </cell>
          <cell r="C11043" t="str">
            <v>069509</v>
          </cell>
          <cell r="D11043" t="str">
            <v>Tampa plastica para bacia</v>
          </cell>
          <cell r="E11043" t="str">
            <v>un</v>
          </cell>
          <cell r="F11043">
            <v>1</v>
          </cell>
        </row>
        <row r="11044">
          <cell r="B11044" t="str">
            <v>184301</v>
          </cell>
          <cell r="C11044" t="str">
            <v>069512</v>
          </cell>
          <cell r="D11044" t="str">
            <v>Fita de vedacao</v>
          </cell>
          <cell r="E11044" t="str">
            <v>m</v>
          </cell>
          <cell r="F11044">
            <v>0.56000000000000005</v>
          </cell>
        </row>
        <row r="11045">
          <cell r="B11045" t="str">
            <v>184301</v>
          </cell>
          <cell r="C11045" t="str">
            <v>069513</v>
          </cell>
          <cell r="D11045" t="str">
            <v>Adesivo para tubo de pvc rigido</v>
          </cell>
          <cell r="E11045" t="str">
            <v>l</v>
          </cell>
          <cell r="F11045">
            <v>0.01</v>
          </cell>
        </row>
        <row r="11046">
          <cell r="B11046" t="str">
            <v>184302</v>
          </cell>
          <cell r="C11046" t="str">
            <v>010118</v>
          </cell>
          <cell r="D11046" t="str">
            <v>Encanador</v>
          </cell>
          <cell r="E11046" t="str">
            <v>h</v>
          </cell>
          <cell r="F11046">
            <v>3</v>
          </cell>
        </row>
        <row r="11047">
          <cell r="B11047" t="str">
            <v>184302</v>
          </cell>
          <cell r="C11047" t="str">
            <v>010119</v>
          </cell>
          <cell r="D11047" t="str">
            <v>Ajudante de encanador</v>
          </cell>
          <cell r="E11047" t="str">
            <v>h</v>
          </cell>
          <cell r="F11047">
            <v>3</v>
          </cell>
        </row>
        <row r="11048">
          <cell r="B11048" t="str">
            <v>184302</v>
          </cell>
          <cell r="C11048" t="str">
            <v>026549</v>
          </cell>
          <cell r="D11048" t="str">
            <v>Bucha plastica 8mm</v>
          </cell>
          <cell r="E11048" t="str">
            <v>un</v>
          </cell>
          <cell r="F11048">
            <v>2</v>
          </cell>
        </row>
        <row r="11049">
          <cell r="B11049" t="str">
            <v>184302</v>
          </cell>
          <cell r="C11049" t="str">
            <v>026550</v>
          </cell>
          <cell r="D11049" t="str">
            <v>Parafuso cromado p/fixacao sanitarios</v>
          </cell>
          <cell r="E11049" t="str">
            <v>un</v>
          </cell>
          <cell r="F11049">
            <v>2</v>
          </cell>
        </row>
        <row r="11050">
          <cell r="B11050" t="str">
            <v>184302</v>
          </cell>
          <cell r="C11050" t="str">
            <v>069509</v>
          </cell>
          <cell r="D11050" t="str">
            <v>Tampa plastica para bacia</v>
          </cell>
          <cell r="E11050" t="str">
            <v>un</v>
          </cell>
          <cell r="F11050">
            <v>1</v>
          </cell>
        </row>
        <row r="11051">
          <cell r="B11051" t="str">
            <v>184302</v>
          </cell>
          <cell r="C11051" t="str">
            <v>062543</v>
          </cell>
          <cell r="D11051" t="str">
            <v>Joelho 90 pbv pvc branco p/esg 100mm (4")</v>
          </cell>
          <cell r="E11051" t="str">
            <v>un</v>
          </cell>
          <cell r="F11051">
            <v>1</v>
          </cell>
        </row>
        <row r="11052">
          <cell r="B11052" t="str">
            <v>184302</v>
          </cell>
          <cell r="C11052" t="str">
            <v>065503</v>
          </cell>
          <cell r="D11052" t="str">
            <v>Bacia louca branca para caixa acoplada</v>
          </cell>
          <cell r="E11052" t="str">
            <v>un</v>
          </cell>
          <cell r="F11052">
            <v>1</v>
          </cell>
        </row>
        <row r="11053">
          <cell r="B11053" t="str">
            <v>184302</v>
          </cell>
          <cell r="C11053" t="str">
            <v>065505</v>
          </cell>
          <cell r="D11053" t="str">
            <v>Caixa acoplada de louca branca para bacia</v>
          </cell>
          <cell r="E11053" t="str">
            <v>un</v>
          </cell>
          <cell r="F11053">
            <v>1</v>
          </cell>
        </row>
        <row r="11054">
          <cell r="B11054" t="str">
            <v>184302</v>
          </cell>
          <cell r="C11054" t="str">
            <v>069506</v>
          </cell>
          <cell r="D11054" t="str">
            <v>Engates cromados</v>
          </cell>
          <cell r="E11054" t="str">
            <v>un</v>
          </cell>
          <cell r="F11054">
            <v>1</v>
          </cell>
        </row>
        <row r="11055">
          <cell r="B11055" t="str">
            <v>184302</v>
          </cell>
          <cell r="C11055" t="str">
            <v>037043</v>
          </cell>
          <cell r="D11055" t="str">
            <v>Massa para vidro</v>
          </cell>
          <cell r="E11055" t="str">
            <v>kg</v>
          </cell>
          <cell r="F11055">
            <v>0.1</v>
          </cell>
        </row>
        <row r="11056">
          <cell r="B11056" t="str">
            <v>184302</v>
          </cell>
          <cell r="C11056" t="str">
            <v>069512</v>
          </cell>
          <cell r="D11056" t="str">
            <v>Fita de vedacao</v>
          </cell>
          <cell r="E11056" t="str">
            <v>m</v>
          </cell>
          <cell r="F11056">
            <v>0.56000000000000005</v>
          </cell>
        </row>
        <row r="11057">
          <cell r="B11057" t="str">
            <v>184303</v>
          </cell>
          <cell r="C11057" t="str">
            <v>010118</v>
          </cell>
          <cell r="D11057" t="str">
            <v>Encanador</v>
          </cell>
          <cell r="E11057" t="str">
            <v>h</v>
          </cell>
          <cell r="F11057">
            <v>3.3</v>
          </cell>
        </row>
        <row r="11058">
          <cell r="B11058" t="str">
            <v>184303</v>
          </cell>
          <cell r="C11058" t="str">
            <v>010119</v>
          </cell>
          <cell r="D11058" t="str">
            <v>Ajudante de encanador</v>
          </cell>
          <cell r="E11058" t="str">
            <v>h</v>
          </cell>
          <cell r="F11058">
            <v>3.3</v>
          </cell>
        </row>
        <row r="11059">
          <cell r="B11059" t="str">
            <v>184303</v>
          </cell>
          <cell r="C11059" t="str">
            <v>026549</v>
          </cell>
          <cell r="D11059" t="str">
            <v>Bucha plastica 8mm</v>
          </cell>
          <cell r="E11059" t="str">
            <v>un</v>
          </cell>
          <cell r="F11059">
            <v>2</v>
          </cell>
        </row>
        <row r="11060">
          <cell r="B11060" t="str">
            <v>184303</v>
          </cell>
          <cell r="C11060" t="str">
            <v>026550</v>
          </cell>
          <cell r="D11060" t="str">
            <v>Parafuso cromado p/fixacao sanitarios</v>
          </cell>
          <cell r="E11060" t="str">
            <v>un</v>
          </cell>
          <cell r="F11060">
            <v>2</v>
          </cell>
        </row>
        <row r="11061">
          <cell r="B11061" t="str">
            <v>184303</v>
          </cell>
          <cell r="C11061" t="str">
            <v>037043</v>
          </cell>
          <cell r="D11061" t="str">
            <v>Massa para vidro</v>
          </cell>
          <cell r="E11061" t="str">
            <v>kg</v>
          </cell>
          <cell r="F11061">
            <v>0.25</v>
          </cell>
        </row>
        <row r="11062">
          <cell r="B11062" t="str">
            <v>184303</v>
          </cell>
          <cell r="C11062" t="str">
            <v>062543</v>
          </cell>
          <cell r="D11062" t="str">
            <v>Joelho 90 pbv pvc branco p/esg 100mm (4")</v>
          </cell>
          <cell r="E11062" t="str">
            <v>un</v>
          </cell>
          <cell r="F11062">
            <v>1</v>
          </cell>
        </row>
        <row r="11063">
          <cell r="B11063" t="str">
            <v>184303</v>
          </cell>
          <cell r="C11063" t="str">
            <v>065502</v>
          </cell>
          <cell r="D11063" t="str">
            <v>Bacia sifonada de louca branca</v>
          </cell>
          <cell r="E11063" t="str">
            <v>un</v>
          </cell>
          <cell r="F11063">
            <v>1</v>
          </cell>
        </row>
        <row r="11064">
          <cell r="B11064" t="str">
            <v>184303</v>
          </cell>
          <cell r="C11064" t="str">
            <v>066013</v>
          </cell>
          <cell r="D11064" t="str">
            <v>Tubo de ligacao cromado com canopla</v>
          </cell>
          <cell r="E11064" t="str">
            <v>un</v>
          </cell>
          <cell r="F11064">
            <v>1</v>
          </cell>
        </row>
        <row r="11065">
          <cell r="B11065" t="str">
            <v>184303</v>
          </cell>
          <cell r="C11065" t="str">
            <v>069502</v>
          </cell>
          <cell r="D11065" t="str">
            <v>Anel de borracha para bacia</v>
          </cell>
          <cell r="E11065" t="str">
            <v>un</v>
          </cell>
          <cell r="F11065">
            <v>1</v>
          </cell>
        </row>
        <row r="11066">
          <cell r="B11066" t="str">
            <v>184303</v>
          </cell>
          <cell r="C11066" t="str">
            <v>069503</v>
          </cell>
          <cell r="D11066" t="str">
            <v>Bolsa de borracha de 1 1/2' para bacia</v>
          </cell>
          <cell r="E11066" t="str">
            <v>un</v>
          </cell>
          <cell r="F11066">
            <v>1</v>
          </cell>
        </row>
        <row r="11067">
          <cell r="B11067" t="str">
            <v>184303</v>
          </cell>
          <cell r="C11067" t="str">
            <v>069509</v>
          </cell>
          <cell r="D11067" t="str">
            <v>Tampa plastica para bacia</v>
          </cell>
          <cell r="E11067" t="str">
            <v>un</v>
          </cell>
          <cell r="F11067">
            <v>1</v>
          </cell>
        </row>
        <row r="11068">
          <cell r="B11068" t="str">
            <v>184304</v>
          </cell>
          <cell r="C11068" t="str">
            <v>010118</v>
          </cell>
          <cell r="D11068" t="str">
            <v>Encanador</v>
          </cell>
          <cell r="E11068" t="str">
            <v>h</v>
          </cell>
          <cell r="F11068">
            <v>2</v>
          </cell>
        </row>
        <row r="11069">
          <cell r="B11069" t="str">
            <v>184304</v>
          </cell>
          <cell r="C11069" t="str">
            <v>010119</v>
          </cell>
          <cell r="D11069" t="str">
            <v>Ajudante de encanador</v>
          </cell>
          <cell r="E11069" t="str">
            <v>h</v>
          </cell>
          <cell r="F11069">
            <v>2</v>
          </cell>
        </row>
        <row r="11070">
          <cell r="B11070" t="str">
            <v>184304</v>
          </cell>
          <cell r="C11070" t="str">
            <v>010139</v>
          </cell>
          <cell r="D11070" t="str">
            <v>Pedreiro</v>
          </cell>
          <cell r="E11070" t="str">
            <v>h</v>
          </cell>
          <cell r="F11070">
            <v>2</v>
          </cell>
        </row>
        <row r="11071">
          <cell r="B11071" t="str">
            <v>184304</v>
          </cell>
          <cell r="C11071" t="str">
            <v>020505</v>
          </cell>
          <cell r="D11071" t="str">
            <v>Cal hidratada</v>
          </cell>
          <cell r="E11071" t="str">
            <v>kg</v>
          </cell>
          <cell r="F11071">
            <v>1.44</v>
          </cell>
        </row>
        <row r="11072">
          <cell r="B11072" t="str">
            <v>184304</v>
          </cell>
          <cell r="C11072" t="str">
            <v>020508</v>
          </cell>
          <cell r="D11072" t="str">
            <v>Cimento portland</v>
          </cell>
          <cell r="E11072" t="str">
            <v>kg</v>
          </cell>
          <cell r="F11072">
            <v>1.44</v>
          </cell>
        </row>
        <row r="11073">
          <cell r="B11073" t="str">
            <v>184304</v>
          </cell>
          <cell r="C11073" t="str">
            <v>020579</v>
          </cell>
          <cell r="D11073" t="str">
            <v>Areia media</v>
          </cell>
          <cell r="E11073" t="str">
            <v>m3</v>
          </cell>
          <cell r="F11073">
            <v>8.8000000000000005E-3</v>
          </cell>
        </row>
        <row r="11074">
          <cell r="B11074" t="str">
            <v>184304</v>
          </cell>
          <cell r="C11074" t="str">
            <v>022515</v>
          </cell>
          <cell r="D11074" t="str">
            <v>Tijolo comum</v>
          </cell>
          <cell r="E11074" t="str">
            <v>un</v>
          </cell>
          <cell r="F11074">
            <v>25</v>
          </cell>
        </row>
        <row r="11075">
          <cell r="B11075" t="str">
            <v>184304</v>
          </cell>
          <cell r="C11075" t="str">
            <v>065506</v>
          </cell>
          <cell r="D11075" t="str">
            <v>Bacia turca de louca</v>
          </cell>
          <cell r="E11075" t="str">
            <v>un</v>
          </cell>
          <cell r="F11075">
            <v>1</v>
          </cell>
        </row>
        <row r="11076">
          <cell r="B11076" t="str">
            <v>184304</v>
          </cell>
          <cell r="C11076" t="str">
            <v>066013</v>
          </cell>
          <cell r="D11076" t="str">
            <v>Tubo de ligacao cromado com canopla</v>
          </cell>
          <cell r="E11076" t="str">
            <v>un</v>
          </cell>
          <cell r="F11076">
            <v>1</v>
          </cell>
        </row>
        <row r="11077">
          <cell r="B11077" t="str">
            <v>184305</v>
          </cell>
          <cell r="C11077" t="str">
            <v>010139</v>
          </cell>
          <cell r="D11077" t="str">
            <v>Pedreiro</v>
          </cell>
          <cell r="E11077" t="str">
            <v>h</v>
          </cell>
          <cell r="F11077">
            <v>2</v>
          </cell>
        </row>
        <row r="11078">
          <cell r="B11078" t="str">
            <v>184305</v>
          </cell>
          <cell r="C11078" t="str">
            <v>020508</v>
          </cell>
          <cell r="D11078" t="str">
            <v>Cimento portland</v>
          </cell>
          <cell r="E11078" t="str">
            <v>kg</v>
          </cell>
          <cell r="F11078">
            <v>2.27</v>
          </cell>
        </row>
        <row r="11079">
          <cell r="B11079" t="str">
            <v>184305</v>
          </cell>
          <cell r="C11079" t="str">
            <v>020579</v>
          </cell>
          <cell r="D11079" t="str">
            <v>Areia media</v>
          </cell>
          <cell r="E11079" t="str">
            <v>m3</v>
          </cell>
          <cell r="F11079">
            <v>5.1999999999999998E-3</v>
          </cell>
        </row>
        <row r="11080">
          <cell r="B11080" t="str">
            <v>184305</v>
          </cell>
          <cell r="C11080" t="str">
            <v>010146</v>
          </cell>
          <cell r="D11080" t="str">
            <v>Servente</v>
          </cell>
          <cell r="E11080" t="str">
            <v>h</v>
          </cell>
          <cell r="F11080">
            <v>2</v>
          </cell>
        </row>
        <row r="11081">
          <cell r="B11081" t="str">
            <v>184305</v>
          </cell>
          <cell r="C11081" t="str">
            <v>065583</v>
          </cell>
          <cell r="D11081" t="str">
            <v>Tampo de granito l=60 cm</v>
          </cell>
          <cell r="E11081" t="str">
            <v>m2</v>
          </cell>
          <cell r="F11081">
            <v>0.6</v>
          </cell>
        </row>
        <row r="11082">
          <cell r="B11082" t="str">
            <v>184306</v>
          </cell>
          <cell r="C11082" t="str">
            <v>010139</v>
          </cell>
          <cell r="D11082" t="str">
            <v>Pedreiro</v>
          </cell>
          <cell r="E11082" t="str">
            <v>h</v>
          </cell>
          <cell r="F11082">
            <v>2</v>
          </cell>
        </row>
        <row r="11083">
          <cell r="B11083" t="str">
            <v>184306</v>
          </cell>
          <cell r="C11083" t="str">
            <v>010146</v>
          </cell>
          <cell r="D11083" t="str">
            <v>Servente</v>
          </cell>
          <cell r="E11083" t="str">
            <v>h</v>
          </cell>
          <cell r="F11083">
            <v>2</v>
          </cell>
        </row>
        <row r="11084">
          <cell r="B11084" t="str">
            <v>184306</v>
          </cell>
          <cell r="C11084" t="str">
            <v>020508</v>
          </cell>
          <cell r="D11084" t="str">
            <v>Cimento portland</v>
          </cell>
          <cell r="E11084" t="str">
            <v>kg</v>
          </cell>
          <cell r="F11084">
            <v>2.27</v>
          </cell>
        </row>
        <row r="11085">
          <cell r="B11085" t="str">
            <v>184306</v>
          </cell>
          <cell r="C11085" t="str">
            <v>020579</v>
          </cell>
          <cell r="D11085" t="str">
            <v>Areia media</v>
          </cell>
          <cell r="E11085" t="str">
            <v>m3</v>
          </cell>
          <cell r="F11085">
            <v>5.1999999999999998E-3</v>
          </cell>
        </row>
        <row r="11086">
          <cell r="B11086" t="str">
            <v>184306</v>
          </cell>
          <cell r="C11086" t="str">
            <v>035003</v>
          </cell>
          <cell r="D11086" t="str">
            <v>Marmore espessura 3cm</v>
          </cell>
          <cell r="E11086" t="str">
            <v>m2</v>
          </cell>
          <cell r="F11086">
            <v>0.6</v>
          </cell>
        </row>
        <row r="11087">
          <cell r="B11087" t="str">
            <v>184307</v>
          </cell>
          <cell r="C11087" t="str">
            <v>065522</v>
          </cell>
          <cell r="D11087" t="str">
            <v>Banheira fiberglas 150x80x42cm - 5 pes</v>
          </cell>
          <cell r="E11087" t="str">
            <v>un</v>
          </cell>
          <cell r="F11087">
            <v>1</v>
          </cell>
        </row>
        <row r="11088">
          <cell r="B11088" t="str">
            <v>184307</v>
          </cell>
          <cell r="C11088" t="str">
            <v>010118</v>
          </cell>
          <cell r="D11088" t="str">
            <v>Encanador</v>
          </cell>
          <cell r="E11088" t="str">
            <v>h</v>
          </cell>
          <cell r="F11088">
            <v>4.2</v>
          </cell>
        </row>
        <row r="11089">
          <cell r="B11089" t="str">
            <v>184307</v>
          </cell>
          <cell r="C11089" t="str">
            <v>060502</v>
          </cell>
          <cell r="D11089" t="str">
            <v>Tubo de aco galvanizado c/cost. de 20mm (3/4')</v>
          </cell>
          <cell r="E11089" t="str">
            <v>m</v>
          </cell>
          <cell r="F11089">
            <v>2</v>
          </cell>
        </row>
        <row r="11090">
          <cell r="B11090" t="str">
            <v>184307</v>
          </cell>
          <cell r="C11090" t="str">
            <v>063533</v>
          </cell>
          <cell r="D11090" t="str">
            <v>Registro de pressao cromado 20mm (3/4") c/canopla</v>
          </cell>
          <cell r="E11090" t="str">
            <v>un</v>
          </cell>
          <cell r="F11090">
            <v>2</v>
          </cell>
        </row>
        <row r="11091">
          <cell r="B11091" t="str">
            <v>184307</v>
          </cell>
          <cell r="C11091" t="str">
            <v>064004</v>
          </cell>
          <cell r="D11091" t="str">
            <v>Valvula de metal cromada 1 1/2'</v>
          </cell>
          <cell r="E11091" t="str">
            <v>un</v>
          </cell>
          <cell r="F11091">
            <v>1</v>
          </cell>
        </row>
        <row r="11092">
          <cell r="B11092" t="str">
            <v>184307</v>
          </cell>
          <cell r="C11092" t="str">
            <v>010119</v>
          </cell>
          <cell r="D11092" t="str">
            <v>Ajudante de encanador</v>
          </cell>
          <cell r="E11092" t="str">
            <v>h</v>
          </cell>
          <cell r="F11092">
            <v>4.2</v>
          </cell>
        </row>
        <row r="11093">
          <cell r="B11093" t="str">
            <v>184307</v>
          </cell>
          <cell r="C11093" t="str">
            <v>066001</v>
          </cell>
          <cell r="D11093" t="str">
            <v>Aparelho misturador para banheira de 3/4'</v>
          </cell>
          <cell r="E11093" t="str">
            <v>un</v>
          </cell>
          <cell r="F11093">
            <v>1</v>
          </cell>
        </row>
        <row r="11094">
          <cell r="B11094" t="str">
            <v>184307</v>
          </cell>
          <cell r="C11094" t="str">
            <v>069512</v>
          </cell>
          <cell r="D11094" t="str">
            <v>Fita de vedacao</v>
          </cell>
          <cell r="E11094" t="str">
            <v>m</v>
          </cell>
          <cell r="F11094">
            <v>2.82</v>
          </cell>
        </row>
        <row r="11095">
          <cell r="B11095" t="str">
            <v>184307</v>
          </cell>
          <cell r="C11095" t="str">
            <v>090124</v>
          </cell>
          <cell r="D11095" t="str">
            <v>Bica cromada para banheira 3/4</v>
          </cell>
          <cell r="E11095" t="str">
            <v>un</v>
          </cell>
          <cell r="F11095">
            <v>1</v>
          </cell>
        </row>
        <row r="11096">
          <cell r="B11096" t="str">
            <v>184307</v>
          </cell>
          <cell r="C11096" t="str">
            <v>090125</v>
          </cell>
          <cell r="D11096" t="str">
            <v>Ladrao cromado para banheira 3/4"</v>
          </cell>
          <cell r="E11096" t="str">
            <v>un</v>
          </cell>
          <cell r="F11096">
            <v>1</v>
          </cell>
        </row>
        <row r="11097">
          <cell r="B11097" t="str">
            <v>184308</v>
          </cell>
          <cell r="C11097" t="str">
            <v>010115</v>
          </cell>
          <cell r="D11097" t="str">
            <v>Eletricista</v>
          </cell>
          <cell r="E11097" t="str">
            <v>h</v>
          </cell>
          <cell r="F11097">
            <v>1</v>
          </cell>
        </row>
        <row r="11098">
          <cell r="B11098" t="str">
            <v>184308</v>
          </cell>
          <cell r="C11098" t="str">
            <v>010118</v>
          </cell>
          <cell r="D11098" t="str">
            <v>Encanador</v>
          </cell>
          <cell r="E11098" t="str">
            <v>h</v>
          </cell>
          <cell r="F11098">
            <v>1</v>
          </cell>
        </row>
        <row r="11099">
          <cell r="B11099" t="str">
            <v>184308</v>
          </cell>
          <cell r="C11099" t="str">
            <v>010119</v>
          </cell>
          <cell r="D11099" t="str">
            <v>Ajudante de encanador</v>
          </cell>
          <cell r="E11099" t="str">
            <v>h</v>
          </cell>
          <cell r="F11099">
            <v>1</v>
          </cell>
        </row>
        <row r="11100">
          <cell r="B11100" t="str">
            <v>184308</v>
          </cell>
          <cell r="C11100" t="str">
            <v>047504</v>
          </cell>
          <cell r="D11100" t="str">
            <v>Bebedouro eletrico 40l</v>
          </cell>
          <cell r="E11100" t="str">
            <v>un</v>
          </cell>
          <cell r="F11100">
            <v>1</v>
          </cell>
        </row>
        <row r="11101">
          <cell r="B11101" t="str">
            <v>184308</v>
          </cell>
          <cell r="C11101" t="str">
            <v>069512</v>
          </cell>
          <cell r="D11101" t="str">
            <v>Fita de vedacao</v>
          </cell>
          <cell r="E11101" t="str">
            <v>m</v>
          </cell>
          <cell r="F11101">
            <v>0.56000000000000005</v>
          </cell>
        </row>
        <row r="11102">
          <cell r="B11102" t="str">
            <v>184309</v>
          </cell>
          <cell r="C11102" t="str">
            <v>010118</v>
          </cell>
          <cell r="D11102" t="str">
            <v>Encanador</v>
          </cell>
          <cell r="E11102" t="str">
            <v>h</v>
          </cell>
          <cell r="F11102">
            <v>3.3</v>
          </cell>
        </row>
        <row r="11103">
          <cell r="B11103" t="str">
            <v>184309</v>
          </cell>
          <cell r="C11103" t="str">
            <v>010119</v>
          </cell>
          <cell r="D11103" t="str">
            <v>Ajudante de encanador</v>
          </cell>
          <cell r="E11103" t="str">
            <v>h</v>
          </cell>
          <cell r="F11103">
            <v>3.3</v>
          </cell>
        </row>
        <row r="11104">
          <cell r="B11104" t="str">
            <v>184309</v>
          </cell>
          <cell r="C11104" t="str">
            <v>026549</v>
          </cell>
          <cell r="D11104" t="str">
            <v>Bucha plastica 8mm</v>
          </cell>
          <cell r="E11104" t="str">
            <v>un</v>
          </cell>
          <cell r="F11104">
            <v>2</v>
          </cell>
        </row>
        <row r="11105">
          <cell r="B11105" t="str">
            <v>184309</v>
          </cell>
          <cell r="C11105" t="str">
            <v>026550</v>
          </cell>
          <cell r="D11105" t="str">
            <v>Parafuso cromado p/fixacao sanitarios</v>
          </cell>
          <cell r="E11105" t="str">
            <v>un</v>
          </cell>
          <cell r="F11105">
            <v>2</v>
          </cell>
        </row>
        <row r="11106">
          <cell r="B11106" t="str">
            <v>184309</v>
          </cell>
          <cell r="C11106" t="str">
            <v>062530</v>
          </cell>
          <cell r="D11106" t="str">
            <v>Tubo pb soldavel de pvc branco p/esg 40mm (1 1/2')</v>
          </cell>
          <cell r="E11106" t="str">
            <v>m</v>
          </cell>
          <cell r="F11106">
            <v>0.3</v>
          </cell>
        </row>
        <row r="11107">
          <cell r="B11107" t="str">
            <v>184309</v>
          </cell>
          <cell r="C11107" t="str">
            <v>065525</v>
          </cell>
          <cell r="D11107" t="str">
            <v>Bide de louca branca com ducha</v>
          </cell>
          <cell r="E11107" t="str">
            <v>un</v>
          </cell>
          <cell r="F11107">
            <v>1</v>
          </cell>
        </row>
        <row r="11108">
          <cell r="B11108" t="str">
            <v>184309</v>
          </cell>
          <cell r="C11108" t="str">
            <v>066002</v>
          </cell>
          <cell r="D11108" t="str">
            <v>Aparelho misturador para bide</v>
          </cell>
          <cell r="E11108" t="str">
            <v>un</v>
          </cell>
          <cell r="F11108">
            <v>1</v>
          </cell>
        </row>
        <row r="11109">
          <cell r="B11109" t="str">
            <v>184309</v>
          </cell>
          <cell r="C11109" t="str">
            <v>069506</v>
          </cell>
          <cell r="D11109" t="str">
            <v>Engates cromados</v>
          </cell>
          <cell r="E11109" t="str">
            <v>un</v>
          </cell>
          <cell r="F11109">
            <v>2</v>
          </cell>
        </row>
        <row r="11110">
          <cell r="B11110" t="str">
            <v>184309</v>
          </cell>
          <cell r="C11110" t="str">
            <v>069512</v>
          </cell>
          <cell r="D11110" t="str">
            <v>Fita de vedacao</v>
          </cell>
          <cell r="E11110" t="str">
            <v>m</v>
          </cell>
          <cell r="F11110">
            <v>1.96</v>
          </cell>
        </row>
        <row r="11111">
          <cell r="B11111" t="str">
            <v>184310</v>
          </cell>
          <cell r="C11111" t="str">
            <v>010118</v>
          </cell>
          <cell r="D11111" t="str">
            <v>Encanador</v>
          </cell>
          <cell r="E11111" t="str">
            <v>h</v>
          </cell>
          <cell r="F11111">
            <v>1.5</v>
          </cell>
        </row>
        <row r="11112">
          <cell r="B11112" t="str">
            <v>184310</v>
          </cell>
          <cell r="C11112" t="str">
            <v>069506</v>
          </cell>
          <cell r="D11112" t="str">
            <v>Engates cromados</v>
          </cell>
          <cell r="E11112" t="str">
            <v>un</v>
          </cell>
          <cell r="F11112">
            <v>1</v>
          </cell>
        </row>
        <row r="11113">
          <cell r="B11113" t="str">
            <v>184310</v>
          </cell>
          <cell r="C11113" t="str">
            <v>010119</v>
          </cell>
          <cell r="D11113" t="str">
            <v>Ajudante de encanador</v>
          </cell>
          <cell r="E11113" t="str">
            <v>h</v>
          </cell>
          <cell r="F11113">
            <v>1.5</v>
          </cell>
        </row>
        <row r="11114">
          <cell r="B11114" t="str">
            <v>184310</v>
          </cell>
          <cell r="C11114" t="str">
            <v>064503</v>
          </cell>
          <cell r="D11114" t="str">
            <v>Sifao metalico cromado tipo copo dn 1x1 1/2'</v>
          </cell>
          <cell r="E11114" t="str">
            <v>un</v>
          </cell>
          <cell r="F11114">
            <v>1</v>
          </cell>
        </row>
        <row r="11115">
          <cell r="B11115" t="str">
            <v>184310</v>
          </cell>
          <cell r="C11115" t="str">
            <v>065544</v>
          </cell>
          <cell r="D11115" t="str">
            <v>Cuba de louca branca de embutir</v>
          </cell>
          <cell r="E11115" t="str">
            <v>un</v>
          </cell>
          <cell r="F11115">
            <v>1</v>
          </cell>
        </row>
        <row r="11116">
          <cell r="B11116" t="str">
            <v>184310</v>
          </cell>
          <cell r="C11116" t="str">
            <v>066043</v>
          </cell>
          <cell r="D11116" t="str">
            <v>Torneira linha prata de 1/2 para lavatorio</v>
          </cell>
          <cell r="E11116" t="str">
            <v>un</v>
          </cell>
          <cell r="F11116">
            <v>1</v>
          </cell>
        </row>
        <row r="11117">
          <cell r="B11117" t="str">
            <v>184310</v>
          </cell>
          <cell r="C11117" t="str">
            <v>064002</v>
          </cell>
          <cell r="D11117" t="str">
            <v>Valvula de metal cromada 1'</v>
          </cell>
          <cell r="E11117" t="str">
            <v>un</v>
          </cell>
          <cell r="F11117">
            <v>1</v>
          </cell>
        </row>
        <row r="11118">
          <cell r="B11118" t="str">
            <v>184310</v>
          </cell>
          <cell r="C11118" t="str">
            <v>069512</v>
          </cell>
          <cell r="D11118" t="str">
            <v>Fita de vedacao</v>
          </cell>
          <cell r="E11118" t="str">
            <v>m</v>
          </cell>
          <cell r="F11118">
            <v>0.84</v>
          </cell>
        </row>
        <row r="11119">
          <cell r="B11119" t="str">
            <v>184311</v>
          </cell>
          <cell r="C11119" t="str">
            <v>010118</v>
          </cell>
          <cell r="D11119" t="str">
            <v>Encanador</v>
          </cell>
          <cell r="E11119" t="str">
            <v>h</v>
          </cell>
          <cell r="F11119">
            <v>1.5</v>
          </cell>
        </row>
        <row r="11120">
          <cell r="B11120" t="str">
            <v>184311</v>
          </cell>
          <cell r="C11120" t="str">
            <v>010119</v>
          </cell>
          <cell r="D11120" t="str">
            <v>Ajudante de encanador</v>
          </cell>
          <cell r="E11120" t="str">
            <v>h</v>
          </cell>
          <cell r="F11120">
            <v>1.5</v>
          </cell>
        </row>
        <row r="11121">
          <cell r="B11121" t="str">
            <v>184311</v>
          </cell>
          <cell r="C11121" t="str">
            <v>064002</v>
          </cell>
          <cell r="D11121" t="str">
            <v>Valvula de metal cromada 1'</v>
          </cell>
          <cell r="E11121" t="str">
            <v>un</v>
          </cell>
          <cell r="F11121">
            <v>1</v>
          </cell>
        </row>
        <row r="11122">
          <cell r="B11122" t="str">
            <v>184311</v>
          </cell>
          <cell r="C11122" t="str">
            <v>064503</v>
          </cell>
          <cell r="D11122" t="str">
            <v>Sifao metalico cromado tipo copo dn 1x1 1/2'</v>
          </cell>
          <cell r="E11122" t="str">
            <v>un</v>
          </cell>
          <cell r="F11122">
            <v>1</v>
          </cell>
        </row>
        <row r="11123">
          <cell r="B11123" t="str">
            <v>184311</v>
          </cell>
          <cell r="C11123" t="str">
            <v>065529</v>
          </cell>
          <cell r="D11123" t="str">
            <v>Lavatorio louca embutir</v>
          </cell>
          <cell r="E11123" t="str">
            <v>un</v>
          </cell>
          <cell r="F11123">
            <v>1</v>
          </cell>
        </row>
        <row r="11124">
          <cell r="B11124" t="str">
            <v>184311</v>
          </cell>
          <cell r="C11124" t="str">
            <v>066003</v>
          </cell>
          <cell r="D11124" t="str">
            <v>Aparelho misturador para lavatorio</v>
          </cell>
          <cell r="E11124" t="str">
            <v>un</v>
          </cell>
          <cell r="F11124">
            <v>1</v>
          </cell>
        </row>
        <row r="11125">
          <cell r="B11125" t="str">
            <v>184311</v>
          </cell>
          <cell r="C11125" t="str">
            <v>069506</v>
          </cell>
          <cell r="D11125" t="str">
            <v>Engates cromados</v>
          </cell>
          <cell r="E11125" t="str">
            <v>un</v>
          </cell>
          <cell r="F11125">
            <v>2</v>
          </cell>
        </row>
        <row r="11126">
          <cell r="B11126" t="str">
            <v>184311</v>
          </cell>
          <cell r="C11126" t="str">
            <v>069512</v>
          </cell>
          <cell r="D11126" t="str">
            <v>Fita de vedacao</v>
          </cell>
          <cell r="E11126" t="str">
            <v>m</v>
          </cell>
          <cell r="F11126">
            <v>1.1200000000000001</v>
          </cell>
        </row>
        <row r="11127">
          <cell r="B11127" t="str">
            <v>184312</v>
          </cell>
          <cell r="C11127" t="str">
            <v>010118</v>
          </cell>
          <cell r="D11127" t="str">
            <v>Encanador</v>
          </cell>
          <cell r="E11127" t="str">
            <v>h</v>
          </cell>
          <cell r="F11127">
            <v>3.3</v>
          </cell>
        </row>
        <row r="11128">
          <cell r="B11128" t="str">
            <v>184312</v>
          </cell>
          <cell r="C11128" t="str">
            <v>010119</v>
          </cell>
          <cell r="D11128" t="str">
            <v>Ajudante de encanador</v>
          </cell>
          <cell r="E11128" t="str">
            <v>h</v>
          </cell>
          <cell r="F11128">
            <v>3.3</v>
          </cell>
        </row>
        <row r="11129">
          <cell r="B11129" t="str">
            <v>184312</v>
          </cell>
          <cell r="C11129" t="str">
            <v>026549</v>
          </cell>
          <cell r="D11129" t="str">
            <v>Bucha plastica 8mm</v>
          </cell>
          <cell r="E11129" t="str">
            <v>un</v>
          </cell>
          <cell r="F11129">
            <v>2</v>
          </cell>
        </row>
        <row r="11130">
          <cell r="B11130" t="str">
            <v>184312</v>
          </cell>
          <cell r="C11130" t="str">
            <v>026550</v>
          </cell>
          <cell r="D11130" t="str">
            <v>Parafuso cromado p/fixacao sanitarios</v>
          </cell>
          <cell r="E11130" t="str">
            <v>un</v>
          </cell>
          <cell r="F11130">
            <v>2</v>
          </cell>
        </row>
        <row r="11131">
          <cell r="B11131" t="str">
            <v>184312</v>
          </cell>
          <cell r="C11131" t="str">
            <v>064503</v>
          </cell>
          <cell r="D11131" t="str">
            <v>Sifao metalico cromado tipo copo dn 1x1 1/2'</v>
          </cell>
          <cell r="E11131" t="str">
            <v>un</v>
          </cell>
          <cell r="F11131">
            <v>1</v>
          </cell>
        </row>
        <row r="11132">
          <cell r="B11132" t="str">
            <v>184312</v>
          </cell>
          <cell r="C11132" t="str">
            <v>065508</v>
          </cell>
          <cell r="D11132" t="str">
            <v>Lavatorio de louca branca com coluna</v>
          </cell>
          <cell r="E11132" t="str">
            <v>un</v>
          </cell>
          <cell r="F11132">
            <v>1</v>
          </cell>
        </row>
        <row r="11133">
          <cell r="B11133" t="str">
            <v>184312</v>
          </cell>
          <cell r="C11133" t="str">
            <v>066003</v>
          </cell>
          <cell r="D11133" t="str">
            <v>Aparelho misturador para lavatorio</v>
          </cell>
          <cell r="E11133" t="str">
            <v>un</v>
          </cell>
          <cell r="F11133">
            <v>1</v>
          </cell>
        </row>
        <row r="11134">
          <cell r="B11134" t="str">
            <v>184312</v>
          </cell>
          <cell r="C11134" t="str">
            <v>069506</v>
          </cell>
          <cell r="D11134" t="str">
            <v>Engates cromados</v>
          </cell>
          <cell r="E11134" t="str">
            <v>un</v>
          </cell>
          <cell r="F11134">
            <v>2</v>
          </cell>
        </row>
        <row r="11135">
          <cell r="B11135" t="str">
            <v>184312</v>
          </cell>
          <cell r="C11135" t="str">
            <v>069512</v>
          </cell>
          <cell r="D11135" t="str">
            <v>Fita de vedacao</v>
          </cell>
          <cell r="E11135" t="str">
            <v>m</v>
          </cell>
          <cell r="F11135">
            <v>1.1200000000000001</v>
          </cell>
        </row>
        <row r="11136">
          <cell r="B11136" t="str">
            <v>184313</v>
          </cell>
          <cell r="C11136" t="str">
            <v>010118</v>
          </cell>
          <cell r="D11136" t="str">
            <v>Encanador</v>
          </cell>
          <cell r="E11136" t="str">
            <v>h</v>
          </cell>
          <cell r="F11136">
            <v>2.75</v>
          </cell>
        </row>
        <row r="11137">
          <cell r="B11137" t="str">
            <v>184313</v>
          </cell>
          <cell r="C11137" t="str">
            <v>010119</v>
          </cell>
          <cell r="D11137" t="str">
            <v>Ajudante de encanador</v>
          </cell>
          <cell r="E11137" t="str">
            <v>h</v>
          </cell>
          <cell r="F11137">
            <v>2.75</v>
          </cell>
        </row>
        <row r="11138">
          <cell r="B11138" t="str">
            <v>184313</v>
          </cell>
          <cell r="C11138" t="str">
            <v>066012</v>
          </cell>
          <cell r="D11138" t="str">
            <v>Torneira de pressao cromada p/lavatorio 1/2'</v>
          </cell>
          <cell r="E11138" t="str">
            <v>un</v>
          </cell>
          <cell r="F11138">
            <v>1</v>
          </cell>
        </row>
        <row r="11139">
          <cell r="B11139" t="str">
            <v>184313</v>
          </cell>
          <cell r="C11139" t="str">
            <v>026549</v>
          </cell>
          <cell r="D11139" t="str">
            <v>Bucha plastica 8mm</v>
          </cell>
          <cell r="E11139" t="str">
            <v>un</v>
          </cell>
          <cell r="F11139">
            <v>2</v>
          </cell>
        </row>
        <row r="11140">
          <cell r="B11140" t="str">
            <v>184313</v>
          </cell>
          <cell r="C11140" t="str">
            <v>064002</v>
          </cell>
          <cell r="D11140" t="str">
            <v>Valvula de metal cromada 1'</v>
          </cell>
          <cell r="E11140" t="str">
            <v>un</v>
          </cell>
          <cell r="F11140">
            <v>1</v>
          </cell>
        </row>
        <row r="11141">
          <cell r="B11141" t="str">
            <v>184313</v>
          </cell>
          <cell r="C11141" t="str">
            <v>064503</v>
          </cell>
          <cell r="D11141" t="str">
            <v>Sifao metalico cromado tipo copo dn 1x1 1/2'</v>
          </cell>
          <cell r="E11141" t="str">
            <v>un</v>
          </cell>
          <cell r="F11141">
            <v>1</v>
          </cell>
        </row>
        <row r="11142">
          <cell r="B11142" t="str">
            <v>184313</v>
          </cell>
          <cell r="C11142" t="str">
            <v>065509</v>
          </cell>
          <cell r="D11142" t="str">
            <v>Lavatorio branco sem coluna 33x45 cm</v>
          </cell>
          <cell r="E11142" t="str">
            <v>un</v>
          </cell>
          <cell r="F11142">
            <v>1</v>
          </cell>
        </row>
        <row r="11143">
          <cell r="B11143" t="str">
            <v>184313</v>
          </cell>
          <cell r="C11143" t="str">
            <v>026550</v>
          </cell>
          <cell r="D11143" t="str">
            <v>Parafuso cromado p/fixacao sanitarios</v>
          </cell>
          <cell r="E11143" t="str">
            <v>un</v>
          </cell>
          <cell r="F11143">
            <v>2</v>
          </cell>
        </row>
        <row r="11144">
          <cell r="B11144" t="str">
            <v>184313</v>
          </cell>
          <cell r="C11144" t="str">
            <v>069506</v>
          </cell>
          <cell r="D11144" t="str">
            <v>Engates cromados</v>
          </cell>
          <cell r="E11144" t="str">
            <v>un</v>
          </cell>
          <cell r="F11144">
            <v>1</v>
          </cell>
        </row>
        <row r="11145">
          <cell r="B11145" t="str">
            <v>184313</v>
          </cell>
          <cell r="C11145" t="str">
            <v>069512</v>
          </cell>
          <cell r="D11145" t="str">
            <v>Fita de vedacao</v>
          </cell>
          <cell r="E11145" t="str">
            <v>m</v>
          </cell>
          <cell r="F11145">
            <v>0.84</v>
          </cell>
        </row>
        <row r="11146">
          <cell r="B11146" t="str">
            <v>184314</v>
          </cell>
          <cell r="C11146" t="str">
            <v>010118</v>
          </cell>
          <cell r="D11146" t="str">
            <v>Encanador</v>
          </cell>
          <cell r="E11146" t="str">
            <v>h</v>
          </cell>
          <cell r="F11146">
            <v>2</v>
          </cell>
        </row>
        <row r="11147">
          <cell r="B11147" t="str">
            <v>184314</v>
          </cell>
          <cell r="C11147" t="str">
            <v>010119</v>
          </cell>
          <cell r="D11147" t="str">
            <v>Ajudante de encanador</v>
          </cell>
          <cell r="E11147" t="str">
            <v>h</v>
          </cell>
          <cell r="F11147">
            <v>2</v>
          </cell>
        </row>
        <row r="11148">
          <cell r="B11148" t="str">
            <v>184314</v>
          </cell>
          <cell r="C11148" t="str">
            <v>026549</v>
          </cell>
          <cell r="D11148" t="str">
            <v>Bucha plastica 8mm</v>
          </cell>
          <cell r="E11148" t="str">
            <v>un</v>
          </cell>
          <cell r="F11148">
            <v>2</v>
          </cell>
        </row>
        <row r="11149">
          <cell r="B11149" t="str">
            <v>184314</v>
          </cell>
          <cell r="C11149" t="str">
            <v>026550</v>
          </cell>
          <cell r="D11149" t="str">
            <v>Parafuso cromado p/fixacao sanitarios</v>
          </cell>
          <cell r="E11149" t="str">
            <v>un</v>
          </cell>
          <cell r="F11149">
            <v>2</v>
          </cell>
        </row>
        <row r="11150">
          <cell r="B11150" t="str">
            <v>184314</v>
          </cell>
          <cell r="C11150" t="str">
            <v>064002</v>
          </cell>
          <cell r="D11150" t="str">
            <v>Valvula de metal cromada 1'</v>
          </cell>
          <cell r="E11150" t="str">
            <v>un</v>
          </cell>
          <cell r="F11150">
            <v>1</v>
          </cell>
        </row>
        <row r="11151">
          <cell r="B11151" t="str">
            <v>184314</v>
          </cell>
          <cell r="C11151" t="str">
            <v>064516</v>
          </cell>
          <cell r="D11151" t="str">
            <v>Sifao pvc rigido tipo copo dn 1x1 1/2'</v>
          </cell>
          <cell r="E11151" t="str">
            <v>un</v>
          </cell>
          <cell r="F11151">
            <v>1</v>
          </cell>
        </row>
        <row r="11152">
          <cell r="B11152" t="str">
            <v>184314</v>
          </cell>
          <cell r="C11152" t="str">
            <v>066020</v>
          </cell>
          <cell r="D11152" t="str">
            <v>Torneira 1/2 para lavatorio cromada</v>
          </cell>
          <cell r="E11152" t="str">
            <v>un</v>
          </cell>
          <cell r="F11152">
            <v>1</v>
          </cell>
        </row>
        <row r="11153">
          <cell r="B11153" t="str">
            <v>184314</v>
          </cell>
          <cell r="C11153" t="str">
            <v>069505</v>
          </cell>
          <cell r="D11153" t="str">
            <v>Engates de pvc</v>
          </cell>
          <cell r="E11153" t="str">
            <v>un</v>
          </cell>
          <cell r="F11153">
            <v>1</v>
          </cell>
        </row>
        <row r="11154">
          <cell r="B11154" t="str">
            <v>184314</v>
          </cell>
          <cell r="C11154" t="str">
            <v>069512</v>
          </cell>
          <cell r="D11154" t="str">
            <v>Fita de vedacao</v>
          </cell>
          <cell r="E11154" t="str">
            <v>m</v>
          </cell>
          <cell r="F11154">
            <v>0.84</v>
          </cell>
        </row>
        <row r="11155">
          <cell r="B11155" t="str">
            <v>184314</v>
          </cell>
          <cell r="C11155" t="str">
            <v>090927</v>
          </cell>
          <cell r="D11155" t="str">
            <v>Lavatorio em polipropileno, dimensoes  36 x 26 cm</v>
          </cell>
          <cell r="E11155" t="str">
            <v>un</v>
          </cell>
          <cell r="F11155">
            <v>1</v>
          </cell>
        </row>
        <row r="11156">
          <cell r="B11156" t="str">
            <v>184315</v>
          </cell>
          <cell r="C11156" t="str">
            <v>010118</v>
          </cell>
          <cell r="D11156" t="str">
            <v>Encanador</v>
          </cell>
          <cell r="E11156" t="str">
            <v>h</v>
          </cell>
          <cell r="F11156">
            <v>2</v>
          </cell>
        </row>
        <row r="11157">
          <cell r="B11157" t="str">
            <v>184315</v>
          </cell>
          <cell r="C11157" t="str">
            <v>010119</v>
          </cell>
          <cell r="D11157" t="str">
            <v>Ajudante de encanador</v>
          </cell>
          <cell r="E11157" t="str">
            <v>h</v>
          </cell>
          <cell r="F11157">
            <v>2</v>
          </cell>
        </row>
        <row r="11158">
          <cell r="B11158" t="str">
            <v>184315</v>
          </cell>
          <cell r="C11158" t="str">
            <v>026549</v>
          </cell>
          <cell r="D11158" t="str">
            <v>Bucha plastica 8mm</v>
          </cell>
          <cell r="E11158" t="str">
            <v>un</v>
          </cell>
          <cell r="F11158">
            <v>2</v>
          </cell>
        </row>
        <row r="11159">
          <cell r="B11159" t="str">
            <v>184315</v>
          </cell>
          <cell r="C11159" t="str">
            <v>026550</v>
          </cell>
          <cell r="D11159" t="str">
            <v>Parafuso cromado p/fixacao sanitarios</v>
          </cell>
          <cell r="E11159" t="str">
            <v>un</v>
          </cell>
          <cell r="F11159">
            <v>2</v>
          </cell>
        </row>
        <row r="11160">
          <cell r="B11160" t="str">
            <v>184315</v>
          </cell>
          <cell r="C11160" t="str">
            <v>064002</v>
          </cell>
          <cell r="D11160" t="str">
            <v>Valvula de metal cromada 1'</v>
          </cell>
          <cell r="E11160" t="str">
            <v>un</v>
          </cell>
          <cell r="F11160">
            <v>1</v>
          </cell>
        </row>
        <row r="11161">
          <cell r="B11161" t="str">
            <v>184315</v>
          </cell>
          <cell r="C11161" t="str">
            <v>064516</v>
          </cell>
          <cell r="D11161" t="str">
            <v>Sifao pvc rigido tipo copo dn 1x1 1/2'</v>
          </cell>
          <cell r="E11161" t="str">
            <v>un</v>
          </cell>
          <cell r="F11161">
            <v>1</v>
          </cell>
        </row>
        <row r="11162">
          <cell r="B11162" t="str">
            <v>184315</v>
          </cell>
          <cell r="C11162" t="str">
            <v>066020</v>
          </cell>
          <cell r="D11162" t="str">
            <v>Torneira 1/2 para lavatorio cromada</v>
          </cell>
          <cell r="E11162" t="str">
            <v>un</v>
          </cell>
          <cell r="F11162">
            <v>1</v>
          </cell>
        </row>
        <row r="11163">
          <cell r="B11163" t="str">
            <v>184315</v>
          </cell>
          <cell r="C11163" t="str">
            <v>069505</v>
          </cell>
          <cell r="D11163" t="str">
            <v>Engates de pvc</v>
          </cell>
          <cell r="E11163" t="str">
            <v>un</v>
          </cell>
          <cell r="F11163">
            <v>1</v>
          </cell>
        </row>
        <row r="11164">
          <cell r="B11164" t="str">
            <v>184315</v>
          </cell>
          <cell r="C11164" t="str">
            <v>069512</v>
          </cell>
          <cell r="D11164" t="str">
            <v>Fita de vedacao</v>
          </cell>
          <cell r="E11164" t="str">
            <v>m</v>
          </cell>
          <cell r="F11164">
            <v>0.84</v>
          </cell>
        </row>
        <row r="11165">
          <cell r="B11165" t="str">
            <v>184315</v>
          </cell>
          <cell r="C11165" t="str">
            <v>090928</v>
          </cell>
          <cell r="D11165" t="str">
            <v>Lavatorio em polipropileno, dimensoes  48 x 39 cm</v>
          </cell>
          <cell r="E11165" t="str">
            <v>un</v>
          </cell>
          <cell r="F11165">
            <v>1</v>
          </cell>
        </row>
        <row r="11166">
          <cell r="B11166" t="str">
            <v>184316</v>
          </cell>
          <cell r="C11166" t="str">
            <v>010118</v>
          </cell>
          <cell r="D11166" t="str">
            <v>Encanador</v>
          </cell>
          <cell r="E11166" t="str">
            <v>h</v>
          </cell>
          <cell r="F11166">
            <v>2.5</v>
          </cell>
        </row>
        <row r="11167">
          <cell r="B11167" t="str">
            <v>184316</v>
          </cell>
          <cell r="C11167" t="str">
            <v>010119</v>
          </cell>
          <cell r="D11167" t="str">
            <v>Ajudante de encanador</v>
          </cell>
          <cell r="E11167" t="str">
            <v>h</v>
          </cell>
          <cell r="F11167">
            <v>2.5</v>
          </cell>
        </row>
        <row r="11168">
          <cell r="B11168" t="str">
            <v>184316</v>
          </cell>
          <cell r="C11168" t="str">
            <v>064004</v>
          </cell>
          <cell r="D11168" t="str">
            <v>Valvula de metal cromada 1 1/2'</v>
          </cell>
          <cell r="E11168" t="str">
            <v>un</v>
          </cell>
          <cell r="F11168">
            <v>0.5</v>
          </cell>
        </row>
        <row r="11169">
          <cell r="B11169" t="str">
            <v>184316</v>
          </cell>
          <cell r="C11169" t="str">
            <v>064504</v>
          </cell>
          <cell r="D11169" t="str">
            <v>Sifao cromado 2'</v>
          </cell>
          <cell r="E11169" t="str">
            <v>un</v>
          </cell>
          <cell r="F11169">
            <v>0.5</v>
          </cell>
        </row>
        <row r="11170">
          <cell r="B11170" t="str">
            <v>184316</v>
          </cell>
          <cell r="C11170" t="str">
            <v>065565</v>
          </cell>
          <cell r="D11170" t="str">
            <v>Mictorio aco inoxdavel</v>
          </cell>
          <cell r="E11170" t="str">
            <v>m</v>
          </cell>
          <cell r="F11170">
            <v>1</v>
          </cell>
        </row>
        <row r="11171">
          <cell r="B11171" t="str">
            <v>184316</v>
          </cell>
          <cell r="C11171" t="str">
            <v>066007</v>
          </cell>
          <cell r="D11171" t="str">
            <v>Espargidor para mictorio</v>
          </cell>
          <cell r="E11171" t="str">
            <v>un</v>
          </cell>
          <cell r="F11171">
            <v>1.2</v>
          </cell>
        </row>
        <row r="11172">
          <cell r="B11172" t="str">
            <v>184316</v>
          </cell>
          <cell r="C11172" t="str">
            <v>069512</v>
          </cell>
          <cell r="D11172" t="str">
            <v>Fita de vedacao</v>
          </cell>
          <cell r="E11172" t="str">
            <v>m</v>
          </cell>
          <cell r="F11172">
            <v>0.47</v>
          </cell>
        </row>
        <row r="11173">
          <cell r="B11173" t="str">
            <v>184317</v>
          </cell>
          <cell r="C11173" t="str">
            <v>010118</v>
          </cell>
          <cell r="D11173" t="str">
            <v>Encanador</v>
          </cell>
          <cell r="E11173" t="str">
            <v>h</v>
          </cell>
          <cell r="F11173">
            <v>2.5</v>
          </cell>
        </row>
        <row r="11174">
          <cell r="B11174" t="str">
            <v>184317</v>
          </cell>
          <cell r="C11174" t="str">
            <v>010119</v>
          </cell>
          <cell r="D11174" t="str">
            <v>Ajudante de encanador</v>
          </cell>
          <cell r="E11174" t="str">
            <v>h</v>
          </cell>
          <cell r="F11174">
            <v>2.5</v>
          </cell>
        </row>
        <row r="11175">
          <cell r="B11175" t="str">
            <v>184317</v>
          </cell>
          <cell r="C11175" t="str">
            <v>064004</v>
          </cell>
          <cell r="D11175" t="str">
            <v>Valvula de metal cromada 1 1/2'</v>
          </cell>
          <cell r="E11175" t="str">
            <v>un</v>
          </cell>
          <cell r="F11175">
            <v>1</v>
          </cell>
        </row>
        <row r="11176">
          <cell r="B11176" t="str">
            <v>184317</v>
          </cell>
          <cell r="C11176" t="str">
            <v>064505</v>
          </cell>
          <cell r="D11176" t="str">
            <v>Sifao pvc rigido tipo copo dn 2x2'</v>
          </cell>
          <cell r="E11176" t="str">
            <v>un</v>
          </cell>
          <cell r="F11176">
            <v>1</v>
          </cell>
        </row>
        <row r="11177">
          <cell r="B11177" t="str">
            <v>184317</v>
          </cell>
          <cell r="C11177" t="str">
            <v>066007</v>
          </cell>
          <cell r="D11177" t="str">
            <v>Espargidor para mictorio</v>
          </cell>
          <cell r="E11177" t="str">
            <v>un</v>
          </cell>
          <cell r="F11177">
            <v>1.4</v>
          </cell>
        </row>
        <row r="11178">
          <cell r="B11178" t="str">
            <v>184317</v>
          </cell>
          <cell r="C11178" t="str">
            <v>069512</v>
          </cell>
          <cell r="D11178" t="str">
            <v>Fita de vedacao</v>
          </cell>
          <cell r="E11178" t="str">
            <v>m</v>
          </cell>
          <cell r="F11178">
            <v>1.175</v>
          </cell>
        </row>
        <row r="11179">
          <cell r="B11179" t="str">
            <v>184317</v>
          </cell>
          <cell r="C11179" t="str">
            <v>090929</v>
          </cell>
          <cell r="D11179" t="str">
            <v>Mictorio coletivo de fiberglass 140x22x44 cm</v>
          </cell>
          <cell r="E11179" t="str">
            <v>un</v>
          </cell>
          <cell r="F11179">
            <v>1</v>
          </cell>
        </row>
        <row r="11180">
          <cell r="B11180" t="str">
            <v>184318</v>
          </cell>
          <cell r="C11180" t="str">
            <v>010118</v>
          </cell>
          <cell r="D11180" t="str">
            <v>Encanador</v>
          </cell>
          <cell r="E11180" t="str">
            <v>h</v>
          </cell>
          <cell r="F11180">
            <v>2</v>
          </cell>
        </row>
        <row r="11181">
          <cell r="B11181" t="str">
            <v>184318</v>
          </cell>
          <cell r="C11181" t="str">
            <v>010119</v>
          </cell>
          <cell r="D11181" t="str">
            <v>Ajudante de encanador</v>
          </cell>
          <cell r="E11181" t="str">
            <v>h</v>
          </cell>
          <cell r="F11181">
            <v>2</v>
          </cell>
        </row>
        <row r="11182">
          <cell r="B11182" t="str">
            <v>184318</v>
          </cell>
          <cell r="C11182" t="str">
            <v>026549</v>
          </cell>
          <cell r="D11182" t="str">
            <v>Bucha plastica 8mm</v>
          </cell>
          <cell r="E11182" t="str">
            <v>un</v>
          </cell>
          <cell r="F11182">
            <v>2</v>
          </cell>
        </row>
        <row r="11183">
          <cell r="B11183" t="str">
            <v>184318</v>
          </cell>
          <cell r="C11183" t="str">
            <v>026550</v>
          </cell>
          <cell r="D11183" t="str">
            <v>Parafuso cromado p/fixacao sanitarios</v>
          </cell>
          <cell r="E11183" t="str">
            <v>un</v>
          </cell>
          <cell r="F11183">
            <v>2</v>
          </cell>
        </row>
        <row r="11184">
          <cell r="B11184" t="str">
            <v>184318</v>
          </cell>
          <cell r="C11184" t="str">
            <v>066017</v>
          </cell>
          <cell r="D11184" t="str">
            <v>Jogo de metais para mictorio</v>
          </cell>
          <cell r="E11184" t="str">
            <v>un</v>
          </cell>
          <cell r="F11184">
            <v>1</v>
          </cell>
        </row>
        <row r="11185">
          <cell r="B11185" t="str">
            <v>184318</v>
          </cell>
          <cell r="C11185" t="str">
            <v>069512</v>
          </cell>
          <cell r="D11185" t="str">
            <v>Fita de vedacao</v>
          </cell>
          <cell r="E11185" t="str">
            <v>m</v>
          </cell>
          <cell r="F11185">
            <v>1.175</v>
          </cell>
        </row>
        <row r="11186">
          <cell r="B11186" t="str">
            <v>184318</v>
          </cell>
          <cell r="C11186" t="str">
            <v>090930</v>
          </cell>
          <cell r="D11186" t="str">
            <v>Mictorio individual de fiberglass 29x47x22,5 cm</v>
          </cell>
          <cell r="E11186" t="str">
            <v>un</v>
          </cell>
          <cell r="F11186">
            <v>1</v>
          </cell>
        </row>
        <row r="11187">
          <cell r="B11187" t="str">
            <v>184319</v>
          </cell>
          <cell r="C11187" t="str">
            <v>010118</v>
          </cell>
          <cell r="D11187" t="str">
            <v>Encanador</v>
          </cell>
          <cell r="E11187" t="str">
            <v>h</v>
          </cell>
          <cell r="F11187">
            <v>2.9</v>
          </cell>
        </row>
        <row r="11188">
          <cell r="B11188" t="str">
            <v>184319</v>
          </cell>
          <cell r="C11188" t="str">
            <v>010119</v>
          </cell>
          <cell r="D11188" t="str">
            <v>Ajudante de encanador</v>
          </cell>
          <cell r="E11188" t="str">
            <v>h</v>
          </cell>
          <cell r="F11188">
            <v>2.9</v>
          </cell>
        </row>
        <row r="11189">
          <cell r="B11189" t="str">
            <v>184319</v>
          </cell>
          <cell r="C11189" t="str">
            <v>065511</v>
          </cell>
          <cell r="D11189" t="str">
            <v>Mictorio de louca branca</v>
          </cell>
          <cell r="E11189" t="str">
            <v>un</v>
          </cell>
          <cell r="F11189">
            <v>1</v>
          </cell>
        </row>
        <row r="11190">
          <cell r="B11190" t="str">
            <v>184319</v>
          </cell>
          <cell r="C11190" t="str">
            <v>066017</v>
          </cell>
          <cell r="D11190" t="str">
            <v>Jogo de metais para mictorio</v>
          </cell>
          <cell r="E11190" t="str">
            <v>un</v>
          </cell>
          <cell r="F11190">
            <v>1</v>
          </cell>
        </row>
        <row r="11191">
          <cell r="B11191" t="str">
            <v>184319</v>
          </cell>
          <cell r="C11191" t="str">
            <v>069512</v>
          </cell>
          <cell r="D11191" t="str">
            <v>Fita de vedacao</v>
          </cell>
          <cell r="E11191" t="str">
            <v>m</v>
          </cell>
          <cell r="F11191">
            <v>0.56000000000000005</v>
          </cell>
        </row>
        <row r="11192">
          <cell r="B11192" t="str">
            <v>184320</v>
          </cell>
          <cell r="C11192" t="str">
            <v>010118</v>
          </cell>
          <cell r="D11192" t="str">
            <v>Encanador</v>
          </cell>
          <cell r="E11192" t="str">
            <v>h</v>
          </cell>
          <cell r="F11192">
            <v>4</v>
          </cell>
        </row>
        <row r="11193">
          <cell r="B11193" t="str">
            <v>184320</v>
          </cell>
          <cell r="C11193" t="str">
            <v>010119</v>
          </cell>
          <cell r="D11193" t="str">
            <v>Ajudante de encanador</v>
          </cell>
          <cell r="E11193" t="str">
            <v>h</v>
          </cell>
          <cell r="F11193">
            <v>4</v>
          </cell>
        </row>
        <row r="11194">
          <cell r="B11194" t="str">
            <v>184320</v>
          </cell>
          <cell r="C11194" t="str">
            <v>064001</v>
          </cell>
          <cell r="D11194" t="str">
            <v>Valvula americana para pia 1 1/2x3 3/4'</v>
          </cell>
          <cell r="E11194" t="str">
            <v>un</v>
          </cell>
          <cell r="F11194">
            <v>2</v>
          </cell>
        </row>
        <row r="11195">
          <cell r="B11195" t="str">
            <v>184320</v>
          </cell>
          <cell r="C11195" t="str">
            <v>064504</v>
          </cell>
          <cell r="D11195" t="str">
            <v>Sifao cromado 2'</v>
          </cell>
          <cell r="E11195" t="str">
            <v>un</v>
          </cell>
          <cell r="F11195">
            <v>2</v>
          </cell>
        </row>
        <row r="11196">
          <cell r="B11196" t="str">
            <v>184320</v>
          </cell>
          <cell r="C11196" t="str">
            <v>065512</v>
          </cell>
          <cell r="D11196" t="str">
            <v>Pia de aco inoxidavel com cuba dupla 2.00x0.58m</v>
          </cell>
          <cell r="E11196" t="str">
            <v>un</v>
          </cell>
          <cell r="F11196">
            <v>1</v>
          </cell>
        </row>
        <row r="11197">
          <cell r="B11197" t="str">
            <v>184320</v>
          </cell>
          <cell r="C11197" t="str">
            <v>069512</v>
          </cell>
          <cell r="D11197" t="str">
            <v>Fita de vedacao</v>
          </cell>
          <cell r="E11197" t="str">
            <v>m</v>
          </cell>
          <cell r="F11197">
            <v>2.2599999999999998</v>
          </cell>
        </row>
        <row r="11198">
          <cell r="B11198" t="str">
            <v>184321</v>
          </cell>
          <cell r="C11198" t="str">
            <v>010118</v>
          </cell>
          <cell r="D11198" t="str">
            <v>Encanador</v>
          </cell>
          <cell r="E11198" t="str">
            <v>h</v>
          </cell>
          <cell r="F11198">
            <v>3.5</v>
          </cell>
        </row>
        <row r="11199">
          <cell r="B11199" t="str">
            <v>184321</v>
          </cell>
          <cell r="C11199" t="str">
            <v>010119</v>
          </cell>
          <cell r="D11199" t="str">
            <v>Ajudante de encanador</v>
          </cell>
          <cell r="E11199" t="str">
            <v>h</v>
          </cell>
          <cell r="F11199">
            <v>3.5</v>
          </cell>
        </row>
        <row r="11200">
          <cell r="B11200" t="str">
            <v>184321</v>
          </cell>
          <cell r="C11200" t="str">
            <v>064045</v>
          </cell>
          <cell r="D11200" t="str">
            <v>Valvula americana p/pia 3 1/2'</v>
          </cell>
          <cell r="E11200" t="str">
            <v>un</v>
          </cell>
          <cell r="F11200">
            <v>1</v>
          </cell>
        </row>
        <row r="11201">
          <cell r="B11201" t="str">
            <v>184321</v>
          </cell>
          <cell r="C11201" t="str">
            <v>064504</v>
          </cell>
          <cell r="D11201" t="str">
            <v>Sifao cromado 2'</v>
          </cell>
          <cell r="E11201" t="str">
            <v>un</v>
          </cell>
          <cell r="F11201">
            <v>1</v>
          </cell>
        </row>
        <row r="11202">
          <cell r="B11202" t="str">
            <v>184321</v>
          </cell>
          <cell r="C11202" t="str">
            <v>065513</v>
          </cell>
          <cell r="D11202" t="str">
            <v>Pia de aco inoxidavel com cuba simples 1.50x0.58m</v>
          </cell>
          <cell r="E11202" t="str">
            <v>un</v>
          </cell>
          <cell r="F11202">
            <v>1</v>
          </cell>
        </row>
        <row r="11203">
          <cell r="B11203" t="str">
            <v>184321</v>
          </cell>
          <cell r="C11203" t="str">
            <v>069512</v>
          </cell>
          <cell r="D11203" t="str">
            <v>Fita de vedacao</v>
          </cell>
          <cell r="E11203" t="str">
            <v>m</v>
          </cell>
          <cell r="F11203">
            <v>1.1299999999999999</v>
          </cell>
        </row>
        <row r="11204">
          <cell r="B11204" t="str">
            <v>184322</v>
          </cell>
          <cell r="C11204" t="str">
            <v>010118</v>
          </cell>
          <cell r="D11204" t="str">
            <v>Encanador</v>
          </cell>
          <cell r="E11204" t="str">
            <v>h</v>
          </cell>
          <cell r="F11204">
            <v>0.83</v>
          </cell>
        </row>
        <row r="11205">
          <cell r="B11205" t="str">
            <v>184322</v>
          </cell>
          <cell r="C11205" t="str">
            <v>010119</v>
          </cell>
          <cell r="D11205" t="str">
            <v>Ajudante de encanador</v>
          </cell>
          <cell r="E11205" t="str">
            <v>h</v>
          </cell>
          <cell r="F11205">
            <v>0.83</v>
          </cell>
        </row>
        <row r="11206">
          <cell r="B11206" t="str">
            <v>184322</v>
          </cell>
          <cell r="C11206" t="str">
            <v>067506</v>
          </cell>
          <cell r="D11206" t="str">
            <v>Ralo cromado de 2'</v>
          </cell>
          <cell r="E11206" t="str">
            <v>un</v>
          </cell>
          <cell r="F11206">
            <v>1</v>
          </cell>
        </row>
        <row r="11207">
          <cell r="B11207" t="str">
            <v>184322</v>
          </cell>
          <cell r="C11207" t="str">
            <v>090931</v>
          </cell>
          <cell r="D11207" t="str">
            <v>Piso-box de fiberglass 80x80x8,5 cm</v>
          </cell>
          <cell r="E11207" t="str">
            <v>un</v>
          </cell>
          <cell r="F11207">
            <v>1</v>
          </cell>
        </row>
        <row r="11208">
          <cell r="B11208" t="str">
            <v>184323</v>
          </cell>
          <cell r="C11208" t="str">
            <v>010118</v>
          </cell>
          <cell r="D11208" t="str">
            <v>Encanador</v>
          </cell>
          <cell r="E11208" t="str">
            <v>h</v>
          </cell>
          <cell r="F11208">
            <v>0.83</v>
          </cell>
        </row>
        <row r="11209">
          <cell r="B11209" t="str">
            <v>184323</v>
          </cell>
          <cell r="C11209" t="str">
            <v>010119</v>
          </cell>
          <cell r="D11209" t="str">
            <v>Ajudante de encanador</v>
          </cell>
          <cell r="E11209" t="str">
            <v>h</v>
          </cell>
          <cell r="F11209">
            <v>0.83</v>
          </cell>
        </row>
        <row r="11210">
          <cell r="B11210" t="str">
            <v>184323</v>
          </cell>
          <cell r="C11210" t="str">
            <v>067506</v>
          </cell>
          <cell r="D11210" t="str">
            <v>Ralo cromado de 2'</v>
          </cell>
          <cell r="E11210" t="str">
            <v>un</v>
          </cell>
          <cell r="F11210">
            <v>1</v>
          </cell>
        </row>
        <row r="11211">
          <cell r="B11211" t="str">
            <v>184323</v>
          </cell>
          <cell r="C11211" t="str">
            <v>090932</v>
          </cell>
          <cell r="D11211" t="str">
            <v>Piso-box de fiberglass 80x80x11,5 cm</v>
          </cell>
          <cell r="E11211" t="str">
            <v>un</v>
          </cell>
          <cell r="F11211">
            <v>1</v>
          </cell>
        </row>
        <row r="11212">
          <cell r="B11212" t="str">
            <v>184324</v>
          </cell>
          <cell r="C11212" t="str">
            <v>010118</v>
          </cell>
          <cell r="D11212" t="str">
            <v>Encanador</v>
          </cell>
          <cell r="E11212" t="str">
            <v>h</v>
          </cell>
          <cell r="F11212">
            <v>0.83</v>
          </cell>
        </row>
        <row r="11213">
          <cell r="B11213" t="str">
            <v>184324</v>
          </cell>
          <cell r="C11213" t="str">
            <v>010119</v>
          </cell>
          <cell r="D11213" t="str">
            <v>Ajudante de encanador</v>
          </cell>
          <cell r="E11213" t="str">
            <v>h</v>
          </cell>
          <cell r="F11213">
            <v>0.83</v>
          </cell>
        </row>
        <row r="11214">
          <cell r="B11214" t="str">
            <v>184324</v>
          </cell>
          <cell r="C11214" t="str">
            <v>067506</v>
          </cell>
          <cell r="D11214" t="str">
            <v>Ralo cromado de 2'</v>
          </cell>
          <cell r="E11214" t="str">
            <v>un</v>
          </cell>
          <cell r="F11214">
            <v>1</v>
          </cell>
        </row>
        <row r="11215">
          <cell r="B11215" t="str">
            <v>184324</v>
          </cell>
          <cell r="C11215" t="str">
            <v>090933</v>
          </cell>
          <cell r="D11215" t="str">
            <v>Piso-box de fiberglass 101x89x19 cm</v>
          </cell>
          <cell r="E11215" t="str">
            <v>un</v>
          </cell>
          <cell r="F11215">
            <v>1</v>
          </cell>
        </row>
        <row r="11216">
          <cell r="B11216" t="str">
            <v>184325</v>
          </cell>
          <cell r="C11216" t="str">
            <v>010118</v>
          </cell>
          <cell r="D11216" t="str">
            <v>Encanador</v>
          </cell>
          <cell r="E11216" t="str">
            <v>h</v>
          </cell>
          <cell r="F11216">
            <v>3</v>
          </cell>
        </row>
        <row r="11217">
          <cell r="B11217" t="str">
            <v>184325</v>
          </cell>
          <cell r="C11217" t="str">
            <v>010119</v>
          </cell>
          <cell r="D11217" t="str">
            <v>Ajudante de encanador</v>
          </cell>
          <cell r="E11217" t="str">
            <v>h</v>
          </cell>
          <cell r="F11217">
            <v>3</v>
          </cell>
        </row>
        <row r="11218">
          <cell r="B11218" t="str">
            <v>184325</v>
          </cell>
          <cell r="C11218" t="str">
            <v>064003</v>
          </cell>
          <cell r="D11218" t="str">
            <v>Valvula de metal cromada 1 1/4'</v>
          </cell>
          <cell r="E11218" t="str">
            <v>un</v>
          </cell>
          <cell r="F11218">
            <v>1</v>
          </cell>
        </row>
        <row r="11219">
          <cell r="B11219" t="str">
            <v>184325</v>
          </cell>
          <cell r="C11219" t="str">
            <v>064502</v>
          </cell>
          <cell r="D11219" t="str">
            <v>Sifao cromado 1 1/4'x2'</v>
          </cell>
          <cell r="E11219" t="str">
            <v>un</v>
          </cell>
          <cell r="F11219">
            <v>1</v>
          </cell>
        </row>
        <row r="11220">
          <cell r="B11220" t="str">
            <v>184325</v>
          </cell>
          <cell r="C11220" t="str">
            <v>065521</v>
          </cell>
          <cell r="D11220" t="str">
            <v>Tanque de aco inoxidavel</v>
          </cell>
          <cell r="E11220" t="str">
            <v>un</v>
          </cell>
          <cell r="F11220">
            <v>1</v>
          </cell>
        </row>
        <row r="11221">
          <cell r="B11221" t="str">
            <v>184325</v>
          </cell>
          <cell r="C11221" t="str">
            <v>069512</v>
          </cell>
          <cell r="D11221" t="str">
            <v>Fita de vedacao</v>
          </cell>
          <cell r="E11221" t="str">
            <v>m</v>
          </cell>
          <cell r="F11221">
            <v>0.75</v>
          </cell>
        </row>
        <row r="11222">
          <cell r="B11222" t="str">
            <v>184325</v>
          </cell>
          <cell r="C11222" t="str">
            <v>069519</v>
          </cell>
          <cell r="D11222" t="str">
            <v>Conjunto de fixacao p/tanque</v>
          </cell>
          <cell r="E11222" t="str">
            <v>un</v>
          </cell>
          <cell r="F11222">
            <v>1</v>
          </cell>
        </row>
        <row r="11223">
          <cell r="B11223" t="str">
            <v>184326</v>
          </cell>
          <cell r="C11223" t="str">
            <v>010118</v>
          </cell>
          <cell r="D11223" t="str">
            <v>Encanador</v>
          </cell>
          <cell r="E11223" t="str">
            <v>h</v>
          </cell>
          <cell r="F11223">
            <v>3</v>
          </cell>
        </row>
        <row r="11224">
          <cell r="B11224" t="str">
            <v>184326</v>
          </cell>
          <cell r="C11224" t="str">
            <v>010119</v>
          </cell>
          <cell r="D11224" t="str">
            <v>Ajudante de encanador</v>
          </cell>
          <cell r="E11224" t="str">
            <v>h</v>
          </cell>
          <cell r="F11224">
            <v>3</v>
          </cell>
        </row>
        <row r="11225">
          <cell r="B11225" t="str">
            <v>184326</v>
          </cell>
          <cell r="C11225" t="str">
            <v>064003</v>
          </cell>
          <cell r="D11225" t="str">
            <v>Valvula de metal cromada 1 1/4'</v>
          </cell>
          <cell r="E11225" t="str">
            <v>un</v>
          </cell>
          <cell r="F11225">
            <v>1</v>
          </cell>
        </row>
        <row r="11226">
          <cell r="B11226" t="str">
            <v>184326</v>
          </cell>
          <cell r="C11226" t="str">
            <v>064501</v>
          </cell>
          <cell r="D11226" t="str">
            <v>Sifao cromado 1 1/4'x1 1/2'</v>
          </cell>
          <cell r="E11226" t="str">
            <v>un</v>
          </cell>
          <cell r="F11226">
            <v>1</v>
          </cell>
        </row>
        <row r="11227">
          <cell r="B11227" t="str">
            <v>184326</v>
          </cell>
          <cell r="C11227" t="str">
            <v>065520</v>
          </cell>
          <cell r="D11227" t="str">
            <v>Tanque de louca branca com coluna</v>
          </cell>
          <cell r="E11227" t="str">
            <v>un</v>
          </cell>
          <cell r="F11227">
            <v>1</v>
          </cell>
        </row>
        <row r="11228">
          <cell r="B11228" t="str">
            <v>184326</v>
          </cell>
          <cell r="C11228" t="str">
            <v>069512</v>
          </cell>
          <cell r="D11228" t="str">
            <v>Fita de vedacao</v>
          </cell>
          <cell r="E11228" t="str">
            <v>m</v>
          </cell>
          <cell r="F11228">
            <v>0.75</v>
          </cell>
        </row>
        <row r="11229">
          <cell r="B11229" t="str">
            <v>184326</v>
          </cell>
          <cell r="C11229" t="str">
            <v>069519</v>
          </cell>
          <cell r="D11229" t="str">
            <v>Conjunto de fixacao p/tanque</v>
          </cell>
          <cell r="E11229" t="str">
            <v>un</v>
          </cell>
          <cell r="F11229">
            <v>1</v>
          </cell>
        </row>
        <row r="11230">
          <cell r="B11230" t="str">
            <v>184327</v>
          </cell>
          <cell r="C11230" t="str">
            <v>010118</v>
          </cell>
          <cell r="D11230" t="str">
            <v>Encanador</v>
          </cell>
          <cell r="E11230" t="str">
            <v>h</v>
          </cell>
          <cell r="F11230">
            <v>3</v>
          </cell>
        </row>
        <row r="11231">
          <cell r="B11231" t="str">
            <v>184327</v>
          </cell>
          <cell r="C11231" t="str">
            <v>010119</v>
          </cell>
          <cell r="D11231" t="str">
            <v>Ajudante de encanador</v>
          </cell>
          <cell r="E11231" t="str">
            <v>h</v>
          </cell>
          <cell r="F11231">
            <v>3</v>
          </cell>
        </row>
        <row r="11232">
          <cell r="B11232" t="str">
            <v>184327</v>
          </cell>
          <cell r="C11232" t="str">
            <v>064005</v>
          </cell>
          <cell r="D11232" t="str">
            <v>Valvula de pvc 2'</v>
          </cell>
          <cell r="E11232" t="str">
            <v>un</v>
          </cell>
          <cell r="F11232">
            <v>1</v>
          </cell>
        </row>
        <row r="11233">
          <cell r="B11233" t="str">
            <v>184327</v>
          </cell>
          <cell r="C11233" t="str">
            <v>064502</v>
          </cell>
          <cell r="D11233" t="str">
            <v>Sifao cromado 1 1/4'x2'</v>
          </cell>
          <cell r="E11233" t="str">
            <v>un</v>
          </cell>
          <cell r="F11233">
            <v>1</v>
          </cell>
        </row>
        <row r="11234">
          <cell r="B11234" t="str">
            <v>184327</v>
          </cell>
          <cell r="C11234" t="str">
            <v>069512</v>
          </cell>
          <cell r="D11234" t="str">
            <v>Fita de vedacao</v>
          </cell>
          <cell r="E11234" t="str">
            <v>m</v>
          </cell>
          <cell r="F11234">
            <v>0.75</v>
          </cell>
        </row>
        <row r="11235">
          <cell r="B11235" t="str">
            <v>184327</v>
          </cell>
          <cell r="C11235" t="str">
            <v>090934</v>
          </cell>
          <cell r="D11235" t="str">
            <v>Tanque em polipropileno 15 l dimensoes 49x43x28 cm</v>
          </cell>
          <cell r="E11235" t="str">
            <v>un</v>
          </cell>
          <cell r="F11235">
            <v>1</v>
          </cell>
        </row>
        <row r="11236">
          <cell r="B11236" t="str">
            <v>184328</v>
          </cell>
          <cell r="C11236" t="str">
            <v>010118</v>
          </cell>
          <cell r="D11236" t="str">
            <v>Encanador</v>
          </cell>
          <cell r="E11236" t="str">
            <v>h</v>
          </cell>
          <cell r="F11236">
            <v>3</v>
          </cell>
        </row>
        <row r="11237">
          <cell r="B11237" t="str">
            <v>184328</v>
          </cell>
          <cell r="C11237" t="str">
            <v>010119</v>
          </cell>
          <cell r="D11237" t="str">
            <v>Ajudante de encanador</v>
          </cell>
          <cell r="E11237" t="str">
            <v>h</v>
          </cell>
          <cell r="F11237">
            <v>3</v>
          </cell>
        </row>
        <row r="11238">
          <cell r="B11238" t="str">
            <v>184328</v>
          </cell>
          <cell r="C11238" t="str">
            <v>064005</v>
          </cell>
          <cell r="D11238" t="str">
            <v>Valvula de pvc 2'</v>
          </cell>
          <cell r="E11238" t="str">
            <v>un</v>
          </cell>
          <cell r="F11238">
            <v>1</v>
          </cell>
        </row>
        <row r="11239">
          <cell r="B11239" t="str">
            <v>184328</v>
          </cell>
          <cell r="C11239" t="str">
            <v>064502</v>
          </cell>
          <cell r="D11239" t="str">
            <v>Sifao cromado 1 1/4'x2'</v>
          </cell>
          <cell r="E11239" t="str">
            <v>un</v>
          </cell>
          <cell r="F11239">
            <v>1</v>
          </cell>
        </row>
        <row r="11240">
          <cell r="B11240" t="str">
            <v>184328</v>
          </cell>
          <cell r="C11240" t="str">
            <v>069512</v>
          </cell>
          <cell r="D11240" t="str">
            <v>Fita de vedacao</v>
          </cell>
          <cell r="E11240" t="str">
            <v>m</v>
          </cell>
          <cell r="F11240">
            <v>0.75</v>
          </cell>
        </row>
        <row r="11241">
          <cell r="B11241" t="str">
            <v>184328</v>
          </cell>
          <cell r="C11241" t="str">
            <v>090935</v>
          </cell>
          <cell r="D11241" t="str">
            <v>Tanque em polipropileno 24 l dimensoes 58x52x32 cm</v>
          </cell>
          <cell r="E11241" t="str">
            <v>un</v>
          </cell>
          <cell r="F11241">
            <v>1</v>
          </cell>
        </row>
        <row r="11242">
          <cell r="B11242" t="str">
            <v>184329</v>
          </cell>
          <cell r="C11242" t="str">
            <v>010118</v>
          </cell>
          <cell r="D11242" t="str">
            <v>Encanador</v>
          </cell>
          <cell r="E11242" t="str">
            <v>h</v>
          </cell>
          <cell r="F11242">
            <v>3</v>
          </cell>
        </row>
        <row r="11243">
          <cell r="B11243" t="str">
            <v>184329</v>
          </cell>
          <cell r="C11243" t="str">
            <v>010119</v>
          </cell>
          <cell r="D11243" t="str">
            <v>Ajudante de encanador</v>
          </cell>
          <cell r="E11243" t="str">
            <v>h</v>
          </cell>
          <cell r="F11243">
            <v>3</v>
          </cell>
        </row>
        <row r="11244">
          <cell r="B11244" t="str">
            <v>184329</v>
          </cell>
          <cell r="C11244" t="str">
            <v>064005</v>
          </cell>
          <cell r="D11244" t="str">
            <v>Valvula de pvc 2'</v>
          </cell>
          <cell r="E11244" t="str">
            <v>un</v>
          </cell>
          <cell r="F11244">
            <v>1</v>
          </cell>
        </row>
        <row r="11245">
          <cell r="B11245" t="str">
            <v>184329</v>
          </cell>
          <cell r="C11245" t="str">
            <v>064505</v>
          </cell>
          <cell r="D11245" t="str">
            <v>Sifao pvc rigido tipo copo dn 2x2'</v>
          </cell>
          <cell r="E11245" t="str">
            <v>un</v>
          </cell>
          <cell r="F11245">
            <v>1</v>
          </cell>
        </row>
        <row r="11246">
          <cell r="B11246" t="str">
            <v>184329</v>
          </cell>
          <cell r="C11246" t="str">
            <v>065519</v>
          </cell>
          <cell r="D11246" t="str">
            <v>Tanque de concreto 80x70cm</v>
          </cell>
          <cell r="E11246" t="str">
            <v>un</v>
          </cell>
          <cell r="F11246">
            <v>1</v>
          </cell>
        </row>
        <row r="11247">
          <cell r="B11247" t="str">
            <v>184329</v>
          </cell>
          <cell r="C11247" t="str">
            <v>069512</v>
          </cell>
          <cell r="D11247" t="str">
            <v>Fita de vedacao</v>
          </cell>
          <cell r="E11247" t="str">
            <v>m</v>
          </cell>
          <cell r="F11247">
            <v>0.75</v>
          </cell>
        </row>
        <row r="11248">
          <cell r="B11248" t="str">
            <v>184330</v>
          </cell>
          <cell r="C11248" t="str">
            <v>010106</v>
          </cell>
          <cell r="D11248" t="str">
            <v>Azulejista</v>
          </cell>
          <cell r="E11248" t="str">
            <v>h</v>
          </cell>
          <cell r="F11248">
            <v>2.2000000000000002</v>
          </cell>
        </row>
        <row r="11249">
          <cell r="B11249" t="str">
            <v>184330</v>
          </cell>
          <cell r="C11249" t="str">
            <v>010146</v>
          </cell>
          <cell r="D11249" t="str">
            <v>Servente</v>
          </cell>
          <cell r="E11249" t="str">
            <v>h</v>
          </cell>
          <cell r="F11249">
            <v>2.2000000000000002</v>
          </cell>
        </row>
        <row r="11250">
          <cell r="B11250" t="str">
            <v>184330</v>
          </cell>
          <cell r="C11250" t="str">
            <v>020508</v>
          </cell>
          <cell r="D11250" t="str">
            <v>Cimento portland</v>
          </cell>
          <cell r="E11250" t="str">
            <v>kg</v>
          </cell>
          <cell r="F11250">
            <v>0.45</v>
          </cell>
        </row>
        <row r="11251">
          <cell r="B11251" t="str">
            <v>184330</v>
          </cell>
          <cell r="C11251" t="str">
            <v>020579</v>
          </cell>
          <cell r="D11251" t="str">
            <v>Areia media</v>
          </cell>
          <cell r="E11251" t="str">
            <v>m3</v>
          </cell>
          <cell r="F11251">
            <v>1E-3</v>
          </cell>
        </row>
        <row r="11252">
          <cell r="B11252" t="str">
            <v>184330</v>
          </cell>
          <cell r="C11252" t="str">
            <v>065501</v>
          </cell>
          <cell r="D11252" t="str">
            <v>Armario plastico de embutir 45x60cm</v>
          </cell>
          <cell r="E11252" t="str">
            <v>un</v>
          </cell>
          <cell r="F11252">
            <v>1</v>
          </cell>
        </row>
        <row r="11253">
          <cell r="B11253" t="str">
            <v>184331</v>
          </cell>
          <cell r="C11253" t="str">
            <v>010106</v>
          </cell>
          <cell r="D11253" t="str">
            <v>Azulejista</v>
          </cell>
          <cell r="E11253" t="str">
            <v>h</v>
          </cell>
          <cell r="F11253">
            <v>1.1000000000000001</v>
          </cell>
        </row>
        <row r="11254">
          <cell r="B11254" t="str">
            <v>184331</v>
          </cell>
          <cell r="C11254" t="str">
            <v>010146</v>
          </cell>
          <cell r="D11254" t="str">
            <v>Servente</v>
          </cell>
          <cell r="E11254" t="str">
            <v>h</v>
          </cell>
          <cell r="F11254">
            <v>1.1000000000000001</v>
          </cell>
        </row>
        <row r="11255">
          <cell r="B11255" t="str">
            <v>184331</v>
          </cell>
          <cell r="C11255" t="str">
            <v>020508</v>
          </cell>
          <cell r="D11255" t="str">
            <v>Cimento portland</v>
          </cell>
          <cell r="E11255" t="str">
            <v>kg</v>
          </cell>
          <cell r="F11255">
            <v>0.45</v>
          </cell>
        </row>
        <row r="11256">
          <cell r="B11256" t="str">
            <v>184331</v>
          </cell>
          <cell r="C11256" t="str">
            <v>020579</v>
          </cell>
          <cell r="D11256" t="str">
            <v>Areia media</v>
          </cell>
          <cell r="E11256" t="str">
            <v>m3</v>
          </cell>
          <cell r="F11256">
            <v>1E-3</v>
          </cell>
        </row>
        <row r="11257">
          <cell r="B11257" t="str">
            <v>184331</v>
          </cell>
          <cell r="C11257" t="str">
            <v>065514</v>
          </cell>
          <cell r="D11257" t="str">
            <v>Porta papel de louca branca 15x15cm</v>
          </cell>
          <cell r="E11257" t="str">
            <v>un</v>
          </cell>
          <cell r="F11257">
            <v>1</v>
          </cell>
        </row>
        <row r="11258">
          <cell r="B11258" t="str">
            <v>184332</v>
          </cell>
          <cell r="C11258" t="str">
            <v>010106</v>
          </cell>
          <cell r="D11258" t="str">
            <v>Azulejista</v>
          </cell>
          <cell r="E11258" t="str">
            <v>h</v>
          </cell>
          <cell r="F11258">
            <v>1.1000000000000001</v>
          </cell>
        </row>
        <row r="11259">
          <cell r="B11259" t="str">
            <v>184332</v>
          </cell>
          <cell r="C11259" t="str">
            <v>010146</v>
          </cell>
          <cell r="D11259" t="str">
            <v>Servente</v>
          </cell>
          <cell r="E11259" t="str">
            <v>h</v>
          </cell>
          <cell r="F11259">
            <v>1.1000000000000001</v>
          </cell>
        </row>
        <row r="11260">
          <cell r="B11260" t="str">
            <v>184332</v>
          </cell>
          <cell r="C11260" t="str">
            <v>020508</v>
          </cell>
          <cell r="D11260" t="str">
            <v>Cimento portland</v>
          </cell>
          <cell r="E11260" t="str">
            <v>kg</v>
          </cell>
          <cell r="F11260">
            <v>0.62</v>
          </cell>
        </row>
        <row r="11261">
          <cell r="B11261" t="str">
            <v>184332</v>
          </cell>
          <cell r="C11261" t="str">
            <v>020579</v>
          </cell>
          <cell r="D11261" t="str">
            <v>Areia media</v>
          </cell>
          <cell r="E11261" t="str">
            <v>m3</v>
          </cell>
          <cell r="F11261">
            <v>5.0000000000000001E-4</v>
          </cell>
        </row>
        <row r="11262">
          <cell r="B11262" t="str">
            <v>184332</v>
          </cell>
          <cell r="C11262" t="str">
            <v>065515</v>
          </cell>
          <cell r="D11262" t="str">
            <v>Porta toalha de louca branca</v>
          </cell>
          <cell r="E11262" t="str">
            <v>un</v>
          </cell>
          <cell r="F11262">
            <v>2</v>
          </cell>
        </row>
        <row r="11263">
          <cell r="B11263" t="str">
            <v>184333</v>
          </cell>
          <cell r="C11263" t="str">
            <v>010106</v>
          </cell>
          <cell r="D11263" t="str">
            <v>Azulejista</v>
          </cell>
          <cell r="E11263" t="str">
            <v>h</v>
          </cell>
          <cell r="F11263">
            <v>1</v>
          </cell>
        </row>
        <row r="11264">
          <cell r="B11264" t="str">
            <v>184333</v>
          </cell>
          <cell r="C11264" t="str">
            <v>010146</v>
          </cell>
          <cell r="D11264" t="str">
            <v>Servente</v>
          </cell>
          <cell r="E11264" t="str">
            <v>h</v>
          </cell>
          <cell r="F11264">
            <v>1</v>
          </cell>
        </row>
        <row r="11265">
          <cell r="B11265" t="str">
            <v>184333</v>
          </cell>
          <cell r="C11265" t="str">
            <v>020508</v>
          </cell>
          <cell r="D11265" t="str">
            <v>Cimento portland</v>
          </cell>
          <cell r="E11265" t="str">
            <v>kg</v>
          </cell>
          <cell r="F11265">
            <v>0.45</v>
          </cell>
        </row>
        <row r="11266">
          <cell r="B11266" t="str">
            <v>184333</v>
          </cell>
          <cell r="C11266" t="str">
            <v>020579</v>
          </cell>
          <cell r="D11266" t="str">
            <v>Areia media</v>
          </cell>
          <cell r="E11266" t="str">
            <v>m3</v>
          </cell>
          <cell r="F11266">
            <v>1E-3</v>
          </cell>
        </row>
        <row r="11267">
          <cell r="B11267" t="str">
            <v>184333</v>
          </cell>
          <cell r="C11267" t="str">
            <v>065517</v>
          </cell>
          <cell r="D11267" t="str">
            <v>Saboneteira de louca branca com alca 15x15cm</v>
          </cell>
          <cell r="E11267" t="str">
            <v>un</v>
          </cell>
          <cell r="F11267">
            <v>1</v>
          </cell>
        </row>
        <row r="11268">
          <cell r="B11268" t="str">
            <v>184334</v>
          </cell>
          <cell r="C11268" t="str">
            <v>010106</v>
          </cell>
          <cell r="D11268" t="str">
            <v>Azulejista</v>
          </cell>
          <cell r="E11268" t="str">
            <v>h</v>
          </cell>
          <cell r="F11268">
            <v>1</v>
          </cell>
        </row>
        <row r="11269">
          <cell r="B11269" t="str">
            <v>184334</v>
          </cell>
          <cell r="C11269" t="str">
            <v>010146</v>
          </cell>
          <cell r="D11269" t="str">
            <v>Servente</v>
          </cell>
          <cell r="E11269" t="str">
            <v>h</v>
          </cell>
          <cell r="F11269">
            <v>1</v>
          </cell>
        </row>
        <row r="11270">
          <cell r="B11270" t="str">
            <v>184334</v>
          </cell>
          <cell r="C11270" t="str">
            <v>020508</v>
          </cell>
          <cell r="D11270" t="str">
            <v>Cimento portland</v>
          </cell>
          <cell r="E11270" t="str">
            <v>kg</v>
          </cell>
          <cell r="F11270">
            <v>0.45</v>
          </cell>
        </row>
        <row r="11271">
          <cell r="B11271" t="str">
            <v>184334</v>
          </cell>
          <cell r="C11271" t="str">
            <v>020579</v>
          </cell>
          <cell r="D11271" t="str">
            <v>Areia media</v>
          </cell>
          <cell r="E11271" t="str">
            <v>m3</v>
          </cell>
          <cell r="F11271">
            <v>1E-3</v>
          </cell>
        </row>
        <row r="11272">
          <cell r="B11272" t="str">
            <v>184334</v>
          </cell>
          <cell r="C11272" t="str">
            <v>065518</v>
          </cell>
          <cell r="D11272" t="str">
            <v>Saboneteira de louca branca sem alca 15x15cm</v>
          </cell>
          <cell r="E11272" t="str">
            <v>un</v>
          </cell>
          <cell r="F11272">
            <v>1</v>
          </cell>
        </row>
        <row r="11273">
          <cell r="B11273" t="str">
            <v>184335</v>
          </cell>
          <cell r="C11273" t="str">
            <v>010106</v>
          </cell>
          <cell r="D11273" t="str">
            <v>Azulejista</v>
          </cell>
          <cell r="E11273" t="str">
            <v>h</v>
          </cell>
          <cell r="F11273">
            <v>1</v>
          </cell>
        </row>
        <row r="11274">
          <cell r="B11274" t="str">
            <v>184335</v>
          </cell>
          <cell r="C11274" t="str">
            <v>010146</v>
          </cell>
          <cell r="D11274" t="str">
            <v>Servente</v>
          </cell>
          <cell r="E11274" t="str">
            <v>h</v>
          </cell>
          <cell r="F11274">
            <v>1</v>
          </cell>
        </row>
        <row r="11275">
          <cell r="B11275" t="str">
            <v>184335</v>
          </cell>
          <cell r="C11275" t="str">
            <v>020508</v>
          </cell>
          <cell r="D11275" t="str">
            <v>Cimento portland</v>
          </cell>
          <cell r="E11275" t="str">
            <v>kg</v>
          </cell>
          <cell r="F11275">
            <v>0.45</v>
          </cell>
        </row>
        <row r="11276">
          <cell r="B11276" t="str">
            <v>184335</v>
          </cell>
          <cell r="C11276" t="str">
            <v>020579</v>
          </cell>
          <cell r="D11276" t="str">
            <v>Areia media</v>
          </cell>
          <cell r="E11276" t="str">
            <v>m3</v>
          </cell>
          <cell r="F11276">
            <v>1E-3</v>
          </cell>
        </row>
        <row r="11277">
          <cell r="B11277" t="str">
            <v>184335</v>
          </cell>
          <cell r="C11277" t="str">
            <v>065516</v>
          </cell>
          <cell r="D11277" t="str">
            <v>Saboneteira de louca branca 7.5x15cm</v>
          </cell>
          <cell r="E11277" t="str">
            <v>un</v>
          </cell>
          <cell r="F11277">
            <v>1</v>
          </cell>
        </row>
        <row r="11278">
          <cell r="B11278" t="str">
            <v>184336</v>
          </cell>
          <cell r="C11278" t="str">
            <v>010101</v>
          </cell>
          <cell r="D11278" t="str">
            <v>Ajudante</v>
          </cell>
          <cell r="E11278" t="str">
            <v>h</v>
          </cell>
          <cell r="F11278">
            <v>0.3</v>
          </cell>
        </row>
        <row r="11279">
          <cell r="B11279" t="str">
            <v>184336</v>
          </cell>
          <cell r="C11279" t="str">
            <v>010106</v>
          </cell>
          <cell r="D11279" t="str">
            <v>Azulejista</v>
          </cell>
          <cell r="E11279" t="str">
            <v>h</v>
          </cell>
          <cell r="F11279">
            <v>0.3</v>
          </cell>
        </row>
        <row r="11280">
          <cell r="B11280" t="str">
            <v>184336</v>
          </cell>
          <cell r="C11280" t="str">
            <v>065581</v>
          </cell>
          <cell r="D11280" t="str">
            <v>Saboneteira para sabao liquido</v>
          </cell>
          <cell r="E11280" t="str">
            <v>un</v>
          </cell>
          <cell r="F11280">
            <v>1</v>
          </cell>
        </row>
        <row r="11281">
          <cell r="B11281" t="str">
            <v>184337</v>
          </cell>
          <cell r="C11281" t="str">
            <v>010118</v>
          </cell>
          <cell r="D11281" t="str">
            <v>Encanador</v>
          </cell>
          <cell r="E11281" t="str">
            <v>h</v>
          </cell>
          <cell r="F11281">
            <v>0.5</v>
          </cell>
        </row>
        <row r="11282">
          <cell r="B11282" t="str">
            <v>184337</v>
          </cell>
          <cell r="C11282" t="str">
            <v>010119</v>
          </cell>
          <cell r="D11282" t="str">
            <v>Ajudante de encanador</v>
          </cell>
          <cell r="E11282" t="str">
            <v>h</v>
          </cell>
          <cell r="F11282">
            <v>0.5</v>
          </cell>
        </row>
        <row r="11283">
          <cell r="B11283" t="str">
            <v>184337</v>
          </cell>
          <cell r="C11283" t="str">
            <v>066015</v>
          </cell>
          <cell r="D11283" t="str">
            <v>Chuveiro com articulacao cromada 1/2"</v>
          </cell>
          <cell r="E11283" t="str">
            <v>un</v>
          </cell>
          <cell r="F11283">
            <v>1</v>
          </cell>
        </row>
        <row r="11284">
          <cell r="B11284" t="str">
            <v>184337</v>
          </cell>
          <cell r="C11284" t="str">
            <v>069512</v>
          </cell>
          <cell r="D11284" t="str">
            <v>Fita de vedacao</v>
          </cell>
          <cell r="E11284" t="str">
            <v>m</v>
          </cell>
          <cell r="F11284">
            <v>0.28000000000000003</v>
          </cell>
        </row>
        <row r="11285">
          <cell r="B11285" t="str">
            <v>184338</v>
          </cell>
          <cell r="C11285" t="str">
            <v>010118</v>
          </cell>
          <cell r="D11285" t="str">
            <v>Encanador</v>
          </cell>
          <cell r="E11285" t="str">
            <v>h</v>
          </cell>
          <cell r="F11285">
            <v>0.5</v>
          </cell>
        </row>
        <row r="11286">
          <cell r="B11286" t="str">
            <v>184338</v>
          </cell>
          <cell r="C11286" t="str">
            <v>010119</v>
          </cell>
          <cell r="D11286" t="str">
            <v>Ajudante de encanador</v>
          </cell>
          <cell r="E11286" t="str">
            <v>h</v>
          </cell>
          <cell r="F11286">
            <v>0.5</v>
          </cell>
        </row>
        <row r="11287">
          <cell r="B11287" t="str">
            <v>184338</v>
          </cell>
          <cell r="C11287" t="str">
            <v>066016</v>
          </cell>
          <cell r="D11287" t="str">
            <v>Chuveiro-ducha cromado 1/2"</v>
          </cell>
          <cell r="E11287" t="str">
            <v>un</v>
          </cell>
          <cell r="F11287">
            <v>1</v>
          </cell>
        </row>
        <row r="11288">
          <cell r="B11288" t="str">
            <v>184338</v>
          </cell>
          <cell r="C11288" t="str">
            <v>069512</v>
          </cell>
          <cell r="D11288" t="str">
            <v>Fita de vedacao</v>
          </cell>
          <cell r="E11288" t="str">
            <v>m</v>
          </cell>
          <cell r="F11288">
            <v>0.28000000000000003</v>
          </cell>
        </row>
        <row r="11289">
          <cell r="B11289" t="str">
            <v>184339</v>
          </cell>
          <cell r="C11289" t="str">
            <v>010118</v>
          </cell>
          <cell r="D11289" t="str">
            <v>Encanador</v>
          </cell>
          <cell r="E11289" t="str">
            <v>h</v>
          </cell>
          <cell r="F11289">
            <v>1.4</v>
          </cell>
        </row>
        <row r="11290">
          <cell r="B11290" t="str">
            <v>184339</v>
          </cell>
          <cell r="C11290" t="str">
            <v>010119</v>
          </cell>
          <cell r="D11290" t="str">
            <v>Ajudante de encanador</v>
          </cell>
          <cell r="E11290" t="str">
            <v>h</v>
          </cell>
          <cell r="F11290">
            <v>1.4</v>
          </cell>
        </row>
        <row r="11291">
          <cell r="B11291" t="str">
            <v>184339</v>
          </cell>
          <cell r="C11291" t="str">
            <v>066004</v>
          </cell>
          <cell r="D11291" t="str">
            <v>Aparelho misturador de mesa para pia</v>
          </cell>
          <cell r="E11291" t="str">
            <v>un</v>
          </cell>
          <cell r="F11291">
            <v>1</v>
          </cell>
        </row>
        <row r="11292">
          <cell r="B11292" t="str">
            <v>184339</v>
          </cell>
          <cell r="C11292" t="str">
            <v>069512</v>
          </cell>
          <cell r="D11292" t="str">
            <v>Fita de vedacao</v>
          </cell>
          <cell r="E11292" t="str">
            <v>m</v>
          </cell>
          <cell r="F11292">
            <v>0.94</v>
          </cell>
        </row>
        <row r="11293">
          <cell r="B11293" t="str">
            <v>184340</v>
          </cell>
          <cell r="C11293" t="str">
            <v>010118</v>
          </cell>
          <cell r="D11293" t="str">
            <v>Encanador</v>
          </cell>
          <cell r="E11293" t="str">
            <v>h</v>
          </cell>
          <cell r="F11293">
            <v>1.4</v>
          </cell>
        </row>
        <row r="11294">
          <cell r="B11294" t="str">
            <v>184340</v>
          </cell>
          <cell r="C11294" t="str">
            <v>010119</v>
          </cell>
          <cell r="D11294" t="str">
            <v>Ajudante de encanador</v>
          </cell>
          <cell r="E11294" t="str">
            <v>h</v>
          </cell>
          <cell r="F11294">
            <v>1.4</v>
          </cell>
        </row>
        <row r="11295">
          <cell r="B11295" t="str">
            <v>184340</v>
          </cell>
          <cell r="C11295" t="str">
            <v>066005</v>
          </cell>
          <cell r="D11295" t="str">
            <v>Aparelho misturador de parede para pia</v>
          </cell>
          <cell r="E11295" t="str">
            <v>un</v>
          </cell>
          <cell r="F11295">
            <v>1</v>
          </cell>
        </row>
        <row r="11296">
          <cell r="B11296" t="str">
            <v>184340</v>
          </cell>
          <cell r="C11296" t="str">
            <v>069512</v>
          </cell>
          <cell r="D11296" t="str">
            <v>Fita de vedacao</v>
          </cell>
          <cell r="E11296" t="str">
            <v>m</v>
          </cell>
          <cell r="F11296">
            <v>0.94</v>
          </cell>
        </row>
        <row r="11297">
          <cell r="B11297" t="str">
            <v>184341</v>
          </cell>
          <cell r="C11297" t="str">
            <v>010118</v>
          </cell>
          <cell r="D11297" t="str">
            <v>Encanador</v>
          </cell>
          <cell r="E11297" t="str">
            <v>h</v>
          </cell>
          <cell r="F11297">
            <v>0.5</v>
          </cell>
        </row>
        <row r="11298">
          <cell r="B11298" t="str">
            <v>184341</v>
          </cell>
          <cell r="C11298" t="str">
            <v>010119</v>
          </cell>
          <cell r="D11298" t="str">
            <v>Ajudante de encanador</v>
          </cell>
          <cell r="E11298" t="str">
            <v>h</v>
          </cell>
          <cell r="F11298">
            <v>0.5</v>
          </cell>
        </row>
        <row r="11299">
          <cell r="B11299" t="str">
            <v>184341</v>
          </cell>
          <cell r="C11299" t="str">
            <v>066023</v>
          </cell>
          <cell r="D11299" t="str">
            <v>Ducha manual</v>
          </cell>
          <cell r="E11299" t="str">
            <v>un</v>
          </cell>
          <cell r="F11299">
            <v>1</v>
          </cell>
        </row>
        <row r="11300">
          <cell r="B11300" t="str">
            <v>184342</v>
          </cell>
          <cell r="C11300" t="str">
            <v>010118</v>
          </cell>
          <cell r="D11300" t="str">
            <v>Encanador</v>
          </cell>
          <cell r="E11300" t="str">
            <v>h</v>
          </cell>
          <cell r="F11300">
            <v>1</v>
          </cell>
        </row>
        <row r="11301">
          <cell r="B11301" t="str">
            <v>184342</v>
          </cell>
          <cell r="C11301" t="str">
            <v>010119</v>
          </cell>
          <cell r="D11301" t="str">
            <v>Ajudante de encanador</v>
          </cell>
          <cell r="E11301" t="str">
            <v>h</v>
          </cell>
          <cell r="F11301">
            <v>1</v>
          </cell>
        </row>
        <row r="11302">
          <cell r="B11302" t="str">
            <v>184342</v>
          </cell>
          <cell r="C11302" t="str">
            <v>069512</v>
          </cell>
          <cell r="D11302" t="str">
            <v>Fita de vedacao</v>
          </cell>
          <cell r="E11302" t="str">
            <v>m</v>
          </cell>
          <cell r="F11302">
            <v>0.28000000000000003</v>
          </cell>
        </row>
        <row r="11303">
          <cell r="B11303" t="str">
            <v>184342</v>
          </cell>
          <cell r="C11303" t="str">
            <v>090936</v>
          </cell>
          <cell r="D11303" t="str">
            <v>Pressuriz.eletrico autom.220v - 65 w para chuveiro</v>
          </cell>
          <cell r="E11303" t="str">
            <v>un</v>
          </cell>
          <cell r="F11303">
            <v>1</v>
          </cell>
        </row>
        <row r="11304">
          <cell r="B11304" t="str">
            <v>184343</v>
          </cell>
          <cell r="C11304" t="str">
            <v>010118</v>
          </cell>
          <cell r="D11304" t="str">
            <v>Encanador</v>
          </cell>
          <cell r="E11304" t="str">
            <v>h</v>
          </cell>
          <cell r="F11304">
            <v>4</v>
          </cell>
        </row>
        <row r="11305">
          <cell r="B11305" t="str">
            <v>184343</v>
          </cell>
          <cell r="C11305" t="str">
            <v>010119</v>
          </cell>
          <cell r="D11305" t="str">
            <v>Ajudante de encanador</v>
          </cell>
          <cell r="E11305" t="str">
            <v>h</v>
          </cell>
          <cell r="F11305">
            <v>4</v>
          </cell>
        </row>
        <row r="11306">
          <cell r="B11306" t="str">
            <v>184343</v>
          </cell>
          <cell r="C11306" t="str">
            <v>066503</v>
          </cell>
          <cell r="D11306" t="str">
            <v>Aquecedor a gas 150l</v>
          </cell>
          <cell r="E11306" t="str">
            <v>un</v>
          </cell>
          <cell r="F11306">
            <v>1</v>
          </cell>
        </row>
        <row r="11307">
          <cell r="B11307" t="str">
            <v>184344</v>
          </cell>
          <cell r="C11307" t="str">
            <v>010118</v>
          </cell>
          <cell r="D11307" t="str">
            <v>Encanador</v>
          </cell>
          <cell r="E11307" t="str">
            <v>h</v>
          </cell>
          <cell r="F11307">
            <v>1.4</v>
          </cell>
        </row>
        <row r="11308">
          <cell r="B11308" t="str">
            <v>184344</v>
          </cell>
          <cell r="C11308" t="str">
            <v>010119</v>
          </cell>
          <cell r="D11308" t="str">
            <v>Ajudante de encanador</v>
          </cell>
          <cell r="E11308" t="str">
            <v>h</v>
          </cell>
          <cell r="F11308">
            <v>1.4</v>
          </cell>
        </row>
        <row r="11309">
          <cell r="B11309" t="str">
            <v>184344</v>
          </cell>
          <cell r="C11309" t="str">
            <v>066009</v>
          </cell>
          <cell r="D11309" t="str">
            <v>Torneira de pressao cromada de uso geral 1/2'</v>
          </cell>
          <cell r="E11309" t="str">
            <v>un</v>
          </cell>
          <cell r="F11309">
            <v>1</v>
          </cell>
        </row>
        <row r="11310">
          <cell r="B11310" t="str">
            <v>184344</v>
          </cell>
          <cell r="C11310" t="str">
            <v>069512</v>
          </cell>
          <cell r="D11310" t="str">
            <v>Fita de vedacao</v>
          </cell>
          <cell r="E11310" t="str">
            <v>m</v>
          </cell>
          <cell r="F11310">
            <v>0.94</v>
          </cell>
        </row>
        <row r="11311">
          <cell r="B11311" t="str">
            <v>184345</v>
          </cell>
          <cell r="C11311" t="str">
            <v>010118</v>
          </cell>
          <cell r="D11311" t="str">
            <v>Encanador</v>
          </cell>
          <cell r="E11311" t="str">
            <v>h</v>
          </cell>
          <cell r="F11311">
            <v>1.4</v>
          </cell>
        </row>
        <row r="11312">
          <cell r="B11312" t="str">
            <v>184345</v>
          </cell>
          <cell r="C11312" t="str">
            <v>010119</v>
          </cell>
          <cell r="D11312" t="str">
            <v>Ajudante de encanador</v>
          </cell>
          <cell r="E11312" t="str">
            <v>h</v>
          </cell>
          <cell r="F11312">
            <v>1.4</v>
          </cell>
        </row>
        <row r="11313">
          <cell r="B11313" t="str">
            <v>184345</v>
          </cell>
          <cell r="C11313" t="str">
            <v>066010</v>
          </cell>
          <cell r="D11313" t="str">
            <v>Torneira de pressao cromada longa 3/4'</v>
          </cell>
          <cell r="E11313" t="str">
            <v>un</v>
          </cell>
          <cell r="F11313">
            <v>1</v>
          </cell>
        </row>
        <row r="11314">
          <cell r="B11314" t="str">
            <v>184345</v>
          </cell>
          <cell r="C11314" t="str">
            <v>069512</v>
          </cell>
          <cell r="D11314" t="str">
            <v>Fita de vedacao</v>
          </cell>
          <cell r="E11314" t="str">
            <v>m</v>
          </cell>
          <cell r="F11314">
            <v>0.94</v>
          </cell>
        </row>
        <row r="11315">
          <cell r="B11315" t="str">
            <v>184346</v>
          </cell>
          <cell r="C11315" t="str">
            <v>010115</v>
          </cell>
          <cell r="D11315" t="str">
            <v>Eletricista</v>
          </cell>
          <cell r="E11315" t="str">
            <v>h</v>
          </cell>
          <cell r="F11315">
            <v>2</v>
          </cell>
        </row>
        <row r="11316">
          <cell r="B11316" t="str">
            <v>184346</v>
          </cell>
          <cell r="C11316" t="str">
            <v>010118</v>
          </cell>
          <cell r="D11316" t="str">
            <v>Encanador</v>
          </cell>
          <cell r="E11316" t="str">
            <v>h</v>
          </cell>
          <cell r="F11316">
            <v>6</v>
          </cell>
        </row>
        <row r="11317">
          <cell r="B11317" t="str">
            <v>184346</v>
          </cell>
          <cell r="C11317" t="str">
            <v>010119</v>
          </cell>
          <cell r="D11317" t="str">
            <v>Ajudante de encanador</v>
          </cell>
          <cell r="E11317" t="str">
            <v>h</v>
          </cell>
          <cell r="F11317">
            <v>6</v>
          </cell>
        </row>
        <row r="11318">
          <cell r="B11318" t="str">
            <v>184346</v>
          </cell>
          <cell r="C11318" t="str">
            <v>063002</v>
          </cell>
          <cell r="D11318" t="str">
            <v>Tubo soldavel de cobre 22mm (3/4")</v>
          </cell>
          <cell r="E11318" t="str">
            <v>m</v>
          </cell>
          <cell r="F11318">
            <v>15</v>
          </cell>
        </row>
        <row r="11319">
          <cell r="B11319" t="str">
            <v>184346</v>
          </cell>
          <cell r="C11319" t="str">
            <v>063003</v>
          </cell>
          <cell r="D11319" t="str">
            <v>Tubo soldavel de cobre 28mm (1")</v>
          </cell>
          <cell r="E11319" t="str">
            <v>m</v>
          </cell>
          <cell r="F11319">
            <v>5</v>
          </cell>
        </row>
        <row r="11320">
          <cell r="B11320" t="str">
            <v>184346</v>
          </cell>
          <cell r="C11320" t="str">
            <v>063502</v>
          </cell>
          <cell r="D11320" t="str">
            <v>Registro de gaveta bruto 20mm (3/4')</v>
          </cell>
          <cell r="E11320" t="str">
            <v>un</v>
          </cell>
          <cell r="F11320">
            <v>2</v>
          </cell>
        </row>
        <row r="11321">
          <cell r="B11321" t="str">
            <v>184346</v>
          </cell>
          <cell r="C11321" t="str">
            <v>063503</v>
          </cell>
          <cell r="D11321" t="str">
            <v>Registro de gaveta bruto 25mm (1')</v>
          </cell>
          <cell r="E11321" t="str">
            <v>un</v>
          </cell>
          <cell r="F11321">
            <v>1</v>
          </cell>
        </row>
        <row r="11322">
          <cell r="B11322" t="str">
            <v>184346</v>
          </cell>
          <cell r="C11322" t="str">
            <v>063012</v>
          </cell>
          <cell r="D11322" t="str">
            <v>Curva 45 soldavel bb de cobre 28mm (1")</v>
          </cell>
          <cell r="E11322" t="str">
            <v>un</v>
          </cell>
          <cell r="F11322">
            <v>4</v>
          </cell>
        </row>
        <row r="11323">
          <cell r="B11323" t="str">
            <v>184346</v>
          </cell>
          <cell r="C11323" t="str">
            <v>069507</v>
          </cell>
          <cell r="D11323" t="str">
            <v>Solda 50x50</v>
          </cell>
          <cell r="E11323" t="str">
            <v>kg</v>
          </cell>
          <cell r="F11323">
            <v>0.5</v>
          </cell>
        </row>
        <row r="11324">
          <cell r="B11324" t="str">
            <v>184346</v>
          </cell>
          <cell r="C11324" t="str">
            <v>063120</v>
          </cell>
          <cell r="D11324" t="str">
            <v>Cotovelo soldavel bb de cobre 22mm (3/4')</v>
          </cell>
          <cell r="E11324" t="str">
            <v>un</v>
          </cell>
          <cell r="F11324">
            <v>8</v>
          </cell>
        </row>
        <row r="11325">
          <cell r="B11325" t="str">
            <v>184346</v>
          </cell>
          <cell r="C11325" t="str">
            <v>063173</v>
          </cell>
          <cell r="D11325" t="str">
            <v>Uniao soldavel bb de cobre 22 mm (3/4")</v>
          </cell>
          <cell r="E11325" t="str">
            <v>un</v>
          </cell>
          <cell r="F11325">
            <v>13</v>
          </cell>
        </row>
        <row r="11326">
          <cell r="B11326" t="str">
            <v>184346</v>
          </cell>
          <cell r="C11326" t="str">
            <v>063129</v>
          </cell>
          <cell r="D11326" t="str">
            <v>Conector soldavel bp bronze 22mm (3/4')</v>
          </cell>
          <cell r="E11326" t="str">
            <v>un</v>
          </cell>
          <cell r="F11326">
            <v>3</v>
          </cell>
        </row>
        <row r="11327">
          <cell r="B11327" t="str">
            <v>184346</v>
          </cell>
          <cell r="C11327" t="str">
            <v>069520</v>
          </cell>
          <cell r="D11327" t="str">
            <v>Pasta para soldar</v>
          </cell>
          <cell r="E11327" t="str">
            <v>kg</v>
          </cell>
          <cell r="F11327">
            <v>0.1</v>
          </cell>
        </row>
        <row r="11328">
          <cell r="B11328" t="str">
            <v>184346</v>
          </cell>
          <cell r="C11328" t="str">
            <v>063166</v>
          </cell>
          <cell r="D11328" t="str">
            <v>Tampao soldavel bolsa de cobre 22mm (3/4')</v>
          </cell>
          <cell r="E11328" t="str">
            <v>un</v>
          </cell>
          <cell r="F11328">
            <v>1</v>
          </cell>
        </row>
        <row r="11329">
          <cell r="B11329" t="str">
            <v>184346</v>
          </cell>
          <cell r="C11329" t="str">
            <v>090724</v>
          </cell>
          <cell r="D11329" t="str">
            <v>Bucha de reducao de cobre de 28 x 22 mm</v>
          </cell>
          <cell r="E11329" t="str">
            <v>un</v>
          </cell>
          <cell r="F11329">
            <v>2</v>
          </cell>
        </row>
        <row r="11330">
          <cell r="B11330" t="str">
            <v>184346</v>
          </cell>
          <cell r="C11330" t="str">
            <v>069512</v>
          </cell>
          <cell r="D11330" t="str">
            <v>Fita de vedacao</v>
          </cell>
          <cell r="E11330" t="str">
            <v>m</v>
          </cell>
          <cell r="F11330">
            <v>20</v>
          </cell>
        </row>
        <row r="11331">
          <cell r="B11331" t="str">
            <v>184346</v>
          </cell>
          <cell r="C11331" t="str">
            <v>090752</v>
          </cell>
          <cell r="D11331" t="str">
            <v>Coletor solar (placa) 80 x 200 cm</v>
          </cell>
          <cell r="E11331" t="str">
            <v>un</v>
          </cell>
          <cell r="F11331">
            <v>4</v>
          </cell>
        </row>
        <row r="11332">
          <cell r="B11332" t="str">
            <v>184346</v>
          </cell>
          <cell r="C11332" t="str">
            <v>063011</v>
          </cell>
          <cell r="D11332" t="str">
            <v>Curva 45 soldavel bb de cobre 22mm (3/4")</v>
          </cell>
          <cell r="E11332" t="str">
            <v>un</v>
          </cell>
          <cell r="F11332">
            <v>6</v>
          </cell>
        </row>
        <row r="11333">
          <cell r="B11333" t="str">
            <v>184346</v>
          </cell>
          <cell r="C11333" t="str">
            <v>090781</v>
          </cell>
          <cell r="D11333" t="str">
            <v>Isolamento termico polietileno reticulado 1"</v>
          </cell>
          <cell r="E11333" t="str">
            <v>m</v>
          </cell>
          <cell r="F11333">
            <v>5.5</v>
          </cell>
        </row>
        <row r="11334">
          <cell r="B11334" t="str">
            <v>184346</v>
          </cell>
          <cell r="C11334" t="str">
            <v>063121</v>
          </cell>
          <cell r="D11334" t="str">
            <v>Cotovelo soldavel bb de cobre 28mm (1')</v>
          </cell>
          <cell r="E11334" t="str">
            <v>un</v>
          </cell>
          <cell r="F11334">
            <v>6</v>
          </cell>
        </row>
        <row r="11335">
          <cell r="B11335" t="str">
            <v>184346</v>
          </cell>
          <cell r="C11335" t="str">
            <v>063167</v>
          </cell>
          <cell r="D11335" t="str">
            <v>Tampao soldavel bolsa de cobre 28mm (1')</v>
          </cell>
          <cell r="E11335" t="str">
            <v>un</v>
          </cell>
          <cell r="F11335">
            <v>1</v>
          </cell>
        </row>
        <row r="11336">
          <cell r="B11336" t="str">
            <v>184346</v>
          </cell>
          <cell r="C11336" t="str">
            <v>063174</v>
          </cell>
          <cell r="D11336" t="str">
            <v>Uniao soldavel bb de cobre 28 mm (1")</v>
          </cell>
          <cell r="E11336" t="str">
            <v>un</v>
          </cell>
          <cell r="F11336">
            <v>2</v>
          </cell>
        </row>
        <row r="11337">
          <cell r="B11337" t="str">
            <v>184346</v>
          </cell>
          <cell r="C11337" t="str">
            <v>063111</v>
          </cell>
          <cell r="D11337" t="str">
            <v>Conector soldavel bb bronze 22mm (3/4")</v>
          </cell>
          <cell r="E11337" t="str">
            <v>un</v>
          </cell>
          <cell r="F11337">
            <v>1</v>
          </cell>
        </row>
        <row r="11338">
          <cell r="B11338" t="str">
            <v>184346</v>
          </cell>
          <cell r="C11338" t="str">
            <v>063130</v>
          </cell>
          <cell r="D11338" t="str">
            <v>Conector soldavel bp bronze 28mm (1")</v>
          </cell>
          <cell r="E11338" t="str">
            <v>un</v>
          </cell>
          <cell r="F11338">
            <v>4</v>
          </cell>
        </row>
        <row r="11339">
          <cell r="B11339" t="str">
            <v>184346</v>
          </cell>
          <cell r="C11339" t="str">
            <v>090782</v>
          </cell>
          <cell r="D11339" t="str">
            <v>Isolamento termico polietileno reticulado 3/4"</v>
          </cell>
          <cell r="E11339" t="str">
            <v>m</v>
          </cell>
          <cell r="F11339">
            <v>16.5</v>
          </cell>
        </row>
        <row r="11340">
          <cell r="B11340" t="str">
            <v>184346</v>
          </cell>
          <cell r="C11340" t="str">
            <v>090794</v>
          </cell>
          <cell r="D11340" t="str">
            <v>Reservat.termico (boiler) 400 litros p/aquecedor</v>
          </cell>
          <cell r="E11340" t="str">
            <v>un</v>
          </cell>
          <cell r="F11340">
            <v>1</v>
          </cell>
        </row>
        <row r="11341">
          <cell r="B11341" t="str">
            <v>184350</v>
          </cell>
          <cell r="C11341" t="str">
            <v>010118</v>
          </cell>
          <cell r="D11341" t="str">
            <v>Encanador</v>
          </cell>
          <cell r="E11341" t="str">
            <v>h</v>
          </cell>
          <cell r="F11341">
            <v>2.6</v>
          </cell>
        </row>
        <row r="11342">
          <cell r="B11342" t="str">
            <v>184350</v>
          </cell>
          <cell r="C11342" t="str">
            <v>010119</v>
          </cell>
          <cell r="D11342" t="str">
            <v>Ajudante de encanador</v>
          </cell>
          <cell r="E11342" t="str">
            <v>h</v>
          </cell>
          <cell r="F11342">
            <v>2.6</v>
          </cell>
        </row>
        <row r="11343">
          <cell r="B11343" t="str">
            <v>184350</v>
          </cell>
          <cell r="C11343" t="str">
            <v>062549</v>
          </cell>
          <cell r="D11343" t="str">
            <v>Tubo de pvc de 1 1/2' para descarga</v>
          </cell>
          <cell r="E11343" t="str">
            <v>un</v>
          </cell>
          <cell r="F11343">
            <v>1</v>
          </cell>
        </row>
        <row r="11344">
          <cell r="B11344" t="str">
            <v>184350</v>
          </cell>
          <cell r="C11344" t="str">
            <v>065002</v>
          </cell>
          <cell r="D11344" t="str">
            <v>Caixa de descarga plastica de sobrepor</v>
          </cell>
          <cell r="E11344" t="str">
            <v>un</v>
          </cell>
          <cell r="F11344">
            <v>1</v>
          </cell>
        </row>
        <row r="11345">
          <cell r="B11345" t="str">
            <v>184350</v>
          </cell>
          <cell r="C11345" t="str">
            <v>069505</v>
          </cell>
          <cell r="D11345" t="str">
            <v>Engates de pvc</v>
          </cell>
          <cell r="E11345" t="str">
            <v>un</v>
          </cell>
          <cell r="F11345">
            <v>1</v>
          </cell>
        </row>
        <row r="11346">
          <cell r="B11346" t="str">
            <v>190102</v>
          </cell>
          <cell r="C11346" t="str">
            <v>010115</v>
          </cell>
          <cell r="D11346" t="str">
            <v>Eletricista</v>
          </cell>
          <cell r="E11346" t="str">
            <v>h</v>
          </cell>
          <cell r="F11346">
            <v>40</v>
          </cell>
        </row>
        <row r="11347">
          <cell r="B11347" t="str">
            <v>190102</v>
          </cell>
          <cell r="C11347" t="str">
            <v>010116</v>
          </cell>
          <cell r="D11347" t="str">
            <v>Ajudante de eletricista</v>
          </cell>
          <cell r="E11347" t="str">
            <v>h</v>
          </cell>
          <cell r="F11347">
            <v>40</v>
          </cell>
        </row>
        <row r="11348">
          <cell r="B11348" t="str">
            <v>190102</v>
          </cell>
          <cell r="C11348" t="str">
            <v>010117</v>
          </cell>
          <cell r="D11348" t="str">
            <v>Eletricista pra alta tensao</v>
          </cell>
          <cell r="E11348" t="str">
            <v>h</v>
          </cell>
          <cell r="F11348">
            <v>40</v>
          </cell>
        </row>
        <row r="11349">
          <cell r="B11349" t="str">
            <v>190102</v>
          </cell>
          <cell r="C11349" t="str">
            <v>041005</v>
          </cell>
          <cell r="D11349" t="str">
            <v>Transformador 150kva 13.2kv/220-127v</v>
          </cell>
          <cell r="E11349" t="str">
            <v>un</v>
          </cell>
          <cell r="F11349">
            <v>1</v>
          </cell>
        </row>
        <row r="11350">
          <cell r="B11350" t="str">
            <v>190103</v>
          </cell>
          <cell r="C11350" t="str">
            <v>010115</v>
          </cell>
          <cell r="D11350" t="str">
            <v>Eletricista</v>
          </cell>
          <cell r="E11350" t="str">
            <v>h</v>
          </cell>
          <cell r="F11350">
            <v>60</v>
          </cell>
        </row>
        <row r="11351">
          <cell r="B11351" t="str">
            <v>190103</v>
          </cell>
          <cell r="C11351" t="str">
            <v>010116</v>
          </cell>
          <cell r="D11351" t="str">
            <v>Ajudante de eletricista</v>
          </cell>
          <cell r="E11351" t="str">
            <v>h</v>
          </cell>
          <cell r="F11351">
            <v>60</v>
          </cell>
        </row>
        <row r="11352">
          <cell r="B11352" t="str">
            <v>190103</v>
          </cell>
          <cell r="C11352" t="str">
            <v>010117</v>
          </cell>
          <cell r="D11352" t="str">
            <v>Eletricista pra alta tensao</v>
          </cell>
          <cell r="E11352" t="str">
            <v>h</v>
          </cell>
          <cell r="F11352">
            <v>60</v>
          </cell>
        </row>
        <row r="11353">
          <cell r="B11353" t="str">
            <v>190103</v>
          </cell>
          <cell r="C11353" t="str">
            <v>041006</v>
          </cell>
          <cell r="D11353" t="str">
            <v>Transformador 225kva 13.2kv/220-127v</v>
          </cell>
          <cell r="E11353" t="str">
            <v>un</v>
          </cell>
          <cell r="F11353">
            <v>1</v>
          </cell>
        </row>
        <row r="11354">
          <cell r="B11354" t="str">
            <v>190104</v>
          </cell>
          <cell r="C11354" t="str">
            <v>010115</v>
          </cell>
          <cell r="D11354" t="str">
            <v>Eletricista</v>
          </cell>
          <cell r="E11354" t="str">
            <v>h</v>
          </cell>
          <cell r="F11354">
            <v>73</v>
          </cell>
        </row>
        <row r="11355">
          <cell r="B11355" t="str">
            <v>190104</v>
          </cell>
          <cell r="C11355" t="str">
            <v>010116</v>
          </cell>
          <cell r="D11355" t="str">
            <v>Ajudante de eletricista</v>
          </cell>
          <cell r="E11355" t="str">
            <v>h</v>
          </cell>
          <cell r="F11355">
            <v>73</v>
          </cell>
        </row>
        <row r="11356">
          <cell r="B11356" t="str">
            <v>190104</v>
          </cell>
          <cell r="C11356" t="str">
            <v>010117</v>
          </cell>
          <cell r="D11356" t="str">
            <v>Eletricista pra alta tensao</v>
          </cell>
          <cell r="E11356" t="str">
            <v>h</v>
          </cell>
          <cell r="F11356">
            <v>73</v>
          </cell>
        </row>
        <row r="11357">
          <cell r="B11357" t="str">
            <v>190104</v>
          </cell>
          <cell r="C11357" t="str">
            <v>041007</v>
          </cell>
          <cell r="D11357" t="str">
            <v>Transformador 300kva 13.2kv/220-127v</v>
          </cell>
          <cell r="E11357" t="str">
            <v>un</v>
          </cell>
          <cell r="F11357">
            <v>1</v>
          </cell>
        </row>
        <row r="11358">
          <cell r="B11358" t="str">
            <v>190105</v>
          </cell>
          <cell r="C11358" t="str">
            <v>010115</v>
          </cell>
          <cell r="D11358" t="str">
            <v>Eletricista</v>
          </cell>
          <cell r="E11358" t="str">
            <v>h</v>
          </cell>
          <cell r="F11358">
            <v>116</v>
          </cell>
        </row>
        <row r="11359">
          <cell r="B11359" t="str">
            <v>190105</v>
          </cell>
          <cell r="C11359" t="str">
            <v>010116</v>
          </cell>
          <cell r="D11359" t="str">
            <v>Ajudante de eletricista</v>
          </cell>
          <cell r="E11359" t="str">
            <v>h</v>
          </cell>
          <cell r="F11359">
            <v>116</v>
          </cell>
        </row>
        <row r="11360">
          <cell r="B11360" t="str">
            <v>190105</v>
          </cell>
          <cell r="C11360" t="str">
            <v>010117</v>
          </cell>
          <cell r="D11360" t="str">
            <v>Eletricista pra alta tensao</v>
          </cell>
          <cell r="E11360" t="str">
            <v>h</v>
          </cell>
          <cell r="F11360">
            <v>116</v>
          </cell>
        </row>
        <row r="11361">
          <cell r="B11361" t="str">
            <v>190105</v>
          </cell>
          <cell r="C11361" t="str">
            <v>041008</v>
          </cell>
          <cell r="D11361" t="str">
            <v>Transformador 500kva 13.2kv/220-127v</v>
          </cell>
          <cell r="E11361" t="str">
            <v>un</v>
          </cell>
          <cell r="F11361">
            <v>1</v>
          </cell>
        </row>
        <row r="11362">
          <cell r="B11362" t="str">
            <v>190201</v>
          </cell>
          <cell r="C11362" t="str">
            <v>010115</v>
          </cell>
          <cell r="D11362" t="str">
            <v>Eletricista</v>
          </cell>
          <cell r="E11362" t="str">
            <v>h</v>
          </cell>
          <cell r="F11362">
            <v>27</v>
          </cell>
        </row>
        <row r="11363">
          <cell r="B11363" t="str">
            <v>190201</v>
          </cell>
          <cell r="C11363" t="str">
            <v>010116</v>
          </cell>
          <cell r="D11363" t="str">
            <v>Ajudante de eletricista</v>
          </cell>
          <cell r="E11363" t="str">
            <v>h</v>
          </cell>
          <cell r="F11363">
            <v>27</v>
          </cell>
        </row>
        <row r="11364">
          <cell r="B11364" t="str">
            <v>190201</v>
          </cell>
          <cell r="C11364" t="str">
            <v>049521</v>
          </cell>
          <cell r="D11364" t="str">
            <v>Conector split-bolt p/cabo 35mm2</v>
          </cell>
          <cell r="E11364" t="str">
            <v>un</v>
          </cell>
          <cell r="F11364">
            <v>3</v>
          </cell>
        </row>
        <row r="11365">
          <cell r="B11365" t="str">
            <v>190201</v>
          </cell>
          <cell r="C11365" t="str">
            <v>048009</v>
          </cell>
          <cell r="D11365" t="str">
            <v>Conector p/haste terra dn 19mm (3/4')</v>
          </cell>
          <cell r="E11365" t="str">
            <v>un</v>
          </cell>
          <cell r="F11365">
            <v>4</v>
          </cell>
        </row>
        <row r="11366">
          <cell r="B11366" t="str">
            <v>190201</v>
          </cell>
          <cell r="C11366" t="str">
            <v>010117</v>
          </cell>
          <cell r="D11366" t="str">
            <v>Eletricista pra alta tensao</v>
          </cell>
          <cell r="E11366" t="str">
            <v>h</v>
          </cell>
          <cell r="F11366">
            <v>27</v>
          </cell>
        </row>
        <row r="11367">
          <cell r="B11367" t="str">
            <v>190201</v>
          </cell>
          <cell r="C11367" t="str">
            <v>027003</v>
          </cell>
          <cell r="D11367" t="str">
            <v>Arame galvanizado n.12 bwg</v>
          </cell>
          <cell r="E11367" t="str">
            <v>kg</v>
          </cell>
          <cell r="F11367">
            <v>0.87</v>
          </cell>
        </row>
        <row r="11368">
          <cell r="B11368" t="str">
            <v>190201</v>
          </cell>
          <cell r="C11368" t="str">
            <v>040501</v>
          </cell>
          <cell r="D11368" t="str">
            <v>Isolador porcel. tipo pedestal classe 15kv</v>
          </cell>
          <cell r="E11368" t="str">
            <v>un</v>
          </cell>
          <cell r="F11368">
            <v>3</v>
          </cell>
        </row>
        <row r="11369">
          <cell r="B11369" t="str">
            <v>190201</v>
          </cell>
          <cell r="C11369" t="str">
            <v>048523</v>
          </cell>
          <cell r="D11369" t="str">
            <v>Arruela de latao galvanizado 3 1/2'</v>
          </cell>
          <cell r="E11369" t="str">
            <v>un</v>
          </cell>
          <cell r="F11369">
            <v>4</v>
          </cell>
        </row>
        <row r="11370">
          <cell r="B11370" t="str">
            <v>190201</v>
          </cell>
          <cell r="C11370" t="str">
            <v>040502</v>
          </cell>
          <cell r="D11370" t="str">
            <v>Isolador tipo disco 175mm de vidro</v>
          </cell>
          <cell r="E11370" t="str">
            <v>un</v>
          </cell>
          <cell r="F11370">
            <v>6</v>
          </cell>
        </row>
        <row r="11371">
          <cell r="B11371" t="str">
            <v>190201</v>
          </cell>
          <cell r="C11371" t="str">
            <v>041525</v>
          </cell>
          <cell r="D11371" t="str">
            <v>Caixa padrao para medicao</v>
          </cell>
          <cell r="E11371" t="str">
            <v>un</v>
          </cell>
          <cell r="F11371">
            <v>1</v>
          </cell>
        </row>
        <row r="11372">
          <cell r="B11372" t="str">
            <v>190201</v>
          </cell>
          <cell r="C11372" t="str">
            <v>043015</v>
          </cell>
          <cell r="D11372" t="str">
            <v>Cabo isolado em pvc 16 mm2 - 750v - 70 c</v>
          </cell>
          <cell r="E11372" t="str">
            <v>m</v>
          </cell>
          <cell r="F11372">
            <v>6</v>
          </cell>
        </row>
        <row r="11373">
          <cell r="B11373" t="str">
            <v>190201</v>
          </cell>
          <cell r="C11373" t="str">
            <v>043531</v>
          </cell>
          <cell r="D11373" t="str">
            <v>Chave faca blindada 3x400 - 500v</v>
          </cell>
          <cell r="E11373" t="str">
            <v>un</v>
          </cell>
          <cell r="F11373">
            <v>1</v>
          </cell>
        </row>
        <row r="11374">
          <cell r="B11374" t="str">
            <v>190201</v>
          </cell>
          <cell r="C11374" t="str">
            <v>042020</v>
          </cell>
          <cell r="D11374" t="str">
            <v>Curva aco p/eletroduto galv a fogo 100mm (4')</v>
          </cell>
          <cell r="E11374" t="str">
            <v>un</v>
          </cell>
          <cell r="F11374">
            <v>2</v>
          </cell>
        </row>
        <row r="11375">
          <cell r="B11375" t="str">
            <v>190201</v>
          </cell>
          <cell r="C11375" t="str">
            <v>049533</v>
          </cell>
          <cell r="D11375" t="str">
            <v>Gancho olhal</v>
          </cell>
          <cell r="E11375" t="str">
            <v>un</v>
          </cell>
          <cell r="F11375">
            <v>3</v>
          </cell>
        </row>
        <row r="11376">
          <cell r="B11376" t="str">
            <v>190201</v>
          </cell>
          <cell r="C11376" t="str">
            <v>049534</v>
          </cell>
          <cell r="D11376" t="str">
            <v>Parafuso abaulado m16x45mm</v>
          </cell>
          <cell r="E11376" t="str">
            <v>un</v>
          </cell>
          <cell r="F11376">
            <v>2</v>
          </cell>
        </row>
        <row r="11377">
          <cell r="B11377" t="str">
            <v>190201</v>
          </cell>
          <cell r="C11377" t="str">
            <v>049509</v>
          </cell>
          <cell r="D11377" t="str">
            <v>Cruzeta de madeira 2400mm para transformador</v>
          </cell>
          <cell r="E11377" t="str">
            <v>un</v>
          </cell>
          <cell r="F11377">
            <v>2</v>
          </cell>
        </row>
        <row r="11378">
          <cell r="B11378" t="str">
            <v>190201</v>
          </cell>
          <cell r="C11378" t="str">
            <v>043024</v>
          </cell>
          <cell r="D11378" t="str">
            <v>Cabo isolado em pvc 240 mm2 - 750v - 70 c</v>
          </cell>
          <cell r="E11378" t="str">
            <v>m</v>
          </cell>
          <cell r="F11378">
            <v>40</v>
          </cell>
        </row>
        <row r="11379">
          <cell r="B11379" t="str">
            <v>190201</v>
          </cell>
          <cell r="C11379" t="str">
            <v>049535</v>
          </cell>
          <cell r="D11379" t="str">
            <v>Parafuso abaulado m10x115mm</v>
          </cell>
          <cell r="E11379" t="str">
            <v>un</v>
          </cell>
          <cell r="F11379">
            <v>4</v>
          </cell>
        </row>
        <row r="11380">
          <cell r="B11380" t="str">
            <v>190201</v>
          </cell>
          <cell r="C11380" t="str">
            <v>049538</v>
          </cell>
          <cell r="D11380" t="str">
            <v>Arruela quadrada de 34mm c/furo de 12mm</v>
          </cell>
          <cell r="E11380" t="str">
            <v>un</v>
          </cell>
          <cell r="F11380">
            <v>4</v>
          </cell>
        </row>
        <row r="11381">
          <cell r="B11381" t="str">
            <v>190201</v>
          </cell>
          <cell r="C11381" t="str">
            <v>049512</v>
          </cell>
          <cell r="D11381" t="str">
            <v>Mao francesa 710mm</v>
          </cell>
          <cell r="E11381" t="str">
            <v>un</v>
          </cell>
          <cell r="F11381">
            <v>4</v>
          </cell>
        </row>
        <row r="11382">
          <cell r="B11382" t="str">
            <v>190201</v>
          </cell>
          <cell r="C11382" t="str">
            <v>043535</v>
          </cell>
          <cell r="D11382" t="str">
            <v>Chave fusivel indicadora 15kv/50a-ruptura 1200a</v>
          </cell>
          <cell r="E11382" t="str">
            <v>un</v>
          </cell>
          <cell r="F11382">
            <v>3</v>
          </cell>
        </row>
        <row r="11383">
          <cell r="B11383" t="str">
            <v>190201</v>
          </cell>
          <cell r="C11383" t="str">
            <v>049537</v>
          </cell>
          <cell r="D11383" t="str">
            <v>Parafuso abaulado m16x150mm</v>
          </cell>
          <cell r="E11383" t="str">
            <v>un</v>
          </cell>
          <cell r="F11383">
            <v>2</v>
          </cell>
        </row>
        <row r="11384">
          <cell r="B11384" t="str">
            <v>190201</v>
          </cell>
          <cell r="C11384" t="str">
            <v>049540</v>
          </cell>
          <cell r="D11384" t="str">
            <v>Terminal pressao p/cabo 16mm2</v>
          </cell>
          <cell r="E11384" t="str">
            <v>un</v>
          </cell>
          <cell r="F11384">
            <v>9</v>
          </cell>
        </row>
        <row r="11385">
          <cell r="B11385" t="str">
            <v>190201</v>
          </cell>
          <cell r="C11385" t="str">
            <v>049515</v>
          </cell>
          <cell r="D11385" t="str">
            <v>Suporte p/transformador</v>
          </cell>
          <cell r="E11385" t="str">
            <v>un</v>
          </cell>
          <cell r="F11385">
            <v>2</v>
          </cell>
        </row>
        <row r="11386">
          <cell r="B11386" t="str">
            <v>190201</v>
          </cell>
          <cell r="C11386" t="str">
            <v>048509</v>
          </cell>
          <cell r="D11386" t="str">
            <v>Bucha c/arruela liga esp.zamak p/eletroduto 3 1/2"</v>
          </cell>
          <cell r="E11386" t="str">
            <v>un</v>
          </cell>
          <cell r="F11386">
            <v>4</v>
          </cell>
        </row>
        <row r="11387">
          <cell r="B11387" t="str">
            <v>190201</v>
          </cell>
          <cell r="C11387" t="str">
            <v>049539</v>
          </cell>
          <cell r="D11387" t="str">
            <v>Arruela quadrada de 58mm c/furo de 18mm</v>
          </cell>
          <cell r="E11387" t="str">
            <v>un</v>
          </cell>
          <cell r="F11387">
            <v>8</v>
          </cell>
        </row>
        <row r="11388">
          <cell r="B11388" t="str">
            <v>190201</v>
          </cell>
          <cell r="C11388" t="str">
            <v>049528</v>
          </cell>
          <cell r="D11388" t="str">
            <v>Terminal pressao p/cabo 35mm2</v>
          </cell>
          <cell r="E11388" t="str">
            <v>un</v>
          </cell>
          <cell r="F11388">
            <v>10</v>
          </cell>
        </row>
        <row r="11389">
          <cell r="B11389" t="str">
            <v>190201</v>
          </cell>
          <cell r="C11389" t="str">
            <v>049502</v>
          </cell>
          <cell r="D11389" t="str">
            <v>Porca quadrada para parafuso m16</v>
          </cell>
          <cell r="E11389" t="str">
            <v>un</v>
          </cell>
          <cell r="F11389">
            <v>4</v>
          </cell>
        </row>
        <row r="11390">
          <cell r="B11390" t="str">
            <v>190201</v>
          </cell>
          <cell r="C11390" t="str">
            <v>040106</v>
          </cell>
          <cell r="D11390" t="str">
            <v>Poste de concreto 11mx400kg</v>
          </cell>
          <cell r="E11390" t="str">
            <v>un</v>
          </cell>
          <cell r="F11390">
            <v>1</v>
          </cell>
        </row>
        <row r="11391">
          <cell r="B11391" t="str">
            <v>190201</v>
          </cell>
          <cell r="C11391" t="str">
            <v>049511</v>
          </cell>
          <cell r="D11391" t="str">
            <v>Pino para isolador 15kv</v>
          </cell>
          <cell r="E11391" t="str">
            <v>un</v>
          </cell>
          <cell r="F11391">
            <v>3</v>
          </cell>
        </row>
        <row r="11392">
          <cell r="B11392" t="str">
            <v>190201</v>
          </cell>
          <cell r="C11392" t="str">
            <v>049536</v>
          </cell>
          <cell r="D11392" t="str">
            <v>Parafuso quadrado m16x45mm</v>
          </cell>
          <cell r="E11392" t="str">
            <v>un</v>
          </cell>
          <cell r="F11392">
            <v>2</v>
          </cell>
        </row>
        <row r="11393">
          <cell r="B11393" t="str">
            <v>190201</v>
          </cell>
          <cell r="C11393" t="str">
            <v>049514</v>
          </cell>
          <cell r="D11393" t="str">
            <v>Sela para cruzeta de madeira</v>
          </cell>
          <cell r="E11393" t="str">
            <v>un</v>
          </cell>
          <cell r="F11393">
            <v>2</v>
          </cell>
        </row>
        <row r="11394">
          <cell r="B11394" t="str">
            <v>190201</v>
          </cell>
          <cell r="C11394" t="str">
            <v>042504</v>
          </cell>
          <cell r="D11394" t="str">
            <v>Eletroduto de pvc rigido roscavel 40mm (1 1/4')</v>
          </cell>
          <cell r="E11394" t="str">
            <v>m</v>
          </cell>
          <cell r="F11394">
            <v>2</v>
          </cell>
        </row>
        <row r="11395">
          <cell r="B11395" t="str">
            <v>190201</v>
          </cell>
          <cell r="C11395" t="str">
            <v>049520</v>
          </cell>
          <cell r="D11395" t="str">
            <v>Grampo tensor universal (caracol)</v>
          </cell>
          <cell r="E11395" t="str">
            <v>un</v>
          </cell>
          <cell r="F11395">
            <v>3</v>
          </cell>
        </row>
        <row r="11396">
          <cell r="B11396" t="str">
            <v>190201</v>
          </cell>
          <cell r="C11396" t="str">
            <v>048008</v>
          </cell>
          <cell r="D11396" t="str">
            <v>Haste copperweld 19mm (3/4')x3m</v>
          </cell>
          <cell r="E11396" t="str">
            <v>un</v>
          </cell>
          <cell r="F11396">
            <v>4</v>
          </cell>
        </row>
        <row r="11397">
          <cell r="B11397" t="str">
            <v>190201</v>
          </cell>
          <cell r="C11397" t="str">
            <v>042030</v>
          </cell>
          <cell r="D11397" t="str">
            <v>Luva aco p/eletroduto galv.a fogo 100mm (4')</v>
          </cell>
          <cell r="E11397" t="str">
            <v>un</v>
          </cell>
          <cell r="F11397">
            <v>2</v>
          </cell>
        </row>
        <row r="11398">
          <cell r="B11398" t="str">
            <v>190201</v>
          </cell>
          <cell r="C11398" t="str">
            <v>048530</v>
          </cell>
          <cell r="D11398" t="str">
            <v>Cinta de aco galvanizado</v>
          </cell>
          <cell r="E11398" t="str">
            <v>un</v>
          </cell>
          <cell r="F11398">
            <v>5</v>
          </cell>
        </row>
        <row r="11399">
          <cell r="B11399" t="str">
            <v>190201</v>
          </cell>
          <cell r="C11399" t="str">
            <v>043041</v>
          </cell>
          <cell r="D11399" t="str">
            <v>Cabo de cobre nu 35mm2</v>
          </cell>
          <cell r="E11399" t="str">
            <v>m</v>
          </cell>
          <cell r="F11399">
            <v>22</v>
          </cell>
        </row>
        <row r="11400">
          <cell r="B11400" t="str">
            <v>190201</v>
          </cell>
          <cell r="C11400" t="str">
            <v>042010</v>
          </cell>
          <cell r="D11400" t="str">
            <v>Eletroduto aco c/cost. galv a fogo 100mm (4')</v>
          </cell>
          <cell r="E11400" t="str">
            <v>m</v>
          </cell>
          <cell r="F11400">
            <v>3</v>
          </cell>
        </row>
        <row r="11401">
          <cell r="B11401" t="str">
            <v>190201</v>
          </cell>
          <cell r="C11401" t="str">
            <v>049541</v>
          </cell>
          <cell r="D11401" t="str">
            <v>Terminal pressao p/cabo 120mm2</v>
          </cell>
          <cell r="E11401" t="str">
            <v>un</v>
          </cell>
          <cell r="F11401">
            <v>1</v>
          </cell>
        </row>
        <row r="11402">
          <cell r="B11402" t="str">
            <v>190201</v>
          </cell>
          <cell r="C11402" t="str">
            <v>043042</v>
          </cell>
          <cell r="D11402" t="str">
            <v>Cabo de cobre nu 120mm2</v>
          </cell>
          <cell r="E11402" t="str">
            <v>m</v>
          </cell>
          <cell r="F11402">
            <v>2</v>
          </cell>
        </row>
        <row r="11403">
          <cell r="B11403" t="str">
            <v>190201</v>
          </cell>
          <cell r="C11403" t="str">
            <v>049543</v>
          </cell>
          <cell r="D11403" t="str">
            <v>Conector split-bolt p/cabo 16mm2</v>
          </cell>
          <cell r="E11403" t="str">
            <v>un</v>
          </cell>
          <cell r="F11403">
            <v>3</v>
          </cell>
        </row>
        <row r="11404">
          <cell r="B11404" t="str">
            <v>190201</v>
          </cell>
          <cell r="C11404" t="str">
            <v>049501</v>
          </cell>
          <cell r="D11404" t="str">
            <v>Olhal para parafuso de 5/8'</v>
          </cell>
          <cell r="E11404" t="str">
            <v>un</v>
          </cell>
          <cell r="F11404">
            <v>3</v>
          </cell>
        </row>
        <row r="11405">
          <cell r="B11405" t="str">
            <v>190201</v>
          </cell>
          <cell r="C11405" t="str">
            <v>048006</v>
          </cell>
          <cell r="D11405" t="str">
            <v>Para-raio tipo valvula - 15kv</v>
          </cell>
          <cell r="E11405" t="str">
            <v>un</v>
          </cell>
          <cell r="F11405">
            <v>3</v>
          </cell>
        </row>
        <row r="11406">
          <cell r="B11406" t="str">
            <v>190201</v>
          </cell>
          <cell r="C11406" t="str">
            <v>049542</v>
          </cell>
          <cell r="D11406" t="str">
            <v>Terminal pressao p/cabo 240mm2</v>
          </cell>
          <cell r="E11406" t="str">
            <v>un</v>
          </cell>
          <cell r="F11406">
            <v>12</v>
          </cell>
        </row>
        <row r="11407">
          <cell r="B11407" t="str">
            <v>190201</v>
          </cell>
          <cell r="C11407" t="str">
            <v>062005</v>
          </cell>
          <cell r="D11407" t="str">
            <v>Tubo ceramico 300mm (12")</v>
          </cell>
          <cell r="E11407" t="str">
            <v>m</v>
          </cell>
          <cell r="F11407">
            <v>4</v>
          </cell>
        </row>
        <row r="11408">
          <cell r="B11408" t="str">
            <v>190202</v>
          </cell>
          <cell r="C11408" t="str">
            <v>010115</v>
          </cell>
          <cell r="D11408" t="str">
            <v>Eletricista</v>
          </cell>
          <cell r="E11408" t="str">
            <v>h</v>
          </cell>
          <cell r="F11408">
            <v>13</v>
          </cell>
        </row>
        <row r="11409">
          <cell r="B11409" t="str">
            <v>190202</v>
          </cell>
          <cell r="C11409" t="str">
            <v>010116</v>
          </cell>
          <cell r="D11409" t="str">
            <v>Ajudante de eletricista</v>
          </cell>
          <cell r="E11409" t="str">
            <v>h</v>
          </cell>
          <cell r="F11409">
            <v>13</v>
          </cell>
        </row>
        <row r="11410">
          <cell r="B11410" t="str">
            <v>190202</v>
          </cell>
          <cell r="C11410" t="str">
            <v>010117</v>
          </cell>
          <cell r="D11410" t="str">
            <v>Eletricista pra alta tensao</v>
          </cell>
          <cell r="E11410" t="str">
            <v>h</v>
          </cell>
          <cell r="F11410">
            <v>13</v>
          </cell>
        </row>
        <row r="11411">
          <cell r="B11411" t="str">
            <v>190202</v>
          </cell>
          <cell r="C11411" t="str">
            <v>041001</v>
          </cell>
          <cell r="D11411" t="str">
            <v>Transformador 45kva 13.2kv/220v-127v</v>
          </cell>
          <cell r="E11411" t="str">
            <v>un</v>
          </cell>
          <cell r="F11411">
            <v>1</v>
          </cell>
        </row>
        <row r="11412">
          <cell r="B11412" t="str">
            <v>190203</v>
          </cell>
          <cell r="C11412" t="str">
            <v>010115</v>
          </cell>
          <cell r="D11412" t="str">
            <v>Eletricista</v>
          </cell>
          <cell r="E11412" t="str">
            <v>h</v>
          </cell>
          <cell r="F11412">
            <v>13</v>
          </cell>
        </row>
        <row r="11413">
          <cell r="B11413" t="str">
            <v>190203</v>
          </cell>
          <cell r="C11413" t="str">
            <v>010116</v>
          </cell>
          <cell r="D11413" t="str">
            <v>Ajudante de eletricista</v>
          </cell>
          <cell r="E11413" t="str">
            <v>h</v>
          </cell>
          <cell r="F11413">
            <v>13</v>
          </cell>
        </row>
        <row r="11414">
          <cell r="B11414" t="str">
            <v>190203</v>
          </cell>
          <cell r="C11414" t="str">
            <v>010117</v>
          </cell>
          <cell r="D11414" t="str">
            <v>Eletricista pra alta tensao</v>
          </cell>
          <cell r="E11414" t="str">
            <v>h</v>
          </cell>
          <cell r="F11414">
            <v>13</v>
          </cell>
        </row>
        <row r="11415">
          <cell r="B11415" t="str">
            <v>190203</v>
          </cell>
          <cell r="C11415" t="str">
            <v>041002</v>
          </cell>
          <cell r="D11415" t="str">
            <v>Transformador 50kva 13.2kv/220-127v</v>
          </cell>
          <cell r="E11415" t="str">
            <v>un</v>
          </cell>
          <cell r="F11415">
            <v>1</v>
          </cell>
        </row>
        <row r="11416">
          <cell r="B11416" t="str">
            <v>190204</v>
          </cell>
          <cell r="C11416" t="str">
            <v>010115</v>
          </cell>
          <cell r="D11416" t="str">
            <v>Eletricista</v>
          </cell>
          <cell r="E11416" t="str">
            <v>h</v>
          </cell>
          <cell r="F11416">
            <v>17</v>
          </cell>
        </row>
        <row r="11417">
          <cell r="B11417" t="str">
            <v>190204</v>
          </cell>
          <cell r="C11417" t="str">
            <v>010116</v>
          </cell>
          <cell r="D11417" t="str">
            <v>Ajudante de eletricista</v>
          </cell>
          <cell r="E11417" t="str">
            <v>h</v>
          </cell>
          <cell r="F11417">
            <v>17</v>
          </cell>
        </row>
        <row r="11418">
          <cell r="B11418" t="str">
            <v>190204</v>
          </cell>
          <cell r="C11418" t="str">
            <v>010117</v>
          </cell>
          <cell r="D11418" t="str">
            <v>Eletricista pra alta tensao</v>
          </cell>
          <cell r="E11418" t="str">
            <v>h</v>
          </cell>
          <cell r="F11418">
            <v>17</v>
          </cell>
        </row>
        <row r="11419">
          <cell r="B11419" t="str">
            <v>190204</v>
          </cell>
          <cell r="C11419" t="str">
            <v>041003</v>
          </cell>
          <cell r="D11419" t="str">
            <v>Transformador 75kva 13.2kv/220-127v</v>
          </cell>
          <cell r="E11419" t="str">
            <v>un</v>
          </cell>
          <cell r="F11419">
            <v>1</v>
          </cell>
        </row>
        <row r="11420">
          <cell r="B11420" t="str">
            <v>190205</v>
          </cell>
          <cell r="C11420" t="str">
            <v>010115</v>
          </cell>
          <cell r="D11420" t="str">
            <v>Eletricista</v>
          </cell>
          <cell r="E11420" t="str">
            <v>h</v>
          </cell>
          <cell r="F11420">
            <v>20</v>
          </cell>
        </row>
        <row r="11421">
          <cell r="B11421" t="str">
            <v>190205</v>
          </cell>
          <cell r="C11421" t="str">
            <v>010116</v>
          </cell>
          <cell r="D11421" t="str">
            <v>Ajudante de eletricista</v>
          </cell>
          <cell r="E11421" t="str">
            <v>h</v>
          </cell>
          <cell r="F11421">
            <v>20</v>
          </cell>
        </row>
        <row r="11422">
          <cell r="B11422" t="str">
            <v>190205</v>
          </cell>
          <cell r="C11422" t="str">
            <v>010117</v>
          </cell>
          <cell r="D11422" t="str">
            <v>Eletricista pra alta tensao</v>
          </cell>
          <cell r="E11422" t="str">
            <v>h</v>
          </cell>
          <cell r="F11422">
            <v>20</v>
          </cell>
        </row>
        <row r="11423">
          <cell r="B11423" t="str">
            <v>190205</v>
          </cell>
          <cell r="C11423" t="str">
            <v>041004</v>
          </cell>
          <cell r="D11423" t="str">
            <v>Transformador 112.5kva 13.2kv/220-127v</v>
          </cell>
          <cell r="E11423" t="str">
            <v>un</v>
          </cell>
          <cell r="F11423">
            <v>1</v>
          </cell>
        </row>
        <row r="11424">
          <cell r="B11424" t="str">
            <v>190301</v>
          </cell>
          <cell r="C11424" t="str">
            <v>010115</v>
          </cell>
          <cell r="D11424" t="str">
            <v>Eletricista</v>
          </cell>
          <cell r="E11424" t="str">
            <v>h</v>
          </cell>
          <cell r="F11424">
            <v>5</v>
          </cell>
        </row>
        <row r="11425">
          <cell r="B11425" t="str">
            <v>190301</v>
          </cell>
          <cell r="C11425" t="str">
            <v>010116</v>
          </cell>
          <cell r="D11425" t="str">
            <v>Ajudante de eletricista</v>
          </cell>
          <cell r="E11425" t="str">
            <v>h</v>
          </cell>
          <cell r="F11425">
            <v>5</v>
          </cell>
        </row>
        <row r="11426">
          <cell r="B11426" t="str">
            <v>190301</v>
          </cell>
          <cell r="C11426" t="str">
            <v>048532</v>
          </cell>
          <cell r="D11426" t="str">
            <v>Bracadeira c/isolador p/telefone</v>
          </cell>
          <cell r="E11426" t="str">
            <v>un</v>
          </cell>
          <cell r="F11426">
            <v>1</v>
          </cell>
        </row>
        <row r="11427">
          <cell r="B11427" t="str">
            <v>190301</v>
          </cell>
          <cell r="C11427" t="str">
            <v>042002</v>
          </cell>
          <cell r="D11427" t="str">
            <v>Eletroduto aco c/cost. galv a fogo 20mm (3/4')</v>
          </cell>
          <cell r="E11427" t="str">
            <v>m</v>
          </cell>
          <cell r="F11427">
            <v>10</v>
          </cell>
        </row>
        <row r="11428">
          <cell r="B11428" t="str">
            <v>190301</v>
          </cell>
          <cell r="C11428" t="str">
            <v>042012</v>
          </cell>
          <cell r="D11428" t="str">
            <v>Curva aco p/eletroduto galv a fogo 20mm (3/4')</v>
          </cell>
          <cell r="E11428" t="str">
            <v>un</v>
          </cell>
          <cell r="F11428">
            <v>3</v>
          </cell>
        </row>
        <row r="11429">
          <cell r="B11429" t="str">
            <v>190301</v>
          </cell>
          <cell r="C11429" t="str">
            <v>043007</v>
          </cell>
          <cell r="D11429" t="str">
            <v>Fio isolado em pvc 6,00 mm2 - 750v</v>
          </cell>
          <cell r="E11429" t="str">
            <v>m</v>
          </cell>
          <cell r="F11429">
            <v>20</v>
          </cell>
        </row>
        <row r="11430">
          <cell r="B11430" t="str">
            <v>190301</v>
          </cell>
          <cell r="C11430" t="str">
            <v>048530</v>
          </cell>
          <cell r="D11430" t="str">
            <v>Cinta de aco galvanizado</v>
          </cell>
          <cell r="E11430" t="str">
            <v>un</v>
          </cell>
          <cell r="F11430">
            <v>2</v>
          </cell>
        </row>
        <row r="11431">
          <cell r="B11431" t="str">
            <v>190301</v>
          </cell>
          <cell r="C11431" t="str">
            <v>040105</v>
          </cell>
          <cell r="D11431" t="str">
            <v>Poste de aco - 6mx4 1/2'</v>
          </cell>
          <cell r="E11431" t="str">
            <v>un</v>
          </cell>
          <cell r="F11431">
            <v>1</v>
          </cell>
        </row>
        <row r="11432">
          <cell r="B11432" t="str">
            <v>190301</v>
          </cell>
          <cell r="C11432" t="str">
            <v>049504</v>
          </cell>
          <cell r="D11432" t="str">
            <v>Braquete com 3 isoladores</v>
          </cell>
          <cell r="E11432" t="str">
            <v>un</v>
          </cell>
          <cell r="F11432">
            <v>1</v>
          </cell>
        </row>
        <row r="11433">
          <cell r="B11433" t="str">
            <v>190301</v>
          </cell>
          <cell r="C11433" t="str">
            <v>049544</v>
          </cell>
          <cell r="D11433" t="str">
            <v>Cabecote de aluminio p/telefone</v>
          </cell>
          <cell r="E11433" t="str">
            <v>un</v>
          </cell>
          <cell r="F11433">
            <v>1</v>
          </cell>
        </row>
        <row r="11434">
          <cell r="B11434" t="str">
            <v>190302</v>
          </cell>
          <cell r="C11434" t="str">
            <v>010115</v>
          </cell>
          <cell r="D11434" t="str">
            <v>Eletricista</v>
          </cell>
          <cell r="E11434" t="str">
            <v>h</v>
          </cell>
          <cell r="F11434">
            <v>6</v>
          </cell>
        </row>
        <row r="11435">
          <cell r="B11435" t="str">
            <v>190302</v>
          </cell>
          <cell r="C11435" t="str">
            <v>010116</v>
          </cell>
          <cell r="D11435" t="str">
            <v>Ajudante de eletricista</v>
          </cell>
          <cell r="E11435" t="str">
            <v>h</v>
          </cell>
          <cell r="F11435">
            <v>6</v>
          </cell>
        </row>
        <row r="11436">
          <cell r="B11436" t="str">
            <v>190302</v>
          </cell>
          <cell r="C11436" t="str">
            <v>040105</v>
          </cell>
          <cell r="D11436" t="str">
            <v>Poste de aco - 6mx4 1/2'</v>
          </cell>
          <cell r="E11436" t="str">
            <v>un</v>
          </cell>
          <cell r="F11436">
            <v>1</v>
          </cell>
        </row>
        <row r="11437">
          <cell r="B11437" t="str">
            <v>190302</v>
          </cell>
          <cell r="C11437" t="str">
            <v>042002</v>
          </cell>
          <cell r="D11437" t="str">
            <v>Eletroduto aco c/cost. galv a fogo 20mm (3/4')</v>
          </cell>
          <cell r="E11437" t="str">
            <v>m</v>
          </cell>
          <cell r="F11437">
            <v>5</v>
          </cell>
        </row>
        <row r="11438">
          <cell r="B11438" t="str">
            <v>190302</v>
          </cell>
          <cell r="C11438" t="str">
            <v>042003</v>
          </cell>
          <cell r="D11438" t="str">
            <v>Eletroduto aco c/cost. galv a fogo 25mm (1')</v>
          </cell>
          <cell r="E11438" t="str">
            <v>m</v>
          </cell>
          <cell r="F11438">
            <v>5</v>
          </cell>
        </row>
        <row r="11439">
          <cell r="B11439" t="str">
            <v>190302</v>
          </cell>
          <cell r="C11439" t="str">
            <v>049504</v>
          </cell>
          <cell r="D11439" t="str">
            <v>Braquete com 3 isoladores</v>
          </cell>
          <cell r="E11439" t="str">
            <v>un</v>
          </cell>
          <cell r="F11439">
            <v>1</v>
          </cell>
        </row>
        <row r="11440">
          <cell r="B11440" t="str">
            <v>190302</v>
          </cell>
          <cell r="C11440" t="str">
            <v>042013</v>
          </cell>
          <cell r="D11440" t="str">
            <v>Curva aco p/eletroduto galv a fogo 25mm (1')</v>
          </cell>
          <cell r="E11440" t="str">
            <v>un</v>
          </cell>
          <cell r="F11440">
            <v>2</v>
          </cell>
        </row>
        <row r="11441">
          <cell r="B11441" t="str">
            <v>190302</v>
          </cell>
          <cell r="C11441" t="str">
            <v>043008</v>
          </cell>
          <cell r="D11441" t="str">
            <v>Fio isolado em pvc 10,0 mm2 - 750v</v>
          </cell>
          <cell r="E11441" t="str">
            <v>m</v>
          </cell>
          <cell r="F11441">
            <v>20</v>
          </cell>
        </row>
        <row r="11442">
          <cell r="B11442" t="str">
            <v>190302</v>
          </cell>
          <cell r="C11442" t="str">
            <v>048530</v>
          </cell>
          <cell r="D11442" t="str">
            <v>Cinta de aco galvanizado</v>
          </cell>
          <cell r="E11442" t="str">
            <v>un</v>
          </cell>
          <cell r="F11442">
            <v>2</v>
          </cell>
        </row>
        <row r="11443">
          <cell r="B11443" t="str">
            <v>190302</v>
          </cell>
          <cell r="C11443" t="str">
            <v>048532</v>
          </cell>
          <cell r="D11443" t="str">
            <v>Bracadeira c/isolador p/telefone</v>
          </cell>
          <cell r="E11443" t="str">
            <v>un</v>
          </cell>
          <cell r="F11443">
            <v>1</v>
          </cell>
        </row>
        <row r="11444">
          <cell r="B11444" t="str">
            <v>190302</v>
          </cell>
          <cell r="C11444" t="str">
            <v>042012</v>
          </cell>
          <cell r="D11444" t="str">
            <v>Curva aco p/eletroduto galv a fogo 20mm (3/4')</v>
          </cell>
          <cell r="E11444" t="str">
            <v>un</v>
          </cell>
          <cell r="F11444">
            <v>1</v>
          </cell>
        </row>
        <row r="11445">
          <cell r="B11445" t="str">
            <v>190302</v>
          </cell>
          <cell r="C11445" t="str">
            <v>049544</v>
          </cell>
          <cell r="D11445" t="str">
            <v>Cabecote de aluminio p/telefone</v>
          </cell>
          <cell r="E11445" t="str">
            <v>un</v>
          </cell>
          <cell r="F11445">
            <v>1</v>
          </cell>
        </row>
        <row r="11446">
          <cell r="B11446" t="str">
            <v>190303</v>
          </cell>
          <cell r="C11446" t="str">
            <v>042012</v>
          </cell>
          <cell r="D11446" t="str">
            <v>Curva aco p/eletroduto galv a fogo 20mm (3/4')</v>
          </cell>
          <cell r="E11446" t="str">
            <v>un</v>
          </cell>
          <cell r="F11446">
            <v>1</v>
          </cell>
        </row>
        <row r="11447">
          <cell r="B11447" t="str">
            <v>190303</v>
          </cell>
          <cell r="C11447" t="str">
            <v>042014</v>
          </cell>
          <cell r="D11447" t="str">
            <v>Curva aco p/eletroduto galv a fogo 32mm (1 1/4')</v>
          </cell>
          <cell r="E11447" t="str">
            <v>un</v>
          </cell>
          <cell r="F11447">
            <v>2</v>
          </cell>
        </row>
        <row r="11448">
          <cell r="B11448" t="str">
            <v>190303</v>
          </cell>
          <cell r="C11448" t="str">
            <v>010116</v>
          </cell>
          <cell r="D11448" t="str">
            <v>Ajudante de eletricista</v>
          </cell>
          <cell r="E11448" t="str">
            <v>h</v>
          </cell>
          <cell r="F11448">
            <v>10</v>
          </cell>
        </row>
        <row r="11449">
          <cell r="B11449" t="str">
            <v>190303</v>
          </cell>
          <cell r="C11449" t="str">
            <v>042002</v>
          </cell>
          <cell r="D11449" t="str">
            <v>Eletroduto aco c/cost. galv a fogo 20mm (3/4')</v>
          </cell>
          <cell r="E11449" t="str">
            <v>m</v>
          </cell>
          <cell r="F11449">
            <v>5</v>
          </cell>
        </row>
        <row r="11450">
          <cell r="B11450" t="str">
            <v>190303</v>
          </cell>
          <cell r="C11450" t="str">
            <v>042004</v>
          </cell>
          <cell r="D11450" t="str">
            <v>Eletroduto aco c/cost. galv a fogo 32mm (1 1/4')</v>
          </cell>
          <cell r="E11450" t="str">
            <v>m</v>
          </cell>
          <cell r="F11450">
            <v>5</v>
          </cell>
        </row>
        <row r="11451">
          <cell r="B11451" t="str">
            <v>190303</v>
          </cell>
          <cell r="C11451" t="str">
            <v>010115</v>
          </cell>
          <cell r="D11451" t="str">
            <v>Eletricista</v>
          </cell>
          <cell r="E11451" t="str">
            <v>h</v>
          </cell>
          <cell r="F11451">
            <v>10</v>
          </cell>
        </row>
        <row r="11452">
          <cell r="B11452" t="str">
            <v>190303</v>
          </cell>
          <cell r="C11452" t="str">
            <v>049544</v>
          </cell>
          <cell r="D11452" t="str">
            <v>Cabecote de aluminio p/telefone</v>
          </cell>
          <cell r="E11452" t="str">
            <v>un</v>
          </cell>
          <cell r="F11452">
            <v>1</v>
          </cell>
        </row>
        <row r="11453">
          <cell r="B11453" t="str">
            <v>190303</v>
          </cell>
          <cell r="C11453" t="str">
            <v>043015</v>
          </cell>
          <cell r="D11453" t="str">
            <v>Cabo isolado em pvc 16 mm2 - 750v - 70 c</v>
          </cell>
          <cell r="E11453" t="str">
            <v>m</v>
          </cell>
          <cell r="F11453">
            <v>20</v>
          </cell>
        </row>
        <row r="11454">
          <cell r="B11454" t="str">
            <v>190303</v>
          </cell>
          <cell r="C11454" t="str">
            <v>048530</v>
          </cell>
          <cell r="D11454" t="str">
            <v>Cinta de aco galvanizado</v>
          </cell>
          <cell r="E11454" t="str">
            <v>un</v>
          </cell>
          <cell r="F11454">
            <v>2</v>
          </cell>
        </row>
        <row r="11455">
          <cell r="B11455" t="str">
            <v>190303</v>
          </cell>
          <cell r="C11455" t="str">
            <v>048532</v>
          </cell>
          <cell r="D11455" t="str">
            <v>Bracadeira c/isolador p/telefone</v>
          </cell>
          <cell r="E11455" t="str">
            <v>un</v>
          </cell>
          <cell r="F11455">
            <v>1</v>
          </cell>
        </row>
        <row r="11456">
          <cell r="B11456" t="str">
            <v>190303</v>
          </cell>
          <cell r="C11456" t="str">
            <v>049504</v>
          </cell>
          <cell r="D11456" t="str">
            <v>Braquete com 3 isoladores</v>
          </cell>
          <cell r="E11456" t="str">
            <v>un</v>
          </cell>
          <cell r="F11456">
            <v>1</v>
          </cell>
        </row>
        <row r="11457">
          <cell r="B11457" t="str">
            <v>190303</v>
          </cell>
          <cell r="C11457" t="str">
            <v>040105</v>
          </cell>
          <cell r="D11457" t="str">
            <v>Poste de aco - 6mx4 1/2'</v>
          </cell>
          <cell r="E11457" t="str">
            <v>un</v>
          </cell>
          <cell r="F11457">
            <v>1</v>
          </cell>
        </row>
        <row r="11458">
          <cell r="B11458" t="str">
            <v>190304</v>
          </cell>
          <cell r="C11458" t="str">
            <v>010115</v>
          </cell>
          <cell r="D11458" t="str">
            <v>Eletricista</v>
          </cell>
          <cell r="E11458" t="str">
            <v>h</v>
          </cell>
          <cell r="F11458">
            <v>12</v>
          </cell>
        </row>
        <row r="11459">
          <cell r="B11459" t="str">
            <v>190304</v>
          </cell>
          <cell r="C11459" t="str">
            <v>042015</v>
          </cell>
          <cell r="D11459" t="str">
            <v>Curva aco p/eletroduto galv a fogo 40mm (1 1/2')</v>
          </cell>
          <cell r="E11459" t="str">
            <v>un</v>
          </cell>
          <cell r="F11459">
            <v>2</v>
          </cell>
        </row>
        <row r="11460">
          <cell r="B11460" t="str">
            <v>190304</v>
          </cell>
          <cell r="C11460" t="str">
            <v>043016</v>
          </cell>
          <cell r="D11460" t="str">
            <v>Cabo isolado em pvc 25 mm2 - 750v - 70 c</v>
          </cell>
          <cell r="E11460" t="str">
            <v>m</v>
          </cell>
          <cell r="F11460">
            <v>20</v>
          </cell>
        </row>
        <row r="11461">
          <cell r="B11461" t="str">
            <v>190304</v>
          </cell>
          <cell r="C11461" t="str">
            <v>040105</v>
          </cell>
          <cell r="D11461" t="str">
            <v>Poste de aco - 6mx4 1/2'</v>
          </cell>
          <cell r="E11461" t="str">
            <v>un</v>
          </cell>
          <cell r="F11461">
            <v>1</v>
          </cell>
        </row>
        <row r="11462">
          <cell r="B11462" t="str">
            <v>190304</v>
          </cell>
          <cell r="C11462" t="str">
            <v>042005</v>
          </cell>
          <cell r="D11462" t="str">
            <v>Eletroduto aco c/cost. galv a fogo 40mm (1 1/2')</v>
          </cell>
          <cell r="E11462" t="str">
            <v>m</v>
          </cell>
          <cell r="F11462">
            <v>5</v>
          </cell>
        </row>
        <row r="11463">
          <cell r="B11463" t="str">
            <v>190304</v>
          </cell>
          <cell r="C11463" t="str">
            <v>042012</v>
          </cell>
          <cell r="D11463" t="str">
            <v>Curva aco p/eletroduto galv a fogo 20mm (3/4')</v>
          </cell>
          <cell r="E11463" t="str">
            <v>un</v>
          </cell>
          <cell r="F11463">
            <v>1</v>
          </cell>
        </row>
        <row r="11464">
          <cell r="B11464" t="str">
            <v>190304</v>
          </cell>
          <cell r="C11464" t="str">
            <v>010116</v>
          </cell>
          <cell r="D11464" t="str">
            <v>Ajudante de eletricista</v>
          </cell>
          <cell r="E11464" t="str">
            <v>h</v>
          </cell>
          <cell r="F11464">
            <v>12</v>
          </cell>
        </row>
        <row r="11465">
          <cell r="B11465" t="str">
            <v>190304</v>
          </cell>
          <cell r="C11465" t="str">
            <v>042002</v>
          </cell>
          <cell r="D11465" t="str">
            <v>Eletroduto aco c/cost. galv a fogo 20mm (3/4')</v>
          </cell>
          <cell r="E11465" t="str">
            <v>m</v>
          </cell>
          <cell r="F11465">
            <v>5</v>
          </cell>
        </row>
        <row r="11466">
          <cell r="B11466" t="str">
            <v>190304</v>
          </cell>
          <cell r="C11466" t="str">
            <v>048530</v>
          </cell>
          <cell r="D11466" t="str">
            <v>Cinta de aco galvanizado</v>
          </cell>
          <cell r="E11466" t="str">
            <v>un</v>
          </cell>
          <cell r="F11466">
            <v>2</v>
          </cell>
        </row>
        <row r="11467">
          <cell r="B11467" t="str">
            <v>190304</v>
          </cell>
          <cell r="C11467" t="str">
            <v>048532</v>
          </cell>
          <cell r="D11467" t="str">
            <v>Bracadeira c/isolador p/telefone</v>
          </cell>
          <cell r="E11467" t="str">
            <v>un</v>
          </cell>
          <cell r="F11467">
            <v>1</v>
          </cell>
        </row>
        <row r="11468">
          <cell r="B11468" t="str">
            <v>190304</v>
          </cell>
          <cell r="C11468" t="str">
            <v>049504</v>
          </cell>
          <cell r="D11468" t="str">
            <v>Braquete com 3 isoladores</v>
          </cell>
          <cell r="E11468" t="str">
            <v>un</v>
          </cell>
          <cell r="F11468">
            <v>1</v>
          </cell>
        </row>
        <row r="11469">
          <cell r="B11469" t="str">
            <v>190304</v>
          </cell>
          <cell r="C11469" t="str">
            <v>049544</v>
          </cell>
          <cell r="D11469" t="str">
            <v>Cabecote de aluminio p/telefone</v>
          </cell>
          <cell r="E11469" t="str">
            <v>un</v>
          </cell>
          <cell r="F11469">
            <v>1</v>
          </cell>
        </row>
        <row r="11470">
          <cell r="B11470" t="str">
            <v>190305</v>
          </cell>
          <cell r="C11470" t="str">
            <v>010115</v>
          </cell>
          <cell r="D11470" t="str">
            <v>Eletricista</v>
          </cell>
          <cell r="E11470" t="str">
            <v>h</v>
          </cell>
          <cell r="F11470">
            <v>15</v>
          </cell>
        </row>
        <row r="11471">
          <cell r="B11471" t="str">
            <v>190305</v>
          </cell>
          <cell r="C11471" t="str">
            <v>042016</v>
          </cell>
          <cell r="D11471" t="str">
            <v>Curva aco p/eletroduto galv a fogo 50mm (2')</v>
          </cell>
          <cell r="E11471" t="str">
            <v>un</v>
          </cell>
          <cell r="F11471">
            <v>2</v>
          </cell>
        </row>
        <row r="11472">
          <cell r="B11472" t="str">
            <v>190305</v>
          </cell>
          <cell r="C11472" t="str">
            <v>010116</v>
          </cell>
          <cell r="D11472" t="str">
            <v>Ajudante de eletricista</v>
          </cell>
          <cell r="E11472" t="str">
            <v>h</v>
          </cell>
          <cell r="F11472">
            <v>15</v>
          </cell>
        </row>
        <row r="11473">
          <cell r="B11473" t="str">
            <v>190305</v>
          </cell>
          <cell r="C11473" t="str">
            <v>042002</v>
          </cell>
          <cell r="D11473" t="str">
            <v>Eletroduto aco c/cost. galv a fogo 20mm (3/4')</v>
          </cell>
          <cell r="E11473" t="str">
            <v>m</v>
          </cell>
          <cell r="F11473">
            <v>5</v>
          </cell>
        </row>
        <row r="11474">
          <cell r="B11474" t="str">
            <v>190305</v>
          </cell>
          <cell r="C11474" t="str">
            <v>042006</v>
          </cell>
          <cell r="D11474" t="str">
            <v>Eletroduto aco c/cost. galv a fogo 50mm (2')</v>
          </cell>
          <cell r="E11474" t="str">
            <v>m</v>
          </cell>
          <cell r="F11474">
            <v>5</v>
          </cell>
        </row>
        <row r="11475">
          <cell r="B11475" t="str">
            <v>190305</v>
          </cell>
          <cell r="C11475" t="str">
            <v>042012</v>
          </cell>
          <cell r="D11475" t="str">
            <v>Curva aco p/eletroduto galv a fogo 20mm (3/4')</v>
          </cell>
          <cell r="E11475" t="str">
            <v>un</v>
          </cell>
          <cell r="F11475">
            <v>1</v>
          </cell>
        </row>
        <row r="11476">
          <cell r="B11476" t="str">
            <v>190305</v>
          </cell>
          <cell r="C11476" t="str">
            <v>049544</v>
          </cell>
          <cell r="D11476" t="str">
            <v>Cabecote de aluminio p/telefone</v>
          </cell>
          <cell r="E11476" t="str">
            <v>un</v>
          </cell>
          <cell r="F11476">
            <v>1</v>
          </cell>
        </row>
        <row r="11477">
          <cell r="B11477" t="str">
            <v>190305</v>
          </cell>
          <cell r="C11477" t="str">
            <v>043017</v>
          </cell>
          <cell r="D11477" t="str">
            <v>Cabo isolado em pvc 35 mm2 - 750v - 70 c</v>
          </cell>
          <cell r="E11477" t="str">
            <v>m</v>
          </cell>
          <cell r="F11477">
            <v>20</v>
          </cell>
        </row>
        <row r="11478">
          <cell r="B11478" t="str">
            <v>190305</v>
          </cell>
          <cell r="C11478" t="str">
            <v>048530</v>
          </cell>
          <cell r="D11478" t="str">
            <v>Cinta de aco galvanizado</v>
          </cell>
          <cell r="E11478" t="str">
            <v>un</v>
          </cell>
          <cell r="F11478">
            <v>2</v>
          </cell>
        </row>
        <row r="11479">
          <cell r="B11479" t="str">
            <v>190305</v>
          </cell>
          <cell r="C11479" t="str">
            <v>048532</v>
          </cell>
          <cell r="D11479" t="str">
            <v>Bracadeira c/isolador p/telefone</v>
          </cell>
          <cell r="E11479" t="str">
            <v>un</v>
          </cell>
          <cell r="F11479">
            <v>1</v>
          </cell>
        </row>
        <row r="11480">
          <cell r="B11480" t="str">
            <v>190305</v>
          </cell>
          <cell r="C11480" t="str">
            <v>049504</v>
          </cell>
          <cell r="D11480" t="str">
            <v>Braquete com 3 isoladores</v>
          </cell>
          <cell r="E11480" t="str">
            <v>un</v>
          </cell>
          <cell r="F11480">
            <v>1</v>
          </cell>
        </row>
        <row r="11481">
          <cell r="B11481" t="str">
            <v>190305</v>
          </cell>
          <cell r="C11481" t="str">
            <v>040107</v>
          </cell>
          <cell r="D11481" t="str">
            <v>Poste de concreto 8mx300kg</v>
          </cell>
          <cell r="E11481" t="str">
            <v>un</v>
          </cell>
          <cell r="F11481">
            <v>1</v>
          </cell>
        </row>
        <row r="11482">
          <cell r="B11482" t="str">
            <v>190306</v>
          </cell>
          <cell r="C11482" t="str">
            <v>010115</v>
          </cell>
          <cell r="D11482" t="str">
            <v>Eletricista</v>
          </cell>
          <cell r="E11482" t="str">
            <v>h</v>
          </cell>
          <cell r="F11482">
            <v>18</v>
          </cell>
        </row>
        <row r="11483">
          <cell r="B11483" t="str">
            <v>190306</v>
          </cell>
          <cell r="C11483" t="str">
            <v>042017</v>
          </cell>
          <cell r="D11483" t="str">
            <v>Curva aco p/eletroduto galv a fogo 65mm (2 1/2')</v>
          </cell>
          <cell r="E11483" t="str">
            <v>un</v>
          </cell>
          <cell r="F11483">
            <v>2</v>
          </cell>
        </row>
        <row r="11484">
          <cell r="B11484" t="str">
            <v>190306</v>
          </cell>
          <cell r="C11484" t="str">
            <v>043019</v>
          </cell>
          <cell r="D11484" t="str">
            <v>Cabo isolado em pvc 70mm2 - 750v - 70 c</v>
          </cell>
          <cell r="E11484" t="str">
            <v>m</v>
          </cell>
          <cell r="F11484">
            <v>20</v>
          </cell>
        </row>
        <row r="11485">
          <cell r="B11485" t="str">
            <v>190306</v>
          </cell>
          <cell r="C11485" t="str">
            <v>040107</v>
          </cell>
          <cell r="D11485" t="str">
            <v>Poste de concreto 8mx300kg</v>
          </cell>
          <cell r="E11485" t="str">
            <v>un</v>
          </cell>
          <cell r="F11485">
            <v>1</v>
          </cell>
        </row>
        <row r="11486">
          <cell r="B11486" t="str">
            <v>190306</v>
          </cell>
          <cell r="C11486" t="str">
            <v>042007</v>
          </cell>
          <cell r="D11486" t="str">
            <v>Eletroduto aco c/cost. galv a fogo 65mm (2 1/2')</v>
          </cell>
          <cell r="E11486" t="str">
            <v>m</v>
          </cell>
          <cell r="F11486">
            <v>5</v>
          </cell>
        </row>
        <row r="11487">
          <cell r="B11487" t="str">
            <v>190306</v>
          </cell>
          <cell r="C11487" t="str">
            <v>042012</v>
          </cell>
          <cell r="D11487" t="str">
            <v>Curva aco p/eletroduto galv a fogo 20mm (3/4')</v>
          </cell>
          <cell r="E11487" t="str">
            <v>un</v>
          </cell>
          <cell r="F11487">
            <v>1</v>
          </cell>
        </row>
        <row r="11488">
          <cell r="B11488" t="str">
            <v>190306</v>
          </cell>
          <cell r="C11488" t="str">
            <v>010116</v>
          </cell>
          <cell r="D11488" t="str">
            <v>Ajudante de eletricista</v>
          </cell>
          <cell r="E11488" t="str">
            <v>h</v>
          </cell>
          <cell r="F11488">
            <v>18</v>
          </cell>
        </row>
        <row r="11489">
          <cell r="B11489" t="str">
            <v>190306</v>
          </cell>
          <cell r="C11489" t="str">
            <v>042002</v>
          </cell>
          <cell r="D11489" t="str">
            <v>Eletroduto aco c/cost. galv a fogo 20mm (3/4')</v>
          </cell>
          <cell r="E11489" t="str">
            <v>m</v>
          </cell>
          <cell r="F11489">
            <v>5</v>
          </cell>
        </row>
        <row r="11490">
          <cell r="B11490" t="str">
            <v>190306</v>
          </cell>
          <cell r="C11490" t="str">
            <v>048530</v>
          </cell>
          <cell r="D11490" t="str">
            <v>Cinta de aco galvanizado</v>
          </cell>
          <cell r="E11490" t="str">
            <v>un</v>
          </cell>
          <cell r="F11490">
            <v>2</v>
          </cell>
        </row>
        <row r="11491">
          <cell r="B11491" t="str">
            <v>190306</v>
          </cell>
          <cell r="C11491" t="str">
            <v>048532</v>
          </cell>
          <cell r="D11491" t="str">
            <v>Bracadeira c/isolador p/telefone</v>
          </cell>
          <cell r="E11491" t="str">
            <v>un</v>
          </cell>
          <cell r="F11491">
            <v>1</v>
          </cell>
        </row>
        <row r="11492">
          <cell r="B11492" t="str">
            <v>190306</v>
          </cell>
          <cell r="C11492" t="str">
            <v>049504</v>
          </cell>
          <cell r="D11492" t="str">
            <v>Braquete com 3 isoladores</v>
          </cell>
          <cell r="E11492" t="str">
            <v>un</v>
          </cell>
          <cell r="F11492">
            <v>1</v>
          </cell>
        </row>
        <row r="11493">
          <cell r="B11493" t="str">
            <v>190306</v>
          </cell>
          <cell r="C11493" t="str">
            <v>049544</v>
          </cell>
          <cell r="D11493" t="str">
            <v>Cabecote de aluminio p/telefone</v>
          </cell>
          <cell r="E11493" t="str">
            <v>un</v>
          </cell>
          <cell r="F11493">
            <v>1</v>
          </cell>
        </row>
        <row r="11494">
          <cell r="B11494" t="str">
            <v>190307</v>
          </cell>
          <cell r="C11494" t="str">
            <v>010115</v>
          </cell>
          <cell r="D11494" t="str">
            <v>Eletricista</v>
          </cell>
          <cell r="E11494" t="str">
            <v>h</v>
          </cell>
          <cell r="F11494">
            <v>4</v>
          </cell>
        </row>
        <row r="11495">
          <cell r="B11495" t="str">
            <v>190307</v>
          </cell>
          <cell r="C11495" t="str">
            <v>010116</v>
          </cell>
          <cell r="D11495" t="str">
            <v>Ajudante de eletricista</v>
          </cell>
          <cell r="E11495" t="str">
            <v>h</v>
          </cell>
          <cell r="F11495">
            <v>4</v>
          </cell>
        </row>
        <row r="11496">
          <cell r="B11496" t="str">
            <v>190307</v>
          </cell>
          <cell r="C11496" t="str">
            <v>048008</v>
          </cell>
          <cell r="D11496" t="str">
            <v>Haste copperweld 19mm (3/4')x3m</v>
          </cell>
          <cell r="E11496" t="str">
            <v>un</v>
          </cell>
          <cell r="F11496">
            <v>1</v>
          </cell>
        </row>
        <row r="11497">
          <cell r="B11497" t="str">
            <v>190307</v>
          </cell>
          <cell r="C11497" t="str">
            <v>041523</v>
          </cell>
          <cell r="D11497" t="str">
            <v>Caixa tipo 'j' 50x60x27cm</v>
          </cell>
          <cell r="E11497" t="str">
            <v>un</v>
          </cell>
          <cell r="F11497">
            <v>1</v>
          </cell>
        </row>
        <row r="11498">
          <cell r="B11498" t="str">
            <v>190307</v>
          </cell>
          <cell r="C11498" t="str">
            <v>043007</v>
          </cell>
          <cell r="D11498" t="str">
            <v>Fio isolado em pvc 6,00 mm2 - 750v</v>
          </cell>
          <cell r="E11498" t="str">
            <v>m</v>
          </cell>
          <cell r="F11498">
            <v>1</v>
          </cell>
        </row>
        <row r="11499">
          <cell r="B11499" t="str">
            <v>190307</v>
          </cell>
          <cell r="C11499" t="str">
            <v>043040</v>
          </cell>
          <cell r="D11499" t="str">
            <v>Cabo de cobre nu 25mm2</v>
          </cell>
          <cell r="E11499" t="str">
            <v>m</v>
          </cell>
          <cell r="F11499">
            <v>2</v>
          </cell>
        </row>
        <row r="11500">
          <cell r="B11500" t="str">
            <v>190307</v>
          </cell>
          <cell r="C11500" t="str">
            <v>043536</v>
          </cell>
          <cell r="D11500" t="str">
            <v>Chave geral 3x100a-base de marmore</v>
          </cell>
          <cell r="E11500" t="str">
            <v>un</v>
          </cell>
          <cell r="F11500">
            <v>1</v>
          </cell>
        </row>
        <row r="11501">
          <cell r="B11501" t="str">
            <v>190307</v>
          </cell>
          <cell r="C11501" t="str">
            <v>042501</v>
          </cell>
          <cell r="D11501" t="str">
            <v>Eletroduto de pvc rigido roscavel 20mm (1/2' )</v>
          </cell>
          <cell r="E11501" t="str">
            <v>m</v>
          </cell>
          <cell r="F11501">
            <v>1.5</v>
          </cell>
        </row>
        <row r="11502">
          <cell r="B11502" t="str">
            <v>190307</v>
          </cell>
          <cell r="C11502" t="str">
            <v>048009</v>
          </cell>
          <cell r="D11502" t="str">
            <v>Conector p/haste terra dn 19mm (3/4')</v>
          </cell>
          <cell r="E11502" t="str">
            <v>un</v>
          </cell>
          <cell r="F11502">
            <v>1</v>
          </cell>
        </row>
        <row r="11503">
          <cell r="B11503" t="str">
            <v>190307</v>
          </cell>
          <cell r="C11503" t="str">
            <v>048502</v>
          </cell>
          <cell r="D11503" t="str">
            <v>Bucha c/arruela liga esp.zamak p/eletroduto 3/4"</v>
          </cell>
          <cell r="E11503" t="str">
            <v>un</v>
          </cell>
          <cell r="F11503">
            <v>3</v>
          </cell>
        </row>
        <row r="11504">
          <cell r="B11504" t="str">
            <v>190307</v>
          </cell>
          <cell r="C11504" t="str">
            <v>048516</v>
          </cell>
          <cell r="D11504" t="str">
            <v>Arruela de latao galvanizado 3/4'</v>
          </cell>
          <cell r="E11504" t="str">
            <v>un</v>
          </cell>
          <cell r="F11504">
            <v>3</v>
          </cell>
        </row>
        <row r="11505">
          <cell r="B11505" t="str">
            <v>190308</v>
          </cell>
          <cell r="C11505" t="str">
            <v>010115</v>
          </cell>
          <cell r="D11505" t="str">
            <v>Eletricista</v>
          </cell>
          <cell r="E11505" t="str">
            <v>h</v>
          </cell>
          <cell r="F11505">
            <v>4.4000000000000004</v>
          </cell>
        </row>
        <row r="11506">
          <cell r="B11506" t="str">
            <v>190308</v>
          </cell>
          <cell r="C11506" t="str">
            <v>010116</v>
          </cell>
          <cell r="D11506" t="str">
            <v>Ajudante de eletricista</v>
          </cell>
          <cell r="E11506" t="str">
            <v>h</v>
          </cell>
          <cell r="F11506">
            <v>4.4000000000000004</v>
          </cell>
        </row>
        <row r="11507">
          <cell r="B11507" t="str">
            <v>190308</v>
          </cell>
          <cell r="C11507" t="str">
            <v>041523</v>
          </cell>
          <cell r="D11507" t="str">
            <v>Caixa tipo 'j' 50x60x27cm</v>
          </cell>
          <cell r="E11507" t="str">
            <v>un</v>
          </cell>
          <cell r="F11507">
            <v>1</v>
          </cell>
        </row>
        <row r="11508">
          <cell r="B11508" t="str">
            <v>190308</v>
          </cell>
          <cell r="C11508" t="str">
            <v>048009</v>
          </cell>
          <cell r="D11508" t="str">
            <v>Conector p/haste terra dn 19mm (3/4')</v>
          </cell>
          <cell r="E11508" t="str">
            <v>un</v>
          </cell>
          <cell r="F11508">
            <v>1</v>
          </cell>
        </row>
        <row r="11509">
          <cell r="B11509" t="str">
            <v>190308</v>
          </cell>
          <cell r="C11509" t="str">
            <v>048503</v>
          </cell>
          <cell r="D11509" t="str">
            <v>Bucha c/arruela liga esp.zamak p/eletroduto 1"</v>
          </cell>
          <cell r="E11509" t="str">
            <v>un</v>
          </cell>
          <cell r="F11509">
            <v>3</v>
          </cell>
        </row>
        <row r="11510">
          <cell r="B11510" t="str">
            <v>190308</v>
          </cell>
          <cell r="C11510" t="str">
            <v>043008</v>
          </cell>
          <cell r="D11510" t="str">
            <v>Fio isolado em pvc 10,0 mm2 - 750v</v>
          </cell>
          <cell r="E11510" t="str">
            <v>m</v>
          </cell>
          <cell r="F11510">
            <v>1</v>
          </cell>
        </row>
        <row r="11511">
          <cell r="B11511" t="str">
            <v>190308</v>
          </cell>
          <cell r="C11511" t="str">
            <v>043536</v>
          </cell>
          <cell r="D11511" t="str">
            <v>Chave geral 3x100a-base de marmore</v>
          </cell>
          <cell r="E11511" t="str">
            <v>un</v>
          </cell>
          <cell r="F11511">
            <v>1</v>
          </cell>
        </row>
        <row r="11512">
          <cell r="B11512" t="str">
            <v>190308</v>
          </cell>
          <cell r="C11512" t="str">
            <v>048008</v>
          </cell>
          <cell r="D11512" t="str">
            <v>Haste copperweld 19mm (3/4')x3m</v>
          </cell>
          <cell r="E11512" t="str">
            <v>un</v>
          </cell>
          <cell r="F11512">
            <v>1</v>
          </cell>
        </row>
        <row r="11513">
          <cell r="B11513" t="str">
            <v>190308</v>
          </cell>
          <cell r="C11513" t="str">
            <v>042501</v>
          </cell>
          <cell r="D11513" t="str">
            <v>Eletroduto de pvc rigido roscavel 20mm (1/2' )</v>
          </cell>
          <cell r="E11513" t="str">
            <v>m</v>
          </cell>
          <cell r="F11513">
            <v>1.5</v>
          </cell>
        </row>
        <row r="11514">
          <cell r="B11514" t="str">
            <v>190308</v>
          </cell>
          <cell r="C11514" t="str">
            <v>043040</v>
          </cell>
          <cell r="D11514" t="str">
            <v>Cabo de cobre nu 25mm2</v>
          </cell>
          <cell r="E11514" t="str">
            <v>m</v>
          </cell>
          <cell r="F11514">
            <v>2</v>
          </cell>
        </row>
        <row r="11515">
          <cell r="B11515" t="str">
            <v>190308</v>
          </cell>
          <cell r="C11515" t="str">
            <v>048517</v>
          </cell>
          <cell r="D11515" t="str">
            <v>Arruela de latao galvanizado 1'</v>
          </cell>
          <cell r="E11515" t="str">
            <v>un</v>
          </cell>
          <cell r="F11515">
            <v>3</v>
          </cell>
        </row>
        <row r="11516">
          <cell r="B11516" t="str">
            <v>190309</v>
          </cell>
          <cell r="C11516" t="str">
            <v>010115</v>
          </cell>
          <cell r="D11516" t="str">
            <v>Eletricista</v>
          </cell>
          <cell r="E11516" t="str">
            <v>h</v>
          </cell>
          <cell r="F11516">
            <v>4.8</v>
          </cell>
        </row>
        <row r="11517">
          <cell r="B11517" t="str">
            <v>190309</v>
          </cell>
          <cell r="C11517" t="str">
            <v>010116</v>
          </cell>
          <cell r="D11517" t="str">
            <v>Ajudante de eletricista</v>
          </cell>
          <cell r="E11517" t="str">
            <v>h</v>
          </cell>
          <cell r="F11517">
            <v>4.8</v>
          </cell>
        </row>
        <row r="11518">
          <cell r="B11518" t="str">
            <v>190309</v>
          </cell>
          <cell r="C11518" t="str">
            <v>041523</v>
          </cell>
          <cell r="D11518" t="str">
            <v>Caixa tipo 'j' 50x60x27cm</v>
          </cell>
          <cell r="E11518" t="str">
            <v>un</v>
          </cell>
          <cell r="F11518">
            <v>1</v>
          </cell>
        </row>
        <row r="11519">
          <cell r="B11519" t="str">
            <v>190309</v>
          </cell>
          <cell r="C11519" t="str">
            <v>042501</v>
          </cell>
          <cell r="D11519" t="str">
            <v>Eletroduto de pvc rigido roscavel 20mm (1/2' )</v>
          </cell>
          <cell r="E11519" t="str">
            <v>m</v>
          </cell>
          <cell r="F11519">
            <v>1.5</v>
          </cell>
        </row>
        <row r="11520">
          <cell r="B11520" t="str">
            <v>190309</v>
          </cell>
          <cell r="C11520" t="str">
            <v>043015</v>
          </cell>
          <cell r="D11520" t="str">
            <v>Cabo isolado em pvc 16 mm2 - 750v - 70 c</v>
          </cell>
          <cell r="E11520" t="str">
            <v>m</v>
          </cell>
          <cell r="F11520">
            <v>1</v>
          </cell>
        </row>
        <row r="11521">
          <cell r="B11521" t="str">
            <v>190309</v>
          </cell>
          <cell r="C11521" t="str">
            <v>048518</v>
          </cell>
          <cell r="D11521" t="str">
            <v>Arruela de latao galvanizado 1 1/4'</v>
          </cell>
          <cell r="E11521" t="str">
            <v>un</v>
          </cell>
          <cell r="F11521">
            <v>3</v>
          </cell>
        </row>
        <row r="11522">
          <cell r="B11522" t="str">
            <v>190309</v>
          </cell>
          <cell r="C11522" t="str">
            <v>043040</v>
          </cell>
          <cell r="D11522" t="str">
            <v>Cabo de cobre nu 25mm2</v>
          </cell>
          <cell r="E11522" t="str">
            <v>m</v>
          </cell>
          <cell r="F11522">
            <v>2</v>
          </cell>
        </row>
        <row r="11523">
          <cell r="B11523" t="str">
            <v>190309</v>
          </cell>
          <cell r="C11523" t="str">
            <v>048008</v>
          </cell>
          <cell r="D11523" t="str">
            <v>Haste copperweld 19mm (3/4')x3m</v>
          </cell>
          <cell r="E11523" t="str">
            <v>un</v>
          </cell>
          <cell r="F11523">
            <v>1</v>
          </cell>
        </row>
        <row r="11524">
          <cell r="B11524" t="str">
            <v>190309</v>
          </cell>
          <cell r="C11524" t="str">
            <v>048009</v>
          </cell>
          <cell r="D11524" t="str">
            <v>Conector p/haste terra dn 19mm (3/4')</v>
          </cell>
          <cell r="E11524" t="str">
            <v>un</v>
          </cell>
          <cell r="F11524">
            <v>1</v>
          </cell>
        </row>
        <row r="11525">
          <cell r="B11525" t="str">
            <v>190309</v>
          </cell>
          <cell r="C11525" t="str">
            <v>048504</v>
          </cell>
          <cell r="D11525" t="str">
            <v>Bucha c/arruela liga esp.zamak p/eletroduto 1 1/4"</v>
          </cell>
          <cell r="E11525" t="str">
            <v>un</v>
          </cell>
          <cell r="F11525">
            <v>3</v>
          </cell>
        </row>
        <row r="11526">
          <cell r="B11526" t="str">
            <v>190309</v>
          </cell>
          <cell r="C11526" t="str">
            <v>043536</v>
          </cell>
          <cell r="D11526" t="str">
            <v>Chave geral 3x100a-base de marmore</v>
          </cell>
          <cell r="E11526" t="str">
            <v>un</v>
          </cell>
          <cell r="F11526">
            <v>1</v>
          </cell>
        </row>
        <row r="11527">
          <cell r="B11527" t="str">
            <v>190310</v>
          </cell>
          <cell r="C11527" t="str">
            <v>010115</v>
          </cell>
          <cell r="D11527" t="str">
            <v>Eletricista</v>
          </cell>
          <cell r="E11527" t="str">
            <v>h</v>
          </cell>
          <cell r="F11527">
            <v>6</v>
          </cell>
        </row>
        <row r="11528">
          <cell r="B11528" t="str">
            <v>190310</v>
          </cell>
          <cell r="C11528" t="str">
            <v>010116</v>
          </cell>
          <cell r="D11528" t="str">
            <v>Ajudante de eletricista</v>
          </cell>
          <cell r="E11528" t="str">
            <v>h</v>
          </cell>
          <cell r="F11528">
            <v>6</v>
          </cell>
        </row>
        <row r="11529">
          <cell r="B11529" t="str">
            <v>190310</v>
          </cell>
          <cell r="C11529" t="str">
            <v>041523</v>
          </cell>
          <cell r="D11529" t="str">
            <v>Caixa tipo 'j' 50x60x27cm</v>
          </cell>
          <cell r="E11529" t="str">
            <v>un</v>
          </cell>
          <cell r="F11529">
            <v>1</v>
          </cell>
        </row>
        <row r="11530">
          <cell r="B11530" t="str">
            <v>190310</v>
          </cell>
          <cell r="C11530" t="str">
            <v>042501</v>
          </cell>
          <cell r="D11530" t="str">
            <v>Eletroduto de pvc rigido roscavel 20mm (1/2' )</v>
          </cell>
          <cell r="E11530" t="str">
            <v>m</v>
          </cell>
          <cell r="F11530">
            <v>1.5</v>
          </cell>
        </row>
        <row r="11531">
          <cell r="B11531" t="str">
            <v>190310</v>
          </cell>
          <cell r="C11531" t="str">
            <v>043016</v>
          </cell>
          <cell r="D11531" t="str">
            <v>Cabo isolado em pvc 25 mm2 - 750v - 70 c</v>
          </cell>
          <cell r="E11531" t="str">
            <v>m</v>
          </cell>
          <cell r="F11531">
            <v>1</v>
          </cell>
        </row>
        <row r="11532">
          <cell r="B11532" t="str">
            <v>190310</v>
          </cell>
          <cell r="C11532" t="str">
            <v>043040</v>
          </cell>
          <cell r="D11532" t="str">
            <v>Cabo de cobre nu 25mm2</v>
          </cell>
          <cell r="E11532" t="str">
            <v>m</v>
          </cell>
          <cell r="F11532">
            <v>2</v>
          </cell>
        </row>
        <row r="11533">
          <cell r="B11533" t="str">
            <v>190310</v>
          </cell>
          <cell r="C11533" t="str">
            <v>043537</v>
          </cell>
          <cell r="D11533" t="str">
            <v>Chave geral 3x200a-base de marmore</v>
          </cell>
          <cell r="E11533" t="str">
            <v>un</v>
          </cell>
          <cell r="F11533">
            <v>1</v>
          </cell>
        </row>
        <row r="11534">
          <cell r="B11534" t="str">
            <v>190310</v>
          </cell>
          <cell r="C11534" t="str">
            <v>048008</v>
          </cell>
          <cell r="D11534" t="str">
            <v>Haste copperweld 19mm (3/4')x3m</v>
          </cell>
          <cell r="E11534" t="str">
            <v>un</v>
          </cell>
          <cell r="F11534">
            <v>1</v>
          </cell>
        </row>
        <row r="11535">
          <cell r="B11535" t="str">
            <v>190310</v>
          </cell>
          <cell r="C11535" t="str">
            <v>048009</v>
          </cell>
          <cell r="D11535" t="str">
            <v>Conector p/haste terra dn 19mm (3/4')</v>
          </cell>
          <cell r="E11535" t="str">
            <v>un</v>
          </cell>
          <cell r="F11535">
            <v>1</v>
          </cell>
        </row>
        <row r="11536">
          <cell r="B11536" t="str">
            <v>190310</v>
          </cell>
          <cell r="C11536" t="str">
            <v>048505</v>
          </cell>
          <cell r="D11536" t="str">
            <v>Bucha c/arruela liga esp.zamak p/eletroduto 1 1/2"</v>
          </cell>
          <cell r="E11536" t="str">
            <v>un</v>
          </cell>
          <cell r="F11536">
            <v>3</v>
          </cell>
        </row>
        <row r="11537">
          <cell r="B11537" t="str">
            <v>190310</v>
          </cell>
          <cell r="C11537" t="str">
            <v>048519</v>
          </cell>
          <cell r="D11537" t="str">
            <v>Arruela de latao galvanizado 1 1/2'</v>
          </cell>
          <cell r="E11537" t="str">
            <v>un</v>
          </cell>
          <cell r="F11537">
            <v>3</v>
          </cell>
        </row>
        <row r="11538">
          <cell r="B11538" t="str">
            <v>190311</v>
          </cell>
          <cell r="C11538" t="str">
            <v>010115</v>
          </cell>
          <cell r="D11538" t="str">
            <v>Eletricista</v>
          </cell>
          <cell r="E11538" t="str">
            <v>h</v>
          </cell>
          <cell r="F11538">
            <v>6.5</v>
          </cell>
        </row>
        <row r="11539">
          <cell r="B11539" t="str">
            <v>190311</v>
          </cell>
          <cell r="C11539" t="str">
            <v>043537</v>
          </cell>
          <cell r="D11539" t="str">
            <v>Chave geral 3x200a-base de marmore</v>
          </cell>
          <cell r="E11539" t="str">
            <v>un</v>
          </cell>
          <cell r="F11539">
            <v>1</v>
          </cell>
        </row>
        <row r="11540">
          <cell r="B11540" t="str">
            <v>190311</v>
          </cell>
          <cell r="C11540" t="str">
            <v>041524</v>
          </cell>
          <cell r="D11540" t="str">
            <v>Caixa tipo 'l' 90x110x27cm</v>
          </cell>
          <cell r="E11540" t="str">
            <v>un</v>
          </cell>
          <cell r="F11540">
            <v>1</v>
          </cell>
        </row>
        <row r="11541">
          <cell r="B11541" t="str">
            <v>190311</v>
          </cell>
          <cell r="C11541" t="str">
            <v>042501</v>
          </cell>
          <cell r="D11541" t="str">
            <v>Eletroduto de pvc rigido roscavel 20mm (1/2' )</v>
          </cell>
          <cell r="E11541" t="str">
            <v>m</v>
          </cell>
          <cell r="F11541">
            <v>1.5</v>
          </cell>
        </row>
        <row r="11542">
          <cell r="B11542" t="str">
            <v>190311</v>
          </cell>
          <cell r="C11542" t="str">
            <v>043017</v>
          </cell>
          <cell r="D11542" t="str">
            <v>Cabo isolado em pvc 35 mm2 - 750v - 70 c</v>
          </cell>
          <cell r="E11542" t="str">
            <v>m</v>
          </cell>
          <cell r="F11542">
            <v>1</v>
          </cell>
        </row>
        <row r="11543">
          <cell r="B11543" t="str">
            <v>190311</v>
          </cell>
          <cell r="C11543" t="str">
            <v>043040</v>
          </cell>
          <cell r="D11543" t="str">
            <v>Cabo de cobre nu 25mm2</v>
          </cell>
          <cell r="E11543" t="str">
            <v>m</v>
          </cell>
          <cell r="F11543">
            <v>2</v>
          </cell>
        </row>
        <row r="11544">
          <cell r="B11544" t="str">
            <v>190311</v>
          </cell>
          <cell r="C11544" t="str">
            <v>010116</v>
          </cell>
          <cell r="D11544" t="str">
            <v>Ajudante de eletricista</v>
          </cell>
          <cell r="E11544" t="str">
            <v>h</v>
          </cell>
          <cell r="F11544">
            <v>6.5</v>
          </cell>
        </row>
        <row r="11545">
          <cell r="B11545" t="str">
            <v>190311</v>
          </cell>
          <cell r="C11545" t="str">
            <v>048008</v>
          </cell>
          <cell r="D11545" t="str">
            <v>Haste copperweld 19mm (3/4')x3m</v>
          </cell>
          <cell r="E11545" t="str">
            <v>un</v>
          </cell>
          <cell r="F11545">
            <v>1</v>
          </cell>
        </row>
        <row r="11546">
          <cell r="B11546" t="str">
            <v>190311</v>
          </cell>
          <cell r="C11546" t="str">
            <v>048009</v>
          </cell>
          <cell r="D11546" t="str">
            <v>Conector p/haste terra dn 19mm (3/4')</v>
          </cell>
          <cell r="E11546" t="str">
            <v>un</v>
          </cell>
          <cell r="F11546">
            <v>1</v>
          </cell>
        </row>
        <row r="11547">
          <cell r="B11547" t="str">
            <v>190311</v>
          </cell>
          <cell r="C11547" t="str">
            <v>048506</v>
          </cell>
          <cell r="D11547" t="str">
            <v>Bucha c/arruela liga esp.zamak p/eletroduto 2"</v>
          </cell>
          <cell r="E11547" t="str">
            <v>un</v>
          </cell>
          <cell r="F11547">
            <v>3</v>
          </cell>
        </row>
        <row r="11548">
          <cell r="B11548" t="str">
            <v>190311</v>
          </cell>
          <cell r="C11548" t="str">
            <v>048520</v>
          </cell>
          <cell r="D11548" t="str">
            <v>Arruela de latao galvanizado 2'</v>
          </cell>
          <cell r="E11548" t="str">
            <v>un</v>
          </cell>
          <cell r="F11548">
            <v>3</v>
          </cell>
        </row>
        <row r="11549">
          <cell r="B11549" t="str">
            <v>190312</v>
          </cell>
          <cell r="C11549" t="str">
            <v>010115</v>
          </cell>
          <cell r="D11549" t="str">
            <v>Eletricista</v>
          </cell>
          <cell r="E11549" t="str">
            <v>h</v>
          </cell>
          <cell r="F11549">
            <v>8</v>
          </cell>
        </row>
        <row r="11550">
          <cell r="B11550" t="str">
            <v>190312</v>
          </cell>
          <cell r="C11550" t="str">
            <v>010116</v>
          </cell>
          <cell r="D11550" t="str">
            <v>Ajudante de eletricista</v>
          </cell>
          <cell r="E11550" t="str">
            <v>h</v>
          </cell>
          <cell r="F11550">
            <v>8</v>
          </cell>
        </row>
        <row r="11551">
          <cell r="B11551" t="str">
            <v>190312</v>
          </cell>
          <cell r="C11551" t="str">
            <v>041524</v>
          </cell>
          <cell r="D11551" t="str">
            <v>Caixa tipo 'l' 90x110x27cm</v>
          </cell>
          <cell r="E11551" t="str">
            <v>un</v>
          </cell>
          <cell r="F11551">
            <v>1</v>
          </cell>
        </row>
        <row r="11552">
          <cell r="B11552" t="str">
            <v>190312</v>
          </cell>
          <cell r="C11552" t="str">
            <v>048009</v>
          </cell>
          <cell r="D11552" t="str">
            <v>Conector p/haste terra dn 19mm (3/4')</v>
          </cell>
          <cell r="E11552" t="str">
            <v>un</v>
          </cell>
          <cell r="F11552">
            <v>1</v>
          </cell>
        </row>
        <row r="11553">
          <cell r="B11553" t="str">
            <v>190312</v>
          </cell>
          <cell r="C11553" t="str">
            <v>043019</v>
          </cell>
          <cell r="D11553" t="str">
            <v>Cabo isolado em pvc 70mm2 - 750v - 70 c</v>
          </cell>
          <cell r="E11553" t="str">
            <v>m</v>
          </cell>
          <cell r="F11553">
            <v>1</v>
          </cell>
        </row>
        <row r="11554">
          <cell r="B11554" t="str">
            <v>190312</v>
          </cell>
          <cell r="C11554" t="str">
            <v>043040</v>
          </cell>
          <cell r="D11554" t="str">
            <v>Cabo de cobre nu 25mm2</v>
          </cell>
          <cell r="E11554" t="str">
            <v>m</v>
          </cell>
          <cell r="F11554">
            <v>2</v>
          </cell>
        </row>
        <row r="11555">
          <cell r="B11555" t="str">
            <v>190312</v>
          </cell>
          <cell r="C11555" t="str">
            <v>043537</v>
          </cell>
          <cell r="D11555" t="str">
            <v>Chave geral 3x200a-base de marmore</v>
          </cell>
          <cell r="E11555" t="str">
            <v>un</v>
          </cell>
          <cell r="F11555">
            <v>1</v>
          </cell>
        </row>
        <row r="11556">
          <cell r="B11556" t="str">
            <v>190312</v>
          </cell>
          <cell r="C11556" t="str">
            <v>048008</v>
          </cell>
          <cell r="D11556" t="str">
            <v>Haste copperweld 19mm (3/4')x3m</v>
          </cell>
          <cell r="E11556" t="str">
            <v>un</v>
          </cell>
          <cell r="F11556">
            <v>1</v>
          </cell>
        </row>
        <row r="11557">
          <cell r="B11557" t="str">
            <v>190312</v>
          </cell>
          <cell r="C11557" t="str">
            <v>042501</v>
          </cell>
          <cell r="D11557" t="str">
            <v>Eletroduto de pvc rigido roscavel 20mm (1/2' )</v>
          </cell>
          <cell r="E11557" t="str">
            <v>m</v>
          </cell>
          <cell r="F11557">
            <v>1.5</v>
          </cell>
        </row>
        <row r="11558">
          <cell r="B11558" t="str">
            <v>190312</v>
          </cell>
          <cell r="C11558" t="str">
            <v>048507</v>
          </cell>
          <cell r="D11558" t="str">
            <v>Bucha c/arruela liga esp.zamak p/eletroduto 2 1/2"</v>
          </cell>
          <cell r="E11558" t="str">
            <v>un</v>
          </cell>
          <cell r="F11558">
            <v>3</v>
          </cell>
        </row>
        <row r="11559">
          <cell r="B11559" t="str">
            <v>190312</v>
          </cell>
          <cell r="C11559" t="str">
            <v>048521</v>
          </cell>
          <cell r="D11559" t="str">
            <v>Arruela de latao galvanizado 2 1/2'</v>
          </cell>
          <cell r="E11559" t="str">
            <v>un</v>
          </cell>
          <cell r="F11559">
            <v>3</v>
          </cell>
        </row>
        <row r="11560">
          <cell r="B11560" t="str">
            <v>190401</v>
          </cell>
          <cell r="C11560" t="str">
            <v>010101</v>
          </cell>
          <cell r="D11560" t="str">
            <v>Ajudante</v>
          </cell>
          <cell r="E11560" t="str">
            <v>h</v>
          </cell>
          <cell r="F11560">
            <v>0.25</v>
          </cell>
        </row>
        <row r="11561">
          <cell r="B11561" t="str">
            <v>190401</v>
          </cell>
          <cell r="C11561" t="str">
            <v>010139</v>
          </cell>
          <cell r="D11561" t="str">
            <v>Pedreiro</v>
          </cell>
          <cell r="E11561" t="str">
            <v>h</v>
          </cell>
          <cell r="F11561">
            <v>0.1</v>
          </cell>
        </row>
        <row r="11562">
          <cell r="B11562" t="str">
            <v>190402</v>
          </cell>
          <cell r="C11562" t="str">
            <v>010101</v>
          </cell>
          <cell r="D11562" t="str">
            <v>Ajudante</v>
          </cell>
          <cell r="E11562" t="str">
            <v>h</v>
          </cell>
          <cell r="F11562">
            <v>0.4</v>
          </cell>
        </row>
        <row r="11563">
          <cell r="B11563" t="str">
            <v>190402</v>
          </cell>
          <cell r="C11563" t="str">
            <v>010139</v>
          </cell>
          <cell r="D11563" t="str">
            <v>Pedreiro</v>
          </cell>
          <cell r="E11563" t="str">
            <v>h</v>
          </cell>
          <cell r="F11563">
            <v>0.15</v>
          </cell>
        </row>
        <row r="11564">
          <cell r="B11564" t="str">
            <v>190403</v>
          </cell>
          <cell r="C11564" t="str">
            <v>010101</v>
          </cell>
          <cell r="D11564" t="str">
            <v>Ajudante</v>
          </cell>
          <cell r="E11564" t="str">
            <v>h</v>
          </cell>
          <cell r="F11564">
            <v>0.6</v>
          </cell>
        </row>
        <row r="11565">
          <cell r="B11565" t="str">
            <v>190403</v>
          </cell>
          <cell r="C11565" t="str">
            <v>010139</v>
          </cell>
          <cell r="D11565" t="str">
            <v>Pedreiro</v>
          </cell>
          <cell r="E11565" t="str">
            <v>h</v>
          </cell>
          <cell r="F11565">
            <v>0.2</v>
          </cell>
        </row>
        <row r="11566">
          <cell r="B11566" t="str">
            <v>190407</v>
          </cell>
          <cell r="C11566" t="str">
            <v>010139</v>
          </cell>
          <cell r="D11566" t="str">
            <v>Pedreiro</v>
          </cell>
          <cell r="E11566" t="str">
            <v>h</v>
          </cell>
          <cell r="F11566">
            <v>0.15</v>
          </cell>
        </row>
        <row r="11567">
          <cell r="B11567" t="str">
            <v>190407</v>
          </cell>
          <cell r="C11567" t="str">
            <v>010146</v>
          </cell>
          <cell r="D11567" t="str">
            <v>Servente</v>
          </cell>
          <cell r="E11567" t="str">
            <v>h</v>
          </cell>
          <cell r="F11567">
            <v>0.1</v>
          </cell>
        </row>
        <row r="11568">
          <cell r="B11568" t="str">
            <v>190407</v>
          </cell>
          <cell r="C11568" t="str">
            <v>020505</v>
          </cell>
          <cell r="D11568" t="str">
            <v>Cal hidratada</v>
          </cell>
          <cell r="E11568" t="str">
            <v>kg</v>
          </cell>
          <cell r="F11568">
            <v>3.5999999999999997E-2</v>
          </cell>
        </row>
        <row r="11569">
          <cell r="B11569" t="str">
            <v>190407</v>
          </cell>
          <cell r="C11569" t="str">
            <v>020508</v>
          </cell>
          <cell r="D11569" t="str">
            <v>Cimento portland</v>
          </cell>
          <cell r="E11569" t="str">
            <v>kg</v>
          </cell>
          <cell r="F11569">
            <v>0.03</v>
          </cell>
        </row>
        <row r="11570">
          <cell r="B11570" t="str">
            <v>190407</v>
          </cell>
          <cell r="C11570" t="str">
            <v>020579</v>
          </cell>
          <cell r="D11570" t="str">
            <v>Areia media</v>
          </cell>
          <cell r="E11570" t="str">
            <v>m3</v>
          </cell>
          <cell r="F11570">
            <v>2.0000000000000001E-4</v>
          </cell>
        </row>
        <row r="11571">
          <cell r="B11571" t="str">
            <v>190408</v>
          </cell>
          <cell r="C11571" t="str">
            <v>010139</v>
          </cell>
          <cell r="D11571" t="str">
            <v>Pedreiro</v>
          </cell>
          <cell r="E11571" t="str">
            <v>h</v>
          </cell>
          <cell r="F11571">
            <v>0.2</v>
          </cell>
        </row>
        <row r="11572">
          <cell r="B11572" t="str">
            <v>190408</v>
          </cell>
          <cell r="C11572" t="str">
            <v>010146</v>
          </cell>
          <cell r="D11572" t="str">
            <v>Servente</v>
          </cell>
          <cell r="E11572" t="str">
            <v>h</v>
          </cell>
          <cell r="F11572">
            <v>0.15</v>
          </cell>
        </row>
        <row r="11573">
          <cell r="B11573" t="str">
            <v>190408</v>
          </cell>
          <cell r="C11573" t="str">
            <v>020505</v>
          </cell>
          <cell r="D11573" t="str">
            <v>Cal hidratada</v>
          </cell>
          <cell r="E11573" t="str">
            <v>kg</v>
          </cell>
          <cell r="F11573">
            <v>7.2999999999999995E-2</v>
          </cell>
        </row>
        <row r="11574">
          <cell r="B11574" t="str">
            <v>190408</v>
          </cell>
          <cell r="C11574" t="str">
            <v>020508</v>
          </cell>
          <cell r="D11574" t="str">
            <v>Cimento portland</v>
          </cell>
          <cell r="E11574" t="str">
            <v>kg</v>
          </cell>
          <cell r="F11574">
            <v>0.06</v>
          </cell>
        </row>
        <row r="11575">
          <cell r="B11575" t="str">
            <v>190408</v>
          </cell>
          <cell r="C11575" t="str">
            <v>020579</v>
          </cell>
          <cell r="D11575" t="str">
            <v>Areia media</v>
          </cell>
          <cell r="E11575" t="str">
            <v>m3</v>
          </cell>
          <cell r="F11575">
            <v>5.0000000000000001E-4</v>
          </cell>
        </row>
        <row r="11576">
          <cell r="B11576" t="str">
            <v>190409</v>
          </cell>
          <cell r="C11576" t="str">
            <v>010139</v>
          </cell>
          <cell r="D11576" t="str">
            <v>Pedreiro</v>
          </cell>
          <cell r="E11576" t="str">
            <v>h</v>
          </cell>
          <cell r="F11576">
            <v>0.33</v>
          </cell>
        </row>
        <row r="11577">
          <cell r="B11577" t="str">
            <v>190409</v>
          </cell>
          <cell r="C11577" t="str">
            <v>010146</v>
          </cell>
          <cell r="D11577" t="str">
            <v>Servente</v>
          </cell>
          <cell r="E11577" t="str">
            <v>h</v>
          </cell>
          <cell r="F11577">
            <v>0.21</v>
          </cell>
        </row>
        <row r="11578">
          <cell r="B11578" t="str">
            <v>190409</v>
          </cell>
          <cell r="C11578" t="str">
            <v>020505</v>
          </cell>
          <cell r="D11578" t="str">
            <v>Cal hidratada</v>
          </cell>
          <cell r="E11578" t="str">
            <v>kg</v>
          </cell>
          <cell r="F11578">
            <v>0.22</v>
          </cell>
        </row>
        <row r="11579">
          <cell r="B11579" t="str">
            <v>190409</v>
          </cell>
          <cell r="C11579" t="str">
            <v>020508</v>
          </cell>
          <cell r="D11579" t="str">
            <v>Cimento portland</v>
          </cell>
          <cell r="E11579" t="str">
            <v>kg</v>
          </cell>
          <cell r="F11579">
            <v>0.18</v>
          </cell>
        </row>
        <row r="11580">
          <cell r="B11580" t="str">
            <v>190409</v>
          </cell>
          <cell r="C11580" t="str">
            <v>020579</v>
          </cell>
          <cell r="D11580" t="str">
            <v>Areia media</v>
          </cell>
          <cell r="E11580" t="str">
            <v>m3</v>
          </cell>
          <cell r="F11580">
            <v>1.5E-3</v>
          </cell>
        </row>
        <row r="11581">
          <cell r="B11581" t="str">
            <v>190501</v>
          </cell>
          <cell r="C11581" t="str">
            <v>010115</v>
          </cell>
          <cell r="D11581" t="str">
            <v>Eletricista</v>
          </cell>
          <cell r="E11581" t="str">
            <v>h</v>
          </cell>
          <cell r="F11581">
            <v>0.2</v>
          </cell>
        </row>
        <row r="11582">
          <cell r="B11582" t="str">
            <v>190501</v>
          </cell>
          <cell r="C11582" t="str">
            <v>010116</v>
          </cell>
          <cell r="D11582" t="str">
            <v>Ajudante de eletricista</v>
          </cell>
          <cell r="E11582" t="str">
            <v>h</v>
          </cell>
          <cell r="F11582">
            <v>0.2</v>
          </cell>
        </row>
        <row r="11583">
          <cell r="B11583" t="str">
            <v>190501</v>
          </cell>
          <cell r="C11583" t="str">
            <v>042001</v>
          </cell>
          <cell r="D11583" t="str">
            <v>Eletroduto aco c/cost. galv a fogo 15mm (1/2')</v>
          </cell>
          <cell r="E11583" t="str">
            <v>m</v>
          </cell>
          <cell r="F11583">
            <v>1</v>
          </cell>
        </row>
        <row r="11584">
          <cell r="B11584" t="str">
            <v>190502</v>
          </cell>
          <cell r="C11584" t="str">
            <v>010115</v>
          </cell>
          <cell r="D11584" t="str">
            <v>Eletricista</v>
          </cell>
          <cell r="E11584" t="str">
            <v>h</v>
          </cell>
          <cell r="F11584">
            <v>0.3</v>
          </cell>
        </row>
        <row r="11585">
          <cell r="B11585" t="str">
            <v>190502</v>
          </cell>
          <cell r="C11585" t="str">
            <v>010116</v>
          </cell>
          <cell r="D11585" t="str">
            <v>Ajudante de eletricista</v>
          </cell>
          <cell r="E11585" t="str">
            <v>h</v>
          </cell>
          <cell r="F11585">
            <v>0.3</v>
          </cell>
        </row>
        <row r="11586">
          <cell r="B11586" t="str">
            <v>190502</v>
          </cell>
          <cell r="C11586" t="str">
            <v>042002</v>
          </cell>
          <cell r="D11586" t="str">
            <v>Eletroduto aco c/cost. galv a fogo 20mm (3/4')</v>
          </cell>
          <cell r="E11586" t="str">
            <v>m</v>
          </cell>
          <cell r="F11586">
            <v>1</v>
          </cell>
        </row>
        <row r="11587">
          <cell r="B11587" t="str">
            <v>190503</v>
          </cell>
          <cell r="C11587" t="str">
            <v>010115</v>
          </cell>
          <cell r="D11587" t="str">
            <v>Eletricista</v>
          </cell>
          <cell r="E11587" t="str">
            <v>h</v>
          </cell>
          <cell r="F11587">
            <v>0.4</v>
          </cell>
        </row>
        <row r="11588">
          <cell r="B11588" t="str">
            <v>190503</v>
          </cell>
          <cell r="C11588" t="str">
            <v>010116</v>
          </cell>
          <cell r="D11588" t="str">
            <v>Ajudante de eletricista</v>
          </cell>
          <cell r="E11588" t="str">
            <v>h</v>
          </cell>
          <cell r="F11588">
            <v>0.4</v>
          </cell>
        </row>
        <row r="11589">
          <cell r="B11589" t="str">
            <v>190503</v>
          </cell>
          <cell r="C11589" t="str">
            <v>042003</v>
          </cell>
          <cell r="D11589" t="str">
            <v>Eletroduto aco c/cost. galv a fogo 25mm (1')</v>
          </cell>
          <cell r="E11589" t="str">
            <v>m</v>
          </cell>
          <cell r="F11589">
            <v>1</v>
          </cell>
        </row>
        <row r="11590">
          <cell r="B11590" t="str">
            <v>190504</v>
          </cell>
          <cell r="C11590" t="str">
            <v>010115</v>
          </cell>
          <cell r="D11590" t="str">
            <v>Eletricista</v>
          </cell>
          <cell r="E11590" t="str">
            <v>h</v>
          </cell>
          <cell r="F11590">
            <v>0.65</v>
          </cell>
        </row>
        <row r="11591">
          <cell r="B11591" t="str">
            <v>190504</v>
          </cell>
          <cell r="C11591" t="str">
            <v>010116</v>
          </cell>
          <cell r="D11591" t="str">
            <v>Ajudante de eletricista</v>
          </cell>
          <cell r="E11591" t="str">
            <v>h</v>
          </cell>
          <cell r="F11591">
            <v>0.65</v>
          </cell>
        </row>
        <row r="11592">
          <cell r="B11592" t="str">
            <v>190504</v>
          </cell>
          <cell r="C11592" t="str">
            <v>042004</v>
          </cell>
          <cell r="D11592" t="str">
            <v>Eletroduto aco c/cost. galv a fogo 32mm (1 1/4')</v>
          </cell>
          <cell r="E11592" t="str">
            <v>m</v>
          </cell>
          <cell r="F11592">
            <v>1</v>
          </cell>
        </row>
        <row r="11593">
          <cell r="B11593" t="str">
            <v>190505</v>
          </cell>
          <cell r="C11593" t="str">
            <v>010115</v>
          </cell>
          <cell r="D11593" t="str">
            <v>Eletricista</v>
          </cell>
          <cell r="E11593" t="str">
            <v>h</v>
          </cell>
          <cell r="F11593">
            <v>0.7</v>
          </cell>
        </row>
        <row r="11594">
          <cell r="B11594" t="str">
            <v>190505</v>
          </cell>
          <cell r="C11594" t="str">
            <v>010116</v>
          </cell>
          <cell r="D11594" t="str">
            <v>Ajudante de eletricista</v>
          </cell>
          <cell r="E11594" t="str">
            <v>h</v>
          </cell>
          <cell r="F11594">
            <v>0.7</v>
          </cell>
        </row>
        <row r="11595">
          <cell r="B11595" t="str">
            <v>190505</v>
          </cell>
          <cell r="C11595" t="str">
            <v>042005</v>
          </cell>
          <cell r="D11595" t="str">
            <v>Eletroduto aco c/cost. galv a fogo 40mm (1 1/2')</v>
          </cell>
          <cell r="E11595" t="str">
            <v>m</v>
          </cell>
          <cell r="F11595">
            <v>1</v>
          </cell>
        </row>
        <row r="11596">
          <cell r="B11596" t="str">
            <v>190506</v>
          </cell>
          <cell r="C11596" t="str">
            <v>010115</v>
          </cell>
          <cell r="D11596" t="str">
            <v>Eletricista</v>
          </cell>
          <cell r="E11596" t="str">
            <v>h</v>
          </cell>
          <cell r="F11596">
            <v>0.8</v>
          </cell>
        </row>
        <row r="11597">
          <cell r="B11597" t="str">
            <v>190506</v>
          </cell>
          <cell r="C11597" t="str">
            <v>010116</v>
          </cell>
          <cell r="D11597" t="str">
            <v>Ajudante de eletricista</v>
          </cell>
          <cell r="E11597" t="str">
            <v>h</v>
          </cell>
          <cell r="F11597">
            <v>0.8</v>
          </cell>
        </row>
        <row r="11598">
          <cell r="B11598" t="str">
            <v>190506</v>
          </cell>
          <cell r="C11598" t="str">
            <v>042006</v>
          </cell>
          <cell r="D11598" t="str">
            <v>Eletroduto aco c/cost. galv a fogo 50mm (2')</v>
          </cell>
          <cell r="E11598" t="str">
            <v>m</v>
          </cell>
          <cell r="F11598">
            <v>1</v>
          </cell>
        </row>
        <row r="11599">
          <cell r="B11599" t="str">
            <v>190507</v>
          </cell>
          <cell r="C11599" t="str">
            <v>010115</v>
          </cell>
          <cell r="D11599" t="str">
            <v>Eletricista</v>
          </cell>
          <cell r="E11599" t="str">
            <v>h</v>
          </cell>
          <cell r="F11599">
            <v>1.4</v>
          </cell>
        </row>
        <row r="11600">
          <cell r="B11600" t="str">
            <v>190507</v>
          </cell>
          <cell r="C11600" t="str">
            <v>010116</v>
          </cell>
          <cell r="D11600" t="str">
            <v>Ajudante de eletricista</v>
          </cell>
          <cell r="E11600" t="str">
            <v>h</v>
          </cell>
          <cell r="F11600">
            <v>1.4</v>
          </cell>
        </row>
        <row r="11601">
          <cell r="B11601" t="str">
            <v>190507</v>
          </cell>
          <cell r="C11601" t="str">
            <v>042007</v>
          </cell>
          <cell r="D11601" t="str">
            <v>Eletroduto aco c/cost. galv a fogo 65mm (2 1/2')</v>
          </cell>
          <cell r="E11601" t="str">
            <v>m</v>
          </cell>
          <cell r="F11601">
            <v>1</v>
          </cell>
        </row>
        <row r="11602">
          <cell r="B11602" t="str">
            <v>190508</v>
          </cell>
          <cell r="C11602" t="str">
            <v>010115</v>
          </cell>
          <cell r="D11602" t="str">
            <v>Eletricista</v>
          </cell>
          <cell r="E11602" t="str">
            <v>h</v>
          </cell>
          <cell r="F11602">
            <v>1.6</v>
          </cell>
        </row>
        <row r="11603">
          <cell r="B11603" t="str">
            <v>190508</v>
          </cell>
          <cell r="C11603" t="str">
            <v>010116</v>
          </cell>
          <cell r="D11603" t="str">
            <v>Ajudante de eletricista</v>
          </cell>
          <cell r="E11603" t="str">
            <v>h</v>
          </cell>
          <cell r="F11603">
            <v>1.6</v>
          </cell>
        </row>
        <row r="11604">
          <cell r="B11604" t="str">
            <v>190508</v>
          </cell>
          <cell r="C11604" t="str">
            <v>042008</v>
          </cell>
          <cell r="D11604" t="str">
            <v>Eletroduto aco c/cost. galv a fogo 80mm (3')</v>
          </cell>
          <cell r="E11604" t="str">
            <v>m</v>
          </cell>
          <cell r="F11604">
            <v>1</v>
          </cell>
        </row>
        <row r="11605">
          <cell r="B11605" t="str">
            <v>190510</v>
          </cell>
          <cell r="C11605" t="str">
            <v>010115</v>
          </cell>
          <cell r="D11605" t="str">
            <v>Eletricista</v>
          </cell>
          <cell r="E11605" t="str">
            <v>h</v>
          </cell>
          <cell r="F11605">
            <v>2</v>
          </cell>
        </row>
        <row r="11606">
          <cell r="B11606" t="str">
            <v>190510</v>
          </cell>
          <cell r="C11606" t="str">
            <v>010116</v>
          </cell>
          <cell r="D11606" t="str">
            <v>Ajudante de eletricista</v>
          </cell>
          <cell r="E11606" t="str">
            <v>h</v>
          </cell>
          <cell r="F11606">
            <v>2</v>
          </cell>
        </row>
        <row r="11607">
          <cell r="B11607" t="str">
            <v>190510</v>
          </cell>
          <cell r="C11607" t="str">
            <v>042010</v>
          </cell>
          <cell r="D11607" t="str">
            <v>Eletroduto aco c/cost. galv a fogo 100mm (4')</v>
          </cell>
          <cell r="E11607" t="str">
            <v>m</v>
          </cell>
          <cell r="F11607">
            <v>1</v>
          </cell>
        </row>
        <row r="11608">
          <cell r="B11608" t="str">
            <v>190511</v>
          </cell>
          <cell r="C11608" t="str">
            <v>010115</v>
          </cell>
          <cell r="D11608" t="str">
            <v>Eletricista</v>
          </cell>
          <cell r="E11608" t="str">
            <v>h</v>
          </cell>
          <cell r="F11608">
            <v>0.4</v>
          </cell>
        </row>
        <row r="11609">
          <cell r="B11609" t="str">
            <v>190511</v>
          </cell>
          <cell r="C11609" t="str">
            <v>010116</v>
          </cell>
          <cell r="D11609" t="str">
            <v>Ajudante de eletricista</v>
          </cell>
          <cell r="E11609" t="str">
            <v>h</v>
          </cell>
          <cell r="F11609">
            <v>0.4</v>
          </cell>
        </row>
        <row r="11610">
          <cell r="B11610" t="str">
            <v>190511</v>
          </cell>
          <cell r="C11610" t="str">
            <v>042001</v>
          </cell>
          <cell r="D11610" t="str">
            <v>Eletroduto aco c/cost. galv a fogo 15mm (1/2')</v>
          </cell>
          <cell r="E11610" t="str">
            <v>m</v>
          </cell>
          <cell r="F11610">
            <v>1.05</v>
          </cell>
        </row>
        <row r="11611">
          <cell r="B11611" t="str">
            <v>190512</v>
          </cell>
          <cell r="C11611" t="str">
            <v>010115</v>
          </cell>
          <cell r="D11611" t="str">
            <v>Eletricista</v>
          </cell>
          <cell r="E11611" t="str">
            <v>h</v>
          </cell>
          <cell r="F11611">
            <v>0.5</v>
          </cell>
        </row>
        <row r="11612">
          <cell r="B11612" t="str">
            <v>190512</v>
          </cell>
          <cell r="C11612" t="str">
            <v>010116</v>
          </cell>
          <cell r="D11612" t="str">
            <v>Ajudante de eletricista</v>
          </cell>
          <cell r="E11612" t="str">
            <v>h</v>
          </cell>
          <cell r="F11612">
            <v>0.5</v>
          </cell>
        </row>
        <row r="11613">
          <cell r="B11613" t="str">
            <v>190512</v>
          </cell>
          <cell r="C11613" t="str">
            <v>042002</v>
          </cell>
          <cell r="D11613" t="str">
            <v>Eletroduto aco c/cost. galv a fogo 20mm (3/4')</v>
          </cell>
          <cell r="E11613" t="str">
            <v>m</v>
          </cell>
          <cell r="F11613">
            <v>1.05</v>
          </cell>
        </row>
        <row r="11614">
          <cell r="B11614" t="str">
            <v>190513</v>
          </cell>
          <cell r="C11614" t="str">
            <v>010115</v>
          </cell>
          <cell r="D11614" t="str">
            <v>Eletricista</v>
          </cell>
          <cell r="E11614" t="str">
            <v>h</v>
          </cell>
          <cell r="F11614">
            <v>0.6</v>
          </cell>
        </row>
        <row r="11615">
          <cell r="B11615" t="str">
            <v>190513</v>
          </cell>
          <cell r="C11615" t="str">
            <v>010116</v>
          </cell>
          <cell r="D11615" t="str">
            <v>Ajudante de eletricista</v>
          </cell>
          <cell r="E11615" t="str">
            <v>h</v>
          </cell>
          <cell r="F11615">
            <v>0.6</v>
          </cell>
        </row>
        <row r="11616">
          <cell r="B11616" t="str">
            <v>190513</v>
          </cell>
          <cell r="C11616" t="str">
            <v>042003</v>
          </cell>
          <cell r="D11616" t="str">
            <v>Eletroduto aco c/cost. galv a fogo 25mm (1')</v>
          </cell>
          <cell r="E11616" t="str">
            <v>m</v>
          </cell>
          <cell r="F11616">
            <v>1.05</v>
          </cell>
        </row>
        <row r="11617">
          <cell r="B11617" t="str">
            <v>190514</v>
          </cell>
          <cell r="C11617" t="str">
            <v>010115</v>
          </cell>
          <cell r="D11617" t="str">
            <v>Eletricista</v>
          </cell>
          <cell r="E11617" t="str">
            <v>h</v>
          </cell>
          <cell r="F11617">
            <v>0.75</v>
          </cell>
        </row>
        <row r="11618">
          <cell r="B11618" t="str">
            <v>190514</v>
          </cell>
          <cell r="C11618" t="str">
            <v>010116</v>
          </cell>
          <cell r="D11618" t="str">
            <v>Ajudante de eletricista</v>
          </cell>
          <cell r="E11618" t="str">
            <v>h</v>
          </cell>
          <cell r="F11618">
            <v>0.75</v>
          </cell>
        </row>
        <row r="11619">
          <cell r="B11619" t="str">
            <v>190514</v>
          </cell>
          <cell r="C11619" t="str">
            <v>042004</v>
          </cell>
          <cell r="D11619" t="str">
            <v>Eletroduto aco c/cost. galv a fogo 32mm (1 1/4')</v>
          </cell>
          <cell r="E11619" t="str">
            <v>m</v>
          </cell>
          <cell r="F11619">
            <v>1.05</v>
          </cell>
        </row>
        <row r="11620">
          <cell r="B11620" t="str">
            <v>190515</v>
          </cell>
          <cell r="C11620" t="str">
            <v>010115</v>
          </cell>
          <cell r="D11620" t="str">
            <v>Eletricista</v>
          </cell>
          <cell r="E11620" t="str">
            <v>h</v>
          </cell>
          <cell r="F11620">
            <v>0.8</v>
          </cell>
        </row>
        <row r="11621">
          <cell r="B11621" t="str">
            <v>190515</v>
          </cell>
          <cell r="C11621" t="str">
            <v>010116</v>
          </cell>
          <cell r="D11621" t="str">
            <v>Ajudante de eletricista</v>
          </cell>
          <cell r="E11621" t="str">
            <v>h</v>
          </cell>
          <cell r="F11621">
            <v>0.8</v>
          </cell>
        </row>
        <row r="11622">
          <cell r="B11622" t="str">
            <v>190515</v>
          </cell>
          <cell r="C11622" t="str">
            <v>042005</v>
          </cell>
          <cell r="D11622" t="str">
            <v>Eletroduto aco c/cost. galv a fogo 40mm (1 1/2')</v>
          </cell>
          <cell r="E11622" t="str">
            <v>m</v>
          </cell>
          <cell r="F11622">
            <v>1.05</v>
          </cell>
        </row>
        <row r="11623">
          <cell r="B11623" t="str">
            <v>190516</v>
          </cell>
          <cell r="C11623" t="str">
            <v>010115</v>
          </cell>
          <cell r="D11623" t="str">
            <v>Eletricista</v>
          </cell>
          <cell r="E11623" t="str">
            <v>h</v>
          </cell>
          <cell r="F11623">
            <v>0.9</v>
          </cell>
        </row>
        <row r="11624">
          <cell r="B11624" t="str">
            <v>190516</v>
          </cell>
          <cell r="C11624" t="str">
            <v>010116</v>
          </cell>
          <cell r="D11624" t="str">
            <v>Ajudante de eletricista</v>
          </cell>
          <cell r="E11624" t="str">
            <v>h</v>
          </cell>
          <cell r="F11624">
            <v>0.9</v>
          </cell>
        </row>
        <row r="11625">
          <cell r="B11625" t="str">
            <v>190516</v>
          </cell>
          <cell r="C11625" t="str">
            <v>042006</v>
          </cell>
          <cell r="D11625" t="str">
            <v>Eletroduto aco c/cost. galv a fogo 50mm (2')</v>
          </cell>
          <cell r="E11625" t="str">
            <v>m</v>
          </cell>
          <cell r="F11625">
            <v>1.05</v>
          </cell>
        </row>
        <row r="11626">
          <cell r="B11626" t="str">
            <v>190517</v>
          </cell>
          <cell r="C11626" t="str">
            <v>010115</v>
          </cell>
          <cell r="D11626" t="str">
            <v>Eletricista</v>
          </cell>
          <cell r="E11626" t="str">
            <v>h</v>
          </cell>
          <cell r="F11626">
            <v>1.55</v>
          </cell>
        </row>
        <row r="11627">
          <cell r="B11627" t="str">
            <v>190517</v>
          </cell>
          <cell r="C11627" t="str">
            <v>010116</v>
          </cell>
          <cell r="D11627" t="str">
            <v>Ajudante de eletricista</v>
          </cell>
          <cell r="E11627" t="str">
            <v>h</v>
          </cell>
          <cell r="F11627">
            <v>1.55</v>
          </cell>
        </row>
        <row r="11628">
          <cell r="B11628" t="str">
            <v>190517</v>
          </cell>
          <cell r="C11628" t="str">
            <v>042007</v>
          </cell>
          <cell r="D11628" t="str">
            <v>Eletroduto aco c/cost. galv a fogo 65mm (2 1/2')</v>
          </cell>
          <cell r="E11628" t="str">
            <v>m</v>
          </cell>
          <cell r="F11628">
            <v>1.05</v>
          </cell>
        </row>
        <row r="11629">
          <cell r="B11629" t="str">
            <v>190518</v>
          </cell>
          <cell r="C11629" t="str">
            <v>010115</v>
          </cell>
          <cell r="D11629" t="str">
            <v>Eletricista</v>
          </cell>
          <cell r="E11629" t="str">
            <v>h</v>
          </cell>
          <cell r="F11629">
            <v>1.75</v>
          </cell>
        </row>
        <row r="11630">
          <cell r="B11630" t="str">
            <v>190518</v>
          </cell>
          <cell r="C11630" t="str">
            <v>010116</v>
          </cell>
          <cell r="D11630" t="str">
            <v>Ajudante de eletricista</v>
          </cell>
          <cell r="E11630" t="str">
            <v>h</v>
          </cell>
          <cell r="F11630">
            <v>1.75</v>
          </cell>
        </row>
        <row r="11631">
          <cell r="B11631" t="str">
            <v>190518</v>
          </cell>
          <cell r="C11631" t="str">
            <v>042008</v>
          </cell>
          <cell r="D11631" t="str">
            <v>Eletroduto aco c/cost. galv a fogo 80mm (3')</v>
          </cell>
          <cell r="E11631" t="str">
            <v>m</v>
          </cell>
          <cell r="F11631">
            <v>1.05</v>
          </cell>
        </row>
        <row r="11632">
          <cell r="B11632" t="str">
            <v>190520</v>
          </cell>
          <cell r="C11632" t="str">
            <v>010115</v>
          </cell>
          <cell r="D11632" t="str">
            <v>Eletricista</v>
          </cell>
          <cell r="E11632" t="str">
            <v>h</v>
          </cell>
          <cell r="F11632">
            <v>2.2000000000000002</v>
          </cell>
        </row>
        <row r="11633">
          <cell r="B11633" t="str">
            <v>190520</v>
          </cell>
          <cell r="C11633" t="str">
            <v>010116</v>
          </cell>
          <cell r="D11633" t="str">
            <v>Ajudante de eletricista</v>
          </cell>
          <cell r="E11633" t="str">
            <v>h</v>
          </cell>
          <cell r="F11633">
            <v>2.2000000000000002</v>
          </cell>
        </row>
        <row r="11634">
          <cell r="B11634" t="str">
            <v>190520</v>
          </cell>
          <cell r="C11634" t="str">
            <v>042010</v>
          </cell>
          <cell r="D11634" t="str">
            <v>Eletroduto aco c/cost. galv a fogo 100mm (4')</v>
          </cell>
          <cell r="E11634" t="str">
            <v>m</v>
          </cell>
          <cell r="F11634">
            <v>1.05</v>
          </cell>
        </row>
        <row r="11635">
          <cell r="B11635" t="str">
            <v>190521</v>
          </cell>
          <cell r="C11635" t="str">
            <v>010115</v>
          </cell>
          <cell r="D11635" t="str">
            <v>Eletricista</v>
          </cell>
          <cell r="E11635" t="str">
            <v>h</v>
          </cell>
          <cell r="F11635">
            <v>0.1</v>
          </cell>
        </row>
        <row r="11636">
          <cell r="B11636" t="str">
            <v>190521</v>
          </cell>
          <cell r="C11636" t="str">
            <v>010116</v>
          </cell>
          <cell r="D11636" t="str">
            <v>Ajudante de eletricista</v>
          </cell>
          <cell r="E11636" t="str">
            <v>h</v>
          </cell>
          <cell r="F11636">
            <v>0.1</v>
          </cell>
        </row>
        <row r="11637">
          <cell r="B11637" t="str">
            <v>190521</v>
          </cell>
          <cell r="C11637" t="str">
            <v>090957</v>
          </cell>
          <cell r="D11637" t="str">
            <v>Curva aco p/eletrod. galv. eletrol. 15 mm (1/2")</v>
          </cell>
          <cell r="E11637" t="str">
            <v>un</v>
          </cell>
          <cell r="F11637">
            <v>1</v>
          </cell>
        </row>
        <row r="11638">
          <cell r="B11638" t="str">
            <v>190522</v>
          </cell>
          <cell r="C11638" t="str">
            <v>010115</v>
          </cell>
          <cell r="D11638" t="str">
            <v>Eletricista</v>
          </cell>
          <cell r="E11638" t="str">
            <v>h</v>
          </cell>
          <cell r="F11638">
            <v>0.13</v>
          </cell>
        </row>
        <row r="11639">
          <cell r="B11639" t="str">
            <v>190522</v>
          </cell>
          <cell r="C11639" t="str">
            <v>010116</v>
          </cell>
          <cell r="D11639" t="str">
            <v>Ajudante de eletricista</v>
          </cell>
          <cell r="E11639" t="str">
            <v>h</v>
          </cell>
          <cell r="F11639">
            <v>0.13</v>
          </cell>
        </row>
        <row r="11640">
          <cell r="B11640" t="str">
            <v>190522</v>
          </cell>
          <cell r="C11640" t="str">
            <v>090958</v>
          </cell>
          <cell r="D11640" t="str">
            <v>Curva aco p/eletrod. galv. eletrol. 20 mm (3/4")</v>
          </cell>
          <cell r="E11640" t="str">
            <v>un</v>
          </cell>
          <cell r="F11640">
            <v>1</v>
          </cell>
        </row>
        <row r="11641">
          <cell r="B11641" t="str">
            <v>190523</v>
          </cell>
          <cell r="C11641" t="str">
            <v>010115</v>
          </cell>
          <cell r="D11641" t="str">
            <v>Eletricista</v>
          </cell>
          <cell r="E11641" t="str">
            <v>h</v>
          </cell>
          <cell r="F11641">
            <v>0.14000000000000001</v>
          </cell>
        </row>
        <row r="11642">
          <cell r="B11642" t="str">
            <v>190523</v>
          </cell>
          <cell r="C11642" t="str">
            <v>010116</v>
          </cell>
          <cell r="D11642" t="str">
            <v>Ajudante de eletricista</v>
          </cell>
          <cell r="E11642" t="str">
            <v>h</v>
          </cell>
          <cell r="F11642">
            <v>0.14000000000000001</v>
          </cell>
        </row>
        <row r="11643">
          <cell r="B11643" t="str">
            <v>190523</v>
          </cell>
          <cell r="C11643" t="str">
            <v>090959</v>
          </cell>
          <cell r="D11643" t="str">
            <v>Curva aco p/eletrod. galv. eletrol. 25 mm (1")</v>
          </cell>
          <cell r="E11643" t="str">
            <v>un</v>
          </cell>
          <cell r="F11643">
            <v>1</v>
          </cell>
        </row>
        <row r="11644">
          <cell r="B11644" t="str">
            <v>190524</v>
          </cell>
          <cell r="C11644" t="str">
            <v>010115</v>
          </cell>
          <cell r="D11644" t="str">
            <v>Eletricista</v>
          </cell>
          <cell r="E11644" t="str">
            <v>h</v>
          </cell>
          <cell r="F11644">
            <v>0.3</v>
          </cell>
        </row>
        <row r="11645">
          <cell r="B11645" t="str">
            <v>190524</v>
          </cell>
          <cell r="C11645" t="str">
            <v>010116</v>
          </cell>
          <cell r="D11645" t="str">
            <v>Ajudante de eletricista</v>
          </cell>
          <cell r="E11645" t="str">
            <v>h</v>
          </cell>
          <cell r="F11645">
            <v>0.3</v>
          </cell>
        </row>
        <row r="11646">
          <cell r="B11646" t="str">
            <v>190524</v>
          </cell>
          <cell r="C11646" t="str">
            <v>090960</v>
          </cell>
          <cell r="D11646" t="str">
            <v>Curva aco p/eletrod. galv. eletrol. 32 mm (1 1/4")</v>
          </cell>
          <cell r="E11646" t="str">
            <v>un</v>
          </cell>
          <cell r="F11646">
            <v>1</v>
          </cell>
        </row>
        <row r="11647">
          <cell r="B11647" t="str">
            <v>190525</v>
          </cell>
          <cell r="C11647" t="str">
            <v>010115</v>
          </cell>
          <cell r="D11647" t="str">
            <v>Eletricista</v>
          </cell>
          <cell r="E11647" t="str">
            <v>h</v>
          </cell>
          <cell r="F11647">
            <v>0.35</v>
          </cell>
        </row>
        <row r="11648">
          <cell r="B11648" t="str">
            <v>190525</v>
          </cell>
          <cell r="C11648" t="str">
            <v>010116</v>
          </cell>
          <cell r="D11648" t="str">
            <v>Ajudante de eletricista</v>
          </cell>
          <cell r="E11648" t="str">
            <v>h</v>
          </cell>
          <cell r="F11648">
            <v>0.35</v>
          </cell>
        </row>
        <row r="11649">
          <cell r="B11649" t="str">
            <v>190525</v>
          </cell>
          <cell r="C11649" t="str">
            <v>090961</v>
          </cell>
          <cell r="D11649" t="str">
            <v>Curva aco p/eletrod. galv. eletrol. 40 mm (1 1/2")</v>
          </cell>
          <cell r="E11649" t="str">
            <v>un</v>
          </cell>
          <cell r="F11649">
            <v>1</v>
          </cell>
        </row>
        <row r="11650">
          <cell r="B11650" t="str">
            <v>190526</v>
          </cell>
          <cell r="C11650" t="str">
            <v>010115</v>
          </cell>
          <cell r="D11650" t="str">
            <v>Eletricista</v>
          </cell>
          <cell r="E11650" t="str">
            <v>h</v>
          </cell>
          <cell r="F11650">
            <v>0.47</v>
          </cell>
        </row>
        <row r="11651">
          <cell r="B11651" t="str">
            <v>190526</v>
          </cell>
          <cell r="C11651" t="str">
            <v>010116</v>
          </cell>
          <cell r="D11651" t="str">
            <v>Ajudante de eletricista</v>
          </cell>
          <cell r="E11651" t="str">
            <v>h</v>
          </cell>
          <cell r="F11651">
            <v>0.47</v>
          </cell>
        </row>
        <row r="11652">
          <cell r="B11652" t="str">
            <v>190526</v>
          </cell>
          <cell r="C11652" t="str">
            <v>090962</v>
          </cell>
          <cell r="D11652" t="str">
            <v>Curva aco p/eletrod. galv. eletrol. 50 mm (2")</v>
          </cell>
          <cell r="E11652" t="str">
            <v>un</v>
          </cell>
          <cell r="F11652">
            <v>1</v>
          </cell>
        </row>
        <row r="11653">
          <cell r="B11653" t="str">
            <v>190527</v>
          </cell>
          <cell r="C11653" t="str">
            <v>010115</v>
          </cell>
          <cell r="D11653" t="str">
            <v>Eletricista</v>
          </cell>
          <cell r="E11653" t="str">
            <v>h</v>
          </cell>
          <cell r="F11653">
            <v>1</v>
          </cell>
        </row>
        <row r="11654">
          <cell r="B11654" t="str">
            <v>190527</v>
          </cell>
          <cell r="C11654" t="str">
            <v>010116</v>
          </cell>
          <cell r="D11654" t="str">
            <v>Ajudante de eletricista</v>
          </cell>
          <cell r="E11654" t="str">
            <v>h</v>
          </cell>
          <cell r="F11654">
            <v>1</v>
          </cell>
        </row>
        <row r="11655">
          <cell r="B11655" t="str">
            <v>190527</v>
          </cell>
          <cell r="C11655" t="str">
            <v>090963</v>
          </cell>
          <cell r="D11655" t="str">
            <v>Curva aco p/eletrod. galv. eletrol. 65 mm (2 1/2")</v>
          </cell>
          <cell r="E11655" t="str">
            <v>un</v>
          </cell>
          <cell r="F11655">
            <v>1</v>
          </cell>
        </row>
        <row r="11656">
          <cell r="B11656" t="str">
            <v>190528</v>
          </cell>
          <cell r="C11656" t="str">
            <v>010115</v>
          </cell>
          <cell r="D11656" t="str">
            <v>Eletricista</v>
          </cell>
          <cell r="E11656" t="str">
            <v>h</v>
          </cell>
          <cell r="F11656">
            <v>1.5</v>
          </cell>
        </row>
        <row r="11657">
          <cell r="B11657" t="str">
            <v>190528</v>
          </cell>
          <cell r="C11657" t="str">
            <v>010116</v>
          </cell>
          <cell r="D11657" t="str">
            <v>Ajudante de eletricista</v>
          </cell>
          <cell r="E11657" t="str">
            <v>h</v>
          </cell>
          <cell r="F11657">
            <v>1.5</v>
          </cell>
        </row>
        <row r="11658">
          <cell r="B11658" t="str">
            <v>190528</v>
          </cell>
          <cell r="C11658" t="str">
            <v>090964</v>
          </cell>
          <cell r="D11658" t="str">
            <v>Curva aco p/eletrod. galv. eletrol. 80 mm (3")</v>
          </cell>
          <cell r="E11658" t="str">
            <v>un</v>
          </cell>
          <cell r="F11658">
            <v>1</v>
          </cell>
        </row>
        <row r="11659">
          <cell r="B11659" t="str">
            <v>190530</v>
          </cell>
          <cell r="C11659" t="str">
            <v>010115</v>
          </cell>
          <cell r="D11659" t="str">
            <v>Eletricista</v>
          </cell>
          <cell r="E11659" t="str">
            <v>h</v>
          </cell>
          <cell r="F11659">
            <v>1.8</v>
          </cell>
        </row>
        <row r="11660">
          <cell r="B11660" t="str">
            <v>190530</v>
          </cell>
          <cell r="C11660" t="str">
            <v>010116</v>
          </cell>
          <cell r="D11660" t="str">
            <v>Ajudante de eletricista</v>
          </cell>
          <cell r="E11660" t="str">
            <v>h</v>
          </cell>
          <cell r="F11660">
            <v>1.8</v>
          </cell>
        </row>
        <row r="11661">
          <cell r="B11661" t="str">
            <v>190530</v>
          </cell>
          <cell r="C11661" t="str">
            <v>090966</v>
          </cell>
          <cell r="D11661" t="str">
            <v>Curva aco p/eletrod. galv. eletrol. 100 mm (4")</v>
          </cell>
          <cell r="E11661" t="str">
            <v>un</v>
          </cell>
          <cell r="F11661">
            <v>1</v>
          </cell>
        </row>
        <row r="11662">
          <cell r="B11662" t="str">
            <v>190531</v>
          </cell>
          <cell r="C11662" t="str">
            <v>010115</v>
          </cell>
          <cell r="D11662" t="str">
            <v>Eletricista</v>
          </cell>
          <cell r="E11662" t="str">
            <v>h</v>
          </cell>
          <cell r="F11662">
            <v>0.03</v>
          </cell>
        </row>
        <row r="11663">
          <cell r="B11663" t="str">
            <v>190531</v>
          </cell>
          <cell r="C11663" t="str">
            <v>010116</v>
          </cell>
          <cell r="D11663" t="str">
            <v>Ajudante de eletricista</v>
          </cell>
          <cell r="E11663" t="str">
            <v>h</v>
          </cell>
          <cell r="F11663">
            <v>0.03</v>
          </cell>
        </row>
        <row r="11664">
          <cell r="B11664" t="str">
            <v>190531</v>
          </cell>
          <cell r="C11664" t="str">
            <v>090967</v>
          </cell>
          <cell r="D11664" t="str">
            <v>Luva aco p/eletrod. galv. eletrol. 15 mm (1/2")</v>
          </cell>
          <cell r="E11664" t="str">
            <v>un</v>
          </cell>
          <cell r="F11664">
            <v>1</v>
          </cell>
        </row>
        <row r="11665">
          <cell r="B11665" t="str">
            <v>190532</v>
          </cell>
          <cell r="C11665" t="str">
            <v>010115</v>
          </cell>
          <cell r="D11665" t="str">
            <v>Eletricista</v>
          </cell>
          <cell r="E11665" t="str">
            <v>h</v>
          </cell>
          <cell r="F11665">
            <v>0.04</v>
          </cell>
        </row>
        <row r="11666">
          <cell r="B11666" t="str">
            <v>190532</v>
          </cell>
          <cell r="C11666" t="str">
            <v>010116</v>
          </cell>
          <cell r="D11666" t="str">
            <v>Ajudante de eletricista</v>
          </cell>
          <cell r="E11666" t="str">
            <v>h</v>
          </cell>
          <cell r="F11666">
            <v>0.04</v>
          </cell>
        </row>
        <row r="11667">
          <cell r="B11667" t="str">
            <v>190532</v>
          </cell>
          <cell r="C11667" t="str">
            <v>090968</v>
          </cell>
          <cell r="D11667" t="str">
            <v>Luva aco p/eletrod. galv. eletrol. 20 mm (3/4")</v>
          </cell>
          <cell r="E11667" t="str">
            <v>un</v>
          </cell>
          <cell r="F11667">
            <v>1</v>
          </cell>
        </row>
        <row r="11668">
          <cell r="B11668" t="str">
            <v>190533</v>
          </cell>
          <cell r="C11668" t="str">
            <v>010115</v>
          </cell>
          <cell r="D11668" t="str">
            <v>Eletricista</v>
          </cell>
          <cell r="E11668" t="str">
            <v>h</v>
          </cell>
          <cell r="F11668">
            <v>0.06</v>
          </cell>
        </row>
        <row r="11669">
          <cell r="B11669" t="str">
            <v>190533</v>
          </cell>
          <cell r="C11669" t="str">
            <v>010116</v>
          </cell>
          <cell r="D11669" t="str">
            <v>Ajudante de eletricista</v>
          </cell>
          <cell r="E11669" t="str">
            <v>h</v>
          </cell>
          <cell r="F11669">
            <v>0.06</v>
          </cell>
        </row>
        <row r="11670">
          <cell r="B11670" t="str">
            <v>190533</v>
          </cell>
          <cell r="C11670" t="str">
            <v>090969</v>
          </cell>
          <cell r="D11670" t="str">
            <v>Luva aco p/eletrod. galv. eletrol. 25 mm (1")</v>
          </cell>
          <cell r="E11670" t="str">
            <v>un</v>
          </cell>
          <cell r="F11670">
            <v>1</v>
          </cell>
        </row>
        <row r="11671">
          <cell r="B11671" t="str">
            <v>190534</v>
          </cell>
          <cell r="C11671" t="str">
            <v>010115</v>
          </cell>
          <cell r="D11671" t="str">
            <v>Eletricista</v>
          </cell>
          <cell r="E11671" t="str">
            <v>h</v>
          </cell>
          <cell r="F11671">
            <v>0.08</v>
          </cell>
        </row>
        <row r="11672">
          <cell r="B11672" t="str">
            <v>190534</v>
          </cell>
          <cell r="C11672" t="str">
            <v>010116</v>
          </cell>
          <cell r="D11672" t="str">
            <v>Ajudante de eletricista</v>
          </cell>
          <cell r="E11672" t="str">
            <v>h</v>
          </cell>
          <cell r="F11672">
            <v>0.08</v>
          </cell>
        </row>
        <row r="11673">
          <cell r="B11673" t="str">
            <v>190534</v>
          </cell>
          <cell r="C11673" t="str">
            <v>090970</v>
          </cell>
          <cell r="D11673" t="str">
            <v>Luva aco p/eletrod. galv. eletrol. 32 mm (1 1/4")</v>
          </cell>
          <cell r="E11673" t="str">
            <v>un</v>
          </cell>
          <cell r="F11673">
            <v>1</v>
          </cell>
        </row>
        <row r="11674">
          <cell r="B11674" t="str">
            <v>190535</v>
          </cell>
          <cell r="C11674" t="str">
            <v>010115</v>
          </cell>
          <cell r="D11674" t="str">
            <v>Eletricista</v>
          </cell>
          <cell r="E11674" t="str">
            <v>h</v>
          </cell>
          <cell r="F11674">
            <v>0.11</v>
          </cell>
        </row>
        <row r="11675">
          <cell r="B11675" t="str">
            <v>190535</v>
          </cell>
          <cell r="C11675" t="str">
            <v>010116</v>
          </cell>
          <cell r="D11675" t="str">
            <v>Ajudante de eletricista</v>
          </cell>
          <cell r="E11675" t="str">
            <v>h</v>
          </cell>
          <cell r="F11675">
            <v>0.11</v>
          </cell>
        </row>
        <row r="11676">
          <cell r="B11676" t="str">
            <v>190535</v>
          </cell>
          <cell r="C11676" t="str">
            <v>090971</v>
          </cell>
          <cell r="D11676" t="str">
            <v>Luva aco p/eletrod. galv. eletrol. 40 mm (1 1/2")</v>
          </cell>
          <cell r="E11676" t="str">
            <v>un</v>
          </cell>
          <cell r="F11676">
            <v>1</v>
          </cell>
        </row>
        <row r="11677">
          <cell r="B11677" t="str">
            <v>190536</v>
          </cell>
          <cell r="C11677" t="str">
            <v>010115</v>
          </cell>
          <cell r="D11677" t="str">
            <v>Eletricista</v>
          </cell>
          <cell r="E11677" t="str">
            <v>h</v>
          </cell>
          <cell r="F11677">
            <v>0.13</v>
          </cell>
        </row>
        <row r="11678">
          <cell r="B11678" t="str">
            <v>190536</v>
          </cell>
          <cell r="C11678" t="str">
            <v>010116</v>
          </cell>
          <cell r="D11678" t="str">
            <v>Ajudante de eletricista</v>
          </cell>
          <cell r="E11678" t="str">
            <v>h</v>
          </cell>
          <cell r="F11678">
            <v>0.13</v>
          </cell>
        </row>
        <row r="11679">
          <cell r="B11679" t="str">
            <v>190536</v>
          </cell>
          <cell r="C11679" t="str">
            <v>090972</v>
          </cell>
          <cell r="D11679" t="str">
            <v>Luva aco p/eletrod. galv. eletrol. 50 mm (2")</v>
          </cell>
          <cell r="E11679" t="str">
            <v>un</v>
          </cell>
          <cell r="F11679">
            <v>1</v>
          </cell>
        </row>
        <row r="11680">
          <cell r="B11680" t="str">
            <v>190537</v>
          </cell>
          <cell r="C11680" t="str">
            <v>010115</v>
          </cell>
          <cell r="D11680" t="str">
            <v>Eletricista</v>
          </cell>
          <cell r="E11680" t="str">
            <v>h</v>
          </cell>
          <cell r="F11680">
            <v>0.25</v>
          </cell>
        </row>
        <row r="11681">
          <cell r="B11681" t="str">
            <v>190537</v>
          </cell>
          <cell r="C11681" t="str">
            <v>010116</v>
          </cell>
          <cell r="D11681" t="str">
            <v>Ajudante de eletricista</v>
          </cell>
          <cell r="E11681" t="str">
            <v>h</v>
          </cell>
          <cell r="F11681">
            <v>0.25</v>
          </cell>
        </row>
        <row r="11682">
          <cell r="B11682" t="str">
            <v>190537</v>
          </cell>
          <cell r="C11682" t="str">
            <v>090973</v>
          </cell>
          <cell r="D11682" t="str">
            <v>Luva aco p/eletrod. galv. eletrol. 65 mm (2 1/2")</v>
          </cell>
          <cell r="E11682" t="str">
            <v>un</v>
          </cell>
          <cell r="F11682">
            <v>1</v>
          </cell>
        </row>
        <row r="11683">
          <cell r="B11683" t="str">
            <v>190538</v>
          </cell>
          <cell r="C11683" t="str">
            <v>010115</v>
          </cell>
          <cell r="D11683" t="str">
            <v>Eletricista</v>
          </cell>
          <cell r="E11683" t="str">
            <v>h</v>
          </cell>
          <cell r="F11683">
            <v>0.43</v>
          </cell>
        </row>
        <row r="11684">
          <cell r="B11684" t="str">
            <v>190538</v>
          </cell>
          <cell r="C11684" t="str">
            <v>010116</v>
          </cell>
          <cell r="D11684" t="str">
            <v>Ajudante de eletricista</v>
          </cell>
          <cell r="E11684" t="str">
            <v>h</v>
          </cell>
          <cell r="F11684">
            <v>0.43</v>
          </cell>
        </row>
        <row r="11685">
          <cell r="B11685" t="str">
            <v>190538</v>
          </cell>
          <cell r="C11685" t="str">
            <v>090974</v>
          </cell>
          <cell r="D11685" t="str">
            <v>Luva aco p/eletrod. galv. eletrol. 80 mm (3")</v>
          </cell>
          <cell r="E11685" t="str">
            <v>un</v>
          </cell>
          <cell r="F11685">
            <v>1</v>
          </cell>
        </row>
        <row r="11686">
          <cell r="B11686" t="str">
            <v>190540</v>
          </cell>
          <cell r="C11686" t="str">
            <v>010115</v>
          </cell>
          <cell r="D11686" t="str">
            <v>Eletricista</v>
          </cell>
          <cell r="E11686" t="str">
            <v>h</v>
          </cell>
          <cell r="F11686">
            <v>0.55000000000000004</v>
          </cell>
        </row>
        <row r="11687">
          <cell r="B11687" t="str">
            <v>190540</v>
          </cell>
          <cell r="C11687" t="str">
            <v>010116</v>
          </cell>
          <cell r="D11687" t="str">
            <v>Ajudante de eletricista</v>
          </cell>
          <cell r="E11687" t="str">
            <v>h</v>
          </cell>
          <cell r="F11687">
            <v>0.55000000000000004</v>
          </cell>
        </row>
        <row r="11688">
          <cell r="B11688" t="str">
            <v>190540</v>
          </cell>
          <cell r="C11688" t="str">
            <v>090976</v>
          </cell>
          <cell r="D11688" t="str">
            <v>Luva aco p/eletrod. galv. eletrol. 100 mm (4")</v>
          </cell>
          <cell r="E11688" t="str">
            <v>un</v>
          </cell>
          <cell r="F11688">
            <v>1</v>
          </cell>
        </row>
        <row r="11689">
          <cell r="B11689" t="str">
            <v>190541</v>
          </cell>
          <cell r="C11689" t="str">
            <v>010115</v>
          </cell>
          <cell r="D11689" t="str">
            <v>Eletricista</v>
          </cell>
          <cell r="E11689" t="str">
            <v>h</v>
          </cell>
          <cell r="F11689">
            <v>0.01</v>
          </cell>
        </row>
        <row r="11690">
          <cell r="B11690" t="str">
            <v>190541</v>
          </cell>
          <cell r="C11690" t="str">
            <v>010116</v>
          </cell>
          <cell r="D11690" t="str">
            <v>Ajudante de eletricista</v>
          </cell>
          <cell r="E11690" t="str">
            <v>h</v>
          </cell>
          <cell r="F11690">
            <v>0.01</v>
          </cell>
        </row>
        <row r="11691">
          <cell r="B11691" t="str">
            <v>190541</v>
          </cell>
          <cell r="C11691" t="str">
            <v>048501</v>
          </cell>
          <cell r="D11691" t="str">
            <v>Bucha c/arruela liga esp.zamak p/eletroduto 1/2"</v>
          </cell>
          <cell r="E11691" t="str">
            <v>un</v>
          </cell>
          <cell r="F11691">
            <v>1</v>
          </cell>
        </row>
        <row r="11692">
          <cell r="B11692" t="str">
            <v>190541</v>
          </cell>
          <cell r="C11692" t="str">
            <v>048515</v>
          </cell>
          <cell r="D11692" t="str">
            <v>Arruela de latao galvanizado 1/2'</v>
          </cell>
          <cell r="E11692" t="str">
            <v>un</v>
          </cell>
          <cell r="F11692">
            <v>1</v>
          </cell>
        </row>
        <row r="11693">
          <cell r="B11693" t="str">
            <v>190542</v>
          </cell>
          <cell r="C11693" t="str">
            <v>010115</v>
          </cell>
          <cell r="D11693" t="str">
            <v>Eletricista</v>
          </cell>
          <cell r="E11693" t="str">
            <v>h</v>
          </cell>
          <cell r="F11693">
            <v>0.01</v>
          </cell>
        </row>
        <row r="11694">
          <cell r="B11694" t="str">
            <v>190542</v>
          </cell>
          <cell r="C11694" t="str">
            <v>010116</v>
          </cell>
          <cell r="D11694" t="str">
            <v>Ajudante de eletricista</v>
          </cell>
          <cell r="E11694" t="str">
            <v>h</v>
          </cell>
          <cell r="F11694">
            <v>0.01</v>
          </cell>
        </row>
        <row r="11695">
          <cell r="B11695" t="str">
            <v>190542</v>
          </cell>
          <cell r="C11695" t="str">
            <v>048502</v>
          </cell>
          <cell r="D11695" t="str">
            <v>Bucha c/arruela liga esp.zamak p/eletroduto 3/4"</v>
          </cell>
          <cell r="E11695" t="str">
            <v>un</v>
          </cell>
          <cell r="F11695">
            <v>1</v>
          </cell>
        </row>
        <row r="11696">
          <cell r="B11696" t="str">
            <v>190542</v>
          </cell>
          <cell r="C11696" t="str">
            <v>048516</v>
          </cell>
          <cell r="D11696" t="str">
            <v>Arruela de latao galvanizado 3/4'</v>
          </cell>
          <cell r="E11696" t="str">
            <v>un</v>
          </cell>
          <cell r="F11696">
            <v>1</v>
          </cell>
        </row>
        <row r="11697">
          <cell r="B11697" t="str">
            <v>190543</v>
          </cell>
          <cell r="C11697" t="str">
            <v>010115</v>
          </cell>
          <cell r="D11697" t="str">
            <v>Eletricista</v>
          </cell>
          <cell r="E11697" t="str">
            <v>h</v>
          </cell>
          <cell r="F11697">
            <v>0.01</v>
          </cell>
        </row>
        <row r="11698">
          <cell r="B11698" t="str">
            <v>190543</v>
          </cell>
          <cell r="C11698" t="str">
            <v>010116</v>
          </cell>
          <cell r="D11698" t="str">
            <v>Ajudante de eletricista</v>
          </cell>
          <cell r="E11698" t="str">
            <v>h</v>
          </cell>
          <cell r="F11698">
            <v>0.01</v>
          </cell>
        </row>
        <row r="11699">
          <cell r="B11699" t="str">
            <v>190543</v>
          </cell>
          <cell r="C11699" t="str">
            <v>048503</v>
          </cell>
          <cell r="D11699" t="str">
            <v>Bucha c/arruela liga esp.zamak p/eletroduto 1"</v>
          </cell>
          <cell r="E11699" t="str">
            <v>un</v>
          </cell>
          <cell r="F11699">
            <v>1</v>
          </cell>
        </row>
        <row r="11700">
          <cell r="B11700" t="str">
            <v>190543</v>
          </cell>
          <cell r="C11700" t="str">
            <v>048517</v>
          </cell>
          <cell r="D11700" t="str">
            <v>Arruela de latao galvanizado 1'</v>
          </cell>
          <cell r="E11700" t="str">
            <v>un</v>
          </cell>
          <cell r="F11700">
            <v>1</v>
          </cell>
        </row>
        <row r="11701">
          <cell r="B11701" t="str">
            <v>190544</v>
          </cell>
          <cell r="C11701" t="str">
            <v>010115</v>
          </cell>
          <cell r="D11701" t="str">
            <v>Eletricista</v>
          </cell>
          <cell r="E11701" t="str">
            <v>h</v>
          </cell>
          <cell r="F11701">
            <v>0.03</v>
          </cell>
        </row>
        <row r="11702">
          <cell r="B11702" t="str">
            <v>190544</v>
          </cell>
          <cell r="C11702" t="str">
            <v>010116</v>
          </cell>
          <cell r="D11702" t="str">
            <v>Ajudante de eletricista</v>
          </cell>
          <cell r="E11702" t="str">
            <v>h</v>
          </cell>
          <cell r="F11702">
            <v>0.03</v>
          </cell>
        </row>
        <row r="11703">
          <cell r="B11703" t="str">
            <v>190544</v>
          </cell>
          <cell r="C11703" t="str">
            <v>048504</v>
          </cell>
          <cell r="D11703" t="str">
            <v>Bucha c/arruela liga esp.zamak p/eletroduto 1 1/4"</v>
          </cell>
          <cell r="E11703" t="str">
            <v>un</v>
          </cell>
          <cell r="F11703">
            <v>1</v>
          </cell>
        </row>
        <row r="11704">
          <cell r="B11704" t="str">
            <v>190544</v>
          </cell>
          <cell r="C11704" t="str">
            <v>048518</v>
          </cell>
          <cell r="D11704" t="str">
            <v>Arruela de latao galvanizado 1 1/4'</v>
          </cell>
          <cell r="E11704" t="str">
            <v>un</v>
          </cell>
          <cell r="F11704">
            <v>1</v>
          </cell>
        </row>
        <row r="11705">
          <cell r="B11705" t="str">
            <v>190545</v>
          </cell>
          <cell r="C11705" t="str">
            <v>010115</v>
          </cell>
          <cell r="D11705" t="str">
            <v>Eletricista</v>
          </cell>
          <cell r="E11705" t="str">
            <v>h</v>
          </cell>
          <cell r="F11705">
            <v>0.04</v>
          </cell>
        </row>
        <row r="11706">
          <cell r="B11706" t="str">
            <v>190545</v>
          </cell>
          <cell r="C11706" t="str">
            <v>010116</v>
          </cell>
          <cell r="D11706" t="str">
            <v>Ajudante de eletricista</v>
          </cell>
          <cell r="E11706" t="str">
            <v>h</v>
          </cell>
          <cell r="F11706">
            <v>0.04</v>
          </cell>
        </row>
        <row r="11707">
          <cell r="B11707" t="str">
            <v>190545</v>
          </cell>
          <cell r="C11707" t="str">
            <v>048505</v>
          </cell>
          <cell r="D11707" t="str">
            <v>Bucha c/arruela liga esp.zamak p/eletroduto 1 1/2"</v>
          </cell>
          <cell r="E11707" t="str">
            <v>un</v>
          </cell>
          <cell r="F11707">
            <v>1</v>
          </cell>
        </row>
        <row r="11708">
          <cell r="B11708" t="str">
            <v>190545</v>
          </cell>
          <cell r="C11708" t="str">
            <v>048519</v>
          </cell>
          <cell r="D11708" t="str">
            <v>Arruela de latao galvanizado 1 1/2'</v>
          </cell>
          <cell r="E11708" t="str">
            <v>un</v>
          </cell>
          <cell r="F11708">
            <v>1</v>
          </cell>
        </row>
        <row r="11709">
          <cell r="B11709" t="str">
            <v>190546</v>
          </cell>
          <cell r="C11709" t="str">
            <v>010115</v>
          </cell>
          <cell r="D11709" t="str">
            <v>Eletricista</v>
          </cell>
          <cell r="E11709" t="str">
            <v>h</v>
          </cell>
          <cell r="F11709">
            <v>0.06</v>
          </cell>
        </row>
        <row r="11710">
          <cell r="B11710" t="str">
            <v>190546</v>
          </cell>
          <cell r="C11710" t="str">
            <v>010116</v>
          </cell>
          <cell r="D11710" t="str">
            <v>Ajudante de eletricista</v>
          </cell>
          <cell r="E11710" t="str">
            <v>h</v>
          </cell>
          <cell r="F11710">
            <v>0.06</v>
          </cell>
        </row>
        <row r="11711">
          <cell r="B11711" t="str">
            <v>190546</v>
          </cell>
          <cell r="C11711" t="str">
            <v>048506</v>
          </cell>
          <cell r="D11711" t="str">
            <v>Bucha c/arruela liga esp.zamak p/eletroduto 2"</v>
          </cell>
          <cell r="E11711" t="str">
            <v>un</v>
          </cell>
          <cell r="F11711">
            <v>1</v>
          </cell>
        </row>
        <row r="11712">
          <cell r="B11712" t="str">
            <v>190546</v>
          </cell>
          <cell r="C11712" t="str">
            <v>048520</v>
          </cell>
          <cell r="D11712" t="str">
            <v>Arruela de latao galvanizado 2'</v>
          </cell>
          <cell r="E11712" t="str">
            <v>un</v>
          </cell>
          <cell r="F11712">
            <v>1</v>
          </cell>
        </row>
        <row r="11713">
          <cell r="B11713" t="str">
            <v>190547</v>
          </cell>
          <cell r="C11713" t="str">
            <v>010115</v>
          </cell>
          <cell r="D11713" t="str">
            <v>Eletricista</v>
          </cell>
          <cell r="E11713" t="str">
            <v>h</v>
          </cell>
          <cell r="F11713">
            <v>0.12</v>
          </cell>
        </row>
        <row r="11714">
          <cell r="B11714" t="str">
            <v>190547</v>
          </cell>
          <cell r="C11714" t="str">
            <v>010116</v>
          </cell>
          <cell r="D11714" t="str">
            <v>Ajudante de eletricista</v>
          </cell>
          <cell r="E11714" t="str">
            <v>h</v>
          </cell>
          <cell r="F11714">
            <v>0.12</v>
          </cell>
        </row>
        <row r="11715">
          <cell r="B11715" t="str">
            <v>190547</v>
          </cell>
          <cell r="C11715" t="str">
            <v>048507</v>
          </cell>
          <cell r="D11715" t="str">
            <v>Bucha c/arruela liga esp.zamak p/eletroduto 2 1/2"</v>
          </cell>
          <cell r="E11715" t="str">
            <v>un</v>
          </cell>
          <cell r="F11715">
            <v>1</v>
          </cell>
        </row>
        <row r="11716">
          <cell r="B11716" t="str">
            <v>190547</v>
          </cell>
          <cell r="C11716" t="str">
            <v>048521</v>
          </cell>
          <cell r="D11716" t="str">
            <v>Arruela de latao galvanizado 2 1/2'</v>
          </cell>
          <cell r="E11716" t="str">
            <v>un</v>
          </cell>
          <cell r="F11716">
            <v>1</v>
          </cell>
        </row>
        <row r="11717">
          <cell r="B11717" t="str">
            <v>190548</v>
          </cell>
          <cell r="C11717" t="str">
            <v>010115</v>
          </cell>
          <cell r="D11717" t="str">
            <v>Eletricista</v>
          </cell>
          <cell r="E11717" t="str">
            <v>h</v>
          </cell>
          <cell r="F11717">
            <v>0.18</v>
          </cell>
        </row>
        <row r="11718">
          <cell r="B11718" t="str">
            <v>190548</v>
          </cell>
          <cell r="C11718" t="str">
            <v>010116</v>
          </cell>
          <cell r="D11718" t="str">
            <v>Ajudante de eletricista</v>
          </cell>
          <cell r="E11718" t="str">
            <v>h</v>
          </cell>
          <cell r="F11718">
            <v>0.18</v>
          </cell>
        </row>
        <row r="11719">
          <cell r="B11719" t="str">
            <v>190548</v>
          </cell>
          <cell r="C11719" t="str">
            <v>048508</v>
          </cell>
          <cell r="D11719" t="str">
            <v>Bucha c/arruela liga esp.zamak p/eletroduto 3"</v>
          </cell>
          <cell r="E11719" t="str">
            <v>un</v>
          </cell>
          <cell r="F11719">
            <v>1</v>
          </cell>
        </row>
        <row r="11720">
          <cell r="B11720" t="str">
            <v>190548</v>
          </cell>
          <cell r="C11720" t="str">
            <v>048522</v>
          </cell>
          <cell r="D11720" t="str">
            <v>Arruela de latao galvanizado 3'</v>
          </cell>
          <cell r="E11720" t="str">
            <v>un</v>
          </cell>
          <cell r="F11720">
            <v>1</v>
          </cell>
        </row>
        <row r="11721">
          <cell r="B11721" t="str">
            <v>190549</v>
          </cell>
          <cell r="C11721" t="str">
            <v>010115</v>
          </cell>
          <cell r="D11721" t="str">
            <v>Eletricista</v>
          </cell>
          <cell r="E11721" t="str">
            <v>h</v>
          </cell>
          <cell r="F11721">
            <v>0.21</v>
          </cell>
        </row>
        <row r="11722">
          <cell r="B11722" t="str">
            <v>190549</v>
          </cell>
          <cell r="C11722" t="str">
            <v>010116</v>
          </cell>
          <cell r="D11722" t="str">
            <v>Ajudante de eletricista</v>
          </cell>
          <cell r="E11722" t="str">
            <v>h</v>
          </cell>
          <cell r="F11722">
            <v>0.21</v>
          </cell>
        </row>
        <row r="11723">
          <cell r="B11723" t="str">
            <v>190549</v>
          </cell>
          <cell r="C11723" t="str">
            <v>048509</v>
          </cell>
          <cell r="D11723" t="str">
            <v>Bucha c/arruela liga esp.zamak p/eletroduto 3 1/2"</v>
          </cell>
          <cell r="E11723" t="str">
            <v>un</v>
          </cell>
          <cell r="F11723">
            <v>1</v>
          </cell>
        </row>
        <row r="11724">
          <cell r="B11724" t="str">
            <v>190549</v>
          </cell>
          <cell r="C11724" t="str">
            <v>048523</v>
          </cell>
          <cell r="D11724" t="str">
            <v>Arruela de latao galvanizado 3 1/2'</v>
          </cell>
          <cell r="E11724" t="str">
            <v>un</v>
          </cell>
          <cell r="F11724">
            <v>1</v>
          </cell>
        </row>
        <row r="11725">
          <cell r="B11725" t="str">
            <v>190550</v>
          </cell>
          <cell r="C11725" t="str">
            <v>010115</v>
          </cell>
          <cell r="D11725" t="str">
            <v>Eletricista</v>
          </cell>
          <cell r="E11725" t="str">
            <v>h</v>
          </cell>
          <cell r="F11725">
            <v>0.25</v>
          </cell>
        </row>
        <row r="11726">
          <cell r="B11726" t="str">
            <v>190550</v>
          </cell>
          <cell r="C11726" t="str">
            <v>010116</v>
          </cell>
          <cell r="D11726" t="str">
            <v>Ajudante de eletricista</v>
          </cell>
          <cell r="E11726" t="str">
            <v>h</v>
          </cell>
          <cell r="F11726">
            <v>0.25</v>
          </cell>
        </row>
        <row r="11727">
          <cell r="B11727" t="str">
            <v>190550</v>
          </cell>
          <cell r="C11727" t="str">
            <v>048510</v>
          </cell>
          <cell r="D11727" t="str">
            <v>Bucha c/arruela liga esp.zamak p/eletroduto 4"</v>
          </cell>
          <cell r="E11727" t="str">
            <v>un</v>
          </cell>
          <cell r="F11727">
            <v>1</v>
          </cell>
        </row>
        <row r="11728">
          <cell r="B11728" t="str">
            <v>190550</v>
          </cell>
          <cell r="C11728" t="str">
            <v>048524</v>
          </cell>
          <cell r="D11728" t="str">
            <v>Arruela de latao galvanizado 4'</v>
          </cell>
          <cell r="E11728" t="str">
            <v>un</v>
          </cell>
          <cell r="F11728">
            <v>1</v>
          </cell>
        </row>
        <row r="11729">
          <cell r="B11729" t="str">
            <v>190551</v>
          </cell>
          <cell r="C11729" t="str">
            <v>010115</v>
          </cell>
          <cell r="D11729" t="str">
            <v>Eletricista</v>
          </cell>
          <cell r="E11729" t="str">
            <v>h</v>
          </cell>
          <cell r="F11729">
            <v>0.17</v>
          </cell>
        </row>
        <row r="11730">
          <cell r="B11730" t="str">
            <v>190551</v>
          </cell>
          <cell r="C11730" t="str">
            <v>010116</v>
          </cell>
          <cell r="D11730" t="str">
            <v>Ajudante de eletricista</v>
          </cell>
          <cell r="E11730" t="str">
            <v>h</v>
          </cell>
          <cell r="F11730">
            <v>0.17</v>
          </cell>
        </row>
        <row r="11731">
          <cell r="B11731" t="str">
            <v>190551</v>
          </cell>
          <cell r="C11731" t="str">
            <v>042501</v>
          </cell>
          <cell r="D11731" t="str">
            <v>Eletroduto de pvc rigido roscavel 20mm (1/2' )</v>
          </cell>
          <cell r="E11731" t="str">
            <v>m</v>
          </cell>
          <cell r="F11731">
            <v>1</v>
          </cell>
        </row>
        <row r="11732">
          <cell r="B11732" t="str">
            <v>190552</v>
          </cell>
          <cell r="C11732" t="str">
            <v>010115</v>
          </cell>
          <cell r="D11732" t="str">
            <v>Eletricista</v>
          </cell>
          <cell r="E11732" t="str">
            <v>h</v>
          </cell>
          <cell r="F11732">
            <v>0.17</v>
          </cell>
        </row>
        <row r="11733">
          <cell r="B11733" t="str">
            <v>190552</v>
          </cell>
          <cell r="C11733" t="str">
            <v>010116</v>
          </cell>
          <cell r="D11733" t="str">
            <v>Ajudante de eletricista</v>
          </cell>
          <cell r="E11733" t="str">
            <v>h</v>
          </cell>
          <cell r="F11733">
            <v>0.17</v>
          </cell>
        </row>
        <row r="11734">
          <cell r="B11734" t="str">
            <v>190552</v>
          </cell>
          <cell r="C11734" t="str">
            <v>042502</v>
          </cell>
          <cell r="D11734" t="str">
            <v>Eletroduto de pvc rigido roscavel 25mm (3/4')</v>
          </cell>
          <cell r="E11734" t="str">
            <v>m</v>
          </cell>
          <cell r="F11734">
            <v>1</v>
          </cell>
        </row>
        <row r="11735">
          <cell r="B11735" t="str">
            <v>190553</v>
          </cell>
          <cell r="C11735" t="str">
            <v>010115</v>
          </cell>
          <cell r="D11735" t="str">
            <v>Eletricista</v>
          </cell>
          <cell r="E11735" t="str">
            <v>h</v>
          </cell>
          <cell r="F11735">
            <v>0.2</v>
          </cell>
        </row>
        <row r="11736">
          <cell r="B11736" t="str">
            <v>190553</v>
          </cell>
          <cell r="C11736" t="str">
            <v>010116</v>
          </cell>
          <cell r="D11736" t="str">
            <v>Ajudante de eletricista</v>
          </cell>
          <cell r="E11736" t="str">
            <v>h</v>
          </cell>
          <cell r="F11736">
            <v>0.2</v>
          </cell>
        </row>
        <row r="11737">
          <cell r="B11737" t="str">
            <v>190553</v>
          </cell>
          <cell r="C11737" t="str">
            <v>042503</v>
          </cell>
          <cell r="D11737" t="str">
            <v>Eletroduto de pvc rigido roscavel 32mm (1')</v>
          </cell>
          <cell r="E11737" t="str">
            <v>m</v>
          </cell>
          <cell r="F11737">
            <v>1</v>
          </cell>
        </row>
        <row r="11738">
          <cell r="B11738" t="str">
            <v>190554</v>
          </cell>
          <cell r="C11738" t="str">
            <v>010115</v>
          </cell>
          <cell r="D11738" t="str">
            <v>Eletricista</v>
          </cell>
          <cell r="E11738" t="str">
            <v>h</v>
          </cell>
          <cell r="F11738">
            <v>0.3</v>
          </cell>
        </row>
        <row r="11739">
          <cell r="B11739" t="str">
            <v>190554</v>
          </cell>
          <cell r="C11739" t="str">
            <v>010116</v>
          </cell>
          <cell r="D11739" t="str">
            <v>Ajudante de eletricista</v>
          </cell>
          <cell r="E11739" t="str">
            <v>h</v>
          </cell>
          <cell r="F11739">
            <v>0.3</v>
          </cell>
        </row>
        <row r="11740">
          <cell r="B11740" t="str">
            <v>190554</v>
          </cell>
          <cell r="C11740" t="str">
            <v>042504</v>
          </cell>
          <cell r="D11740" t="str">
            <v>Eletroduto de pvc rigido roscavel 40mm (1 1/4')</v>
          </cell>
          <cell r="E11740" t="str">
            <v>m</v>
          </cell>
          <cell r="F11740">
            <v>1</v>
          </cell>
        </row>
        <row r="11741">
          <cell r="B11741" t="str">
            <v>190555</v>
          </cell>
          <cell r="C11741" t="str">
            <v>010115</v>
          </cell>
          <cell r="D11741" t="str">
            <v>Eletricista</v>
          </cell>
          <cell r="E11741" t="str">
            <v>h</v>
          </cell>
          <cell r="F11741">
            <v>0.37</v>
          </cell>
        </row>
        <row r="11742">
          <cell r="B11742" t="str">
            <v>190555</v>
          </cell>
          <cell r="C11742" t="str">
            <v>010116</v>
          </cell>
          <cell r="D11742" t="str">
            <v>Ajudante de eletricista</v>
          </cell>
          <cell r="E11742" t="str">
            <v>h</v>
          </cell>
          <cell r="F11742">
            <v>0.37</v>
          </cell>
        </row>
        <row r="11743">
          <cell r="B11743" t="str">
            <v>190555</v>
          </cell>
          <cell r="C11743" t="str">
            <v>042505</v>
          </cell>
          <cell r="D11743" t="str">
            <v>Eletroduto de pvc rigido roscavel 50mm (1 1/2')</v>
          </cell>
          <cell r="E11743" t="str">
            <v>m</v>
          </cell>
          <cell r="F11743">
            <v>1</v>
          </cell>
        </row>
        <row r="11744">
          <cell r="B11744" t="str">
            <v>190556</v>
          </cell>
          <cell r="C11744" t="str">
            <v>010115</v>
          </cell>
          <cell r="D11744" t="str">
            <v>Eletricista</v>
          </cell>
          <cell r="E11744" t="str">
            <v>h</v>
          </cell>
          <cell r="F11744">
            <v>0.5</v>
          </cell>
        </row>
        <row r="11745">
          <cell r="B11745" t="str">
            <v>190556</v>
          </cell>
          <cell r="C11745" t="str">
            <v>010116</v>
          </cell>
          <cell r="D11745" t="str">
            <v>Ajudante de eletricista</v>
          </cell>
          <cell r="E11745" t="str">
            <v>h</v>
          </cell>
          <cell r="F11745">
            <v>0.5</v>
          </cell>
        </row>
        <row r="11746">
          <cell r="B11746" t="str">
            <v>190556</v>
          </cell>
          <cell r="C11746" t="str">
            <v>042506</v>
          </cell>
          <cell r="D11746" t="str">
            <v>Eletroduto de pvc rigido roscavel 60mm (2')</v>
          </cell>
          <cell r="E11746" t="str">
            <v>m</v>
          </cell>
          <cell r="F11746">
            <v>1</v>
          </cell>
        </row>
        <row r="11747">
          <cell r="B11747" t="str">
            <v>190557</v>
          </cell>
          <cell r="C11747" t="str">
            <v>010115</v>
          </cell>
          <cell r="D11747" t="str">
            <v>Eletricista</v>
          </cell>
          <cell r="E11747" t="str">
            <v>h</v>
          </cell>
          <cell r="F11747">
            <v>0.67</v>
          </cell>
        </row>
        <row r="11748">
          <cell r="B11748" t="str">
            <v>190557</v>
          </cell>
          <cell r="C11748" t="str">
            <v>010116</v>
          </cell>
          <cell r="D11748" t="str">
            <v>Ajudante de eletricista</v>
          </cell>
          <cell r="E11748" t="str">
            <v>h</v>
          </cell>
          <cell r="F11748">
            <v>0.67</v>
          </cell>
        </row>
        <row r="11749">
          <cell r="B11749" t="str">
            <v>190557</v>
          </cell>
          <cell r="C11749" t="str">
            <v>042507</v>
          </cell>
          <cell r="D11749" t="str">
            <v>Eletroduto de pvc rigido roscavel 75mm (2 1/2')</v>
          </cell>
          <cell r="E11749" t="str">
            <v>m</v>
          </cell>
          <cell r="F11749">
            <v>1</v>
          </cell>
        </row>
        <row r="11750">
          <cell r="B11750" t="str">
            <v>190558</v>
          </cell>
          <cell r="C11750" t="str">
            <v>010115</v>
          </cell>
          <cell r="D11750" t="str">
            <v>Eletricista</v>
          </cell>
          <cell r="E11750" t="str">
            <v>h</v>
          </cell>
          <cell r="F11750">
            <v>0.8</v>
          </cell>
        </row>
        <row r="11751">
          <cell r="B11751" t="str">
            <v>190558</v>
          </cell>
          <cell r="C11751" t="str">
            <v>010116</v>
          </cell>
          <cell r="D11751" t="str">
            <v>Ajudante de eletricista</v>
          </cell>
          <cell r="E11751" t="str">
            <v>h</v>
          </cell>
          <cell r="F11751">
            <v>0.8</v>
          </cell>
        </row>
        <row r="11752">
          <cell r="B11752" t="str">
            <v>190558</v>
          </cell>
          <cell r="C11752" t="str">
            <v>042508</v>
          </cell>
          <cell r="D11752" t="str">
            <v>Eletroduto de pvc rigido roscavel 85mm (3')</v>
          </cell>
          <cell r="E11752" t="str">
            <v>m</v>
          </cell>
          <cell r="F11752">
            <v>1</v>
          </cell>
        </row>
        <row r="11753">
          <cell r="B11753" t="str">
            <v>190559</v>
          </cell>
          <cell r="C11753" t="str">
            <v>010115</v>
          </cell>
          <cell r="D11753" t="str">
            <v>Eletricista</v>
          </cell>
          <cell r="E11753" t="str">
            <v>h</v>
          </cell>
          <cell r="F11753">
            <v>1</v>
          </cell>
        </row>
        <row r="11754">
          <cell r="B11754" t="str">
            <v>190559</v>
          </cell>
          <cell r="C11754" t="str">
            <v>010116</v>
          </cell>
          <cell r="D11754" t="str">
            <v>Ajudante de eletricista</v>
          </cell>
          <cell r="E11754" t="str">
            <v>h</v>
          </cell>
          <cell r="F11754">
            <v>1</v>
          </cell>
        </row>
        <row r="11755">
          <cell r="B11755" t="str">
            <v>190559</v>
          </cell>
          <cell r="C11755" t="str">
            <v>042509</v>
          </cell>
          <cell r="D11755" t="str">
            <v>Eletroduto de pvc rigido roscavel 110mm (4')</v>
          </cell>
          <cell r="E11755" t="str">
            <v>m</v>
          </cell>
          <cell r="F11755">
            <v>1</v>
          </cell>
        </row>
        <row r="11756">
          <cell r="B11756" t="str">
            <v>190560</v>
          </cell>
          <cell r="C11756" t="str">
            <v>010115</v>
          </cell>
          <cell r="D11756" t="str">
            <v>Eletricista</v>
          </cell>
          <cell r="E11756" t="str">
            <v>h</v>
          </cell>
          <cell r="F11756">
            <v>0.3</v>
          </cell>
        </row>
        <row r="11757">
          <cell r="B11757" t="str">
            <v>190560</v>
          </cell>
          <cell r="C11757" t="str">
            <v>010116</v>
          </cell>
          <cell r="D11757" t="str">
            <v>Ajudante de eletricista</v>
          </cell>
          <cell r="E11757" t="str">
            <v>h</v>
          </cell>
          <cell r="F11757">
            <v>0.3</v>
          </cell>
        </row>
        <row r="11758">
          <cell r="B11758" t="str">
            <v>190560</v>
          </cell>
          <cell r="C11758" t="str">
            <v>042501</v>
          </cell>
          <cell r="D11758" t="str">
            <v>Eletroduto de pvc rigido roscavel 20mm (1/2' )</v>
          </cell>
          <cell r="E11758" t="str">
            <v>m</v>
          </cell>
          <cell r="F11758">
            <v>1.1000000000000001</v>
          </cell>
        </row>
        <row r="11759">
          <cell r="B11759" t="str">
            <v>190561</v>
          </cell>
          <cell r="C11759" t="str">
            <v>010115</v>
          </cell>
          <cell r="D11759" t="str">
            <v>Eletricista</v>
          </cell>
          <cell r="E11759" t="str">
            <v>h</v>
          </cell>
          <cell r="F11759">
            <v>0.3</v>
          </cell>
        </row>
        <row r="11760">
          <cell r="B11760" t="str">
            <v>190561</v>
          </cell>
          <cell r="C11760" t="str">
            <v>010116</v>
          </cell>
          <cell r="D11760" t="str">
            <v>Ajudante de eletricista</v>
          </cell>
          <cell r="E11760" t="str">
            <v>h</v>
          </cell>
          <cell r="F11760">
            <v>0.3</v>
          </cell>
        </row>
        <row r="11761">
          <cell r="B11761" t="str">
            <v>190561</v>
          </cell>
          <cell r="C11761" t="str">
            <v>042502</v>
          </cell>
          <cell r="D11761" t="str">
            <v>Eletroduto de pvc rigido roscavel 25mm (3/4')</v>
          </cell>
          <cell r="E11761" t="str">
            <v>m</v>
          </cell>
          <cell r="F11761">
            <v>1.1000000000000001</v>
          </cell>
        </row>
        <row r="11762">
          <cell r="B11762" t="str">
            <v>190562</v>
          </cell>
          <cell r="C11762" t="str">
            <v>010115</v>
          </cell>
          <cell r="D11762" t="str">
            <v>Eletricista</v>
          </cell>
          <cell r="E11762" t="str">
            <v>h</v>
          </cell>
          <cell r="F11762">
            <v>0.45</v>
          </cell>
        </row>
        <row r="11763">
          <cell r="B11763" t="str">
            <v>190562</v>
          </cell>
          <cell r="C11763" t="str">
            <v>010116</v>
          </cell>
          <cell r="D11763" t="str">
            <v>Ajudante de eletricista</v>
          </cell>
          <cell r="E11763" t="str">
            <v>h</v>
          </cell>
          <cell r="F11763">
            <v>0.45</v>
          </cell>
        </row>
        <row r="11764">
          <cell r="B11764" t="str">
            <v>190562</v>
          </cell>
          <cell r="C11764" t="str">
            <v>042503</v>
          </cell>
          <cell r="D11764" t="str">
            <v>Eletroduto de pvc rigido roscavel 32mm (1')</v>
          </cell>
          <cell r="E11764" t="str">
            <v>m</v>
          </cell>
          <cell r="F11764">
            <v>1.1000000000000001</v>
          </cell>
        </row>
        <row r="11765">
          <cell r="B11765" t="str">
            <v>190563</v>
          </cell>
          <cell r="C11765" t="str">
            <v>010115</v>
          </cell>
          <cell r="D11765" t="str">
            <v>Eletricista</v>
          </cell>
          <cell r="E11765" t="str">
            <v>h</v>
          </cell>
          <cell r="F11765">
            <v>0.5</v>
          </cell>
        </row>
        <row r="11766">
          <cell r="B11766" t="str">
            <v>190563</v>
          </cell>
          <cell r="C11766" t="str">
            <v>010116</v>
          </cell>
          <cell r="D11766" t="str">
            <v>Ajudante de eletricista</v>
          </cell>
          <cell r="E11766" t="str">
            <v>h</v>
          </cell>
          <cell r="F11766">
            <v>0.5</v>
          </cell>
        </row>
        <row r="11767">
          <cell r="B11767" t="str">
            <v>190563</v>
          </cell>
          <cell r="C11767" t="str">
            <v>042504</v>
          </cell>
          <cell r="D11767" t="str">
            <v>Eletroduto de pvc rigido roscavel 40mm (1 1/4')</v>
          </cell>
          <cell r="E11767" t="str">
            <v>m</v>
          </cell>
          <cell r="F11767">
            <v>1.1000000000000001</v>
          </cell>
        </row>
        <row r="11768">
          <cell r="B11768" t="str">
            <v>190564</v>
          </cell>
          <cell r="C11768" t="str">
            <v>010115</v>
          </cell>
          <cell r="D11768" t="str">
            <v>Eletricista</v>
          </cell>
          <cell r="E11768" t="str">
            <v>h</v>
          </cell>
          <cell r="F11768">
            <v>0.6</v>
          </cell>
        </row>
        <row r="11769">
          <cell r="B11769" t="str">
            <v>190564</v>
          </cell>
          <cell r="C11769" t="str">
            <v>010116</v>
          </cell>
          <cell r="D11769" t="str">
            <v>Ajudante de eletricista</v>
          </cell>
          <cell r="E11769" t="str">
            <v>h</v>
          </cell>
          <cell r="F11769">
            <v>0.6</v>
          </cell>
        </row>
        <row r="11770">
          <cell r="B11770" t="str">
            <v>190564</v>
          </cell>
          <cell r="C11770" t="str">
            <v>042505</v>
          </cell>
          <cell r="D11770" t="str">
            <v>Eletroduto de pvc rigido roscavel 50mm (1 1/2')</v>
          </cell>
          <cell r="E11770" t="str">
            <v>m</v>
          </cell>
          <cell r="F11770">
            <v>1.1000000000000001</v>
          </cell>
        </row>
        <row r="11771">
          <cell r="B11771" t="str">
            <v>190565</v>
          </cell>
          <cell r="C11771" t="str">
            <v>010115</v>
          </cell>
          <cell r="D11771" t="str">
            <v>Eletricista</v>
          </cell>
          <cell r="E11771" t="str">
            <v>h</v>
          </cell>
          <cell r="F11771">
            <v>0.7</v>
          </cell>
        </row>
        <row r="11772">
          <cell r="B11772" t="str">
            <v>190565</v>
          </cell>
          <cell r="C11772" t="str">
            <v>010116</v>
          </cell>
          <cell r="D11772" t="str">
            <v>Ajudante de eletricista</v>
          </cell>
          <cell r="E11772" t="str">
            <v>h</v>
          </cell>
          <cell r="F11772">
            <v>0.7</v>
          </cell>
        </row>
        <row r="11773">
          <cell r="B11773" t="str">
            <v>190565</v>
          </cell>
          <cell r="C11773" t="str">
            <v>042506</v>
          </cell>
          <cell r="D11773" t="str">
            <v>Eletroduto de pvc rigido roscavel 60mm (2')</v>
          </cell>
          <cell r="E11773" t="str">
            <v>m</v>
          </cell>
          <cell r="F11773">
            <v>1.1000000000000001</v>
          </cell>
        </row>
        <row r="11774">
          <cell r="B11774" t="str">
            <v>190566</v>
          </cell>
          <cell r="C11774" t="str">
            <v>010115</v>
          </cell>
          <cell r="D11774" t="str">
            <v>Eletricista</v>
          </cell>
          <cell r="E11774" t="str">
            <v>h</v>
          </cell>
          <cell r="F11774">
            <v>0.9</v>
          </cell>
        </row>
        <row r="11775">
          <cell r="B11775" t="str">
            <v>190566</v>
          </cell>
          <cell r="C11775" t="str">
            <v>010116</v>
          </cell>
          <cell r="D11775" t="str">
            <v>Ajudante de eletricista</v>
          </cell>
          <cell r="E11775" t="str">
            <v>h</v>
          </cell>
          <cell r="F11775">
            <v>0.9</v>
          </cell>
        </row>
        <row r="11776">
          <cell r="B11776" t="str">
            <v>190566</v>
          </cell>
          <cell r="C11776" t="str">
            <v>042507</v>
          </cell>
          <cell r="D11776" t="str">
            <v>Eletroduto de pvc rigido roscavel 75mm (2 1/2')</v>
          </cell>
          <cell r="E11776" t="str">
            <v>m</v>
          </cell>
          <cell r="F11776">
            <v>1.1000000000000001</v>
          </cell>
        </row>
        <row r="11777">
          <cell r="B11777" t="str">
            <v>190567</v>
          </cell>
          <cell r="C11777" t="str">
            <v>010115</v>
          </cell>
          <cell r="D11777" t="str">
            <v>Eletricista</v>
          </cell>
          <cell r="E11777" t="str">
            <v>h</v>
          </cell>
          <cell r="F11777">
            <v>1</v>
          </cell>
        </row>
        <row r="11778">
          <cell r="B11778" t="str">
            <v>190567</v>
          </cell>
          <cell r="C11778" t="str">
            <v>010116</v>
          </cell>
          <cell r="D11778" t="str">
            <v>Ajudante de eletricista</v>
          </cell>
          <cell r="E11778" t="str">
            <v>h</v>
          </cell>
          <cell r="F11778">
            <v>1</v>
          </cell>
        </row>
        <row r="11779">
          <cell r="B11779" t="str">
            <v>190567</v>
          </cell>
          <cell r="C11779" t="str">
            <v>042508</v>
          </cell>
          <cell r="D11779" t="str">
            <v>Eletroduto de pvc rigido roscavel 85mm (3')</v>
          </cell>
          <cell r="E11779" t="str">
            <v>m</v>
          </cell>
          <cell r="F11779">
            <v>1.1000000000000001</v>
          </cell>
        </row>
        <row r="11780">
          <cell r="B11780" t="str">
            <v>190568</v>
          </cell>
          <cell r="C11780" t="str">
            <v>010115</v>
          </cell>
          <cell r="D11780" t="str">
            <v>Eletricista</v>
          </cell>
          <cell r="E11780" t="str">
            <v>h</v>
          </cell>
          <cell r="F11780">
            <v>1.2</v>
          </cell>
        </row>
        <row r="11781">
          <cell r="B11781" t="str">
            <v>190568</v>
          </cell>
          <cell r="C11781" t="str">
            <v>010116</v>
          </cell>
          <cell r="D11781" t="str">
            <v>Ajudante de eletricista</v>
          </cell>
          <cell r="E11781" t="str">
            <v>h</v>
          </cell>
          <cell r="F11781">
            <v>1.2</v>
          </cell>
        </row>
        <row r="11782">
          <cell r="B11782" t="str">
            <v>190568</v>
          </cell>
          <cell r="C11782" t="str">
            <v>042509</v>
          </cell>
          <cell r="D11782" t="str">
            <v>Eletroduto de pvc rigido roscavel 110mm (4')</v>
          </cell>
          <cell r="E11782" t="str">
            <v>m</v>
          </cell>
          <cell r="F11782">
            <v>1.1000000000000001</v>
          </cell>
        </row>
        <row r="11783">
          <cell r="B11783" t="str">
            <v>190569</v>
          </cell>
          <cell r="C11783" t="str">
            <v>010115</v>
          </cell>
          <cell r="D11783" t="str">
            <v>Eletricista</v>
          </cell>
          <cell r="E11783" t="str">
            <v>h</v>
          </cell>
          <cell r="F11783">
            <v>7.0000000000000007E-2</v>
          </cell>
        </row>
        <row r="11784">
          <cell r="B11784" t="str">
            <v>190569</v>
          </cell>
          <cell r="C11784" t="str">
            <v>010116</v>
          </cell>
          <cell r="D11784" t="str">
            <v>Ajudante de eletricista</v>
          </cell>
          <cell r="E11784" t="str">
            <v>h</v>
          </cell>
          <cell r="F11784">
            <v>7.0000000000000007E-2</v>
          </cell>
        </row>
        <row r="11785">
          <cell r="B11785" t="str">
            <v>190569</v>
          </cell>
          <cell r="C11785" t="str">
            <v>042510</v>
          </cell>
          <cell r="D11785" t="str">
            <v>Curva 90 pvc rigido p/eletr. rosc.20mm (1/2')</v>
          </cell>
          <cell r="E11785" t="str">
            <v>un</v>
          </cell>
          <cell r="F11785">
            <v>1</v>
          </cell>
        </row>
        <row r="11786">
          <cell r="B11786" t="str">
            <v>190570</v>
          </cell>
          <cell r="C11786" t="str">
            <v>010115</v>
          </cell>
          <cell r="D11786" t="str">
            <v>Eletricista</v>
          </cell>
          <cell r="E11786" t="str">
            <v>h</v>
          </cell>
          <cell r="F11786">
            <v>0.1</v>
          </cell>
        </row>
        <row r="11787">
          <cell r="B11787" t="str">
            <v>190570</v>
          </cell>
          <cell r="C11787" t="str">
            <v>010116</v>
          </cell>
          <cell r="D11787" t="str">
            <v>Ajudante de eletricista</v>
          </cell>
          <cell r="E11787" t="str">
            <v>h</v>
          </cell>
          <cell r="F11787">
            <v>0.1</v>
          </cell>
        </row>
        <row r="11788">
          <cell r="B11788" t="str">
            <v>190570</v>
          </cell>
          <cell r="C11788" t="str">
            <v>042511</v>
          </cell>
          <cell r="D11788" t="str">
            <v>Curva 90 pvc rigido p/eletr. rosc.25mm (3/4')</v>
          </cell>
          <cell r="E11788" t="str">
            <v>un</v>
          </cell>
          <cell r="F11788">
            <v>1</v>
          </cell>
        </row>
        <row r="11789">
          <cell r="B11789" t="str">
            <v>190571</v>
          </cell>
          <cell r="C11789" t="str">
            <v>010115</v>
          </cell>
          <cell r="D11789" t="str">
            <v>Eletricista</v>
          </cell>
          <cell r="E11789" t="str">
            <v>h</v>
          </cell>
          <cell r="F11789">
            <v>0.13</v>
          </cell>
        </row>
        <row r="11790">
          <cell r="B11790" t="str">
            <v>190571</v>
          </cell>
          <cell r="C11790" t="str">
            <v>010116</v>
          </cell>
          <cell r="D11790" t="str">
            <v>Ajudante de eletricista</v>
          </cell>
          <cell r="E11790" t="str">
            <v>h</v>
          </cell>
          <cell r="F11790">
            <v>0.13</v>
          </cell>
        </row>
        <row r="11791">
          <cell r="B11791" t="str">
            <v>190571</v>
          </cell>
          <cell r="C11791" t="str">
            <v>042512</v>
          </cell>
          <cell r="D11791" t="str">
            <v>Curva 90 pvc rigido p/eletr. rosc.32mm (1')</v>
          </cell>
          <cell r="E11791" t="str">
            <v>un</v>
          </cell>
          <cell r="F11791">
            <v>1</v>
          </cell>
        </row>
        <row r="11792">
          <cell r="B11792" t="str">
            <v>190572</v>
          </cell>
          <cell r="C11792" t="str">
            <v>010115</v>
          </cell>
          <cell r="D11792" t="str">
            <v>Eletricista</v>
          </cell>
          <cell r="E11792" t="str">
            <v>h</v>
          </cell>
          <cell r="F11792">
            <v>0.2</v>
          </cell>
        </row>
        <row r="11793">
          <cell r="B11793" t="str">
            <v>190572</v>
          </cell>
          <cell r="C11793" t="str">
            <v>010116</v>
          </cell>
          <cell r="D11793" t="str">
            <v>Ajudante de eletricista</v>
          </cell>
          <cell r="E11793" t="str">
            <v>h</v>
          </cell>
          <cell r="F11793">
            <v>0.2</v>
          </cell>
        </row>
        <row r="11794">
          <cell r="B11794" t="str">
            <v>190572</v>
          </cell>
          <cell r="C11794" t="str">
            <v>042513</v>
          </cell>
          <cell r="D11794" t="str">
            <v>Curva 90 pvc rigido p/eletr. rosc.40mm (1 1/4'</v>
          </cell>
          <cell r="E11794" t="str">
            <v>un</v>
          </cell>
          <cell r="F11794">
            <v>1</v>
          </cell>
        </row>
        <row r="11795">
          <cell r="B11795" t="str">
            <v>190573</v>
          </cell>
          <cell r="C11795" t="str">
            <v>010115</v>
          </cell>
          <cell r="D11795" t="str">
            <v>Eletricista</v>
          </cell>
          <cell r="E11795" t="str">
            <v>h</v>
          </cell>
          <cell r="F11795">
            <v>0.25</v>
          </cell>
        </row>
        <row r="11796">
          <cell r="B11796" t="str">
            <v>190573</v>
          </cell>
          <cell r="C11796" t="str">
            <v>010116</v>
          </cell>
          <cell r="D11796" t="str">
            <v>Ajudante de eletricista</v>
          </cell>
          <cell r="E11796" t="str">
            <v>h</v>
          </cell>
          <cell r="F11796">
            <v>0.25</v>
          </cell>
        </row>
        <row r="11797">
          <cell r="B11797" t="str">
            <v>190573</v>
          </cell>
          <cell r="C11797" t="str">
            <v>042514</v>
          </cell>
          <cell r="D11797" t="str">
            <v>Curva 90 pvc rigido p/eletr. rosc.50mm (1 1/2")</v>
          </cell>
          <cell r="E11797" t="str">
            <v>un</v>
          </cell>
          <cell r="F11797">
            <v>1</v>
          </cell>
        </row>
        <row r="11798">
          <cell r="B11798" t="str">
            <v>190574</v>
          </cell>
          <cell r="C11798" t="str">
            <v>010115</v>
          </cell>
          <cell r="D11798" t="str">
            <v>Eletricista</v>
          </cell>
          <cell r="E11798" t="str">
            <v>h</v>
          </cell>
          <cell r="F11798">
            <v>0.38</v>
          </cell>
        </row>
        <row r="11799">
          <cell r="B11799" t="str">
            <v>190574</v>
          </cell>
          <cell r="C11799" t="str">
            <v>010116</v>
          </cell>
          <cell r="D11799" t="str">
            <v>Ajudante de eletricista</v>
          </cell>
          <cell r="E11799" t="str">
            <v>h</v>
          </cell>
          <cell r="F11799">
            <v>0.38</v>
          </cell>
        </row>
        <row r="11800">
          <cell r="B11800" t="str">
            <v>190574</v>
          </cell>
          <cell r="C11800" t="str">
            <v>042515</v>
          </cell>
          <cell r="D11800" t="str">
            <v>Curva 90 pvc rigido p/eletr. rosc.60mm (2')</v>
          </cell>
          <cell r="E11800" t="str">
            <v>un</v>
          </cell>
          <cell r="F11800">
            <v>1</v>
          </cell>
        </row>
        <row r="11801">
          <cell r="B11801" t="str">
            <v>190575</v>
          </cell>
          <cell r="C11801" t="str">
            <v>010115</v>
          </cell>
          <cell r="D11801" t="str">
            <v>Eletricista</v>
          </cell>
          <cell r="E11801" t="str">
            <v>h</v>
          </cell>
          <cell r="F11801">
            <v>0.8</v>
          </cell>
        </row>
        <row r="11802">
          <cell r="B11802" t="str">
            <v>190575</v>
          </cell>
          <cell r="C11802" t="str">
            <v>010116</v>
          </cell>
          <cell r="D11802" t="str">
            <v>Ajudante de eletricista</v>
          </cell>
          <cell r="E11802" t="str">
            <v>h</v>
          </cell>
          <cell r="F11802">
            <v>0.8</v>
          </cell>
        </row>
        <row r="11803">
          <cell r="B11803" t="str">
            <v>190575</v>
          </cell>
          <cell r="C11803" t="str">
            <v>042516</v>
          </cell>
          <cell r="D11803" t="str">
            <v>Curva 90 pvc rigido p/eletr. rosc.75mm (2 1/2')</v>
          </cell>
          <cell r="E11803" t="str">
            <v>un</v>
          </cell>
          <cell r="F11803">
            <v>1</v>
          </cell>
        </row>
        <row r="11804">
          <cell r="B11804" t="str">
            <v>190576</v>
          </cell>
          <cell r="C11804" t="str">
            <v>010115</v>
          </cell>
          <cell r="D11804" t="str">
            <v>Eletricista</v>
          </cell>
          <cell r="E11804" t="str">
            <v>h</v>
          </cell>
          <cell r="F11804">
            <v>1</v>
          </cell>
        </row>
        <row r="11805">
          <cell r="B11805" t="str">
            <v>190576</v>
          </cell>
          <cell r="C11805" t="str">
            <v>010116</v>
          </cell>
          <cell r="D11805" t="str">
            <v>Ajudante de eletricista</v>
          </cell>
          <cell r="E11805" t="str">
            <v>h</v>
          </cell>
          <cell r="F11805">
            <v>1</v>
          </cell>
        </row>
        <row r="11806">
          <cell r="B11806" t="str">
            <v>190576</v>
          </cell>
          <cell r="C11806" t="str">
            <v>042517</v>
          </cell>
          <cell r="D11806" t="str">
            <v>Curva 90 pvc rigido p/eletr. rosc.85mm (3')</v>
          </cell>
          <cell r="E11806" t="str">
            <v>un</v>
          </cell>
          <cell r="F11806">
            <v>1</v>
          </cell>
        </row>
        <row r="11807">
          <cell r="B11807" t="str">
            <v>190577</v>
          </cell>
          <cell r="C11807" t="str">
            <v>010115</v>
          </cell>
          <cell r="D11807" t="str">
            <v>Eletricista</v>
          </cell>
          <cell r="E11807" t="str">
            <v>h</v>
          </cell>
          <cell r="F11807">
            <v>1.2</v>
          </cell>
        </row>
        <row r="11808">
          <cell r="B11808" t="str">
            <v>190577</v>
          </cell>
          <cell r="C11808" t="str">
            <v>010116</v>
          </cell>
          <cell r="D11808" t="str">
            <v>Ajudante de eletricista</v>
          </cell>
          <cell r="E11808" t="str">
            <v>h</v>
          </cell>
          <cell r="F11808">
            <v>1.2</v>
          </cell>
        </row>
        <row r="11809">
          <cell r="B11809" t="str">
            <v>190577</v>
          </cell>
          <cell r="C11809" t="str">
            <v>042518</v>
          </cell>
          <cell r="D11809" t="str">
            <v>Curva 90 pvc rigido p/eletr. rosc.110mm (4')</v>
          </cell>
          <cell r="E11809" t="str">
            <v>un</v>
          </cell>
          <cell r="F11809">
            <v>1</v>
          </cell>
        </row>
        <row r="11810">
          <cell r="B11810" t="str">
            <v>190578</v>
          </cell>
          <cell r="C11810" t="str">
            <v>010115</v>
          </cell>
          <cell r="D11810" t="str">
            <v>Eletricista</v>
          </cell>
          <cell r="E11810" t="str">
            <v>h</v>
          </cell>
          <cell r="F11810">
            <v>0.02</v>
          </cell>
        </row>
        <row r="11811">
          <cell r="B11811" t="str">
            <v>190578</v>
          </cell>
          <cell r="C11811" t="str">
            <v>010116</v>
          </cell>
          <cell r="D11811" t="str">
            <v>Ajudante de eletricista</v>
          </cell>
          <cell r="E11811" t="str">
            <v>h</v>
          </cell>
          <cell r="F11811">
            <v>0.02</v>
          </cell>
        </row>
        <row r="11812">
          <cell r="B11812" t="str">
            <v>190578</v>
          </cell>
          <cell r="C11812" t="str">
            <v>042520</v>
          </cell>
          <cell r="D11812" t="str">
            <v>Luva pvc rigido p/eletroduto rosc. 20mm (1/2")</v>
          </cell>
          <cell r="E11812" t="str">
            <v>un</v>
          </cell>
          <cell r="F11812">
            <v>1</v>
          </cell>
        </row>
        <row r="11813">
          <cell r="B11813" t="str">
            <v>190579</v>
          </cell>
          <cell r="C11813" t="str">
            <v>010115</v>
          </cell>
          <cell r="D11813" t="str">
            <v>Eletricista</v>
          </cell>
          <cell r="E11813" t="str">
            <v>h</v>
          </cell>
          <cell r="F11813">
            <v>0.03</v>
          </cell>
        </row>
        <row r="11814">
          <cell r="B11814" t="str">
            <v>190579</v>
          </cell>
          <cell r="C11814" t="str">
            <v>010116</v>
          </cell>
          <cell r="D11814" t="str">
            <v>Ajudante de eletricista</v>
          </cell>
          <cell r="E11814" t="str">
            <v>h</v>
          </cell>
          <cell r="F11814">
            <v>0.03</v>
          </cell>
        </row>
        <row r="11815">
          <cell r="B11815" t="str">
            <v>190579</v>
          </cell>
          <cell r="C11815" t="str">
            <v>042521</v>
          </cell>
          <cell r="D11815" t="str">
            <v>Luva pvc rigido p/eletroduto rosc. 25mm (3/4")</v>
          </cell>
          <cell r="E11815" t="str">
            <v>un</v>
          </cell>
          <cell r="F11815">
            <v>1</v>
          </cell>
        </row>
        <row r="11816">
          <cell r="B11816" t="str">
            <v>190580</v>
          </cell>
          <cell r="C11816" t="str">
            <v>010115</v>
          </cell>
          <cell r="D11816" t="str">
            <v>Eletricista</v>
          </cell>
          <cell r="E11816" t="str">
            <v>h</v>
          </cell>
          <cell r="F11816">
            <v>0.05</v>
          </cell>
        </row>
        <row r="11817">
          <cell r="B11817" t="str">
            <v>190580</v>
          </cell>
          <cell r="C11817" t="str">
            <v>010116</v>
          </cell>
          <cell r="D11817" t="str">
            <v>Ajudante de eletricista</v>
          </cell>
          <cell r="E11817" t="str">
            <v>h</v>
          </cell>
          <cell r="F11817">
            <v>0.05</v>
          </cell>
        </row>
        <row r="11818">
          <cell r="B11818" t="str">
            <v>190580</v>
          </cell>
          <cell r="C11818" t="str">
            <v>042522</v>
          </cell>
          <cell r="D11818" t="str">
            <v>Luva pvc rigido p/eletroduto rosc. 32mm (1')</v>
          </cell>
          <cell r="E11818" t="str">
            <v>un</v>
          </cell>
          <cell r="F11818">
            <v>1</v>
          </cell>
        </row>
        <row r="11819">
          <cell r="B11819" t="str">
            <v>190581</v>
          </cell>
          <cell r="C11819" t="str">
            <v>010115</v>
          </cell>
          <cell r="D11819" t="str">
            <v>Eletricista</v>
          </cell>
          <cell r="E11819" t="str">
            <v>h</v>
          </cell>
          <cell r="F11819">
            <v>7.0000000000000007E-2</v>
          </cell>
        </row>
        <row r="11820">
          <cell r="B11820" t="str">
            <v>190581</v>
          </cell>
          <cell r="C11820" t="str">
            <v>010116</v>
          </cell>
          <cell r="D11820" t="str">
            <v>Ajudante de eletricista</v>
          </cell>
          <cell r="E11820" t="str">
            <v>h</v>
          </cell>
          <cell r="F11820">
            <v>7.0000000000000007E-2</v>
          </cell>
        </row>
        <row r="11821">
          <cell r="B11821" t="str">
            <v>190581</v>
          </cell>
          <cell r="C11821" t="str">
            <v>042523</v>
          </cell>
          <cell r="D11821" t="str">
            <v>Luva pvc rigido p/eletroduto rosc. 40mm (1 1/4")</v>
          </cell>
          <cell r="E11821" t="str">
            <v>un</v>
          </cell>
          <cell r="F11821">
            <v>1</v>
          </cell>
        </row>
        <row r="11822">
          <cell r="B11822" t="str">
            <v>190582</v>
          </cell>
          <cell r="C11822" t="str">
            <v>010115</v>
          </cell>
          <cell r="D11822" t="str">
            <v>Eletricista</v>
          </cell>
          <cell r="E11822" t="str">
            <v>h</v>
          </cell>
          <cell r="F11822">
            <v>0.09</v>
          </cell>
        </row>
        <row r="11823">
          <cell r="B11823" t="str">
            <v>190582</v>
          </cell>
          <cell r="C11823" t="str">
            <v>010116</v>
          </cell>
          <cell r="D11823" t="str">
            <v>Ajudante de eletricista</v>
          </cell>
          <cell r="E11823" t="str">
            <v>h</v>
          </cell>
          <cell r="F11823">
            <v>0.09</v>
          </cell>
        </row>
        <row r="11824">
          <cell r="B11824" t="str">
            <v>190582</v>
          </cell>
          <cell r="C11824" t="str">
            <v>042524</v>
          </cell>
          <cell r="D11824" t="str">
            <v>Luva pvc rigido p/eletroduto rosc. 50mm (1 1/2")</v>
          </cell>
          <cell r="E11824" t="str">
            <v>un</v>
          </cell>
          <cell r="F11824">
            <v>1</v>
          </cell>
        </row>
        <row r="11825">
          <cell r="B11825" t="str">
            <v>190583</v>
          </cell>
          <cell r="C11825" t="str">
            <v>010115</v>
          </cell>
          <cell r="D11825" t="str">
            <v>Eletricista</v>
          </cell>
          <cell r="E11825" t="str">
            <v>h</v>
          </cell>
          <cell r="F11825">
            <v>0.1</v>
          </cell>
        </row>
        <row r="11826">
          <cell r="B11826" t="str">
            <v>190583</v>
          </cell>
          <cell r="C11826" t="str">
            <v>010116</v>
          </cell>
          <cell r="D11826" t="str">
            <v>Ajudante de eletricista</v>
          </cell>
          <cell r="E11826" t="str">
            <v>h</v>
          </cell>
          <cell r="F11826">
            <v>0.1</v>
          </cell>
        </row>
        <row r="11827">
          <cell r="B11827" t="str">
            <v>190583</v>
          </cell>
          <cell r="C11827" t="str">
            <v>042525</v>
          </cell>
          <cell r="D11827" t="str">
            <v>Luva pvc rigido p/eletroduto rosc. 60mm (2')</v>
          </cell>
          <cell r="E11827" t="str">
            <v>un</v>
          </cell>
          <cell r="F11827">
            <v>1</v>
          </cell>
        </row>
        <row r="11828">
          <cell r="B11828" t="str">
            <v>190584</v>
          </cell>
          <cell r="C11828" t="str">
            <v>010115</v>
          </cell>
          <cell r="D11828" t="str">
            <v>Eletricista</v>
          </cell>
          <cell r="E11828" t="str">
            <v>h</v>
          </cell>
          <cell r="F11828">
            <v>0.2</v>
          </cell>
        </row>
        <row r="11829">
          <cell r="B11829" t="str">
            <v>190584</v>
          </cell>
          <cell r="C11829" t="str">
            <v>010116</v>
          </cell>
          <cell r="D11829" t="str">
            <v>Ajudante de eletricista</v>
          </cell>
          <cell r="E11829" t="str">
            <v>h</v>
          </cell>
          <cell r="F11829">
            <v>0.2</v>
          </cell>
        </row>
        <row r="11830">
          <cell r="B11830" t="str">
            <v>190584</v>
          </cell>
          <cell r="C11830" t="str">
            <v>042526</v>
          </cell>
          <cell r="D11830" t="str">
            <v>Luva pvc rigido p/eletroduto rosc. 75mm (2 1/2")</v>
          </cell>
          <cell r="E11830" t="str">
            <v>un</v>
          </cell>
          <cell r="F11830">
            <v>1</v>
          </cell>
        </row>
        <row r="11831">
          <cell r="B11831" t="str">
            <v>190585</v>
          </cell>
          <cell r="C11831" t="str">
            <v>010115</v>
          </cell>
          <cell r="D11831" t="str">
            <v>Eletricista</v>
          </cell>
          <cell r="E11831" t="str">
            <v>h</v>
          </cell>
          <cell r="F11831">
            <v>0.38</v>
          </cell>
        </row>
        <row r="11832">
          <cell r="B11832" t="str">
            <v>190585</v>
          </cell>
          <cell r="C11832" t="str">
            <v>010116</v>
          </cell>
          <cell r="D11832" t="str">
            <v>Ajudante de eletricista</v>
          </cell>
          <cell r="E11832" t="str">
            <v>h</v>
          </cell>
          <cell r="F11832">
            <v>0.38</v>
          </cell>
        </row>
        <row r="11833">
          <cell r="B11833" t="str">
            <v>190585</v>
          </cell>
          <cell r="C11833" t="str">
            <v>042527</v>
          </cell>
          <cell r="D11833" t="str">
            <v>Luva pvc rigido p/eletroduto rosc. 85mm (3')</v>
          </cell>
          <cell r="E11833" t="str">
            <v>un</v>
          </cell>
          <cell r="F11833">
            <v>1</v>
          </cell>
        </row>
        <row r="11834">
          <cell r="B11834" t="str">
            <v>190586</v>
          </cell>
          <cell r="C11834" t="str">
            <v>010115</v>
          </cell>
          <cell r="D11834" t="str">
            <v>Eletricista</v>
          </cell>
          <cell r="E11834" t="str">
            <v>h</v>
          </cell>
          <cell r="F11834">
            <v>0.48</v>
          </cell>
        </row>
        <row r="11835">
          <cell r="B11835" t="str">
            <v>190586</v>
          </cell>
          <cell r="C11835" t="str">
            <v>010116</v>
          </cell>
          <cell r="D11835" t="str">
            <v>Ajudante de eletricista</v>
          </cell>
          <cell r="E11835" t="str">
            <v>h</v>
          </cell>
          <cell r="F11835">
            <v>0.48</v>
          </cell>
        </row>
        <row r="11836">
          <cell r="B11836" t="str">
            <v>190586</v>
          </cell>
          <cell r="C11836" t="str">
            <v>042528</v>
          </cell>
          <cell r="D11836" t="str">
            <v>Luva pvc rigido p/eletroduto rosc. 110mm (4')</v>
          </cell>
          <cell r="E11836" t="str">
            <v>un</v>
          </cell>
          <cell r="F11836">
            <v>1</v>
          </cell>
        </row>
        <row r="11837">
          <cell r="B11837" t="str">
            <v>190587</v>
          </cell>
          <cell r="C11837" t="str">
            <v>010115</v>
          </cell>
          <cell r="D11837" t="str">
            <v>Eletricista</v>
          </cell>
          <cell r="E11837" t="str">
            <v>h</v>
          </cell>
          <cell r="F11837">
            <v>0.4</v>
          </cell>
        </row>
        <row r="11838">
          <cell r="B11838" t="str">
            <v>190587</v>
          </cell>
          <cell r="C11838" t="str">
            <v>010116</v>
          </cell>
          <cell r="D11838" t="str">
            <v>Ajudante de eletricista</v>
          </cell>
          <cell r="E11838" t="str">
            <v>h</v>
          </cell>
          <cell r="F11838">
            <v>0.4</v>
          </cell>
        </row>
        <row r="11839">
          <cell r="B11839" t="str">
            <v>190587</v>
          </cell>
          <cell r="C11839" t="str">
            <v>042618</v>
          </cell>
          <cell r="D11839" t="str">
            <v>Eletroduto de pvc flexivel corrugado 20mm (1/2")</v>
          </cell>
          <cell r="E11839" t="str">
            <v>m</v>
          </cell>
          <cell r="F11839">
            <v>1.1000000000000001</v>
          </cell>
        </row>
        <row r="11840">
          <cell r="B11840" t="str">
            <v>190588</v>
          </cell>
          <cell r="C11840" t="str">
            <v>010115</v>
          </cell>
          <cell r="D11840" t="str">
            <v>Eletricista</v>
          </cell>
          <cell r="E11840" t="str">
            <v>h</v>
          </cell>
          <cell r="F11840">
            <v>0.5</v>
          </cell>
        </row>
        <row r="11841">
          <cell r="B11841" t="str">
            <v>190588</v>
          </cell>
          <cell r="C11841" t="str">
            <v>010116</v>
          </cell>
          <cell r="D11841" t="str">
            <v>Ajudante de eletricista</v>
          </cell>
          <cell r="E11841" t="str">
            <v>h</v>
          </cell>
          <cell r="F11841">
            <v>0.5</v>
          </cell>
        </row>
        <row r="11842">
          <cell r="B11842" t="str">
            <v>190588</v>
          </cell>
          <cell r="C11842" t="str">
            <v>042619</v>
          </cell>
          <cell r="D11842" t="str">
            <v>Eletroduto de pvc flexivel corrugado 25mm (3/4")</v>
          </cell>
          <cell r="E11842" t="str">
            <v>m</v>
          </cell>
          <cell r="F11842">
            <v>1.1000000000000001</v>
          </cell>
        </row>
        <row r="11843">
          <cell r="B11843" t="str">
            <v>190589</v>
          </cell>
          <cell r="C11843" t="str">
            <v>010115</v>
          </cell>
          <cell r="D11843" t="str">
            <v>Eletricista</v>
          </cell>
          <cell r="E11843" t="str">
            <v>h</v>
          </cell>
          <cell r="F11843">
            <v>0.6</v>
          </cell>
        </row>
        <row r="11844">
          <cell r="B11844" t="str">
            <v>190589</v>
          </cell>
          <cell r="C11844" t="str">
            <v>010116</v>
          </cell>
          <cell r="D11844" t="str">
            <v>Ajudante de eletricista</v>
          </cell>
          <cell r="E11844" t="str">
            <v>h</v>
          </cell>
          <cell r="F11844">
            <v>0.6</v>
          </cell>
        </row>
        <row r="11845">
          <cell r="B11845" t="str">
            <v>190589</v>
          </cell>
          <cell r="C11845" t="str">
            <v>042620</v>
          </cell>
          <cell r="D11845" t="str">
            <v>Eletroduto de pvc flexivel corrugado 32mm (1")</v>
          </cell>
          <cell r="E11845" t="str">
            <v>m</v>
          </cell>
          <cell r="F11845">
            <v>1.1000000000000001</v>
          </cell>
        </row>
        <row r="11846">
          <cell r="B11846" t="str">
            <v>190601</v>
          </cell>
          <cell r="C11846" t="str">
            <v>010115</v>
          </cell>
          <cell r="D11846" t="str">
            <v>Eletricista</v>
          </cell>
          <cell r="E11846" t="str">
            <v>h</v>
          </cell>
          <cell r="F11846">
            <v>0.2</v>
          </cell>
        </row>
        <row r="11847">
          <cell r="B11847" t="str">
            <v>190601</v>
          </cell>
          <cell r="C11847" t="str">
            <v>010116</v>
          </cell>
          <cell r="D11847" t="str">
            <v>Ajudante de eletricista</v>
          </cell>
          <cell r="E11847" t="str">
            <v>h</v>
          </cell>
          <cell r="F11847">
            <v>0.2</v>
          </cell>
        </row>
        <row r="11848">
          <cell r="B11848" t="str">
            <v>190601</v>
          </cell>
          <cell r="C11848" t="str">
            <v>042170</v>
          </cell>
          <cell r="D11848" t="str">
            <v>Eletroduto aco s/cost. galv eletrol 15mm (1/2')</v>
          </cell>
          <cell r="E11848" t="str">
            <v>m</v>
          </cell>
          <cell r="F11848">
            <v>1</v>
          </cell>
        </row>
        <row r="11849">
          <cell r="B11849" t="str">
            <v>190602</v>
          </cell>
          <cell r="C11849" t="str">
            <v>010115</v>
          </cell>
          <cell r="D11849" t="str">
            <v>Eletricista</v>
          </cell>
          <cell r="E11849" t="str">
            <v>h</v>
          </cell>
          <cell r="F11849">
            <v>0.3</v>
          </cell>
        </row>
        <row r="11850">
          <cell r="B11850" t="str">
            <v>190602</v>
          </cell>
          <cell r="C11850" t="str">
            <v>010116</v>
          </cell>
          <cell r="D11850" t="str">
            <v>Ajudante de eletricista</v>
          </cell>
          <cell r="E11850" t="str">
            <v>h</v>
          </cell>
          <cell r="F11850">
            <v>0.3</v>
          </cell>
        </row>
        <row r="11851">
          <cell r="B11851" t="str">
            <v>190602</v>
          </cell>
          <cell r="C11851" t="str">
            <v>042171</v>
          </cell>
          <cell r="D11851" t="str">
            <v>Eletroduto aco s/cost. galv eletrol 20mm (3/4')</v>
          </cell>
          <cell r="E11851" t="str">
            <v>m</v>
          </cell>
          <cell r="F11851">
            <v>1</v>
          </cell>
        </row>
        <row r="11852">
          <cell r="B11852" t="str">
            <v>190603</v>
          </cell>
          <cell r="C11852" t="str">
            <v>010115</v>
          </cell>
          <cell r="D11852" t="str">
            <v>Eletricista</v>
          </cell>
          <cell r="E11852" t="str">
            <v>h</v>
          </cell>
          <cell r="F11852">
            <v>0.4</v>
          </cell>
        </row>
        <row r="11853">
          <cell r="B11853" t="str">
            <v>190603</v>
          </cell>
          <cell r="C11853" t="str">
            <v>010116</v>
          </cell>
          <cell r="D11853" t="str">
            <v>Ajudante de eletricista</v>
          </cell>
          <cell r="E11853" t="str">
            <v>h</v>
          </cell>
          <cell r="F11853">
            <v>0.4</v>
          </cell>
        </row>
        <row r="11854">
          <cell r="B11854" t="str">
            <v>190603</v>
          </cell>
          <cell r="C11854" t="str">
            <v>042172</v>
          </cell>
          <cell r="D11854" t="str">
            <v>Eletroduto aco s/cost. galv eletrol 25mm (1')</v>
          </cell>
          <cell r="E11854" t="str">
            <v>m</v>
          </cell>
          <cell r="F11854">
            <v>1</v>
          </cell>
        </row>
        <row r="11855">
          <cell r="B11855" t="str">
            <v>190604</v>
          </cell>
          <cell r="C11855" t="str">
            <v>010115</v>
          </cell>
          <cell r="D11855" t="str">
            <v>Eletricista</v>
          </cell>
          <cell r="E11855" t="str">
            <v>h</v>
          </cell>
          <cell r="F11855">
            <v>0.65</v>
          </cell>
        </row>
        <row r="11856">
          <cell r="B11856" t="str">
            <v>190604</v>
          </cell>
          <cell r="C11856" t="str">
            <v>010116</v>
          </cell>
          <cell r="D11856" t="str">
            <v>Ajudante de eletricista</v>
          </cell>
          <cell r="E11856" t="str">
            <v>h</v>
          </cell>
          <cell r="F11856">
            <v>0.65</v>
          </cell>
        </row>
        <row r="11857">
          <cell r="B11857" t="str">
            <v>190604</v>
          </cell>
          <cell r="C11857" t="str">
            <v>042173</v>
          </cell>
          <cell r="D11857" t="str">
            <v>Eletroduto aco s/cost. galv eletrol 32mm (1 1/4')</v>
          </cell>
          <cell r="E11857" t="str">
            <v>m</v>
          </cell>
          <cell r="F11857">
            <v>1</v>
          </cell>
        </row>
        <row r="11858">
          <cell r="B11858" t="str">
            <v>190605</v>
          </cell>
          <cell r="C11858" t="str">
            <v>010115</v>
          </cell>
          <cell r="D11858" t="str">
            <v>Eletricista</v>
          </cell>
          <cell r="E11858" t="str">
            <v>h</v>
          </cell>
          <cell r="F11858">
            <v>0.7</v>
          </cell>
        </row>
        <row r="11859">
          <cell r="B11859" t="str">
            <v>190605</v>
          </cell>
          <cell r="C11859" t="str">
            <v>010116</v>
          </cell>
          <cell r="D11859" t="str">
            <v>Ajudante de eletricista</v>
          </cell>
          <cell r="E11859" t="str">
            <v>h</v>
          </cell>
          <cell r="F11859">
            <v>0.7</v>
          </cell>
        </row>
        <row r="11860">
          <cell r="B11860" t="str">
            <v>190605</v>
          </cell>
          <cell r="C11860" t="str">
            <v>042174</v>
          </cell>
          <cell r="D11860" t="str">
            <v>Eletroduto aco s/cost. galv eletrol 40mm (1 1/2')</v>
          </cell>
          <cell r="E11860" t="str">
            <v>m</v>
          </cell>
          <cell r="F11860">
            <v>1</v>
          </cell>
        </row>
        <row r="11861">
          <cell r="B11861" t="str">
            <v>190606</v>
          </cell>
          <cell r="C11861" t="str">
            <v>010115</v>
          </cell>
          <cell r="D11861" t="str">
            <v>Eletricista</v>
          </cell>
          <cell r="E11861" t="str">
            <v>h</v>
          </cell>
          <cell r="F11861">
            <v>0.8</v>
          </cell>
        </row>
        <row r="11862">
          <cell r="B11862" t="str">
            <v>190606</v>
          </cell>
          <cell r="C11862" t="str">
            <v>010116</v>
          </cell>
          <cell r="D11862" t="str">
            <v>Ajudante de eletricista</v>
          </cell>
          <cell r="E11862" t="str">
            <v>h</v>
          </cell>
          <cell r="F11862">
            <v>0.8</v>
          </cell>
        </row>
        <row r="11863">
          <cell r="B11863" t="str">
            <v>190606</v>
          </cell>
          <cell r="C11863" t="str">
            <v>042175</v>
          </cell>
          <cell r="D11863" t="str">
            <v>Eletroduto aco s/cost. galv eletrol 50mm (2')</v>
          </cell>
          <cell r="E11863" t="str">
            <v>m</v>
          </cell>
          <cell r="F11863">
            <v>1</v>
          </cell>
        </row>
        <row r="11864">
          <cell r="B11864" t="str">
            <v>190607</v>
          </cell>
          <cell r="C11864" t="str">
            <v>010115</v>
          </cell>
          <cell r="D11864" t="str">
            <v>Eletricista</v>
          </cell>
          <cell r="E11864" t="str">
            <v>h</v>
          </cell>
          <cell r="F11864">
            <v>1.4</v>
          </cell>
        </row>
        <row r="11865">
          <cell r="B11865" t="str">
            <v>190607</v>
          </cell>
          <cell r="C11865" t="str">
            <v>010116</v>
          </cell>
          <cell r="D11865" t="str">
            <v>Ajudante de eletricista</v>
          </cell>
          <cell r="E11865" t="str">
            <v>h</v>
          </cell>
          <cell r="F11865">
            <v>1.4</v>
          </cell>
        </row>
        <row r="11866">
          <cell r="B11866" t="str">
            <v>190607</v>
          </cell>
          <cell r="C11866" t="str">
            <v>042176</v>
          </cell>
          <cell r="D11866" t="str">
            <v>Eletroduto aco s/cost. galv eletrol 65mm (2 1/2')</v>
          </cell>
          <cell r="E11866" t="str">
            <v>m</v>
          </cell>
          <cell r="F11866">
            <v>1</v>
          </cell>
        </row>
        <row r="11867">
          <cell r="B11867" t="str">
            <v>190608</v>
          </cell>
          <cell r="C11867" t="str">
            <v>010115</v>
          </cell>
          <cell r="D11867" t="str">
            <v>Eletricista</v>
          </cell>
          <cell r="E11867" t="str">
            <v>h</v>
          </cell>
          <cell r="F11867">
            <v>1.6</v>
          </cell>
        </row>
        <row r="11868">
          <cell r="B11868" t="str">
            <v>190608</v>
          </cell>
          <cell r="C11868" t="str">
            <v>010116</v>
          </cell>
          <cell r="D11868" t="str">
            <v>Ajudante de eletricista</v>
          </cell>
          <cell r="E11868" t="str">
            <v>h</v>
          </cell>
          <cell r="F11868">
            <v>1.6</v>
          </cell>
        </row>
        <row r="11869">
          <cell r="B11869" t="str">
            <v>190608</v>
          </cell>
          <cell r="C11869" t="str">
            <v>042177</v>
          </cell>
          <cell r="D11869" t="str">
            <v>Eletroduto aco s/cost. galv eletrol 80mm (3')</v>
          </cell>
          <cell r="E11869" t="str">
            <v>m</v>
          </cell>
          <cell r="F11869">
            <v>1</v>
          </cell>
        </row>
        <row r="11870">
          <cell r="B11870" t="str">
            <v>190610</v>
          </cell>
          <cell r="C11870" t="str">
            <v>010115</v>
          </cell>
          <cell r="D11870" t="str">
            <v>Eletricista</v>
          </cell>
          <cell r="E11870" t="str">
            <v>h</v>
          </cell>
          <cell r="F11870">
            <v>2</v>
          </cell>
        </row>
        <row r="11871">
          <cell r="B11871" t="str">
            <v>190610</v>
          </cell>
          <cell r="C11871" t="str">
            <v>010116</v>
          </cell>
          <cell r="D11871" t="str">
            <v>Ajudante de eletricista</v>
          </cell>
          <cell r="E11871" t="str">
            <v>h</v>
          </cell>
          <cell r="F11871">
            <v>2</v>
          </cell>
        </row>
        <row r="11872">
          <cell r="B11872" t="str">
            <v>190610</v>
          </cell>
          <cell r="C11872" t="str">
            <v>042179</v>
          </cell>
          <cell r="D11872" t="str">
            <v>Eletroduto aco s/cost. galv eletrol 100mm (4')</v>
          </cell>
          <cell r="E11872" t="str">
            <v>m</v>
          </cell>
          <cell r="F11872">
            <v>1</v>
          </cell>
        </row>
        <row r="11873">
          <cell r="B11873" t="str">
            <v>190611</v>
          </cell>
          <cell r="C11873" t="str">
            <v>010115</v>
          </cell>
          <cell r="D11873" t="str">
            <v>Eletricista</v>
          </cell>
          <cell r="E11873" t="str">
            <v>h</v>
          </cell>
          <cell r="F11873">
            <v>0.4</v>
          </cell>
        </row>
        <row r="11874">
          <cell r="B11874" t="str">
            <v>190611</v>
          </cell>
          <cell r="C11874" t="str">
            <v>010116</v>
          </cell>
          <cell r="D11874" t="str">
            <v>Ajudante de eletricista</v>
          </cell>
          <cell r="E11874" t="str">
            <v>h</v>
          </cell>
          <cell r="F11874">
            <v>0.4</v>
          </cell>
        </row>
        <row r="11875">
          <cell r="B11875" t="str">
            <v>190611</v>
          </cell>
          <cell r="C11875" t="str">
            <v>042170</v>
          </cell>
          <cell r="D11875" t="str">
            <v>Eletroduto aco s/cost. galv eletrol 15mm (1/2')</v>
          </cell>
          <cell r="E11875" t="str">
            <v>m</v>
          </cell>
          <cell r="F11875">
            <v>1.05</v>
          </cell>
        </row>
        <row r="11876">
          <cell r="B11876" t="str">
            <v>190612</v>
          </cell>
          <cell r="C11876" t="str">
            <v>010115</v>
          </cell>
          <cell r="D11876" t="str">
            <v>Eletricista</v>
          </cell>
          <cell r="E11876" t="str">
            <v>h</v>
          </cell>
          <cell r="F11876">
            <v>0.5</v>
          </cell>
        </row>
        <row r="11877">
          <cell r="B11877" t="str">
            <v>190612</v>
          </cell>
          <cell r="C11877" t="str">
            <v>010116</v>
          </cell>
          <cell r="D11877" t="str">
            <v>Ajudante de eletricista</v>
          </cell>
          <cell r="E11877" t="str">
            <v>h</v>
          </cell>
          <cell r="F11877">
            <v>0.5</v>
          </cell>
        </row>
        <row r="11878">
          <cell r="B11878" t="str">
            <v>190612</v>
          </cell>
          <cell r="C11878" t="str">
            <v>042171</v>
          </cell>
          <cell r="D11878" t="str">
            <v>Eletroduto aco s/cost. galv eletrol 20mm (3/4')</v>
          </cell>
          <cell r="E11878" t="str">
            <v>m</v>
          </cell>
          <cell r="F11878">
            <v>1.05</v>
          </cell>
        </row>
        <row r="11879">
          <cell r="B11879" t="str">
            <v>190613</v>
          </cell>
          <cell r="C11879" t="str">
            <v>010115</v>
          </cell>
          <cell r="D11879" t="str">
            <v>Eletricista</v>
          </cell>
          <cell r="E11879" t="str">
            <v>h</v>
          </cell>
          <cell r="F11879">
            <v>0.6</v>
          </cell>
        </row>
        <row r="11880">
          <cell r="B11880" t="str">
            <v>190613</v>
          </cell>
          <cell r="C11880" t="str">
            <v>010116</v>
          </cell>
          <cell r="D11880" t="str">
            <v>Ajudante de eletricista</v>
          </cell>
          <cell r="E11880" t="str">
            <v>h</v>
          </cell>
          <cell r="F11880">
            <v>0.6</v>
          </cell>
        </row>
        <row r="11881">
          <cell r="B11881" t="str">
            <v>190613</v>
          </cell>
          <cell r="C11881" t="str">
            <v>042172</v>
          </cell>
          <cell r="D11881" t="str">
            <v>Eletroduto aco s/cost. galv eletrol 25mm (1')</v>
          </cell>
          <cell r="E11881" t="str">
            <v>m</v>
          </cell>
          <cell r="F11881">
            <v>1.05</v>
          </cell>
        </row>
        <row r="11882">
          <cell r="B11882" t="str">
            <v>190614</v>
          </cell>
          <cell r="C11882" t="str">
            <v>010115</v>
          </cell>
          <cell r="D11882" t="str">
            <v>Eletricista</v>
          </cell>
          <cell r="E11882" t="str">
            <v>h</v>
          </cell>
          <cell r="F11882">
            <v>0.75</v>
          </cell>
        </row>
        <row r="11883">
          <cell r="B11883" t="str">
            <v>190614</v>
          </cell>
          <cell r="C11883" t="str">
            <v>010116</v>
          </cell>
          <cell r="D11883" t="str">
            <v>Ajudante de eletricista</v>
          </cell>
          <cell r="E11883" t="str">
            <v>h</v>
          </cell>
          <cell r="F11883">
            <v>0.75</v>
          </cell>
        </row>
        <row r="11884">
          <cell r="B11884" t="str">
            <v>190614</v>
          </cell>
          <cell r="C11884" t="str">
            <v>042173</v>
          </cell>
          <cell r="D11884" t="str">
            <v>Eletroduto aco s/cost. galv eletrol 32mm (1 1/4')</v>
          </cell>
          <cell r="E11884" t="str">
            <v>m</v>
          </cell>
          <cell r="F11884">
            <v>1.05</v>
          </cell>
        </row>
        <row r="11885">
          <cell r="B11885" t="str">
            <v>190615</v>
          </cell>
          <cell r="C11885" t="str">
            <v>010115</v>
          </cell>
          <cell r="D11885" t="str">
            <v>Eletricista</v>
          </cell>
          <cell r="E11885" t="str">
            <v>h</v>
          </cell>
          <cell r="F11885">
            <v>0.8</v>
          </cell>
        </row>
        <row r="11886">
          <cell r="B11886" t="str">
            <v>190615</v>
          </cell>
          <cell r="C11886" t="str">
            <v>010116</v>
          </cell>
          <cell r="D11886" t="str">
            <v>Ajudante de eletricista</v>
          </cell>
          <cell r="E11886" t="str">
            <v>h</v>
          </cell>
          <cell r="F11886">
            <v>0.8</v>
          </cell>
        </row>
        <row r="11887">
          <cell r="B11887" t="str">
            <v>190615</v>
          </cell>
          <cell r="C11887" t="str">
            <v>042174</v>
          </cell>
          <cell r="D11887" t="str">
            <v>Eletroduto aco s/cost. galv eletrol 40mm (1 1/2')</v>
          </cell>
          <cell r="E11887" t="str">
            <v>m</v>
          </cell>
          <cell r="F11887">
            <v>1.05</v>
          </cell>
        </row>
        <row r="11888">
          <cell r="B11888" t="str">
            <v>190616</v>
          </cell>
          <cell r="C11888" t="str">
            <v>010115</v>
          </cell>
          <cell r="D11888" t="str">
            <v>Eletricista</v>
          </cell>
          <cell r="E11888" t="str">
            <v>h</v>
          </cell>
          <cell r="F11888">
            <v>0.9</v>
          </cell>
        </row>
        <row r="11889">
          <cell r="B11889" t="str">
            <v>190616</v>
          </cell>
          <cell r="C11889" t="str">
            <v>010116</v>
          </cell>
          <cell r="D11889" t="str">
            <v>Ajudante de eletricista</v>
          </cell>
          <cell r="E11889" t="str">
            <v>h</v>
          </cell>
          <cell r="F11889">
            <v>0.9</v>
          </cell>
        </row>
        <row r="11890">
          <cell r="B11890" t="str">
            <v>190616</v>
          </cell>
          <cell r="C11890" t="str">
            <v>042175</v>
          </cell>
          <cell r="D11890" t="str">
            <v>Eletroduto aco s/cost. galv eletrol 50mm (2')</v>
          </cell>
          <cell r="E11890" t="str">
            <v>m</v>
          </cell>
          <cell r="F11890">
            <v>1.05</v>
          </cell>
        </row>
        <row r="11891">
          <cell r="B11891" t="str">
            <v>190617</v>
          </cell>
          <cell r="C11891" t="str">
            <v>010115</v>
          </cell>
          <cell r="D11891" t="str">
            <v>Eletricista</v>
          </cell>
          <cell r="E11891" t="str">
            <v>h</v>
          </cell>
          <cell r="F11891">
            <v>1.55</v>
          </cell>
        </row>
        <row r="11892">
          <cell r="B11892" t="str">
            <v>190617</v>
          </cell>
          <cell r="C11892" t="str">
            <v>010116</v>
          </cell>
          <cell r="D11892" t="str">
            <v>Ajudante de eletricista</v>
          </cell>
          <cell r="E11892" t="str">
            <v>h</v>
          </cell>
          <cell r="F11892">
            <v>1.55</v>
          </cell>
        </row>
        <row r="11893">
          <cell r="B11893" t="str">
            <v>190617</v>
          </cell>
          <cell r="C11893" t="str">
            <v>042176</v>
          </cell>
          <cell r="D11893" t="str">
            <v>Eletroduto aco s/cost. galv eletrol 65mm (2 1/2')</v>
          </cell>
          <cell r="E11893" t="str">
            <v>m</v>
          </cell>
          <cell r="F11893">
            <v>1.05</v>
          </cell>
        </row>
        <row r="11894">
          <cell r="B11894" t="str">
            <v>190618</v>
          </cell>
          <cell r="C11894" t="str">
            <v>010115</v>
          </cell>
          <cell r="D11894" t="str">
            <v>Eletricista</v>
          </cell>
          <cell r="E11894" t="str">
            <v>h</v>
          </cell>
          <cell r="F11894">
            <v>1.75</v>
          </cell>
        </row>
        <row r="11895">
          <cell r="B11895" t="str">
            <v>190618</v>
          </cell>
          <cell r="C11895" t="str">
            <v>010116</v>
          </cell>
          <cell r="D11895" t="str">
            <v>Ajudante de eletricista</v>
          </cell>
          <cell r="E11895" t="str">
            <v>h</v>
          </cell>
          <cell r="F11895">
            <v>1.75</v>
          </cell>
        </row>
        <row r="11896">
          <cell r="B11896" t="str">
            <v>190618</v>
          </cell>
          <cell r="C11896" t="str">
            <v>042177</v>
          </cell>
          <cell r="D11896" t="str">
            <v>Eletroduto aco s/cost. galv eletrol 80mm (3')</v>
          </cell>
          <cell r="E11896" t="str">
            <v>m</v>
          </cell>
          <cell r="F11896">
            <v>1.05</v>
          </cell>
        </row>
        <row r="11897">
          <cell r="B11897" t="str">
            <v>190620</v>
          </cell>
          <cell r="C11897" t="str">
            <v>010115</v>
          </cell>
          <cell r="D11897" t="str">
            <v>Eletricista</v>
          </cell>
          <cell r="E11897" t="str">
            <v>h</v>
          </cell>
          <cell r="F11897">
            <v>2.2000000000000002</v>
          </cell>
        </row>
        <row r="11898">
          <cell r="B11898" t="str">
            <v>190620</v>
          </cell>
          <cell r="C11898" t="str">
            <v>010116</v>
          </cell>
          <cell r="D11898" t="str">
            <v>Ajudante de eletricista</v>
          </cell>
          <cell r="E11898" t="str">
            <v>h</v>
          </cell>
          <cell r="F11898">
            <v>2.2000000000000002</v>
          </cell>
        </row>
        <row r="11899">
          <cell r="B11899" t="str">
            <v>190620</v>
          </cell>
          <cell r="C11899" t="str">
            <v>042179</v>
          </cell>
          <cell r="D11899" t="str">
            <v>Eletroduto aco s/cost. galv eletrol 100mm (4')</v>
          </cell>
          <cell r="E11899" t="str">
            <v>m</v>
          </cell>
          <cell r="F11899">
            <v>1.05</v>
          </cell>
        </row>
        <row r="11900">
          <cell r="B11900" t="str">
            <v>190621</v>
          </cell>
          <cell r="C11900" t="str">
            <v>010115</v>
          </cell>
          <cell r="D11900" t="str">
            <v>Eletricista</v>
          </cell>
          <cell r="E11900" t="str">
            <v>h</v>
          </cell>
          <cell r="F11900">
            <v>0.1</v>
          </cell>
        </row>
        <row r="11901">
          <cell r="B11901" t="str">
            <v>190621</v>
          </cell>
          <cell r="C11901" t="str">
            <v>010116</v>
          </cell>
          <cell r="D11901" t="str">
            <v>Ajudante de eletricista</v>
          </cell>
          <cell r="E11901" t="str">
            <v>h</v>
          </cell>
          <cell r="F11901">
            <v>0.1</v>
          </cell>
        </row>
        <row r="11902">
          <cell r="B11902" t="str">
            <v>190621</v>
          </cell>
          <cell r="C11902" t="str">
            <v>090957</v>
          </cell>
          <cell r="D11902" t="str">
            <v>Curva aco p/eletrod. galv. eletrol. 15 mm (1/2")</v>
          </cell>
          <cell r="E11902" t="str">
            <v>un</v>
          </cell>
          <cell r="F11902">
            <v>1</v>
          </cell>
        </row>
        <row r="11903">
          <cell r="B11903" t="str">
            <v>190622</v>
          </cell>
          <cell r="C11903" t="str">
            <v>010115</v>
          </cell>
          <cell r="D11903" t="str">
            <v>Eletricista</v>
          </cell>
          <cell r="E11903" t="str">
            <v>h</v>
          </cell>
          <cell r="F11903">
            <v>0.13</v>
          </cell>
        </row>
        <row r="11904">
          <cell r="B11904" t="str">
            <v>190622</v>
          </cell>
          <cell r="C11904" t="str">
            <v>010116</v>
          </cell>
          <cell r="D11904" t="str">
            <v>Ajudante de eletricista</v>
          </cell>
          <cell r="E11904" t="str">
            <v>h</v>
          </cell>
          <cell r="F11904">
            <v>0.13</v>
          </cell>
        </row>
        <row r="11905">
          <cell r="B11905" t="str">
            <v>190622</v>
          </cell>
          <cell r="C11905" t="str">
            <v>090958</v>
          </cell>
          <cell r="D11905" t="str">
            <v>Curva aco p/eletrod. galv. eletrol. 20 mm (3/4")</v>
          </cell>
          <cell r="E11905" t="str">
            <v>un</v>
          </cell>
          <cell r="F11905">
            <v>1</v>
          </cell>
        </row>
        <row r="11906">
          <cell r="B11906" t="str">
            <v>190623</v>
          </cell>
          <cell r="C11906" t="str">
            <v>010115</v>
          </cell>
          <cell r="D11906" t="str">
            <v>Eletricista</v>
          </cell>
          <cell r="E11906" t="str">
            <v>h</v>
          </cell>
          <cell r="F11906">
            <v>0.14000000000000001</v>
          </cell>
        </row>
        <row r="11907">
          <cell r="B11907" t="str">
            <v>190623</v>
          </cell>
          <cell r="C11907" t="str">
            <v>010116</v>
          </cell>
          <cell r="D11907" t="str">
            <v>Ajudante de eletricista</v>
          </cell>
          <cell r="E11907" t="str">
            <v>h</v>
          </cell>
          <cell r="F11907">
            <v>0.14000000000000001</v>
          </cell>
        </row>
        <row r="11908">
          <cell r="B11908" t="str">
            <v>190623</v>
          </cell>
          <cell r="C11908" t="str">
            <v>090959</v>
          </cell>
          <cell r="D11908" t="str">
            <v>Curva aco p/eletrod. galv. eletrol. 25 mm (1")</v>
          </cell>
          <cell r="E11908" t="str">
            <v>un</v>
          </cell>
          <cell r="F11908">
            <v>1</v>
          </cell>
        </row>
        <row r="11909">
          <cell r="B11909" t="str">
            <v>190624</v>
          </cell>
          <cell r="C11909" t="str">
            <v>010115</v>
          </cell>
          <cell r="D11909" t="str">
            <v>Eletricista</v>
          </cell>
          <cell r="E11909" t="str">
            <v>h</v>
          </cell>
          <cell r="F11909">
            <v>0.3</v>
          </cell>
        </row>
        <row r="11910">
          <cell r="B11910" t="str">
            <v>190624</v>
          </cell>
          <cell r="C11910" t="str">
            <v>010116</v>
          </cell>
          <cell r="D11910" t="str">
            <v>Ajudante de eletricista</v>
          </cell>
          <cell r="E11910" t="str">
            <v>h</v>
          </cell>
          <cell r="F11910">
            <v>0.3</v>
          </cell>
        </row>
        <row r="11911">
          <cell r="B11911" t="str">
            <v>190624</v>
          </cell>
          <cell r="C11911" t="str">
            <v>090960</v>
          </cell>
          <cell r="D11911" t="str">
            <v>Curva aco p/eletrod. galv. eletrol. 32 mm (1 1/4")</v>
          </cell>
          <cell r="E11911" t="str">
            <v>un</v>
          </cell>
          <cell r="F11911">
            <v>1</v>
          </cell>
        </row>
        <row r="11912">
          <cell r="B11912" t="str">
            <v>190625</v>
          </cell>
          <cell r="C11912" t="str">
            <v>010115</v>
          </cell>
          <cell r="D11912" t="str">
            <v>Eletricista</v>
          </cell>
          <cell r="E11912" t="str">
            <v>h</v>
          </cell>
          <cell r="F11912">
            <v>0.35</v>
          </cell>
        </row>
        <row r="11913">
          <cell r="B11913" t="str">
            <v>190625</v>
          </cell>
          <cell r="C11913" t="str">
            <v>010116</v>
          </cell>
          <cell r="D11913" t="str">
            <v>Ajudante de eletricista</v>
          </cell>
          <cell r="E11913" t="str">
            <v>h</v>
          </cell>
          <cell r="F11913">
            <v>0.35</v>
          </cell>
        </row>
        <row r="11914">
          <cell r="B11914" t="str">
            <v>190625</v>
          </cell>
          <cell r="C11914" t="str">
            <v>090961</v>
          </cell>
          <cell r="D11914" t="str">
            <v>Curva aco p/eletrod. galv. eletrol. 40 mm (1 1/2")</v>
          </cell>
          <cell r="E11914" t="str">
            <v>un</v>
          </cell>
          <cell r="F11914">
            <v>1</v>
          </cell>
        </row>
        <row r="11915">
          <cell r="B11915" t="str">
            <v>190626</v>
          </cell>
          <cell r="C11915" t="str">
            <v>010115</v>
          </cell>
          <cell r="D11915" t="str">
            <v>Eletricista</v>
          </cell>
          <cell r="E11915" t="str">
            <v>h</v>
          </cell>
          <cell r="F11915">
            <v>0.47</v>
          </cell>
        </row>
        <row r="11916">
          <cell r="B11916" t="str">
            <v>190626</v>
          </cell>
          <cell r="C11916" t="str">
            <v>010116</v>
          </cell>
          <cell r="D11916" t="str">
            <v>Ajudante de eletricista</v>
          </cell>
          <cell r="E11916" t="str">
            <v>h</v>
          </cell>
          <cell r="F11916">
            <v>0.47</v>
          </cell>
        </row>
        <row r="11917">
          <cell r="B11917" t="str">
            <v>190626</v>
          </cell>
          <cell r="C11917" t="str">
            <v>090962</v>
          </cell>
          <cell r="D11917" t="str">
            <v>Curva aco p/eletrod. galv. eletrol. 50 mm (2")</v>
          </cell>
          <cell r="E11917" t="str">
            <v>un</v>
          </cell>
          <cell r="F11917">
            <v>1</v>
          </cell>
        </row>
        <row r="11918">
          <cell r="B11918" t="str">
            <v>190627</v>
          </cell>
          <cell r="C11918" t="str">
            <v>010115</v>
          </cell>
          <cell r="D11918" t="str">
            <v>Eletricista</v>
          </cell>
          <cell r="E11918" t="str">
            <v>h</v>
          </cell>
          <cell r="F11918">
            <v>1</v>
          </cell>
        </row>
        <row r="11919">
          <cell r="B11919" t="str">
            <v>190627</v>
          </cell>
          <cell r="C11919" t="str">
            <v>010116</v>
          </cell>
          <cell r="D11919" t="str">
            <v>Ajudante de eletricista</v>
          </cell>
          <cell r="E11919" t="str">
            <v>h</v>
          </cell>
          <cell r="F11919">
            <v>1</v>
          </cell>
        </row>
        <row r="11920">
          <cell r="B11920" t="str">
            <v>190627</v>
          </cell>
          <cell r="C11920" t="str">
            <v>090963</v>
          </cell>
          <cell r="D11920" t="str">
            <v>Curva aco p/eletrod. galv. eletrol. 65 mm (2 1/2")</v>
          </cell>
          <cell r="E11920" t="str">
            <v>un</v>
          </cell>
          <cell r="F11920">
            <v>1</v>
          </cell>
        </row>
        <row r="11921">
          <cell r="B11921" t="str">
            <v>190628</v>
          </cell>
          <cell r="C11921" t="str">
            <v>010115</v>
          </cell>
          <cell r="D11921" t="str">
            <v>Eletricista</v>
          </cell>
          <cell r="E11921" t="str">
            <v>h</v>
          </cell>
          <cell r="F11921">
            <v>1.5</v>
          </cell>
        </row>
        <row r="11922">
          <cell r="B11922" t="str">
            <v>190628</v>
          </cell>
          <cell r="C11922" t="str">
            <v>010116</v>
          </cell>
          <cell r="D11922" t="str">
            <v>Ajudante de eletricista</v>
          </cell>
          <cell r="E11922" t="str">
            <v>h</v>
          </cell>
          <cell r="F11922">
            <v>1.5</v>
          </cell>
        </row>
        <row r="11923">
          <cell r="B11923" t="str">
            <v>190628</v>
          </cell>
          <cell r="C11923" t="str">
            <v>090964</v>
          </cell>
          <cell r="D11923" t="str">
            <v>Curva aco p/eletrod. galv. eletrol. 80 mm (3")</v>
          </cell>
          <cell r="E11923" t="str">
            <v>un</v>
          </cell>
          <cell r="F11923">
            <v>1</v>
          </cell>
        </row>
        <row r="11924">
          <cell r="B11924" t="str">
            <v>190630</v>
          </cell>
          <cell r="C11924" t="str">
            <v>010115</v>
          </cell>
          <cell r="D11924" t="str">
            <v>Eletricista</v>
          </cell>
          <cell r="E11924" t="str">
            <v>h</v>
          </cell>
          <cell r="F11924">
            <v>1.8</v>
          </cell>
        </row>
        <row r="11925">
          <cell r="B11925" t="str">
            <v>190630</v>
          </cell>
          <cell r="C11925" t="str">
            <v>010116</v>
          </cell>
          <cell r="D11925" t="str">
            <v>Ajudante de eletricista</v>
          </cell>
          <cell r="E11925" t="str">
            <v>h</v>
          </cell>
          <cell r="F11925">
            <v>1.8</v>
          </cell>
        </row>
        <row r="11926">
          <cell r="B11926" t="str">
            <v>190630</v>
          </cell>
          <cell r="C11926" t="str">
            <v>090966</v>
          </cell>
          <cell r="D11926" t="str">
            <v>Curva aco p/eletrod. galv. eletrol. 100 mm (4")</v>
          </cell>
          <cell r="E11926" t="str">
            <v>un</v>
          </cell>
          <cell r="F11926">
            <v>1</v>
          </cell>
        </row>
        <row r="11927">
          <cell r="B11927" t="str">
            <v>190631</v>
          </cell>
          <cell r="C11927" t="str">
            <v>010115</v>
          </cell>
          <cell r="D11927" t="str">
            <v>Eletricista</v>
          </cell>
          <cell r="E11927" t="str">
            <v>h</v>
          </cell>
          <cell r="F11927">
            <v>0.03</v>
          </cell>
        </row>
        <row r="11928">
          <cell r="B11928" t="str">
            <v>190631</v>
          </cell>
          <cell r="C11928" t="str">
            <v>010116</v>
          </cell>
          <cell r="D11928" t="str">
            <v>Ajudante de eletricista</v>
          </cell>
          <cell r="E11928" t="str">
            <v>h</v>
          </cell>
          <cell r="F11928">
            <v>0.03</v>
          </cell>
        </row>
        <row r="11929">
          <cell r="B11929" t="str">
            <v>190631</v>
          </cell>
          <cell r="C11929" t="str">
            <v>090967</v>
          </cell>
          <cell r="D11929" t="str">
            <v>Luva aco p/eletrod. galv. eletrol. 15 mm (1/2")</v>
          </cell>
          <cell r="E11929" t="str">
            <v>un</v>
          </cell>
          <cell r="F11929">
            <v>1</v>
          </cell>
        </row>
        <row r="11930">
          <cell r="B11930" t="str">
            <v>190632</v>
          </cell>
          <cell r="C11930" t="str">
            <v>010115</v>
          </cell>
          <cell r="D11930" t="str">
            <v>Eletricista</v>
          </cell>
          <cell r="E11930" t="str">
            <v>h</v>
          </cell>
          <cell r="F11930">
            <v>0.04</v>
          </cell>
        </row>
        <row r="11931">
          <cell r="B11931" t="str">
            <v>190632</v>
          </cell>
          <cell r="C11931" t="str">
            <v>010116</v>
          </cell>
          <cell r="D11931" t="str">
            <v>Ajudante de eletricista</v>
          </cell>
          <cell r="E11931" t="str">
            <v>h</v>
          </cell>
          <cell r="F11931">
            <v>0.04</v>
          </cell>
        </row>
        <row r="11932">
          <cell r="B11932" t="str">
            <v>190632</v>
          </cell>
          <cell r="C11932" t="str">
            <v>090968</v>
          </cell>
          <cell r="D11932" t="str">
            <v>Luva aco p/eletrod. galv. eletrol. 20 mm (3/4")</v>
          </cell>
          <cell r="E11932" t="str">
            <v>un</v>
          </cell>
          <cell r="F11932">
            <v>1</v>
          </cell>
        </row>
        <row r="11933">
          <cell r="B11933" t="str">
            <v>190633</v>
          </cell>
          <cell r="C11933" t="str">
            <v>010115</v>
          </cell>
          <cell r="D11933" t="str">
            <v>Eletricista</v>
          </cell>
          <cell r="E11933" t="str">
            <v>h</v>
          </cell>
          <cell r="F11933">
            <v>0.06</v>
          </cell>
        </row>
        <row r="11934">
          <cell r="B11934" t="str">
            <v>190633</v>
          </cell>
          <cell r="C11934" t="str">
            <v>010116</v>
          </cell>
          <cell r="D11934" t="str">
            <v>Ajudante de eletricista</v>
          </cell>
          <cell r="E11934" t="str">
            <v>h</v>
          </cell>
          <cell r="F11934">
            <v>0.06</v>
          </cell>
        </row>
        <row r="11935">
          <cell r="B11935" t="str">
            <v>190633</v>
          </cell>
          <cell r="C11935" t="str">
            <v>090969</v>
          </cell>
          <cell r="D11935" t="str">
            <v>Luva aco p/eletrod. galv. eletrol. 25 mm (1")</v>
          </cell>
          <cell r="E11935" t="str">
            <v>un</v>
          </cell>
          <cell r="F11935">
            <v>1</v>
          </cell>
        </row>
        <row r="11936">
          <cell r="B11936" t="str">
            <v>190634</v>
          </cell>
          <cell r="C11936" t="str">
            <v>010115</v>
          </cell>
          <cell r="D11936" t="str">
            <v>Eletricista</v>
          </cell>
          <cell r="E11936" t="str">
            <v>h</v>
          </cell>
          <cell r="F11936">
            <v>0.08</v>
          </cell>
        </row>
        <row r="11937">
          <cell r="B11937" t="str">
            <v>190634</v>
          </cell>
          <cell r="C11937" t="str">
            <v>010116</v>
          </cell>
          <cell r="D11937" t="str">
            <v>Ajudante de eletricista</v>
          </cell>
          <cell r="E11937" t="str">
            <v>h</v>
          </cell>
          <cell r="F11937">
            <v>0.08</v>
          </cell>
        </row>
        <row r="11938">
          <cell r="B11938" t="str">
            <v>190634</v>
          </cell>
          <cell r="C11938" t="str">
            <v>090970</v>
          </cell>
          <cell r="D11938" t="str">
            <v>Luva aco p/eletrod. galv. eletrol. 32 mm (1 1/4")</v>
          </cell>
          <cell r="E11938" t="str">
            <v>un</v>
          </cell>
          <cell r="F11938">
            <v>1</v>
          </cell>
        </row>
        <row r="11939">
          <cell r="B11939" t="str">
            <v>190635</v>
          </cell>
          <cell r="C11939" t="str">
            <v>010115</v>
          </cell>
          <cell r="D11939" t="str">
            <v>Eletricista</v>
          </cell>
          <cell r="E11939" t="str">
            <v>h</v>
          </cell>
          <cell r="F11939">
            <v>0.11</v>
          </cell>
        </row>
        <row r="11940">
          <cell r="B11940" t="str">
            <v>190635</v>
          </cell>
          <cell r="C11940" t="str">
            <v>010116</v>
          </cell>
          <cell r="D11940" t="str">
            <v>Ajudante de eletricista</v>
          </cell>
          <cell r="E11940" t="str">
            <v>h</v>
          </cell>
          <cell r="F11940">
            <v>0.11</v>
          </cell>
        </row>
        <row r="11941">
          <cell r="B11941" t="str">
            <v>190635</v>
          </cell>
          <cell r="C11941" t="str">
            <v>090971</v>
          </cell>
          <cell r="D11941" t="str">
            <v>Luva aco p/eletrod. galv. eletrol. 40 mm (1 1/2")</v>
          </cell>
          <cell r="E11941" t="str">
            <v>un</v>
          </cell>
          <cell r="F11941">
            <v>1</v>
          </cell>
        </row>
        <row r="11942">
          <cell r="B11942" t="str">
            <v>190636</v>
          </cell>
          <cell r="C11942" t="str">
            <v>010115</v>
          </cell>
          <cell r="D11942" t="str">
            <v>Eletricista</v>
          </cell>
          <cell r="E11942" t="str">
            <v>h</v>
          </cell>
          <cell r="F11942">
            <v>0.13</v>
          </cell>
        </row>
        <row r="11943">
          <cell r="B11943" t="str">
            <v>190636</v>
          </cell>
          <cell r="C11943" t="str">
            <v>010116</v>
          </cell>
          <cell r="D11943" t="str">
            <v>Ajudante de eletricista</v>
          </cell>
          <cell r="E11943" t="str">
            <v>h</v>
          </cell>
          <cell r="F11943">
            <v>0.13</v>
          </cell>
        </row>
        <row r="11944">
          <cell r="B11944" t="str">
            <v>190636</v>
          </cell>
          <cell r="C11944" t="str">
            <v>090972</v>
          </cell>
          <cell r="D11944" t="str">
            <v>Luva aco p/eletrod. galv. eletrol. 50 mm (2")</v>
          </cell>
          <cell r="E11944" t="str">
            <v>un</v>
          </cell>
          <cell r="F11944">
            <v>1</v>
          </cell>
        </row>
        <row r="11945">
          <cell r="B11945" t="str">
            <v>190637</v>
          </cell>
          <cell r="C11945" t="str">
            <v>010115</v>
          </cell>
          <cell r="D11945" t="str">
            <v>Eletricista</v>
          </cell>
          <cell r="E11945" t="str">
            <v>h</v>
          </cell>
          <cell r="F11945">
            <v>0.25</v>
          </cell>
        </row>
        <row r="11946">
          <cell r="B11946" t="str">
            <v>190637</v>
          </cell>
          <cell r="C11946" t="str">
            <v>010116</v>
          </cell>
          <cell r="D11946" t="str">
            <v>Ajudante de eletricista</v>
          </cell>
          <cell r="E11946" t="str">
            <v>h</v>
          </cell>
          <cell r="F11946">
            <v>0.25</v>
          </cell>
        </row>
        <row r="11947">
          <cell r="B11947" t="str">
            <v>190637</v>
          </cell>
          <cell r="C11947" t="str">
            <v>090973</v>
          </cell>
          <cell r="D11947" t="str">
            <v>Luva aco p/eletrod. galv. eletrol. 65 mm (2 1/2")</v>
          </cell>
          <cell r="E11947" t="str">
            <v>un</v>
          </cell>
          <cell r="F11947">
            <v>1</v>
          </cell>
        </row>
        <row r="11948">
          <cell r="B11948" t="str">
            <v>190638</v>
          </cell>
          <cell r="C11948" t="str">
            <v>010115</v>
          </cell>
          <cell r="D11948" t="str">
            <v>Eletricista</v>
          </cell>
          <cell r="E11948" t="str">
            <v>h</v>
          </cell>
          <cell r="F11948">
            <v>0.43</v>
          </cell>
        </row>
        <row r="11949">
          <cell r="B11949" t="str">
            <v>190638</v>
          </cell>
          <cell r="C11949" t="str">
            <v>010116</v>
          </cell>
          <cell r="D11949" t="str">
            <v>Ajudante de eletricista</v>
          </cell>
          <cell r="E11949" t="str">
            <v>h</v>
          </cell>
          <cell r="F11949">
            <v>0.43</v>
          </cell>
        </row>
        <row r="11950">
          <cell r="B11950" t="str">
            <v>190638</v>
          </cell>
          <cell r="C11950" t="str">
            <v>090974</v>
          </cell>
          <cell r="D11950" t="str">
            <v>Luva aco p/eletrod. galv. eletrol. 80 mm (3")</v>
          </cell>
          <cell r="E11950" t="str">
            <v>un</v>
          </cell>
          <cell r="F11950">
            <v>1</v>
          </cell>
        </row>
        <row r="11951">
          <cell r="B11951" t="str">
            <v>190640</v>
          </cell>
          <cell r="C11951" t="str">
            <v>010115</v>
          </cell>
          <cell r="D11951" t="str">
            <v>Eletricista</v>
          </cell>
          <cell r="E11951" t="str">
            <v>h</v>
          </cell>
          <cell r="F11951">
            <v>0.55000000000000004</v>
          </cell>
        </row>
        <row r="11952">
          <cell r="B11952" t="str">
            <v>190640</v>
          </cell>
          <cell r="C11952" t="str">
            <v>010116</v>
          </cell>
          <cell r="D11952" t="str">
            <v>Ajudante de eletricista</v>
          </cell>
          <cell r="E11952" t="str">
            <v>h</v>
          </cell>
          <cell r="F11952">
            <v>0.55000000000000004</v>
          </cell>
        </row>
        <row r="11953">
          <cell r="B11953" t="str">
            <v>190640</v>
          </cell>
          <cell r="C11953" t="str">
            <v>090976</v>
          </cell>
          <cell r="D11953" t="str">
            <v>Luva aco p/eletrod. galv. eletrol. 100 mm (4")</v>
          </cell>
          <cell r="E11953" t="str">
            <v>un</v>
          </cell>
          <cell r="F11953">
            <v>1</v>
          </cell>
        </row>
        <row r="11954">
          <cell r="B11954" t="str">
            <v>190701</v>
          </cell>
          <cell r="C11954" t="str">
            <v>010115</v>
          </cell>
          <cell r="D11954" t="str">
            <v>Eletricista</v>
          </cell>
          <cell r="E11954" t="str">
            <v>h</v>
          </cell>
          <cell r="F11954">
            <v>0.12</v>
          </cell>
        </row>
        <row r="11955">
          <cell r="B11955" t="str">
            <v>190701</v>
          </cell>
          <cell r="C11955" t="str">
            <v>010116</v>
          </cell>
          <cell r="D11955" t="str">
            <v>Ajudante de eletricista</v>
          </cell>
          <cell r="E11955" t="str">
            <v>h</v>
          </cell>
          <cell r="F11955">
            <v>0.12</v>
          </cell>
        </row>
        <row r="11956">
          <cell r="B11956" t="str">
            <v>190701</v>
          </cell>
          <cell r="C11956" t="str">
            <v>043006</v>
          </cell>
          <cell r="D11956" t="str">
            <v>Fio isolado em pvc 4,00 mm2 - 750v</v>
          </cell>
          <cell r="E11956" t="str">
            <v>m</v>
          </cell>
          <cell r="F11956">
            <v>1.02</v>
          </cell>
        </row>
        <row r="11957">
          <cell r="B11957" t="str">
            <v>190702</v>
          </cell>
          <cell r="C11957" t="str">
            <v>010115</v>
          </cell>
          <cell r="D11957" t="str">
            <v>Eletricista</v>
          </cell>
          <cell r="E11957" t="str">
            <v>h</v>
          </cell>
          <cell r="F11957">
            <v>0.13</v>
          </cell>
        </row>
        <row r="11958">
          <cell r="B11958" t="str">
            <v>190702</v>
          </cell>
          <cell r="C11958" t="str">
            <v>010116</v>
          </cell>
          <cell r="D11958" t="str">
            <v>Ajudante de eletricista</v>
          </cell>
          <cell r="E11958" t="str">
            <v>h</v>
          </cell>
          <cell r="F11958">
            <v>0.13</v>
          </cell>
        </row>
        <row r="11959">
          <cell r="B11959" t="str">
            <v>190702</v>
          </cell>
          <cell r="C11959" t="str">
            <v>043007</v>
          </cell>
          <cell r="D11959" t="str">
            <v>Fio isolado em pvc 6,00 mm2 - 750v</v>
          </cell>
          <cell r="E11959" t="str">
            <v>m</v>
          </cell>
          <cell r="F11959">
            <v>1.02</v>
          </cell>
        </row>
        <row r="11960">
          <cell r="B11960" t="str">
            <v>190703</v>
          </cell>
          <cell r="C11960" t="str">
            <v>010115</v>
          </cell>
          <cell r="D11960" t="str">
            <v>Eletricista</v>
          </cell>
          <cell r="E11960" t="str">
            <v>h</v>
          </cell>
          <cell r="F11960">
            <v>0.14000000000000001</v>
          </cell>
        </row>
        <row r="11961">
          <cell r="B11961" t="str">
            <v>190703</v>
          </cell>
          <cell r="C11961" t="str">
            <v>010116</v>
          </cell>
          <cell r="D11961" t="str">
            <v>Ajudante de eletricista</v>
          </cell>
          <cell r="E11961" t="str">
            <v>h</v>
          </cell>
          <cell r="F11961">
            <v>0.14000000000000001</v>
          </cell>
        </row>
        <row r="11962">
          <cell r="B11962" t="str">
            <v>190703</v>
          </cell>
          <cell r="C11962" t="str">
            <v>043008</v>
          </cell>
          <cell r="D11962" t="str">
            <v>Fio isolado em pvc 10,0 mm2 - 750v</v>
          </cell>
          <cell r="E11962" t="str">
            <v>m</v>
          </cell>
          <cell r="F11962">
            <v>1.02</v>
          </cell>
        </row>
        <row r="11963">
          <cell r="B11963" t="str">
            <v>190704</v>
          </cell>
          <cell r="C11963" t="str">
            <v>010115</v>
          </cell>
          <cell r="D11963" t="str">
            <v>Eletricista</v>
          </cell>
          <cell r="E11963" t="str">
            <v>h</v>
          </cell>
          <cell r="F11963">
            <v>0.16</v>
          </cell>
        </row>
        <row r="11964">
          <cell r="B11964" t="str">
            <v>190704</v>
          </cell>
          <cell r="C11964" t="str">
            <v>010116</v>
          </cell>
          <cell r="D11964" t="str">
            <v>Ajudante de eletricista</v>
          </cell>
          <cell r="E11964" t="str">
            <v>h</v>
          </cell>
          <cell r="F11964">
            <v>0.16</v>
          </cell>
        </row>
        <row r="11965">
          <cell r="B11965" t="str">
            <v>190704</v>
          </cell>
          <cell r="C11965" t="str">
            <v>043015</v>
          </cell>
          <cell r="D11965" t="str">
            <v>Cabo isolado em pvc 16 mm2 - 750v - 70 c</v>
          </cell>
          <cell r="E11965" t="str">
            <v>m</v>
          </cell>
          <cell r="F11965">
            <v>1.02</v>
          </cell>
        </row>
        <row r="11966">
          <cell r="B11966" t="str">
            <v>190705</v>
          </cell>
          <cell r="C11966" t="str">
            <v>010115</v>
          </cell>
          <cell r="D11966" t="str">
            <v>Eletricista</v>
          </cell>
          <cell r="E11966" t="str">
            <v>h</v>
          </cell>
          <cell r="F11966">
            <v>0.17</v>
          </cell>
        </row>
        <row r="11967">
          <cell r="B11967" t="str">
            <v>190705</v>
          </cell>
          <cell r="C11967" t="str">
            <v>010116</v>
          </cell>
          <cell r="D11967" t="str">
            <v>Ajudante de eletricista</v>
          </cell>
          <cell r="E11967" t="str">
            <v>h</v>
          </cell>
          <cell r="F11967">
            <v>0.17</v>
          </cell>
        </row>
        <row r="11968">
          <cell r="B11968" t="str">
            <v>190705</v>
          </cell>
          <cell r="C11968" t="str">
            <v>043016</v>
          </cell>
          <cell r="D11968" t="str">
            <v>Cabo isolado em pvc 25 mm2 - 750v - 70 c</v>
          </cell>
          <cell r="E11968" t="str">
            <v>m</v>
          </cell>
          <cell r="F11968">
            <v>1.02</v>
          </cell>
        </row>
        <row r="11969">
          <cell r="B11969" t="str">
            <v>190706</v>
          </cell>
          <cell r="C11969" t="str">
            <v>010115</v>
          </cell>
          <cell r="D11969" t="str">
            <v>Eletricista</v>
          </cell>
          <cell r="E11969" t="str">
            <v>h</v>
          </cell>
          <cell r="F11969">
            <v>0.21</v>
          </cell>
        </row>
        <row r="11970">
          <cell r="B11970" t="str">
            <v>190706</v>
          </cell>
          <cell r="C11970" t="str">
            <v>010116</v>
          </cell>
          <cell r="D11970" t="str">
            <v>Ajudante de eletricista</v>
          </cell>
          <cell r="E11970" t="str">
            <v>h</v>
          </cell>
          <cell r="F11970">
            <v>0.21</v>
          </cell>
        </row>
        <row r="11971">
          <cell r="B11971" t="str">
            <v>190706</v>
          </cell>
          <cell r="C11971" t="str">
            <v>043017</v>
          </cell>
          <cell r="D11971" t="str">
            <v>Cabo isolado em pvc 35 mm2 - 750v - 70 c</v>
          </cell>
          <cell r="E11971" t="str">
            <v>m</v>
          </cell>
          <cell r="F11971">
            <v>1.02</v>
          </cell>
        </row>
        <row r="11972">
          <cell r="B11972" t="str">
            <v>190707</v>
          </cell>
          <cell r="C11972" t="str">
            <v>010115</v>
          </cell>
          <cell r="D11972" t="str">
            <v>Eletricista</v>
          </cell>
          <cell r="E11972" t="str">
            <v>h</v>
          </cell>
          <cell r="F11972">
            <v>0.31</v>
          </cell>
        </row>
        <row r="11973">
          <cell r="B11973" t="str">
            <v>190707</v>
          </cell>
          <cell r="C11973" t="str">
            <v>010116</v>
          </cell>
          <cell r="D11973" t="str">
            <v>Ajudante de eletricista</v>
          </cell>
          <cell r="E11973" t="str">
            <v>h</v>
          </cell>
          <cell r="F11973">
            <v>0.31</v>
          </cell>
        </row>
        <row r="11974">
          <cell r="B11974" t="str">
            <v>190707</v>
          </cell>
          <cell r="C11974" t="str">
            <v>043018</v>
          </cell>
          <cell r="D11974" t="str">
            <v>Cabo isolado em pvc 50 mm2 - 750v - 70 c</v>
          </cell>
          <cell r="E11974" t="str">
            <v>m</v>
          </cell>
          <cell r="F11974">
            <v>1.02</v>
          </cell>
        </row>
        <row r="11975">
          <cell r="B11975" t="str">
            <v>190708</v>
          </cell>
          <cell r="C11975" t="str">
            <v>010115</v>
          </cell>
          <cell r="D11975" t="str">
            <v>Eletricista</v>
          </cell>
          <cell r="E11975" t="str">
            <v>h</v>
          </cell>
          <cell r="F11975">
            <v>0.34</v>
          </cell>
        </row>
        <row r="11976">
          <cell r="B11976" t="str">
            <v>190708</v>
          </cell>
          <cell r="C11976" t="str">
            <v>010116</v>
          </cell>
          <cell r="D11976" t="str">
            <v>Ajudante de eletricista</v>
          </cell>
          <cell r="E11976" t="str">
            <v>h</v>
          </cell>
          <cell r="F11976">
            <v>0.34</v>
          </cell>
        </row>
        <row r="11977">
          <cell r="B11977" t="str">
            <v>190708</v>
          </cell>
          <cell r="C11977" t="str">
            <v>043019</v>
          </cell>
          <cell r="D11977" t="str">
            <v>Cabo isolado em pvc 70mm2 - 750v - 70 c</v>
          </cell>
          <cell r="E11977" t="str">
            <v>m</v>
          </cell>
          <cell r="F11977">
            <v>1.02</v>
          </cell>
        </row>
        <row r="11978">
          <cell r="B11978" t="str">
            <v>190709</v>
          </cell>
          <cell r="C11978" t="str">
            <v>010115</v>
          </cell>
          <cell r="D11978" t="str">
            <v>Eletricista</v>
          </cell>
          <cell r="E11978" t="str">
            <v>h</v>
          </cell>
          <cell r="F11978">
            <v>0.36</v>
          </cell>
        </row>
        <row r="11979">
          <cell r="B11979" t="str">
            <v>190709</v>
          </cell>
          <cell r="C11979" t="str">
            <v>010116</v>
          </cell>
          <cell r="D11979" t="str">
            <v>Ajudante de eletricista</v>
          </cell>
          <cell r="E11979" t="str">
            <v>h</v>
          </cell>
          <cell r="F11979">
            <v>0.36</v>
          </cell>
        </row>
        <row r="11980">
          <cell r="B11980" t="str">
            <v>190709</v>
          </cell>
          <cell r="C11980" t="str">
            <v>043020</v>
          </cell>
          <cell r="D11980" t="str">
            <v>Cabo isolado em pvc 95 mm2 - 750v - 70 c</v>
          </cell>
          <cell r="E11980" t="str">
            <v>m</v>
          </cell>
          <cell r="F11980">
            <v>1.02</v>
          </cell>
        </row>
        <row r="11981">
          <cell r="B11981" t="str">
            <v>190710</v>
          </cell>
          <cell r="C11981" t="str">
            <v>010115</v>
          </cell>
          <cell r="D11981" t="str">
            <v>Eletricista</v>
          </cell>
          <cell r="E11981" t="str">
            <v>h</v>
          </cell>
          <cell r="F11981">
            <v>0.46</v>
          </cell>
        </row>
        <row r="11982">
          <cell r="B11982" t="str">
            <v>190710</v>
          </cell>
          <cell r="C11982" t="str">
            <v>010116</v>
          </cell>
          <cell r="D11982" t="str">
            <v>Ajudante de eletricista</v>
          </cell>
          <cell r="E11982" t="str">
            <v>h</v>
          </cell>
          <cell r="F11982">
            <v>0.46</v>
          </cell>
        </row>
        <row r="11983">
          <cell r="B11983" t="str">
            <v>190710</v>
          </cell>
          <cell r="C11983" t="str">
            <v>043021</v>
          </cell>
          <cell r="D11983" t="str">
            <v>Cabo isolado em pvc 120 mm2 - 750v - 70 c</v>
          </cell>
          <cell r="E11983" t="str">
            <v>m</v>
          </cell>
          <cell r="F11983">
            <v>1.02</v>
          </cell>
        </row>
        <row r="11984">
          <cell r="B11984" t="str">
            <v>190711</v>
          </cell>
          <cell r="C11984" t="str">
            <v>010115</v>
          </cell>
          <cell r="D11984" t="str">
            <v>Eletricista</v>
          </cell>
          <cell r="E11984" t="str">
            <v>h</v>
          </cell>
          <cell r="F11984">
            <v>0.56999999999999995</v>
          </cell>
        </row>
        <row r="11985">
          <cell r="B11985" t="str">
            <v>190711</v>
          </cell>
          <cell r="C11985" t="str">
            <v>010116</v>
          </cell>
          <cell r="D11985" t="str">
            <v>Ajudante de eletricista</v>
          </cell>
          <cell r="E11985" t="str">
            <v>h</v>
          </cell>
          <cell r="F11985">
            <v>0.56999999999999995</v>
          </cell>
        </row>
        <row r="11986">
          <cell r="B11986" t="str">
            <v>190711</v>
          </cell>
          <cell r="C11986" t="str">
            <v>043022</v>
          </cell>
          <cell r="D11986" t="str">
            <v>Cabo isolado em pvc 150 mm2 - 750v - 70 c</v>
          </cell>
          <cell r="E11986" t="str">
            <v>m</v>
          </cell>
          <cell r="F11986">
            <v>1.02</v>
          </cell>
        </row>
        <row r="11987">
          <cell r="B11987" t="str">
            <v>190712</v>
          </cell>
          <cell r="C11987" t="str">
            <v>010115</v>
          </cell>
          <cell r="D11987" t="str">
            <v>Eletricista</v>
          </cell>
          <cell r="E11987" t="str">
            <v>h</v>
          </cell>
          <cell r="F11987">
            <v>0.74</v>
          </cell>
        </row>
        <row r="11988">
          <cell r="B11988" t="str">
            <v>190712</v>
          </cell>
          <cell r="C11988" t="str">
            <v>010116</v>
          </cell>
          <cell r="D11988" t="str">
            <v>Ajudante de eletricista</v>
          </cell>
          <cell r="E11988" t="str">
            <v>h</v>
          </cell>
          <cell r="F11988">
            <v>0.74</v>
          </cell>
        </row>
        <row r="11989">
          <cell r="B11989" t="str">
            <v>190712</v>
          </cell>
          <cell r="C11989" t="str">
            <v>043023</v>
          </cell>
          <cell r="D11989" t="str">
            <v>Cabo isolado em pvc 185 mm2 - 750v - 70 c</v>
          </cell>
          <cell r="E11989" t="str">
            <v>m</v>
          </cell>
          <cell r="F11989">
            <v>1.02</v>
          </cell>
        </row>
        <row r="11990">
          <cell r="B11990" t="str">
            <v>190713</v>
          </cell>
          <cell r="C11990" t="str">
            <v>010115</v>
          </cell>
          <cell r="D11990" t="str">
            <v>Eletricista</v>
          </cell>
          <cell r="E11990" t="str">
            <v>h</v>
          </cell>
          <cell r="F11990">
            <v>0.92</v>
          </cell>
        </row>
        <row r="11991">
          <cell r="B11991" t="str">
            <v>190713</v>
          </cell>
          <cell r="C11991" t="str">
            <v>010116</v>
          </cell>
          <cell r="D11991" t="str">
            <v>Ajudante de eletricista</v>
          </cell>
          <cell r="E11991" t="str">
            <v>h</v>
          </cell>
          <cell r="F11991">
            <v>0.92</v>
          </cell>
        </row>
        <row r="11992">
          <cell r="B11992" t="str">
            <v>190713</v>
          </cell>
          <cell r="C11992" t="str">
            <v>043024</v>
          </cell>
          <cell r="D11992" t="str">
            <v>Cabo isolado em pvc 240 mm2 - 750v - 70 c</v>
          </cell>
          <cell r="E11992" t="str">
            <v>m</v>
          </cell>
          <cell r="F11992">
            <v>1.02</v>
          </cell>
        </row>
        <row r="11993">
          <cell r="B11993" t="str">
            <v>190714</v>
          </cell>
          <cell r="C11993" t="str">
            <v>010115</v>
          </cell>
          <cell r="D11993" t="str">
            <v>Eletricista</v>
          </cell>
          <cell r="E11993" t="str">
            <v>h</v>
          </cell>
          <cell r="F11993">
            <v>1.1499999999999999</v>
          </cell>
        </row>
        <row r="11994">
          <cell r="B11994" t="str">
            <v>190714</v>
          </cell>
          <cell r="C11994" t="str">
            <v>010116</v>
          </cell>
          <cell r="D11994" t="str">
            <v>Ajudante de eletricista</v>
          </cell>
          <cell r="E11994" t="str">
            <v>h</v>
          </cell>
          <cell r="F11994">
            <v>1.1499999999999999</v>
          </cell>
        </row>
        <row r="11995">
          <cell r="B11995" t="str">
            <v>190714</v>
          </cell>
          <cell r="C11995" t="str">
            <v>043025</v>
          </cell>
          <cell r="D11995" t="str">
            <v>Cabo isolado em pvc 300mm2 - 750v - 70 c</v>
          </cell>
          <cell r="E11995" t="str">
            <v>m</v>
          </cell>
          <cell r="F11995">
            <v>1.02</v>
          </cell>
        </row>
        <row r="11996">
          <cell r="B11996" t="str">
            <v>190715</v>
          </cell>
          <cell r="C11996" t="str">
            <v>010115</v>
          </cell>
          <cell r="D11996" t="str">
            <v>Eletricista</v>
          </cell>
          <cell r="E11996" t="str">
            <v>h</v>
          </cell>
          <cell r="F11996">
            <v>1.54</v>
          </cell>
        </row>
        <row r="11997">
          <cell r="B11997" t="str">
            <v>190715</v>
          </cell>
          <cell r="C11997" t="str">
            <v>010116</v>
          </cell>
          <cell r="D11997" t="str">
            <v>Ajudante de eletricista</v>
          </cell>
          <cell r="E11997" t="str">
            <v>h</v>
          </cell>
          <cell r="F11997">
            <v>1.54</v>
          </cell>
        </row>
        <row r="11998">
          <cell r="B11998" t="str">
            <v>190715</v>
          </cell>
          <cell r="C11998" t="str">
            <v>043026</v>
          </cell>
          <cell r="D11998" t="str">
            <v>Cabo isolado em pvc 400mm2 - 750v - 70 c</v>
          </cell>
          <cell r="E11998" t="str">
            <v>m</v>
          </cell>
          <cell r="F11998">
            <v>1.02</v>
          </cell>
        </row>
        <row r="11999">
          <cell r="B11999" t="str">
            <v>190716</v>
          </cell>
          <cell r="C11999" t="str">
            <v>010115</v>
          </cell>
          <cell r="D11999" t="str">
            <v>Eletricista</v>
          </cell>
          <cell r="E11999" t="str">
            <v>h</v>
          </cell>
          <cell r="F11999">
            <v>1.92</v>
          </cell>
        </row>
        <row r="12000">
          <cell r="B12000" t="str">
            <v>190716</v>
          </cell>
          <cell r="C12000" t="str">
            <v>010116</v>
          </cell>
          <cell r="D12000" t="str">
            <v>Ajudante de eletricista</v>
          </cell>
          <cell r="E12000" t="str">
            <v>h</v>
          </cell>
          <cell r="F12000">
            <v>1.92</v>
          </cell>
        </row>
        <row r="12001">
          <cell r="B12001" t="str">
            <v>190716</v>
          </cell>
          <cell r="C12001" t="str">
            <v>043027</v>
          </cell>
          <cell r="D12001" t="str">
            <v>Cabo isolado em pvc 500mm2 - 750v - 70 c</v>
          </cell>
          <cell r="E12001" t="str">
            <v>m</v>
          </cell>
          <cell r="F12001">
            <v>1.02</v>
          </cell>
        </row>
        <row r="12002">
          <cell r="B12002" t="str">
            <v>190717</v>
          </cell>
          <cell r="C12002" t="str">
            <v>010115</v>
          </cell>
          <cell r="D12002" t="str">
            <v>Eletricista</v>
          </cell>
          <cell r="E12002" t="str">
            <v>h</v>
          </cell>
          <cell r="F12002">
            <v>0.12</v>
          </cell>
        </row>
        <row r="12003">
          <cell r="B12003" t="str">
            <v>190717</v>
          </cell>
          <cell r="C12003" t="str">
            <v>010116</v>
          </cell>
          <cell r="D12003" t="str">
            <v>Ajudante de eletricista</v>
          </cell>
          <cell r="E12003" t="str">
            <v>h</v>
          </cell>
          <cell r="F12003">
            <v>0.12</v>
          </cell>
        </row>
        <row r="12004">
          <cell r="B12004" t="str">
            <v>190717</v>
          </cell>
          <cell r="C12004" t="str">
            <v>090941</v>
          </cell>
          <cell r="D12004" t="str">
            <v>Cabo isolado em pvc 4 mm2 - 0,6/1 kv - 70 c</v>
          </cell>
          <cell r="E12004" t="str">
            <v>m</v>
          </cell>
          <cell r="F12004">
            <v>1.02</v>
          </cell>
        </row>
        <row r="12005">
          <cell r="B12005" t="str">
            <v>190718</v>
          </cell>
          <cell r="C12005" t="str">
            <v>010115</v>
          </cell>
          <cell r="D12005" t="str">
            <v>Eletricista</v>
          </cell>
          <cell r="E12005" t="str">
            <v>h</v>
          </cell>
          <cell r="F12005">
            <v>0.13</v>
          </cell>
        </row>
        <row r="12006">
          <cell r="B12006" t="str">
            <v>190718</v>
          </cell>
          <cell r="C12006" t="str">
            <v>010116</v>
          </cell>
          <cell r="D12006" t="str">
            <v>Ajudante de eletricista</v>
          </cell>
          <cell r="E12006" t="str">
            <v>h</v>
          </cell>
          <cell r="F12006">
            <v>0.13</v>
          </cell>
        </row>
        <row r="12007">
          <cell r="B12007" t="str">
            <v>190718</v>
          </cell>
          <cell r="C12007" t="str">
            <v>090942</v>
          </cell>
          <cell r="D12007" t="str">
            <v>Cabo isolado em pvc 6 mm2 - 0,6/1 kv - 70 c</v>
          </cell>
          <cell r="E12007" t="str">
            <v>m</v>
          </cell>
          <cell r="F12007">
            <v>1.02</v>
          </cell>
        </row>
        <row r="12008">
          <cell r="B12008" t="str">
            <v>190719</v>
          </cell>
          <cell r="C12008" t="str">
            <v>010115</v>
          </cell>
          <cell r="D12008" t="str">
            <v>Eletricista</v>
          </cell>
          <cell r="E12008" t="str">
            <v>h</v>
          </cell>
          <cell r="F12008">
            <v>0.14000000000000001</v>
          </cell>
        </row>
        <row r="12009">
          <cell r="B12009" t="str">
            <v>190719</v>
          </cell>
          <cell r="C12009" t="str">
            <v>010116</v>
          </cell>
          <cell r="D12009" t="str">
            <v>Ajudante de eletricista</v>
          </cell>
          <cell r="E12009" t="str">
            <v>h</v>
          </cell>
          <cell r="F12009">
            <v>0.14000000000000001</v>
          </cell>
        </row>
        <row r="12010">
          <cell r="B12010" t="str">
            <v>190719</v>
          </cell>
          <cell r="C12010" t="str">
            <v>090943</v>
          </cell>
          <cell r="D12010" t="str">
            <v>Cabo isolado em pvc 10 mm2 - 0,6/1 kv - 70 c</v>
          </cell>
          <cell r="E12010" t="str">
            <v>m</v>
          </cell>
          <cell r="F12010">
            <v>1.02</v>
          </cell>
        </row>
        <row r="12011">
          <cell r="B12011" t="str">
            <v>190720</v>
          </cell>
          <cell r="C12011" t="str">
            <v>010115</v>
          </cell>
          <cell r="D12011" t="str">
            <v>Eletricista</v>
          </cell>
          <cell r="E12011" t="str">
            <v>h</v>
          </cell>
          <cell r="F12011">
            <v>0.16</v>
          </cell>
        </row>
        <row r="12012">
          <cell r="B12012" t="str">
            <v>190720</v>
          </cell>
          <cell r="C12012" t="str">
            <v>010116</v>
          </cell>
          <cell r="D12012" t="str">
            <v>Ajudante de eletricista</v>
          </cell>
          <cell r="E12012" t="str">
            <v>h</v>
          </cell>
          <cell r="F12012">
            <v>0.16</v>
          </cell>
        </row>
        <row r="12013">
          <cell r="B12013" t="str">
            <v>190720</v>
          </cell>
          <cell r="C12013" t="str">
            <v>090944</v>
          </cell>
          <cell r="D12013" t="str">
            <v>Cabo isolado em pvc 16 mm2 - 0,6/1 kv - 70 c</v>
          </cell>
          <cell r="E12013" t="str">
            <v>m</v>
          </cell>
          <cell r="F12013">
            <v>1.02</v>
          </cell>
        </row>
        <row r="12014">
          <cell r="B12014" t="str">
            <v>190721</v>
          </cell>
          <cell r="C12014" t="str">
            <v>010115</v>
          </cell>
          <cell r="D12014" t="str">
            <v>Eletricista</v>
          </cell>
          <cell r="E12014" t="str">
            <v>h</v>
          </cell>
          <cell r="F12014">
            <v>0.17</v>
          </cell>
        </row>
        <row r="12015">
          <cell r="B12015" t="str">
            <v>190721</v>
          </cell>
          <cell r="C12015" t="str">
            <v>010116</v>
          </cell>
          <cell r="D12015" t="str">
            <v>Ajudante de eletricista</v>
          </cell>
          <cell r="E12015" t="str">
            <v>h</v>
          </cell>
          <cell r="F12015">
            <v>0.17</v>
          </cell>
        </row>
        <row r="12016">
          <cell r="B12016" t="str">
            <v>190721</v>
          </cell>
          <cell r="C12016" t="str">
            <v>090945</v>
          </cell>
          <cell r="D12016" t="str">
            <v>Cabo isolado em pvc 25 mm2 - 0,6/1 kv - 70 c</v>
          </cell>
          <cell r="E12016" t="str">
            <v>m</v>
          </cell>
          <cell r="F12016">
            <v>1.02</v>
          </cell>
        </row>
        <row r="12017">
          <cell r="B12017" t="str">
            <v>190722</v>
          </cell>
          <cell r="C12017" t="str">
            <v>010115</v>
          </cell>
          <cell r="D12017" t="str">
            <v>Eletricista</v>
          </cell>
          <cell r="E12017" t="str">
            <v>h</v>
          </cell>
          <cell r="F12017">
            <v>0.21</v>
          </cell>
        </row>
        <row r="12018">
          <cell r="B12018" t="str">
            <v>190722</v>
          </cell>
          <cell r="C12018" t="str">
            <v>010116</v>
          </cell>
          <cell r="D12018" t="str">
            <v>Ajudante de eletricista</v>
          </cell>
          <cell r="E12018" t="str">
            <v>h</v>
          </cell>
          <cell r="F12018">
            <v>0.21</v>
          </cell>
        </row>
        <row r="12019">
          <cell r="B12019" t="str">
            <v>190722</v>
          </cell>
          <cell r="C12019" t="str">
            <v>090946</v>
          </cell>
          <cell r="D12019" t="str">
            <v>Cabo isolado em pvc 35 mm2 - 0,6/1 kv - 70 c</v>
          </cell>
          <cell r="E12019" t="str">
            <v>m</v>
          </cell>
          <cell r="F12019">
            <v>1.02</v>
          </cell>
        </row>
        <row r="12020">
          <cell r="B12020" t="str">
            <v>190723</v>
          </cell>
          <cell r="C12020" t="str">
            <v>010115</v>
          </cell>
          <cell r="D12020" t="str">
            <v>Eletricista</v>
          </cell>
          <cell r="E12020" t="str">
            <v>h</v>
          </cell>
          <cell r="F12020">
            <v>0.31</v>
          </cell>
        </row>
        <row r="12021">
          <cell r="B12021" t="str">
            <v>190723</v>
          </cell>
          <cell r="C12021" t="str">
            <v>010116</v>
          </cell>
          <cell r="D12021" t="str">
            <v>Ajudante de eletricista</v>
          </cell>
          <cell r="E12021" t="str">
            <v>h</v>
          </cell>
          <cell r="F12021">
            <v>0.31</v>
          </cell>
        </row>
        <row r="12022">
          <cell r="B12022" t="str">
            <v>190723</v>
          </cell>
          <cell r="C12022" t="str">
            <v>090947</v>
          </cell>
          <cell r="D12022" t="str">
            <v>Cabo isolado em pvc 50 mm2 - 0,6/1 kv - 70 c</v>
          </cell>
          <cell r="E12022" t="str">
            <v>m</v>
          </cell>
          <cell r="F12022">
            <v>1.02</v>
          </cell>
        </row>
        <row r="12023">
          <cell r="B12023" t="str">
            <v>190724</v>
          </cell>
          <cell r="C12023" t="str">
            <v>010115</v>
          </cell>
          <cell r="D12023" t="str">
            <v>Eletricista</v>
          </cell>
          <cell r="E12023" t="str">
            <v>h</v>
          </cell>
          <cell r="F12023">
            <v>0.34</v>
          </cell>
        </row>
        <row r="12024">
          <cell r="B12024" t="str">
            <v>190724</v>
          </cell>
          <cell r="C12024" t="str">
            <v>010116</v>
          </cell>
          <cell r="D12024" t="str">
            <v>Ajudante de eletricista</v>
          </cell>
          <cell r="E12024" t="str">
            <v>h</v>
          </cell>
          <cell r="F12024">
            <v>0.34</v>
          </cell>
        </row>
        <row r="12025">
          <cell r="B12025" t="str">
            <v>190724</v>
          </cell>
          <cell r="C12025" t="str">
            <v>090948</v>
          </cell>
          <cell r="D12025" t="str">
            <v>Cabo isolado em pvc 70 mm2 - 0,6/1 kv - 70 c</v>
          </cell>
          <cell r="E12025" t="str">
            <v>m</v>
          </cell>
          <cell r="F12025">
            <v>1.02</v>
          </cell>
        </row>
        <row r="12026">
          <cell r="B12026" t="str">
            <v>190725</v>
          </cell>
          <cell r="C12026" t="str">
            <v>010115</v>
          </cell>
          <cell r="D12026" t="str">
            <v>Eletricista</v>
          </cell>
          <cell r="E12026" t="str">
            <v>h</v>
          </cell>
          <cell r="F12026">
            <v>0.36</v>
          </cell>
        </row>
        <row r="12027">
          <cell r="B12027" t="str">
            <v>190725</v>
          </cell>
          <cell r="C12027" t="str">
            <v>010116</v>
          </cell>
          <cell r="D12027" t="str">
            <v>Ajudante de eletricista</v>
          </cell>
          <cell r="E12027" t="str">
            <v>h</v>
          </cell>
          <cell r="F12027">
            <v>0.36</v>
          </cell>
        </row>
        <row r="12028">
          <cell r="B12028" t="str">
            <v>190725</v>
          </cell>
          <cell r="C12028" t="str">
            <v>090949</v>
          </cell>
          <cell r="D12028" t="str">
            <v>Cabo isolado em pvc 95 mm2 - 0,6/1 kv - 70 c</v>
          </cell>
          <cell r="E12028" t="str">
            <v>m</v>
          </cell>
          <cell r="F12028">
            <v>1.02</v>
          </cell>
        </row>
        <row r="12029">
          <cell r="B12029" t="str">
            <v>190726</v>
          </cell>
          <cell r="C12029" t="str">
            <v>010115</v>
          </cell>
          <cell r="D12029" t="str">
            <v>Eletricista</v>
          </cell>
          <cell r="E12029" t="str">
            <v>h</v>
          </cell>
          <cell r="F12029">
            <v>0.46</v>
          </cell>
        </row>
        <row r="12030">
          <cell r="B12030" t="str">
            <v>190726</v>
          </cell>
          <cell r="C12030" t="str">
            <v>010116</v>
          </cell>
          <cell r="D12030" t="str">
            <v>Ajudante de eletricista</v>
          </cell>
          <cell r="E12030" t="str">
            <v>h</v>
          </cell>
          <cell r="F12030">
            <v>0.46</v>
          </cell>
        </row>
        <row r="12031">
          <cell r="B12031" t="str">
            <v>190726</v>
          </cell>
          <cell r="C12031" t="str">
            <v>090940</v>
          </cell>
          <cell r="D12031" t="str">
            <v>Cabo isolado em pvc 120 mm2 - 0,6/1 kv - 70 c</v>
          </cell>
          <cell r="E12031" t="str">
            <v>m</v>
          </cell>
          <cell r="F12031">
            <v>1.02</v>
          </cell>
        </row>
        <row r="12032">
          <cell r="B12032" t="str">
            <v>190727</v>
          </cell>
          <cell r="C12032" t="str">
            <v>010115</v>
          </cell>
          <cell r="D12032" t="str">
            <v>Eletricista</v>
          </cell>
          <cell r="E12032" t="str">
            <v>h</v>
          </cell>
          <cell r="F12032">
            <v>0.56999999999999995</v>
          </cell>
        </row>
        <row r="12033">
          <cell r="B12033" t="str">
            <v>190727</v>
          </cell>
          <cell r="C12033" t="str">
            <v>010116</v>
          </cell>
          <cell r="D12033" t="str">
            <v>Ajudante de eletricista</v>
          </cell>
          <cell r="E12033" t="str">
            <v>h</v>
          </cell>
          <cell r="F12033">
            <v>0.56999999999999995</v>
          </cell>
        </row>
        <row r="12034">
          <cell r="B12034" t="str">
            <v>190727</v>
          </cell>
          <cell r="C12034" t="str">
            <v>090951</v>
          </cell>
          <cell r="D12034" t="str">
            <v>Cabo isolado em pvc 150 mm2 - 0,6/1 kv - 70 c</v>
          </cell>
          <cell r="E12034" t="str">
            <v>m</v>
          </cell>
          <cell r="F12034">
            <v>1.02</v>
          </cell>
        </row>
        <row r="12035">
          <cell r="B12035" t="str">
            <v>190728</v>
          </cell>
          <cell r="C12035" t="str">
            <v>010115</v>
          </cell>
          <cell r="D12035" t="str">
            <v>Eletricista</v>
          </cell>
          <cell r="E12035" t="str">
            <v>h</v>
          </cell>
          <cell r="F12035">
            <v>0.74</v>
          </cell>
        </row>
        <row r="12036">
          <cell r="B12036" t="str">
            <v>190728</v>
          </cell>
          <cell r="C12036" t="str">
            <v>010116</v>
          </cell>
          <cell r="D12036" t="str">
            <v>Ajudante de eletricista</v>
          </cell>
          <cell r="E12036" t="str">
            <v>h</v>
          </cell>
          <cell r="F12036">
            <v>0.74</v>
          </cell>
        </row>
        <row r="12037">
          <cell r="B12037" t="str">
            <v>190728</v>
          </cell>
          <cell r="C12037" t="str">
            <v>090952</v>
          </cell>
          <cell r="D12037" t="str">
            <v>Cabo isolado em pvc 185 mm2 - 0,6/1 kv - 70 c</v>
          </cell>
          <cell r="E12037" t="str">
            <v>m</v>
          </cell>
          <cell r="F12037">
            <v>1.02</v>
          </cell>
        </row>
        <row r="12038">
          <cell r="B12038" t="str">
            <v>190729</v>
          </cell>
          <cell r="C12038" t="str">
            <v>010115</v>
          </cell>
          <cell r="D12038" t="str">
            <v>Eletricista</v>
          </cell>
          <cell r="E12038" t="str">
            <v>h</v>
          </cell>
          <cell r="F12038">
            <v>0.92</v>
          </cell>
        </row>
        <row r="12039">
          <cell r="B12039" t="str">
            <v>190729</v>
          </cell>
          <cell r="C12039" t="str">
            <v>010116</v>
          </cell>
          <cell r="D12039" t="str">
            <v>Ajudante de eletricista</v>
          </cell>
          <cell r="E12039" t="str">
            <v>h</v>
          </cell>
          <cell r="F12039">
            <v>0.92</v>
          </cell>
        </row>
        <row r="12040">
          <cell r="B12040" t="str">
            <v>190729</v>
          </cell>
          <cell r="C12040" t="str">
            <v>090953</v>
          </cell>
          <cell r="D12040" t="str">
            <v>Cabo isolado em pvc 240 mm2 - 0,6/1 kv - 70 c</v>
          </cell>
          <cell r="E12040" t="str">
            <v>m</v>
          </cell>
          <cell r="F12040">
            <v>1.02</v>
          </cell>
        </row>
        <row r="12041">
          <cell r="B12041" t="str">
            <v>190730</v>
          </cell>
          <cell r="C12041" t="str">
            <v>010115</v>
          </cell>
          <cell r="D12041" t="str">
            <v>Eletricista</v>
          </cell>
          <cell r="E12041" t="str">
            <v>h</v>
          </cell>
          <cell r="F12041">
            <v>1.1499999999999999</v>
          </cell>
        </row>
        <row r="12042">
          <cell r="B12042" t="str">
            <v>190730</v>
          </cell>
          <cell r="C12042" t="str">
            <v>010116</v>
          </cell>
          <cell r="D12042" t="str">
            <v>Ajudante de eletricista</v>
          </cell>
          <cell r="E12042" t="str">
            <v>h</v>
          </cell>
          <cell r="F12042">
            <v>1.1499999999999999</v>
          </cell>
        </row>
        <row r="12043">
          <cell r="B12043" t="str">
            <v>190730</v>
          </cell>
          <cell r="C12043" t="str">
            <v>090954</v>
          </cell>
          <cell r="D12043" t="str">
            <v>Cabo isolado em pvc 300 mm2 - 0,6/1 kv - 70 c</v>
          </cell>
          <cell r="E12043" t="str">
            <v>m</v>
          </cell>
          <cell r="F12043">
            <v>1.02</v>
          </cell>
        </row>
        <row r="12044">
          <cell r="B12044" t="str">
            <v>190731</v>
          </cell>
          <cell r="C12044" t="str">
            <v>010115</v>
          </cell>
          <cell r="D12044" t="str">
            <v>Eletricista</v>
          </cell>
          <cell r="E12044" t="str">
            <v>h</v>
          </cell>
          <cell r="F12044">
            <v>1.54</v>
          </cell>
        </row>
        <row r="12045">
          <cell r="B12045" t="str">
            <v>190731</v>
          </cell>
          <cell r="C12045" t="str">
            <v>010116</v>
          </cell>
          <cell r="D12045" t="str">
            <v>Ajudante de eletricista</v>
          </cell>
          <cell r="E12045" t="str">
            <v>h</v>
          </cell>
          <cell r="F12045">
            <v>1.54</v>
          </cell>
        </row>
        <row r="12046">
          <cell r="B12046" t="str">
            <v>190731</v>
          </cell>
          <cell r="C12046" t="str">
            <v>090955</v>
          </cell>
          <cell r="D12046" t="str">
            <v>Cabo isolado em pvc 400 mm2 - 0,6/1 kv - 70 c</v>
          </cell>
          <cell r="E12046" t="str">
            <v>m</v>
          </cell>
          <cell r="F12046">
            <v>1.02</v>
          </cell>
        </row>
        <row r="12047">
          <cell r="B12047" t="str">
            <v>190732</v>
          </cell>
          <cell r="C12047" t="str">
            <v>010115</v>
          </cell>
          <cell r="D12047" t="str">
            <v>Eletricista</v>
          </cell>
          <cell r="E12047" t="str">
            <v>h</v>
          </cell>
          <cell r="F12047">
            <v>1.92</v>
          </cell>
        </row>
        <row r="12048">
          <cell r="B12048" t="str">
            <v>190732</v>
          </cell>
          <cell r="C12048" t="str">
            <v>010116</v>
          </cell>
          <cell r="D12048" t="str">
            <v>Ajudante de eletricista</v>
          </cell>
          <cell r="E12048" t="str">
            <v>h</v>
          </cell>
          <cell r="F12048">
            <v>1.92</v>
          </cell>
        </row>
        <row r="12049">
          <cell r="B12049" t="str">
            <v>190732</v>
          </cell>
          <cell r="C12049" t="str">
            <v>090956</v>
          </cell>
          <cell r="D12049" t="str">
            <v>Cabo isolado em pvc 500 mm2 - 0,6/1 kv - 70 c</v>
          </cell>
          <cell r="E12049" t="str">
            <v>m</v>
          </cell>
          <cell r="F12049">
            <v>1.02</v>
          </cell>
        </row>
        <row r="12050">
          <cell r="B12050" t="str">
            <v>190733</v>
          </cell>
          <cell r="C12050" t="str">
            <v>010115</v>
          </cell>
          <cell r="D12050" t="str">
            <v>Eletricista</v>
          </cell>
          <cell r="E12050" t="str">
            <v>h</v>
          </cell>
          <cell r="F12050">
            <v>1</v>
          </cell>
        </row>
        <row r="12051">
          <cell r="B12051" t="str">
            <v>190733</v>
          </cell>
          <cell r="C12051" t="str">
            <v>010116</v>
          </cell>
          <cell r="D12051" t="str">
            <v>Ajudante de eletricista</v>
          </cell>
          <cell r="E12051" t="str">
            <v>h</v>
          </cell>
          <cell r="F12051">
            <v>1</v>
          </cell>
        </row>
        <row r="12052">
          <cell r="B12052" t="str">
            <v>190733</v>
          </cell>
          <cell r="C12052" t="str">
            <v>044535</v>
          </cell>
          <cell r="D12052" t="str">
            <v>Disjuntor tipo compacto 3x16a</v>
          </cell>
          <cell r="E12052" t="str">
            <v>un</v>
          </cell>
          <cell r="F12052">
            <v>1</v>
          </cell>
        </row>
        <row r="12053">
          <cell r="B12053" t="str">
            <v>190734</v>
          </cell>
          <cell r="C12053" t="str">
            <v>010115</v>
          </cell>
          <cell r="D12053" t="str">
            <v>Eletricista</v>
          </cell>
          <cell r="E12053" t="str">
            <v>h</v>
          </cell>
          <cell r="F12053">
            <v>1</v>
          </cell>
        </row>
        <row r="12054">
          <cell r="B12054" t="str">
            <v>190734</v>
          </cell>
          <cell r="C12054" t="str">
            <v>010116</v>
          </cell>
          <cell r="D12054" t="str">
            <v>Ajudante de eletricista</v>
          </cell>
          <cell r="E12054" t="str">
            <v>h</v>
          </cell>
          <cell r="F12054">
            <v>1</v>
          </cell>
        </row>
        <row r="12055">
          <cell r="B12055" t="str">
            <v>190734</v>
          </cell>
          <cell r="C12055" t="str">
            <v>044536</v>
          </cell>
          <cell r="D12055" t="str">
            <v>Disjuntor tipo compacto 3x32a</v>
          </cell>
          <cell r="E12055" t="str">
            <v>un</v>
          </cell>
          <cell r="F12055">
            <v>1</v>
          </cell>
        </row>
        <row r="12056">
          <cell r="B12056" t="str">
            <v>190735</v>
          </cell>
          <cell r="C12056" t="str">
            <v>010115</v>
          </cell>
          <cell r="D12056" t="str">
            <v>Eletricista</v>
          </cell>
          <cell r="E12056" t="str">
            <v>h</v>
          </cell>
          <cell r="F12056">
            <v>1</v>
          </cell>
        </row>
        <row r="12057">
          <cell r="B12057" t="str">
            <v>190735</v>
          </cell>
          <cell r="C12057" t="str">
            <v>010116</v>
          </cell>
          <cell r="D12057" t="str">
            <v>Ajudante de eletricista</v>
          </cell>
          <cell r="E12057" t="str">
            <v>h</v>
          </cell>
          <cell r="F12057">
            <v>1</v>
          </cell>
        </row>
        <row r="12058">
          <cell r="B12058" t="str">
            <v>190735</v>
          </cell>
          <cell r="C12058" t="str">
            <v>044537</v>
          </cell>
          <cell r="D12058" t="str">
            <v>Disjuntor tipo compacto 3x63a</v>
          </cell>
          <cell r="E12058" t="str">
            <v>un</v>
          </cell>
          <cell r="F12058">
            <v>1</v>
          </cell>
        </row>
        <row r="12059">
          <cell r="B12059" t="str">
            <v>190736</v>
          </cell>
          <cell r="C12059" t="str">
            <v>010115</v>
          </cell>
          <cell r="D12059" t="str">
            <v>Eletricista</v>
          </cell>
          <cell r="E12059" t="str">
            <v>h</v>
          </cell>
          <cell r="F12059">
            <v>2</v>
          </cell>
        </row>
        <row r="12060">
          <cell r="B12060" t="str">
            <v>190736</v>
          </cell>
          <cell r="C12060" t="str">
            <v>010116</v>
          </cell>
          <cell r="D12060" t="str">
            <v>Ajudante de eletricista</v>
          </cell>
          <cell r="E12060" t="str">
            <v>h</v>
          </cell>
          <cell r="F12060">
            <v>2</v>
          </cell>
        </row>
        <row r="12061">
          <cell r="B12061" t="str">
            <v>190736</v>
          </cell>
          <cell r="C12061" t="str">
            <v>044538</v>
          </cell>
          <cell r="D12061" t="str">
            <v>Disjuntor tipo compacto 3x100a</v>
          </cell>
          <cell r="E12061" t="str">
            <v>un</v>
          </cell>
          <cell r="F12061">
            <v>1</v>
          </cell>
        </row>
        <row r="12062">
          <cell r="B12062" t="str">
            <v>190737</v>
          </cell>
          <cell r="C12062" t="str">
            <v>010115</v>
          </cell>
          <cell r="D12062" t="str">
            <v>Eletricista</v>
          </cell>
          <cell r="E12062" t="str">
            <v>h</v>
          </cell>
          <cell r="F12062">
            <v>2</v>
          </cell>
        </row>
        <row r="12063">
          <cell r="B12063" t="str">
            <v>190737</v>
          </cell>
          <cell r="C12063" t="str">
            <v>010116</v>
          </cell>
          <cell r="D12063" t="str">
            <v>Ajudante de eletricista</v>
          </cell>
          <cell r="E12063" t="str">
            <v>h</v>
          </cell>
          <cell r="F12063">
            <v>2</v>
          </cell>
        </row>
        <row r="12064">
          <cell r="B12064" t="str">
            <v>190737</v>
          </cell>
          <cell r="C12064" t="str">
            <v>044539</v>
          </cell>
          <cell r="D12064" t="str">
            <v>Disjuntor tipo compacto 3x160a</v>
          </cell>
          <cell r="E12064" t="str">
            <v>un</v>
          </cell>
          <cell r="F12064">
            <v>1</v>
          </cell>
        </row>
        <row r="12065">
          <cell r="B12065" t="str">
            <v>190738</v>
          </cell>
          <cell r="C12065" t="str">
            <v>010115</v>
          </cell>
          <cell r="D12065" t="str">
            <v>Eletricista</v>
          </cell>
          <cell r="E12065" t="str">
            <v>h</v>
          </cell>
          <cell r="F12065">
            <v>2</v>
          </cell>
        </row>
        <row r="12066">
          <cell r="B12066" t="str">
            <v>190738</v>
          </cell>
          <cell r="C12066" t="str">
            <v>010116</v>
          </cell>
          <cell r="D12066" t="str">
            <v>Ajudante de eletricista</v>
          </cell>
          <cell r="E12066" t="str">
            <v>h</v>
          </cell>
          <cell r="F12066">
            <v>2</v>
          </cell>
        </row>
        <row r="12067">
          <cell r="B12067" t="str">
            <v>190738</v>
          </cell>
          <cell r="C12067" t="str">
            <v>044540</v>
          </cell>
          <cell r="D12067" t="str">
            <v>Disjuntor tipo compacto 3x250a</v>
          </cell>
          <cell r="E12067" t="str">
            <v>un</v>
          </cell>
          <cell r="F12067">
            <v>1</v>
          </cell>
        </row>
        <row r="12068">
          <cell r="B12068" t="str">
            <v>190739</v>
          </cell>
          <cell r="C12068" t="str">
            <v>010115</v>
          </cell>
          <cell r="D12068" t="str">
            <v>Eletricista</v>
          </cell>
          <cell r="E12068" t="str">
            <v>h</v>
          </cell>
          <cell r="F12068">
            <v>2</v>
          </cell>
        </row>
        <row r="12069">
          <cell r="B12069" t="str">
            <v>190739</v>
          </cell>
          <cell r="C12069" t="str">
            <v>010116</v>
          </cell>
          <cell r="D12069" t="str">
            <v>Ajudante de eletricista</v>
          </cell>
          <cell r="E12069" t="str">
            <v>h</v>
          </cell>
          <cell r="F12069">
            <v>2</v>
          </cell>
        </row>
        <row r="12070">
          <cell r="B12070" t="str">
            <v>190739</v>
          </cell>
          <cell r="C12070" t="str">
            <v>044541</v>
          </cell>
          <cell r="D12070" t="str">
            <v>Disjuntor tipo compacto 3x400a</v>
          </cell>
          <cell r="E12070" t="str">
            <v>un</v>
          </cell>
          <cell r="F12070">
            <v>1</v>
          </cell>
        </row>
        <row r="12071">
          <cell r="B12071" t="str">
            <v>190740</v>
          </cell>
          <cell r="C12071" t="str">
            <v>010115</v>
          </cell>
          <cell r="D12071" t="str">
            <v>Eletricista</v>
          </cell>
          <cell r="E12071" t="str">
            <v>h</v>
          </cell>
          <cell r="F12071">
            <v>4</v>
          </cell>
        </row>
        <row r="12072">
          <cell r="B12072" t="str">
            <v>190740</v>
          </cell>
          <cell r="C12072" t="str">
            <v>010116</v>
          </cell>
          <cell r="D12072" t="str">
            <v>Ajudante de eletricista</v>
          </cell>
          <cell r="E12072" t="str">
            <v>h</v>
          </cell>
          <cell r="F12072">
            <v>8</v>
          </cell>
        </row>
        <row r="12073">
          <cell r="B12073" t="str">
            <v>190740</v>
          </cell>
          <cell r="C12073" t="str">
            <v>044542</v>
          </cell>
          <cell r="D12073" t="str">
            <v>Disjuntor tipo compacto e aberto 3x630a</v>
          </cell>
          <cell r="E12073" t="str">
            <v>un</v>
          </cell>
          <cell r="F12073">
            <v>1</v>
          </cell>
        </row>
        <row r="12074">
          <cell r="B12074" t="str">
            <v>190741</v>
          </cell>
          <cell r="C12074" t="str">
            <v>010115</v>
          </cell>
          <cell r="D12074" t="str">
            <v>Eletricista</v>
          </cell>
          <cell r="E12074" t="str">
            <v>h</v>
          </cell>
          <cell r="F12074">
            <v>4</v>
          </cell>
        </row>
        <row r="12075">
          <cell r="B12075" t="str">
            <v>190741</v>
          </cell>
          <cell r="C12075" t="str">
            <v>010116</v>
          </cell>
          <cell r="D12075" t="str">
            <v>Ajudante de eletricista</v>
          </cell>
          <cell r="E12075" t="str">
            <v>h</v>
          </cell>
          <cell r="F12075">
            <v>8</v>
          </cell>
        </row>
        <row r="12076">
          <cell r="B12076" t="str">
            <v>190741</v>
          </cell>
          <cell r="C12076" t="str">
            <v>044543</v>
          </cell>
          <cell r="D12076" t="str">
            <v>Disjuntor tipo compacto e aberto 3x1000a</v>
          </cell>
          <cell r="E12076" t="str">
            <v>un</v>
          </cell>
          <cell r="F12076">
            <v>1</v>
          </cell>
        </row>
        <row r="12077">
          <cell r="B12077" t="str">
            <v>190742</v>
          </cell>
          <cell r="C12077" t="str">
            <v>010115</v>
          </cell>
          <cell r="D12077" t="str">
            <v>Eletricista</v>
          </cell>
          <cell r="E12077" t="str">
            <v>h</v>
          </cell>
          <cell r="F12077">
            <v>5</v>
          </cell>
        </row>
        <row r="12078">
          <cell r="B12078" t="str">
            <v>190742</v>
          </cell>
          <cell r="C12078" t="str">
            <v>010116</v>
          </cell>
          <cell r="D12078" t="str">
            <v>Ajudante de eletricista</v>
          </cell>
          <cell r="E12078" t="str">
            <v>h</v>
          </cell>
          <cell r="F12078">
            <v>10</v>
          </cell>
        </row>
        <row r="12079">
          <cell r="B12079" t="str">
            <v>190742</v>
          </cell>
          <cell r="C12079" t="str">
            <v>044544</v>
          </cell>
          <cell r="D12079" t="str">
            <v>Disjuntor tipo compacto e aberto 3x1250a</v>
          </cell>
          <cell r="E12079" t="str">
            <v>un</v>
          </cell>
          <cell r="F12079">
            <v>1</v>
          </cell>
        </row>
        <row r="12080">
          <cell r="B12080" t="str">
            <v>190743</v>
          </cell>
          <cell r="C12080" t="str">
            <v>010115</v>
          </cell>
          <cell r="D12080" t="str">
            <v>Eletricista</v>
          </cell>
          <cell r="E12080" t="str">
            <v>h</v>
          </cell>
          <cell r="F12080">
            <v>5</v>
          </cell>
        </row>
        <row r="12081">
          <cell r="B12081" t="str">
            <v>190743</v>
          </cell>
          <cell r="C12081" t="str">
            <v>010116</v>
          </cell>
          <cell r="D12081" t="str">
            <v>Ajudante de eletricista</v>
          </cell>
          <cell r="E12081" t="str">
            <v>h</v>
          </cell>
          <cell r="F12081">
            <v>10</v>
          </cell>
        </row>
        <row r="12082">
          <cell r="B12082" t="str">
            <v>190743</v>
          </cell>
          <cell r="C12082" t="str">
            <v>044545</v>
          </cell>
          <cell r="D12082" t="str">
            <v>Disjuntor tipo compacto e aberto 3x1600a</v>
          </cell>
          <cell r="E12082" t="str">
            <v>un</v>
          </cell>
          <cell r="F12082">
            <v>1</v>
          </cell>
        </row>
        <row r="12083">
          <cell r="B12083" t="str">
            <v>190744</v>
          </cell>
          <cell r="C12083" t="str">
            <v>010115</v>
          </cell>
          <cell r="D12083" t="str">
            <v>Eletricista</v>
          </cell>
          <cell r="E12083" t="str">
            <v>h</v>
          </cell>
          <cell r="F12083">
            <v>8</v>
          </cell>
        </row>
        <row r="12084">
          <cell r="B12084" t="str">
            <v>190744</v>
          </cell>
          <cell r="C12084" t="str">
            <v>010116</v>
          </cell>
          <cell r="D12084" t="str">
            <v>Ajudante de eletricista</v>
          </cell>
          <cell r="E12084" t="str">
            <v>h</v>
          </cell>
          <cell r="F12084">
            <v>16</v>
          </cell>
        </row>
        <row r="12085">
          <cell r="B12085" t="str">
            <v>190744</v>
          </cell>
          <cell r="C12085" t="str">
            <v>044546</v>
          </cell>
          <cell r="D12085" t="str">
            <v>Disjuntor tipo compacto e aberto 3x2500a</v>
          </cell>
          <cell r="E12085" t="str">
            <v>un</v>
          </cell>
          <cell r="F12085">
            <v>1</v>
          </cell>
        </row>
        <row r="12086">
          <cell r="B12086" t="str">
            <v>190745</v>
          </cell>
          <cell r="C12086" t="str">
            <v>010115</v>
          </cell>
          <cell r="D12086" t="str">
            <v>Eletricista</v>
          </cell>
          <cell r="E12086" t="str">
            <v>h</v>
          </cell>
          <cell r="F12086">
            <v>8</v>
          </cell>
        </row>
        <row r="12087">
          <cell r="B12087" t="str">
            <v>190745</v>
          </cell>
          <cell r="C12087" t="str">
            <v>010116</v>
          </cell>
          <cell r="D12087" t="str">
            <v>Ajudante de eletricista</v>
          </cell>
          <cell r="E12087" t="str">
            <v>h</v>
          </cell>
          <cell r="F12087">
            <v>16</v>
          </cell>
        </row>
        <row r="12088">
          <cell r="B12088" t="str">
            <v>190745</v>
          </cell>
          <cell r="C12088" t="str">
            <v>044547</v>
          </cell>
          <cell r="D12088" t="str">
            <v>Disjuntor tipo compacto e aberto 3x3150a</v>
          </cell>
          <cell r="E12088" t="str">
            <v>un</v>
          </cell>
          <cell r="F12088">
            <v>1</v>
          </cell>
        </row>
        <row r="12089">
          <cell r="B12089" t="str">
            <v>190746</v>
          </cell>
          <cell r="C12089" t="str">
            <v>010115</v>
          </cell>
          <cell r="D12089" t="str">
            <v>Eletricista</v>
          </cell>
          <cell r="E12089" t="str">
            <v>h</v>
          </cell>
          <cell r="F12089">
            <v>0.45</v>
          </cell>
        </row>
        <row r="12090">
          <cell r="B12090" t="str">
            <v>190746</v>
          </cell>
          <cell r="C12090" t="str">
            <v>010116</v>
          </cell>
          <cell r="D12090" t="str">
            <v>Ajudante de eletricista</v>
          </cell>
          <cell r="E12090" t="str">
            <v>h</v>
          </cell>
          <cell r="F12090">
            <v>0.45</v>
          </cell>
        </row>
        <row r="12091">
          <cell r="B12091" t="str">
            <v>190746</v>
          </cell>
          <cell r="C12091" t="str">
            <v>044001</v>
          </cell>
          <cell r="D12091" t="str">
            <v>Base fusivel diazed 25a. completa</v>
          </cell>
          <cell r="E12091" t="str">
            <v>un</v>
          </cell>
          <cell r="F12091">
            <v>1</v>
          </cell>
        </row>
        <row r="12092">
          <cell r="B12092" t="str">
            <v>190747</v>
          </cell>
          <cell r="C12092" t="str">
            <v>010115</v>
          </cell>
          <cell r="D12092" t="str">
            <v>Eletricista</v>
          </cell>
          <cell r="E12092" t="str">
            <v>h</v>
          </cell>
          <cell r="F12092">
            <v>0.45</v>
          </cell>
        </row>
        <row r="12093">
          <cell r="B12093" t="str">
            <v>190747</v>
          </cell>
          <cell r="C12093" t="str">
            <v>010116</v>
          </cell>
          <cell r="D12093" t="str">
            <v>Ajudante de eletricista</v>
          </cell>
          <cell r="E12093" t="str">
            <v>h</v>
          </cell>
          <cell r="F12093">
            <v>0.45</v>
          </cell>
        </row>
        <row r="12094">
          <cell r="B12094" t="str">
            <v>190747</v>
          </cell>
          <cell r="C12094" t="str">
            <v>044002</v>
          </cell>
          <cell r="D12094" t="str">
            <v>Base fusivel diazed 63a. completa</v>
          </cell>
          <cell r="E12094" t="str">
            <v>un</v>
          </cell>
          <cell r="F12094">
            <v>1</v>
          </cell>
        </row>
        <row r="12095">
          <cell r="B12095" t="str">
            <v>190748</v>
          </cell>
          <cell r="C12095" t="str">
            <v>010115</v>
          </cell>
          <cell r="D12095" t="str">
            <v>Eletricista</v>
          </cell>
          <cell r="E12095" t="str">
            <v>h</v>
          </cell>
          <cell r="F12095">
            <v>0.5</v>
          </cell>
        </row>
        <row r="12096">
          <cell r="B12096" t="str">
            <v>190748</v>
          </cell>
          <cell r="C12096" t="str">
            <v>010116</v>
          </cell>
          <cell r="D12096" t="str">
            <v>Ajudante de eletricista</v>
          </cell>
          <cell r="E12096" t="str">
            <v>h</v>
          </cell>
          <cell r="F12096">
            <v>0.5</v>
          </cell>
        </row>
        <row r="12097">
          <cell r="B12097" t="str">
            <v>190748</v>
          </cell>
          <cell r="C12097" t="str">
            <v>044005</v>
          </cell>
          <cell r="D12097" t="str">
            <v>Base fusivel nh 00 - 125a</v>
          </cell>
          <cell r="E12097" t="str">
            <v>un</v>
          </cell>
          <cell r="F12097">
            <v>1</v>
          </cell>
        </row>
        <row r="12098">
          <cell r="B12098" t="str">
            <v>190748</v>
          </cell>
          <cell r="C12098" t="str">
            <v>044015</v>
          </cell>
          <cell r="D12098" t="str">
            <v>Fusivel nh 00 - 125a</v>
          </cell>
          <cell r="E12098" t="str">
            <v>un</v>
          </cell>
          <cell r="F12098">
            <v>1</v>
          </cell>
        </row>
        <row r="12099">
          <cell r="B12099" t="str">
            <v>190749</v>
          </cell>
          <cell r="C12099" t="str">
            <v>010115</v>
          </cell>
          <cell r="D12099" t="str">
            <v>Eletricista</v>
          </cell>
          <cell r="E12099" t="str">
            <v>h</v>
          </cell>
          <cell r="F12099">
            <v>0.6</v>
          </cell>
        </row>
        <row r="12100">
          <cell r="B12100" t="str">
            <v>190749</v>
          </cell>
          <cell r="C12100" t="str">
            <v>010116</v>
          </cell>
          <cell r="D12100" t="str">
            <v>Ajudante de eletricista</v>
          </cell>
          <cell r="E12100" t="str">
            <v>h</v>
          </cell>
          <cell r="F12100">
            <v>0.6</v>
          </cell>
        </row>
        <row r="12101">
          <cell r="B12101" t="str">
            <v>190749</v>
          </cell>
          <cell r="C12101" t="str">
            <v>044006</v>
          </cell>
          <cell r="D12101" t="str">
            <v>Base fusivel nh 1 - 250a</v>
          </cell>
          <cell r="E12101" t="str">
            <v>un</v>
          </cell>
          <cell r="F12101">
            <v>1</v>
          </cell>
        </row>
        <row r="12102">
          <cell r="B12102" t="str">
            <v>190749</v>
          </cell>
          <cell r="C12102" t="str">
            <v>044016</v>
          </cell>
          <cell r="D12102" t="str">
            <v>Fusivel nh 1 - 250a</v>
          </cell>
          <cell r="E12102" t="str">
            <v>un</v>
          </cell>
          <cell r="F12102">
            <v>1</v>
          </cell>
        </row>
        <row r="12103">
          <cell r="B12103" t="str">
            <v>190750</v>
          </cell>
          <cell r="C12103" t="str">
            <v>010115</v>
          </cell>
          <cell r="D12103" t="str">
            <v>Eletricista</v>
          </cell>
          <cell r="E12103" t="str">
            <v>h</v>
          </cell>
          <cell r="F12103">
            <v>0.7</v>
          </cell>
        </row>
        <row r="12104">
          <cell r="B12104" t="str">
            <v>190750</v>
          </cell>
          <cell r="C12104" t="str">
            <v>010116</v>
          </cell>
          <cell r="D12104" t="str">
            <v>Ajudante de eletricista</v>
          </cell>
          <cell r="E12104" t="str">
            <v>h</v>
          </cell>
          <cell r="F12104">
            <v>0.7</v>
          </cell>
        </row>
        <row r="12105">
          <cell r="B12105" t="str">
            <v>190750</v>
          </cell>
          <cell r="C12105" t="str">
            <v>044007</v>
          </cell>
          <cell r="D12105" t="str">
            <v>Base fusivel nh 2 - 400a</v>
          </cell>
          <cell r="E12105" t="str">
            <v>un</v>
          </cell>
          <cell r="F12105">
            <v>1</v>
          </cell>
        </row>
        <row r="12106">
          <cell r="B12106" t="str">
            <v>190750</v>
          </cell>
          <cell r="C12106" t="str">
            <v>044017</v>
          </cell>
          <cell r="D12106" t="str">
            <v>Fusivel nh 2 - 400a</v>
          </cell>
          <cell r="E12106" t="str">
            <v>un</v>
          </cell>
          <cell r="F12106">
            <v>1</v>
          </cell>
        </row>
        <row r="12107">
          <cell r="B12107" t="str">
            <v>190751</v>
          </cell>
          <cell r="C12107" t="str">
            <v>010115</v>
          </cell>
          <cell r="D12107" t="str">
            <v>Eletricista</v>
          </cell>
          <cell r="E12107" t="str">
            <v>h</v>
          </cell>
          <cell r="F12107">
            <v>0.8</v>
          </cell>
        </row>
        <row r="12108">
          <cell r="B12108" t="str">
            <v>190751</v>
          </cell>
          <cell r="C12108" t="str">
            <v>010116</v>
          </cell>
          <cell r="D12108" t="str">
            <v>Ajudante de eletricista</v>
          </cell>
          <cell r="E12108" t="str">
            <v>h</v>
          </cell>
          <cell r="F12108">
            <v>0.8</v>
          </cell>
        </row>
        <row r="12109">
          <cell r="B12109" t="str">
            <v>190751</v>
          </cell>
          <cell r="C12109" t="str">
            <v>044008</v>
          </cell>
          <cell r="D12109" t="str">
            <v>Base fusivel nh 3 - 630a</v>
          </cell>
          <cell r="E12109" t="str">
            <v>un</v>
          </cell>
          <cell r="F12109">
            <v>1</v>
          </cell>
        </row>
        <row r="12110">
          <cell r="B12110" t="str">
            <v>190751</v>
          </cell>
          <cell r="C12110" t="str">
            <v>044018</v>
          </cell>
          <cell r="D12110" t="str">
            <v>Fusivel nh 3 - 630a</v>
          </cell>
          <cell r="E12110" t="str">
            <v>un</v>
          </cell>
          <cell r="F12110">
            <v>1</v>
          </cell>
        </row>
        <row r="12111">
          <cell r="B12111" t="str">
            <v>190752</v>
          </cell>
          <cell r="C12111" t="str">
            <v>010115</v>
          </cell>
          <cell r="D12111" t="str">
            <v>Eletricista</v>
          </cell>
          <cell r="E12111" t="str">
            <v>h</v>
          </cell>
          <cell r="F12111">
            <v>0.9</v>
          </cell>
        </row>
        <row r="12112">
          <cell r="B12112" t="str">
            <v>190752</v>
          </cell>
          <cell r="C12112" t="str">
            <v>010116</v>
          </cell>
          <cell r="D12112" t="str">
            <v>Ajudante de eletricista</v>
          </cell>
          <cell r="E12112" t="str">
            <v>h</v>
          </cell>
          <cell r="F12112">
            <v>0.9</v>
          </cell>
        </row>
        <row r="12113">
          <cell r="B12113" t="str">
            <v>190752</v>
          </cell>
          <cell r="C12113" t="str">
            <v>044009</v>
          </cell>
          <cell r="D12113" t="str">
            <v>Base fusivel nh 4 - 1250a</v>
          </cell>
          <cell r="E12113" t="str">
            <v>un</v>
          </cell>
          <cell r="F12113">
            <v>1</v>
          </cell>
        </row>
        <row r="12114">
          <cell r="B12114" t="str">
            <v>190752</v>
          </cell>
          <cell r="C12114" t="str">
            <v>044019</v>
          </cell>
          <cell r="D12114" t="str">
            <v>Fusivel nh 4 - 1250a</v>
          </cell>
          <cell r="E12114" t="str">
            <v>un</v>
          </cell>
          <cell r="F12114">
            <v>1</v>
          </cell>
        </row>
        <row r="12115">
          <cell r="B12115" t="str">
            <v>190753</v>
          </cell>
          <cell r="C12115" t="str">
            <v>010115</v>
          </cell>
          <cell r="D12115" t="str">
            <v>Eletricista</v>
          </cell>
          <cell r="E12115" t="str">
            <v>h</v>
          </cell>
          <cell r="F12115">
            <v>1</v>
          </cell>
        </row>
        <row r="12116">
          <cell r="B12116" t="str">
            <v>190753</v>
          </cell>
          <cell r="C12116" t="str">
            <v>010116</v>
          </cell>
          <cell r="D12116" t="str">
            <v>Ajudante de eletricista</v>
          </cell>
          <cell r="E12116" t="str">
            <v>h</v>
          </cell>
          <cell r="F12116">
            <v>1</v>
          </cell>
        </row>
        <row r="12117">
          <cell r="B12117" t="str">
            <v>190753</v>
          </cell>
          <cell r="C12117" t="str">
            <v>043501</v>
          </cell>
          <cell r="D12117" t="str">
            <v>Seccionador fusivel diazed 1x25a</v>
          </cell>
          <cell r="E12117" t="str">
            <v>un</v>
          </cell>
          <cell r="F12117">
            <v>1</v>
          </cell>
        </row>
        <row r="12118">
          <cell r="B12118" t="str">
            <v>190753</v>
          </cell>
          <cell r="C12118" t="str">
            <v>044010</v>
          </cell>
          <cell r="D12118" t="str">
            <v>Fusivel diazed 25a</v>
          </cell>
          <cell r="E12118" t="str">
            <v>un</v>
          </cell>
          <cell r="F12118">
            <v>1</v>
          </cell>
        </row>
        <row r="12119">
          <cell r="B12119" t="str">
            <v>190754</v>
          </cell>
          <cell r="C12119" t="str">
            <v>010115</v>
          </cell>
          <cell r="D12119" t="str">
            <v>Eletricista</v>
          </cell>
          <cell r="E12119" t="str">
            <v>h</v>
          </cell>
          <cell r="F12119">
            <v>1</v>
          </cell>
        </row>
        <row r="12120">
          <cell r="B12120" t="str">
            <v>190754</v>
          </cell>
          <cell r="C12120" t="str">
            <v>010116</v>
          </cell>
          <cell r="D12120" t="str">
            <v>Ajudante de eletricista</v>
          </cell>
          <cell r="E12120" t="str">
            <v>h</v>
          </cell>
          <cell r="F12120">
            <v>1</v>
          </cell>
        </row>
        <row r="12121">
          <cell r="B12121" t="str">
            <v>190754</v>
          </cell>
          <cell r="C12121" t="str">
            <v>043502</v>
          </cell>
          <cell r="D12121" t="str">
            <v>Seccionador fusivel diazed 1x63a</v>
          </cell>
          <cell r="E12121" t="str">
            <v>un</v>
          </cell>
          <cell r="F12121">
            <v>1</v>
          </cell>
        </row>
        <row r="12122">
          <cell r="B12122" t="str">
            <v>190754</v>
          </cell>
          <cell r="C12122" t="str">
            <v>044011</v>
          </cell>
          <cell r="D12122" t="str">
            <v>Fusivel diazed 63a</v>
          </cell>
          <cell r="E12122" t="str">
            <v>un</v>
          </cell>
          <cell r="F12122">
            <v>1</v>
          </cell>
        </row>
        <row r="12123">
          <cell r="B12123" t="str">
            <v>190755</v>
          </cell>
          <cell r="C12123" t="str">
            <v>010115</v>
          </cell>
          <cell r="D12123" t="str">
            <v>Eletricista</v>
          </cell>
          <cell r="E12123" t="str">
            <v>h</v>
          </cell>
          <cell r="F12123">
            <v>1.5</v>
          </cell>
        </row>
        <row r="12124">
          <cell r="B12124" t="str">
            <v>190755</v>
          </cell>
          <cell r="C12124" t="str">
            <v>010116</v>
          </cell>
          <cell r="D12124" t="str">
            <v>Ajudante de eletricista</v>
          </cell>
          <cell r="E12124" t="str">
            <v>h</v>
          </cell>
          <cell r="F12124">
            <v>1.5</v>
          </cell>
        </row>
        <row r="12125">
          <cell r="B12125" t="str">
            <v>190755</v>
          </cell>
          <cell r="C12125" t="str">
            <v>043501</v>
          </cell>
          <cell r="D12125" t="str">
            <v>Seccionador fusivel diazed 1x25a</v>
          </cell>
          <cell r="E12125" t="str">
            <v>un</v>
          </cell>
          <cell r="F12125">
            <v>2</v>
          </cell>
        </row>
        <row r="12126">
          <cell r="B12126" t="str">
            <v>190755</v>
          </cell>
          <cell r="C12126" t="str">
            <v>044010</v>
          </cell>
          <cell r="D12126" t="str">
            <v>Fusivel diazed 25a</v>
          </cell>
          <cell r="E12126" t="str">
            <v>un</v>
          </cell>
          <cell r="F12126">
            <v>2</v>
          </cell>
        </row>
        <row r="12127">
          <cell r="B12127" t="str">
            <v>190756</v>
          </cell>
          <cell r="C12127" t="str">
            <v>010115</v>
          </cell>
          <cell r="D12127" t="str">
            <v>Eletricista</v>
          </cell>
          <cell r="E12127" t="str">
            <v>h</v>
          </cell>
          <cell r="F12127">
            <v>1.5</v>
          </cell>
        </row>
        <row r="12128">
          <cell r="B12128" t="str">
            <v>190756</v>
          </cell>
          <cell r="C12128" t="str">
            <v>010116</v>
          </cell>
          <cell r="D12128" t="str">
            <v>Ajudante de eletricista</v>
          </cell>
          <cell r="E12128" t="str">
            <v>h</v>
          </cell>
          <cell r="F12128">
            <v>1.5</v>
          </cell>
        </row>
        <row r="12129">
          <cell r="B12129" t="str">
            <v>190756</v>
          </cell>
          <cell r="C12129" t="str">
            <v>043502</v>
          </cell>
          <cell r="D12129" t="str">
            <v>Seccionador fusivel diazed 1x63a</v>
          </cell>
          <cell r="E12129" t="str">
            <v>un</v>
          </cell>
          <cell r="F12129">
            <v>2</v>
          </cell>
        </row>
        <row r="12130">
          <cell r="B12130" t="str">
            <v>190756</v>
          </cell>
          <cell r="C12130" t="str">
            <v>044011</v>
          </cell>
          <cell r="D12130" t="str">
            <v>Fusivel diazed 63a</v>
          </cell>
          <cell r="E12130" t="str">
            <v>un</v>
          </cell>
          <cell r="F12130">
            <v>2</v>
          </cell>
        </row>
        <row r="12131">
          <cell r="B12131" t="str">
            <v>190757</v>
          </cell>
          <cell r="C12131" t="str">
            <v>010115</v>
          </cell>
          <cell r="D12131" t="str">
            <v>Eletricista</v>
          </cell>
          <cell r="E12131" t="str">
            <v>h</v>
          </cell>
          <cell r="F12131">
            <v>1.8</v>
          </cell>
        </row>
        <row r="12132">
          <cell r="B12132" t="str">
            <v>190757</v>
          </cell>
          <cell r="C12132" t="str">
            <v>010116</v>
          </cell>
          <cell r="D12132" t="str">
            <v>Ajudante de eletricista</v>
          </cell>
          <cell r="E12132" t="str">
            <v>h</v>
          </cell>
          <cell r="F12132">
            <v>1.8</v>
          </cell>
        </row>
        <row r="12133">
          <cell r="B12133" t="str">
            <v>190757</v>
          </cell>
          <cell r="C12133" t="str">
            <v>043511</v>
          </cell>
          <cell r="D12133" t="str">
            <v>Chave seccionadora nh 3x125a</v>
          </cell>
          <cell r="E12133" t="str">
            <v>un</v>
          </cell>
          <cell r="F12133">
            <v>1</v>
          </cell>
        </row>
        <row r="12134">
          <cell r="B12134" t="str">
            <v>190757</v>
          </cell>
          <cell r="C12134" t="str">
            <v>044015</v>
          </cell>
          <cell r="D12134" t="str">
            <v>Fusivel nh 00 - 125a</v>
          </cell>
          <cell r="E12134" t="str">
            <v>un</v>
          </cell>
          <cell r="F12134">
            <v>3</v>
          </cell>
        </row>
        <row r="12135">
          <cell r="B12135" t="str">
            <v>190758</v>
          </cell>
          <cell r="C12135" t="str">
            <v>010115</v>
          </cell>
          <cell r="D12135" t="str">
            <v>Eletricista</v>
          </cell>
          <cell r="E12135" t="str">
            <v>h</v>
          </cell>
          <cell r="F12135">
            <v>2.1</v>
          </cell>
        </row>
        <row r="12136">
          <cell r="B12136" t="str">
            <v>190758</v>
          </cell>
          <cell r="C12136" t="str">
            <v>010116</v>
          </cell>
          <cell r="D12136" t="str">
            <v>Ajudante de eletricista</v>
          </cell>
          <cell r="E12136" t="str">
            <v>h</v>
          </cell>
          <cell r="F12136">
            <v>2.1</v>
          </cell>
        </row>
        <row r="12137">
          <cell r="B12137" t="str">
            <v>190758</v>
          </cell>
          <cell r="C12137" t="str">
            <v>043512</v>
          </cell>
          <cell r="D12137" t="str">
            <v>Chave seccionadora nh 3x250a</v>
          </cell>
          <cell r="E12137" t="str">
            <v>un</v>
          </cell>
          <cell r="F12137">
            <v>1</v>
          </cell>
        </row>
        <row r="12138">
          <cell r="B12138" t="str">
            <v>190758</v>
          </cell>
          <cell r="C12138" t="str">
            <v>044016</v>
          </cell>
          <cell r="D12138" t="str">
            <v>Fusivel nh 1 - 250a</v>
          </cell>
          <cell r="E12138" t="str">
            <v>un</v>
          </cell>
          <cell r="F12138">
            <v>3</v>
          </cell>
        </row>
        <row r="12139">
          <cell r="B12139" t="str">
            <v>190759</v>
          </cell>
          <cell r="C12139" t="str">
            <v>010115</v>
          </cell>
          <cell r="D12139" t="str">
            <v>Eletricista</v>
          </cell>
          <cell r="E12139" t="str">
            <v>h</v>
          </cell>
          <cell r="F12139">
            <v>2.1</v>
          </cell>
        </row>
        <row r="12140">
          <cell r="B12140" t="str">
            <v>190759</v>
          </cell>
          <cell r="C12140" t="str">
            <v>010116</v>
          </cell>
          <cell r="D12140" t="str">
            <v>Ajudante de eletricista</v>
          </cell>
          <cell r="E12140" t="str">
            <v>h</v>
          </cell>
          <cell r="F12140">
            <v>2.1</v>
          </cell>
        </row>
        <row r="12141">
          <cell r="B12141" t="str">
            <v>190759</v>
          </cell>
          <cell r="C12141" t="str">
            <v>043512</v>
          </cell>
          <cell r="D12141" t="str">
            <v>Chave seccionadora nh 3x250a</v>
          </cell>
          <cell r="E12141" t="str">
            <v>un</v>
          </cell>
          <cell r="F12141">
            <v>1</v>
          </cell>
        </row>
        <row r="12142">
          <cell r="B12142" t="str">
            <v>190759</v>
          </cell>
          <cell r="C12142" t="str">
            <v>044016</v>
          </cell>
          <cell r="D12142" t="str">
            <v>Fusivel nh 1 - 250a</v>
          </cell>
          <cell r="E12142" t="str">
            <v>un</v>
          </cell>
          <cell r="F12142">
            <v>3</v>
          </cell>
        </row>
        <row r="12143">
          <cell r="B12143" t="str">
            <v>190760</v>
          </cell>
          <cell r="C12143" t="str">
            <v>010115</v>
          </cell>
          <cell r="D12143" t="str">
            <v>Eletricista</v>
          </cell>
          <cell r="E12143" t="str">
            <v>h</v>
          </cell>
          <cell r="F12143">
            <v>2.4</v>
          </cell>
        </row>
        <row r="12144">
          <cell r="B12144" t="str">
            <v>190760</v>
          </cell>
          <cell r="C12144" t="str">
            <v>010116</v>
          </cell>
          <cell r="D12144" t="str">
            <v>Ajudante de eletricista</v>
          </cell>
          <cell r="E12144" t="str">
            <v>h</v>
          </cell>
          <cell r="F12144">
            <v>2.4</v>
          </cell>
        </row>
        <row r="12145">
          <cell r="B12145" t="str">
            <v>190760</v>
          </cell>
          <cell r="C12145" t="str">
            <v>043513</v>
          </cell>
          <cell r="D12145" t="str">
            <v>Chave seccionadora nh 3x400a</v>
          </cell>
          <cell r="E12145" t="str">
            <v>un</v>
          </cell>
          <cell r="F12145">
            <v>1</v>
          </cell>
        </row>
        <row r="12146">
          <cell r="B12146" t="str">
            <v>190760</v>
          </cell>
          <cell r="C12146" t="str">
            <v>044017</v>
          </cell>
          <cell r="D12146" t="str">
            <v>Fusivel nh 2 - 400a</v>
          </cell>
          <cell r="E12146" t="str">
            <v>un</v>
          </cell>
          <cell r="F12146">
            <v>3</v>
          </cell>
        </row>
        <row r="12147">
          <cell r="B12147" t="str">
            <v>190761</v>
          </cell>
          <cell r="C12147" t="str">
            <v>010115</v>
          </cell>
          <cell r="D12147" t="str">
            <v>Eletricista</v>
          </cell>
          <cell r="E12147" t="str">
            <v>h</v>
          </cell>
          <cell r="F12147">
            <v>2.7</v>
          </cell>
        </row>
        <row r="12148">
          <cell r="B12148" t="str">
            <v>190761</v>
          </cell>
          <cell r="C12148" t="str">
            <v>010116</v>
          </cell>
          <cell r="D12148" t="str">
            <v>Ajudante de eletricista</v>
          </cell>
          <cell r="E12148" t="str">
            <v>h</v>
          </cell>
          <cell r="F12148">
            <v>2.7</v>
          </cell>
        </row>
        <row r="12149">
          <cell r="B12149" t="str">
            <v>190761</v>
          </cell>
          <cell r="C12149" t="str">
            <v>043514</v>
          </cell>
          <cell r="D12149" t="str">
            <v>Seccionador fusivel nh 3x630a</v>
          </cell>
          <cell r="E12149" t="str">
            <v>un</v>
          </cell>
          <cell r="F12149">
            <v>1</v>
          </cell>
        </row>
        <row r="12150">
          <cell r="B12150" t="str">
            <v>190761</v>
          </cell>
          <cell r="C12150" t="str">
            <v>044018</v>
          </cell>
          <cell r="D12150" t="str">
            <v>Fusivel nh 3 - 630a</v>
          </cell>
          <cell r="E12150" t="str">
            <v>un</v>
          </cell>
          <cell r="F12150">
            <v>3</v>
          </cell>
        </row>
        <row r="12151">
          <cell r="B12151" t="str">
            <v>190762</v>
          </cell>
          <cell r="C12151" t="str">
            <v>010115</v>
          </cell>
          <cell r="D12151" t="str">
            <v>Eletricista</v>
          </cell>
          <cell r="E12151" t="str">
            <v>h</v>
          </cell>
          <cell r="F12151">
            <v>2.2999999999999998</v>
          </cell>
        </row>
        <row r="12152">
          <cell r="B12152" t="str">
            <v>190762</v>
          </cell>
          <cell r="C12152" t="str">
            <v>010116</v>
          </cell>
          <cell r="D12152" t="str">
            <v>Ajudante de eletricista</v>
          </cell>
          <cell r="E12152" t="str">
            <v>h</v>
          </cell>
          <cell r="F12152">
            <v>2.2999999999999998</v>
          </cell>
        </row>
        <row r="12153">
          <cell r="B12153" t="str">
            <v>190762</v>
          </cell>
          <cell r="C12153" t="str">
            <v>043515</v>
          </cell>
          <cell r="D12153" t="str">
            <v>Chave seccionadora rotativa 3x16a</v>
          </cell>
          <cell r="E12153" t="str">
            <v>un</v>
          </cell>
          <cell r="F12153">
            <v>1</v>
          </cell>
        </row>
        <row r="12154">
          <cell r="B12154" t="str">
            <v>190763</v>
          </cell>
          <cell r="C12154" t="str">
            <v>010115</v>
          </cell>
          <cell r="D12154" t="str">
            <v>Eletricista</v>
          </cell>
          <cell r="E12154" t="str">
            <v>h</v>
          </cell>
          <cell r="F12154">
            <v>2.6</v>
          </cell>
        </row>
        <row r="12155">
          <cell r="B12155" t="str">
            <v>190763</v>
          </cell>
          <cell r="C12155" t="str">
            <v>010116</v>
          </cell>
          <cell r="D12155" t="str">
            <v>Ajudante de eletricista</v>
          </cell>
          <cell r="E12155" t="str">
            <v>h</v>
          </cell>
          <cell r="F12155">
            <v>2.6</v>
          </cell>
        </row>
        <row r="12156">
          <cell r="B12156" t="str">
            <v>190763</v>
          </cell>
          <cell r="C12156" t="str">
            <v>043516</v>
          </cell>
          <cell r="D12156" t="str">
            <v>Chave seccionadora rotativa 3x25a</v>
          </cell>
          <cell r="E12156" t="str">
            <v>un</v>
          </cell>
          <cell r="F12156">
            <v>1</v>
          </cell>
        </row>
        <row r="12157">
          <cell r="B12157" t="str">
            <v>190764</v>
          </cell>
          <cell r="C12157" t="str">
            <v>010115</v>
          </cell>
          <cell r="D12157" t="str">
            <v>Eletricista</v>
          </cell>
          <cell r="E12157" t="str">
            <v>h</v>
          </cell>
          <cell r="F12157">
            <v>2.9</v>
          </cell>
        </row>
        <row r="12158">
          <cell r="B12158" t="str">
            <v>190764</v>
          </cell>
          <cell r="C12158" t="str">
            <v>010116</v>
          </cell>
          <cell r="D12158" t="str">
            <v>Ajudante de eletricista</v>
          </cell>
          <cell r="E12158" t="str">
            <v>h</v>
          </cell>
          <cell r="F12158">
            <v>2.9</v>
          </cell>
        </row>
        <row r="12159">
          <cell r="B12159" t="str">
            <v>190764</v>
          </cell>
          <cell r="C12159" t="str">
            <v>043517</v>
          </cell>
          <cell r="D12159" t="str">
            <v>Chave seccionadora rotativa 3x40a</v>
          </cell>
          <cell r="E12159" t="str">
            <v>un</v>
          </cell>
          <cell r="F12159">
            <v>1</v>
          </cell>
        </row>
        <row r="12160">
          <cell r="B12160" t="str">
            <v>190765</v>
          </cell>
          <cell r="C12160" t="str">
            <v>010115</v>
          </cell>
          <cell r="D12160" t="str">
            <v>Eletricista</v>
          </cell>
          <cell r="E12160" t="str">
            <v>h</v>
          </cell>
          <cell r="F12160">
            <v>3.1</v>
          </cell>
        </row>
        <row r="12161">
          <cell r="B12161" t="str">
            <v>190765</v>
          </cell>
          <cell r="C12161" t="str">
            <v>010116</v>
          </cell>
          <cell r="D12161" t="str">
            <v>Ajudante de eletricista</v>
          </cell>
          <cell r="E12161" t="str">
            <v>h</v>
          </cell>
          <cell r="F12161">
            <v>3.1</v>
          </cell>
        </row>
        <row r="12162">
          <cell r="B12162" t="str">
            <v>190765</v>
          </cell>
          <cell r="C12162" t="str">
            <v>043518</v>
          </cell>
          <cell r="D12162" t="str">
            <v>Chave seccionadora rotativa 3x63a</v>
          </cell>
          <cell r="E12162" t="str">
            <v>un</v>
          </cell>
          <cell r="F12162">
            <v>1</v>
          </cell>
        </row>
        <row r="12163">
          <cell r="B12163" t="str">
            <v>190766</v>
          </cell>
          <cell r="C12163" t="str">
            <v>010115</v>
          </cell>
          <cell r="D12163" t="str">
            <v>Eletricista</v>
          </cell>
          <cell r="E12163" t="str">
            <v>h</v>
          </cell>
          <cell r="F12163">
            <v>3.5</v>
          </cell>
        </row>
        <row r="12164">
          <cell r="B12164" t="str">
            <v>190766</v>
          </cell>
          <cell r="C12164" t="str">
            <v>010116</v>
          </cell>
          <cell r="D12164" t="str">
            <v>Ajudante de eletricista</v>
          </cell>
          <cell r="E12164" t="str">
            <v>h</v>
          </cell>
          <cell r="F12164">
            <v>3.5</v>
          </cell>
        </row>
        <row r="12165">
          <cell r="B12165" t="str">
            <v>190766</v>
          </cell>
          <cell r="C12165" t="str">
            <v>043519</v>
          </cell>
          <cell r="D12165" t="str">
            <v>Chave seccionadora rotativa 3x100a</v>
          </cell>
          <cell r="E12165" t="str">
            <v>un</v>
          </cell>
          <cell r="F12165">
            <v>1</v>
          </cell>
        </row>
        <row r="12166">
          <cell r="B12166" t="str">
            <v>190767</v>
          </cell>
          <cell r="C12166" t="str">
            <v>010115</v>
          </cell>
          <cell r="D12166" t="str">
            <v>Eletricista</v>
          </cell>
          <cell r="E12166" t="str">
            <v>h</v>
          </cell>
          <cell r="F12166">
            <v>3.8</v>
          </cell>
        </row>
        <row r="12167">
          <cell r="B12167" t="str">
            <v>190767</v>
          </cell>
          <cell r="C12167" t="str">
            <v>010116</v>
          </cell>
          <cell r="D12167" t="str">
            <v>Ajudante de eletricista</v>
          </cell>
          <cell r="E12167" t="str">
            <v>h</v>
          </cell>
          <cell r="F12167">
            <v>3.8</v>
          </cell>
        </row>
        <row r="12168">
          <cell r="B12168" t="str">
            <v>190767</v>
          </cell>
          <cell r="C12168" t="str">
            <v>043520</v>
          </cell>
          <cell r="D12168" t="str">
            <v>Chave seccionadora rotativa 3x125a</v>
          </cell>
          <cell r="E12168" t="str">
            <v>un</v>
          </cell>
          <cell r="F12168">
            <v>1</v>
          </cell>
        </row>
        <row r="12169">
          <cell r="B12169" t="str">
            <v>190768</v>
          </cell>
          <cell r="C12169" t="str">
            <v>010115</v>
          </cell>
          <cell r="D12169" t="str">
            <v>Eletricista</v>
          </cell>
          <cell r="E12169" t="str">
            <v>h</v>
          </cell>
          <cell r="F12169">
            <v>3.8</v>
          </cell>
        </row>
        <row r="12170">
          <cell r="B12170" t="str">
            <v>190768</v>
          </cell>
          <cell r="C12170" t="str">
            <v>010116</v>
          </cell>
          <cell r="D12170" t="str">
            <v>Ajudante de eletricista</v>
          </cell>
          <cell r="E12170" t="str">
            <v>h</v>
          </cell>
          <cell r="F12170">
            <v>3.8</v>
          </cell>
        </row>
        <row r="12171">
          <cell r="B12171" t="str">
            <v>190768</v>
          </cell>
          <cell r="C12171" t="str">
            <v>043521</v>
          </cell>
          <cell r="D12171" t="str">
            <v>Chave seccionadora rotativa 3x200a</v>
          </cell>
          <cell r="E12171" t="str">
            <v>un</v>
          </cell>
          <cell r="F12171">
            <v>1</v>
          </cell>
        </row>
        <row r="12172">
          <cell r="B12172" t="str">
            <v>190769</v>
          </cell>
          <cell r="C12172" t="str">
            <v>010115</v>
          </cell>
          <cell r="D12172" t="str">
            <v>Eletricista</v>
          </cell>
          <cell r="E12172" t="str">
            <v>h</v>
          </cell>
          <cell r="F12172">
            <v>3.8</v>
          </cell>
        </row>
        <row r="12173">
          <cell r="B12173" t="str">
            <v>190769</v>
          </cell>
          <cell r="C12173" t="str">
            <v>010116</v>
          </cell>
          <cell r="D12173" t="str">
            <v>Ajudante de eletricista</v>
          </cell>
          <cell r="E12173" t="str">
            <v>h</v>
          </cell>
          <cell r="F12173">
            <v>3.8</v>
          </cell>
        </row>
        <row r="12174">
          <cell r="B12174" t="str">
            <v>190769</v>
          </cell>
          <cell r="C12174" t="str">
            <v>043522</v>
          </cell>
          <cell r="D12174" t="str">
            <v>Chave seccionadora rotativa 3x250a</v>
          </cell>
          <cell r="E12174" t="str">
            <v>un</v>
          </cell>
          <cell r="F12174">
            <v>1</v>
          </cell>
        </row>
        <row r="12175">
          <cell r="B12175" t="str">
            <v>190801</v>
          </cell>
          <cell r="C12175" t="str">
            <v>010115</v>
          </cell>
          <cell r="D12175" t="str">
            <v>Eletricista</v>
          </cell>
          <cell r="E12175" t="str">
            <v>h</v>
          </cell>
          <cell r="F12175">
            <v>0.2</v>
          </cell>
        </row>
        <row r="12176">
          <cell r="B12176" t="str">
            <v>190801</v>
          </cell>
          <cell r="C12176" t="str">
            <v>010116</v>
          </cell>
          <cell r="D12176" t="str">
            <v>Ajudante de eletricista</v>
          </cell>
          <cell r="E12176" t="str">
            <v>h</v>
          </cell>
          <cell r="F12176">
            <v>0.2</v>
          </cell>
        </row>
        <row r="12177">
          <cell r="B12177" t="str">
            <v>190801</v>
          </cell>
          <cell r="C12177" t="str">
            <v>042001</v>
          </cell>
          <cell r="D12177" t="str">
            <v>Eletroduto aco c/cost. galv a fogo 15mm (1/2')</v>
          </cell>
          <cell r="E12177" t="str">
            <v>m</v>
          </cell>
          <cell r="F12177">
            <v>1</v>
          </cell>
        </row>
        <row r="12178">
          <cell r="B12178" t="str">
            <v>190802</v>
          </cell>
          <cell r="C12178" t="str">
            <v>010115</v>
          </cell>
          <cell r="D12178" t="str">
            <v>Eletricista</v>
          </cell>
          <cell r="E12178" t="str">
            <v>h</v>
          </cell>
          <cell r="F12178">
            <v>0.3</v>
          </cell>
        </row>
        <row r="12179">
          <cell r="B12179" t="str">
            <v>190802</v>
          </cell>
          <cell r="C12179" t="str">
            <v>010116</v>
          </cell>
          <cell r="D12179" t="str">
            <v>Ajudante de eletricista</v>
          </cell>
          <cell r="E12179" t="str">
            <v>h</v>
          </cell>
          <cell r="F12179">
            <v>0.3</v>
          </cell>
        </row>
        <row r="12180">
          <cell r="B12180" t="str">
            <v>190802</v>
          </cell>
          <cell r="C12180" t="str">
            <v>042002</v>
          </cell>
          <cell r="D12180" t="str">
            <v>Eletroduto aco c/cost. galv a fogo 20mm (3/4')</v>
          </cell>
          <cell r="E12180" t="str">
            <v>m</v>
          </cell>
          <cell r="F12180">
            <v>1</v>
          </cell>
        </row>
        <row r="12181">
          <cell r="B12181" t="str">
            <v>190803</v>
          </cell>
          <cell r="C12181" t="str">
            <v>010115</v>
          </cell>
          <cell r="D12181" t="str">
            <v>Eletricista</v>
          </cell>
          <cell r="E12181" t="str">
            <v>h</v>
          </cell>
          <cell r="F12181">
            <v>0.4</v>
          </cell>
        </row>
        <row r="12182">
          <cell r="B12182" t="str">
            <v>190803</v>
          </cell>
          <cell r="C12182" t="str">
            <v>010116</v>
          </cell>
          <cell r="D12182" t="str">
            <v>Ajudante de eletricista</v>
          </cell>
          <cell r="E12182" t="str">
            <v>h</v>
          </cell>
          <cell r="F12182">
            <v>0.4</v>
          </cell>
        </row>
        <row r="12183">
          <cell r="B12183" t="str">
            <v>190803</v>
          </cell>
          <cell r="C12183" t="str">
            <v>042003</v>
          </cell>
          <cell r="D12183" t="str">
            <v>Eletroduto aco c/cost. galv a fogo 25mm (1')</v>
          </cell>
          <cell r="E12183" t="str">
            <v>m</v>
          </cell>
          <cell r="F12183">
            <v>1</v>
          </cell>
        </row>
        <row r="12184">
          <cell r="B12184" t="str">
            <v>190804</v>
          </cell>
          <cell r="C12184" t="str">
            <v>010115</v>
          </cell>
          <cell r="D12184" t="str">
            <v>Eletricista</v>
          </cell>
          <cell r="E12184" t="str">
            <v>h</v>
          </cell>
          <cell r="F12184">
            <v>0.65</v>
          </cell>
        </row>
        <row r="12185">
          <cell r="B12185" t="str">
            <v>190804</v>
          </cell>
          <cell r="C12185" t="str">
            <v>010116</v>
          </cell>
          <cell r="D12185" t="str">
            <v>Ajudante de eletricista</v>
          </cell>
          <cell r="E12185" t="str">
            <v>h</v>
          </cell>
          <cell r="F12185">
            <v>0.65</v>
          </cell>
        </row>
        <row r="12186">
          <cell r="B12186" t="str">
            <v>190804</v>
          </cell>
          <cell r="C12186" t="str">
            <v>042004</v>
          </cell>
          <cell r="D12186" t="str">
            <v>Eletroduto aco c/cost. galv a fogo 32mm (1 1/4')</v>
          </cell>
          <cell r="E12186" t="str">
            <v>m</v>
          </cell>
          <cell r="F12186">
            <v>1</v>
          </cell>
        </row>
        <row r="12187">
          <cell r="B12187" t="str">
            <v>190805</v>
          </cell>
          <cell r="C12187" t="str">
            <v>010115</v>
          </cell>
          <cell r="D12187" t="str">
            <v>Eletricista</v>
          </cell>
          <cell r="E12187" t="str">
            <v>h</v>
          </cell>
          <cell r="F12187">
            <v>0.7</v>
          </cell>
        </row>
        <row r="12188">
          <cell r="B12188" t="str">
            <v>190805</v>
          </cell>
          <cell r="C12188" t="str">
            <v>010116</v>
          </cell>
          <cell r="D12188" t="str">
            <v>Ajudante de eletricista</v>
          </cell>
          <cell r="E12188" t="str">
            <v>h</v>
          </cell>
          <cell r="F12188">
            <v>0.7</v>
          </cell>
        </row>
        <row r="12189">
          <cell r="B12189" t="str">
            <v>190805</v>
          </cell>
          <cell r="C12189" t="str">
            <v>042005</v>
          </cell>
          <cell r="D12189" t="str">
            <v>Eletroduto aco c/cost. galv a fogo 40mm (1 1/2')</v>
          </cell>
          <cell r="E12189" t="str">
            <v>m</v>
          </cell>
          <cell r="F12189">
            <v>1</v>
          </cell>
        </row>
        <row r="12190">
          <cell r="B12190" t="str">
            <v>190806</v>
          </cell>
          <cell r="C12190" t="str">
            <v>010115</v>
          </cell>
          <cell r="D12190" t="str">
            <v>Eletricista</v>
          </cell>
          <cell r="E12190" t="str">
            <v>h</v>
          </cell>
          <cell r="F12190">
            <v>0.8</v>
          </cell>
        </row>
        <row r="12191">
          <cell r="B12191" t="str">
            <v>190806</v>
          </cell>
          <cell r="C12191" t="str">
            <v>010116</v>
          </cell>
          <cell r="D12191" t="str">
            <v>Ajudante de eletricista</v>
          </cell>
          <cell r="E12191" t="str">
            <v>h</v>
          </cell>
          <cell r="F12191">
            <v>0.8</v>
          </cell>
        </row>
        <row r="12192">
          <cell r="B12192" t="str">
            <v>190806</v>
          </cell>
          <cell r="C12192" t="str">
            <v>042006</v>
          </cell>
          <cell r="D12192" t="str">
            <v>Eletroduto aco c/cost. galv a fogo 50mm (2')</v>
          </cell>
          <cell r="E12192" t="str">
            <v>m</v>
          </cell>
          <cell r="F12192">
            <v>1</v>
          </cell>
        </row>
        <row r="12193">
          <cell r="B12193" t="str">
            <v>190807</v>
          </cell>
          <cell r="C12193" t="str">
            <v>010115</v>
          </cell>
          <cell r="D12193" t="str">
            <v>Eletricista</v>
          </cell>
          <cell r="E12193" t="str">
            <v>h</v>
          </cell>
          <cell r="F12193">
            <v>1.4</v>
          </cell>
        </row>
        <row r="12194">
          <cell r="B12194" t="str">
            <v>190807</v>
          </cell>
          <cell r="C12194" t="str">
            <v>010116</v>
          </cell>
          <cell r="D12194" t="str">
            <v>Ajudante de eletricista</v>
          </cell>
          <cell r="E12194" t="str">
            <v>h</v>
          </cell>
          <cell r="F12194">
            <v>1.4</v>
          </cell>
        </row>
        <row r="12195">
          <cell r="B12195" t="str">
            <v>190807</v>
          </cell>
          <cell r="C12195" t="str">
            <v>042007</v>
          </cell>
          <cell r="D12195" t="str">
            <v>Eletroduto aco c/cost. galv a fogo 65mm (2 1/2')</v>
          </cell>
          <cell r="E12195" t="str">
            <v>m</v>
          </cell>
          <cell r="F12195">
            <v>1</v>
          </cell>
        </row>
        <row r="12196">
          <cell r="B12196" t="str">
            <v>190808</v>
          </cell>
          <cell r="C12196" t="str">
            <v>010115</v>
          </cell>
          <cell r="D12196" t="str">
            <v>Eletricista</v>
          </cell>
          <cell r="E12196" t="str">
            <v>h</v>
          </cell>
          <cell r="F12196">
            <v>1.6</v>
          </cell>
        </row>
        <row r="12197">
          <cell r="B12197" t="str">
            <v>190808</v>
          </cell>
          <cell r="C12197" t="str">
            <v>010116</v>
          </cell>
          <cell r="D12197" t="str">
            <v>Ajudante de eletricista</v>
          </cell>
          <cell r="E12197" t="str">
            <v>h</v>
          </cell>
          <cell r="F12197">
            <v>1.6</v>
          </cell>
        </row>
        <row r="12198">
          <cell r="B12198" t="str">
            <v>190808</v>
          </cell>
          <cell r="C12198" t="str">
            <v>042008</v>
          </cell>
          <cell r="D12198" t="str">
            <v>Eletroduto aco c/cost. galv a fogo 80mm (3')</v>
          </cell>
          <cell r="E12198" t="str">
            <v>m</v>
          </cell>
          <cell r="F12198">
            <v>1</v>
          </cell>
        </row>
        <row r="12199">
          <cell r="B12199" t="str">
            <v>190810</v>
          </cell>
          <cell r="C12199" t="str">
            <v>010115</v>
          </cell>
          <cell r="D12199" t="str">
            <v>Eletricista</v>
          </cell>
          <cell r="E12199" t="str">
            <v>h</v>
          </cell>
          <cell r="F12199">
            <v>2</v>
          </cell>
        </row>
        <row r="12200">
          <cell r="B12200" t="str">
            <v>190810</v>
          </cell>
          <cell r="C12200" t="str">
            <v>010116</v>
          </cell>
          <cell r="D12200" t="str">
            <v>Ajudante de eletricista</v>
          </cell>
          <cell r="E12200" t="str">
            <v>h</v>
          </cell>
          <cell r="F12200">
            <v>2</v>
          </cell>
        </row>
        <row r="12201">
          <cell r="B12201" t="str">
            <v>190810</v>
          </cell>
          <cell r="C12201" t="str">
            <v>042010</v>
          </cell>
          <cell r="D12201" t="str">
            <v>Eletroduto aco c/cost. galv a fogo 100mm (4')</v>
          </cell>
          <cell r="E12201" t="str">
            <v>m</v>
          </cell>
          <cell r="F12201">
            <v>1</v>
          </cell>
        </row>
        <row r="12202">
          <cell r="B12202" t="str">
            <v>190811</v>
          </cell>
          <cell r="C12202" t="str">
            <v>010115</v>
          </cell>
          <cell r="D12202" t="str">
            <v>Eletricista</v>
          </cell>
          <cell r="E12202" t="str">
            <v>h</v>
          </cell>
          <cell r="F12202">
            <v>0.4</v>
          </cell>
        </row>
        <row r="12203">
          <cell r="B12203" t="str">
            <v>190811</v>
          </cell>
          <cell r="C12203" t="str">
            <v>010116</v>
          </cell>
          <cell r="D12203" t="str">
            <v>Ajudante de eletricista</v>
          </cell>
          <cell r="E12203" t="str">
            <v>h</v>
          </cell>
          <cell r="F12203">
            <v>0.4</v>
          </cell>
        </row>
        <row r="12204">
          <cell r="B12204" t="str">
            <v>190811</v>
          </cell>
          <cell r="C12204" t="str">
            <v>042001</v>
          </cell>
          <cell r="D12204" t="str">
            <v>Eletroduto aco c/cost. galv a fogo 15mm (1/2')</v>
          </cell>
          <cell r="E12204" t="str">
            <v>m</v>
          </cell>
          <cell r="F12204">
            <v>1.05</v>
          </cell>
        </row>
        <row r="12205">
          <cell r="B12205" t="str">
            <v>190812</v>
          </cell>
          <cell r="C12205" t="str">
            <v>010115</v>
          </cell>
          <cell r="D12205" t="str">
            <v>Eletricista</v>
          </cell>
          <cell r="E12205" t="str">
            <v>h</v>
          </cell>
          <cell r="F12205">
            <v>0.5</v>
          </cell>
        </row>
        <row r="12206">
          <cell r="B12206" t="str">
            <v>190812</v>
          </cell>
          <cell r="C12206" t="str">
            <v>010116</v>
          </cell>
          <cell r="D12206" t="str">
            <v>Ajudante de eletricista</v>
          </cell>
          <cell r="E12206" t="str">
            <v>h</v>
          </cell>
          <cell r="F12206">
            <v>0.5</v>
          </cell>
        </row>
        <row r="12207">
          <cell r="B12207" t="str">
            <v>190812</v>
          </cell>
          <cell r="C12207" t="str">
            <v>042002</v>
          </cell>
          <cell r="D12207" t="str">
            <v>Eletroduto aco c/cost. galv a fogo 20mm (3/4')</v>
          </cell>
          <cell r="E12207" t="str">
            <v>m</v>
          </cell>
          <cell r="F12207">
            <v>1.05</v>
          </cell>
        </row>
        <row r="12208">
          <cell r="B12208" t="str">
            <v>190813</v>
          </cell>
          <cell r="C12208" t="str">
            <v>010115</v>
          </cell>
          <cell r="D12208" t="str">
            <v>Eletricista</v>
          </cell>
          <cell r="E12208" t="str">
            <v>h</v>
          </cell>
          <cell r="F12208">
            <v>0.6</v>
          </cell>
        </row>
        <row r="12209">
          <cell r="B12209" t="str">
            <v>190813</v>
          </cell>
          <cell r="C12209" t="str">
            <v>010116</v>
          </cell>
          <cell r="D12209" t="str">
            <v>Ajudante de eletricista</v>
          </cell>
          <cell r="E12209" t="str">
            <v>h</v>
          </cell>
          <cell r="F12209">
            <v>0.6</v>
          </cell>
        </row>
        <row r="12210">
          <cell r="B12210" t="str">
            <v>190813</v>
          </cell>
          <cell r="C12210" t="str">
            <v>042003</v>
          </cell>
          <cell r="D12210" t="str">
            <v>Eletroduto aco c/cost. galv a fogo 25mm (1')</v>
          </cell>
          <cell r="E12210" t="str">
            <v>m</v>
          </cell>
          <cell r="F12210">
            <v>1.05</v>
          </cell>
        </row>
        <row r="12211">
          <cell r="B12211" t="str">
            <v>190814</v>
          </cell>
          <cell r="C12211" t="str">
            <v>010115</v>
          </cell>
          <cell r="D12211" t="str">
            <v>Eletricista</v>
          </cell>
          <cell r="E12211" t="str">
            <v>h</v>
          </cell>
          <cell r="F12211">
            <v>0.75</v>
          </cell>
        </row>
        <row r="12212">
          <cell r="B12212" t="str">
            <v>190814</v>
          </cell>
          <cell r="C12212" t="str">
            <v>010116</v>
          </cell>
          <cell r="D12212" t="str">
            <v>Ajudante de eletricista</v>
          </cell>
          <cell r="E12212" t="str">
            <v>h</v>
          </cell>
          <cell r="F12212">
            <v>0.75</v>
          </cell>
        </row>
        <row r="12213">
          <cell r="B12213" t="str">
            <v>190814</v>
          </cell>
          <cell r="C12213" t="str">
            <v>042004</v>
          </cell>
          <cell r="D12213" t="str">
            <v>Eletroduto aco c/cost. galv a fogo 32mm (1 1/4')</v>
          </cell>
          <cell r="E12213" t="str">
            <v>m</v>
          </cell>
          <cell r="F12213">
            <v>1.05</v>
          </cell>
        </row>
        <row r="12214">
          <cell r="B12214" t="str">
            <v>190815</v>
          </cell>
          <cell r="C12214" t="str">
            <v>010115</v>
          </cell>
          <cell r="D12214" t="str">
            <v>Eletricista</v>
          </cell>
          <cell r="E12214" t="str">
            <v>h</v>
          </cell>
          <cell r="F12214">
            <v>0.8</v>
          </cell>
        </row>
        <row r="12215">
          <cell r="B12215" t="str">
            <v>190815</v>
          </cell>
          <cell r="C12215" t="str">
            <v>010116</v>
          </cell>
          <cell r="D12215" t="str">
            <v>Ajudante de eletricista</v>
          </cell>
          <cell r="E12215" t="str">
            <v>h</v>
          </cell>
          <cell r="F12215">
            <v>0.8</v>
          </cell>
        </row>
        <row r="12216">
          <cell r="B12216" t="str">
            <v>190815</v>
          </cell>
          <cell r="C12216" t="str">
            <v>042005</v>
          </cell>
          <cell r="D12216" t="str">
            <v>Eletroduto aco c/cost. galv a fogo 40mm (1 1/2')</v>
          </cell>
          <cell r="E12216" t="str">
            <v>m</v>
          </cell>
          <cell r="F12216">
            <v>1.05</v>
          </cell>
        </row>
        <row r="12217">
          <cell r="B12217" t="str">
            <v>190816</v>
          </cell>
          <cell r="C12217" t="str">
            <v>010115</v>
          </cell>
          <cell r="D12217" t="str">
            <v>Eletricista</v>
          </cell>
          <cell r="E12217" t="str">
            <v>h</v>
          </cell>
          <cell r="F12217">
            <v>0.9</v>
          </cell>
        </row>
        <row r="12218">
          <cell r="B12218" t="str">
            <v>190816</v>
          </cell>
          <cell r="C12218" t="str">
            <v>010116</v>
          </cell>
          <cell r="D12218" t="str">
            <v>Ajudante de eletricista</v>
          </cell>
          <cell r="E12218" t="str">
            <v>h</v>
          </cell>
          <cell r="F12218">
            <v>0.9</v>
          </cell>
        </row>
        <row r="12219">
          <cell r="B12219" t="str">
            <v>190816</v>
          </cell>
          <cell r="C12219" t="str">
            <v>042006</v>
          </cell>
          <cell r="D12219" t="str">
            <v>Eletroduto aco c/cost. galv a fogo 50mm (2')</v>
          </cell>
          <cell r="E12219" t="str">
            <v>m</v>
          </cell>
          <cell r="F12219">
            <v>1.05</v>
          </cell>
        </row>
        <row r="12220">
          <cell r="B12220" t="str">
            <v>190817</v>
          </cell>
          <cell r="C12220" t="str">
            <v>010115</v>
          </cell>
          <cell r="D12220" t="str">
            <v>Eletricista</v>
          </cell>
          <cell r="E12220" t="str">
            <v>h</v>
          </cell>
          <cell r="F12220">
            <v>1.55</v>
          </cell>
        </row>
        <row r="12221">
          <cell r="B12221" t="str">
            <v>190817</v>
          </cell>
          <cell r="C12221" t="str">
            <v>010116</v>
          </cell>
          <cell r="D12221" t="str">
            <v>Ajudante de eletricista</v>
          </cell>
          <cell r="E12221" t="str">
            <v>h</v>
          </cell>
          <cell r="F12221">
            <v>1.55</v>
          </cell>
        </row>
        <row r="12222">
          <cell r="B12222" t="str">
            <v>190817</v>
          </cell>
          <cell r="C12222" t="str">
            <v>042007</v>
          </cell>
          <cell r="D12222" t="str">
            <v>Eletroduto aco c/cost. galv a fogo 65mm (2 1/2')</v>
          </cell>
          <cell r="E12222" t="str">
            <v>m</v>
          </cell>
          <cell r="F12222">
            <v>1.05</v>
          </cell>
        </row>
        <row r="12223">
          <cell r="B12223" t="str">
            <v>190818</v>
          </cell>
          <cell r="C12223" t="str">
            <v>010115</v>
          </cell>
          <cell r="D12223" t="str">
            <v>Eletricista</v>
          </cell>
          <cell r="E12223" t="str">
            <v>h</v>
          </cell>
          <cell r="F12223">
            <v>1.75</v>
          </cell>
        </row>
        <row r="12224">
          <cell r="B12224" t="str">
            <v>190818</v>
          </cell>
          <cell r="C12224" t="str">
            <v>010116</v>
          </cell>
          <cell r="D12224" t="str">
            <v>Ajudante de eletricista</v>
          </cell>
          <cell r="E12224" t="str">
            <v>h</v>
          </cell>
          <cell r="F12224">
            <v>1.75</v>
          </cell>
        </row>
        <row r="12225">
          <cell r="B12225" t="str">
            <v>190818</v>
          </cell>
          <cell r="C12225" t="str">
            <v>042008</v>
          </cell>
          <cell r="D12225" t="str">
            <v>Eletroduto aco c/cost. galv a fogo 80mm (3')</v>
          </cell>
          <cell r="E12225" t="str">
            <v>m</v>
          </cell>
          <cell r="F12225">
            <v>1.05</v>
          </cell>
        </row>
        <row r="12226">
          <cell r="B12226" t="str">
            <v>190820</v>
          </cell>
          <cell r="C12226" t="str">
            <v>010115</v>
          </cell>
          <cell r="D12226" t="str">
            <v>Eletricista</v>
          </cell>
          <cell r="E12226" t="str">
            <v>h</v>
          </cell>
          <cell r="F12226">
            <v>2.2000000000000002</v>
          </cell>
        </row>
        <row r="12227">
          <cell r="B12227" t="str">
            <v>190820</v>
          </cell>
          <cell r="C12227" t="str">
            <v>010116</v>
          </cell>
          <cell r="D12227" t="str">
            <v>Ajudante de eletricista</v>
          </cell>
          <cell r="E12227" t="str">
            <v>h</v>
          </cell>
          <cell r="F12227">
            <v>2.2000000000000002</v>
          </cell>
        </row>
        <row r="12228">
          <cell r="B12228" t="str">
            <v>190820</v>
          </cell>
          <cell r="C12228" t="str">
            <v>042010</v>
          </cell>
          <cell r="D12228" t="str">
            <v>Eletroduto aco c/cost. galv a fogo 100mm (4')</v>
          </cell>
          <cell r="E12228" t="str">
            <v>m</v>
          </cell>
          <cell r="F12228">
            <v>1.05</v>
          </cell>
        </row>
        <row r="12229">
          <cell r="B12229" t="str">
            <v>190821</v>
          </cell>
          <cell r="C12229" t="str">
            <v>010115</v>
          </cell>
          <cell r="D12229" t="str">
            <v>Eletricista</v>
          </cell>
          <cell r="E12229" t="str">
            <v>h</v>
          </cell>
          <cell r="F12229">
            <v>0.1</v>
          </cell>
        </row>
        <row r="12230">
          <cell r="B12230" t="str">
            <v>190821</v>
          </cell>
          <cell r="C12230" t="str">
            <v>010116</v>
          </cell>
          <cell r="D12230" t="str">
            <v>Ajudante de eletricista</v>
          </cell>
          <cell r="E12230" t="str">
            <v>h</v>
          </cell>
          <cell r="F12230">
            <v>0.1</v>
          </cell>
        </row>
        <row r="12231">
          <cell r="B12231" t="str">
            <v>190821</v>
          </cell>
          <cell r="C12231" t="str">
            <v>042011</v>
          </cell>
          <cell r="D12231" t="str">
            <v>Curva aco p/eletroduto galv a fogo 15mm (1/2')</v>
          </cell>
          <cell r="E12231" t="str">
            <v>un</v>
          </cell>
          <cell r="F12231">
            <v>1</v>
          </cell>
        </row>
        <row r="12232">
          <cell r="B12232" t="str">
            <v>190822</v>
          </cell>
          <cell r="C12232" t="str">
            <v>010115</v>
          </cell>
          <cell r="D12232" t="str">
            <v>Eletricista</v>
          </cell>
          <cell r="E12232" t="str">
            <v>h</v>
          </cell>
          <cell r="F12232">
            <v>0.13</v>
          </cell>
        </row>
        <row r="12233">
          <cell r="B12233" t="str">
            <v>190822</v>
          </cell>
          <cell r="C12233" t="str">
            <v>010116</v>
          </cell>
          <cell r="D12233" t="str">
            <v>Ajudante de eletricista</v>
          </cell>
          <cell r="E12233" t="str">
            <v>h</v>
          </cell>
          <cell r="F12233">
            <v>0.13</v>
          </cell>
        </row>
        <row r="12234">
          <cell r="B12234" t="str">
            <v>190822</v>
          </cell>
          <cell r="C12234" t="str">
            <v>042012</v>
          </cell>
          <cell r="D12234" t="str">
            <v>Curva aco p/eletroduto galv a fogo 20mm (3/4')</v>
          </cell>
          <cell r="E12234" t="str">
            <v>un</v>
          </cell>
          <cell r="F12234">
            <v>1</v>
          </cell>
        </row>
        <row r="12235">
          <cell r="B12235" t="str">
            <v>190823</v>
          </cell>
          <cell r="C12235" t="str">
            <v>010115</v>
          </cell>
          <cell r="D12235" t="str">
            <v>Eletricista</v>
          </cell>
          <cell r="E12235" t="str">
            <v>h</v>
          </cell>
          <cell r="F12235">
            <v>0.14000000000000001</v>
          </cell>
        </row>
        <row r="12236">
          <cell r="B12236" t="str">
            <v>190823</v>
          </cell>
          <cell r="C12236" t="str">
            <v>010116</v>
          </cell>
          <cell r="D12236" t="str">
            <v>Ajudante de eletricista</v>
          </cell>
          <cell r="E12236" t="str">
            <v>h</v>
          </cell>
          <cell r="F12236">
            <v>0.14000000000000001</v>
          </cell>
        </row>
        <row r="12237">
          <cell r="B12237" t="str">
            <v>190823</v>
          </cell>
          <cell r="C12237" t="str">
            <v>042013</v>
          </cell>
          <cell r="D12237" t="str">
            <v>Curva aco p/eletroduto galv a fogo 25mm (1')</v>
          </cell>
          <cell r="E12237" t="str">
            <v>un</v>
          </cell>
          <cell r="F12237">
            <v>1</v>
          </cell>
        </row>
        <row r="12238">
          <cell r="B12238" t="str">
            <v>190824</v>
          </cell>
          <cell r="C12238" t="str">
            <v>010115</v>
          </cell>
          <cell r="D12238" t="str">
            <v>Eletricista</v>
          </cell>
          <cell r="E12238" t="str">
            <v>h</v>
          </cell>
          <cell r="F12238">
            <v>0.3</v>
          </cell>
        </row>
        <row r="12239">
          <cell r="B12239" t="str">
            <v>190824</v>
          </cell>
          <cell r="C12239" t="str">
            <v>010116</v>
          </cell>
          <cell r="D12239" t="str">
            <v>Ajudante de eletricista</v>
          </cell>
          <cell r="E12239" t="str">
            <v>h</v>
          </cell>
          <cell r="F12239">
            <v>0.3</v>
          </cell>
        </row>
        <row r="12240">
          <cell r="B12240" t="str">
            <v>190824</v>
          </cell>
          <cell r="C12240" t="str">
            <v>042014</v>
          </cell>
          <cell r="D12240" t="str">
            <v>Curva aco p/eletroduto galv a fogo 32mm (1 1/4')</v>
          </cell>
          <cell r="E12240" t="str">
            <v>un</v>
          </cell>
          <cell r="F12240">
            <v>1</v>
          </cell>
        </row>
        <row r="12241">
          <cell r="B12241" t="str">
            <v>190825</v>
          </cell>
          <cell r="C12241" t="str">
            <v>010115</v>
          </cell>
          <cell r="D12241" t="str">
            <v>Eletricista</v>
          </cell>
          <cell r="E12241" t="str">
            <v>h</v>
          </cell>
          <cell r="F12241">
            <v>0.35</v>
          </cell>
        </row>
        <row r="12242">
          <cell r="B12242" t="str">
            <v>190825</v>
          </cell>
          <cell r="C12242" t="str">
            <v>010116</v>
          </cell>
          <cell r="D12242" t="str">
            <v>Ajudante de eletricista</v>
          </cell>
          <cell r="E12242" t="str">
            <v>h</v>
          </cell>
          <cell r="F12242">
            <v>0.35</v>
          </cell>
        </row>
        <row r="12243">
          <cell r="B12243" t="str">
            <v>190825</v>
          </cell>
          <cell r="C12243" t="str">
            <v>042015</v>
          </cell>
          <cell r="D12243" t="str">
            <v>Curva aco p/eletroduto galv a fogo 40mm (1 1/2')</v>
          </cell>
          <cell r="E12243" t="str">
            <v>un</v>
          </cell>
          <cell r="F12243">
            <v>1</v>
          </cell>
        </row>
        <row r="12244">
          <cell r="B12244" t="str">
            <v>190826</v>
          </cell>
          <cell r="C12244" t="str">
            <v>010115</v>
          </cell>
          <cell r="D12244" t="str">
            <v>Eletricista</v>
          </cell>
          <cell r="E12244" t="str">
            <v>h</v>
          </cell>
          <cell r="F12244">
            <v>0.47</v>
          </cell>
        </row>
        <row r="12245">
          <cell r="B12245" t="str">
            <v>190826</v>
          </cell>
          <cell r="C12245" t="str">
            <v>010116</v>
          </cell>
          <cell r="D12245" t="str">
            <v>Ajudante de eletricista</v>
          </cell>
          <cell r="E12245" t="str">
            <v>h</v>
          </cell>
          <cell r="F12245">
            <v>0.47</v>
          </cell>
        </row>
        <row r="12246">
          <cell r="B12246" t="str">
            <v>190826</v>
          </cell>
          <cell r="C12246" t="str">
            <v>042016</v>
          </cell>
          <cell r="D12246" t="str">
            <v>Curva aco p/eletroduto galv a fogo 50mm (2')</v>
          </cell>
          <cell r="E12246" t="str">
            <v>un</v>
          </cell>
          <cell r="F12246">
            <v>1</v>
          </cell>
        </row>
        <row r="12247">
          <cell r="B12247" t="str">
            <v>190827</v>
          </cell>
          <cell r="C12247" t="str">
            <v>010115</v>
          </cell>
          <cell r="D12247" t="str">
            <v>Eletricista</v>
          </cell>
          <cell r="E12247" t="str">
            <v>h</v>
          </cell>
          <cell r="F12247">
            <v>1</v>
          </cell>
        </row>
        <row r="12248">
          <cell r="B12248" t="str">
            <v>190827</v>
          </cell>
          <cell r="C12248" t="str">
            <v>010116</v>
          </cell>
          <cell r="D12248" t="str">
            <v>Ajudante de eletricista</v>
          </cell>
          <cell r="E12248" t="str">
            <v>h</v>
          </cell>
          <cell r="F12248">
            <v>1</v>
          </cell>
        </row>
        <row r="12249">
          <cell r="B12249" t="str">
            <v>190827</v>
          </cell>
          <cell r="C12249" t="str">
            <v>042017</v>
          </cell>
          <cell r="D12249" t="str">
            <v>Curva aco p/eletroduto galv a fogo 65mm (2 1/2')</v>
          </cell>
          <cell r="E12249" t="str">
            <v>un</v>
          </cell>
          <cell r="F12249">
            <v>1</v>
          </cell>
        </row>
        <row r="12250">
          <cell r="B12250" t="str">
            <v>190828</v>
          </cell>
          <cell r="C12250" t="str">
            <v>010115</v>
          </cell>
          <cell r="D12250" t="str">
            <v>Eletricista</v>
          </cell>
          <cell r="E12250" t="str">
            <v>h</v>
          </cell>
          <cell r="F12250">
            <v>1.5</v>
          </cell>
        </row>
        <row r="12251">
          <cell r="B12251" t="str">
            <v>190828</v>
          </cell>
          <cell r="C12251" t="str">
            <v>010116</v>
          </cell>
          <cell r="D12251" t="str">
            <v>Ajudante de eletricista</v>
          </cell>
          <cell r="E12251" t="str">
            <v>h</v>
          </cell>
          <cell r="F12251">
            <v>1.5</v>
          </cell>
        </row>
        <row r="12252">
          <cell r="B12252" t="str">
            <v>190828</v>
          </cell>
          <cell r="C12252" t="str">
            <v>042018</v>
          </cell>
          <cell r="D12252" t="str">
            <v>Curva aco p/eletroduto galv a fogo 80mm (3')</v>
          </cell>
          <cell r="E12252" t="str">
            <v>un</v>
          </cell>
          <cell r="F12252">
            <v>1</v>
          </cell>
        </row>
        <row r="12253">
          <cell r="B12253" t="str">
            <v>190830</v>
          </cell>
          <cell r="C12253" t="str">
            <v>010115</v>
          </cell>
          <cell r="D12253" t="str">
            <v>Eletricista</v>
          </cell>
          <cell r="E12253" t="str">
            <v>h</v>
          </cell>
          <cell r="F12253">
            <v>1.8</v>
          </cell>
        </row>
        <row r="12254">
          <cell r="B12254" t="str">
            <v>190830</v>
          </cell>
          <cell r="C12254" t="str">
            <v>010116</v>
          </cell>
          <cell r="D12254" t="str">
            <v>Ajudante de eletricista</v>
          </cell>
          <cell r="E12254" t="str">
            <v>h</v>
          </cell>
          <cell r="F12254">
            <v>1.8</v>
          </cell>
        </row>
        <row r="12255">
          <cell r="B12255" t="str">
            <v>190830</v>
          </cell>
          <cell r="C12255" t="str">
            <v>042020</v>
          </cell>
          <cell r="D12255" t="str">
            <v>Curva aco p/eletroduto galv a fogo 100mm (4')</v>
          </cell>
          <cell r="E12255" t="str">
            <v>un</v>
          </cell>
          <cell r="F12255">
            <v>1</v>
          </cell>
        </row>
        <row r="12256">
          <cell r="B12256" t="str">
            <v>190831</v>
          </cell>
          <cell r="C12256" t="str">
            <v>010115</v>
          </cell>
          <cell r="D12256" t="str">
            <v>Eletricista</v>
          </cell>
          <cell r="E12256" t="str">
            <v>h</v>
          </cell>
          <cell r="F12256">
            <v>0.03</v>
          </cell>
        </row>
        <row r="12257">
          <cell r="B12257" t="str">
            <v>190831</v>
          </cell>
          <cell r="C12257" t="str">
            <v>010116</v>
          </cell>
          <cell r="D12257" t="str">
            <v>Ajudante de eletricista</v>
          </cell>
          <cell r="E12257" t="str">
            <v>h</v>
          </cell>
          <cell r="F12257">
            <v>0.03</v>
          </cell>
        </row>
        <row r="12258">
          <cell r="B12258" t="str">
            <v>190831</v>
          </cell>
          <cell r="C12258" t="str">
            <v>042021</v>
          </cell>
          <cell r="D12258" t="str">
            <v>Luva aco p/eletroduto galv.a fogo 15mm (1/2')</v>
          </cell>
          <cell r="E12258" t="str">
            <v>un</v>
          </cell>
          <cell r="F12258">
            <v>1</v>
          </cell>
        </row>
        <row r="12259">
          <cell r="B12259" t="str">
            <v>190832</v>
          </cell>
          <cell r="C12259" t="str">
            <v>010115</v>
          </cell>
          <cell r="D12259" t="str">
            <v>Eletricista</v>
          </cell>
          <cell r="E12259" t="str">
            <v>h</v>
          </cell>
          <cell r="F12259">
            <v>0.04</v>
          </cell>
        </row>
        <row r="12260">
          <cell r="B12260" t="str">
            <v>190832</v>
          </cell>
          <cell r="C12260" t="str">
            <v>010116</v>
          </cell>
          <cell r="D12260" t="str">
            <v>Ajudante de eletricista</v>
          </cell>
          <cell r="E12260" t="str">
            <v>h</v>
          </cell>
          <cell r="F12260">
            <v>0.04</v>
          </cell>
        </row>
        <row r="12261">
          <cell r="B12261" t="str">
            <v>190832</v>
          </cell>
          <cell r="C12261" t="str">
            <v>042022</v>
          </cell>
          <cell r="D12261" t="str">
            <v>Luva aco p/eletroduto galv.a fogo 20mm (3/4')</v>
          </cell>
          <cell r="E12261" t="str">
            <v>un</v>
          </cell>
          <cell r="F12261">
            <v>1</v>
          </cell>
        </row>
        <row r="12262">
          <cell r="B12262" t="str">
            <v>190833</v>
          </cell>
          <cell r="C12262" t="str">
            <v>010115</v>
          </cell>
          <cell r="D12262" t="str">
            <v>Eletricista</v>
          </cell>
          <cell r="E12262" t="str">
            <v>h</v>
          </cell>
          <cell r="F12262">
            <v>0.06</v>
          </cell>
        </row>
        <row r="12263">
          <cell r="B12263" t="str">
            <v>190833</v>
          </cell>
          <cell r="C12263" t="str">
            <v>010116</v>
          </cell>
          <cell r="D12263" t="str">
            <v>Ajudante de eletricista</v>
          </cell>
          <cell r="E12263" t="str">
            <v>h</v>
          </cell>
          <cell r="F12263">
            <v>0.06</v>
          </cell>
        </row>
        <row r="12264">
          <cell r="B12264" t="str">
            <v>190833</v>
          </cell>
          <cell r="C12264" t="str">
            <v>042023</v>
          </cell>
          <cell r="D12264" t="str">
            <v>Luva aco p/eletroduto galv.a fogo 25mm (1')</v>
          </cell>
          <cell r="E12264" t="str">
            <v>un</v>
          </cell>
          <cell r="F12264">
            <v>1</v>
          </cell>
        </row>
        <row r="12265">
          <cell r="B12265" t="str">
            <v>190834</v>
          </cell>
          <cell r="C12265" t="str">
            <v>010115</v>
          </cell>
          <cell r="D12265" t="str">
            <v>Eletricista</v>
          </cell>
          <cell r="E12265" t="str">
            <v>h</v>
          </cell>
          <cell r="F12265">
            <v>0.08</v>
          </cell>
        </row>
        <row r="12266">
          <cell r="B12266" t="str">
            <v>190834</v>
          </cell>
          <cell r="C12266" t="str">
            <v>010116</v>
          </cell>
          <cell r="D12266" t="str">
            <v>Ajudante de eletricista</v>
          </cell>
          <cell r="E12266" t="str">
            <v>h</v>
          </cell>
          <cell r="F12266">
            <v>0.08</v>
          </cell>
        </row>
        <row r="12267">
          <cell r="B12267" t="str">
            <v>190834</v>
          </cell>
          <cell r="C12267" t="str">
            <v>042024</v>
          </cell>
          <cell r="D12267" t="str">
            <v>Luva aco p/eletroduto galv.a fogo 32mm (1 1/4')</v>
          </cell>
          <cell r="E12267" t="str">
            <v>un</v>
          </cell>
          <cell r="F12267">
            <v>1</v>
          </cell>
        </row>
        <row r="12268">
          <cell r="B12268" t="str">
            <v>190835</v>
          </cell>
          <cell r="C12268" t="str">
            <v>010115</v>
          </cell>
          <cell r="D12268" t="str">
            <v>Eletricista</v>
          </cell>
          <cell r="E12268" t="str">
            <v>h</v>
          </cell>
          <cell r="F12268">
            <v>0.11</v>
          </cell>
        </row>
        <row r="12269">
          <cell r="B12269" t="str">
            <v>190835</v>
          </cell>
          <cell r="C12269" t="str">
            <v>010116</v>
          </cell>
          <cell r="D12269" t="str">
            <v>Ajudante de eletricista</v>
          </cell>
          <cell r="E12269" t="str">
            <v>h</v>
          </cell>
          <cell r="F12269">
            <v>0.11</v>
          </cell>
        </row>
        <row r="12270">
          <cell r="B12270" t="str">
            <v>190835</v>
          </cell>
          <cell r="C12270" t="str">
            <v>042025</v>
          </cell>
          <cell r="D12270" t="str">
            <v>Luva aco p/eletroduto galv.a fogo 40mm (1 1/2')</v>
          </cell>
          <cell r="E12270" t="str">
            <v>un</v>
          </cell>
          <cell r="F12270">
            <v>1</v>
          </cell>
        </row>
        <row r="12271">
          <cell r="B12271" t="str">
            <v>190836</v>
          </cell>
          <cell r="C12271" t="str">
            <v>010115</v>
          </cell>
          <cell r="D12271" t="str">
            <v>Eletricista</v>
          </cell>
          <cell r="E12271" t="str">
            <v>h</v>
          </cell>
          <cell r="F12271">
            <v>0.13</v>
          </cell>
        </row>
        <row r="12272">
          <cell r="B12272" t="str">
            <v>190836</v>
          </cell>
          <cell r="C12272" t="str">
            <v>010116</v>
          </cell>
          <cell r="D12272" t="str">
            <v>Ajudante de eletricista</v>
          </cell>
          <cell r="E12272" t="str">
            <v>h</v>
          </cell>
          <cell r="F12272">
            <v>0.13</v>
          </cell>
        </row>
        <row r="12273">
          <cell r="B12273" t="str">
            <v>190836</v>
          </cell>
          <cell r="C12273" t="str">
            <v>042026</v>
          </cell>
          <cell r="D12273" t="str">
            <v>Luva aco p/eletroduto galv.a fogo 50mm (2')</v>
          </cell>
          <cell r="E12273" t="str">
            <v>un</v>
          </cell>
          <cell r="F12273">
            <v>1</v>
          </cell>
        </row>
        <row r="12274">
          <cell r="B12274" t="str">
            <v>190837</v>
          </cell>
          <cell r="C12274" t="str">
            <v>010115</v>
          </cell>
          <cell r="D12274" t="str">
            <v>Eletricista</v>
          </cell>
          <cell r="E12274" t="str">
            <v>h</v>
          </cell>
          <cell r="F12274">
            <v>0.25</v>
          </cell>
        </row>
        <row r="12275">
          <cell r="B12275" t="str">
            <v>190837</v>
          </cell>
          <cell r="C12275" t="str">
            <v>010116</v>
          </cell>
          <cell r="D12275" t="str">
            <v>Ajudante de eletricista</v>
          </cell>
          <cell r="E12275" t="str">
            <v>h</v>
          </cell>
          <cell r="F12275">
            <v>0.25</v>
          </cell>
        </row>
        <row r="12276">
          <cell r="B12276" t="str">
            <v>190837</v>
          </cell>
          <cell r="C12276" t="str">
            <v>042027</v>
          </cell>
          <cell r="D12276" t="str">
            <v>Luva aco p/eletroduto galv.a fogo 65mm (2 1/2')</v>
          </cell>
          <cell r="E12276" t="str">
            <v>un</v>
          </cell>
          <cell r="F12276">
            <v>1</v>
          </cell>
        </row>
        <row r="12277">
          <cell r="B12277" t="str">
            <v>190838</v>
          </cell>
          <cell r="C12277" t="str">
            <v>010115</v>
          </cell>
          <cell r="D12277" t="str">
            <v>Eletricista</v>
          </cell>
          <cell r="E12277" t="str">
            <v>h</v>
          </cell>
          <cell r="F12277">
            <v>0.43</v>
          </cell>
        </row>
        <row r="12278">
          <cell r="B12278" t="str">
            <v>190838</v>
          </cell>
          <cell r="C12278" t="str">
            <v>010116</v>
          </cell>
          <cell r="D12278" t="str">
            <v>Ajudante de eletricista</v>
          </cell>
          <cell r="E12278" t="str">
            <v>h</v>
          </cell>
          <cell r="F12278">
            <v>0.43</v>
          </cell>
        </row>
        <row r="12279">
          <cell r="B12279" t="str">
            <v>190838</v>
          </cell>
          <cell r="C12279" t="str">
            <v>042028</v>
          </cell>
          <cell r="D12279" t="str">
            <v>Luva aco p/eletroduto galv.a fogo 80mm (3')</v>
          </cell>
          <cell r="E12279" t="str">
            <v>un</v>
          </cell>
          <cell r="F12279">
            <v>1</v>
          </cell>
        </row>
        <row r="12280">
          <cell r="B12280" t="str">
            <v>190840</v>
          </cell>
          <cell r="C12280" t="str">
            <v>010115</v>
          </cell>
          <cell r="D12280" t="str">
            <v>Eletricista</v>
          </cell>
          <cell r="E12280" t="str">
            <v>h</v>
          </cell>
          <cell r="F12280">
            <v>0.55000000000000004</v>
          </cell>
        </row>
        <row r="12281">
          <cell r="B12281" t="str">
            <v>190840</v>
          </cell>
          <cell r="C12281" t="str">
            <v>010116</v>
          </cell>
          <cell r="D12281" t="str">
            <v>Ajudante de eletricista</v>
          </cell>
          <cell r="E12281" t="str">
            <v>h</v>
          </cell>
          <cell r="F12281">
            <v>0.55000000000000004</v>
          </cell>
        </row>
        <row r="12282">
          <cell r="B12282" t="str">
            <v>190840</v>
          </cell>
          <cell r="C12282" t="str">
            <v>042030</v>
          </cell>
          <cell r="D12282" t="str">
            <v>Luva aco p/eletroduto galv.a fogo 100mm (4')</v>
          </cell>
          <cell r="E12282" t="str">
            <v>un</v>
          </cell>
          <cell r="F12282">
            <v>1</v>
          </cell>
        </row>
        <row r="12283">
          <cell r="B12283" t="str">
            <v>190841</v>
          </cell>
          <cell r="C12283" t="str">
            <v>010115</v>
          </cell>
          <cell r="D12283" t="str">
            <v>Eletricista</v>
          </cell>
          <cell r="E12283" t="str">
            <v>h</v>
          </cell>
          <cell r="F12283">
            <v>0.01</v>
          </cell>
        </row>
        <row r="12284">
          <cell r="B12284" t="str">
            <v>190841</v>
          </cell>
          <cell r="C12284" t="str">
            <v>010116</v>
          </cell>
          <cell r="D12284" t="str">
            <v>Ajudante de eletricista</v>
          </cell>
          <cell r="E12284" t="str">
            <v>h</v>
          </cell>
          <cell r="F12284">
            <v>0.01</v>
          </cell>
        </row>
        <row r="12285">
          <cell r="B12285" t="str">
            <v>190841</v>
          </cell>
          <cell r="C12285" t="str">
            <v>048501</v>
          </cell>
          <cell r="D12285" t="str">
            <v>Bucha c/arruela liga esp.zamak p/eletroduto 1/2"</v>
          </cell>
          <cell r="E12285" t="str">
            <v>un</v>
          </cell>
          <cell r="F12285">
            <v>1</v>
          </cell>
        </row>
        <row r="12286">
          <cell r="B12286" t="str">
            <v>190841</v>
          </cell>
          <cell r="C12286" t="str">
            <v>048515</v>
          </cell>
          <cell r="D12286" t="str">
            <v>Arruela de latao galvanizado 1/2'</v>
          </cell>
          <cell r="E12286" t="str">
            <v>un</v>
          </cell>
          <cell r="F12286">
            <v>1</v>
          </cell>
        </row>
        <row r="12287">
          <cell r="B12287" t="str">
            <v>190842</v>
          </cell>
          <cell r="C12287" t="str">
            <v>010115</v>
          </cell>
          <cell r="D12287" t="str">
            <v>Eletricista</v>
          </cell>
          <cell r="E12287" t="str">
            <v>h</v>
          </cell>
          <cell r="F12287">
            <v>0.01</v>
          </cell>
        </row>
        <row r="12288">
          <cell r="B12288" t="str">
            <v>190842</v>
          </cell>
          <cell r="C12288" t="str">
            <v>010116</v>
          </cell>
          <cell r="D12288" t="str">
            <v>Ajudante de eletricista</v>
          </cell>
          <cell r="E12288" t="str">
            <v>h</v>
          </cell>
          <cell r="F12288">
            <v>0.01</v>
          </cell>
        </row>
        <row r="12289">
          <cell r="B12289" t="str">
            <v>190842</v>
          </cell>
          <cell r="C12289" t="str">
            <v>048502</v>
          </cell>
          <cell r="D12289" t="str">
            <v>Bucha c/arruela liga esp.zamak p/eletroduto 3/4"</v>
          </cell>
          <cell r="E12289" t="str">
            <v>un</v>
          </cell>
          <cell r="F12289">
            <v>1</v>
          </cell>
        </row>
        <row r="12290">
          <cell r="B12290" t="str">
            <v>190842</v>
          </cell>
          <cell r="C12290" t="str">
            <v>048516</v>
          </cell>
          <cell r="D12290" t="str">
            <v>Arruela de latao galvanizado 3/4'</v>
          </cell>
          <cell r="E12290" t="str">
            <v>un</v>
          </cell>
          <cell r="F12290">
            <v>1</v>
          </cell>
        </row>
        <row r="12291">
          <cell r="B12291" t="str">
            <v>190843</v>
          </cell>
          <cell r="C12291" t="str">
            <v>010115</v>
          </cell>
          <cell r="D12291" t="str">
            <v>Eletricista</v>
          </cell>
          <cell r="E12291" t="str">
            <v>h</v>
          </cell>
          <cell r="F12291">
            <v>0.01</v>
          </cell>
        </row>
        <row r="12292">
          <cell r="B12292" t="str">
            <v>190843</v>
          </cell>
          <cell r="C12292" t="str">
            <v>010116</v>
          </cell>
          <cell r="D12292" t="str">
            <v>Ajudante de eletricista</v>
          </cell>
          <cell r="E12292" t="str">
            <v>h</v>
          </cell>
          <cell r="F12292">
            <v>0.01</v>
          </cell>
        </row>
        <row r="12293">
          <cell r="B12293" t="str">
            <v>190843</v>
          </cell>
          <cell r="C12293" t="str">
            <v>048503</v>
          </cell>
          <cell r="D12293" t="str">
            <v>Bucha c/arruela liga esp.zamak p/eletroduto 1"</v>
          </cell>
          <cell r="E12293" t="str">
            <v>un</v>
          </cell>
          <cell r="F12293">
            <v>1</v>
          </cell>
        </row>
        <row r="12294">
          <cell r="B12294" t="str">
            <v>190843</v>
          </cell>
          <cell r="C12294" t="str">
            <v>048517</v>
          </cell>
          <cell r="D12294" t="str">
            <v>Arruela de latao galvanizado 1'</v>
          </cell>
          <cell r="E12294" t="str">
            <v>un</v>
          </cell>
          <cell r="F12294">
            <v>1</v>
          </cell>
        </row>
        <row r="12295">
          <cell r="B12295" t="str">
            <v>190844</v>
          </cell>
          <cell r="C12295" t="str">
            <v>010115</v>
          </cell>
          <cell r="D12295" t="str">
            <v>Eletricista</v>
          </cell>
          <cell r="E12295" t="str">
            <v>h</v>
          </cell>
          <cell r="F12295">
            <v>0.03</v>
          </cell>
        </row>
        <row r="12296">
          <cell r="B12296" t="str">
            <v>190844</v>
          </cell>
          <cell r="C12296" t="str">
            <v>010116</v>
          </cell>
          <cell r="D12296" t="str">
            <v>Ajudante de eletricista</v>
          </cell>
          <cell r="E12296" t="str">
            <v>h</v>
          </cell>
          <cell r="F12296">
            <v>0.03</v>
          </cell>
        </row>
        <row r="12297">
          <cell r="B12297" t="str">
            <v>190844</v>
          </cell>
          <cell r="C12297" t="str">
            <v>048504</v>
          </cell>
          <cell r="D12297" t="str">
            <v>Bucha c/arruela liga esp.zamak p/eletroduto 1 1/4"</v>
          </cell>
          <cell r="E12297" t="str">
            <v>un</v>
          </cell>
          <cell r="F12297">
            <v>1</v>
          </cell>
        </row>
        <row r="12298">
          <cell r="B12298" t="str">
            <v>190844</v>
          </cell>
          <cell r="C12298" t="str">
            <v>048518</v>
          </cell>
          <cell r="D12298" t="str">
            <v>Arruela de latao galvanizado 1 1/4'</v>
          </cell>
          <cell r="E12298" t="str">
            <v>un</v>
          </cell>
          <cell r="F12298">
            <v>1</v>
          </cell>
        </row>
        <row r="12299">
          <cell r="B12299" t="str">
            <v>190845</v>
          </cell>
          <cell r="C12299" t="str">
            <v>010115</v>
          </cell>
          <cell r="D12299" t="str">
            <v>Eletricista</v>
          </cell>
          <cell r="E12299" t="str">
            <v>h</v>
          </cell>
          <cell r="F12299">
            <v>0.04</v>
          </cell>
        </row>
        <row r="12300">
          <cell r="B12300" t="str">
            <v>190845</v>
          </cell>
          <cell r="C12300" t="str">
            <v>010116</v>
          </cell>
          <cell r="D12300" t="str">
            <v>Ajudante de eletricista</v>
          </cell>
          <cell r="E12300" t="str">
            <v>h</v>
          </cell>
          <cell r="F12300">
            <v>0.04</v>
          </cell>
        </row>
        <row r="12301">
          <cell r="B12301" t="str">
            <v>190845</v>
          </cell>
          <cell r="C12301" t="str">
            <v>048505</v>
          </cell>
          <cell r="D12301" t="str">
            <v>Bucha c/arruela liga esp.zamak p/eletroduto 1 1/2"</v>
          </cell>
          <cell r="E12301" t="str">
            <v>un</v>
          </cell>
          <cell r="F12301">
            <v>1</v>
          </cell>
        </row>
        <row r="12302">
          <cell r="B12302" t="str">
            <v>190845</v>
          </cell>
          <cell r="C12302" t="str">
            <v>048519</v>
          </cell>
          <cell r="D12302" t="str">
            <v>Arruela de latao galvanizado 1 1/2'</v>
          </cell>
          <cell r="E12302" t="str">
            <v>un</v>
          </cell>
          <cell r="F12302">
            <v>1</v>
          </cell>
        </row>
        <row r="12303">
          <cell r="B12303" t="str">
            <v>190846</v>
          </cell>
          <cell r="C12303" t="str">
            <v>010115</v>
          </cell>
          <cell r="D12303" t="str">
            <v>Eletricista</v>
          </cell>
          <cell r="E12303" t="str">
            <v>h</v>
          </cell>
          <cell r="F12303">
            <v>0.06</v>
          </cell>
        </row>
        <row r="12304">
          <cell r="B12304" t="str">
            <v>190846</v>
          </cell>
          <cell r="C12304" t="str">
            <v>010116</v>
          </cell>
          <cell r="D12304" t="str">
            <v>Ajudante de eletricista</v>
          </cell>
          <cell r="E12304" t="str">
            <v>h</v>
          </cell>
          <cell r="F12304">
            <v>0.06</v>
          </cell>
        </row>
        <row r="12305">
          <cell r="B12305" t="str">
            <v>190846</v>
          </cell>
          <cell r="C12305" t="str">
            <v>048506</v>
          </cell>
          <cell r="D12305" t="str">
            <v>Bucha c/arruela liga esp.zamak p/eletroduto 2"</v>
          </cell>
          <cell r="E12305" t="str">
            <v>un</v>
          </cell>
          <cell r="F12305">
            <v>1</v>
          </cell>
        </row>
        <row r="12306">
          <cell r="B12306" t="str">
            <v>190846</v>
          </cell>
          <cell r="C12306" t="str">
            <v>048520</v>
          </cell>
          <cell r="D12306" t="str">
            <v>Arruela de latao galvanizado 2'</v>
          </cell>
          <cell r="E12306" t="str">
            <v>un</v>
          </cell>
          <cell r="F12306">
            <v>1</v>
          </cell>
        </row>
        <row r="12307">
          <cell r="B12307" t="str">
            <v>190847</v>
          </cell>
          <cell r="C12307" t="str">
            <v>010115</v>
          </cell>
          <cell r="D12307" t="str">
            <v>Eletricista</v>
          </cell>
          <cell r="E12307" t="str">
            <v>h</v>
          </cell>
          <cell r="F12307">
            <v>0.12</v>
          </cell>
        </row>
        <row r="12308">
          <cell r="B12308" t="str">
            <v>190847</v>
          </cell>
          <cell r="C12308" t="str">
            <v>010116</v>
          </cell>
          <cell r="D12308" t="str">
            <v>Ajudante de eletricista</v>
          </cell>
          <cell r="E12308" t="str">
            <v>h</v>
          </cell>
          <cell r="F12308">
            <v>0.12</v>
          </cell>
        </row>
        <row r="12309">
          <cell r="B12309" t="str">
            <v>190847</v>
          </cell>
          <cell r="C12309" t="str">
            <v>048507</v>
          </cell>
          <cell r="D12309" t="str">
            <v>Bucha c/arruela liga esp.zamak p/eletroduto 2 1/2"</v>
          </cell>
          <cell r="E12309" t="str">
            <v>un</v>
          </cell>
          <cell r="F12309">
            <v>1</v>
          </cell>
        </row>
        <row r="12310">
          <cell r="B12310" t="str">
            <v>190847</v>
          </cell>
          <cell r="C12310" t="str">
            <v>048521</v>
          </cell>
          <cell r="D12310" t="str">
            <v>Arruela de latao galvanizado 2 1/2'</v>
          </cell>
          <cell r="E12310" t="str">
            <v>un</v>
          </cell>
          <cell r="F12310">
            <v>1</v>
          </cell>
        </row>
        <row r="12311">
          <cell r="B12311" t="str">
            <v>190848</v>
          </cell>
          <cell r="C12311" t="str">
            <v>010115</v>
          </cell>
          <cell r="D12311" t="str">
            <v>Eletricista</v>
          </cell>
          <cell r="E12311" t="str">
            <v>h</v>
          </cell>
          <cell r="F12311">
            <v>0.18</v>
          </cell>
        </row>
        <row r="12312">
          <cell r="B12312" t="str">
            <v>190848</v>
          </cell>
          <cell r="C12312" t="str">
            <v>010116</v>
          </cell>
          <cell r="D12312" t="str">
            <v>Ajudante de eletricista</v>
          </cell>
          <cell r="E12312" t="str">
            <v>h</v>
          </cell>
          <cell r="F12312">
            <v>0.18</v>
          </cell>
        </row>
        <row r="12313">
          <cell r="B12313" t="str">
            <v>190848</v>
          </cell>
          <cell r="C12313" t="str">
            <v>048508</v>
          </cell>
          <cell r="D12313" t="str">
            <v>Bucha c/arruela liga esp.zamak p/eletroduto 3"</v>
          </cell>
          <cell r="E12313" t="str">
            <v>un</v>
          </cell>
          <cell r="F12313">
            <v>1</v>
          </cell>
        </row>
        <row r="12314">
          <cell r="B12314" t="str">
            <v>190848</v>
          </cell>
          <cell r="C12314" t="str">
            <v>048522</v>
          </cell>
          <cell r="D12314" t="str">
            <v>Arruela de latao galvanizado 3'</v>
          </cell>
          <cell r="E12314" t="str">
            <v>un</v>
          </cell>
          <cell r="F12314">
            <v>1</v>
          </cell>
        </row>
        <row r="12315">
          <cell r="B12315" t="str">
            <v>190849</v>
          </cell>
          <cell r="C12315" t="str">
            <v>010115</v>
          </cell>
          <cell r="D12315" t="str">
            <v>Eletricista</v>
          </cell>
          <cell r="E12315" t="str">
            <v>h</v>
          </cell>
          <cell r="F12315">
            <v>0.21</v>
          </cell>
        </row>
        <row r="12316">
          <cell r="B12316" t="str">
            <v>190849</v>
          </cell>
          <cell r="C12316" t="str">
            <v>010116</v>
          </cell>
          <cell r="D12316" t="str">
            <v>Ajudante de eletricista</v>
          </cell>
          <cell r="E12316" t="str">
            <v>h</v>
          </cell>
          <cell r="F12316">
            <v>0.21</v>
          </cell>
        </row>
        <row r="12317">
          <cell r="B12317" t="str">
            <v>190849</v>
          </cell>
          <cell r="C12317" t="str">
            <v>048509</v>
          </cell>
          <cell r="D12317" t="str">
            <v>Bucha c/arruela liga esp.zamak p/eletroduto 3 1/2"</v>
          </cell>
          <cell r="E12317" t="str">
            <v>un</v>
          </cell>
          <cell r="F12317">
            <v>1</v>
          </cell>
        </row>
        <row r="12318">
          <cell r="B12318" t="str">
            <v>190849</v>
          </cell>
          <cell r="C12318" t="str">
            <v>048523</v>
          </cell>
          <cell r="D12318" t="str">
            <v>Arruela de latao galvanizado 3 1/2'</v>
          </cell>
          <cell r="E12318" t="str">
            <v>un</v>
          </cell>
          <cell r="F12318">
            <v>1</v>
          </cell>
        </row>
        <row r="12319">
          <cell r="B12319" t="str">
            <v>190850</v>
          </cell>
          <cell r="C12319" t="str">
            <v>010115</v>
          </cell>
          <cell r="D12319" t="str">
            <v>Eletricista</v>
          </cell>
          <cell r="E12319" t="str">
            <v>h</v>
          </cell>
          <cell r="F12319">
            <v>0.25</v>
          </cell>
        </row>
        <row r="12320">
          <cell r="B12320" t="str">
            <v>190850</v>
          </cell>
          <cell r="C12320" t="str">
            <v>010116</v>
          </cell>
          <cell r="D12320" t="str">
            <v>Ajudante de eletricista</v>
          </cell>
          <cell r="E12320" t="str">
            <v>h</v>
          </cell>
          <cell r="F12320">
            <v>0.25</v>
          </cell>
        </row>
        <row r="12321">
          <cell r="B12321" t="str">
            <v>190850</v>
          </cell>
          <cell r="C12321" t="str">
            <v>048510</v>
          </cell>
          <cell r="D12321" t="str">
            <v>Bucha c/arruela liga esp.zamak p/eletroduto 4"</v>
          </cell>
          <cell r="E12321" t="str">
            <v>un</v>
          </cell>
          <cell r="F12321">
            <v>1</v>
          </cell>
        </row>
        <row r="12322">
          <cell r="B12322" t="str">
            <v>190850</v>
          </cell>
          <cell r="C12322" t="str">
            <v>048524</v>
          </cell>
          <cell r="D12322" t="str">
            <v>Arruela de latao galvanizado 4'</v>
          </cell>
          <cell r="E12322" t="str">
            <v>un</v>
          </cell>
          <cell r="F12322">
            <v>1</v>
          </cell>
        </row>
        <row r="12323">
          <cell r="B12323" t="str">
            <v>190851</v>
          </cell>
          <cell r="C12323" t="str">
            <v>010115</v>
          </cell>
          <cell r="D12323" t="str">
            <v>Eletricista</v>
          </cell>
          <cell r="E12323" t="str">
            <v>h</v>
          </cell>
          <cell r="F12323">
            <v>0.2</v>
          </cell>
        </row>
        <row r="12324">
          <cell r="B12324" t="str">
            <v>190851</v>
          </cell>
          <cell r="C12324" t="str">
            <v>010116</v>
          </cell>
          <cell r="D12324" t="str">
            <v>Ajudante de eletricista</v>
          </cell>
          <cell r="E12324" t="str">
            <v>h</v>
          </cell>
          <cell r="F12324">
            <v>0.2</v>
          </cell>
        </row>
        <row r="12325">
          <cell r="B12325" t="str">
            <v>190851</v>
          </cell>
          <cell r="C12325" t="str">
            <v>042170</v>
          </cell>
          <cell r="D12325" t="str">
            <v>Eletroduto aco s/cost. galv eletrol 15mm (1/2')</v>
          </cell>
          <cell r="E12325" t="str">
            <v>m</v>
          </cell>
          <cell r="F12325">
            <v>1</v>
          </cell>
        </row>
        <row r="12326">
          <cell r="B12326" t="str">
            <v>190852</v>
          </cell>
          <cell r="C12326" t="str">
            <v>010115</v>
          </cell>
          <cell r="D12326" t="str">
            <v>Eletricista</v>
          </cell>
          <cell r="E12326" t="str">
            <v>h</v>
          </cell>
          <cell r="F12326">
            <v>0.3</v>
          </cell>
        </row>
        <row r="12327">
          <cell r="B12327" t="str">
            <v>190852</v>
          </cell>
          <cell r="C12327" t="str">
            <v>010116</v>
          </cell>
          <cell r="D12327" t="str">
            <v>Ajudante de eletricista</v>
          </cell>
          <cell r="E12327" t="str">
            <v>h</v>
          </cell>
          <cell r="F12327">
            <v>0.3</v>
          </cell>
        </row>
        <row r="12328">
          <cell r="B12328" t="str">
            <v>190852</v>
          </cell>
          <cell r="C12328" t="str">
            <v>042171</v>
          </cell>
          <cell r="D12328" t="str">
            <v>Eletroduto aco s/cost. galv eletrol 20mm (3/4')</v>
          </cell>
          <cell r="E12328" t="str">
            <v>m</v>
          </cell>
          <cell r="F12328">
            <v>1</v>
          </cell>
        </row>
        <row r="12329">
          <cell r="B12329" t="str">
            <v>190853</v>
          </cell>
          <cell r="C12329" t="str">
            <v>010115</v>
          </cell>
          <cell r="D12329" t="str">
            <v>Eletricista</v>
          </cell>
          <cell r="E12329" t="str">
            <v>h</v>
          </cell>
          <cell r="F12329">
            <v>0.4</v>
          </cell>
        </row>
        <row r="12330">
          <cell r="B12330" t="str">
            <v>190853</v>
          </cell>
          <cell r="C12330" t="str">
            <v>010116</v>
          </cell>
          <cell r="D12330" t="str">
            <v>Ajudante de eletricista</v>
          </cell>
          <cell r="E12330" t="str">
            <v>h</v>
          </cell>
          <cell r="F12330">
            <v>0.4</v>
          </cell>
        </row>
        <row r="12331">
          <cell r="B12331" t="str">
            <v>190853</v>
          </cell>
          <cell r="C12331" t="str">
            <v>042172</v>
          </cell>
          <cell r="D12331" t="str">
            <v>Eletroduto aco s/cost. galv eletrol 25mm (1')</v>
          </cell>
          <cell r="E12331" t="str">
            <v>m</v>
          </cell>
          <cell r="F12331">
            <v>1</v>
          </cell>
        </row>
        <row r="12332">
          <cell r="B12332" t="str">
            <v>190854</v>
          </cell>
          <cell r="C12332" t="str">
            <v>010115</v>
          </cell>
          <cell r="D12332" t="str">
            <v>Eletricista</v>
          </cell>
          <cell r="E12332" t="str">
            <v>h</v>
          </cell>
          <cell r="F12332">
            <v>0.65</v>
          </cell>
        </row>
        <row r="12333">
          <cell r="B12333" t="str">
            <v>190854</v>
          </cell>
          <cell r="C12333" t="str">
            <v>010116</v>
          </cell>
          <cell r="D12333" t="str">
            <v>Ajudante de eletricista</v>
          </cell>
          <cell r="E12333" t="str">
            <v>h</v>
          </cell>
          <cell r="F12333">
            <v>0.65</v>
          </cell>
        </row>
        <row r="12334">
          <cell r="B12334" t="str">
            <v>190854</v>
          </cell>
          <cell r="C12334" t="str">
            <v>042173</v>
          </cell>
          <cell r="D12334" t="str">
            <v>Eletroduto aco s/cost. galv eletrol 32mm (1 1/4')</v>
          </cell>
          <cell r="E12334" t="str">
            <v>m</v>
          </cell>
          <cell r="F12334">
            <v>1</v>
          </cell>
        </row>
        <row r="12335">
          <cell r="B12335" t="str">
            <v>190855</v>
          </cell>
          <cell r="C12335" t="str">
            <v>010115</v>
          </cell>
          <cell r="D12335" t="str">
            <v>Eletricista</v>
          </cell>
          <cell r="E12335" t="str">
            <v>h</v>
          </cell>
          <cell r="F12335">
            <v>0.7</v>
          </cell>
        </row>
        <row r="12336">
          <cell r="B12336" t="str">
            <v>190855</v>
          </cell>
          <cell r="C12336" t="str">
            <v>010116</v>
          </cell>
          <cell r="D12336" t="str">
            <v>Ajudante de eletricista</v>
          </cell>
          <cell r="E12336" t="str">
            <v>h</v>
          </cell>
          <cell r="F12336">
            <v>0.7</v>
          </cell>
        </row>
        <row r="12337">
          <cell r="B12337" t="str">
            <v>190855</v>
          </cell>
          <cell r="C12337" t="str">
            <v>042174</v>
          </cell>
          <cell r="D12337" t="str">
            <v>Eletroduto aco s/cost. galv eletrol 40mm (1 1/2')</v>
          </cell>
          <cell r="E12337" t="str">
            <v>m</v>
          </cell>
          <cell r="F12337">
            <v>1</v>
          </cell>
        </row>
        <row r="12338">
          <cell r="B12338" t="str">
            <v>190856</v>
          </cell>
          <cell r="C12338" t="str">
            <v>010115</v>
          </cell>
          <cell r="D12338" t="str">
            <v>Eletricista</v>
          </cell>
          <cell r="E12338" t="str">
            <v>h</v>
          </cell>
          <cell r="F12338">
            <v>0.8</v>
          </cell>
        </row>
        <row r="12339">
          <cell r="B12339" t="str">
            <v>190856</v>
          </cell>
          <cell r="C12339" t="str">
            <v>010116</v>
          </cell>
          <cell r="D12339" t="str">
            <v>Ajudante de eletricista</v>
          </cell>
          <cell r="E12339" t="str">
            <v>h</v>
          </cell>
          <cell r="F12339">
            <v>0.8</v>
          </cell>
        </row>
        <row r="12340">
          <cell r="B12340" t="str">
            <v>190856</v>
          </cell>
          <cell r="C12340" t="str">
            <v>042175</v>
          </cell>
          <cell r="D12340" t="str">
            <v>Eletroduto aco s/cost. galv eletrol 50mm (2')</v>
          </cell>
          <cell r="E12340" t="str">
            <v>m</v>
          </cell>
          <cell r="F12340">
            <v>1</v>
          </cell>
        </row>
        <row r="12341">
          <cell r="B12341" t="str">
            <v>190857</v>
          </cell>
          <cell r="C12341" t="str">
            <v>010115</v>
          </cell>
          <cell r="D12341" t="str">
            <v>Eletricista</v>
          </cell>
          <cell r="E12341" t="str">
            <v>h</v>
          </cell>
          <cell r="F12341">
            <v>1.4</v>
          </cell>
        </row>
        <row r="12342">
          <cell r="B12342" t="str">
            <v>190857</v>
          </cell>
          <cell r="C12342" t="str">
            <v>010116</v>
          </cell>
          <cell r="D12342" t="str">
            <v>Ajudante de eletricista</v>
          </cell>
          <cell r="E12342" t="str">
            <v>h</v>
          </cell>
          <cell r="F12342">
            <v>1.4</v>
          </cell>
        </row>
        <row r="12343">
          <cell r="B12343" t="str">
            <v>190857</v>
          </cell>
          <cell r="C12343" t="str">
            <v>042176</v>
          </cell>
          <cell r="D12343" t="str">
            <v>Eletroduto aco s/cost. galv eletrol 65mm (2 1/2')</v>
          </cell>
          <cell r="E12343" t="str">
            <v>m</v>
          </cell>
          <cell r="F12343">
            <v>1</v>
          </cell>
        </row>
        <row r="12344">
          <cell r="B12344" t="str">
            <v>190858</v>
          </cell>
          <cell r="C12344" t="str">
            <v>010115</v>
          </cell>
          <cell r="D12344" t="str">
            <v>Eletricista</v>
          </cell>
          <cell r="E12344" t="str">
            <v>h</v>
          </cell>
          <cell r="F12344">
            <v>1.6</v>
          </cell>
        </row>
        <row r="12345">
          <cell r="B12345" t="str">
            <v>190858</v>
          </cell>
          <cell r="C12345" t="str">
            <v>010116</v>
          </cell>
          <cell r="D12345" t="str">
            <v>Ajudante de eletricista</v>
          </cell>
          <cell r="E12345" t="str">
            <v>h</v>
          </cell>
          <cell r="F12345">
            <v>1.6</v>
          </cell>
        </row>
        <row r="12346">
          <cell r="B12346" t="str">
            <v>190858</v>
          </cell>
          <cell r="C12346" t="str">
            <v>042177</v>
          </cell>
          <cell r="D12346" t="str">
            <v>Eletroduto aco s/cost. galv eletrol 80mm (3')</v>
          </cell>
          <cell r="E12346" t="str">
            <v>m</v>
          </cell>
          <cell r="F12346">
            <v>1</v>
          </cell>
        </row>
        <row r="12347">
          <cell r="B12347" t="str">
            <v>190860</v>
          </cell>
          <cell r="C12347" t="str">
            <v>010115</v>
          </cell>
          <cell r="D12347" t="str">
            <v>Eletricista</v>
          </cell>
          <cell r="E12347" t="str">
            <v>h</v>
          </cell>
          <cell r="F12347">
            <v>2</v>
          </cell>
        </row>
        <row r="12348">
          <cell r="B12348" t="str">
            <v>190860</v>
          </cell>
          <cell r="C12348" t="str">
            <v>010116</v>
          </cell>
          <cell r="D12348" t="str">
            <v>Ajudante de eletricista</v>
          </cell>
          <cell r="E12348" t="str">
            <v>h</v>
          </cell>
          <cell r="F12348">
            <v>2</v>
          </cell>
        </row>
        <row r="12349">
          <cell r="B12349" t="str">
            <v>190860</v>
          </cell>
          <cell r="C12349" t="str">
            <v>042179</v>
          </cell>
          <cell r="D12349" t="str">
            <v>Eletroduto aco s/cost. galv eletrol 100mm (4')</v>
          </cell>
          <cell r="E12349" t="str">
            <v>m</v>
          </cell>
          <cell r="F12349">
            <v>1</v>
          </cell>
        </row>
        <row r="12350">
          <cell r="B12350" t="str">
            <v>190861</v>
          </cell>
          <cell r="C12350" t="str">
            <v>010115</v>
          </cell>
          <cell r="D12350" t="str">
            <v>Eletricista</v>
          </cell>
          <cell r="E12350" t="str">
            <v>h</v>
          </cell>
          <cell r="F12350">
            <v>0.4</v>
          </cell>
        </row>
        <row r="12351">
          <cell r="B12351" t="str">
            <v>190861</v>
          </cell>
          <cell r="C12351" t="str">
            <v>010116</v>
          </cell>
          <cell r="D12351" t="str">
            <v>Ajudante de eletricista</v>
          </cell>
          <cell r="E12351" t="str">
            <v>h</v>
          </cell>
          <cell r="F12351">
            <v>0.4</v>
          </cell>
        </row>
        <row r="12352">
          <cell r="B12352" t="str">
            <v>190861</v>
          </cell>
          <cell r="C12352" t="str">
            <v>042170</v>
          </cell>
          <cell r="D12352" t="str">
            <v>Eletroduto aco s/cost. galv eletrol 15mm (1/2')</v>
          </cell>
          <cell r="E12352" t="str">
            <v>m</v>
          </cell>
          <cell r="F12352">
            <v>1.05</v>
          </cell>
        </row>
        <row r="12353">
          <cell r="B12353" t="str">
            <v>190862</v>
          </cell>
          <cell r="C12353" t="str">
            <v>010115</v>
          </cell>
          <cell r="D12353" t="str">
            <v>Eletricista</v>
          </cell>
          <cell r="E12353" t="str">
            <v>h</v>
          </cell>
          <cell r="F12353">
            <v>0.5</v>
          </cell>
        </row>
        <row r="12354">
          <cell r="B12354" t="str">
            <v>190862</v>
          </cell>
          <cell r="C12354" t="str">
            <v>010116</v>
          </cell>
          <cell r="D12354" t="str">
            <v>Ajudante de eletricista</v>
          </cell>
          <cell r="E12354" t="str">
            <v>h</v>
          </cell>
          <cell r="F12354">
            <v>0.5</v>
          </cell>
        </row>
        <row r="12355">
          <cell r="B12355" t="str">
            <v>190862</v>
          </cell>
          <cell r="C12355" t="str">
            <v>042171</v>
          </cell>
          <cell r="D12355" t="str">
            <v>Eletroduto aco s/cost. galv eletrol 20mm (3/4')</v>
          </cell>
          <cell r="E12355" t="str">
            <v>m</v>
          </cell>
          <cell r="F12355">
            <v>1.05</v>
          </cell>
        </row>
        <row r="12356">
          <cell r="B12356" t="str">
            <v>190863</v>
          </cell>
          <cell r="C12356" t="str">
            <v>010115</v>
          </cell>
          <cell r="D12356" t="str">
            <v>Eletricista</v>
          </cell>
          <cell r="E12356" t="str">
            <v>h</v>
          </cell>
          <cell r="F12356">
            <v>0.6</v>
          </cell>
        </row>
        <row r="12357">
          <cell r="B12357" t="str">
            <v>190863</v>
          </cell>
          <cell r="C12357" t="str">
            <v>010116</v>
          </cell>
          <cell r="D12357" t="str">
            <v>Ajudante de eletricista</v>
          </cell>
          <cell r="E12357" t="str">
            <v>h</v>
          </cell>
          <cell r="F12357">
            <v>0.6</v>
          </cell>
        </row>
        <row r="12358">
          <cell r="B12358" t="str">
            <v>190863</v>
          </cell>
          <cell r="C12358" t="str">
            <v>042172</v>
          </cell>
          <cell r="D12358" t="str">
            <v>Eletroduto aco s/cost. galv eletrol 25mm (1')</v>
          </cell>
          <cell r="E12358" t="str">
            <v>m</v>
          </cell>
          <cell r="F12358">
            <v>1.05</v>
          </cell>
        </row>
        <row r="12359">
          <cell r="B12359" t="str">
            <v>190864</v>
          </cell>
          <cell r="C12359" t="str">
            <v>010115</v>
          </cell>
          <cell r="D12359" t="str">
            <v>Eletricista</v>
          </cell>
          <cell r="E12359" t="str">
            <v>h</v>
          </cell>
          <cell r="F12359">
            <v>0.75</v>
          </cell>
        </row>
        <row r="12360">
          <cell r="B12360" t="str">
            <v>190864</v>
          </cell>
          <cell r="C12360" t="str">
            <v>010116</v>
          </cell>
          <cell r="D12360" t="str">
            <v>Ajudante de eletricista</v>
          </cell>
          <cell r="E12360" t="str">
            <v>h</v>
          </cell>
          <cell r="F12360">
            <v>0.75</v>
          </cell>
        </row>
        <row r="12361">
          <cell r="B12361" t="str">
            <v>190864</v>
          </cell>
          <cell r="C12361" t="str">
            <v>042173</v>
          </cell>
          <cell r="D12361" t="str">
            <v>Eletroduto aco s/cost. galv eletrol 32mm (1 1/4')</v>
          </cell>
          <cell r="E12361" t="str">
            <v>m</v>
          </cell>
          <cell r="F12361">
            <v>1.05</v>
          </cell>
        </row>
        <row r="12362">
          <cell r="B12362" t="str">
            <v>190865</v>
          </cell>
          <cell r="C12362" t="str">
            <v>010115</v>
          </cell>
          <cell r="D12362" t="str">
            <v>Eletricista</v>
          </cell>
          <cell r="E12362" t="str">
            <v>h</v>
          </cell>
          <cell r="F12362">
            <v>0.8</v>
          </cell>
        </row>
        <row r="12363">
          <cell r="B12363" t="str">
            <v>190865</v>
          </cell>
          <cell r="C12363" t="str">
            <v>010116</v>
          </cell>
          <cell r="D12363" t="str">
            <v>Ajudante de eletricista</v>
          </cell>
          <cell r="E12363" t="str">
            <v>h</v>
          </cell>
          <cell r="F12363">
            <v>0.8</v>
          </cell>
        </row>
        <row r="12364">
          <cell r="B12364" t="str">
            <v>190865</v>
          </cell>
          <cell r="C12364" t="str">
            <v>042174</v>
          </cell>
          <cell r="D12364" t="str">
            <v>Eletroduto aco s/cost. galv eletrol 40mm (1 1/2')</v>
          </cell>
          <cell r="E12364" t="str">
            <v>m</v>
          </cell>
          <cell r="F12364">
            <v>1.05</v>
          </cell>
        </row>
        <row r="12365">
          <cell r="B12365" t="str">
            <v>190866</v>
          </cell>
          <cell r="C12365" t="str">
            <v>010115</v>
          </cell>
          <cell r="D12365" t="str">
            <v>Eletricista</v>
          </cell>
          <cell r="E12365" t="str">
            <v>h</v>
          </cell>
          <cell r="F12365">
            <v>0.9</v>
          </cell>
        </row>
        <row r="12366">
          <cell r="B12366" t="str">
            <v>190866</v>
          </cell>
          <cell r="C12366" t="str">
            <v>010116</v>
          </cell>
          <cell r="D12366" t="str">
            <v>Ajudante de eletricista</v>
          </cell>
          <cell r="E12366" t="str">
            <v>h</v>
          </cell>
          <cell r="F12366">
            <v>0.9</v>
          </cell>
        </row>
        <row r="12367">
          <cell r="B12367" t="str">
            <v>190866</v>
          </cell>
          <cell r="C12367" t="str">
            <v>042175</v>
          </cell>
          <cell r="D12367" t="str">
            <v>Eletroduto aco s/cost. galv eletrol 50mm (2')</v>
          </cell>
          <cell r="E12367" t="str">
            <v>m</v>
          </cell>
          <cell r="F12367">
            <v>1.05</v>
          </cell>
        </row>
        <row r="12368">
          <cell r="B12368" t="str">
            <v>190867</v>
          </cell>
          <cell r="C12368" t="str">
            <v>010115</v>
          </cell>
          <cell r="D12368" t="str">
            <v>Eletricista</v>
          </cell>
          <cell r="E12368" t="str">
            <v>h</v>
          </cell>
          <cell r="F12368">
            <v>1.55</v>
          </cell>
        </row>
        <row r="12369">
          <cell r="B12369" t="str">
            <v>190867</v>
          </cell>
          <cell r="C12369" t="str">
            <v>010116</v>
          </cell>
          <cell r="D12369" t="str">
            <v>Ajudante de eletricista</v>
          </cell>
          <cell r="E12369" t="str">
            <v>h</v>
          </cell>
          <cell r="F12369">
            <v>1.55</v>
          </cell>
        </row>
        <row r="12370">
          <cell r="B12370" t="str">
            <v>190867</v>
          </cell>
          <cell r="C12370" t="str">
            <v>042176</v>
          </cell>
          <cell r="D12370" t="str">
            <v>Eletroduto aco s/cost. galv eletrol 65mm (2 1/2')</v>
          </cell>
          <cell r="E12370" t="str">
            <v>m</v>
          </cell>
          <cell r="F12370">
            <v>1.05</v>
          </cell>
        </row>
        <row r="12371">
          <cell r="B12371" t="str">
            <v>190868</v>
          </cell>
          <cell r="C12371" t="str">
            <v>010115</v>
          </cell>
          <cell r="D12371" t="str">
            <v>Eletricista</v>
          </cell>
          <cell r="E12371" t="str">
            <v>h</v>
          </cell>
          <cell r="F12371">
            <v>1.75</v>
          </cell>
        </row>
        <row r="12372">
          <cell r="B12372" t="str">
            <v>190868</v>
          </cell>
          <cell r="C12372" t="str">
            <v>010116</v>
          </cell>
          <cell r="D12372" t="str">
            <v>Ajudante de eletricista</v>
          </cell>
          <cell r="E12372" t="str">
            <v>h</v>
          </cell>
          <cell r="F12372">
            <v>1.75</v>
          </cell>
        </row>
        <row r="12373">
          <cell r="B12373" t="str">
            <v>190868</v>
          </cell>
          <cell r="C12373" t="str">
            <v>042177</v>
          </cell>
          <cell r="D12373" t="str">
            <v>Eletroduto aco s/cost. galv eletrol 80mm (3')</v>
          </cell>
          <cell r="E12373" t="str">
            <v>m</v>
          </cell>
          <cell r="F12373">
            <v>1.05</v>
          </cell>
        </row>
        <row r="12374">
          <cell r="B12374" t="str">
            <v>190870</v>
          </cell>
          <cell r="C12374" t="str">
            <v>010115</v>
          </cell>
          <cell r="D12374" t="str">
            <v>Eletricista</v>
          </cell>
          <cell r="E12374" t="str">
            <v>h</v>
          </cell>
          <cell r="F12374">
            <v>2.2000000000000002</v>
          </cell>
        </row>
        <row r="12375">
          <cell r="B12375" t="str">
            <v>190870</v>
          </cell>
          <cell r="C12375" t="str">
            <v>010116</v>
          </cell>
          <cell r="D12375" t="str">
            <v>Ajudante de eletricista</v>
          </cell>
          <cell r="E12375" t="str">
            <v>h</v>
          </cell>
          <cell r="F12375">
            <v>2.2000000000000002</v>
          </cell>
        </row>
        <row r="12376">
          <cell r="B12376" t="str">
            <v>190870</v>
          </cell>
          <cell r="C12376" t="str">
            <v>042179</v>
          </cell>
          <cell r="D12376" t="str">
            <v>Eletroduto aco s/cost. galv eletrol 100mm (4')</v>
          </cell>
          <cell r="E12376" t="str">
            <v>m</v>
          </cell>
          <cell r="F12376">
            <v>1.05</v>
          </cell>
        </row>
        <row r="12377">
          <cell r="B12377" t="str">
            <v>190871</v>
          </cell>
          <cell r="C12377" t="str">
            <v>010115</v>
          </cell>
          <cell r="D12377" t="str">
            <v>Eletricista</v>
          </cell>
          <cell r="E12377" t="str">
            <v>h</v>
          </cell>
          <cell r="F12377">
            <v>0.1</v>
          </cell>
        </row>
        <row r="12378">
          <cell r="B12378" t="str">
            <v>190871</v>
          </cell>
          <cell r="C12378" t="str">
            <v>010116</v>
          </cell>
          <cell r="D12378" t="str">
            <v>Ajudante de eletricista</v>
          </cell>
          <cell r="E12378" t="str">
            <v>h</v>
          </cell>
          <cell r="F12378">
            <v>0.1</v>
          </cell>
        </row>
        <row r="12379">
          <cell r="B12379" t="str">
            <v>190871</v>
          </cell>
          <cell r="C12379" t="str">
            <v>090957</v>
          </cell>
          <cell r="D12379" t="str">
            <v>Curva aco p/eletrod. galv. eletrol. 15 mm (1/2")</v>
          </cell>
          <cell r="E12379" t="str">
            <v>un</v>
          </cell>
          <cell r="F12379">
            <v>1</v>
          </cell>
        </row>
        <row r="12380">
          <cell r="B12380" t="str">
            <v>190872</v>
          </cell>
          <cell r="C12380" t="str">
            <v>010115</v>
          </cell>
          <cell r="D12380" t="str">
            <v>Eletricista</v>
          </cell>
          <cell r="E12380" t="str">
            <v>h</v>
          </cell>
          <cell r="F12380">
            <v>0.13</v>
          </cell>
        </row>
        <row r="12381">
          <cell r="B12381" t="str">
            <v>190872</v>
          </cell>
          <cell r="C12381" t="str">
            <v>010116</v>
          </cell>
          <cell r="D12381" t="str">
            <v>Ajudante de eletricista</v>
          </cell>
          <cell r="E12381" t="str">
            <v>h</v>
          </cell>
          <cell r="F12381">
            <v>0.13</v>
          </cell>
        </row>
        <row r="12382">
          <cell r="B12382" t="str">
            <v>190872</v>
          </cell>
          <cell r="C12382" t="str">
            <v>090958</v>
          </cell>
          <cell r="D12382" t="str">
            <v>Curva aco p/eletrod. galv. eletrol. 20 mm (3/4")</v>
          </cell>
          <cell r="E12382" t="str">
            <v>un</v>
          </cell>
          <cell r="F12382">
            <v>1</v>
          </cell>
        </row>
        <row r="12383">
          <cell r="B12383" t="str">
            <v>190873</v>
          </cell>
          <cell r="C12383" t="str">
            <v>010115</v>
          </cell>
          <cell r="D12383" t="str">
            <v>Eletricista</v>
          </cell>
          <cell r="E12383" t="str">
            <v>h</v>
          </cell>
          <cell r="F12383">
            <v>0.14000000000000001</v>
          </cell>
        </row>
        <row r="12384">
          <cell r="B12384" t="str">
            <v>190873</v>
          </cell>
          <cell r="C12384" t="str">
            <v>010116</v>
          </cell>
          <cell r="D12384" t="str">
            <v>Ajudante de eletricista</v>
          </cell>
          <cell r="E12384" t="str">
            <v>h</v>
          </cell>
          <cell r="F12384">
            <v>0.14000000000000001</v>
          </cell>
        </row>
        <row r="12385">
          <cell r="B12385" t="str">
            <v>190873</v>
          </cell>
          <cell r="C12385" t="str">
            <v>090959</v>
          </cell>
          <cell r="D12385" t="str">
            <v>Curva aco p/eletrod. galv. eletrol. 25 mm (1")</v>
          </cell>
          <cell r="E12385" t="str">
            <v>un</v>
          </cell>
          <cell r="F12385">
            <v>1</v>
          </cell>
        </row>
        <row r="12386">
          <cell r="B12386" t="str">
            <v>190874</v>
          </cell>
          <cell r="C12386" t="str">
            <v>010115</v>
          </cell>
          <cell r="D12386" t="str">
            <v>Eletricista</v>
          </cell>
          <cell r="E12386" t="str">
            <v>h</v>
          </cell>
          <cell r="F12386">
            <v>0.3</v>
          </cell>
        </row>
        <row r="12387">
          <cell r="B12387" t="str">
            <v>190874</v>
          </cell>
          <cell r="C12387" t="str">
            <v>010116</v>
          </cell>
          <cell r="D12387" t="str">
            <v>Ajudante de eletricista</v>
          </cell>
          <cell r="E12387" t="str">
            <v>h</v>
          </cell>
          <cell r="F12387">
            <v>0.3</v>
          </cell>
        </row>
        <row r="12388">
          <cell r="B12388" t="str">
            <v>190874</v>
          </cell>
          <cell r="C12388" t="str">
            <v>090960</v>
          </cell>
          <cell r="D12388" t="str">
            <v>Curva aco p/eletrod. galv. eletrol. 32 mm (1 1/4")</v>
          </cell>
          <cell r="E12388" t="str">
            <v>un</v>
          </cell>
          <cell r="F12388">
            <v>1</v>
          </cell>
        </row>
        <row r="12389">
          <cell r="B12389" t="str">
            <v>190875</v>
          </cell>
          <cell r="C12389" t="str">
            <v>010115</v>
          </cell>
          <cell r="D12389" t="str">
            <v>Eletricista</v>
          </cell>
          <cell r="E12389" t="str">
            <v>h</v>
          </cell>
          <cell r="F12389">
            <v>0.35</v>
          </cell>
        </row>
        <row r="12390">
          <cell r="B12390" t="str">
            <v>190875</v>
          </cell>
          <cell r="C12390" t="str">
            <v>010116</v>
          </cell>
          <cell r="D12390" t="str">
            <v>Ajudante de eletricista</v>
          </cell>
          <cell r="E12390" t="str">
            <v>h</v>
          </cell>
          <cell r="F12390">
            <v>0.35</v>
          </cell>
        </row>
        <row r="12391">
          <cell r="B12391" t="str">
            <v>190875</v>
          </cell>
          <cell r="C12391" t="str">
            <v>090961</v>
          </cell>
          <cell r="D12391" t="str">
            <v>Curva aco p/eletrod. galv. eletrol. 40 mm (1 1/2")</v>
          </cell>
          <cell r="E12391" t="str">
            <v>un</v>
          </cell>
          <cell r="F12391">
            <v>1</v>
          </cell>
        </row>
        <row r="12392">
          <cell r="B12392" t="str">
            <v>190876</v>
          </cell>
          <cell r="C12392" t="str">
            <v>010115</v>
          </cell>
          <cell r="D12392" t="str">
            <v>Eletricista</v>
          </cell>
          <cell r="E12392" t="str">
            <v>h</v>
          </cell>
          <cell r="F12392">
            <v>0.47</v>
          </cell>
        </row>
        <row r="12393">
          <cell r="B12393" t="str">
            <v>190876</v>
          </cell>
          <cell r="C12393" t="str">
            <v>010116</v>
          </cell>
          <cell r="D12393" t="str">
            <v>Ajudante de eletricista</v>
          </cell>
          <cell r="E12393" t="str">
            <v>h</v>
          </cell>
          <cell r="F12393">
            <v>0.47</v>
          </cell>
        </row>
        <row r="12394">
          <cell r="B12394" t="str">
            <v>190876</v>
          </cell>
          <cell r="C12394" t="str">
            <v>090962</v>
          </cell>
          <cell r="D12394" t="str">
            <v>Curva aco p/eletrod. galv. eletrol. 50 mm (2")</v>
          </cell>
          <cell r="E12394" t="str">
            <v>un</v>
          </cell>
          <cell r="F12394">
            <v>1</v>
          </cell>
        </row>
        <row r="12395">
          <cell r="B12395" t="str">
            <v>190877</v>
          </cell>
          <cell r="C12395" t="str">
            <v>010115</v>
          </cell>
          <cell r="D12395" t="str">
            <v>Eletricista</v>
          </cell>
          <cell r="E12395" t="str">
            <v>h</v>
          </cell>
          <cell r="F12395">
            <v>1</v>
          </cell>
        </row>
        <row r="12396">
          <cell r="B12396" t="str">
            <v>190877</v>
          </cell>
          <cell r="C12396" t="str">
            <v>010116</v>
          </cell>
          <cell r="D12396" t="str">
            <v>Ajudante de eletricista</v>
          </cell>
          <cell r="E12396" t="str">
            <v>h</v>
          </cell>
          <cell r="F12396">
            <v>1</v>
          </cell>
        </row>
        <row r="12397">
          <cell r="B12397" t="str">
            <v>190877</v>
          </cell>
          <cell r="C12397" t="str">
            <v>090963</v>
          </cell>
          <cell r="D12397" t="str">
            <v>Curva aco p/eletrod. galv. eletrol. 65 mm (2 1/2")</v>
          </cell>
          <cell r="E12397" t="str">
            <v>un</v>
          </cell>
          <cell r="F12397">
            <v>1</v>
          </cell>
        </row>
        <row r="12398">
          <cell r="B12398" t="str">
            <v>190878</v>
          </cell>
          <cell r="C12398" t="str">
            <v>010115</v>
          </cell>
          <cell r="D12398" t="str">
            <v>Eletricista</v>
          </cell>
          <cell r="E12398" t="str">
            <v>h</v>
          </cell>
          <cell r="F12398">
            <v>1.5</v>
          </cell>
        </row>
        <row r="12399">
          <cell r="B12399" t="str">
            <v>190878</v>
          </cell>
          <cell r="C12399" t="str">
            <v>010116</v>
          </cell>
          <cell r="D12399" t="str">
            <v>Ajudante de eletricista</v>
          </cell>
          <cell r="E12399" t="str">
            <v>h</v>
          </cell>
          <cell r="F12399">
            <v>1.5</v>
          </cell>
        </row>
        <row r="12400">
          <cell r="B12400" t="str">
            <v>190878</v>
          </cell>
          <cell r="C12400" t="str">
            <v>090964</v>
          </cell>
          <cell r="D12400" t="str">
            <v>Curva aco p/eletrod. galv. eletrol. 80 mm (3")</v>
          </cell>
          <cell r="E12400" t="str">
            <v>un</v>
          </cell>
          <cell r="F12400">
            <v>1</v>
          </cell>
        </row>
        <row r="12401">
          <cell r="B12401" t="str">
            <v>190880</v>
          </cell>
          <cell r="C12401" t="str">
            <v>010115</v>
          </cell>
          <cell r="D12401" t="str">
            <v>Eletricista</v>
          </cell>
          <cell r="E12401" t="str">
            <v>h</v>
          </cell>
          <cell r="F12401">
            <v>1.8</v>
          </cell>
        </row>
        <row r="12402">
          <cell r="B12402" t="str">
            <v>190880</v>
          </cell>
          <cell r="C12402" t="str">
            <v>010116</v>
          </cell>
          <cell r="D12402" t="str">
            <v>Ajudante de eletricista</v>
          </cell>
          <cell r="E12402" t="str">
            <v>h</v>
          </cell>
          <cell r="F12402">
            <v>1.8</v>
          </cell>
        </row>
        <row r="12403">
          <cell r="B12403" t="str">
            <v>190880</v>
          </cell>
          <cell r="C12403" t="str">
            <v>090966</v>
          </cell>
          <cell r="D12403" t="str">
            <v>Curva aco p/eletrod. galv. eletrol. 100 mm (4")</v>
          </cell>
          <cell r="E12403" t="str">
            <v>un</v>
          </cell>
          <cell r="F12403">
            <v>1</v>
          </cell>
        </row>
        <row r="12404">
          <cell r="B12404" t="str">
            <v>190881</v>
          </cell>
          <cell r="C12404" t="str">
            <v>010115</v>
          </cell>
          <cell r="D12404" t="str">
            <v>Eletricista</v>
          </cell>
          <cell r="E12404" t="str">
            <v>h</v>
          </cell>
          <cell r="F12404">
            <v>0.03</v>
          </cell>
        </row>
        <row r="12405">
          <cell r="B12405" t="str">
            <v>190881</v>
          </cell>
          <cell r="C12405" t="str">
            <v>010116</v>
          </cell>
          <cell r="D12405" t="str">
            <v>Ajudante de eletricista</v>
          </cell>
          <cell r="E12405" t="str">
            <v>h</v>
          </cell>
          <cell r="F12405">
            <v>0.03</v>
          </cell>
        </row>
        <row r="12406">
          <cell r="B12406" t="str">
            <v>190881</v>
          </cell>
          <cell r="C12406" t="str">
            <v>090967</v>
          </cell>
          <cell r="D12406" t="str">
            <v>Luva aco p/eletrod. galv. eletrol. 15 mm (1/2")</v>
          </cell>
          <cell r="E12406" t="str">
            <v>un</v>
          </cell>
          <cell r="F12406">
            <v>1</v>
          </cell>
        </row>
        <row r="12407">
          <cell r="B12407" t="str">
            <v>190882</v>
          </cell>
          <cell r="C12407" t="str">
            <v>010115</v>
          </cell>
          <cell r="D12407" t="str">
            <v>Eletricista</v>
          </cell>
          <cell r="E12407" t="str">
            <v>h</v>
          </cell>
          <cell r="F12407">
            <v>0.04</v>
          </cell>
        </row>
        <row r="12408">
          <cell r="B12408" t="str">
            <v>190882</v>
          </cell>
          <cell r="C12408" t="str">
            <v>010116</v>
          </cell>
          <cell r="D12408" t="str">
            <v>Ajudante de eletricista</v>
          </cell>
          <cell r="E12408" t="str">
            <v>h</v>
          </cell>
          <cell r="F12408">
            <v>0.04</v>
          </cell>
        </row>
        <row r="12409">
          <cell r="B12409" t="str">
            <v>190882</v>
          </cell>
          <cell r="C12409" t="str">
            <v>090968</v>
          </cell>
          <cell r="D12409" t="str">
            <v>Luva aco p/eletrod. galv. eletrol. 20 mm (3/4")</v>
          </cell>
          <cell r="E12409" t="str">
            <v>un</v>
          </cell>
          <cell r="F12409">
            <v>1</v>
          </cell>
        </row>
        <row r="12410">
          <cell r="B12410" t="str">
            <v>190883</v>
          </cell>
          <cell r="C12410" t="str">
            <v>010115</v>
          </cell>
          <cell r="D12410" t="str">
            <v>Eletricista</v>
          </cell>
          <cell r="E12410" t="str">
            <v>h</v>
          </cell>
          <cell r="F12410">
            <v>0.06</v>
          </cell>
        </row>
        <row r="12411">
          <cell r="B12411" t="str">
            <v>190883</v>
          </cell>
          <cell r="C12411" t="str">
            <v>010116</v>
          </cell>
          <cell r="D12411" t="str">
            <v>Ajudante de eletricista</v>
          </cell>
          <cell r="E12411" t="str">
            <v>h</v>
          </cell>
          <cell r="F12411">
            <v>0.06</v>
          </cell>
        </row>
        <row r="12412">
          <cell r="B12412" t="str">
            <v>190883</v>
          </cell>
          <cell r="C12412" t="str">
            <v>090969</v>
          </cell>
          <cell r="D12412" t="str">
            <v>Luva aco p/eletrod. galv. eletrol. 25 mm (1")</v>
          </cell>
          <cell r="E12412" t="str">
            <v>un</v>
          </cell>
          <cell r="F12412">
            <v>1</v>
          </cell>
        </row>
        <row r="12413">
          <cell r="B12413" t="str">
            <v>190884</v>
          </cell>
          <cell r="C12413" t="str">
            <v>010115</v>
          </cell>
          <cell r="D12413" t="str">
            <v>Eletricista</v>
          </cell>
          <cell r="E12413" t="str">
            <v>h</v>
          </cell>
          <cell r="F12413">
            <v>0.08</v>
          </cell>
        </row>
        <row r="12414">
          <cell r="B12414" t="str">
            <v>190884</v>
          </cell>
          <cell r="C12414" t="str">
            <v>010116</v>
          </cell>
          <cell r="D12414" t="str">
            <v>Ajudante de eletricista</v>
          </cell>
          <cell r="E12414" t="str">
            <v>h</v>
          </cell>
          <cell r="F12414">
            <v>0.08</v>
          </cell>
        </row>
        <row r="12415">
          <cell r="B12415" t="str">
            <v>190884</v>
          </cell>
          <cell r="C12415" t="str">
            <v>090970</v>
          </cell>
          <cell r="D12415" t="str">
            <v>Luva aco p/eletrod. galv. eletrol. 32 mm (1 1/4")</v>
          </cell>
          <cell r="E12415" t="str">
            <v>un</v>
          </cell>
          <cell r="F12415">
            <v>1</v>
          </cell>
        </row>
        <row r="12416">
          <cell r="B12416" t="str">
            <v>190885</v>
          </cell>
          <cell r="C12416" t="str">
            <v>010115</v>
          </cell>
          <cell r="D12416" t="str">
            <v>Eletricista</v>
          </cell>
          <cell r="E12416" t="str">
            <v>h</v>
          </cell>
          <cell r="F12416">
            <v>0.35</v>
          </cell>
        </row>
        <row r="12417">
          <cell r="B12417" t="str">
            <v>190885</v>
          </cell>
          <cell r="C12417" t="str">
            <v>010116</v>
          </cell>
          <cell r="D12417" t="str">
            <v>Ajudante de eletricista</v>
          </cell>
          <cell r="E12417" t="str">
            <v>h</v>
          </cell>
          <cell r="F12417">
            <v>0.35</v>
          </cell>
        </row>
        <row r="12418">
          <cell r="B12418" t="str">
            <v>190885</v>
          </cell>
          <cell r="C12418" t="str">
            <v>090971</v>
          </cell>
          <cell r="D12418" t="str">
            <v>Luva aco p/eletrod. galv. eletrol. 40 mm (1 1/2")</v>
          </cell>
          <cell r="E12418" t="str">
            <v>un</v>
          </cell>
          <cell r="F12418">
            <v>1</v>
          </cell>
        </row>
        <row r="12419">
          <cell r="B12419" t="str">
            <v>190886</v>
          </cell>
          <cell r="C12419" t="str">
            <v>010115</v>
          </cell>
          <cell r="D12419" t="str">
            <v>Eletricista</v>
          </cell>
          <cell r="E12419" t="str">
            <v>h</v>
          </cell>
          <cell r="F12419">
            <v>0.13</v>
          </cell>
        </row>
        <row r="12420">
          <cell r="B12420" t="str">
            <v>190886</v>
          </cell>
          <cell r="C12420" t="str">
            <v>010116</v>
          </cell>
          <cell r="D12420" t="str">
            <v>Ajudante de eletricista</v>
          </cell>
          <cell r="E12420" t="str">
            <v>h</v>
          </cell>
          <cell r="F12420">
            <v>0.13</v>
          </cell>
        </row>
        <row r="12421">
          <cell r="B12421" t="str">
            <v>190886</v>
          </cell>
          <cell r="C12421" t="str">
            <v>090972</v>
          </cell>
          <cell r="D12421" t="str">
            <v>Luva aco p/eletrod. galv. eletrol. 50 mm (2")</v>
          </cell>
          <cell r="E12421" t="str">
            <v>un</v>
          </cell>
          <cell r="F12421">
            <v>1</v>
          </cell>
        </row>
        <row r="12422">
          <cell r="B12422" t="str">
            <v>190887</v>
          </cell>
          <cell r="C12422" t="str">
            <v>010115</v>
          </cell>
          <cell r="D12422" t="str">
            <v>Eletricista</v>
          </cell>
          <cell r="E12422" t="str">
            <v>h</v>
          </cell>
          <cell r="F12422">
            <v>0.25</v>
          </cell>
        </row>
        <row r="12423">
          <cell r="B12423" t="str">
            <v>190887</v>
          </cell>
          <cell r="C12423" t="str">
            <v>010116</v>
          </cell>
          <cell r="D12423" t="str">
            <v>Ajudante de eletricista</v>
          </cell>
          <cell r="E12423" t="str">
            <v>h</v>
          </cell>
          <cell r="F12423">
            <v>0.25</v>
          </cell>
        </row>
        <row r="12424">
          <cell r="B12424" t="str">
            <v>190887</v>
          </cell>
          <cell r="C12424" t="str">
            <v>090973</v>
          </cell>
          <cell r="D12424" t="str">
            <v>Luva aco p/eletrod. galv. eletrol. 65 mm (2 1/2")</v>
          </cell>
          <cell r="E12424" t="str">
            <v>un</v>
          </cell>
          <cell r="F12424">
            <v>1</v>
          </cell>
        </row>
        <row r="12425">
          <cell r="B12425" t="str">
            <v>190888</v>
          </cell>
          <cell r="C12425" t="str">
            <v>010115</v>
          </cell>
          <cell r="D12425" t="str">
            <v>Eletricista</v>
          </cell>
          <cell r="E12425" t="str">
            <v>h</v>
          </cell>
          <cell r="F12425">
            <v>0.43</v>
          </cell>
        </row>
        <row r="12426">
          <cell r="B12426" t="str">
            <v>190888</v>
          </cell>
          <cell r="C12426" t="str">
            <v>010116</v>
          </cell>
          <cell r="D12426" t="str">
            <v>Ajudante de eletricista</v>
          </cell>
          <cell r="E12426" t="str">
            <v>h</v>
          </cell>
          <cell r="F12426">
            <v>0.43</v>
          </cell>
        </row>
        <row r="12427">
          <cell r="B12427" t="str">
            <v>190888</v>
          </cell>
          <cell r="C12427" t="str">
            <v>090974</v>
          </cell>
          <cell r="D12427" t="str">
            <v>Luva aco p/eletrod. galv. eletrol. 80 mm (3")</v>
          </cell>
          <cell r="E12427" t="str">
            <v>un</v>
          </cell>
          <cell r="F12427">
            <v>1</v>
          </cell>
        </row>
        <row r="12428">
          <cell r="B12428" t="str">
            <v>190890</v>
          </cell>
          <cell r="C12428" t="str">
            <v>010115</v>
          </cell>
          <cell r="D12428" t="str">
            <v>Eletricista</v>
          </cell>
          <cell r="E12428" t="str">
            <v>h</v>
          </cell>
          <cell r="F12428">
            <v>0.55000000000000004</v>
          </cell>
        </row>
        <row r="12429">
          <cell r="B12429" t="str">
            <v>190890</v>
          </cell>
          <cell r="C12429" t="str">
            <v>010116</v>
          </cell>
          <cell r="D12429" t="str">
            <v>Ajudante de eletricista</v>
          </cell>
          <cell r="E12429" t="str">
            <v>h</v>
          </cell>
          <cell r="F12429">
            <v>0.55000000000000004</v>
          </cell>
        </row>
        <row r="12430">
          <cell r="B12430" t="str">
            <v>190890</v>
          </cell>
          <cell r="C12430" t="str">
            <v>090976</v>
          </cell>
          <cell r="D12430" t="str">
            <v>Luva aco p/eletrod. galv. eletrol. 100 mm (4")</v>
          </cell>
          <cell r="E12430" t="str">
            <v>un</v>
          </cell>
          <cell r="F12430">
            <v>1</v>
          </cell>
        </row>
        <row r="12431">
          <cell r="B12431" t="str">
            <v>190901</v>
          </cell>
          <cell r="C12431" t="str">
            <v>010115</v>
          </cell>
          <cell r="D12431" t="str">
            <v>Eletricista</v>
          </cell>
          <cell r="E12431" t="str">
            <v>h</v>
          </cell>
          <cell r="F12431">
            <v>0.17</v>
          </cell>
        </row>
        <row r="12432">
          <cell r="B12432" t="str">
            <v>190901</v>
          </cell>
          <cell r="C12432" t="str">
            <v>010116</v>
          </cell>
          <cell r="D12432" t="str">
            <v>Ajudante de eletricista</v>
          </cell>
          <cell r="E12432" t="str">
            <v>h</v>
          </cell>
          <cell r="F12432">
            <v>0.17</v>
          </cell>
        </row>
        <row r="12433">
          <cell r="B12433" t="str">
            <v>190901</v>
          </cell>
          <cell r="C12433" t="str">
            <v>042501</v>
          </cell>
          <cell r="D12433" t="str">
            <v>Eletroduto de pvc rigido roscavel 20mm (1/2' )</v>
          </cell>
          <cell r="E12433" t="str">
            <v>m</v>
          </cell>
          <cell r="F12433">
            <v>1</v>
          </cell>
        </row>
        <row r="12434">
          <cell r="B12434" t="str">
            <v>190902</v>
          </cell>
          <cell r="C12434" t="str">
            <v>010115</v>
          </cell>
          <cell r="D12434" t="str">
            <v>Eletricista</v>
          </cell>
          <cell r="E12434" t="str">
            <v>h</v>
          </cell>
          <cell r="F12434">
            <v>0.17</v>
          </cell>
        </row>
        <row r="12435">
          <cell r="B12435" t="str">
            <v>190902</v>
          </cell>
          <cell r="C12435" t="str">
            <v>010116</v>
          </cell>
          <cell r="D12435" t="str">
            <v>Ajudante de eletricista</v>
          </cell>
          <cell r="E12435" t="str">
            <v>h</v>
          </cell>
          <cell r="F12435">
            <v>0.17</v>
          </cell>
        </row>
        <row r="12436">
          <cell r="B12436" t="str">
            <v>190902</v>
          </cell>
          <cell r="C12436" t="str">
            <v>042502</v>
          </cell>
          <cell r="D12436" t="str">
            <v>Eletroduto de pvc rigido roscavel 25mm (3/4')</v>
          </cell>
          <cell r="E12436" t="str">
            <v>m</v>
          </cell>
          <cell r="F12436">
            <v>1</v>
          </cell>
        </row>
        <row r="12437">
          <cell r="B12437" t="str">
            <v>190903</v>
          </cell>
          <cell r="C12437" t="str">
            <v>010115</v>
          </cell>
          <cell r="D12437" t="str">
            <v>Eletricista</v>
          </cell>
          <cell r="E12437" t="str">
            <v>h</v>
          </cell>
          <cell r="F12437">
            <v>0.2</v>
          </cell>
        </row>
        <row r="12438">
          <cell r="B12438" t="str">
            <v>190903</v>
          </cell>
          <cell r="C12438" t="str">
            <v>010116</v>
          </cell>
          <cell r="D12438" t="str">
            <v>Ajudante de eletricista</v>
          </cell>
          <cell r="E12438" t="str">
            <v>h</v>
          </cell>
          <cell r="F12438">
            <v>0.2</v>
          </cell>
        </row>
        <row r="12439">
          <cell r="B12439" t="str">
            <v>190903</v>
          </cell>
          <cell r="C12439" t="str">
            <v>042503</v>
          </cell>
          <cell r="D12439" t="str">
            <v>Eletroduto de pvc rigido roscavel 32mm (1')</v>
          </cell>
          <cell r="E12439" t="str">
            <v>m</v>
          </cell>
          <cell r="F12439">
            <v>1</v>
          </cell>
        </row>
        <row r="12440">
          <cell r="B12440" t="str">
            <v>190904</v>
          </cell>
          <cell r="C12440" t="str">
            <v>010115</v>
          </cell>
          <cell r="D12440" t="str">
            <v>Eletricista</v>
          </cell>
          <cell r="E12440" t="str">
            <v>h</v>
          </cell>
          <cell r="F12440">
            <v>0.3</v>
          </cell>
        </row>
        <row r="12441">
          <cell r="B12441" t="str">
            <v>190904</v>
          </cell>
          <cell r="C12441" t="str">
            <v>010116</v>
          </cell>
          <cell r="D12441" t="str">
            <v>Ajudante de eletricista</v>
          </cell>
          <cell r="E12441" t="str">
            <v>h</v>
          </cell>
          <cell r="F12441">
            <v>0.3</v>
          </cell>
        </row>
        <row r="12442">
          <cell r="B12442" t="str">
            <v>190904</v>
          </cell>
          <cell r="C12442" t="str">
            <v>042504</v>
          </cell>
          <cell r="D12442" t="str">
            <v>Eletroduto de pvc rigido roscavel 40mm (1 1/4')</v>
          </cell>
          <cell r="E12442" t="str">
            <v>m</v>
          </cell>
          <cell r="F12442">
            <v>1</v>
          </cell>
        </row>
        <row r="12443">
          <cell r="B12443" t="str">
            <v>190905</v>
          </cell>
          <cell r="C12443" t="str">
            <v>010115</v>
          </cell>
          <cell r="D12443" t="str">
            <v>Eletricista</v>
          </cell>
          <cell r="E12443" t="str">
            <v>h</v>
          </cell>
          <cell r="F12443">
            <v>0.37</v>
          </cell>
        </row>
        <row r="12444">
          <cell r="B12444" t="str">
            <v>190905</v>
          </cell>
          <cell r="C12444" t="str">
            <v>010116</v>
          </cell>
          <cell r="D12444" t="str">
            <v>Ajudante de eletricista</v>
          </cell>
          <cell r="E12444" t="str">
            <v>h</v>
          </cell>
          <cell r="F12444">
            <v>0.37</v>
          </cell>
        </row>
        <row r="12445">
          <cell r="B12445" t="str">
            <v>190905</v>
          </cell>
          <cell r="C12445" t="str">
            <v>042505</v>
          </cell>
          <cell r="D12445" t="str">
            <v>Eletroduto de pvc rigido roscavel 50mm (1 1/2')</v>
          </cell>
          <cell r="E12445" t="str">
            <v>m</v>
          </cell>
          <cell r="F12445">
            <v>1</v>
          </cell>
        </row>
        <row r="12446">
          <cell r="B12446" t="str">
            <v>190906</v>
          </cell>
          <cell r="C12446" t="str">
            <v>010115</v>
          </cell>
          <cell r="D12446" t="str">
            <v>Eletricista</v>
          </cell>
          <cell r="E12446" t="str">
            <v>h</v>
          </cell>
          <cell r="F12446">
            <v>0.5</v>
          </cell>
        </row>
        <row r="12447">
          <cell r="B12447" t="str">
            <v>190906</v>
          </cell>
          <cell r="C12447" t="str">
            <v>010116</v>
          </cell>
          <cell r="D12447" t="str">
            <v>Ajudante de eletricista</v>
          </cell>
          <cell r="E12447" t="str">
            <v>h</v>
          </cell>
          <cell r="F12447">
            <v>0.5</v>
          </cell>
        </row>
        <row r="12448">
          <cell r="B12448" t="str">
            <v>190906</v>
          </cell>
          <cell r="C12448" t="str">
            <v>042506</v>
          </cell>
          <cell r="D12448" t="str">
            <v>Eletroduto de pvc rigido roscavel 60mm (2')</v>
          </cell>
          <cell r="E12448" t="str">
            <v>m</v>
          </cell>
          <cell r="F12448">
            <v>1</v>
          </cell>
        </row>
        <row r="12449">
          <cell r="B12449" t="str">
            <v>190907</v>
          </cell>
          <cell r="C12449" t="str">
            <v>010115</v>
          </cell>
          <cell r="D12449" t="str">
            <v>Eletricista</v>
          </cell>
          <cell r="E12449" t="str">
            <v>h</v>
          </cell>
          <cell r="F12449">
            <v>0.67</v>
          </cell>
        </row>
        <row r="12450">
          <cell r="B12450" t="str">
            <v>190907</v>
          </cell>
          <cell r="C12450" t="str">
            <v>010116</v>
          </cell>
          <cell r="D12450" t="str">
            <v>Ajudante de eletricista</v>
          </cell>
          <cell r="E12450" t="str">
            <v>h</v>
          </cell>
          <cell r="F12450">
            <v>0.67</v>
          </cell>
        </row>
        <row r="12451">
          <cell r="B12451" t="str">
            <v>190907</v>
          </cell>
          <cell r="C12451" t="str">
            <v>042507</v>
          </cell>
          <cell r="D12451" t="str">
            <v>Eletroduto de pvc rigido roscavel 75mm (2 1/2')</v>
          </cell>
          <cell r="E12451" t="str">
            <v>m</v>
          </cell>
          <cell r="F12451">
            <v>1</v>
          </cell>
        </row>
        <row r="12452">
          <cell r="B12452" t="str">
            <v>190908</v>
          </cell>
          <cell r="C12452" t="str">
            <v>010115</v>
          </cell>
          <cell r="D12452" t="str">
            <v>Eletricista</v>
          </cell>
          <cell r="E12452" t="str">
            <v>h</v>
          </cell>
          <cell r="F12452">
            <v>0.8</v>
          </cell>
        </row>
        <row r="12453">
          <cell r="B12453" t="str">
            <v>190908</v>
          </cell>
          <cell r="C12453" t="str">
            <v>010116</v>
          </cell>
          <cell r="D12453" t="str">
            <v>Ajudante de eletricista</v>
          </cell>
          <cell r="E12453" t="str">
            <v>h</v>
          </cell>
          <cell r="F12453">
            <v>0.8</v>
          </cell>
        </row>
        <row r="12454">
          <cell r="B12454" t="str">
            <v>190908</v>
          </cell>
          <cell r="C12454" t="str">
            <v>042508</v>
          </cell>
          <cell r="D12454" t="str">
            <v>Eletroduto de pvc rigido roscavel 85mm (3')</v>
          </cell>
          <cell r="E12454" t="str">
            <v>m</v>
          </cell>
          <cell r="F12454">
            <v>1</v>
          </cell>
        </row>
        <row r="12455">
          <cell r="B12455" t="str">
            <v>190909</v>
          </cell>
          <cell r="C12455" t="str">
            <v>010115</v>
          </cell>
          <cell r="D12455" t="str">
            <v>Eletricista</v>
          </cell>
          <cell r="E12455" t="str">
            <v>h</v>
          </cell>
          <cell r="F12455">
            <v>1</v>
          </cell>
        </row>
        <row r="12456">
          <cell r="B12456" t="str">
            <v>190909</v>
          </cell>
          <cell r="C12456" t="str">
            <v>010116</v>
          </cell>
          <cell r="D12456" t="str">
            <v>Ajudante de eletricista</v>
          </cell>
          <cell r="E12456" t="str">
            <v>h</v>
          </cell>
          <cell r="F12456">
            <v>1</v>
          </cell>
        </row>
        <row r="12457">
          <cell r="B12457" t="str">
            <v>190909</v>
          </cell>
          <cell r="C12457" t="str">
            <v>042509</v>
          </cell>
          <cell r="D12457" t="str">
            <v>Eletroduto de pvc rigido roscavel 110mm (4')</v>
          </cell>
          <cell r="E12457" t="str">
            <v>m</v>
          </cell>
          <cell r="F12457">
            <v>1</v>
          </cell>
        </row>
        <row r="12458">
          <cell r="B12458" t="str">
            <v>190910</v>
          </cell>
          <cell r="C12458" t="str">
            <v>010115</v>
          </cell>
          <cell r="D12458" t="str">
            <v>Eletricista</v>
          </cell>
          <cell r="E12458" t="str">
            <v>h</v>
          </cell>
          <cell r="F12458">
            <v>0.3</v>
          </cell>
        </row>
        <row r="12459">
          <cell r="B12459" t="str">
            <v>190910</v>
          </cell>
          <cell r="C12459" t="str">
            <v>010116</v>
          </cell>
          <cell r="D12459" t="str">
            <v>Ajudante de eletricista</v>
          </cell>
          <cell r="E12459" t="str">
            <v>h</v>
          </cell>
          <cell r="F12459">
            <v>0.3</v>
          </cell>
        </row>
        <row r="12460">
          <cell r="B12460" t="str">
            <v>190910</v>
          </cell>
          <cell r="C12460" t="str">
            <v>042501</v>
          </cell>
          <cell r="D12460" t="str">
            <v>Eletroduto de pvc rigido roscavel 20mm (1/2' )</v>
          </cell>
          <cell r="E12460" t="str">
            <v>m</v>
          </cell>
          <cell r="F12460">
            <v>1.1000000000000001</v>
          </cell>
        </row>
        <row r="12461">
          <cell r="B12461" t="str">
            <v>190911</v>
          </cell>
          <cell r="C12461" t="str">
            <v>010115</v>
          </cell>
          <cell r="D12461" t="str">
            <v>Eletricista</v>
          </cell>
          <cell r="E12461" t="str">
            <v>h</v>
          </cell>
          <cell r="F12461">
            <v>0.3</v>
          </cell>
        </row>
        <row r="12462">
          <cell r="B12462" t="str">
            <v>190911</v>
          </cell>
          <cell r="C12462" t="str">
            <v>010116</v>
          </cell>
          <cell r="D12462" t="str">
            <v>Ajudante de eletricista</v>
          </cell>
          <cell r="E12462" t="str">
            <v>h</v>
          </cell>
          <cell r="F12462">
            <v>0.3</v>
          </cell>
        </row>
        <row r="12463">
          <cell r="B12463" t="str">
            <v>190911</v>
          </cell>
          <cell r="C12463" t="str">
            <v>042502</v>
          </cell>
          <cell r="D12463" t="str">
            <v>Eletroduto de pvc rigido roscavel 25mm (3/4')</v>
          </cell>
          <cell r="E12463" t="str">
            <v>m</v>
          </cell>
          <cell r="F12463">
            <v>1.1000000000000001</v>
          </cell>
        </row>
        <row r="12464">
          <cell r="B12464" t="str">
            <v>190912</v>
          </cell>
          <cell r="C12464" t="str">
            <v>010115</v>
          </cell>
          <cell r="D12464" t="str">
            <v>Eletricista</v>
          </cell>
          <cell r="E12464" t="str">
            <v>h</v>
          </cell>
          <cell r="F12464">
            <v>0.45</v>
          </cell>
        </row>
        <row r="12465">
          <cell r="B12465" t="str">
            <v>190912</v>
          </cell>
          <cell r="C12465" t="str">
            <v>010116</v>
          </cell>
          <cell r="D12465" t="str">
            <v>Ajudante de eletricista</v>
          </cell>
          <cell r="E12465" t="str">
            <v>h</v>
          </cell>
          <cell r="F12465">
            <v>0.45</v>
          </cell>
        </row>
        <row r="12466">
          <cell r="B12466" t="str">
            <v>190912</v>
          </cell>
          <cell r="C12466" t="str">
            <v>042503</v>
          </cell>
          <cell r="D12466" t="str">
            <v>Eletroduto de pvc rigido roscavel 32mm (1')</v>
          </cell>
          <cell r="E12466" t="str">
            <v>m</v>
          </cell>
          <cell r="F12466">
            <v>1.1000000000000001</v>
          </cell>
        </row>
        <row r="12467">
          <cell r="B12467" t="str">
            <v>190913</v>
          </cell>
          <cell r="C12467" t="str">
            <v>010115</v>
          </cell>
          <cell r="D12467" t="str">
            <v>Eletricista</v>
          </cell>
          <cell r="E12467" t="str">
            <v>h</v>
          </cell>
          <cell r="F12467">
            <v>0.5</v>
          </cell>
        </row>
        <row r="12468">
          <cell r="B12468" t="str">
            <v>190913</v>
          </cell>
          <cell r="C12468" t="str">
            <v>010116</v>
          </cell>
          <cell r="D12468" t="str">
            <v>Ajudante de eletricista</v>
          </cell>
          <cell r="E12468" t="str">
            <v>h</v>
          </cell>
          <cell r="F12468">
            <v>0.5</v>
          </cell>
        </row>
        <row r="12469">
          <cell r="B12469" t="str">
            <v>190913</v>
          </cell>
          <cell r="C12469" t="str">
            <v>042504</v>
          </cell>
          <cell r="D12469" t="str">
            <v>Eletroduto de pvc rigido roscavel 40mm (1 1/4')</v>
          </cell>
          <cell r="E12469" t="str">
            <v>m</v>
          </cell>
          <cell r="F12469">
            <v>1.1000000000000001</v>
          </cell>
        </row>
        <row r="12470">
          <cell r="B12470" t="str">
            <v>190914</v>
          </cell>
          <cell r="C12470" t="str">
            <v>010115</v>
          </cell>
          <cell r="D12470" t="str">
            <v>Eletricista</v>
          </cell>
          <cell r="E12470" t="str">
            <v>h</v>
          </cell>
          <cell r="F12470">
            <v>0.6</v>
          </cell>
        </row>
        <row r="12471">
          <cell r="B12471" t="str">
            <v>190914</v>
          </cell>
          <cell r="C12471" t="str">
            <v>010116</v>
          </cell>
          <cell r="D12471" t="str">
            <v>Ajudante de eletricista</v>
          </cell>
          <cell r="E12471" t="str">
            <v>h</v>
          </cell>
          <cell r="F12471">
            <v>0.6</v>
          </cell>
        </row>
        <row r="12472">
          <cell r="B12472" t="str">
            <v>190914</v>
          </cell>
          <cell r="C12472" t="str">
            <v>042505</v>
          </cell>
          <cell r="D12472" t="str">
            <v>Eletroduto de pvc rigido roscavel 50mm (1 1/2')</v>
          </cell>
          <cell r="E12472" t="str">
            <v>m</v>
          </cell>
          <cell r="F12472">
            <v>1.1000000000000001</v>
          </cell>
        </row>
        <row r="12473">
          <cell r="B12473" t="str">
            <v>190915</v>
          </cell>
          <cell r="C12473" t="str">
            <v>010115</v>
          </cell>
          <cell r="D12473" t="str">
            <v>Eletricista</v>
          </cell>
          <cell r="E12473" t="str">
            <v>h</v>
          </cell>
          <cell r="F12473">
            <v>0.7</v>
          </cell>
        </row>
        <row r="12474">
          <cell r="B12474" t="str">
            <v>190915</v>
          </cell>
          <cell r="C12474" t="str">
            <v>010116</v>
          </cell>
          <cell r="D12474" t="str">
            <v>Ajudante de eletricista</v>
          </cell>
          <cell r="E12474" t="str">
            <v>h</v>
          </cell>
          <cell r="F12474">
            <v>0.7</v>
          </cell>
        </row>
        <row r="12475">
          <cell r="B12475" t="str">
            <v>190915</v>
          </cell>
          <cell r="C12475" t="str">
            <v>042506</v>
          </cell>
          <cell r="D12475" t="str">
            <v>Eletroduto de pvc rigido roscavel 60mm (2')</v>
          </cell>
          <cell r="E12475" t="str">
            <v>m</v>
          </cell>
          <cell r="F12475">
            <v>1.1000000000000001</v>
          </cell>
        </row>
        <row r="12476">
          <cell r="B12476" t="str">
            <v>190916</v>
          </cell>
          <cell r="C12476" t="str">
            <v>010115</v>
          </cell>
          <cell r="D12476" t="str">
            <v>Eletricista</v>
          </cell>
          <cell r="E12476" t="str">
            <v>h</v>
          </cell>
          <cell r="F12476">
            <v>0.9</v>
          </cell>
        </row>
        <row r="12477">
          <cell r="B12477" t="str">
            <v>190916</v>
          </cell>
          <cell r="C12477" t="str">
            <v>010116</v>
          </cell>
          <cell r="D12477" t="str">
            <v>Ajudante de eletricista</v>
          </cell>
          <cell r="E12477" t="str">
            <v>h</v>
          </cell>
          <cell r="F12477">
            <v>0.9</v>
          </cell>
        </row>
        <row r="12478">
          <cell r="B12478" t="str">
            <v>190916</v>
          </cell>
          <cell r="C12478" t="str">
            <v>042507</v>
          </cell>
          <cell r="D12478" t="str">
            <v>Eletroduto de pvc rigido roscavel 75mm (2 1/2')</v>
          </cell>
          <cell r="E12478" t="str">
            <v>m</v>
          </cell>
          <cell r="F12478">
            <v>1.1000000000000001</v>
          </cell>
        </row>
        <row r="12479">
          <cell r="B12479" t="str">
            <v>190917</v>
          </cell>
          <cell r="C12479" t="str">
            <v>010115</v>
          </cell>
          <cell r="D12479" t="str">
            <v>Eletricista</v>
          </cell>
          <cell r="E12479" t="str">
            <v>h</v>
          </cell>
          <cell r="F12479">
            <v>1</v>
          </cell>
        </row>
        <row r="12480">
          <cell r="B12480" t="str">
            <v>190917</v>
          </cell>
          <cell r="C12480" t="str">
            <v>010116</v>
          </cell>
          <cell r="D12480" t="str">
            <v>Ajudante de eletricista</v>
          </cell>
          <cell r="E12480" t="str">
            <v>h</v>
          </cell>
          <cell r="F12480">
            <v>1</v>
          </cell>
        </row>
        <row r="12481">
          <cell r="B12481" t="str">
            <v>190917</v>
          </cell>
          <cell r="C12481" t="str">
            <v>042508</v>
          </cell>
          <cell r="D12481" t="str">
            <v>Eletroduto de pvc rigido roscavel 85mm (3')</v>
          </cell>
          <cell r="E12481" t="str">
            <v>m</v>
          </cell>
          <cell r="F12481">
            <v>1.1000000000000001</v>
          </cell>
        </row>
        <row r="12482">
          <cell r="B12482" t="str">
            <v>190918</v>
          </cell>
          <cell r="C12482" t="str">
            <v>010115</v>
          </cell>
          <cell r="D12482" t="str">
            <v>Eletricista</v>
          </cell>
          <cell r="E12482" t="str">
            <v>h</v>
          </cell>
          <cell r="F12482">
            <v>1.2</v>
          </cell>
        </row>
        <row r="12483">
          <cell r="B12483" t="str">
            <v>190918</v>
          </cell>
          <cell r="C12483" t="str">
            <v>010116</v>
          </cell>
          <cell r="D12483" t="str">
            <v>Ajudante de eletricista</v>
          </cell>
          <cell r="E12483" t="str">
            <v>h</v>
          </cell>
          <cell r="F12483">
            <v>1.2</v>
          </cell>
        </row>
        <row r="12484">
          <cell r="B12484" t="str">
            <v>190918</v>
          </cell>
          <cell r="C12484" t="str">
            <v>042509</v>
          </cell>
          <cell r="D12484" t="str">
            <v>Eletroduto de pvc rigido roscavel 110mm (4')</v>
          </cell>
          <cell r="E12484" t="str">
            <v>m</v>
          </cell>
          <cell r="F12484">
            <v>1.1000000000000001</v>
          </cell>
        </row>
        <row r="12485">
          <cell r="B12485" t="str">
            <v>190919</v>
          </cell>
          <cell r="C12485" t="str">
            <v>010115</v>
          </cell>
          <cell r="D12485" t="str">
            <v>Eletricista</v>
          </cell>
          <cell r="E12485" t="str">
            <v>h</v>
          </cell>
          <cell r="F12485">
            <v>7.0000000000000007E-2</v>
          </cell>
        </row>
        <row r="12486">
          <cell r="B12486" t="str">
            <v>190919</v>
          </cell>
          <cell r="C12486" t="str">
            <v>010116</v>
          </cell>
          <cell r="D12486" t="str">
            <v>Ajudante de eletricista</v>
          </cell>
          <cell r="E12486" t="str">
            <v>h</v>
          </cell>
          <cell r="F12486">
            <v>7.0000000000000007E-2</v>
          </cell>
        </row>
        <row r="12487">
          <cell r="B12487" t="str">
            <v>190919</v>
          </cell>
          <cell r="C12487" t="str">
            <v>042510</v>
          </cell>
          <cell r="D12487" t="str">
            <v>Curva 90 pvc rigido p/eletr. rosc.20mm (1/2')</v>
          </cell>
          <cell r="E12487" t="str">
            <v>un</v>
          </cell>
          <cell r="F12487">
            <v>1</v>
          </cell>
        </row>
        <row r="12488">
          <cell r="B12488" t="str">
            <v>190920</v>
          </cell>
          <cell r="C12488" t="str">
            <v>010115</v>
          </cell>
          <cell r="D12488" t="str">
            <v>Eletricista</v>
          </cell>
          <cell r="E12488" t="str">
            <v>h</v>
          </cell>
          <cell r="F12488">
            <v>0.1</v>
          </cell>
        </row>
        <row r="12489">
          <cell r="B12489" t="str">
            <v>190920</v>
          </cell>
          <cell r="C12489" t="str">
            <v>010116</v>
          </cell>
          <cell r="D12489" t="str">
            <v>Ajudante de eletricista</v>
          </cell>
          <cell r="E12489" t="str">
            <v>h</v>
          </cell>
          <cell r="F12489">
            <v>0.1</v>
          </cell>
        </row>
        <row r="12490">
          <cell r="B12490" t="str">
            <v>190920</v>
          </cell>
          <cell r="C12490" t="str">
            <v>042511</v>
          </cell>
          <cell r="D12490" t="str">
            <v>Curva 90 pvc rigido p/eletr. rosc.25mm (3/4')</v>
          </cell>
          <cell r="E12490" t="str">
            <v>un</v>
          </cell>
          <cell r="F12490">
            <v>1</v>
          </cell>
        </row>
        <row r="12491">
          <cell r="B12491" t="str">
            <v>190921</v>
          </cell>
          <cell r="C12491" t="str">
            <v>010115</v>
          </cell>
          <cell r="D12491" t="str">
            <v>Eletricista</v>
          </cell>
          <cell r="E12491" t="str">
            <v>h</v>
          </cell>
          <cell r="F12491">
            <v>0.13</v>
          </cell>
        </row>
        <row r="12492">
          <cell r="B12492" t="str">
            <v>190921</v>
          </cell>
          <cell r="C12492" t="str">
            <v>010116</v>
          </cell>
          <cell r="D12492" t="str">
            <v>Ajudante de eletricista</v>
          </cell>
          <cell r="E12492" t="str">
            <v>h</v>
          </cell>
          <cell r="F12492">
            <v>0.13</v>
          </cell>
        </row>
        <row r="12493">
          <cell r="B12493" t="str">
            <v>190921</v>
          </cell>
          <cell r="C12493" t="str">
            <v>042512</v>
          </cell>
          <cell r="D12493" t="str">
            <v>Curva 90 pvc rigido p/eletr. rosc.32mm (1')</v>
          </cell>
          <cell r="E12493" t="str">
            <v>un</v>
          </cell>
          <cell r="F12493">
            <v>1</v>
          </cell>
        </row>
        <row r="12494">
          <cell r="B12494" t="str">
            <v>190922</v>
          </cell>
          <cell r="C12494" t="str">
            <v>010115</v>
          </cell>
          <cell r="D12494" t="str">
            <v>Eletricista</v>
          </cell>
          <cell r="E12494" t="str">
            <v>h</v>
          </cell>
          <cell r="F12494">
            <v>0.2</v>
          </cell>
        </row>
        <row r="12495">
          <cell r="B12495" t="str">
            <v>190922</v>
          </cell>
          <cell r="C12495" t="str">
            <v>010116</v>
          </cell>
          <cell r="D12495" t="str">
            <v>Ajudante de eletricista</v>
          </cell>
          <cell r="E12495" t="str">
            <v>h</v>
          </cell>
          <cell r="F12495">
            <v>0.2</v>
          </cell>
        </row>
        <row r="12496">
          <cell r="B12496" t="str">
            <v>190922</v>
          </cell>
          <cell r="C12496" t="str">
            <v>042513</v>
          </cell>
          <cell r="D12496" t="str">
            <v>Curva 90 pvc rigido p/eletr. rosc.40mm (1 1/4'</v>
          </cell>
          <cell r="E12496" t="str">
            <v>un</v>
          </cell>
          <cell r="F12496">
            <v>1</v>
          </cell>
        </row>
        <row r="12497">
          <cell r="B12497" t="str">
            <v>190923</v>
          </cell>
          <cell r="C12497" t="str">
            <v>010115</v>
          </cell>
          <cell r="D12497" t="str">
            <v>Eletricista</v>
          </cell>
          <cell r="E12497" t="str">
            <v>h</v>
          </cell>
          <cell r="F12497">
            <v>0.25</v>
          </cell>
        </row>
        <row r="12498">
          <cell r="B12498" t="str">
            <v>190923</v>
          </cell>
          <cell r="C12498" t="str">
            <v>010116</v>
          </cell>
          <cell r="D12498" t="str">
            <v>Ajudante de eletricista</v>
          </cell>
          <cell r="E12498" t="str">
            <v>h</v>
          </cell>
          <cell r="F12498">
            <v>0.25</v>
          </cell>
        </row>
        <row r="12499">
          <cell r="B12499" t="str">
            <v>190923</v>
          </cell>
          <cell r="C12499" t="str">
            <v>042514</v>
          </cell>
          <cell r="D12499" t="str">
            <v>Curva 90 pvc rigido p/eletr. rosc.50mm (1 1/2")</v>
          </cell>
          <cell r="E12499" t="str">
            <v>un</v>
          </cell>
          <cell r="F12499">
            <v>1</v>
          </cell>
        </row>
        <row r="12500">
          <cell r="B12500" t="str">
            <v>190924</v>
          </cell>
          <cell r="C12500" t="str">
            <v>010115</v>
          </cell>
          <cell r="D12500" t="str">
            <v>Eletricista</v>
          </cell>
          <cell r="E12500" t="str">
            <v>h</v>
          </cell>
          <cell r="F12500">
            <v>0.38</v>
          </cell>
        </row>
        <row r="12501">
          <cell r="B12501" t="str">
            <v>190924</v>
          </cell>
          <cell r="C12501" t="str">
            <v>010116</v>
          </cell>
          <cell r="D12501" t="str">
            <v>Ajudante de eletricista</v>
          </cell>
          <cell r="E12501" t="str">
            <v>h</v>
          </cell>
          <cell r="F12501">
            <v>0.38</v>
          </cell>
        </row>
        <row r="12502">
          <cell r="B12502" t="str">
            <v>190924</v>
          </cell>
          <cell r="C12502" t="str">
            <v>042515</v>
          </cell>
          <cell r="D12502" t="str">
            <v>Curva 90 pvc rigido p/eletr. rosc.60mm (2')</v>
          </cell>
          <cell r="E12502" t="str">
            <v>un</v>
          </cell>
          <cell r="F12502">
            <v>1</v>
          </cell>
        </row>
        <row r="12503">
          <cell r="B12503" t="str">
            <v>190925</v>
          </cell>
          <cell r="C12503" t="str">
            <v>010115</v>
          </cell>
          <cell r="D12503" t="str">
            <v>Eletricista</v>
          </cell>
          <cell r="E12503" t="str">
            <v>h</v>
          </cell>
          <cell r="F12503">
            <v>0.8</v>
          </cell>
        </row>
        <row r="12504">
          <cell r="B12504" t="str">
            <v>190925</v>
          </cell>
          <cell r="C12504" t="str">
            <v>010116</v>
          </cell>
          <cell r="D12504" t="str">
            <v>Ajudante de eletricista</v>
          </cell>
          <cell r="E12504" t="str">
            <v>h</v>
          </cell>
          <cell r="F12504">
            <v>0.8</v>
          </cell>
        </row>
        <row r="12505">
          <cell r="B12505" t="str">
            <v>190925</v>
          </cell>
          <cell r="C12505" t="str">
            <v>042516</v>
          </cell>
          <cell r="D12505" t="str">
            <v>Curva 90 pvc rigido p/eletr. rosc.75mm (2 1/2')</v>
          </cell>
          <cell r="E12505" t="str">
            <v>un</v>
          </cell>
          <cell r="F12505">
            <v>1</v>
          </cell>
        </row>
        <row r="12506">
          <cell r="B12506" t="str">
            <v>190926</v>
          </cell>
          <cell r="C12506" t="str">
            <v>010115</v>
          </cell>
          <cell r="D12506" t="str">
            <v>Eletricista</v>
          </cell>
          <cell r="E12506" t="str">
            <v>h</v>
          </cell>
          <cell r="F12506">
            <v>1</v>
          </cell>
        </row>
        <row r="12507">
          <cell r="B12507" t="str">
            <v>190926</v>
          </cell>
          <cell r="C12507" t="str">
            <v>010116</v>
          </cell>
          <cell r="D12507" t="str">
            <v>Ajudante de eletricista</v>
          </cell>
          <cell r="E12507" t="str">
            <v>h</v>
          </cell>
          <cell r="F12507">
            <v>1</v>
          </cell>
        </row>
        <row r="12508">
          <cell r="B12508" t="str">
            <v>190926</v>
          </cell>
          <cell r="C12508" t="str">
            <v>042517</v>
          </cell>
          <cell r="D12508" t="str">
            <v>Curva 90 pvc rigido p/eletr. rosc.85mm (3')</v>
          </cell>
          <cell r="E12508" t="str">
            <v>un</v>
          </cell>
          <cell r="F12508">
            <v>1</v>
          </cell>
        </row>
        <row r="12509">
          <cell r="B12509" t="str">
            <v>190927</v>
          </cell>
          <cell r="C12509" t="str">
            <v>010115</v>
          </cell>
          <cell r="D12509" t="str">
            <v>Eletricista</v>
          </cell>
          <cell r="E12509" t="str">
            <v>h</v>
          </cell>
          <cell r="F12509">
            <v>1.2</v>
          </cell>
        </row>
        <row r="12510">
          <cell r="B12510" t="str">
            <v>190927</v>
          </cell>
          <cell r="C12510" t="str">
            <v>010116</v>
          </cell>
          <cell r="D12510" t="str">
            <v>Ajudante de eletricista</v>
          </cell>
          <cell r="E12510" t="str">
            <v>h</v>
          </cell>
          <cell r="F12510">
            <v>1.2</v>
          </cell>
        </row>
        <row r="12511">
          <cell r="B12511" t="str">
            <v>190927</v>
          </cell>
          <cell r="C12511" t="str">
            <v>042518</v>
          </cell>
          <cell r="D12511" t="str">
            <v>Curva 90 pvc rigido p/eletr. rosc.110mm (4')</v>
          </cell>
          <cell r="E12511" t="str">
            <v>un</v>
          </cell>
          <cell r="F12511">
            <v>1</v>
          </cell>
        </row>
        <row r="12512">
          <cell r="B12512" t="str">
            <v>190928</v>
          </cell>
          <cell r="C12512" t="str">
            <v>010115</v>
          </cell>
          <cell r="D12512" t="str">
            <v>Eletricista</v>
          </cell>
          <cell r="E12512" t="str">
            <v>h</v>
          </cell>
          <cell r="F12512">
            <v>0.02</v>
          </cell>
        </row>
        <row r="12513">
          <cell r="B12513" t="str">
            <v>190928</v>
          </cell>
          <cell r="C12513" t="str">
            <v>010116</v>
          </cell>
          <cell r="D12513" t="str">
            <v>Ajudante de eletricista</v>
          </cell>
          <cell r="E12513" t="str">
            <v>h</v>
          </cell>
          <cell r="F12513">
            <v>0.02</v>
          </cell>
        </row>
        <row r="12514">
          <cell r="B12514" t="str">
            <v>190928</v>
          </cell>
          <cell r="C12514" t="str">
            <v>042520</v>
          </cell>
          <cell r="D12514" t="str">
            <v>Luva pvc rigido p/eletroduto rosc. 20mm (1/2")</v>
          </cell>
          <cell r="E12514" t="str">
            <v>un</v>
          </cell>
          <cell r="F12514">
            <v>1</v>
          </cell>
        </row>
        <row r="12515">
          <cell r="B12515" t="str">
            <v>190929</v>
          </cell>
          <cell r="C12515" t="str">
            <v>010115</v>
          </cell>
          <cell r="D12515" t="str">
            <v>Eletricista</v>
          </cell>
          <cell r="E12515" t="str">
            <v>h</v>
          </cell>
          <cell r="F12515">
            <v>0.03</v>
          </cell>
        </row>
        <row r="12516">
          <cell r="B12516" t="str">
            <v>190929</v>
          </cell>
          <cell r="C12516" t="str">
            <v>010116</v>
          </cell>
          <cell r="D12516" t="str">
            <v>Ajudante de eletricista</v>
          </cell>
          <cell r="E12516" t="str">
            <v>h</v>
          </cell>
          <cell r="F12516">
            <v>0.03</v>
          </cell>
        </row>
        <row r="12517">
          <cell r="B12517" t="str">
            <v>190929</v>
          </cell>
          <cell r="C12517" t="str">
            <v>042521</v>
          </cell>
          <cell r="D12517" t="str">
            <v>Luva pvc rigido p/eletroduto rosc. 25mm (3/4")</v>
          </cell>
          <cell r="E12517" t="str">
            <v>un</v>
          </cell>
          <cell r="F12517">
            <v>1</v>
          </cell>
        </row>
        <row r="12518">
          <cell r="B12518" t="str">
            <v>190930</v>
          </cell>
          <cell r="C12518" t="str">
            <v>010115</v>
          </cell>
          <cell r="D12518" t="str">
            <v>Eletricista</v>
          </cell>
          <cell r="E12518" t="str">
            <v>h</v>
          </cell>
          <cell r="F12518">
            <v>0.05</v>
          </cell>
        </row>
        <row r="12519">
          <cell r="B12519" t="str">
            <v>190930</v>
          </cell>
          <cell r="C12519" t="str">
            <v>010116</v>
          </cell>
          <cell r="D12519" t="str">
            <v>Ajudante de eletricista</v>
          </cell>
          <cell r="E12519" t="str">
            <v>h</v>
          </cell>
          <cell r="F12519">
            <v>0.05</v>
          </cell>
        </row>
        <row r="12520">
          <cell r="B12520" t="str">
            <v>190930</v>
          </cell>
          <cell r="C12520" t="str">
            <v>042522</v>
          </cell>
          <cell r="D12520" t="str">
            <v>Luva pvc rigido p/eletroduto rosc. 32mm (1')</v>
          </cell>
          <cell r="E12520" t="str">
            <v>un</v>
          </cell>
          <cell r="F12520">
            <v>1</v>
          </cell>
        </row>
        <row r="12521">
          <cell r="B12521" t="str">
            <v>190931</v>
          </cell>
          <cell r="C12521" t="str">
            <v>010115</v>
          </cell>
          <cell r="D12521" t="str">
            <v>Eletricista</v>
          </cell>
          <cell r="E12521" t="str">
            <v>h</v>
          </cell>
          <cell r="F12521">
            <v>7.0000000000000007E-2</v>
          </cell>
        </row>
        <row r="12522">
          <cell r="B12522" t="str">
            <v>190931</v>
          </cell>
          <cell r="C12522" t="str">
            <v>010116</v>
          </cell>
          <cell r="D12522" t="str">
            <v>Ajudante de eletricista</v>
          </cell>
          <cell r="E12522" t="str">
            <v>h</v>
          </cell>
          <cell r="F12522">
            <v>7.0000000000000007E-2</v>
          </cell>
        </row>
        <row r="12523">
          <cell r="B12523" t="str">
            <v>190931</v>
          </cell>
          <cell r="C12523" t="str">
            <v>042523</v>
          </cell>
          <cell r="D12523" t="str">
            <v>Luva pvc rigido p/eletroduto rosc. 40mm (1 1/4")</v>
          </cell>
          <cell r="E12523" t="str">
            <v>un</v>
          </cell>
          <cell r="F12523">
            <v>1</v>
          </cell>
        </row>
        <row r="12524">
          <cell r="B12524" t="str">
            <v>190932</v>
          </cell>
          <cell r="C12524" t="str">
            <v>010115</v>
          </cell>
          <cell r="D12524" t="str">
            <v>Eletricista</v>
          </cell>
          <cell r="E12524" t="str">
            <v>h</v>
          </cell>
          <cell r="F12524">
            <v>0.09</v>
          </cell>
        </row>
        <row r="12525">
          <cell r="B12525" t="str">
            <v>190932</v>
          </cell>
          <cell r="C12525" t="str">
            <v>010116</v>
          </cell>
          <cell r="D12525" t="str">
            <v>Ajudante de eletricista</v>
          </cell>
          <cell r="E12525" t="str">
            <v>h</v>
          </cell>
          <cell r="F12525">
            <v>0.09</v>
          </cell>
        </row>
        <row r="12526">
          <cell r="B12526" t="str">
            <v>190932</v>
          </cell>
          <cell r="C12526" t="str">
            <v>042524</v>
          </cell>
          <cell r="D12526" t="str">
            <v>Luva pvc rigido p/eletroduto rosc. 50mm (1 1/2")</v>
          </cell>
          <cell r="E12526" t="str">
            <v>un</v>
          </cell>
          <cell r="F12526">
            <v>1</v>
          </cell>
        </row>
        <row r="12527">
          <cell r="B12527" t="str">
            <v>190933</v>
          </cell>
          <cell r="C12527" t="str">
            <v>010115</v>
          </cell>
          <cell r="D12527" t="str">
            <v>Eletricista</v>
          </cell>
          <cell r="E12527" t="str">
            <v>h</v>
          </cell>
          <cell r="F12527">
            <v>0.1</v>
          </cell>
        </row>
        <row r="12528">
          <cell r="B12528" t="str">
            <v>190933</v>
          </cell>
          <cell r="C12528" t="str">
            <v>010116</v>
          </cell>
          <cell r="D12528" t="str">
            <v>Ajudante de eletricista</v>
          </cell>
          <cell r="E12528" t="str">
            <v>h</v>
          </cell>
          <cell r="F12528">
            <v>0.1</v>
          </cell>
        </row>
        <row r="12529">
          <cell r="B12529" t="str">
            <v>190933</v>
          </cell>
          <cell r="C12529" t="str">
            <v>042525</v>
          </cell>
          <cell r="D12529" t="str">
            <v>Luva pvc rigido p/eletroduto rosc. 60mm (2')</v>
          </cell>
          <cell r="E12529" t="str">
            <v>un</v>
          </cell>
          <cell r="F12529">
            <v>1</v>
          </cell>
        </row>
        <row r="12530">
          <cell r="B12530" t="str">
            <v>190934</v>
          </cell>
          <cell r="C12530" t="str">
            <v>010115</v>
          </cell>
          <cell r="D12530" t="str">
            <v>Eletricista</v>
          </cell>
          <cell r="E12530" t="str">
            <v>h</v>
          </cell>
          <cell r="F12530">
            <v>0.2</v>
          </cell>
        </row>
        <row r="12531">
          <cell r="B12531" t="str">
            <v>190934</v>
          </cell>
          <cell r="C12531" t="str">
            <v>010116</v>
          </cell>
          <cell r="D12531" t="str">
            <v>Ajudante de eletricista</v>
          </cell>
          <cell r="E12531" t="str">
            <v>h</v>
          </cell>
          <cell r="F12531">
            <v>0.2</v>
          </cell>
        </row>
        <row r="12532">
          <cell r="B12532" t="str">
            <v>190934</v>
          </cell>
          <cell r="C12532" t="str">
            <v>042526</v>
          </cell>
          <cell r="D12532" t="str">
            <v>Luva pvc rigido p/eletroduto rosc. 75mm (2 1/2")</v>
          </cell>
          <cell r="E12532" t="str">
            <v>un</v>
          </cell>
          <cell r="F12532">
            <v>1</v>
          </cell>
        </row>
        <row r="12533">
          <cell r="B12533" t="str">
            <v>190935</v>
          </cell>
          <cell r="C12533" t="str">
            <v>010115</v>
          </cell>
          <cell r="D12533" t="str">
            <v>Eletricista</v>
          </cell>
          <cell r="E12533" t="str">
            <v>h</v>
          </cell>
          <cell r="F12533">
            <v>0.38</v>
          </cell>
        </row>
        <row r="12534">
          <cell r="B12534" t="str">
            <v>190935</v>
          </cell>
          <cell r="C12534" t="str">
            <v>010116</v>
          </cell>
          <cell r="D12534" t="str">
            <v>Ajudante de eletricista</v>
          </cell>
          <cell r="E12534" t="str">
            <v>h</v>
          </cell>
          <cell r="F12534">
            <v>0.38</v>
          </cell>
        </row>
        <row r="12535">
          <cell r="B12535" t="str">
            <v>190935</v>
          </cell>
          <cell r="C12535" t="str">
            <v>042527</v>
          </cell>
          <cell r="D12535" t="str">
            <v>Luva pvc rigido p/eletroduto rosc. 85mm (3')</v>
          </cell>
          <cell r="E12535" t="str">
            <v>un</v>
          </cell>
          <cell r="F12535">
            <v>1</v>
          </cell>
        </row>
        <row r="12536">
          <cell r="B12536" t="str">
            <v>190936</v>
          </cell>
          <cell r="C12536" t="str">
            <v>010115</v>
          </cell>
          <cell r="D12536" t="str">
            <v>Eletricista</v>
          </cell>
          <cell r="E12536" t="str">
            <v>h</v>
          </cell>
          <cell r="F12536">
            <v>0.48</v>
          </cell>
        </row>
        <row r="12537">
          <cell r="B12537" t="str">
            <v>190936</v>
          </cell>
          <cell r="C12537" t="str">
            <v>010116</v>
          </cell>
          <cell r="D12537" t="str">
            <v>Ajudante de eletricista</v>
          </cell>
          <cell r="E12537" t="str">
            <v>h</v>
          </cell>
          <cell r="F12537">
            <v>0.48</v>
          </cell>
        </row>
        <row r="12538">
          <cell r="B12538" t="str">
            <v>190936</v>
          </cell>
          <cell r="C12538" t="str">
            <v>042528</v>
          </cell>
          <cell r="D12538" t="str">
            <v>Luva pvc rigido p/eletroduto rosc. 110mm (4')</v>
          </cell>
          <cell r="E12538" t="str">
            <v>un</v>
          </cell>
          <cell r="F12538">
            <v>1</v>
          </cell>
        </row>
        <row r="12539">
          <cell r="B12539" t="str">
            <v>190937</v>
          </cell>
          <cell r="C12539" t="str">
            <v>010115</v>
          </cell>
          <cell r="D12539" t="str">
            <v>Eletricista</v>
          </cell>
          <cell r="E12539" t="str">
            <v>h</v>
          </cell>
          <cell r="F12539">
            <v>0.4</v>
          </cell>
        </row>
        <row r="12540">
          <cell r="B12540" t="str">
            <v>190937</v>
          </cell>
          <cell r="C12540" t="str">
            <v>010116</v>
          </cell>
          <cell r="D12540" t="str">
            <v>Ajudante de eletricista</v>
          </cell>
          <cell r="E12540" t="str">
            <v>h</v>
          </cell>
          <cell r="F12540">
            <v>0.4</v>
          </cell>
        </row>
        <row r="12541">
          <cell r="B12541" t="str">
            <v>190937</v>
          </cell>
          <cell r="C12541" t="str">
            <v>042618</v>
          </cell>
          <cell r="D12541" t="str">
            <v>Eletroduto de pvc flexivel corrugado 20mm (1/2")</v>
          </cell>
          <cell r="E12541" t="str">
            <v>m</v>
          </cell>
          <cell r="F12541">
            <v>1.1000000000000001</v>
          </cell>
        </row>
        <row r="12542">
          <cell r="B12542" t="str">
            <v>190938</v>
          </cell>
          <cell r="C12542" t="str">
            <v>010115</v>
          </cell>
          <cell r="D12542" t="str">
            <v>Eletricista</v>
          </cell>
          <cell r="E12542" t="str">
            <v>h</v>
          </cell>
          <cell r="F12542">
            <v>0.5</v>
          </cell>
        </row>
        <row r="12543">
          <cell r="B12543" t="str">
            <v>190938</v>
          </cell>
          <cell r="C12543" t="str">
            <v>010116</v>
          </cell>
          <cell r="D12543" t="str">
            <v>Ajudante de eletricista</v>
          </cell>
          <cell r="E12543" t="str">
            <v>h</v>
          </cell>
          <cell r="F12543">
            <v>0.5</v>
          </cell>
        </row>
        <row r="12544">
          <cell r="B12544" t="str">
            <v>190938</v>
          </cell>
          <cell r="C12544" t="str">
            <v>042619</v>
          </cell>
          <cell r="D12544" t="str">
            <v>Eletroduto de pvc flexivel corrugado 25mm (3/4")</v>
          </cell>
          <cell r="E12544" t="str">
            <v>m</v>
          </cell>
          <cell r="F12544">
            <v>1.1000000000000001</v>
          </cell>
        </row>
        <row r="12545">
          <cell r="B12545" t="str">
            <v>190939</v>
          </cell>
          <cell r="C12545" t="str">
            <v>010115</v>
          </cell>
          <cell r="D12545" t="str">
            <v>Eletricista</v>
          </cell>
          <cell r="E12545" t="str">
            <v>h</v>
          </cell>
          <cell r="F12545">
            <v>0.6</v>
          </cell>
        </row>
        <row r="12546">
          <cell r="B12546" t="str">
            <v>190939</v>
          </cell>
          <cell r="C12546" t="str">
            <v>010116</v>
          </cell>
          <cell r="D12546" t="str">
            <v>Ajudante de eletricista</v>
          </cell>
          <cell r="E12546" t="str">
            <v>h</v>
          </cell>
          <cell r="F12546">
            <v>0.6</v>
          </cell>
        </row>
        <row r="12547">
          <cell r="B12547" t="str">
            <v>190939</v>
          </cell>
          <cell r="C12547" t="str">
            <v>042620</v>
          </cell>
          <cell r="D12547" t="str">
            <v>Eletroduto de pvc flexivel corrugado 32mm (1")</v>
          </cell>
          <cell r="E12547" t="str">
            <v>m</v>
          </cell>
          <cell r="F12547">
            <v>1.1000000000000001</v>
          </cell>
        </row>
        <row r="12548">
          <cell r="B12548" t="str">
            <v>190950</v>
          </cell>
          <cell r="C12548" t="str">
            <v>010115</v>
          </cell>
          <cell r="D12548" t="str">
            <v>Eletricista</v>
          </cell>
          <cell r="E12548" t="str">
            <v>h</v>
          </cell>
          <cell r="F12548">
            <v>0.5</v>
          </cell>
        </row>
        <row r="12549">
          <cell r="B12549" t="str">
            <v>190950</v>
          </cell>
          <cell r="C12549" t="str">
            <v>010116</v>
          </cell>
          <cell r="D12549" t="str">
            <v>Ajudante de eletricista</v>
          </cell>
          <cell r="E12549" t="str">
            <v>h</v>
          </cell>
          <cell r="F12549">
            <v>0.5</v>
          </cell>
        </row>
        <row r="12550">
          <cell r="B12550" t="str">
            <v>190950</v>
          </cell>
          <cell r="C12550" t="str">
            <v>047302</v>
          </cell>
          <cell r="D12550" t="str">
            <v>Duto liso simples em ch. aco p/tom piso 25x70mm</v>
          </cell>
          <cell r="E12550" t="str">
            <v>m</v>
          </cell>
          <cell r="F12550">
            <v>1</v>
          </cell>
        </row>
        <row r="12551">
          <cell r="B12551" t="str">
            <v>190951</v>
          </cell>
          <cell r="C12551" t="str">
            <v>010115</v>
          </cell>
          <cell r="D12551" t="str">
            <v>Eletricista</v>
          </cell>
          <cell r="E12551" t="str">
            <v>h</v>
          </cell>
          <cell r="F12551">
            <v>0.67</v>
          </cell>
        </row>
        <row r="12552">
          <cell r="B12552" t="str">
            <v>190951</v>
          </cell>
          <cell r="C12552" t="str">
            <v>010116</v>
          </cell>
          <cell r="D12552" t="str">
            <v>Ajudante de eletricista</v>
          </cell>
          <cell r="E12552" t="str">
            <v>h</v>
          </cell>
          <cell r="F12552">
            <v>0.67</v>
          </cell>
        </row>
        <row r="12553">
          <cell r="B12553" t="str">
            <v>190951</v>
          </cell>
          <cell r="C12553" t="str">
            <v>047303</v>
          </cell>
          <cell r="D12553" t="str">
            <v>Duto liso simples em ch. aco p/tom piso 25x140mm</v>
          </cell>
          <cell r="E12553" t="str">
            <v>m</v>
          </cell>
          <cell r="F12553">
            <v>1</v>
          </cell>
        </row>
        <row r="12554">
          <cell r="B12554" t="str">
            <v>190952</v>
          </cell>
          <cell r="C12554" t="str">
            <v>010115</v>
          </cell>
          <cell r="D12554" t="str">
            <v>Eletricista</v>
          </cell>
          <cell r="E12554" t="str">
            <v>h</v>
          </cell>
          <cell r="F12554">
            <v>0.67</v>
          </cell>
        </row>
        <row r="12555">
          <cell r="B12555" t="str">
            <v>190952</v>
          </cell>
          <cell r="C12555" t="str">
            <v>010116</v>
          </cell>
          <cell r="D12555" t="str">
            <v>Ajudante de eletricista</v>
          </cell>
          <cell r="E12555" t="str">
            <v>h</v>
          </cell>
          <cell r="F12555">
            <v>0.67</v>
          </cell>
        </row>
        <row r="12556">
          <cell r="B12556" t="str">
            <v>190952</v>
          </cell>
          <cell r="C12556" t="str">
            <v>047305</v>
          </cell>
          <cell r="D12556" t="str">
            <v>Duto liso duplo em ch. aco p/tom piso 2x25x70mm</v>
          </cell>
          <cell r="E12556" t="str">
            <v>m</v>
          </cell>
          <cell r="F12556">
            <v>1</v>
          </cell>
        </row>
        <row r="12557">
          <cell r="B12557" t="str">
            <v>190953</v>
          </cell>
          <cell r="C12557" t="str">
            <v>010115</v>
          </cell>
          <cell r="D12557" t="str">
            <v>Eletricista</v>
          </cell>
          <cell r="E12557" t="str">
            <v>h</v>
          </cell>
          <cell r="F12557">
            <v>0.4</v>
          </cell>
        </row>
        <row r="12558">
          <cell r="B12558" t="str">
            <v>190953</v>
          </cell>
          <cell r="C12558" t="str">
            <v>010116</v>
          </cell>
          <cell r="D12558" t="str">
            <v>Ajudante de eletricista</v>
          </cell>
          <cell r="E12558" t="str">
            <v>h</v>
          </cell>
          <cell r="F12558">
            <v>0.4</v>
          </cell>
        </row>
        <row r="12559">
          <cell r="B12559" t="str">
            <v>190953</v>
          </cell>
          <cell r="C12559" t="str">
            <v>047331</v>
          </cell>
          <cell r="D12559" t="str">
            <v>Curva vert. 90 em chapa de aco p/duto piso 25x70mm</v>
          </cell>
          <cell r="E12559" t="str">
            <v>un</v>
          </cell>
          <cell r="F12559">
            <v>1</v>
          </cell>
        </row>
        <row r="12560">
          <cell r="B12560" t="str">
            <v>190954</v>
          </cell>
          <cell r="C12560" t="str">
            <v>010115</v>
          </cell>
          <cell r="D12560" t="str">
            <v>Eletricista</v>
          </cell>
          <cell r="E12560" t="str">
            <v>h</v>
          </cell>
          <cell r="F12560">
            <v>0.4</v>
          </cell>
        </row>
        <row r="12561">
          <cell r="B12561" t="str">
            <v>190954</v>
          </cell>
          <cell r="C12561" t="str">
            <v>010116</v>
          </cell>
          <cell r="D12561" t="str">
            <v>Ajudante de eletricista</v>
          </cell>
          <cell r="E12561" t="str">
            <v>h</v>
          </cell>
          <cell r="F12561">
            <v>0.4</v>
          </cell>
        </row>
        <row r="12562">
          <cell r="B12562" t="str">
            <v>190954</v>
          </cell>
          <cell r="C12562" t="str">
            <v>047331</v>
          </cell>
          <cell r="D12562" t="str">
            <v>Curva vert. 90 em chapa de aco p/duto piso 25x70mm</v>
          </cell>
          <cell r="E12562" t="str">
            <v>un</v>
          </cell>
          <cell r="F12562">
            <v>1</v>
          </cell>
        </row>
        <row r="12563">
          <cell r="B12563" t="str">
            <v>190955</v>
          </cell>
          <cell r="C12563" t="str">
            <v>010115</v>
          </cell>
          <cell r="D12563" t="str">
            <v>Eletricista</v>
          </cell>
          <cell r="E12563" t="str">
            <v>h</v>
          </cell>
          <cell r="F12563">
            <v>0.4</v>
          </cell>
        </row>
        <row r="12564">
          <cell r="B12564" t="str">
            <v>190955</v>
          </cell>
          <cell r="C12564" t="str">
            <v>010116</v>
          </cell>
          <cell r="D12564" t="str">
            <v>Ajudante de eletricista</v>
          </cell>
          <cell r="E12564" t="str">
            <v>h</v>
          </cell>
          <cell r="F12564">
            <v>0.4</v>
          </cell>
        </row>
        <row r="12565">
          <cell r="B12565" t="str">
            <v>190955</v>
          </cell>
          <cell r="C12565" t="str">
            <v>047334</v>
          </cell>
          <cell r="D12565" t="str">
            <v>Curva horiz.90 em chapa de aco p/duto piso 25x70mm</v>
          </cell>
          <cell r="E12565" t="str">
            <v>un</v>
          </cell>
          <cell r="F12565">
            <v>1</v>
          </cell>
        </row>
        <row r="12566">
          <cell r="B12566" t="str">
            <v>190956</v>
          </cell>
          <cell r="C12566" t="str">
            <v>010115</v>
          </cell>
          <cell r="D12566" t="str">
            <v>Eletricista</v>
          </cell>
          <cell r="E12566" t="str">
            <v>h</v>
          </cell>
          <cell r="F12566">
            <v>0.4</v>
          </cell>
        </row>
        <row r="12567">
          <cell r="B12567" t="str">
            <v>190956</v>
          </cell>
          <cell r="C12567" t="str">
            <v>010116</v>
          </cell>
          <cell r="D12567" t="str">
            <v>Ajudante de eletricista</v>
          </cell>
          <cell r="E12567" t="str">
            <v>h</v>
          </cell>
          <cell r="F12567">
            <v>0.4</v>
          </cell>
        </row>
        <row r="12568">
          <cell r="B12568" t="str">
            <v>190956</v>
          </cell>
          <cell r="C12568" t="str">
            <v>047335</v>
          </cell>
          <cell r="D12568" t="str">
            <v>Curva horiz.90 em chapa de aco p/duto piso 25x140m</v>
          </cell>
          <cell r="E12568" t="str">
            <v>un</v>
          </cell>
          <cell r="F12568">
            <v>1</v>
          </cell>
        </row>
        <row r="12569">
          <cell r="B12569" t="str">
            <v>190957</v>
          </cell>
          <cell r="C12569" t="str">
            <v>010115</v>
          </cell>
          <cell r="D12569" t="str">
            <v>Eletricista</v>
          </cell>
          <cell r="E12569" t="str">
            <v>h</v>
          </cell>
          <cell r="F12569">
            <v>0.3</v>
          </cell>
        </row>
        <row r="12570">
          <cell r="B12570" t="str">
            <v>190957</v>
          </cell>
          <cell r="C12570" t="str">
            <v>010116</v>
          </cell>
          <cell r="D12570" t="str">
            <v>Ajudante de eletricista</v>
          </cell>
          <cell r="E12570" t="str">
            <v>h</v>
          </cell>
          <cell r="F12570">
            <v>0.3</v>
          </cell>
        </row>
        <row r="12571">
          <cell r="B12571" t="str">
            <v>190957</v>
          </cell>
          <cell r="C12571" t="str">
            <v>047340</v>
          </cell>
          <cell r="D12571" t="str">
            <v>Desvio simples em chapa de aco p/duto piso 25x70mm</v>
          </cell>
          <cell r="E12571" t="str">
            <v>un</v>
          </cell>
          <cell r="F12571">
            <v>1</v>
          </cell>
        </row>
        <row r="12572">
          <cell r="B12572" t="str">
            <v>190958</v>
          </cell>
          <cell r="C12572" t="str">
            <v>010115</v>
          </cell>
          <cell r="D12572" t="str">
            <v>Eletricista</v>
          </cell>
          <cell r="E12572" t="str">
            <v>h</v>
          </cell>
          <cell r="F12572">
            <v>0.3</v>
          </cell>
        </row>
        <row r="12573">
          <cell r="B12573" t="str">
            <v>190958</v>
          </cell>
          <cell r="C12573" t="str">
            <v>010116</v>
          </cell>
          <cell r="D12573" t="str">
            <v>Ajudante de eletricista</v>
          </cell>
          <cell r="E12573" t="str">
            <v>h</v>
          </cell>
          <cell r="F12573">
            <v>0.3</v>
          </cell>
        </row>
        <row r="12574">
          <cell r="B12574" t="str">
            <v>190958</v>
          </cell>
          <cell r="C12574" t="str">
            <v>047341</v>
          </cell>
          <cell r="D12574" t="str">
            <v>Desvio simples em chapa de aco p/duto piso 25x140m</v>
          </cell>
          <cell r="E12574" t="str">
            <v>un</v>
          </cell>
          <cell r="F12574">
            <v>1</v>
          </cell>
        </row>
        <row r="12575">
          <cell r="B12575" t="str">
            <v>190959</v>
          </cell>
          <cell r="C12575" t="str">
            <v>010115</v>
          </cell>
          <cell r="D12575" t="str">
            <v>Eletricista</v>
          </cell>
          <cell r="E12575" t="str">
            <v>h</v>
          </cell>
          <cell r="F12575">
            <v>0.3</v>
          </cell>
        </row>
        <row r="12576">
          <cell r="B12576" t="str">
            <v>190959</v>
          </cell>
          <cell r="C12576" t="str">
            <v>010116</v>
          </cell>
          <cell r="D12576" t="str">
            <v>Ajudante de eletricista</v>
          </cell>
          <cell r="E12576" t="str">
            <v>h</v>
          </cell>
          <cell r="F12576">
            <v>0.3</v>
          </cell>
        </row>
        <row r="12577">
          <cell r="B12577" t="str">
            <v>190959</v>
          </cell>
          <cell r="C12577" t="str">
            <v>047343</v>
          </cell>
          <cell r="D12577" t="str">
            <v>Desvio duplo em chapa de aco p/duto piso 25x70mm</v>
          </cell>
          <cell r="E12577" t="str">
            <v>un</v>
          </cell>
          <cell r="F12577">
            <v>1</v>
          </cell>
        </row>
        <row r="12578">
          <cell r="B12578" t="str">
            <v>190960</v>
          </cell>
          <cell r="C12578" t="str">
            <v>010115</v>
          </cell>
          <cell r="D12578" t="str">
            <v>Eletricista</v>
          </cell>
          <cell r="E12578" t="str">
            <v>h</v>
          </cell>
          <cell r="F12578">
            <v>0.3</v>
          </cell>
        </row>
        <row r="12579">
          <cell r="B12579" t="str">
            <v>190960</v>
          </cell>
          <cell r="C12579" t="str">
            <v>010116</v>
          </cell>
          <cell r="D12579" t="str">
            <v>Ajudante de eletricista</v>
          </cell>
          <cell r="E12579" t="str">
            <v>h</v>
          </cell>
          <cell r="F12579">
            <v>0.3</v>
          </cell>
        </row>
        <row r="12580">
          <cell r="B12580" t="str">
            <v>190960</v>
          </cell>
          <cell r="C12580" t="str">
            <v>047344</v>
          </cell>
          <cell r="D12580" t="str">
            <v>Desvio duplo em chapa de aco p/duto piso 25x140mm</v>
          </cell>
          <cell r="E12580" t="str">
            <v>un</v>
          </cell>
          <cell r="F12580">
            <v>1</v>
          </cell>
        </row>
        <row r="12581">
          <cell r="B12581" t="str">
            <v>190961</v>
          </cell>
          <cell r="C12581" t="str">
            <v>010115</v>
          </cell>
          <cell r="D12581" t="str">
            <v>Eletricista</v>
          </cell>
          <cell r="E12581" t="str">
            <v>h</v>
          </cell>
          <cell r="F12581">
            <v>0.2</v>
          </cell>
        </row>
        <row r="12582">
          <cell r="B12582" t="str">
            <v>190961</v>
          </cell>
          <cell r="C12582" t="str">
            <v>010116</v>
          </cell>
          <cell r="D12582" t="str">
            <v>Ajudante de eletricista</v>
          </cell>
          <cell r="E12582" t="str">
            <v>h</v>
          </cell>
          <cell r="F12582">
            <v>0.2</v>
          </cell>
        </row>
        <row r="12583">
          <cell r="B12583" t="str">
            <v>190961</v>
          </cell>
          <cell r="C12583" t="str">
            <v>047346</v>
          </cell>
          <cell r="D12583" t="str">
            <v>Tampao final em chapa de aco p/duto piso 25x70mm</v>
          </cell>
          <cell r="E12583" t="str">
            <v>un</v>
          </cell>
          <cell r="F12583">
            <v>1</v>
          </cell>
        </row>
        <row r="12584">
          <cell r="B12584" t="str">
            <v>190962</v>
          </cell>
          <cell r="C12584" t="str">
            <v>010115</v>
          </cell>
          <cell r="D12584" t="str">
            <v>Eletricista</v>
          </cell>
          <cell r="E12584" t="str">
            <v>h</v>
          </cell>
          <cell r="F12584">
            <v>0.2</v>
          </cell>
        </row>
        <row r="12585">
          <cell r="B12585" t="str">
            <v>190962</v>
          </cell>
          <cell r="C12585" t="str">
            <v>010116</v>
          </cell>
          <cell r="D12585" t="str">
            <v>Ajudante de eletricista</v>
          </cell>
          <cell r="E12585" t="str">
            <v>h</v>
          </cell>
          <cell r="F12585">
            <v>0.2</v>
          </cell>
        </row>
        <row r="12586">
          <cell r="B12586" t="str">
            <v>190962</v>
          </cell>
          <cell r="C12586" t="str">
            <v>047347</v>
          </cell>
          <cell r="D12586" t="str">
            <v>Tampao final em chapa de aco p/duto piso 25x140mm</v>
          </cell>
          <cell r="E12586" t="str">
            <v>un</v>
          </cell>
          <cell r="F12586">
            <v>1</v>
          </cell>
        </row>
        <row r="12587">
          <cell r="B12587" t="str">
            <v>190963</v>
          </cell>
          <cell r="C12587" t="str">
            <v>010115</v>
          </cell>
          <cell r="D12587" t="str">
            <v>Eletricista</v>
          </cell>
          <cell r="E12587" t="str">
            <v>h</v>
          </cell>
          <cell r="F12587">
            <v>0.4</v>
          </cell>
        </row>
        <row r="12588">
          <cell r="B12588" t="str">
            <v>190963</v>
          </cell>
          <cell r="C12588" t="str">
            <v>010116</v>
          </cell>
          <cell r="D12588" t="str">
            <v>Ajudante de eletricista</v>
          </cell>
          <cell r="E12588" t="str">
            <v>h</v>
          </cell>
          <cell r="F12588">
            <v>0.4</v>
          </cell>
        </row>
        <row r="12589">
          <cell r="B12589" t="str">
            <v>190963</v>
          </cell>
          <cell r="C12589" t="str">
            <v>047361</v>
          </cell>
          <cell r="D12589" t="str">
            <v>Juncao em chapa de aco p/duto piso 25x70mm</v>
          </cell>
          <cell r="E12589" t="str">
            <v>un</v>
          </cell>
          <cell r="F12589">
            <v>1</v>
          </cell>
        </row>
        <row r="12590">
          <cell r="B12590" t="str">
            <v>190964</v>
          </cell>
          <cell r="C12590" t="str">
            <v>010115</v>
          </cell>
          <cell r="D12590" t="str">
            <v>Eletricista</v>
          </cell>
          <cell r="E12590" t="str">
            <v>h</v>
          </cell>
          <cell r="F12590">
            <v>0.4</v>
          </cell>
        </row>
        <row r="12591">
          <cell r="B12591" t="str">
            <v>190964</v>
          </cell>
          <cell r="C12591" t="str">
            <v>010116</v>
          </cell>
          <cell r="D12591" t="str">
            <v>Ajudante de eletricista</v>
          </cell>
          <cell r="E12591" t="str">
            <v>h</v>
          </cell>
          <cell r="F12591">
            <v>0.4</v>
          </cell>
        </row>
        <row r="12592">
          <cell r="B12592" t="str">
            <v>190964</v>
          </cell>
          <cell r="C12592" t="str">
            <v>047362</v>
          </cell>
          <cell r="D12592" t="str">
            <v>Juncao em chapa de aco p/duto piso 25x140mm</v>
          </cell>
          <cell r="E12592" t="str">
            <v>un</v>
          </cell>
          <cell r="F12592">
            <v>1</v>
          </cell>
        </row>
        <row r="12593">
          <cell r="B12593" t="str">
            <v>190965</v>
          </cell>
          <cell r="C12593" t="str">
            <v>010115</v>
          </cell>
          <cell r="D12593" t="str">
            <v>Eletricista</v>
          </cell>
          <cell r="E12593" t="str">
            <v>h</v>
          </cell>
          <cell r="F12593">
            <v>1.5</v>
          </cell>
        </row>
        <row r="12594">
          <cell r="B12594" t="str">
            <v>190965</v>
          </cell>
          <cell r="C12594" t="str">
            <v>010116</v>
          </cell>
          <cell r="D12594" t="str">
            <v>Ajudante de eletricista</v>
          </cell>
          <cell r="E12594" t="str">
            <v>h</v>
          </cell>
          <cell r="F12594">
            <v>1.5</v>
          </cell>
        </row>
        <row r="12595">
          <cell r="B12595" t="str">
            <v>190965</v>
          </cell>
          <cell r="C12595" t="str">
            <v>047306</v>
          </cell>
          <cell r="D12595" t="str">
            <v>Caixa de passagem 1 nivel 25x70mm</v>
          </cell>
          <cell r="E12595" t="str">
            <v>un</v>
          </cell>
          <cell r="F12595">
            <v>1</v>
          </cell>
        </row>
        <row r="12596">
          <cell r="B12596" t="str">
            <v>190966</v>
          </cell>
          <cell r="C12596" t="str">
            <v>010115</v>
          </cell>
          <cell r="D12596" t="str">
            <v>Eletricista</v>
          </cell>
          <cell r="E12596" t="str">
            <v>h</v>
          </cell>
          <cell r="F12596">
            <v>1.5</v>
          </cell>
        </row>
        <row r="12597">
          <cell r="B12597" t="str">
            <v>190966</v>
          </cell>
          <cell r="C12597" t="str">
            <v>010116</v>
          </cell>
          <cell r="D12597" t="str">
            <v>Ajudante de eletricista</v>
          </cell>
          <cell r="E12597" t="str">
            <v>h</v>
          </cell>
          <cell r="F12597">
            <v>1.5</v>
          </cell>
        </row>
        <row r="12598">
          <cell r="B12598" t="str">
            <v>190966</v>
          </cell>
          <cell r="C12598" t="str">
            <v>047312</v>
          </cell>
          <cell r="D12598" t="str">
            <v>Caixa de passagem 1 nivel 25x140mm</v>
          </cell>
          <cell r="E12598" t="str">
            <v>un</v>
          </cell>
          <cell r="F12598">
            <v>1</v>
          </cell>
        </row>
        <row r="12599">
          <cell r="B12599" t="str">
            <v>190967</v>
          </cell>
          <cell r="C12599" t="str">
            <v>010115</v>
          </cell>
          <cell r="D12599" t="str">
            <v>Eletricista</v>
          </cell>
          <cell r="E12599" t="str">
            <v>h</v>
          </cell>
          <cell r="F12599">
            <v>1.5</v>
          </cell>
        </row>
        <row r="12600">
          <cell r="B12600" t="str">
            <v>190967</v>
          </cell>
          <cell r="C12600" t="str">
            <v>010116</v>
          </cell>
          <cell r="D12600" t="str">
            <v>Ajudante de eletricista</v>
          </cell>
          <cell r="E12600" t="str">
            <v>h</v>
          </cell>
          <cell r="F12600">
            <v>1.5</v>
          </cell>
        </row>
        <row r="12601">
          <cell r="B12601" t="str">
            <v>190967</v>
          </cell>
          <cell r="C12601" t="str">
            <v>047314</v>
          </cell>
          <cell r="D12601" t="str">
            <v>Caixa de passagem 2 niveis 25x140mm</v>
          </cell>
          <cell r="E12601" t="str">
            <v>un</v>
          </cell>
          <cell r="F12601">
            <v>1</v>
          </cell>
        </row>
        <row r="12602">
          <cell r="B12602" t="str">
            <v>190970</v>
          </cell>
          <cell r="C12602" t="str">
            <v>010115</v>
          </cell>
          <cell r="D12602" t="str">
            <v>Eletricista</v>
          </cell>
          <cell r="E12602" t="str">
            <v>h</v>
          </cell>
          <cell r="F12602">
            <v>0.4</v>
          </cell>
        </row>
        <row r="12603">
          <cell r="B12603" t="str">
            <v>190970</v>
          </cell>
          <cell r="C12603" t="str">
            <v>010116</v>
          </cell>
          <cell r="D12603" t="str">
            <v>Ajudante de eletricista</v>
          </cell>
          <cell r="E12603" t="str">
            <v>h</v>
          </cell>
          <cell r="F12603">
            <v>0.4</v>
          </cell>
        </row>
        <row r="12604">
          <cell r="B12604" t="str">
            <v>190970</v>
          </cell>
          <cell r="C12604" t="str">
            <v>047101</v>
          </cell>
          <cell r="D12604" t="str">
            <v>Perfilado liso em chapa de aco 19x38mm</v>
          </cell>
          <cell r="E12604" t="str">
            <v>m</v>
          </cell>
          <cell r="F12604">
            <v>1</v>
          </cell>
        </row>
        <row r="12605">
          <cell r="B12605" t="str">
            <v>190971</v>
          </cell>
          <cell r="C12605" t="str">
            <v>010115</v>
          </cell>
          <cell r="D12605" t="str">
            <v>Eletricista</v>
          </cell>
          <cell r="E12605" t="str">
            <v>h</v>
          </cell>
          <cell r="F12605">
            <v>0.4</v>
          </cell>
        </row>
        <row r="12606">
          <cell r="B12606" t="str">
            <v>190971</v>
          </cell>
          <cell r="C12606" t="str">
            <v>010116</v>
          </cell>
          <cell r="D12606" t="str">
            <v>Ajudante de eletricista</v>
          </cell>
          <cell r="E12606" t="str">
            <v>h</v>
          </cell>
          <cell r="F12606">
            <v>0.4</v>
          </cell>
        </row>
        <row r="12607">
          <cell r="B12607" t="str">
            <v>190971</v>
          </cell>
          <cell r="C12607" t="str">
            <v>049471</v>
          </cell>
          <cell r="D12607" t="str">
            <v>Perfilado liso em chapa de aco 38x38mm</v>
          </cell>
          <cell r="E12607" t="str">
            <v>m</v>
          </cell>
          <cell r="F12607">
            <v>1</v>
          </cell>
        </row>
        <row r="12608">
          <cell r="B12608" t="str">
            <v>190972</v>
          </cell>
          <cell r="C12608" t="str">
            <v>010115</v>
          </cell>
          <cell r="D12608" t="str">
            <v>Eletricista</v>
          </cell>
          <cell r="E12608" t="str">
            <v>h</v>
          </cell>
          <cell r="F12608">
            <v>0.65</v>
          </cell>
        </row>
        <row r="12609">
          <cell r="B12609" t="str">
            <v>190972</v>
          </cell>
          <cell r="C12609" t="str">
            <v>010116</v>
          </cell>
          <cell r="D12609" t="str">
            <v>Ajudante de eletricista</v>
          </cell>
          <cell r="E12609" t="str">
            <v>h</v>
          </cell>
          <cell r="F12609">
            <v>0.65</v>
          </cell>
        </row>
        <row r="12610">
          <cell r="B12610" t="str">
            <v>190972</v>
          </cell>
          <cell r="C12610" t="str">
            <v>047255</v>
          </cell>
          <cell r="D12610" t="str">
            <v>Perfilado liso em chapa de aco c/tampa 38x38mm</v>
          </cell>
          <cell r="E12610" t="str">
            <v>un</v>
          </cell>
          <cell r="F12610">
            <v>1</v>
          </cell>
        </row>
        <row r="12611">
          <cell r="B12611" t="str">
            <v>190973</v>
          </cell>
          <cell r="C12611" t="str">
            <v>010115</v>
          </cell>
          <cell r="D12611" t="str">
            <v>Eletricista</v>
          </cell>
          <cell r="E12611" t="str">
            <v>h</v>
          </cell>
          <cell r="F12611">
            <v>0.4</v>
          </cell>
        </row>
        <row r="12612">
          <cell r="B12612" t="str">
            <v>190973</v>
          </cell>
          <cell r="C12612" t="str">
            <v>010116</v>
          </cell>
          <cell r="D12612" t="str">
            <v>Ajudante de eletricista</v>
          </cell>
          <cell r="E12612" t="str">
            <v>h</v>
          </cell>
          <cell r="F12612">
            <v>0.4</v>
          </cell>
        </row>
        <row r="12613">
          <cell r="B12613" t="str">
            <v>190973</v>
          </cell>
          <cell r="C12613" t="str">
            <v>047106</v>
          </cell>
          <cell r="D12613" t="str">
            <v>Perfilado perfur. em chapa de aco 38x38mm</v>
          </cell>
          <cell r="E12613" t="str">
            <v>m</v>
          </cell>
          <cell r="F12613">
            <v>1</v>
          </cell>
        </row>
        <row r="12614">
          <cell r="B12614" t="str">
            <v>190974</v>
          </cell>
          <cell r="C12614" t="str">
            <v>010115</v>
          </cell>
          <cell r="D12614" t="str">
            <v>Eletricista</v>
          </cell>
          <cell r="E12614" t="str">
            <v>h</v>
          </cell>
          <cell r="F12614">
            <v>0.65</v>
          </cell>
        </row>
        <row r="12615">
          <cell r="B12615" t="str">
            <v>190974</v>
          </cell>
          <cell r="C12615" t="str">
            <v>010116</v>
          </cell>
          <cell r="D12615" t="str">
            <v>Ajudante de eletricista</v>
          </cell>
          <cell r="E12615" t="str">
            <v>h</v>
          </cell>
          <cell r="F12615">
            <v>0.65</v>
          </cell>
        </row>
        <row r="12616">
          <cell r="B12616" t="str">
            <v>190974</v>
          </cell>
          <cell r="C12616" t="str">
            <v>047254</v>
          </cell>
          <cell r="D12616" t="str">
            <v>Perfilado perfur. em chapa de aco c/tampa 38x38mm</v>
          </cell>
          <cell r="E12616" t="str">
            <v>un</v>
          </cell>
          <cell r="F12616">
            <v>1</v>
          </cell>
        </row>
        <row r="12617">
          <cell r="B12617" t="str">
            <v>190975</v>
          </cell>
          <cell r="C12617" t="str">
            <v>010115</v>
          </cell>
          <cell r="D12617" t="str">
            <v>Eletricista</v>
          </cell>
          <cell r="E12617" t="str">
            <v>h</v>
          </cell>
          <cell r="F12617">
            <v>0.65</v>
          </cell>
        </row>
        <row r="12618">
          <cell r="B12618" t="str">
            <v>190975</v>
          </cell>
          <cell r="C12618" t="str">
            <v>010116</v>
          </cell>
          <cell r="D12618" t="str">
            <v>Ajudante de eletricista</v>
          </cell>
          <cell r="E12618" t="str">
            <v>h</v>
          </cell>
          <cell r="F12618">
            <v>0.65</v>
          </cell>
        </row>
        <row r="12619">
          <cell r="B12619" t="str">
            <v>190975</v>
          </cell>
          <cell r="C12619" t="str">
            <v>047104</v>
          </cell>
          <cell r="D12619" t="str">
            <v>Perfilado liso c/2 furos 38x38mm</v>
          </cell>
          <cell r="E12619" t="str">
            <v>m</v>
          </cell>
          <cell r="F12619">
            <v>1</v>
          </cell>
        </row>
        <row r="12620">
          <cell r="B12620" t="str">
            <v>190976</v>
          </cell>
          <cell r="C12620" t="str">
            <v>010115</v>
          </cell>
          <cell r="D12620" t="str">
            <v>Eletricista</v>
          </cell>
          <cell r="E12620" t="str">
            <v>h</v>
          </cell>
          <cell r="F12620">
            <v>0.3</v>
          </cell>
        </row>
        <row r="12621">
          <cell r="B12621" t="str">
            <v>190976</v>
          </cell>
          <cell r="C12621" t="str">
            <v>010116</v>
          </cell>
          <cell r="D12621" t="str">
            <v>Ajudante de eletricista</v>
          </cell>
          <cell r="E12621" t="str">
            <v>h</v>
          </cell>
          <cell r="F12621">
            <v>0.3</v>
          </cell>
        </row>
        <row r="12622">
          <cell r="B12622" t="str">
            <v>190976</v>
          </cell>
          <cell r="C12622" t="str">
            <v>049476</v>
          </cell>
          <cell r="D12622" t="str">
            <v>Base c/4 furos em chapa aco p/perf-fixacao externa</v>
          </cell>
          <cell r="E12622" t="str">
            <v>un</v>
          </cell>
          <cell r="F12622">
            <v>1</v>
          </cell>
        </row>
        <row r="12623">
          <cell r="B12623" t="str">
            <v>190977</v>
          </cell>
          <cell r="C12623" t="str">
            <v>010115</v>
          </cell>
          <cell r="D12623" t="str">
            <v>Eletricista</v>
          </cell>
          <cell r="E12623" t="str">
            <v>h</v>
          </cell>
          <cell r="F12623">
            <v>0.4</v>
          </cell>
        </row>
        <row r="12624">
          <cell r="B12624" t="str">
            <v>190977</v>
          </cell>
          <cell r="C12624" t="str">
            <v>010116</v>
          </cell>
          <cell r="D12624" t="str">
            <v>Ajudante de eletricista</v>
          </cell>
          <cell r="E12624" t="str">
            <v>h</v>
          </cell>
          <cell r="F12624">
            <v>0.4</v>
          </cell>
        </row>
        <row r="12625">
          <cell r="B12625" t="str">
            <v>190977</v>
          </cell>
          <cell r="C12625" t="str">
            <v>047227</v>
          </cell>
          <cell r="D12625" t="str">
            <v>Caixa de derivacao em chapa aco p/perfilado 'c'</v>
          </cell>
          <cell r="E12625" t="str">
            <v>un</v>
          </cell>
          <cell r="F12625">
            <v>1</v>
          </cell>
        </row>
        <row r="12626">
          <cell r="B12626" t="str">
            <v>190978</v>
          </cell>
          <cell r="C12626" t="str">
            <v>010115</v>
          </cell>
          <cell r="D12626" t="str">
            <v>Eletricista</v>
          </cell>
          <cell r="E12626" t="str">
            <v>h</v>
          </cell>
          <cell r="F12626">
            <v>0.4</v>
          </cell>
        </row>
        <row r="12627">
          <cell r="B12627" t="str">
            <v>190978</v>
          </cell>
          <cell r="C12627" t="str">
            <v>010116</v>
          </cell>
          <cell r="D12627" t="str">
            <v>Ajudante de eletricista</v>
          </cell>
          <cell r="E12627" t="str">
            <v>h</v>
          </cell>
          <cell r="F12627">
            <v>0.4</v>
          </cell>
        </row>
        <row r="12628">
          <cell r="B12628" t="str">
            <v>190978</v>
          </cell>
          <cell r="C12628" t="str">
            <v>047226</v>
          </cell>
          <cell r="D12628" t="str">
            <v>Caixa de derivacao em chapa aco p/perfilado 'i'</v>
          </cell>
          <cell r="E12628" t="str">
            <v>un</v>
          </cell>
          <cell r="F12628">
            <v>1</v>
          </cell>
        </row>
        <row r="12629">
          <cell r="B12629" t="str">
            <v>190979</v>
          </cell>
          <cell r="C12629" t="str">
            <v>010115</v>
          </cell>
          <cell r="D12629" t="str">
            <v>Eletricista</v>
          </cell>
          <cell r="E12629" t="str">
            <v>h</v>
          </cell>
          <cell r="F12629">
            <v>0.4</v>
          </cell>
        </row>
        <row r="12630">
          <cell r="B12630" t="str">
            <v>190979</v>
          </cell>
          <cell r="C12630" t="str">
            <v>010116</v>
          </cell>
          <cell r="D12630" t="str">
            <v>Ajudante de eletricista</v>
          </cell>
          <cell r="E12630" t="str">
            <v>h</v>
          </cell>
          <cell r="F12630">
            <v>0.4</v>
          </cell>
        </row>
        <row r="12631">
          <cell r="B12631" t="str">
            <v>190979</v>
          </cell>
          <cell r="C12631" t="str">
            <v>047228</v>
          </cell>
          <cell r="D12631" t="str">
            <v>Caixa de derivacao em chapa aco p/perfilado 'l'</v>
          </cell>
          <cell r="E12631" t="str">
            <v>un</v>
          </cell>
          <cell r="F12631">
            <v>1</v>
          </cell>
        </row>
        <row r="12632">
          <cell r="B12632" t="str">
            <v>190980</v>
          </cell>
          <cell r="C12632" t="str">
            <v>010115</v>
          </cell>
          <cell r="D12632" t="str">
            <v>Eletricista</v>
          </cell>
          <cell r="E12632" t="str">
            <v>h</v>
          </cell>
          <cell r="F12632">
            <v>0.4</v>
          </cell>
        </row>
        <row r="12633">
          <cell r="B12633" t="str">
            <v>190980</v>
          </cell>
          <cell r="C12633" t="str">
            <v>010116</v>
          </cell>
          <cell r="D12633" t="str">
            <v>Ajudante de eletricista</v>
          </cell>
          <cell r="E12633" t="str">
            <v>h</v>
          </cell>
          <cell r="F12633">
            <v>0.4</v>
          </cell>
        </row>
        <row r="12634">
          <cell r="B12634" t="str">
            <v>190980</v>
          </cell>
          <cell r="C12634" t="str">
            <v>047229</v>
          </cell>
          <cell r="D12634" t="str">
            <v>Caixa de derivacao em chapa aco p/perfilado 't'</v>
          </cell>
          <cell r="E12634" t="str">
            <v>un</v>
          </cell>
          <cell r="F12634">
            <v>1</v>
          </cell>
        </row>
        <row r="12635">
          <cell r="B12635" t="str">
            <v>190981</v>
          </cell>
          <cell r="C12635" t="str">
            <v>010115</v>
          </cell>
          <cell r="D12635" t="str">
            <v>Eletricista</v>
          </cell>
          <cell r="E12635" t="str">
            <v>h</v>
          </cell>
          <cell r="F12635">
            <v>0.4</v>
          </cell>
        </row>
        <row r="12636">
          <cell r="B12636" t="str">
            <v>190981</v>
          </cell>
          <cell r="C12636" t="str">
            <v>010116</v>
          </cell>
          <cell r="D12636" t="str">
            <v>Ajudante de eletricista</v>
          </cell>
          <cell r="E12636" t="str">
            <v>h</v>
          </cell>
          <cell r="F12636">
            <v>0.4</v>
          </cell>
        </row>
        <row r="12637">
          <cell r="B12637" t="str">
            <v>190981</v>
          </cell>
          <cell r="C12637" t="str">
            <v>047230</v>
          </cell>
          <cell r="D12637" t="str">
            <v>Caixa de derivacao em chapa aco p/perfilado 'x'</v>
          </cell>
          <cell r="E12637" t="str">
            <v>un</v>
          </cell>
          <cell r="F12637">
            <v>1</v>
          </cell>
        </row>
        <row r="12638">
          <cell r="B12638" t="str">
            <v>190982</v>
          </cell>
          <cell r="C12638" t="str">
            <v>010115</v>
          </cell>
          <cell r="D12638" t="str">
            <v>Eletricista</v>
          </cell>
          <cell r="E12638" t="str">
            <v>h</v>
          </cell>
          <cell r="F12638">
            <v>0.65</v>
          </cell>
        </row>
        <row r="12639">
          <cell r="B12639" t="str">
            <v>190982</v>
          </cell>
          <cell r="C12639" t="str">
            <v>010116</v>
          </cell>
          <cell r="D12639" t="str">
            <v>Ajudante de eletricista</v>
          </cell>
          <cell r="E12639" t="str">
            <v>h</v>
          </cell>
          <cell r="F12639">
            <v>0.65</v>
          </cell>
        </row>
        <row r="12640">
          <cell r="B12640" t="str">
            <v>190982</v>
          </cell>
          <cell r="C12640" t="str">
            <v>045601</v>
          </cell>
          <cell r="D12640" t="str">
            <v>Tomada universal simples.2polos - 10a - 250v comp.</v>
          </cell>
          <cell r="E12640" t="str">
            <v>un</v>
          </cell>
          <cell r="F12640">
            <v>1</v>
          </cell>
        </row>
        <row r="12641">
          <cell r="B12641" t="str">
            <v>190982</v>
          </cell>
          <cell r="C12641" t="str">
            <v>047256</v>
          </cell>
          <cell r="D12641" t="str">
            <v>Caixa fixo perfil c/tampa e tomada 2p+t</v>
          </cell>
          <cell r="E12641" t="str">
            <v>un</v>
          </cell>
          <cell r="F12641">
            <v>1</v>
          </cell>
        </row>
        <row r="12642">
          <cell r="B12642" t="str">
            <v>190983</v>
          </cell>
          <cell r="C12642" t="str">
            <v>010115</v>
          </cell>
          <cell r="D12642" t="str">
            <v>Eletricista</v>
          </cell>
          <cell r="E12642" t="str">
            <v>h</v>
          </cell>
          <cell r="F12642">
            <v>0.2</v>
          </cell>
        </row>
        <row r="12643">
          <cell r="B12643" t="str">
            <v>190983</v>
          </cell>
          <cell r="C12643" t="str">
            <v>010116</v>
          </cell>
          <cell r="D12643" t="str">
            <v>Ajudante de eletricista</v>
          </cell>
          <cell r="E12643" t="str">
            <v>h</v>
          </cell>
          <cell r="F12643">
            <v>0.2</v>
          </cell>
        </row>
        <row r="12644">
          <cell r="B12644" t="str">
            <v>190983</v>
          </cell>
          <cell r="C12644" t="str">
            <v>047211</v>
          </cell>
          <cell r="D12644" t="str">
            <v>Derivacao final p/eletroduto</v>
          </cell>
          <cell r="E12644" t="str">
            <v>un</v>
          </cell>
          <cell r="F12644">
            <v>1</v>
          </cell>
        </row>
        <row r="12645">
          <cell r="B12645" t="str">
            <v>190984</v>
          </cell>
          <cell r="C12645" t="str">
            <v>010115</v>
          </cell>
          <cell r="D12645" t="str">
            <v>Eletricista</v>
          </cell>
          <cell r="E12645" t="str">
            <v>h</v>
          </cell>
          <cell r="F12645">
            <v>0.2</v>
          </cell>
        </row>
        <row r="12646">
          <cell r="B12646" t="str">
            <v>190984</v>
          </cell>
          <cell r="C12646" t="str">
            <v>010116</v>
          </cell>
          <cell r="D12646" t="str">
            <v>Ajudante de eletricista</v>
          </cell>
          <cell r="E12646" t="str">
            <v>h</v>
          </cell>
          <cell r="F12646">
            <v>0.2</v>
          </cell>
        </row>
        <row r="12647">
          <cell r="B12647" t="str">
            <v>190984</v>
          </cell>
          <cell r="C12647" t="str">
            <v>047214</v>
          </cell>
          <cell r="D12647" t="str">
            <v>Derivacao dupla lateral p/eletroduto</v>
          </cell>
          <cell r="E12647" t="str">
            <v>un</v>
          </cell>
          <cell r="F12647">
            <v>1</v>
          </cell>
        </row>
        <row r="12648">
          <cell r="B12648" t="str">
            <v>190985</v>
          </cell>
          <cell r="C12648" t="str">
            <v>010115</v>
          </cell>
          <cell r="D12648" t="str">
            <v>Eletricista</v>
          </cell>
          <cell r="E12648" t="str">
            <v>h</v>
          </cell>
          <cell r="F12648">
            <v>0.15</v>
          </cell>
        </row>
        <row r="12649">
          <cell r="B12649" t="str">
            <v>190985</v>
          </cell>
          <cell r="C12649" t="str">
            <v>010116</v>
          </cell>
          <cell r="D12649" t="str">
            <v>Ajudante de eletricista</v>
          </cell>
          <cell r="E12649" t="str">
            <v>h</v>
          </cell>
          <cell r="F12649">
            <v>0.15</v>
          </cell>
        </row>
        <row r="12650">
          <cell r="B12650" t="str">
            <v>190985</v>
          </cell>
          <cell r="C12650" t="str">
            <v>047213</v>
          </cell>
          <cell r="D12650" t="str">
            <v>Derivacao lateral p/eletroduto</v>
          </cell>
          <cell r="E12650" t="str">
            <v>un</v>
          </cell>
          <cell r="F12650">
            <v>1</v>
          </cell>
        </row>
        <row r="12651">
          <cell r="B12651" t="str">
            <v>190986</v>
          </cell>
          <cell r="C12651" t="str">
            <v>010115</v>
          </cell>
          <cell r="D12651" t="str">
            <v>Eletricista</v>
          </cell>
          <cell r="E12651" t="str">
            <v>h</v>
          </cell>
          <cell r="F12651">
            <v>0.2</v>
          </cell>
        </row>
        <row r="12652">
          <cell r="B12652" t="str">
            <v>190986</v>
          </cell>
          <cell r="C12652" t="str">
            <v>010116</v>
          </cell>
          <cell r="D12652" t="str">
            <v>Ajudante de eletricista</v>
          </cell>
          <cell r="E12652" t="str">
            <v>h</v>
          </cell>
          <cell r="F12652">
            <v>0.2</v>
          </cell>
        </row>
        <row r="12653">
          <cell r="B12653" t="str">
            <v>190986</v>
          </cell>
          <cell r="C12653" t="str">
            <v>049473</v>
          </cell>
          <cell r="D12653" t="str">
            <v>Juncao angular dupla p/perfilado (tipo sisa-srs)</v>
          </cell>
          <cell r="E12653" t="str">
            <v>un</v>
          </cell>
          <cell r="F12653">
            <v>1</v>
          </cell>
        </row>
        <row r="12654">
          <cell r="B12654" t="str">
            <v>190987</v>
          </cell>
          <cell r="C12654" t="str">
            <v>010115</v>
          </cell>
          <cell r="D12654" t="str">
            <v>Eletricista</v>
          </cell>
          <cell r="E12654" t="str">
            <v>h</v>
          </cell>
          <cell r="F12654">
            <v>0.1</v>
          </cell>
        </row>
        <row r="12655">
          <cell r="B12655" t="str">
            <v>190987</v>
          </cell>
          <cell r="C12655" t="str">
            <v>010116</v>
          </cell>
          <cell r="D12655" t="str">
            <v>Ajudante de eletricista</v>
          </cell>
          <cell r="E12655" t="str">
            <v>h</v>
          </cell>
          <cell r="F12655">
            <v>0.1</v>
          </cell>
        </row>
        <row r="12656">
          <cell r="B12656" t="str">
            <v>190987</v>
          </cell>
          <cell r="C12656" t="str">
            <v>047262</v>
          </cell>
          <cell r="D12656" t="str">
            <v>Porca perfil c/pino 3/8'</v>
          </cell>
          <cell r="E12656" t="str">
            <v>un</v>
          </cell>
          <cell r="F12656">
            <v>1</v>
          </cell>
        </row>
        <row r="12657">
          <cell r="B12657" t="str">
            <v>190988</v>
          </cell>
          <cell r="C12657" t="str">
            <v>010115</v>
          </cell>
          <cell r="D12657" t="str">
            <v>Eletricista</v>
          </cell>
          <cell r="E12657" t="str">
            <v>h</v>
          </cell>
          <cell r="F12657">
            <v>0.15</v>
          </cell>
        </row>
        <row r="12658">
          <cell r="B12658" t="str">
            <v>190988</v>
          </cell>
          <cell r="C12658" t="str">
            <v>010116</v>
          </cell>
          <cell r="D12658" t="str">
            <v>Ajudante de eletricista</v>
          </cell>
          <cell r="E12658" t="str">
            <v>h</v>
          </cell>
          <cell r="F12658">
            <v>0.15</v>
          </cell>
        </row>
        <row r="12659">
          <cell r="B12659" t="str">
            <v>190988</v>
          </cell>
          <cell r="C12659" t="str">
            <v>047216</v>
          </cell>
          <cell r="D12659" t="str">
            <v>Suporte p/luminaria curto em chapa aco p/perf.</v>
          </cell>
          <cell r="E12659" t="str">
            <v>un</v>
          </cell>
          <cell r="F12659">
            <v>1</v>
          </cell>
        </row>
        <row r="12660">
          <cell r="B12660" t="str">
            <v>190989</v>
          </cell>
          <cell r="C12660" t="str">
            <v>010115</v>
          </cell>
          <cell r="D12660" t="str">
            <v>Eletricista</v>
          </cell>
          <cell r="E12660" t="str">
            <v>h</v>
          </cell>
          <cell r="F12660">
            <v>0.2</v>
          </cell>
        </row>
        <row r="12661">
          <cell r="B12661" t="str">
            <v>190989</v>
          </cell>
          <cell r="C12661" t="str">
            <v>010116</v>
          </cell>
          <cell r="D12661" t="str">
            <v>Ajudante de eletricista</v>
          </cell>
          <cell r="E12661" t="str">
            <v>h</v>
          </cell>
          <cell r="F12661">
            <v>0.2</v>
          </cell>
        </row>
        <row r="12662">
          <cell r="B12662" t="str">
            <v>190989</v>
          </cell>
          <cell r="C12662" t="str">
            <v>047217</v>
          </cell>
          <cell r="D12662" t="str">
            <v>Suporte p/luminaria longo em chapa aco p/perf.</v>
          </cell>
          <cell r="E12662" t="str">
            <v>un</v>
          </cell>
          <cell r="F12662">
            <v>1</v>
          </cell>
        </row>
        <row r="12663">
          <cell r="B12663" t="str">
            <v>190990</v>
          </cell>
          <cell r="C12663" t="str">
            <v>010115</v>
          </cell>
          <cell r="D12663" t="str">
            <v>Eletricista</v>
          </cell>
          <cell r="E12663" t="str">
            <v>h</v>
          </cell>
          <cell r="F12663">
            <v>0.2</v>
          </cell>
        </row>
        <row r="12664">
          <cell r="B12664" t="str">
            <v>190990</v>
          </cell>
          <cell r="C12664" t="str">
            <v>010116</v>
          </cell>
          <cell r="D12664" t="str">
            <v>Ajudante de eletricista</v>
          </cell>
          <cell r="E12664" t="str">
            <v>h</v>
          </cell>
          <cell r="F12664">
            <v>0.2</v>
          </cell>
        </row>
        <row r="12665">
          <cell r="B12665" t="str">
            <v>190990</v>
          </cell>
          <cell r="C12665" t="str">
            <v>047218</v>
          </cell>
          <cell r="D12665" t="str">
            <v>Suporte em chapa de aco p/perfilado</v>
          </cell>
          <cell r="E12665" t="str">
            <v>un</v>
          </cell>
          <cell r="F12665">
            <v>1</v>
          </cell>
        </row>
        <row r="12666">
          <cell r="B12666" t="str">
            <v>190991</v>
          </cell>
          <cell r="C12666" t="str">
            <v>010115</v>
          </cell>
          <cell r="D12666" t="str">
            <v>Eletricista</v>
          </cell>
          <cell r="E12666" t="str">
            <v>h</v>
          </cell>
          <cell r="F12666">
            <v>0.3</v>
          </cell>
        </row>
        <row r="12667">
          <cell r="B12667" t="str">
            <v>190991</v>
          </cell>
          <cell r="C12667" t="str">
            <v>010116</v>
          </cell>
          <cell r="D12667" t="str">
            <v>Ajudante de eletricista</v>
          </cell>
          <cell r="E12667" t="str">
            <v>h</v>
          </cell>
          <cell r="F12667">
            <v>0.3</v>
          </cell>
        </row>
        <row r="12668">
          <cell r="B12668" t="str">
            <v>190991</v>
          </cell>
          <cell r="C12668" t="str">
            <v>047261</v>
          </cell>
          <cell r="D12668" t="str">
            <v>Vergalhao c/rosca 1/4' p/perfilado</v>
          </cell>
          <cell r="E12668" t="str">
            <v>m</v>
          </cell>
          <cell r="F12668">
            <v>1</v>
          </cell>
        </row>
        <row r="12669">
          <cell r="B12669" t="str">
            <v>191001</v>
          </cell>
          <cell r="C12669" t="str">
            <v>010115</v>
          </cell>
          <cell r="D12669" t="str">
            <v>Eletricista</v>
          </cell>
          <cell r="E12669" t="str">
            <v>h</v>
          </cell>
          <cell r="F12669">
            <v>2</v>
          </cell>
        </row>
        <row r="12670">
          <cell r="B12670" t="str">
            <v>191001</v>
          </cell>
          <cell r="C12670" t="str">
            <v>010116</v>
          </cell>
          <cell r="D12670" t="str">
            <v>Ajudante de eletricista</v>
          </cell>
          <cell r="E12670" t="str">
            <v>h</v>
          </cell>
          <cell r="F12670">
            <v>2</v>
          </cell>
        </row>
        <row r="12671">
          <cell r="B12671" t="str">
            <v>191001</v>
          </cell>
          <cell r="C12671" t="str">
            <v>041501</v>
          </cell>
          <cell r="D12671" t="str">
            <v>Quadro de distribuicao luz 207x332x95mm</v>
          </cell>
          <cell r="E12671" t="str">
            <v>un</v>
          </cell>
          <cell r="F12671">
            <v>1</v>
          </cell>
        </row>
        <row r="12672">
          <cell r="B12672" t="str">
            <v>191001</v>
          </cell>
          <cell r="C12672" t="str">
            <v>049549</v>
          </cell>
          <cell r="D12672" t="str">
            <v>Barramento principal p/ql</v>
          </cell>
          <cell r="E12672" t="str">
            <v>un</v>
          </cell>
          <cell r="F12672">
            <v>1</v>
          </cell>
        </row>
        <row r="12673">
          <cell r="B12673" t="str">
            <v>191001</v>
          </cell>
          <cell r="C12673" t="str">
            <v>049550</v>
          </cell>
          <cell r="D12673" t="str">
            <v>Barramento neutro p/ql</v>
          </cell>
          <cell r="E12673" t="str">
            <v>un</v>
          </cell>
          <cell r="F12673">
            <v>1</v>
          </cell>
        </row>
        <row r="12674">
          <cell r="B12674" t="str">
            <v>191001</v>
          </cell>
          <cell r="C12674" t="str">
            <v>049551</v>
          </cell>
          <cell r="D12674" t="str">
            <v>Barramento terra p/ql</v>
          </cell>
          <cell r="E12674" t="str">
            <v>un</v>
          </cell>
          <cell r="F12674">
            <v>1</v>
          </cell>
        </row>
        <row r="12675">
          <cell r="B12675" t="str">
            <v>191002</v>
          </cell>
          <cell r="C12675" t="str">
            <v>010115</v>
          </cell>
          <cell r="D12675" t="str">
            <v>Eletricista</v>
          </cell>
          <cell r="E12675" t="str">
            <v>h</v>
          </cell>
          <cell r="F12675">
            <v>3</v>
          </cell>
        </row>
        <row r="12676">
          <cell r="B12676" t="str">
            <v>191002</v>
          </cell>
          <cell r="C12676" t="str">
            <v>010116</v>
          </cell>
          <cell r="D12676" t="str">
            <v>Ajudante de eletricista</v>
          </cell>
          <cell r="E12676" t="str">
            <v>h</v>
          </cell>
          <cell r="F12676">
            <v>3</v>
          </cell>
        </row>
        <row r="12677">
          <cell r="B12677" t="str">
            <v>191002</v>
          </cell>
          <cell r="C12677" t="str">
            <v>041502</v>
          </cell>
          <cell r="D12677" t="str">
            <v>Quadro de distribuicao luz 332x332x95mm</v>
          </cell>
          <cell r="E12677" t="str">
            <v>un</v>
          </cell>
          <cell r="F12677">
            <v>1</v>
          </cell>
        </row>
        <row r="12678">
          <cell r="B12678" t="str">
            <v>191002</v>
          </cell>
          <cell r="C12678" t="str">
            <v>049549</v>
          </cell>
          <cell r="D12678" t="str">
            <v>Barramento principal p/ql</v>
          </cell>
          <cell r="E12678" t="str">
            <v>un</v>
          </cell>
          <cell r="F12678">
            <v>1</v>
          </cell>
        </row>
        <row r="12679">
          <cell r="B12679" t="str">
            <v>191002</v>
          </cell>
          <cell r="C12679" t="str">
            <v>049550</v>
          </cell>
          <cell r="D12679" t="str">
            <v>Barramento neutro p/ql</v>
          </cell>
          <cell r="E12679" t="str">
            <v>un</v>
          </cell>
          <cell r="F12679">
            <v>1</v>
          </cell>
        </row>
        <row r="12680">
          <cell r="B12680" t="str">
            <v>191002</v>
          </cell>
          <cell r="C12680" t="str">
            <v>049551</v>
          </cell>
          <cell r="D12680" t="str">
            <v>Barramento terra p/ql</v>
          </cell>
          <cell r="E12680" t="str">
            <v>un</v>
          </cell>
          <cell r="F12680">
            <v>1</v>
          </cell>
        </row>
        <row r="12681">
          <cell r="B12681" t="str">
            <v>191003</v>
          </cell>
          <cell r="C12681" t="str">
            <v>010115</v>
          </cell>
          <cell r="D12681" t="str">
            <v>Eletricista</v>
          </cell>
          <cell r="E12681" t="str">
            <v>h</v>
          </cell>
          <cell r="F12681">
            <v>4</v>
          </cell>
        </row>
        <row r="12682">
          <cell r="B12682" t="str">
            <v>191003</v>
          </cell>
          <cell r="C12682" t="str">
            <v>010116</v>
          </cell>
          <cell r="D12682" t="str">
            <v>Ajudante de eletricista</v>
          </cell>
          <cell r="E12682" t="str">
            <v>h</v>
          </cell>
          <cell r="F12682">
            <v>4</v>
          </cell>
        </row>
        <row r="12683">
          <cell r="B12683" t="str">
            <v>191003</v>
          </cell>
          <cell r="C12683" t="str">
            <v>041503</v>
          </cell>
          <cell r="D12683" t="str">
            <v>Quadro de distribuicao luz 457x332x95mm</v>
          </cell>
          <cell r="E12683" t="str">
            <v>un</v>
          </cell>
          <cell r="F12683">
            <v>1</v>
          </cell>
        </row>
        <row r="12684">
          <cell r="B12684" t="str">
            <v>191003</v>
          </cell>
          <cell r="C12684" t="str">
            <v>049549</v>
          </cell>
          <cell r="D12684" t="str">
            <v>Barramento principal p/ql</v>
          </cell>
          <cell r="E12684" t="str">
            <v>un</v>
          </cell>
          <cell r="F12684">
            <v>1</v>
          </cell>
        </row>
        <row r="12685">
          <cell r="B12685" t="str">
            <v>191003</v>
          </cell>
          <cell r="C12685" t="str">
            <v>049550</v>
          </cell>
          <cell r="D12685" t="str">
            <v>Barramento neutro p/ql</v>
          </cell>
          <cell r="E12685" t="str">
            <v>un</v>
          </cell>
          <cell r="F12685">
            <v>1</v>
          </cell>
        </row>
        <row r="12686">
          <cell r="B12686" t="str">
            <v>191003</v>
          </cell>
          <cell r="C12686" t="str">
            <v>049551</v>
          </cell>
          <cell r="D12686" t="str">
            <v>Barramento terra p/ql</v>
          </cell>
          <cell r="E12686" t="str">
            <v>un</v>
          </cell>
          <cell r="F12686">
            <v>1</v>
          </cell>
        </row>
        <row r="12687">
          <cell r="B12687" t="str">
            <v>191004</v>
          </cell>
          <cell r="C12687" t="str">
            <v>010115</v>
          </cell>
          <cell r="D12687" t="str">
            <v>Eletricista</v>
          </cell>
          <cell r="E12687" t="str">
            <v>h</v>
          </cell>
          <cell r="F12687">
            <v>6</v>
          </cell>
        </row>
        <row r="12688">
          <cell r="B12688" t="str">
            <v>191004</v>
          </cell>
          <cell r="C12688" t="str">
            <v>010116</v>
          </cell>
          <cell r="D12688" t="str">
            <v>Ajudante de eletricista</v>
          </cell>
          <cell r="E12688" t="str">
            <v>h</v>
          </cell>
          <cell r="F12688">
            <v>6</v>
          </cell>
        </row>
        <row r="12689">
          <cell r="B12689" t="str">
            <v>191004</v>
          </cell>
          <cell r="C12689" t="str">
            <v>041504</v>
          </cell>
          <cell r="D12689" t="str">
            <v>Quadro de distribuicao luz 457x646x95mm</v>
          </cell>
          <cell r="E12689" t="str">
            <v>un</v>
          </cell>
          <cell r="F12689">
            <v>1</v>
          </cell>
        </row>
        <row r="12690">
          <cell r="B12690" t="str">
            <v>191004</v>
          </cell>
          <cell r="C12690" t="str">
            <v>049549</v>
          </cell>
          <cell r="D12690" t="str">
            <v>Barramento principal p/ql</v>
          </cell>
          <cell r="E12690" t="str">
            <v>un</v>
          </cell>
          <cell r="F12690">
            <v>1</v>
          </cell>
        </row>
        <row r="12691">
          <cell r="B12691" t="str">
            <v>191004</v>
          </cell>
          <cell r="C12691" t="str">
            <v>049550</v>
          </cell>
          <cell r="D12691" t="str">
            <v>Barramento neutro p/ql</v>
          </cell>
          <cell r="E12691" t="str">
            <v>un</v>
          </cell>
          <cell r="F12691">
            <v>1</v>
          </cell>
        </row>
        <row r="12692">
          <cell r="B12692" t="str">
            <v>191004</v>
          </cell>
          <cell r="C12692" t="str">
            <v>049551</v>
          </cell>
          <cell r="D12692" t="str">
            <v>Barramento terra p/ql</v>
          </cell>
          <cell r="E12692" t="str">
            <v>un</v>
          </cell>
          <cell r="F12692">
            <v>1</v>
          </cell>
        </row>
        <row r="12693">
          <cell r="B12693" t="str">
            <v>191005</v>
          </cell>
          <cell r="C12693" t="str">
            <v>010115</v>
          </cell>
          <cell r="D12693" t="str">
            <v>Eletricista</v>
          </cell>
          <cell r="E12693" t="str">
            <v>h</v>
          </cell>
          <cell r="F12693">
            <v>6</v>
          </cell>
        </row>
        <row r="12694">
          <cell r="B12694" t="str">
            <v>191005</v>
          </cell>
          <cell r="C12694" t="str">
            <v>010116</v>
          </cell>
          <cell r="D12694" t="str">
            <v>Ajudante de eletricista</v>
          </cell>
          <cell r="E12694" t="str">
            <v>h</v>
          </cell>
          <cell r="F12694">
            <v>6</v>
          </cell>
        </row>
        <row r="12695">
          <cell r="B12695" t="str">
            <v>191005</v>
          </cell>
          <cell r="C12695" t="str">
            <v>041505</v>
          </cell>
          <cell r="D12695" t="str">
            <v>Quadro de distribuicao luz 457x646x150mm</v>
          </cell>
          <cell r="E12695" t="str">
            <v>un</v>
          </cell>
          <cell r="F12695">
            <v>1</v>
          </cell>
        </row>
        <row r="12696">
          <cell r="B12696" t="str">
            <v>191005</v>
          </cell>
          <cell r="C12696" t="str">
            <v>049549</v>
          </cell>
          <cell r="D12696" t="str">
            <v>Barramento principal p/ql</v>
          </cell>
          <cell r="E12696" t="str">
            <v>un</v>
          </cell>
          <cell r="F12696">
            <v>1</v>
          </cell>
        </row>
        <row r="12697">
          <cell r="B12697" t="str">
            <v>191005</v>
          </cell>
          <cell r="C12697" t="str">
            <v>049550</v>
          </cell>
          <cell r="D12697" t="str">
            <v>Barramento neutro p/ql</v>
          </cell>
          <cell r="E12697" t="str">
            <v>un</v>
          </cell>
          <cell r="F12697">
            <v>1</v>
          </cell>
        </row>
        <row r="12698">
          <cell r="B12698" t="str">
            <v>191005</v>
          </cell>
          <cell r="C12698" t="str">
            <v>049551</v>
          </cell>
          <cell r="D12698" t="str">
            <v>Barramento terra p/ql</v>
          </cell>
          <cell r="E12698" t="str">
            <v>un</v>
          </cell>
          <cell r="F12698">
            <v>1</v>
          </cell>
        </row>
        <row r="12699">
          <cell r="B12699" t="str">
            <v>191006</v>
          </cell>
          <cell r="C12699" t="str">
            <v>010115</v>
          </cell>
          <cell r="D12699" t="str">
            <v>Eletricista</v>
          </cell>
          <cell r="E12699" t="str">
            <v>h</v>
          </cell>
          <cell r="F12699">
            <v>2</v>
          </cell>
        </row>
        <row r="12700">
          <cell r="B12700" t="str">
            <v>191006</v>
          </cell>
          <cell r="C12700" t="str">
            <v>010116</v>
          </cell>
          <cell r="D12700" t="str">
            <v>Ajudante de eletricista</v>
          </cell>
          <cell r="E12700" t="str">
            <v>h</v>
          </cell>
          <cell r="F12700">
            <v>2</v>
          </cell>
        </row>
        <row r="12701">
          <cell r="B12701" t="str">
            <v>191006</v>
          </cell>
          <cell r="C12701" t="str">
            <v>041506</v>
          </cell>
          <cell r="D12701" t="str">
            <v>Quadro de distribuicao luz 255x315x135mm</v>
          </cell>
          <cell r="E12701" t="str">
            <v>un</v>
          </cell>
          <cell r="F12701">
            <v>1</v>
          </cell>
        </row>
        <row r="12702">
          <cell r="B12702" t="str">
            <v>191006</v>
          </cell>
          <cell r="C12702" t="str">
            <v>049549</v>
          </cell>
          <cell r="D12702" t="str">
            <v>Barramento principal p/ql</v>
          </cell>
          <cell r="E12702" t="str">
            <v>un</v>
          </cell>
          <cell r="F12702">
            <v>1</v>
          </cell>
        </row>
        <row r="12703">
          <cell r="B12703" t="str">
            <v>191006</v>
          </cell>
          <cell r="C12703" t="str">
            <v>049550</v>
          </cell>
          <cell r="D12703" t="str">
            <v>Barramento neutro p/ql</v>
          </cell>
          <cell r="E12703" t="str">
            <v>un</v>
          </cell>
          <cell r="F12703">
            <v>1</v>
          </cell>
        </row>
        <row r="12704">
          <cell r="B12704" t="str">
            <v>191006</v>
          </cell>
          <cell r="C12704" t="str">
            <v>049551</v>
          </cell>
          <cell r="D12704" t="str">
            <v>Barramento terra p/ql</v>
          </cell>
          <cell r="E12704" t="str">
            <v>un</v>
          </cell>
          <cell r="F12704">
            <v>1</v>
          </cell>
        </row>
        <row r="12705">
          <cell r="B12705" t="str">
            <v>191007</v>
          </cell>
          <cell r="C12705" t="str">
            <v>010115</v>
          </cell>
          <cell r="D12705" t="str">
            <v>Eletricista</v>
          </cell>
          <cell r="E12705" t="str">
            <v>h</v>
          </cell>
          <cell r="F12705">
            <v>3</v>
          </cell>
        </row>
        <row r="12706">
          <cell r="B12706" t="str">
            <v>191007</v>
          </cell>
          <cell r="C12706" t="str">
            <v>010116</v>
          </cell>
          <cell r="D12706" t="str">
            <v>Ajudante de eletricista</v>
          </cell>
          <cell r="E12706" t="str">
            <v>h</v>
          </cell>
          <cell r="F12706">
            <v>3</v>
          </cell>
        </row>
        <row r="12707">
          <cell r="B12707" t="str">
            <v>191007</v>
          </cell>
          <cell r="C12707" t="str">
            <v>041507</v>
          </cell>
          <cell r="D12707" t="str">
            <v>Quadro de distribuicao luz 450x315x135mm</v>
          </cell>
          <cell r="E12707" t="str">
            <v>un</v>
          </cell>
          <cell r="F12707">
            <v>1</v>
          </cell>
        </row>
        <row r="12708">
          <cell r="B12708" t="str">
            <v>191007</v>
          </cell>
          <cell r="C12708" t="str">
            <v>049549</v>
          </cell>
          <cell r="D12708" t="str">
            <v>Barramento principal p/ql</v>
          </cell>
          <cell r="E12708" t="str">
            <v>un</v>
          </cell>
          <cell r="F12708">
            <v>1</v>
          </cell>
        </row>
        <row r="12709">
          <cell r="B12709" t="str">
            <v>191007</v>
          </cell>
          <cell r="C12709" t="str">
            <v>049550</v>
          </cell>
          <cell r="D12709" t="str">
            <v>Barramento neutro p/ql</v>
          </cell>
          <cell r="E12709" t="str">
            <v>un</v>
          </cell>
          <cell r="F12709">
            <v>1</v>
          </cell>
        </row>
        <row r="12710">
          <cell r="B12710" t="str">
            <v>191007</v>
          </cell>
          <cell r="C12710" t="str">
            <v>049551</v>
          </cell>
          <cell r="D12710" t="str">
            <v>Barramento terra p/ql</v>
          </cell>
          <cell r="E12710" t="str">
            <v>un</v>
          </cell>
          <cell r="F12710">
            <v>1</v>
          </cell>
        </row>
        <row r="12711">
          <cell r="B12711" t="str">
            <v>191008</v>
          </cell>
          <cell r="C12711" t="str">
            <v>010115</v>
          </cell>
          <cell r="D12711" t="str">
            <v>Eletricista</v>
          </cell>
          <cell r="E12711" t="str">
            <v>h</v>
          </cell>
          <cell r="F12711">
            <v>5</v>
          </cell>
        </row>
        <row r="12712">
          <cell r="B12712" t="str">
            <v>191008</v>
          </cell>
          <cell r="C12712" t="str">
            <v>010116</v>
          </cell>
          <cell r="D12712" t="str">
            <v>Ajudante de eletricista</v>
          </cell>
          <cell r="E12712" t="str">
            <v>h</v>
          </cell>
          <cell r="F12712">
            <v>5</v>
          </cell>
        </row>
        <row r="12713">
          <cell r="B12713" t="str">
            <v>191008</v>
          </cell>
          <cell r="C12713" t="str">
            <v>041508</v>
          </cell>
          <cell r="D12713" t="str">
            <v>Quadro de distribuicao luz 650x440x205mm</v>
          </cell>
          <cell r="E12713" t="str">
            <v>un</v>
          </cell>
          <cell r="F12713">
            <v>1</v>
          </cell>
        </row>
        <row r="12714">
          <cell r="B12714" t="str">
            <v>191008</v>
          </cell>
          <cell r="C12714" t="str">
            <v>049549</v>
          </cell>
          <cell r="D12714" t="str">
            <v>Barramento principal p/ql</v>
          </cell>
          <cell r="E12714" t="str">
            <v>un</v>
          </cell>
          <cell r="F12714">
            <v>1</v>
          </cell>
        </row>
        <row r="12715">
          <cell r="B12715" t="str">
            <v>191008</v>
          </cell>
          <cell r="C12715" t="str">
            <v>049550</v>
          </cell>
          <cell r="D12715" t="str">
            <v>Barramento neutro p/ql</v>
          </cell>
          <cell r="E12715" t="str">
            <v>un</v>
          </cell>
          <cell r="F12715">
            <v>1</v>
          </cell>
        </row>
        <row r="12716">
          <cell r="B12716" t="str">
            <v>191008</v>
          </cell>
          <cell r="C12716" t="str">
            <v>049551</v>
          </cell>
          <cell r="D12716" t="str">
            <v>Barramento terra p/ql</v>
          </cell>
          <cell r="E12716" t="str">
            <v>un</v>
          </cell>
          <cell r="F12716">
            <v>1</v>
          </cell>
        </row>
        <row r="12717">
          <cell r="B12717" t="str">
            <v>191009</v>
          </cell>
          <cell r="C12717" t="str">
            <v>010115</v>
          </cell>
          <cell r="D12717" t="str">
            <v>Eletricista</v>
          </cell>
          <cell r="E12717" t="str">
            <v>h</v>
          </cell>
          <cell r="F12717">
            <v>10</v>
          </cell>
        </row>
        <row r="12718">
          <cell r="B12718" t="str">
            <v>191009</v>
          </cell>
          <cell r="C12718" t="str">
            <v>010116</v>
          </cell>
          <cell r="D12718" t="str">
            <v>Ajudante de eletricista</v>
          </cell>
          <cell r="E12718" t="str">
            <v>h</v>
          </cell>
          <cell r="F12718">
            <v>10</v>
          </cell>
        </row>
        <row r="12719">
          <cell r="B12719" t="str">
            <v>191009</v>
          </cell>
          <cell r="C12719" t="str">
            <v>041509</v>
          </cell>
          <cell r="D12719" t="str">
            <v>Quadro de distribuicao luz 650x875x205mm</v>
          </cell>
          <cell r="E12719" t="str">
            <v>un</v>
          </cell>
          <cell r="F12719">
            <v>1</v>
          </cell>
        </row>
        <row r="12720">
          <cell r="B12720" t="str">
            <v>191009</v>
          </cell>
          <cell r="C12720" t="str">
            <v>049549</v>
          </cell>
          <cell r="D12720" t="str">
            <v>Barramento principal p/ql</v>
          </cell>
          <cell r="E12720" t="str">
            <v>un</v>
          </cell>
          <cell r="F12720">
            <v>1</v>
          </cell>
        </row>
        <row r="12721">
          <cell r="B12721" t="str">
            <v>191009</v>
          </cell>
          <cell r="C12721" t="str">
            <v>049550</v>
          </cell>
          <cell r="D12721" t="str">
            <v>Barramento neutro p/ql</v>
          </cell>
          <cell r="E12721" t="str">
            <v>un</v>
          </cell>
          <cell r="F12721">
            <v>1</v>
          </cell>
        </row>
        <row r="12722">
          <cell r="B12722" t="str">
            <v>191009</v>
          </cell>
          <cell r="C12722" t="str">
            <v>049551</v>
          </cell>
          <cell r="D12722" t="str">
            <v>Barramento terra p/ql</v>
          </cell>
          <cell r="E12722" t="str">
            <v>un</v>
          </cell>
          <cell r="F12722">
            <v>1</v>
          </cell>
        </row>
        <row r="12723">
          <cell r="B12723" t="str">
            <v>191010</v>
          </cell>
          <cell r="C12723" t="str">
            <v>010115</v>
          </cell>
          <cell r="D12723" t="str">
            <v>Eletricista</v>
          </cell>
          <cell r="E12723" t="str">
            <v>h</v>
          </cell>
          <cell r="F12723">
            <v>1.3</v>
          </cell>
        </row>
        <row r="12724">
          <cell r="B12724" t="str">
            <v>191010</v>
          </cell>
          <cell r="C12724" t="str">
            <v>010116</v>
          </cell>
          <cell r="D12724" t="str">
            <v>Ajudante de eletricista</v>
          </cell>
          <cell r="E12724" t="str">
            <v>h</v>
          </cell>
          <cell r="F12724">
            <v>1.3</v>
          </cell>
        </row>
        <row r="12725">
          <cell r="B12725" t="str">
            <v>191010</v>
          </cell>
          <cell r="C12725" t="str">
            <v>041510</v>
          </cell>
          <cell r="D12725" t="str">
            <v>Quadro em chapa 'telebras' 200x200x120mm</v>
          </cell>
          <cell r="E12725" t="str">
            <v>un</v>
          </cell>
          <cell r="F12725">
            <v>1</v>
          </cell>
        </row>
        <row r="12726">
          <cell r="B12726" t="str">
            <v>191011</v>
          </cell>
          <cell r="C12726" t="str">
            <v>010115</v>
          </cell>
          <cell r="D12726" t="str">
            <v>Eletricista</v>
          </cell>
          <cell r="E12726" t="str">
            <v>h</v>
          </cell>
          <cell r="F12726">
            <v>1.7</v>
          </cell>
        </row>
        <row r="12727">
          <cell r="B12727" t="str">
            <v>191011</v>
          </cell>
          <cell r="C12727" t="str">
            <v>010116</v>
          </cell>
          <cell r="D12727" t="str">
            <v>Ajudante de eletricista</v>
          </cell>
          <cell r="E12727" t="str">
            <v>h</v>
          </cell>
          <cell r="F12727">
            <v>1.7</v>
          </cell>
        </row>
        <row r="12728">
          <cell r="B12728" t="str">
            <v>191011</v>
          </cell>
          <cell r="C12728" t="str">
            <v>041512</v>
          </cell>
          <cell r="D12728" t="str">
            <v>Quadro em chapa 'telebras' 400x400x120mm</v>
          </cell>
          <cell r="E12728" t="str">
            <v>un</v>
          </cell>
          <cell r="F12728">
            <v>1</v>
          </cell>
        </row>
        <row r="12729">
          <cell r="B12729" t="str">
            <v>191012</v>
          </cell>
          <cell r="C12729" t="str">
            <v>010115</v>
          </cell>
          <cell r="D12729" t="str">
            <v>Eletricista</v>
          </cell>
          <cell r="E12729" t="str">
            <v>h</v>
          </cell>
          <cell r="F12729">
            <v>2.25</v>
          </cell>
        </row>
        <row r="12730">
          <cell r="B12730" t="str">
            <v>191012</v>
          </cell>
          <cell r="C12730" t="str">
            <v>010116</v>
          </cell>
          <cell r="D12730" t="str">
            <v>Ajudante de eletricista</v>
          </cell>
          <cell r="E12730" t="str">
            <v>h</v>
          </cell>
          <cell r="F12730">
            <v>2.25</v>
          </cell>
        </row>
        <row r="12731">
          <cell r="B12731" t="str">
            <v>191012</v>
          </cell>
          <cell r="C12731" t="str">
            <v>041514</v>
          </cell>
          <cell r="D12731" t="str">
            <v>Quadro em chapa 'telebras' 600x600x120mm</v>
          </cell>
          <cell r="E12731" t="str">
            <v>un</v>
          </cell>
          <cell r="F12731">
            <v>1</v>
          </cell>
        </row>
        <row r="12732">
          <cell r="B12732" t="str">
            <v>191013</v>
          </cell>
          <cell r="C12732" t="str">
            <v>010115</v>
          </cell>
          <cell r="D12732" t="str">
            <v>Eletricista</v>
          </cell>
          <cell r="E12732" t="str">
            <v>h</v>
          </cell>
          <cell r="F12732">
            <v>3.25</v>
          </cell>
        </row>
        <row r="12733">
          <cell r="B12733" t="str">
            <v>191013</v>
          </cell>
          <cell r="C12733" t="str">
            <v>010116</v>
          </cell>
          <cell r="D12733" t="str">
            <v>Ajudante de eletricista</v>
          </cell>
          <cell r="E12733" t="str">
            <v>h</v>
          </cell>
          <cell r="F12733">
            <v>3.25</v>
          </cell>
        </row>
        <row r="12734">
          <cell r="B12734" t="str">
            <v>191013</v>
          </cell>
          <cell r="C12734" t="str">
            <v>041516</v>
          </cell>
          <cell r="D12734" t="str">
            <v>Quadro em chapa 'telebras' 800x800x120mm</v>
          </cell>
          <cell r="E12734" t="str">
            <v>un</v>
          </cell>
          <cell r="F12734">
            <v>1</v>
          </cell>
        </row>
        <row r="12735">
          <cell r="B12735" t="str">
            <v>191014</v>
          </cell>
          <cell r="C12735" t="str">
            <v>010115</v>
          </cell>
          <cell r="D12735" t="str">
            <v>Eletricista</v>
          </cell>
          <cell r="E12735" t="str">
            <v>h</v>
          </cell>
          <cell r="F12735">
            <v>4.25</v>
          </cell>
        </row>
        <row r="12736">
          <cell r="B12736" t="str">
            <v>191014</v>
          </cell>
          <cell r="C12736" t="str">
            <v>010116</v>
          </cell>
          <cell r="D12736" t="str">
            <v>Ajudante de eletricista</v>
          </cell>
          <cell r="E12736" t="str">
            <v>h</v>
          </cell>
          <cell r="F12736">
            <v>4.25</v>
          </cell>
        </row>
        <row r="12737">
          <cell r="B12737" t="str">
            <v>191014</v>
          </cell>
          <cell r="C12737" t="str">
            <v>041518</v>
          </cell>
          <cell r="D12737" t="str">
            <v>Quadro em chapa 'telebras' 1000x1000x150mm</v>
          </cell>
          <cell r="E12737" t="str">
            <v>un</v>
          </cell>
          <cell r="F12737">
            <v>1</v>
          </cell>
        </row>
        <row r="12738">
          <cell r="B12738" t="str">
            <v>191015</v>
          </cell>
          <cell r="C12738" t="str">
            <v>010115</v>
          </cell>
          <cell r="D12738" t="str">
            <v>Eletricista</v>
          </cell>
          <cell r="E12738" t="str">
            <v>h</v>
          </cell>
          <cell r="F12738">
            <v>6</v>
          </cell>
        </row>
        <row r="12739">
          <cell r="B12739" t="str">
            <v>191015</v>
          </cell>
          <cell r="C12739" t="str">
            <v>010116</v>
          </cell>
          <cell r="D12739" t="str">
            <v>Ajudante de eletricista</v>
          </cell>
          <cell r="E12739" t="str">
            <v>h</v>
          </cell>
          <cell r="F12739">
            <v>6</v>
          </cell>
        </row>
        <row r="12740">
          <cell r="B12740" t="str">
            <v>191015</v>
          </cell>
          <cell r="C12740" t="str">
            <v>041520</v>
          </cell>
          <cell r="D12740" t="str">
            <v>Quadro em chapa 'telebras' 1200x1200x150mm</v>
          </cell>
          <cell r="E12740" t="str">
            <v>un</v>
          </cell>
          <cell r="F12740">
            <v>1</v>
          </cell>
        </row>
        <row r="12741">
          <cell r="B12741" t="str">
            <v>191016</v>
          </cell>
          <cell r="C12741" t="str">
            <v>010115</v>
          </cell>
          <cell r="D12741" t="str">
            <v>Eletricista</v>
          </cell>
          <cell r="E12741" t="str">
            <v>h</v>
          </cell>
          <cell r="F12741">
            <v>9.6999999999999993</v>
          </cell>
        </row>
        <row r="12742">
          <cell r="B12742" t="str">
            <v>191016</v>
          </cell>
          <cell r="C12742" t="str">
            <v>010116</v>
          </cell>
          <cell r="D12742" t="str">
            <v>Ajudante de eletricista</v>
          </cell>
          <cell r="E12742" t="str">
            <v>h</v>
          </cell>
          <cell r="F12742">
            <v>9.6999999999999993</v>
          </cell>
        </row>
        <row r="12743">
          <cell r="B12743" t="str">
            <v>191016</v>
          </cell>
          <cell r="C12743" t="str">
            <v>041521</v>
          </cell>
          <cell r="D12743" t="str">
            <v>Quadro em chapa 'telebras' 1500x1500x150mm</v>
          </cell>
          <cell r="E12743" t="str">
            <v>un</v>
          </cell>
          <cell r="F12743">
            <v>1</v>
          </cell>
        </row>
        <row r="12744">
          <cell r="B12744" t="str">
            <v>191017</v>
          </cell>
          <cell r="C12744" t="str">
            <v>010115</v>
          </cell>
          <cell r="D12744" t="str">
            <v>Eletricista</v>
          </cell>
          <cell r="E12744" t="str">
            <v>h</v>
          </cell>
          <cell r="F12744">
            <v>0.4</v>
          </cell>
        </row>
        <row r="12745">
          <cell r="B12745" t="str">
            <v>191017</v>
          </cell>
          <cell r="C12745" t="str">
            <v>010116</v>
          </cell>
          <cell r="D12745" t="str">
            <v>Ajudante de eletricista</v>
          </cell>
          <cell r="E12745" t="str">
            <v>h</v>
          </cell>
          <cell r="F12745">
            <v>0.4</v>
          </cell>
        </row>
        <row r="12746">
          <cell r="B12746" t="str">
            <v>191017</v>
          </cell>
          <cell r="C12746" t="str">
            <v>045001</v>
          </cell>
          <cell r="D12746" t="str">
            <v>Caixa de passagem ch. c/tampa paraf. 100x100x80mm</v>
          </cell>
          <cell r="E12746" t="str">
            <v>un</v>
          </cell>
          <cell r="F12746">
            <v>1</v>
          </cell>
        </row>
        <row r="12747">
          <cell r="B12747" t="str">
            <v>191018</v>
          </cell>
          <cell r="C12747" t="str">
            <v>010115</v>
          </cell>
          <cell r="D12747" t="str">
            <v>Eletricista</v>
          </cell>
          <cell r="E12747" t="str">
            <v>h</v>
          </cell>
          <cell r="F12747">
            <v>0.7</v>
          </cell>
        </row>
        <row r="12748">
          <cell r="B12748" t="str">
            <v>191018</v>
          </cell>
          <cell r="C12748" t="str">
            <v>010116</v>
          </cell>
          <cell r="D12748" t="str">
            <v>Ajudante de eletricista</v>
          </cell>
          <cell r="E12748" t="str">
            <v>h</v>
          </cell>
          <cell r="F12748">
            <v>0.7</v>
          </cell>
        </row>
        <row r="12749">
          <cell r="B12749" t="str">
            <v>191018</v>
          </cell>
          <cell r="C12749" t="str">
            <v>045002</v>
          </cell>
          <cell r="D12749" t="str">
            <v>Caixa de passagem ch. c/tampa paraf. 150x150x80mm</v>
          </cell>
          <cell r="E12749" t="str">
            <v>un</v>
          </cell>
          <cell r="F12749">
            <v>1</v>
          </cell>
        </row>
        <row r="12750">
          <cell r="B12750" t="str">
            <v>191019</v>
          </cell>
          <cell r="C12750" t="str">
            <v>010115</v>
          </cell>
          <cell r="D12750" t="str">
            <v>Eletricista</v>
          </cell>
          <cell r="E12750" t="str">
            <v>h</v>
          </cell>
          <cell r="F12750">
            <v>1.25</v>
          </cell>
        </row>
        <row r="12751">
          <cell r="B12751" t="str">
            <v>191019</v>
          </cell>
          <cell r="C12751" t="str">
            <v>010116</v>
          </cell>
          <cell r="D12751" t="str">
            <v>Ajudante de eletricista</v>
          </cell>
          <cell r="E12751" t="str">
            <v>h</v>
          </cell>
          <cell r="F12751">
            <v>1.25</v>
          </cell>
        </row>
        <row r="12752">
          <cell r="B12752" t="str">
            <v>191019</v>
          </cell>
          <cell r="C12752" t="str">
            <v>045003</v>
          </cell>
          <cell r="D12752" t="str">
            <v>Caixa de passagem ch. c/tampa paraf. 200x200x100mm</v>
          </cell>
          <cell r="E12752" t="str">
            <v>un</v>
          </cell>
          <cell r="F12752">
            <v>1</v>
          </cell>
        </row>
        <row r="12753">
          <cell r="B12753" t="str">
            <v>191020</v>
          </cell>
          <cell r="C12753" t="str">
            <v>010115</v>
          </cell>
          <cell r="D12753" t="str">
            <v>Eletricista</v>
          </cell>
          <cell r="E12753" t="str">
            <v>h</v>
          </cell>
          <cell r="F12753">
            <v>1.3</v>
          </cell>
        </row>
        <row r="12754">
          <cell r="B12754" t="str">
            <v>191020</v>
          </cell>
          <cell r="C12754" t="str">
            <v>010116</v>
          </cell>
          <cell r="D12754" t="str">
            <v>Ajudante de eletricista</v>
          </cell>
          <cell r="E12754" t="str">
            <v>h</v>
          </cell>
          <cell r="F12754">
            <v>1.3</v>
          </cell>
        </row>
        <row r="12755">
          <cell r="B12755" t="str">
            <v>191020</v>
          </cell>
          <cell r="C12755" t="str">
            <v>045004</v>
          </cell>
          <cell r="D12755" t="str">
            <v>Caixa de passagem ch c/tampa paraf. 250x250x100mm</v>
          </cell>
          <cell r="E12755" t="str">
            <v>un</v>
          </cell>
          <cell r="F12755">
            <v>1</v>
          </cell>
        </row>
        <row r="12756">
          <cell r="B12756" t="str">
            <v>191021</v>
          </cell>
          <cell r="C12756" t="str">
            <v>010115</v>
          </cell>
          <cell r="D12756" t="str">
            <v>Eletricista</v>
          </cell>
          <cell r="E12756" t="str">
            <v>h</v>
          </cell>
          <cell r="F12756">
            <v>1.5</v>
          </cell>
        </row>
        <row r="12757">
          <cell r="B12757" t="str">
            <v>191021</v>
          </cell>
          <cell r="C12757" t="str">
            <v>010116</v>
          </cell>
          <cell r="D12757" t="str">
            <v>Ajudante de eletricista</v>
          </cell>
          <cell r="E12757" t="str">
            <v>h</v>
          </cell>
          <cell r="F12757">
            <v>1.5</v>
          </cell>
        </row>
        <row r="12758">
          <cell r="B12758" t="str">
            <v>191021</v>
          </cell>
          <cell r="C12758" t="str">
            <v>045005</v>
          </cell>
          <cell r="D12758" t="str">
            <v>Caixa de passagem ch. c/tampa paraf. 300x300x120mm</v>
          </cell>
          <cell r="E12758" t="str">
            <v>un</v>
          </cell>
          <cell r="F12758">
            <v>1</v>
          </cell>
        </row>
        <row r="12759">
          <cell r="B12759" t="str">
            <v>191022</v>
          </cell>
          <cell r="C12759" t="str">
            <v>010115</v>
          </cell>
          <cell r="D12759" t="str">
            <v>Eletricista</v>
          </cell>
          <cell r="E12759" t="str">
            <v>h</v>
          </cell>
          <cell r="F12759">
            <v>1.5</v>
          </cell>
        </row>
        <row r="12760">
          <cell r="B12760" t="str">
            <v>191022</v>
          </cell>
          <cell r="C12760" t="str">
            <v>010116</v>
          </cell>
          <cell r="D12760" t="str">
            <v>Ajudante de eletricista</v>
          </cell>
          <cell r="E12760" t="str">
            <v>h</v>
          </cell>
          <cell r="F12760">
            <v>1.5</v>
          </cell>
        </row>
        <row r="12761">
          <cell r="B12761" t="str">
            <v>191022</v>
          </cell>
          <cell r="C12761" t="str">
            <v>045006</v>
          </cell>
          <cell r="D12761" t="str">
            <v>Caixa de passagem ch c/tampa paraf. 350x350x120mm</v>
          </cell>
          <cell r="E12761" t="str">
            <v>un</v>
          </cell>
          <cell r="F12761">
            <v>1</v>
          </cell>
        </row>
        <row r="12762">
          <cell r="B12762" t="str">
            <v>191023</v>
          </cell>
          <cell r="C12762" t="str">
            <v>010115</v>
          </cell>
          <cell r="D12762" t="str">
            <v>Eletricista</v>
          </cell>
          <cell r="E12762" t="str">
            <v>h</v>
          </cell>
          <cell r="F12762">
            <v>2</v>
          </cell>
        </row>
        <row r="12763">
          <cell r="B12763" t="str">
            <v>191023</v>
          </cell>
          <cell r="C12763" t="str">
            <v>010116</v>
          </cell>
          <cell r="D12763" t="str">
            <v>Ajudante de eletricista</v>
          </cell>
          <cell r="E12763" t="str">
            <v>h</v>
          </cell>
          <cell r="F12763">
            <v>2</v>
          </cell>
        </row>
        <row r="12764">
          <cell r="B12764" t="str">
            <v>191023</v>
          </cell>
          <cell r="C12764" t="str">
            <v>045007</v>
          </cell>
          <cell r="D12764" t="str">
            <v>Caixa de passagem ch. c/tampa paraf. 400x400x150mm</v>
          </cell>
          <cell r="E12764" t="str">
            <v>un</v>
          </cell>
          <cell r="F12764">
            <v>1</v>
          </cell>
        </row>
        <row r="12765">
          <cell r="B12765" t="str">
            <v>191024</v>
          </cell>
          <cell r="C12765" t="str">
            <v>010115</v>
          </cell>
          <cell r="D12765" t="str">
            <v>Eletricista</v>
          </cell>
          <cell r="E12765" t="str">
            <v>h</v>
          </cell>
          <cell r="F12765">
            <v>2</v>
          </cell>
        </row>
        <row r="12766">
          <cell r="B12766" t="str">
            <v>191024</v>
          </cell>
          <cell r="C12766" t="str">
            <v>010116</v>
          </cell>
          <cell r="D12766" t="str">
            <v>Ajudante de eletricista</v>
          </cell>
          <cell r="E12766" t="str">
            <v>h</v>
          </cell>
          <cell r="F12766">
            <v>2</v>
          </cell>
        </row>
        <row r="12767">
          <cell r="B12767" t="str">
            <v>191024</v>
          </cell>
          <cell r="C12767" t="str">
            <v>045008</v>
          </cell>
          <cell r="D12767" t="str">
            <v>Caixa de passagem ch c/tampa paraf. 450x450x150mm</v>
          </cell>
          <cell r="E12767" t="str">
            <v>un</v>
          </cell>
          <cell r="F12767">
            <v>1</v>
          </cell>
        </row>
        <row r="12768">
          <cell r="B12768" t="str">
            <v>191025</v>
          </cell>
          <cell r="C12768" t="str">
            <v>010115</v>
          </cell>
          <cell r="D12768" t="str">
            <v>Eletricista</v>
          </cell>
          <cell r="E12768" t="str">
            <v>h</v>
          </cell>
          <cell r="F12768">
            <v>2</v>
          </cell>
        </row>
        <row r="12769">
          <cell r="B12769" t="str">
            <v>191025</v>
          </cell>
          <cell r="C12769" t="str">
            <v>010116</v>
          </cell>
          <cell r="D12769" t="str">
            <v>Ajudante de eletricista</v>
          </cell>
          <cell r="E12769" t="str">
            <v>h</v>
          </cell>
          <cell r="F12769">
            <v>2</v>
          </cell>
        </row>
        <row r="12770">
          <cell r="B12770" t="str">
            <v>191025</v>
          </cell>
          <cell r="C12770" t="str">
            <v>045009</v>
          </cell>
          <cell r="D12770" t="str">
            <v>Caixa de passagem ch. c/tampa paraf. 500x500x150mm</v>
          </cell>
          <cell r="E12770" t="str">
            <v>un</v>
          </cell>
          <cell r="F12770">
            <v>1</v>
          </cell>
        </row>
        <row r="12771">
          <cell r="B12771" t="str">
            <v>191026</v>
          </cell>
          <cell r="C12771" t="str">
            <v>010115</v>
          </cell>
          <cell r="D12771" t="str">
            <v>Eletricista</v>
          </cell>
          <cell r="E12771" t="str">
            <v>h</v>
          </cell>
          <cell r="F12771">
            <v>0.15</v>
          </cell>
        </row>
        <row r="12772">
          <cell r="B12772" t="str">
            <v>191026</v>
          </cell>
          <cell r="C12772" t="str">
            <v>010116</v>
          </cell>
          <cell r="D12772" t="str">
            <v>Ajudante de eletricista</v>
          </cell>
          <cell r="E12772" t="str">
            <v>h</v>
          </cell>
          <cell r="F12772">
            <v>0.15</v>
          </cell>
        </row>
        <row r="12773">
          <cell r="B12773" t="str">
            <v>191026</v>
          </cell>
          <cell r="C12773" t="str">
            <v>045016</v>
          </cell>
          <cell r="D12773" t="str">
            <v>Caixa estampada 3'x3'-chapa 16</v>
          </cell>
          <cell r="E12773" t="str">
            <v>un</v>
          </cell>
          <cell r="F12773">
            <v>1</v>
          </cell>
        </row>
        <row r="12774">
          <cell r="B12774" t="str">
            <v>191027</v>
          </cell>
          <cell r="C12774" t="str">
            <v>010115</v>
          </cell>
          <cell r="D12774" t="str">
            <v>Eletricista</v>
          </cell>
          <cell r="E12774" t="str">
            <v>h</v>
          </cell>
          <cell r="F12774">
            <v>0.15</v>
          </cell>
        </row>
        <row r="12775">
          <cell r="B12775" t="str">
            <v>191027</v>
          </cell>
          <cell r="C12775" t="str">
            <v>010116</v>
          </cell>
          <cell r="D12775" t="str">
            <v>Ajudante de eletricista</v>
          </cell>
          <cell r="E12775" t="str">
            <v>h</v>
          </cell>
          <cell r="F12775">
            <v>0.15</v>
          </cell>
        </row>
        <row r="12776">
          <cell r="B12776" t="str">
            <v>191027</v>
          </cell>
          <cell r="C12776" t="str">
            <v>045017</v>
          </cell>
          <cell r="D12776" t="str">
            <v>Caixa estampada 4'x2'-chapa 16</v>
          </cell>
          <cell r="E12776" t="str">
            <v>un</v>
          </cell>
          <cell r="F12776">
            <v>1</v>
          </cell>
        </row>
        <row r="12777">
          <cell r="B12777" t="str">
            <v>191028</v>
          </cell>
          <cell r="C12777" t="str">
            <v>010115</v>
          </cell>
          <cell r="D12777" t="str">
            <v>Eletricista</v>
          </cell>
          <cell r="E12777" t="str">
            <v>h</v>
          </cell>
          <cell r="F12777">
            <v>0.15</v>
          </cell>
        </row>
        <row r="12778">
          <cell r="B12778" t="str">
            <v>191028</v>
          </cell>
          <cell r="C12778" t="str">
            <v>010116</v>
          </cell>
          <cell r="D12778" t="str">
            <v>Ajudante de eletricista</v>
          </cell>
          <cell r="E12778" t="str">
            <v>h</v>
          </cell>
          <cell r="F12778">
            <v>0.15</v>
          </cell>
        </row>
        <row r="12779">
          <cell r="B12779" t="str">
            <v>191028</v>
          </cell>
          <cell r="C12779" t="str">
            <v>045018</v>
          </cell>
          <cell r="D12779" t="str">
            <v>Caixa estampada 4'x4'-chapa 16</v>
          </cell>
          <cell r="E12779" t="str">
            <v>un</v>
          </cell>
          <cell r="F12779">
            <v>1</v>
          </cell>
        </row>
        <row r="12780">
          <cell r="B12780" t="str">
            <v>191029</v>
          </cell>
          <cell r="C12780" t="str">
            <v>010115</v>
          </cell>
          <cell r="D12780" t="str">
            <v>Eletricista</v>
          </cell>
          <cell r="E12780" t="str">
            <v>h</v>
          </cell>
          <cell r="F12780">
            <v>0.15</v>
          </cell>
        </row>
        <row r="12781">
          <cell r="B12781" t="str">
            <v>191029</v>
          </cell>
          <cell r="C12781" t="str">
            <v>010116</v>
          </cell>
          <cell r="D12781" t="str">
            <v>Ajudante de eletricista</v>
          </cell>
          <cell r="E12781" t="str">
            <v>h</v>
          </cell>
          <cell r="F12781">
            <v>0.15</v>
          </cell>
        </row>
        <row r="12782">
          <cell r="B12782" t="str">
            <v>191029</v>
          </cell>
          <cell r="C12782" t="str">
            <v>045140</v>
          </cell>
          <cell r="D12782" t="str">
            <v>Caixa de passagem fundo movel 3x3'</v>
          </cell>
          <cell r="E12782" t="str">
            <v>un</v>
          </cell>
          <cell r="F12782">
            <v>1</v>
          </cell>
        </row>
        <row r="12783">
          <cell r="B12783" t="str">
            <v>191030</v>
          </cell>
          <cell r="C12783" t="str">
            <v>010115</v>
          </cell>
          <cell r="D12783" t="str">
            <v>Eletricista</v>
          </cell>
          <cell r="E12783" t="str">
            <v>h</v>
          </cell>
          <cell r="F12783">
            <v>0.15</v>
          </cell>
        </row>
        <row r="12784">
          <cell r="B12784" t="str">
            <v>191030</v>
          </cell>
          <cell r="C12784" t="str">
            <v>010116</v>
          </cell>
          <cell r="D12784" t="str">
            <v>Ajudante de eletricista</v>
          </cell>
          <cell r="E12784" t="str">
            <v>h</v>
          </cell>
          <cell r="F12784">
            <v>0.15</v>
          </cell>
        </row>
        <row r="12785">
          <cell r="B12785" t="str">
            <v>191030</v>
          </cell>
          <cell r="C12785" t="str">
            <v>045118</v>
          </cell>
          <cell r="D12785" t="str">
            <v>Caixa de ligacao de pvc p/eletr.rosc.4x2' p/emb.</v>
          </cell>
          <cell r="E12785" t="str">
            <v>un</v>
          </cell>
          <cell r="F12785">
            <v>1</v>
          </cell>
        </row>
        <row r="12786">
          <cell r="B12786" t="str">
            <v>191031</v>
          </cell>
          <cell r="C12786" t="str">
            <v>010115</v>
          </cell>
          <cell r="D12786" t="str">
            <v>Eletricista</v>
          </cell>
          <cell r="E12786" t="str">
            <v>h</v>
          </cell>
          <cell r="F12786">
            <v>0.15</v>
          </cell>
        </row>
        <row r="12787">
          <cell r="B12787" t="str">
            <v>191031</v>
          </cell>
          <cell r="C12787" t="str">
            <v>010116</v>
          </cell>
          <cell r="D12787" t="str">
            <v>Ajudante de eletricista</v>
          </cell>
          <cell r="E12787" t="str">
            <v>h</v>
          </cell>
          <cell r="F12787">
            <v>0.15</v>
          </cell>
        </row>
        <row r="12788">
          <cell r="B12788" t="str">
            <v>191031</v>
          </cell>
          <cell r="C12788" t="str">
            <v>045119</v>
          </cell>
          <cell r="D12788" t="str">
            <v>Caixa de ligacao de pvc p/eletr.rosc.4x4' p/emb.</v>
          </cell>
          <cell r="E12788" t="str">
            <v>un</v>
          </cell>
          <cell r="F12788">
            <v>1</v>
          </cell>
        </row>
        <row r="12789">
          <cell r="B12789" t="str">
            <v>191101</v>
          </cell>
          <cell r="C12789" t="str">
            <v>010115</v>
          </cell>
          <cell r="D12789" t="str">
            <v>Eletricista</v>
          </cell>
          <cell r="E12789" t="str">
            <v>h</v>
          </cell>
          <cell r="F12789">
            <v>0.45</v>
          </cell>
        </row>
        <row r="12790">
          <cell r="B12790" t="str">
            <v>191101</v>
          </cell>
          <cell r="C12790" t="str">
            <v>010116</v>
          </cell>
          <cell r="D12790" t="str">
            <v>Ajudante de eletricista</v>
          </cell>
          <cell r="E12790" t="str">
            <v>h</v>
          </cell>
          <cell r="F12790">
            <v>0.45</v>
          </cell>
        </row>
        <row r="12791">
          <cell r="B12791" t="str">
            <v>191101</v>
          </cell>
          <cell r="C12791" t="str">
            <v>044001</v>
          </cell>
          <cell r="D12791" t="str">
            <v>Base fusivel diazed 25a. completa</v>
          </cell>
          <cell r="E12791" t="str">
            <v>un</v>
          </cell>
          <cell r="F12791">
            <v>1</v>
          </cell>
        </row>
        <row r="12792">
          <cell r="B12792" t="str">
            <v>191102</v>
          </cell>
          <cell r="C12792" t="str">
            <v>010115</v>
          </cell>
          <cell r="D12792" t="str">
            <v>Eletricista</v>
          </cell>
          <cell r="E12792" t="str">
            <v>h</v>
          </cell>
          <cell r="F12792">
            <v>0.45</v>
          </cell>
        </row>
        <row r="12793">
          <cell r="B12793" t="str">
            <v>191102</v>
          </cell>
          <cell r="C12793" t="str">
            <v>010116</v>
          </cell>
          <cell r="D12793" t="str">
            <v>Ajudante de eletricista</v>
          </cell>
          <cell r="E12793" t="str">
            <v>h</v>
          </cell>
          <cell r="F12793">
            <v>0.45</v>
          </cell>
        </row>
        <row r="12794">
          <cell r="B12794" t="str">
            <v>191102</v>
          </cell>
          <cell r="C12794" t="str">
            <v>044002</v>
          </cell>
          <cell r="D12794" t="str">
            <v>Base fusivel diazed 63a. completa</v>
          </cell>
          <cell r="E12794" t="str">
            <v>un</v>
          </cell>
          <cell r="F12794">
            <v>1</v>
          </cell>
        </row>
        <row r="12795">
          <cell r="B12795" t="str">
            <v>191103</v>
          </cell>
          <cell r="C12795" t="str">
            <v>010115</v>
          </cell>
          <cell r="D12795" t="str">
            <v>Eletricista</v>
          </cell>
          <cell r="E12795" t="str">
            <v>h</v>
          </cell>
          <cell r="F12795">
            <v>0.5</v>
          </cell>
        </row>
        <row r="12796">
          <cell r="B12796" t="str">
            <v>191103</v>
          </cell>
          <cell r="C12796" t="str">
            <v>010116</v>
          </cell>
          <cell r="D12796" t="str">
            <v>Ajudante de eletricista</v>
          </cell>
          <cell r="E12796" t="str">
            <v>h</v>
          </cell>
          <cell r="F12796">
            <v>0.5</v>
          </cell>
        </row>
        <row r="12797">
          <cell r="B12797" t="str">
            <v>191103</v>
          </cell>
          <cell r="C12797" t="str">
            <v>044005</v>
          </cell>
          <cell r="D12797" t="str">
            <v>Base fusivel nh 00 - 125a</v>
          </cell>
          <cell r="E12797" t="str">
            <v>un</v>
          </cell>
          <cell r="F12797">
            <v>1</v>
          </cell>
        </row>
        <row r="12798">
          <cell r="B12798" t="str">
            <v>191103</v>
          </cell>
          <cell r="C12798" t="str">
            <v>044015</v>
          </cell>
          <cell r="D12798" t="str">
            <v>Fusivel nh 00 - 125a</v>
          </cell>
          <cell r="E12798" t="str">
            <v>un</v>
          </cell>
          <cell r="F12798">
            <v>1</v>
          </cell>
        </row>
        <row r="12799">
          <cell r="B12799" t="str">
            <v>191104</v>
          </cell>
          <cell r="C12799" t="str">
            <v>010115</v>
          </cell>
          <cell r="D12799" t="str">
            <v>Eletricista</v>
          </cell>
          <cell r="E12799" t="str">
            <v>h</v>
          </cell>
          <cell r="F12799">
            <v>0.6</v>
          </cell>
        </row>
        <row r="12800">
          <cell r="B12800" t="str">
            <v>191104</v>
          </cell>
          <cell r="C12800" t="str">
            <v>010116</v>
          </cell>
          <cell r="D12800" t="str">
            <v>Ajudante de eletricista</v>
          </cell>
          <cell r="E12800" t="str">
            <v>h</v>
          </cell>
          <cell r="F12800">
            <v>0.6</v>
          </cell>
        </row>
        <row r="12801">
          <cell r="B12801" t="str">
            <v>191104</v>
          </cell>
          <cell r="C12801" t="str">
            <v>044006</v>
          </cell>
          <cell r="D12801" t="str">
            <v>Base fusivel nh 1 - 250a</v>
          </cell>
          <cell r="E12801" t="str">
            <v>un</v>
          </cell>
          <cell r="F12801">
            <v>1</v>
          </cell>
        </row>
        <row r="12802">
          <cell r="B12802" t="str">
            <v>191104</v>
          </cell>
          <cell r="C12802" t="str">
            <v>044016</v>
          </cell>
          <cell r="D12802" t="str">
            <v>Fusivel nh 1 - 250a</v>
          </cell>
          <cell r="E12802" t="str">
            <v>un</v>
          </cell>
          <cell r="F12802">
            <v>1</v>
          </cell>
        </row>
        <row r="12803">
          <cell r="B12803" t="str">
            <v>191105</v>
          </cell>
          <cell r="C12803" t="str">
            <v>010115</v>
          </cell>
          <cell r="D12803" t="str">
            <v>Eletricista</v>
          </cell>
          <cell r="E12803" t="str">
            <v>h</v>
          </cell>
          <cell r="F12803">
            <v>0.7</v>
          </cell>
        </row>
        <row r="12804">
          <cell r="B12804" t="str">
            <v>191105</v>
          </cell>
          <cell r="C12804" t="str">
            <v>010116</v>
          </cell>
          <cell r="D12804" t="str">
            <v>Ajudante de eletricista</v>
          </cell>
          <cell r="E12804" t="str">
            <v>h</v>
          </cell>
          <cell r="F12804">
            <v>0.7</v>
          </cell>
        </row>
        <row r="12805">
          <cell r="B12805" t="str">
            <v>191105</v>
          </cell>
          <cell r="C12805" t="str">
            <v>044007</v>
          </cell>
          <cell r="D12805" t="str">
            <v>Base fusivel nh 2 - 400a</v>
          </cell>
          <cell r="E12805" t="str">
            <v>un</v>
          </cell>
          <cell r="F12805">
            <v>1</v>
          </cell>
        </row>
        <row r="12806">
          <cell r="B12806" t="str">
            <v>191105</v>
          </cell>
          <cell r="C12806" t="str">
            <v>044017</v>
          </cell>
          <cell r="D12806" t="str">
            <v>Fusivel nh 2 - 400a</v>
          </cell>
          <cell r="E12806" t="str">
            <v>un</v>
          </cell>
          <cell r="F12806">
            <v>1</v>
          </cell>
        </row>
        <row r="12807">
          <cell r="B12807" t="str">
            <v>191106</v>
          </cell>
          <cell r="C12807" t="str">
            <v>010115</v>
          </cell>
          <cell r="D12807" t="str">
            <v>Eletricista</v>
          </cell>
          <cell r="E12807" t="str">
            <v>h</v>
          </cell>
          <cell r="F12807">
            <v>0.8</v>
          </cell>
        </row>
        <row r="12808">
          <cell r="B12808" t="str">
            <v>191106</v>
          </cell>
          <cell r="C12808" t="str">
            <v>010116</v>
          </cell>
          <cell r="D12808" t="str">
            <v>Ajudante de eletricista</v>
          </cell>
          <cell r="E12808" t="str">
            <v>h</v>
          </cell>
          <cell r="F12808">
            <v>0.8</v>
          </cell>
        </row>
        <row r="12809">
          <cell r="B12809" t="str">
            <v>191106</v>
          </cell>
          <cell r="C12809" t="str">
            <v>044008</v>
          </cell>
          <cell r="D12809" t="str">
            <v>Base fusivel nh 3 - 630a</v>
          </cell>
          <cell r="E12809" t="str">
            <v>un</v>
          </cell>
          <cell r="F12809">
            <v>1</v>
          </cell>
        </row>
        <row r="12810">
          <cell r="B12810" t="str">
            <v>191106</v>
          </cell>
          <cell r="C12810" t="str">
            <v>044018</v>
          </cell>
          <cell r="D12810" t="str">
            <v>Fusivel nh 3 - 630a</v>
          </cell>
          <cell r="E12810" t="str">
            <v>un</v>
          </cell>
          <cell r="F12810">
            <v>1</v>
          </cell>
        </row>
        <row r="12811">
          <cell r="B12811" t="str">
            <v>191107</v>
          </cell>
          <cell r="C12811" t="str">
            <v>010115</v>
          </cell>
          <cell r="D12811" t="str">
            <v>Eletricista</v>
          </cell>
          <cell r="E12811" t="str">
            <v>h</v>
          </cell>
          <cell r="F12811">
            <v>0.9</v>
          </cell>
        </row>
        <row r="12812">
          <cell r="B12812" t="str">
            <v>191107</v>
          </cell>
          <cell r="C12812" t="str">
            <v>010116</v>
          </cell>
          <cell r="D12812" t="str">
            <v>Ajudante de eletricista</v>
          </cell>
          <cell r="E12812" t="str">
            <v>h</v>
          </cell>
          <cell r="F12812">
            <v>0.9</v>
          </cell>
        </row>
        <row r="12813">
          <cell r="B12813" t="str">
            <v>191107</v>
          </cell>
          <cell r="C12813" t="str">
            <v>044009</v>
          </cell>
          <cell r="D12813" t="str">
            <v>Base fusivel nh 4 - 1250a</v>
          </cell>
          <cell r="E12813" t="str">
            <v>un</v>
          </cell>
          <cell r="F12813">
            <v>1</v>
          </cell>
        </row>
        <row r="12814">
          <cell r="B12814" t="str">
            <v>191107</v>
          </cell>
          <cell r="C12814" t="str">
            <v>044019</v>
          </cell>
          <cell r="D12814" t="str">
            <v>Fusivel nh 4 - 1250a</v>
          </cell>
          <cell r="E12814" t="str">
            <v>un</v>
          </cell>
          <cell r="F12814">
            <v>1</v>
          </cell>
        </row>
        <row r="12815">
          <cell r="B12815" t="str">
            <v>191108</v>
          </cell>
          <cell r="C12815" t="str">
            <v>010115</v>
          </cell>
          <cell r="D12815" t="str">
            <v>Eletricista</v>
          </cell>
          <cell r="E12815" t="str">
            <v>h</v>
          </cell>
          <cell r="F12815">
            <v>1</v>
          </cell>
        </row>
        <row r="12816">
          <cell r="B12816" t="str">
            <v>191108</v>
          </cell>
          <cell r="C12816" t="str">
            <v>010116</v>
          </cell>
          <cell r="D12816" t="str">
            <v>Ajudante de eletricista</v>
          </cell>
          <cell r="E12816" t="str">
            <v>h</v>
          </cell>
          <cell r="F12816">
            <v>1</v>
          </cell>
        </row>
        <row r="12817">
          <cell r="B12817" t="str">
            <v>191108</v>
          </cell>
          <cell r="C12817" t="str">
            <v>043501</v>
          </cell>
          <cell r="D12817" t="str">
            <v>Seccionador fusivel diazed 1x25a</v>
          </cell>
          <cell r="E12817" t="str">
            <v>un</v>
          </cell>
          <cell r="F12817">
            <v>1</v>
          </cell>
        </row>
        <row r="12818">
          <cell r="B12818" t="str">
            <v>191108</v>
          </cell>
          <cell r="C12818" t="str">
            <v>044010</v>
          </cell>
          <cell r="D12818" t="str">
            <v>Fusivel diazed 25a</v>
          </cell>
          <cell r="E12818" t="str">
            <v>un</v>
          </cell>
          <cell r="F12818">
            <v>1</v>
          </cell>
        </row>
        <row r="12819">
          <cell r="B12819" t="str">
            <v>191109</v>
          </cell>
          <cell r="C12819" t="str">
            <v>010115</v>
          </cell>
          <cell r="D12819" t="str">
            <v>Eletricista</v>
          </cell>
          <cell r="E12819" t="str">
            <v>h</v>
          </cell>
          <cell r="F12819">
            <v>1</v>
          </cell>
        </row>
        <row r="12820">
          <cell r="B12820" t="str">
            <v>191109</v>
          </cell>
          <cell r="C12820" t="str">
            <v>010116</v>
          </cell>
          <cell r="D12820" t="str">
            <v>Ajudante de eletricista</v>
          </cell>
          <cell r="E12820" t="str">
            <v>h</v>
          </cell>
          <cell r="F12820">
            <v>1</v>
          </cell>
        </row>
        <row r="12821">
          <cell r="B12821" t="str">
            <v>191109</v>
          </cell>
          <cell r="C12821" t="str">
            <v>043502</v>
          </cell>
          <cell r="D12821" t="str">
            <v>Seccionador fusivel diazed 1x63a</v>
          </cell>
          <cell r="E12821" t="str">
            <v>un</v>
          </cell>
          <cell r="F12821">
            <v>1</v>
          </cell>
        </row>
        <row r="12822">
          <cell r="B12822" t="str">
            <v>191109</v>
          </cell>
          <cell r="C12822" t="str">
            <v>044011</v>
          </cell>
          <cell r="D12822" t="str">
            <v>Fusivel diazed 63a</v>
          </cell>
          <cell r="E12822" t="str">
            <v>un</v>
          </cell>
          <cell r="F12822">
            <v>1</v>
          </cell>
        </row>
        <row r="12823">
          <cell r="B12823" t="str">
            <v>191110</v>
          </cell>
          <cell r="C12823" t="str">
            <v>010115</v>
          </cell>
          <cell r="D12823" t="str">
            <v>Eletricista</v>
          </cell>
          <cell r="E12823" t="str">
            <v>h</v>
          </cell>
          <cell r="F12823">
            <v>1.5</v>
          </cell>
        </row>
        <row r="12824">
          <cell r="B12824" t="str">
            <v>191110</v>
          </cell>
          <cell r="C12824" t="str">
            <v>010116</v>
          </cell>
          <cell r="D12824" t="str">
            <v>Ajudante de eletricista</v>
          </cell>
          <cell r="E12824" t="str">
            <v>h</v>
          </cell>
          <cell r="F12824">
            <v>1.5</v>
          </cell>
        </row>
        <row r="12825">
          <cell r="B12825" t="str">
            <v>191110</v>
          </cell>
          <cell r="C12825" t="str">
            <v>043501</v>
          </cell>
          <cell r="D12825" t="str">
            <v>Seccionador fusivel diazed 1x25a</v>
          </cell>
          <cell r="E12825" t="str">
            <v>un</v>
          </cell>
          <cell r="F12825">
            <v>2</v>
          </cell>
        </row>
        <row r="12826">
          <cell r="B12826" t="str">
            <v>191110</v>
          </cell>
          <cell r="C12826" t="str">
            <v>044010</v>
          </cell>
          <cell r="D12826" t="str">
            <v>Fusivel diazed 25a</v>
          </cell>
          <cell r="E12826" t="str">
            <v>un</v>
          </cell>
          <cell r="F12826">
            <v>2</v>
          </cell>
        </row>
        <row r="12827">
          <cell r="B12827" t="str">
            <v>191111</v>
          </cell>
          <cell r="C12827" t="str">
            <v>010115</v>
          </cell>
          <cell r="D12827" t="str">
            <v>Eletricista</v>
          </cell>
          <cell r="E12827" t="str">
            <v>h</v>
          </cell>
          <cell r="F12827">
            <v>1.5</v>
          </cell>
        </row>
        <row r="12828">
          <cell r="B12828" t="str">
            <v>191111</v>
          </cell>
          <cell r="C12828" t="str">
            <v>010116</v>
          </cell>
          <cell r="D12828" t="str">
            <v>Ajudante de eletricista</v>
          </cell>
          <cell r="E12828" t="str">
            <v>h</v>
          </cell>
          <cell r="F12828">
            <v>1.5</v>
          </cell>
        </row>
        <row r="12829">
          <cell r="B12829" t="str">
            <v>191111</v>
          </cell>
          <cell r="C12829" t="str">
            <v>043502</v>
          </cell>
          <cell r="D12829" t="str">
            <v>Seccionador fusivel diazed 1x63a</v>
          </cell>
          <cell r="E12829" t="str">
            <v>un</v>
          </cell>
          <cell r="F12829">
            <v>2</v>
          </cell>
        </row>
        <row r="12830">
          <cell r="B12830" t="str">
            <v>191111</v>
          </cell>
          <cell r="C12830" t="str">
            <v>044011</v>
          </cell>
          <cell r="D12830" t="str">
            <v>Fusivel diazed 63a</v>
          </cell>
          <cell r="E12830" t="str">
            <v>un</v>
          </cell>
          <cell r="F12830">
            <v>2</v>
          </cell>
        </row>
        <row r="12831">
          <cell r="B12831" t="str">
            <v>191112</v>
          </cell>
          <cell r="C12831" t="str">
            <v>010115</v>
          </cell>
          <cell r="D12831" t="str">
            <v>Eletricista</v>
          </cell>
          <cell r="E12831" t="str">
            <v>h</v>
          </cell>
          <cell r="F12831">
            <v>1.8</v>
          </cell>
        </row>
        <row r="12832">
          <cell r="B12832" t="str">
            <v>191112</v>
          </cell>
          <cell r="C12832" t="str">
            <v>010116</v>
          </cell>
          <cell r="D12832" t="str">
            <v>Ajudante de eletricista</v>
          </cell>
          <cell r="E12832" t="str">
            <v>h</v>
          </cell>
          <cell r="F12832">
            <v>1.8</v>
          </cell>
        </row>
        <row r="12833">
          <cell r="B12833" t="str">
            <v>191112</v>
          </cell>
          <cell r="C12833" t="str">
            <v>043511</v>
          </cell>
          <cell r="D12833" t="str">
            <v>Chave seccionadora nh 3x125a</v>
          </cell>
          <cell r="E12833" t="str">
            <v>un</v>
          </cell>
          <cell r="F12833">
            <v>1</v>
          </cell>
        </row>
        <row r="12834">
          <cell r="B12834" t="str">
            <v>191112</v>
          </cell>
          <cell r="C12834" t="str">
            <v>044015</v>
          </cell>
          <cell r="D12834" t="str">
            <v>Fusivel nh 00 - 125a</v>
          </cell>
          <cell r="E12834" t="str">
            <v>un</v>
          </cell>
          <cell r="F12834">
            <v>3</v>
          </cell>
        </row>
        <row r="12835">
          <cell r="B12835" t="str">
            <v>191113</v>
          </cell>
          <cell r="C12835" t="str">
            <v>010115</v>
          </cell>
          <cell r="D12835" t="str">
            <v>Eletricista</v>
          </cell>
          <cell r="E12835" t="str">
            <v>h</v>
          </cell>
          <cell r="F12835">
            <v>2.1</v>
          </cell>
        </row>
        <row r="12836">
          <cell r="B12836" t="str">
            <v>191113</v>
          </cell>
          <cell r="C12836" t="str">
            <v>010116</v>
          </cell>
          <cell r="D12836" t="str">
            <v>Ajudante de eletricista</v>
          </cell>
          <cell r="E12836" t="str">
            <v>h</v>
          </cell>
          <cell r="F12836">
            <v>2.1</v>
          </cell>
        </row>
        <row r="12837">
          <cell r="B12837" t="str">
            <v>191113</v>
          </cell>
          <cell r="C12837" t="str">
            <v>043512</v>
          </cell>
          <cell r="D12837" t="str">
            <v>Chave seccionadora nh 3x250a</v>
          </cell>
          <cell r="E12837" t="str">
            <v>un</v>
          </cell>
          <cell r="F12837">
            <v>1</v>
          </cell>
        </row>
        <row r="12838">
          <cell r="B12838" t="str">
            <v>191113</v>
          </cell>
          <cell r="C12838" t="str">
            <v>044016</v>
          </cell>
          <cell r="D12838" t="str">
            <v>Fusivel nh 1 - 250a</v>
          </cell>
          <cell r="E12838" t="str">
            <v>un</v>
          </cell>
          <cell r="F12838">
            <v>3</v>
          </cell>
        </row>
        <row r="12839">
          <cell r="B12839" t="str">
            <v>191114</v>
          </cell>
          <cell r="C12839" t="str">
            <v>010115</v>
          </cell>
          <cell r="D12839" t="str">
            <v>Eletricista</v>
          </cell>
          <cell r="E12839" t="str">
            <v>h</v>
          </cell>
          <cell r="F12839">
            <v>2.1</v>
          </cell>
        </row>
        <row r="12840">
          <cell r="B12840" t="str">
            <v>191114</v>
          </cell>
          <cell r="C12840" t="str">
            <v>010116</v>
          </cell>
          <cell r="D12840" t="str">
            <v>Ajudante de eletricista</v>
          </cell>
          <cell r="E12840" t="str">
            <v>h</v>
          </cell>
          <cell r="F12840">
            <v>2.1</v>
          </cell>
        </row>
        <row r="12841">
          <cell r="B12841" t="str">
            <v>191114</v>
          </cell>
          <cell r="C12841" t="str">
            <v>090840</v>
          </cell>
          <cell r="D12841" t="str">
            <v>Chave seccionadora nh 3x250a sem carga</v>
          </cell>
          <cell r="E12841" t="str">
            <v>un</v>
          </cell>
          <cell r="F12841">
            <v>3</v>
          </cell>
        </row>
        <row r="12842">
          <cell r="B12842" t="str">
            <v>191115</v>
          </cell>
          <cell r="C12842" t="str">
            <v>010115</v>
          </cell>
          <cell r="D12842" t="str">
            <v>Eletricista</v>
          </cell>
          <cell r="E12842" t="str">
            <v>h</v>
          </cell>
          <cell r="F12842">
            <v>2.4</v>
          </cell>
        </row>
        <row r="12843">
          <cell r="B12843" t="str">
            <v>191115</v>
          </cell>
          <cell r="C12843" t="str">
            <v>010116</v>
          </cell>
          <cell r="D12843" t="str">
            <v>Ajudante de eletricista</v>
          </cell>
          <cell r="E12843" t="str">
            <v>h</v>
          </cell>
          <cell r="F12843">
            <v>2.4</v>
          </cell>
        </row>
        <row r="12844">
          <cell r="B12844" t="str">
            <v>191115</v>
          </cell>
          <cell r="C12844" t="str">
            <v>090841</v>
          </cell>
          <cell r="D12844" t="str">
            <v>Chave seccionadora nh 3x400a sem carga</v>
          </cell>
          <cell r="E12844" t="str">
            <v>un</v>
          </cell>
          <cell r="F12844">
            <v>1</v>
          </cell>
        </row>
        <row r="12845">
          <cell r="B12845" t="str">
            <v>191116</v>
          </cell>
          <cell r="C12845" t="str">
            <v>010115</v>
          </cell>
          <cell r="D12845" t="str">
            <v>Eletricista</v>
          </cell>
          <cell r="E12845" t="str">
            <v>h</v>
          </cell>
          <cell r="F12845">
            <v>2.7</v>
          </cell>
        </row>
        <row r="12846">
          <cell r="B12846" t="str">
            <v>191116</v>
          </cell>
          <cell r="C12846" t="str">
            <v>010116</v>
          </cell>
          <cell r="D12846" t="str">
            <v>Ajudante de eletricista</v>
          </cell>
          <cell r="E12846" t="str">
            <v>h</v>
          </cell>
          <cell r="F12846">
            <v>2.7</v>
          </cell>
        </row>
        <row r="12847">
          <cell r="B12847" t="str">
            <v>191116</v>
          </cell>
          <cell r="C12847" t="str">
            <v>090842</v>
          </cell>
          <cell r="D12847" t="str">
            <v>Chave seccionadora nh 3x630a sem carga</v>
          </cell>
          <cell r="E12847" t="str">
            <v>un</v>
          </cell>
          <cell r="F12847">
            <v>1</v>
          </cell>
        </row>
        <row r="12848">
          <cell r="B12848" t="str">
            <v>191117</v>
          </cell>
          <cell r="C12848" t="str">
            <v>010115</v>
          </cell>
          <cell r="D12848" t="str">
            <v>Eletricista</v>
          </cell>
          <cell r="E12848" t="str">
            <v>h</v>
          </cell>
          <cell r="F12848">
            <v>2.2999999999999998</v>
          </cell>
        </row>
        <row r="12849">
          <cell r="B12849" t="str">
            <v>191117</v>
          </cell>
          <cell r="C12849" t="str">
            <v>010116</v>
          </cell>
          <cell r="D12849" t="str">
            <v>Ajudante de eletricista</v>
          </cell>
          <cell r="E12849" t="str">
            <v>h</v>
          </cell>
          <cell r="F12849">
            <v>2.2999999999999998</v>
          </cell>
        </row>
        <row r="12850">
          <cell r="B12850" t="str">
            <v>191117</v>
          </cell>
          <cell r="C12850" t="str">
            <v>043515</v>
          </cell>
          <cell r="D12850" t="str">
            <v>Chave seccionadora rotativa 3x16a</v>
          </cell>
          <cell r="E12850" t="str">
            <v>un</v>
          </cell>
          <cell r="F12850">
            <v>1</v>
          </cell>
        </row>
        <row r="12851">
          <cell r="B12851" t="str">
            <v>191118</v>
          </cell>
          <cell r="C12851" t="str">
            <v>010115</v>
          </cell>
          <cell r="D12851" t="str">
            <v>Eletricista</v>
          </cell>
          <cell r="E12851" t="str">
            <v>h</v>
          </cell>
          <cell r="F12851">
            <v>2.6</v>
          </cell>
        </row>
        <row r="12852">
          <cell r="B12852" t="str">
            <v>191118</v>
          </cell>
          <cell r="C12852" t="str">
            <v>010116</v>
          </cell>
          <cell r="D12852" t="str">
            <v>Ajudante de eletricista</v>
          </cell>
          <cell r="E12852" t="str">
            <v>h</v>
          </cell>
          <cell r="F12852">
            <v>2.6</v>
          </cell>
        </row>
        <row r="12853">
          <cell r="B12853" t="str">
            <v>191118</v>
          </cell>
          <cell r="C12853" t="str">
            <v>043516</v>
          </cell>
          <cell r="D12853" t="str">
            <v>Chave seccionadora rotativa 3x25a</v>
          </cell>
          <cell r="E12853" t="str">
            <v>un</v>
          </cell>
          <cell r="F12853">
            <v>1</v>
          </cell>
        </row>
        <row r="12854">
          <cell r="B12854" t="str">
            <v>191119</v>
          </cell>
          <cell r="C12854" t="str">
            <v>010115</v>
          </cell>
          <cell r="D12854" t="str">
            <v>Eletricista</v>
          </cell>
          <cell r="E12854" t="str">
            <v>h</v>
          </cell>
          <cell r="F12854">
            <v>2.9</v>
          </cell>
        </row>
        <row r="12855">
          <cell r="B12855" t="str">
            <v>191119</v>
          </cell>
          <cell r="C12855" t="str">
            <v>010116</v>
          </cell>
          <cell r="D12855" t="str">
            <v>Ajudante de eletricista</v>
          </cell>
          <cell r="E12855" t="str">
            <v>h</v>
          </cell>
          <cell r="F12855">
            <v>2.9</v>
          </cell>
        </row>
        <row r="12856">
          <cell r="B12856" t="str">
            <v>191119</v>
          </cell>
          <cell r="C12856" t="str">
            <v>043517</v>
          </cell>
          <cell r="D12856" t="str">
            <v>Chave seccionadora rotativa 3x40a</v>
          </cell>
          <cell r="E12856" t="str">
            <v>un</v>
          </cell>
          <cell r="F12856">
            <v>1</v>
          </cell>
        </row>
        <row r="12857">
          <cell r="B12857" t="str">
            <v>191120</v>
          </cell>
          <cell r="C12857" t="str">
            <v>010115</v>
          </cell>
          <cell r="D12857" t="str">
            <v>Eletricista</v>
          </cell>
          <cell r="E12857" t="str">
            <v>h</v>
          </cell>
          <cell r="F12857">
            <v>3.1</v>
          </cell>
        </row>
        <row r="12858">
          <cell r="B12858" t="str">
            <v>191120</v>
          </cell>
          <cell r="C12858" t="str">
            <v>010116</v>
          </cell>
          <cell r="D12858" t="str">
            <v>Ajudante de eletricista</v>
          </cell>
          <cell r="E12858" t="str">
            <v>h</v>
          </cell>
          <cell r="F12858">
            <v>3.1</v>
          </cell>
        </row>
        <row r="12859">
          <cell r="B12859" t="str">
            <v>191120</v>
          </cell>
          <cell r="C12859" t="str">
            <v>043518</v>
          </cell>
          <cell r="D12859" t="str">
            <v>Chave seccionadora rotativa 3x63a</v>
          </cell>
          <cell r="E12859" t="str">
            <v>un</v>
          </cell>
          <cell r="F12859">
            <v>1</v>
          </cell>
        </row>
        <row r="12860">
          <cell r="B12860" t="str">
            <v>191121</v>
          </cell>
          <cell r="C12860" t="str">
            <v>010115</v>
          </cell>
          <cell r="D12860" t="str">
            <v>Eletricista</v>
          </cell>
          <cell r="E12860" t="str">
            <v>h</v>
          </cell>
          <cell r="F12860">
            <v>3.5</v>
          </cell>
        </row>
        <row r="12861">
          <cell r="B12861" t="str">
            <v>191121</v>
          </cell>
          <cell r="C12861" t="str">
            <v>010116</v>
          </cell>
          <cell r="D12861" t="str">
            <v>Ajudante de eletricista</v>
          </cell>
          <cell r="E12861" t="str">
            <v>h</v>
          </cell>
          <cell r="F12861">
            <v>3.5</v>
          </cell>
        </row>
        <row r="12862">
          <cell r="B12862" t="str">
            <v>191121</v>
          </cell>
          <cell r="C12862" t="str">
            <v>043519</v>
          </cell>
          <cell r="D12862" t="str">
            <v>Chave seccionadora rotativa 3x100a</v>
          </cell>
          <cell r="E12862" t="str">
            <v>un</v>
          </cell>
          <cell r="F12862">
            <v>1</v>
          </cell>
        </row>
        <row r="12863">
          <cell r="B12863" t="str">
            <v>191122</v>
          </cell>
          <cell r="C12863" t="str">
            <v>010115</v>
          </cell>
          <cell r="D12863" t="str">
            <v>Eletricista</v>
          </cell>
          <cell r="E12863" t="str">
            <v>h</v>
          </cell>
          <cell r="F12863">
            <v>3.8</v>
          </cell>
        </row>
        <row r="12864">
          <cell r="B12864" t="str">
            <v>191122</v>
          </cell>
          <cell r="C12864" t="str">
            <v>010116</v>
          </cell>
          <cell r="D12864" t="str">
            <v>Ajudante de eletricista</v>
          </cell>
          <cell r="E12864" t="str">
            <v>h</v>
          </cell>
          <cell r="F12864">
            <v>3.8</v>
          </cell>
        </row>
        <row r="12865">
          <cell r="B12865" t="str">
            <v>191122</v>
          </cell>
          <cell r="C12865" t="str">
            <v>043520</v>
          </cell>
          <cell r="D12865" t="str">
            <v>Chave seccionadora rotativa 3x125a</v>
          </cell>
          <cell r="E12865" t="str">
            <v>un</v>
          </cell>
          <cell r="F12865">
            <v>1</v>
          </cell>
        </row>
        <row r="12866">
          <cell r="B12866" t="str">
            <v>191123</v>
          </cell>
          <cell r="C12866" t="str">
            <v>010115</v>
          </cell>
          <cell r="D12866" t="str">
            <v>Eletricista</v>
          </cell>
          <cell r="E12866" t="str">
            <v>h</v>
          </cell>
          <cell r="F12866">
            <v>3.8</v>
          </cell>
        </row>
        <row r="12867">
          <cell r="B12867" t="str">
            <v>191123</v>
          </cell>
          <cell r="C12867" t="str">
            <v>010116</v>
          </cell>
          <cell r="D12867" t="str">
            <v>Ajudante de eletricista</v>
          </cell>
          <cell r="E12867" t="str">
            <v>h</v>
          </cell>
          <cell r="F12867">
            <v>3.8</v>
          </cell>
        </row>
        <row r="12868">
          <cell r="B12868" t="str">
            <v>191123</v>
          </cell>
          <cell r="C12868" t="str">
            <v>043521</v>
          </cell>
          <cell r="D12868" t="str">
            <v>Chave seccionadora rotativa 3x200a</v>
          </cell>
          <cell r="E12868" t="str">
            <v>un</v>
          </cell>
          <cell r="F12868">
            <v>1</v>
          </cell>
        </row>
        <row r="12869">
          <cell r="B12869" t="str">
            <v>191124</v>
          </cell>
          <cell r="C12869" t="str">
            <v>010115</v>
          </cell>
          <cell r="D12869" t="str">
            <v>Eletricista</v>
          </cell>
          <cell r="E12869" t="str">
            <v>h</v>
          </cell>
          <cell r="F12869">
            <v>3.8</v>
          </cell>
        </row>
        <row r="12870">
          <cell r="B12870" t="str">
            <v>191124</v>
          </cell>
          <cell r="C12870" t="str">
            <v>010116</v>
          </cell>
          <cell r="D12870" t="str">
            <v>Ajudante de eletricista</v>
          </cell>
          <cell r="E12870" t="str">
            <v>h</v>
          </cell>
          <cell r="F12870">
            <v>3.8</v>
          </cell>
        </row>
        <row r="12871">
          <cell r="B12871" t="str">
            <v>191124</v>
          </cell>
          <cell r="C12871" t="str">
            <v>043522</v>
          </cell>
          <cell r="D12871" t="str">
            <v>Chave seccionadora rotativa 3x250a</v>
          </cell>
          <cell r="E12871" t="str">
            <v>un</v>
          </cell>
          <cell r="F12871">
            <v>1</v>
          </cell>
        </row>
        <row r="12872">
          <cell r="B12872" t="str">
            <v>191125</v>
          </cell>
          <cell r="C12872" t="str">
            <v>010115</v>
          </cell>
          <cell r="D12872" t="str">
            <v>Eletricista</v>
          </cell>
          <cell r="E12872" t="str">
            <v>h</v>
          </cell>
          <cell r="F12872">
            <v>0.3</v>
          </cell>
        </row>
        <row r="12873">
          <cell r="B12873" t="str">
            <v>191125</v>
          </cell>
          <cell r="C12873" t="str">
            <v>010116</v>
          </cell>
          <cell r="D12873" t="str">
            <v>Ajudante de eletricista</v>
          </cell>
          <cell r="E12873" t="str">
            <v>h</v>
          </cell>
          <cell r="F12873">
            <v>0.3</v>
          </cell>
        </row>
        <row r="12874">
          <cell r="B12874" t="str">
            <v>191125</v>
          </cell>
          <cell r="C12874" t="str">
            <v>043507</v>
          </cell>
          <cell r="D12874" t="str">
            <v>Chave seccionadora acion. alavanca 1x40a</v>
          </cell>
          <cell r="E12874" t="str">
            <v>un</v>
          </cell>
          <cell r="F12874">
            <v>1</v>
          </cell>
        </row>
        <row r="12875">
          <cell r="B12875" t="str">
            <v>191126</v>
          </cell>
          <cell r="C12875" t="str">
            <v>010115</v>
          </cell>
          <cell r="D12875" t="str">
            <v>Eletricista</v>
          </cell>
          <cell r="E12875" t="str">
            <v>h</v>
          </cell>
          <cell r="F12875">
            <v>0.7</v>
          </cell>
        </row>
        <row r="12876">
          <cell r="B12876" t="str">
            <v>191126</v>
          </cell>
          <cell r="C12876" t="str">
            <v>010116</v>
          </cell>
          <cell r="D12876" t="str">
            <v>Ajudante de eletricista</v>
          </cell>
          <cell r="E12876" t="str">
            <v>h</v>
          </cell>
          <cell r="F12876">
            <v>0.7</v>
          </cell>
        </row>
        <row r="12877">
          <cell r="B12877" t="str">
            <v>191126</v>
          </cell>
          <cell r="C12877" t="str">
            <v>043508</v>
          </cell>
          <cell r="D12877" t="str">
            <v>Chave seccionadora acion. alavanca 3x40a</v>
          </cell>
          <cell r="E12877" t="str">
            <v>un</v>
          </cell>
          <cell r="F12877">
            <v>1</v>
          </cell>
        </row>
        <row r="12878">
          <cell r="B12878" t="str">
            <v>191127</v>
          </cell>
          <cell r="C12878" t="str">
            <v>010115</v>
          </cell>
          <cell r="D12878" t="str">
            <v>Eletricista</v>
          </cell>
          <cell r="E12878" t="str">
            <v>h</v>
          </cell>
          <cell r="F12878">
            <v>0.7</v>
          </cell>
        </row>
        <row r="12879">
          <cell r="B12879" t="str">
            <v>191127</v>
          </cell>
          <cell r="C12879" t="str">
            <v>010116</v>
          </cell>
          <cell r="D12879" t="str">
            <v>Ajudante de eletricista</v>
          </cell>
          <cell r="E12879" t="str">
            <v>h</v>
          </cell>
          <cell r="F12879">
            <v>0.7</v>
          </cell>
        </row>
        <row r="12880">
          <cell r="B12880" t="str">
            <v>191127</v>
          </cell>
          <cell r="C12880" t="str">
            <v>043509</v>
          </cell>
          <cell r="D12880" t="str">
            <v>Chave seccionadora acion. alavanca 3x63a</v>
          </cell>
          <cell r="E12880" t="str">
            <v>un</v>
          </cell>
          <cell r="F12880">
            <v>1</v>
          </cell>
        </row>
        <row r="12881">
          <cell r="B12881" t="str">
            <v>191128</v>
          </cell>
          <cell r="C12881" t="str">
            <v>010115</v>
          </cell>
          <cell r="D12881" t="str">
            <v>Eletricista</v>
          </cell>
          <cell r="E12881" t="str">
            <v>h</v>
          </cell>
          <cell r="F12881">
            <v>0.8</v>
          </cell>
        </row>
        <row r="12882">
          <cell r="B12882" t="str">
            <v>191128</v>
          </cell>
          <cell r="C12882" t="str">
            <v>010116</v>
          </cell>
          <cell r="D12882" t="str">
            <v>Ajudante de eletricista</v>
          </cell>
          <cell r="E12882" t="str">
            <v>h</v>
          </cell>
          <cell r="F12882">
            <v>0.8</v>
          </cell>
        </row>
        <row r="12883">
          <cell r="B12883" t="str">
            <v>191128</v>
          </cell>
          <cell r="C12883" t="str">
            <v>043510</v>
          </cell>
          <cell r="D12883" t="str">
            <v>Chave seccionadora acion. alavanca 3x100a</v>
          </cell>
          <cell r="E12883" t="str">
            <v>un</v>
          </cell>
          <cell r="F12883">
            <v>1</v>
          </cell>
        </row>
        <row r="12884">
          <cell r="B12884" t="str">
            <v>191130</v>
          </cell>
          <cell r="C12884" t="str">
            <v>010115</v>
          </cell>
          <cell r="D12884" t="str">
            <v>Eletricista</v>
          </cell>
          <cell r="E12884" t="str">
            <v>h</v>
          </cell>
          <cell r="F12884">
            <v>0.3</v>
          </cell>
        </row>
        <row r="12885">
          <cell r="B12885" t="str">
            <v>191130</v>
          </cell>
          <cell r="C12885" t="str">
            <v>010116</v>
          </cell>
          <cell r="D12885" t="str">
            <v>Ajudante de eletricista</v>
          </cell>
          <cell r="E12885" t="str">
            <v>h</v>
          </cell>
          <cell r="F12885">
            <v>0.3</v>
          </cell>
        </row>
        <row r="12886">
          <cell r="B12886" t="str">
            <v>191130</v>
          </cell>
          <cell r="C12886" t="str">
            <v>044501</v>
          </cell>
          <cell r="D12886" t="str">
            <v>Disjuntor monopolar 1a</v>
          </cell>
          <cell r="E12886" t="str">
            <v>un</v>
          </cell>
          <cell r="F12886">
            <v>1</v>
          </cell>
        </row>
        <row r="12887">
          <cell r="B12887" t="str">
            <v>191131</v>
          </cell>
          <cell r="C12887" t="str">
            <v>010115</v>
          </cell>
          <cell r="D12887" t="str">
            <v>Eletricista</v>
          </cell>
          <cell r="E12887" t="str">
            <v>h</v>
          </cell>
          <cell r="F12887">
            <v>0.3</v>
          </cell>
        </row>
        <row r="12888">
          <cell r="B12888" t="str">
            <v>191131</v>
          </cell>
          <cell r="C12888" t="str">
            <v>010116</v>
          </cell>
          <cell r="D12888" t="str">
            <v>Ajudante de eletricista</v>
          </cell>
          <cell r="E12888" t="str">
            <v>h</v>
          </cell>
          <cell r="F12888">
            <v>0.3</v>
          </cell>
        </row>
        <row r="12889">
          <cell r="B12889" t="str">
            <v>191131</v>
          </cell>
          <cell r="C12889" t="str">
            <v>044502</v>
          </cell>
          <cell r="D12889" t="str">
            <v>Disjuntor monopolar 2a</v>
          </cell>
          <cell r="E12889" t="str">
            <v>un</v>
          </cell>
          <cell r="F12889">
            <v>1</v>
          </cell>
        </row>
        <row r="12890">
          <cell r="B12890" t="str">
            <v>191132</v>
          </cell>
          <cell r="C12890" t="str">
            <v>010115</v>
          </cell>
          <cell r="D12890" t="str">
            <v>Eletricista</v>
          </cell>
          <cell r="E12890" t="str">
            <v>h</v>
          </cell>
          <cell r="F12890">
            <v>0.3</v>
          </cell>
        </row>
        <row r="12891">
          <cell r="B12891" t="str">
            <v>191132</v>
          </cell>
          <cell r="C12891" t="str">
            <v>010116</v>
          </cell>
          <cell r="D12891" t="str">
            <v>Ajudante de eletricista</v>
          </cell>
          <cell r="E12891" t="str">
            <v>h</v>
          </cell>
          <cell r="F12891">
            <v>0.3</v>
          </cell>
        </row>
        <row r="12892">
          <cell r="B12892" t="str">
            <v>191132</v>
          </cell>
          <cell r="C12892" t="str">
            <v>044503</v>
          </cell>
          <cell r="D12892" t="str">
            <v>Disjuntor monopolar 4a</v>
          </cell>
          <cell r="E12892" t="str">
            <v>un</v>
          </cell>
          <cell r="F12892">
            <v>1</v>
          </cell>
        </row>
        <row r="12893">
          <cell r="B12893" t="str">
            <v>191133</v>
          </cell>
          <cell r="C12893" t="str">
            <v>010115</v>
          </cell>
          <cell r="D12893" t="str">
            <v>Eletricista</v>
          </cell>
          <cell r="E12893" t="str">
            <v>h</v>
          </cell>
          <cell r="F12893">
            <v>0.3</v>
          </cell>
        </row>
        <row r="12894">
          <cell r="B12894" t="str">
            <v>191133</v>
          </cell>
          <cell r="C12894" t="str">
            <v>010116</v>
          </cell>
          <cell r="D12894" t="str">
            <v>Ajudante de eletricista</v>
          </cell>
          <cell r="E12894" t="str">
            <v>h</v>
          </cell>
          <cell r="F12894">
            <v>0.3</v>
          </cell>
        </row>
        <row r="12895">
          <cell r="B12895" t="str">
            <v>191133</v>
          </cell>
          <cell r="C12895" t="str">
            <v>044504</v>
          </cell>
          <cell r="D12895" t="str">
            <v>Disjuntor monopolar 6a</v>
          </cell>
          <cell r="E12895" t="str">
            <v>un</v>
          </cell>
          <cell r="F12895">
            <v>1</v>
          </cell>
        </row>
        <row r="12896">
          <cell r="B12896" t="str">
            <v>191134</v>
          </cell>
          <cell r="C12896" t="str">
            <v>010115</v>
          </cell>
          <cell r="D12896" t="str">
            <v>Eletricista</v>
          </cell>
          <cell r="E12896" t="str">
            <v>h</v>
          </cell>
          <cell r="F12896">
            <v>0.3</v>
          </cell>
        </row>
        <row r="12897">
          <cell r="B12897" t="str">
            <v>191134</v>
          </cell>
          <cell r="C12897" t="str">
            <v>010116</v>
          </cell>
          <cell r="D12897" t="str">
            <v>Ajudante de eletricista</v>
          </cell>
          <cell r="E12897" t="str">
            <v>h</v>
          </cell>
          <cell r="F12897">
            <v>0.3</v>
          </cell>
        </row>
        <row r="12898">
          <cell r="B12898" t="str">
            <v>191134</v>
          </cell>
          <cell r="C12898" t="str">
            <v>044505</v>
          </cell>
          <cell r="D12898" t="str">
            <v>Disjuntor monopolar 10a</v>
          </cell>
          <cell r="E12898" t="str">
            <v>un</v>
          </cell>
          <cell r="F12898">
            <v>1</v>
          </cell>
        </row>
        <row r="12899">
          <cell r="B12899" t="str">
            <v>191135</v>
          </cell>
          <cell r="C12899" t="str">
            <v>010115</v>
          </cell>
          <cell r="D12899" t="str">
            <v>Eletricista</v>
          </cell>
          <cell r="E12899" t="str">
            <v>h</v>
          </cell>
          <cell r="F12899">
            <v>0.3</v>
          </cell>
        </row>
        <row r="12900">
          <cell r="B12900" t="str">
            <v>191135</v>
          </cell>
          <cell r="C12900" t="str">
            <v>010116</v>
          </cell>
          <cell r="D12900" t="str">
            <v>Ajudante de eletricista</v>
          </cell>
          <cell r="E12900" t="str">
            <v>h</v>
          </cell>
          <cell r="F12900">
            <v>0.3</v>
          </cell>
        </row>
        <row r="12901">
          <cell r="B12901" t="str">
            <v>191135</v>
          </cell>
          <cell r="C12901" t="str">
            <v>044506</v>
          </cell>
          <cell r="D12901" t="str">
            <v>Disjuntor monopolar 16a</v>
          </cell>
          <cell r="E12901" t="str">
            <v>un</v>
          </cell>
          <cell r="F12901">
            <v>1</v>
          </cell>
        </row>
        <row r="12902">
          <cell r="B12902" t="str">
            <v>191136</v>
          </cell>
          <cell r="C12902" t="str">
            <v>010115</v>
          </cell>
          <cell r="D12902" t="str">
            <v>Eletricista</v>
          </cell>
          <cell r="E12902" t="str">
            <v>h</v>
          </cell>
          <cell r="F12902">
            <v>0.3</v>
          </cell>
        </row>
        <row r="12903">
          <cell r="B12903" t="str">
            <v>191136</v>
          </cell>
          <cell r="C12903" t="str">
            <v>010116</v>
          </cell>
          <cell r="D12903" t="str">
            <v>Ajudante de eletricista</v>
          </cell>
          <cell r="E12903" t="str">
            <v>h</v>
          </cell>
          <cell r="F12903">
            <v>0.3</v>
          </cell>
        </row>
        <row r="12904">
          <cell r="B12904" t="str">
            <v>191136</v>
          </cell>
          <cell r="C12904" t="str">
            <v>044507</v>
          </cell>
          <cell r="D12904" t="str">
            <v>Disjuntor monopolar 20a</v>
          </cell>
          <cell r="E12904" t="str">
            <v>un</v>
          </cell>
          <cell r="F12904">
            <v>1</v>
          </cell>
        </row>
        <row r="12905">
          <cell r="B12905" t="str">
            <v>191137</v>
          </cell>
          <cell r="C12905" t="str">
            <v>010115</v>
          </cell>
          <cell r="D12905" t="str">
            <v>Eletricista</v>
          </cell>
          <cell r="E12905" t="str">
            <v>h</v>
          </cell>
          <cell r="F12905">
            <v>0.3</v>
          </cell>
        </row>
        <row r="12906">
          <cell r="B12906" t="str">
            <v>191137</v>
          </cell>
          <cell r="C12906" t="str">
            <v>010116</v>
          </cell>
          <cell r="D12906" t="str">
            <v>Ajudante de eletricista</v>
          </cell>
          <cell r="E12906" t="str">
            <v>h</v>
          </cell>
          <cell r="F12906">
            <v>0.3</v>
          </cell>
        </row>
        <row r="12907">
          <cell r="B12907" t="str">
            <v>191137</v>
          </cell>
          <cell r="C12907" t="str">
            <v>044508</v>
          </cell>
          <cell r="D12907" t="str">
            <v>Disjuntor monopolar 25a</v>
          </cell>
          <cell r="E12907" t="str">
            <v>un</v>
          </cell>
          <cell r="F12907">
            <v>1</v>
          </cell>
        </row>
        <row r="12908">
          <cell r="B12908" t="str">
            <v>191138</v>
          </cell>
          <cell r="C12908" t="str">
            <v>010115</v>
          </cell>
          <cell r="D12908" t="str">
            <v>Eletricista</v>
          </cell>
          <cell r="E12908" t="str">
            <v>h</v>
          </cell>
          <cell r="F12908">
            <v>0.3</v>
          </cell>
        </row>
        <row r="12909">
          <cell r="B12909" t="str">
            <v>191138</v>
          </cell>
          <cell r="C12909" t="str">
            <v>010116</v>
          </cell>
          <cell r="D12909" t="str">
            <v>Ajudante de eletricista</v>
          </cell>
          <cell r="E12909" t="str">
            <v>h</v>
          </cell>
          <cell r="F12909">
            <v>0.3</v>
          </cell>
        </row>
        <row r="12910">
          <cell r="B12910" t="str">
            <v>191138</v>
          </cell>
          <cell r="C12910" t="str">
            <v>044509</v>
          </cell>
          <cell r="D12910" t="str">
            <v>Disjuntor monopolar 32a</v>
          </cell>
          <cell r="E12910" t="str">
            <v>un</v>
          </cell>
          <cell r="F12910">
            <v>1</v>
          </cell>
        </row>
        <row r="12911">
          <cell r="B12911" t="str">
            <v>191139</v>
          </cell>
          <cell r="C12911" t="str">
            <v>010115</v>
          </cell>
          <cell r="D12911" t="str">
            <v>Eletricista</v>
          </cell>
          <cell r="E12911" t="str">
            <v>h</v>
          </cell>
          <cell r="F12911">
            <v>0.3</v>
          </cell>
        </row>
        <row r="12912">
          <cell r="B12912" t="str">
            <v>191139</v>
          </cell>
          <cell r="C12912" t="str">
            <v>010116</v>
          </cell>
          <cell r="D12912" t="str">
            <v>Ajudante de eletricista</v>
          </cell>
          <cell r="E12912" t="str">
            <v>h</v>
          </cell>
          <cell r="F12912">
            <v>0.3</v>
          </cell>
        </row>
        <row r="12913">
          <cell r="B12913" t="str">
            <v>191139</v>
          </cell>
          <cell r="C12913" t="str">
            <v>044510</v>
          </cell>
          <cell r="D12913" t="str">
            <v>Disjuntor monopolar 40a</v>
          </cell>
          <cell r="E12913" t="str">
            <v>un</v>
          </cell>
          <cell r="F12913">
            <v>1</v>
          </cell>
        </row>
        <row r="12914">
          <cell r="B12914" t="str">
            <v>191140</v>
          </cell>
          <cell r="C12914" t="str">
            <v>010115</v>
          </cell>
          <cell r="D12914" t="str">
            <v>Eletricista</v>
          </cell>
          <cell r="E12914" t="str">
            <v>h</v>
          </cell>
          <cell r="F12914">
            <v>0.3</v>
          </cell>
        </row>
        <row r="12915">
          <cell r="B12915" t="str">
            <v>191140</v>
          </cell>
          <cell r="C12915" t="str">
            <v>010116</v>
          </cell>
          <cell r="D12915" t="str">
            <v>Ajudante de eletricista</v>
          </cell>
          <cell r="E12915" t="str">
            <v>h</v>
          </cell>
          <cell r="F12915">
            <v>0.3</v>
          </cell>
        </row>
        <row r="12916">
          <cell r="B12916" t="str">
            <v>191140</v>
          </cell>
          <cell r="C12916" t="str">
            <v>044511</v>
          </cell>
          <cell r="D12916" t="str">
            <v>Disjuntor monopolar 50a</v>
          </cell>
          <cell r="E12916" t="str">
            <v>un</v>
          </cell>
          <cell r="F12916">
            <v>1</v>
          </cell>
        </row>
        <row r="12917">
          <cell r="B12917" t="str">
            <v>191141</v>
          </cell>
          <cell r="C12917" t="str">
            <v>010115</v>
          </cell>
          <cell r="D12917" t="str">
            <v>Eletricista</v>
          </cell>
          <cell r="E12917" t="str">
            <v>h</v>
          </cell>
          <cell r="F12917">
            <v>0.6</v>
          </cell>
        </row>
        <row r="12918">
          <cell r="B12918" t="str">
            <v>191141</v>
          </cell>
          <cell r="C12918" t="str">
            <v>010116</v>
          </cell>
          <cell r="D12918" t="str">
            <v>Ajudante de eletricista</v>
          </cell>
          <cell r="E12918" t="str">
            <v>h</v>
          </cell>
          <cell r="F12918">
            <v>0.6</v>
          </cell>
        </row>
        <row r="12919">
          <cell r="B12919" t="str">
            <v>191141</v>
          </cell>
          <cell r="C12919" t="str">
            <v>044512</v>
          </cell>
          <cell r="D12919" t="str">
            <v>Disjuntor bipolar 1a</v>
          </cell>
          <cell r="E12919" t="str">
            <v>un</v>
          </cell>
          <cell r="F12919">
            <v>1</v>
          </cell>
        </row>
        <row r="12920">
          <cell r="B12920" t="str">
            <v>191142</v>
          </cell>
          <cell r="C12920" t="str">
            <v>010115</v>
          </cell>
          <cell r="D12920" t="str">
            <v>Eletricista</v>
          </cell>
          <cell r="E12920" t="str">
            <v>h</v>
          </cell>
          <cell r="F12920">
            <v>0.6</v>
          </cell>
        </row>
        <row r="12921">
          <cell r="B12921" t="str">
            <v>191142</v>
          </cell>
          <cell r="C12921" t="str">
            <v>010116</v>
          </cell>
          <cell r="D12921" t="str">
            <v>Ajudante de eletricista</v>
          </cell>
          <cell r="E12921" t="str">
            <v>h</v>
          </cell>
          <cell r="F12921">
            <v>0.6</v>
          </cell>
        </row>
        <row r="12922">
          <cell r="B12922" t="str">
            <v>191142</v>
          </cell>
          <cell r="C12922" t="str">
            <v>044513</v>
          </cell>
          <cell r="D12922" t="str">
            <v>Disjuntor bipolar 2a</v>
          </cell>
          <cell r="E12922" t="str">
            <v>un</v>
          </cell>
          <cell r="F12922">
            <v>1</v>
          </cell>
        </row>
        <row r="12923">
          <cell r="B12923" t="str">
            <v>191143</v>
          </cell>
          <cell r="C12923" t="str">
            <v>010115</v>
          </cell>
          <cell r="D12923" t="str">
            <v>Eletricista</v>
          </cell>
          <cell r="E12923" t="str">
            <v>h</v>
          </cell>
          <cell r="F12923">
            <v>0.6</v>
          </cell>
        </row>
        <row r="12924">
          <cell r="B12924" t="str">
            <v>191143</v>
          </cell>
          <cell r="C12924" t="str">
            <v>010116</v>
          </cell>
          <cell r="D12924" t="str">
            <v>Ajudante de eletricista</v>
          </cell>
          <cell r="E12924" t="str">
            <v>h</v>
          </cell>
          <cell r="F12924">
            <v>0.6</v>
          </cell>
        </row>
        <row r="12925">
          <cell r="B12925" t="str">
            <v>191143</v>
          </cell>
          <cell r="C12925" t="str">
            <v>044514</v>
          </cell>
          <cell r="D12925" t="str">
            <v>Disjuntor bipolar 4a</v>
          </cell>
          <cell r="E12925" t="str">
            <v>un</v>
          </cell>
          <cell r="F12925">
            <v>1</v>
          </cell>
        </row>
        <row r="12926">
          <cell r="B12926" t="str">
            <v>191144</v>
          </cell>
          <cell r="C12926" t="str">
            <v>010115</v>
          </cell>
          <cell r="D12926" t="str">
            <v>Eletricista</v>
          </cell>
          <cell r="E12926" t="str">
            <v>h</v>
          </cell>
          <cell r="F12926">
            <v>0.6</v>
          </cell>
        </row>
        <row r="12927">
          <cell r="B12927" t="str">
            <v>191144</v>
          </cell>
          <cell r="C12927" t="str">
            <v>010116</v>
          </cell>
          <cell r="D12927" t="str">
            <v>Ajudante de eletricista</v>
          </cell>
          <cell r="E12927" t="str">
            <v>h</v>
          </cell>
          <cell r="F12927">
            <v>0.6</v>
          </cell>
        </row>
        <row r="12928">
          <cell r="B12928" t="str">
            <v>191144</v>
          </cell>
          <cell r="C12928" t="str">
            <v>044515</v>
          </cell>
          <cell r="D12928" t="str">
            <v>Disjuntor bipolar 6a</v>
          </cell>
          <cell r="E12928" t="str">
            <v>un</v>
          </cell>
          <cell r="F12928">
            <v>1</v>
          </cell>
        </row>
        <row r="12929">
          <cell r="B12929" t="str">
            <v>191145</v>
          </cell>
          <cell r="C12929" t="str">
            <v>010115</v>
          </cell>
          <cell r="D12929" t="str">
            <v>Eletricista</v>
          </cell>
          <cell r="E12929" t="str">
            <v>h</v>
          </cell>
          <cell r="F12929">
            <v>0.6</v>
          </cell>
        </row>
        <row r="12930">
          <cell r="B12930" t="str">
            <v>191145</v>
          </cell>
          <cell r="C12930" t="str">
            <v>010116</v>
          </cell>
          <cell r="D12930" t="str">
            <v>Ajudante de eletricista</v>
          </cell>
          <cell r="E12930" t="str">
            <v>h</v>
          </cell>
          <cell r="F12930">
            <v>0.6</v>
          </cell>
        </row>
        <row r="12931">
          <cell r="B12931" t="str">
            <v>191145</v>
          </cell>
          <cell r="C12931" t="str">
            <v>044516</v>
          </cell>
          <cell r="D12931" t="str">
            <v>Disjuntor bipolar 10a</v>
          </cell>
          <cell r="E12931" t="str">
            <v>un</v>
          </cell>
          <cell r="F12931">
            <v>1</v>
          </cell>
        </row>
        <row r="12932">
          <cell r="B12932" t="str">
            <v>191146</v>
          </cell>
          <cell r="C12932" t="str">
            <v>010115</v>
          </cell>
          <cell r="D12932" t="str">
            <v>Eletricista</v>
          </cell>
          <cell r="E12932" t="str">
            <v>h</v>
          </cell>
          <cell r="F12932">
            <v>0.6</v>
          </cell>
        </row>
        <row r="12933">
          <cell r="B12933" t="str">
            <v>191146</v>
          </cell>
          <cell r="C12933" t="str">
            <v>010116</v>
          </cell>
          <cell r="D12933" t="str">
            <v>Ajudante de eletricista</v>
          </cell>
          <cell r="E12933" t="str">
            <v>h</v>
          </cell>
          <cell r="F12933">
            <v>0.6</v>
          </cell>
        </row>
        <row r="12934">
          <cell r="B12934" t="str">
            <v>191146</v>
          </cell>
          <cell r="C12934" t="str">
            <v>044517</v>
          </cell>
          <cell r="D12934" t="str">
            <v>Disjuntor bipolar 16a</v>
          </cell>
          <cell r="E12934" t="str">
            <v>un</v>
          </cell>
          <cell r="F12934">
            <v>1</v>
          </cell>
        </row>
        <row r="12935">
          <cell r="B12935" t="str">
            <v>191147</v>
          </cell>
          <cell r="C12935" t="str">
            <v>010115</v>
          </cell>
          <cell r="D12935" t="str">
            <v>Eletricista</v>
          </cell>
          <cell r="E12935" t="str">
            <v>h</v>
          </cell>
          <cell r="F12935">
            <v>0.6</v>
          </cell>
        </row>
        <row r="12936">
          <cell r="B12936" t="str">
            <v>191147</v>
          </cell>
          <cell r="C12936" t="str">
            <v>010116</v>
          </cell>
          <cell r="D12936" t="str">
            <v>Ajudante de eletricista</v>
          </cell>
          <cell r="E12936" t="str">
            <v>h</v>
          </cell>
          <cell r="F12936">
            <v>0.6</v>
          </cell>
        </row>
        <row r="12937">
          <cell r="B12937" t="str">
            <v>191147</v>
          </cell>
          <cell r="C12937" t="str">
            <v>044518</v>
          </cell>
          <cell r="D12937" t="str">
            <v>Disjuntor bipolar 20a</v>
          </cell>
          <cell r="E12937" t="str">
            <v>un</v>
          </cell>
          <cell r="F12937">
            <v>1</v>
          </cell>
        </row>
        <row r="12938">
          <cell r="B12938" t="str">
            <v>191148</v>
          </cell>
          <cell r="C12938" t="str">
            <v>010115</v>
          </cell>
          <cell r="D12938" t="str">
            <v>Eletricista</v>
          </cell>
          <cell r="E12938" t="str">
            <v>h</v>
          </cell>
          <cell r="F12938">
            <v>0.6</v>
          </cell>
        </row>
        <row r="12939">
          <cell r="B12939" t="str">
            <v>191148</v>
          </cell>
          <cell r="C12939" t="str">
            <v>010116</v>
          </cell>
          <cell r="D12939" t="str">
            <v>Ajudante de eletricista</v>
          </cell>
          <cell r="E12939" t="str">
            <v>h</v>
          </cell>
          <cell r="F12939">
            <v>0.6</v>
          </cell>
        </row>
        <row r="12940">
          <cell r="B12940" t="str">
            <v>191148</v>
          </cell>
          <cell r="C12940" t="str">
            <v>044519</v>
          </cell>
          <cell r="D12940" t="str">
            <v>Disjuntor bipolar 25a</v>
          </cell>
          <cell r="E12940" t="str">
            <v>un</v>
          </cell>
          <cell r="F12940">
            <v>1</v>
          </cell>
        </row>
        <row r="12941">
          <cell r="B12941" t="str">
            <v>191149</v>
          </cell>
          <cell r="C12941" t="str">
            <v>010115</v>
          </cell>
          <cell r="D12941" t="str">
            <v>Eletricista</v>
          </cell>
          <cell r="E12941" t="str">
            <v>h</v>
          </cell>
          <cell r="F12941">
            <v>0.6</v>
          </cell>
        </row>
        <row r="12942">
          <cell r="B12942" t="str">
            <v>191149</v>
          </cell>
          <cell r="C12942" t="str">
            <v>010116</v>
          </cell>
          <cell r="D12942" t="str">
            <v>Ajudante de eletricista</v>
          </cell>
          <cell r="E12942" t="str">
            <v>h</v>
          </cell>
          <cell r="F12942">
            <v>0.6</v>
          </cell>
        </row>
        <row r="12943">
          <cell r="B12943" t="str">
            <v>191149</v>
          </cell>
          <cell r="C12943" t="str">
            <v>044520</v>
          </cell>
          <cell r="D12943" t="str">
            <v>Disjuntor bipolar 32a</v>
          </cell>
          <cell r="E12943" t="str">
            <v>un</v>
          </cell>
          <cell r="F12943">
            <v>1</v>
          </cell>
        </row>
        <row r="12944">
          <cell r="B12944" t="str">
            <v>191150</v>
          </cell>
          <cell r="C12944" t="str">
            <v>010115</v>
          </cell>
          <cell r="D12944" t="str">
            <v>Eletricista</v>
          </cell>
          <cell r="E12944" t="str">
            <v>h</v>
          </cell>
          <cell r="F12944">
            <v>0.6</v>
          </cell>
        </row>
        <row r="12945">
          <cell r="B12945" t="str">
            <v>191150</v>
          </cell>
          <cell r="C12945" t="str">
            <v>010116</v>
          </cell>
          <cell r="D12945" t="str">
            <v>Ajudante de eletricista</v>
          </cell>
          <cell r="E12945" t="str">
            <v>h</v>
          </cell>
          <cell r="F12945">
            <v>0.6</v>
          </cell>
        </row>
        <row r="12946">
          <cell r="B12946" t="str">
            <v>191150</v>
          </cell>
          <cell r="C12946" t="str">
            <v>044521</v>
          </cell>
          <cell r="D12946" t="str">
            <v>Disjuntor bipolar 40a</v>
          </cell>
          <cell r="E12946" t="str">
            <v>un</v>
          </cell>
          <cell r="F12946">
            <v>1</v>
          </cell>
        </row>
        <row r="12947">
          <cell r="B12947" t="str">
            <v>191151</v>
          </cell>
          <cell r="C12947" t="str">
            <v>010115</v>
          </cell>
          <cell r="D12947" t="str">
            <v>Eletricista</v>
          </cell>
          <cell r="E12947" t="str">
            <v>h</v>
          </cell>
          <cell r="F12947">
            <v>0.6</v>
          </cell>
        </row>
        <row r="12948">
          <cell r="B12948" t="str">
            <v>191151</v>
          </cell>
          <cell r="C12948" t="str">
            <v>010116</v>
          </cell>
          <cell r="D12948" t="str">
            <v>Ajudante de eletricista</v>
          </cell>
          <cell r="E12948" t="str">
            <v>h</v>
          </cell>
          <cell r="F12948">
            <v>0.6</v>
          </cell>
        </row>
        <row r="12949">
          <cell r="B12949" t="str">
            <v>191151</v>
          </cell>
          <cell r="C12949" t="str">
            <v>044522</v>
          </cell>
          <cell r="D12949" t="str">
            <v>Disjuntor bipolar 50a</v>
          </cell>
          <cell r="E12949" t="str">
            <v>un</v>
          </cell>
          <cell r="F12949">
            <v>1</v>
          </cell>
        </row>
        <row r="12950">
          <cell r="B12950" t="str">
            <v>191152</v>
          </cell>
          <cell r="C12950" t="str">
            <v>010115</v>
          </cell>
          <cell r="D12950" t="str">
            <v>Eletricista</v>
          </cell>
          <cell r="E12950" t="str">
            <v>h</v>
          </cell>
          <cell r="F12950">
            <v>0.9</v>
          </cell>
        </row>
        <row r="12951">
          <cell r="B12951" t="str">
            <v>191152</v>
          </cell>
          <cell r="C12951" t="str">
            <v>010116</v>
          </cell>
          <cell r="D12951" t="str">
            <v>Ajudante de eletricista</v>
          </cell>
          <cell r="E12951" t="str">
            <v>h</v>
          </cell>
          <cell r="F12951">
            <v>0.9</v>
          </cell>
        </row>
        <row r="12952">
          <cell r="B12952" t="str">
            <v>191152</v>
          </cell>
          <cell r="C12952" t="str">
            <v>044523</v>
          </cell>
          <cell r="D12952" t="str">
            <v>Disjuntor tripolar 1a</v>
          </cell>
          <cell r="E12952" t="str">
            <v>un</v>
          </cell>
          <cell r="F12952">
            <v>1</v>
          </cell>
        </row>
        <row r="12953">
          <cell r="B12953" t="str">
            <v>191153</v>
          </cell>
          <cell r="C12953" t="str">
            <v>010115</v>
          </cell>
          <cell r="D12953" t="str">
            <v>Eletricista</v>
          </cell>
          <cell r="E12953" t="str">
            <v>h</v>
          </cell>
          <cell r="F12953">
            <v>0.9</v>
          </cell>
        </row>
        <row r="12954">
          <cell r="B12954" t="str">
            <v>191153</v>
          </cell>
          <cell r="C12954" t="str">
            <v>010116</v>
          </cell>
          <cell r="D12954" t="str">
            <v>Ajudante de eletricista</v>
          </cell>
          <cell r="E12954" t="str">
            <v>h</v>
          </cell>
          <cell r="F12954">
            <v>0.9</v>
          </cell>
        </row>
        <row r="12955">
          <cell r="B12955" t="str">
            <v>191153</v>
          </cell>
          <cell r="C12955" t="str">
            <v>044524</v>
          </cell>
          <cell r="D12955" t="str">
            <v>Disjuntor tripolar 2a</v>
          </cell>
          <cell r="E12955" t="str">
            <v>un</v>
          </cell>
          <cell r="F12955">
            <v>1</v>
          </cell>
        </row>
        <row r="12956">
          <cell r="B12956" t="str">
            <v>191154</v>
          </cell>
          <cell r="C12956" t="str">
            <v>010115</v>
          </cell>
          <cell r="D12956" t="str">
            <v>Eletricista</v>
          </cell>
          <cell r="E12956" t="str">
            <v>h</v>
          </cell>
          <cell r="F12956">
            <v>0.9</v>
          </cell>
        </row>
        <row r="12957">
          <cell r="B12957" t="str">
            <v>191154</v>
          </cell>
          <cell r="C12957" t="str">
            <v>010116</v>
          </cell>
          <cell r="D12957" t="str">
            <v>Ajudante de eletricista</v>
          </cell>
          <cell r="E12957" t="str">
            <v>h</v>
          </cell>
          <cell r="F12957">
            <v>0.9</v>
          </cell>
        </row>
        <row r="12958">
          <cell r="B12958" t="str">
            <v>191154</v>
          </cell>
          <cell r="C12958" t="str">
            <v>044525</v>
          </cell>
          <cell r="D12958" t="str">
            <v>Disjuntor tripolar 4a</v>
          </cell>
          <cell r="E12958" t="str">
            <v>un</v>
          </cell>
          <cell r="F12958">
            <v>1</v>
          </cell>
        </row>
        <row r="12959">
          <cell r="B12959" t="str">
            <v>191155</v>
          </cell>
          <cell r="C12959" t="str">
            <v>010115</v>
          </cell>
          <cell r="D12959" t="str">
            <v>Eletricista</v>
          </cell>
          <cell r="E12959" t="str">
            <v>h</v>
          </cell>
          <cell r="F12959">
            <v>0.9</v>
          </cell>
        </row>
        <row r="12960">
          <cell r="B12960" t="str">
            <v>191155</v>
          </cell>
          <cell r="C12960" t="str">
            <v>010116</v>
          </cell>
          <cell r="D12960" t="str">
            <v>Ajudante de eletricista</v>
          </cell>
          <cell r="E12960" t="str">
            <v>h</v>
          </cell>
          <cell r="F12960">
            <v>0.9</v>
          </cell>
        </row>
        <row r="12961">
          <cell r="B12961" t="str">
            <v>191155</v>
          </cell>
          <cell r="C12961" t="str">
            <v>044526</v>
          </cell>
          <cell r="D12961" t="str">
            <v>Disjuntor tripolar 6a</v>
          </cell>
          <cell r="E12961" t="str">
            <v>un</v>
          </cell>
          <cell r="F12961">
            <v>1</v>
          </cell>
        </row>
        <row r="12962">
          <cell r="B12962" t="str">
            <v>191156</v>
          </cell>
          <cell r="C12962" t="str">
            <v>010115</v>
          </cell>
          <cell r="D12962" t="str">
            <v>Eletricista</v>
          </cell>
          <cell r="E12962" t="str">
            <v>h</v>
          </cell>
          <cell r="F12962">
            <v>0.9</v>
          </cell>
        </row>
        <row r="12963">
          <cell r="B12963" t="str">
            <v>191156</v>
          </cell>
          <cell r="C12963" t="str">
            <v>010116</v>
          </cell>
          <cell r="D12963" t="str">
            <v>Ajudante de eletricista</v>
          </cell>
          <cell r="E12963" t="str">
            <v>h</v>
          </cell>
          <cell r="F12963">
            <v>0.9</v>
          </cell>
        </row>
        <row r="12964">
          <cell r="B12964" t="str">
            <v>191156</v>
          </cell>
          <cell r="C12964" t="str">
            <v>044527</v>
          </cell>
          <cell r="D12964" t="str">
            <v>Disjuntor tripolar 10a</v>
          </cell>
          <cell r="E12964" t="str">
            <v>un</v>
          </cell>
          <cell r="F12964">
            <v>1</v>
          </cell>
        </row>
        <row r="12965">
          <cell r="B12965" t="str">
            <v>191157</v>
          </cell>
          <cell r="C12965" t="str">
            <v>010115</v>
          </cell>
          <cell r="D12965" t="str">
            <v>Eletricista</v>
          </cell>
          <cell r="E12965" t="str">
            <v>h</v>
          </cell>
          <cell r="F12965">
            <v>0.9</v>
          </cell>
        </row>
        <row r="12966">
          <cell r="B12966" t="str">
            <v>191157</v>
          </cell>
          <cell r="C12966" t="str">
            <v>010116</v>
          </cell>
          <cell r="D12966" t="str">
            <v>Ajudante de eletricista</v>
          </cell>
          <cell r="E12966" t="str">
            <v>h</v>
          </cell>
          <cell r="F12966">
            <v>0.9</v>
          </cell>
        </row>
        <row r="12967">
          <cell r="B12967" t="str">
            <v>191157</v>
          </cell>
          <cell r="C12967" t="str">
            <v>044528</v>
          </cell>
          <cell r="D12967" t="str">
            <v>Disjuntor tripolar 16a</v>
          </cell>
          <cell r="E12967" t="str">
            <v>un</v>
          </cell>
          <cell r="F12967">
            <v>1</v>
          </cell>
        </row>
        <row r="12968">
          <cell r="B12968" t="str">
            <v>191158</v>
          </cell>
          <cell r="C12968" t="str">
            <v>010115</v>
          </cell>
          <cell r="D12968" t="str">
            <v>Eletricista</v>
          </cell>
          <cell r="E12968" t="str">
            <v>h</v>
          </cell>
          <cell r="F12968">
            <v>0.9</v>
          </cell>
        </row>
        <row r="12969">
          <cell r="B12969" t="str">
            <v>191158</v>
          </cell>
          <cell r="C12969" t="str">
            <v>010116</v>
          </cell>
          <cell r="D12969" t="str">
            <v>Ajudante de eletricista</v>
          </cell>
          <cell r="E12969" t="str">
            <v>h</v>
          </cell>
          <cell r="F12969">
            <v>0.9</v>
          </cell>
        </row>
        <row r="12970">
          <cell r="B12970" t="str">
            <v>191158</v>
          </cell>
          <cell r="C12970" t="str">
            <v>044529</v>
          </cell>
          <cell r="D12970" t="str">
            <v>Disjuntor tripolar 20a</v>
          </cell>
          <cell r="E12970" t="str">
            <v>un</v>
          </cell>
          <cell r="F12970">
            <v>1</v>
          </cell>
        </row>
        <row r="12971">
          <cell r="B12971" t="str">
            <v>191159</v>
          </cell>
          <cell r="C12971" t="str">
            <v>010115</v>
          </cell>
          <cell r="D12971" t="str">
            <v>Eletricista</v>
          </cell>
          <cell r="E12971" t="str">
            <v>h</v>
          </cell>
          <cell r="F12971">
            <v>0.9</v>
          </cell>
        </row>
        <row r="12972">
          <cell r="B12972" t="str">
            <v>191159</v>
          </cell>
          <cell r="C12972" t="str">
            <v>010116</v>
          </cell>
          <cell r="D12972" t="str">
            <v>Ajudante de eletricista</v>
          </cell>
          <cell r="E12972" t="str">
            <v>h</v>
          </cell>
          <cell r="F12972">
            <v>0.9</v>
          </cell>
        </row>
        <row r="12973">
          <cell r="B12973" t="str">
            <v>191159</v>
          </cell>
          <cell r="C12973" t="str">
            <v>044530</v>
          </cell>
          <cell r="D12973" t="str">
            <v>Disjuntor tripolar 25a</v>
          </cell>
          <cell r="E12973" t="str">
            <v>un</v>
          </cell>
          <cell r="F12973">
            <v>1</v>
          </cell>
        </row>
        <row r="12974">
          <cell r="B12974" t="str">
            <v>191160</v>
          </cell>
          <cell r="C12974" t="str">
            <v>010115</v>
          </cell>
          <cell r="D12974" t="str">
            <v>Eletricista</v>
          </cell>
          <cell r="E12974" t="str">
            <v>h</v>
          </cell>
          <cell r="F12974">
            <v>0.9</v>
          </cell>
        </row>
        <row r="12975">
          <cell r="B12975" t="str">
            <v>191160</v>
          </cell>
          <cell r="C12975" t="str">
            <v>010116</v>
          </cell>
          <cell r="D12975" t="str">
            <v>Ajudante de eletricista</v>
          </cell>
          <cell r="E12975" t="str">
            <v>h</v>
          </cell>
          <cell r="F12975">
            <v>0.9</v>
          </cell>
        </row>
        <row r="12976">
          <cell r="B12976" t="str">
            <v>191160</v>
          </cell>
          <cell r="C12976" t="str">
            <v>044531</v>
          </cell>
          <cell r="D12976" t="str">
            <v>Disjuntor tripolar 32a</v>
          </cell>
          <cell r="E12976" t="str">
            <v>un</v>
          </cell>
          <cell r="F12976">
            <v>1</v>
          </cell>
        </row>
        <row r="12977">
          <cell r="B12977" t="str">
            <v>191161</v>
          </cell>
          <cell r="C12977" t="str">
            <v>010115</v>
          </cell>
          <cell r="D12977" t="str">
            <v>Eletricista</v>
          </cell>
          <cell r="E12977" t="str">
            <v>h</v>
          </cell>
          <cell r="F12977">
            <v>0.9</v>
          </cell>
        </row>
        <row r="12978">
          <cell r="B12978" t="str">
            <v>191161</v>
          </cell>
          <cell r="C12978" t="str">
            <v>010116</v>
          </cell>
          <cell r="D12978" t="str">
            <v>Ajudante de eletricista</v>
          </cell>
          <cell r="E12978" t="str">
            <v>h</v>
          </cell>
          <cell r="F12978">
            <v>0.9</v>
          </cell>
        </row>
        <row r="12979">
          <cell r="B12979" t="str">
            <v>191161</v>
          </cell>
          <cell r="C12979" t="str">
            <v>044532</v>
          </cell>
          <cell r="D12979" t="str">
            <v>Disjuntor tripolar 40a</v>
          </cell>
          <cell r="E12979" t="str">
            <v>un</v>
          </cell>
          <cell r="F12979">
            <v>1</v>
          </cell>
        </row>
        <row r="12980">
          <cell r="B12980" t="str">
            <v>191162</v>
          </cell>
          <cell r="C12980" t="str">
            <v>010115</v>
          </cell>
          <cell r="D12980" t="str">
            <v>Eletricista</v>
          </cell>
          <cell r="E12980" t="str">
            <v>h</v>
          </cell>
          <cell r="F12980">
            <v>0.9</v>
          </cell>
        </row>
        <row r="12981">
          <cell r="B12981" t="str">
            <v>191162</v>
          </cell>
          <cell r="C12981" t="str">
            <v>010116</v>
          </cell>
          <cell r="D12981" t="str">
            <v>Ajudante de eletricista</v>
          </cell>
          <cell r="E12981" t="str">
            <v>h</v>
          </cell>
          <cell r="F12981">
            <v>0.9</v>
          </cell>
        </row>
        <row r="12982">
          <cell r="B12982" t="str">
            <v>191162</v>
          </cell>
          <cell r="C12982" t="str">
            <v>044533</v>
          </cell>
          <cell r="D12982" t="str">
            <v>Disjuntor tripolar 50a</v>
          </cell>
          <cell r="E12982" t="str">
            <v>un</v>
          </cell>
          <cell r="F12982">
            <v>1</v>
          </cell>
        </row>
        <row r="12983">
          <cell r="B12983" t="str">
            <v>191163</v>
          </cell>
          <cell r="C12983" t="str">
            <v>010115</v>
          </cell>
          <cell r="D12983" t="str">
            <v>Eletricista</v>
          </cell>
          <cell r="E12983" t="str">
            <v>h</v>
          </cell>
          <cell r="F12983">
            <v>1</v>
          </cell>
        </row>
        <row r="12984">
          <cell r="B12984" t="str">
            <v>191163</v>
          </cell>
          <cell r="C12984" t="str">
            <v>010116</v>
          </cell>
          <cell r="D12984" t="str">
            <v>Ajudante de eletricista</v>
          </cell>
          <cell r="E12984" t="str">
            <v>h</v>
          </cell>
          <cell r="F12984">
            <v>1</v>
          </cell>
        </row>
        <row r="12985">
          <cell r="B12985" t="str">
            <v>191163</v>
          </cell>
          <cell r="C12985" t="str">
            <v>044535</v>
          </cell>
          <cell r="D12985" t="str">
            <v>Disjuntor tipo compacto 3x16a</v>
          </cell>
          <cell r="E12985" t="str">
            <v>un</v>
          </cell>
          <cell r="F12985">
            <v>1</v>
          </cell>
        </row>
        <row r="12986">
          <cell r="B12986" t="str">
            <v>191164</v>
          </cell>
          <cell r="C12986" t="str">
            <v>010115</v>
          </cell>
          <cell r="D12986" t="str">
            <v>Eletricista</v>
          </cell>
          <cell r="E12986" t="str">
            <v>h</v>
          </cell>
          <cell r="F12986">
            <v>1</v>
          </cell>
        </row>
        <row r="12987">
          <cell r="B12987" t="str">
            <v>191164</v>
          </cell>
          <cell r="C12987" t="str">
            <v>010116</v>
          </cell>
          <cell r="D12987" t="str">
            <v>Ajudante de eletricista</v>
          </cell>
          <cell r="E12987" t="str">
            <v>h</v>
          </cell>
          <cell r="F12987">
            <v>1</v>
          </cell>
        </row>
        <row r="12988">
          <cell r="B12988" t="str">
            <v>191164</v>
          </cell>
          <cell r="C12988" t="str">
            <v>044536</v>
          </cell>
          <cell r="D12988" t="str">
            <v>Disjuntor tipo compacto 3x32a</v>
          </cell>
          <cell r="E12988" t="str">
            <v>un</v>
          </cell>
          <cell r="F12988">
            <v>1</v>
          </cell>
        </row>
        <row r="12989">
          <cell r="B12989" t="str">
            <v>191165</v>
          </cell>
          <cell r="C12989" t="str">
            <v>010115</v>
          </cell>
          <cell r="D12989" t="str">
            <v>Eletricista</v>
          </cell>
          <cell r="E12989" t="str">
            <v>h</v>
          </cell>
          <cell r="F12989">
            <v>1</v>
          </cell>
        </row>
        <row r="12990">
          <cell r="B12990" t="str">
            <v>191165</v>
          </cell>
          <cell r="C12990" t="str">
            <v>010116</v>
          </cell>
          <cell r="D12990" t="str">
            <v>Ajudante de eletricista</v>
          </cell>
          <cell r="E12990" t="str">
            <v>h</v>
          </cell>
          <cell r="F12990">
            <v>1</v>
          </cell>
        </row>
        <row r="12991">
          <cell r="B12991" t="str">
            <v>191165</v>
          </cell>
          <cell r="C12991" t="str">
            <v>044537</v>
          </cell>
          <cell r="D12991" t="str">
            <v>Disjuntor tipo compacto 3x63a</v>
          </cell>
          <cell r="E12991" t="str">
            <v>un</v>
          </cell>
          <cell r="F12991">
            <v>1</v>
          </cell>
        </row>
        <row r="12992">
          <cell r="B12992" t="str">
            <v>191166</v>
          </cell>
          <cell r="C12992" t="str">
            <v>010115</v>
          </cell>
          <cell r="D12992" t="str">
            <v>Eletricista</v>
          </cell>
          <cell r="E12992" t="str">
            <v>h</v>
          </cell>
          <cell r="F12992">
            <v>2</v>
          </cell>
        </row>
        <row r="12993">
          <cell r="B12993" t="str">
            <v>191166</v>
          </cell>
          <cell r="C12993" t="str">
            <v>010116</v>
          </cell>
          <cell r="D12993" t="str">
            <v>Ajudante de eletricista</v>
          </cell>
          <cell r="E12993" t="str">
            <v>h</v>
          </cell>
          <cell r="F12993">
            <v>2</v>
          </cell>
        </row>
        <row r="12994">
          <cell r="B12994" t="str">
            <v>191166</v>
          </cell>
          <cell r="C12994" t="str">
            <v>044538</v>
          </cell>
          <cell r="D12994" t="str">
            <v>Disjuntor tipo compacto 3x100a</v>
          </cell>
          <cell r="E12994" t="str">
            <v>un</v>
          </cell>
          <cell r="F12994">
            <v>1</v>
          </cell>
        </row>
        <row r="12995">
          <cell r="B12995" t="str">
            <v>191167</v>
          </cell>
          <cell r="C12995" t="str">
            <v>010115</v>
          </cell>
          <cell r="D12995" t="str">
            <v>Eletricista</v>
          </cell>
          <cell r="E12995" t="str">
            <v>h</v>
          </cell>
          <cell r="F12995">
            <v>2</v>
          </cell>
        </row>
        <row r="12996">
          <cell r="B12996" t="str">
            <v>191167</v>
          </cell>
          <cell r="C12996" t="str">
            <v>010116</v>
          </cell>
          <cell r="D12996" t="str">
            <v>Ajudante de eletricista</v>
          </cell>
          <cell r="E12996" t="str">
            <v>h</v>
          </cell>
          <cell r="F12996">
            <v>2</v>
          </cell>
        </row>
        <row r="12997">
          <cell r="B12997" t="str">
            <v>191167</v>
          </cell>
          <cell r="C12997" t="str">
            <v>044539</v>
          </cell>
          <cell r="D12997" t="str">
            <v>Disjuntor tipo compacto 3x160a</v>
          </cell>
          <cell r="E12997" t="str">
            <v>un</v>
          </cell>
          <cell r="F12997">
            <v>1</v>
          </cell>
        </row>
        <row r="12998">
          <cell r="B12998" t="str">
            <v>191168</v>
          </cell>
          <cell r="C12998" t="str">
            <v>010115</v>
          </cell>
          <cell r="D12998" t="str">
            <v>Eletricista</v>
          </cell>
          <cell r="E12998" t="str">
            <v>h</v>
          </cell>
          <cell r="F12998">
            <v>2</v>
          </cell>
        </row>
        <row r="12999">
          <cell r="B12999" t="str">
            <v>191168</v>
          </cell>
          <cell r="C12999" t="str">
            <v>010116</v>
          </cell>
          <cell r="D12999" t="str">
            <v>Ajudante de eletricista</v>
          </cell>
          <cell r="E12999" t="str">
            <v>h</v>
          </cell>
          <cell r="F12999">
            <v>2</v>
          </cell>
        </row>
        <row r="13000">
          <cell r="B13000" t="str">
            <v>191168</v>
          </cell>
          <cell r="C13000" t="str">
            <v>044540</v>
          </cell>
          <cell r="D13000" t="str">
            <v>Disjuntor tipo compacto 3x250a</v>
          </cell>
          <cell r="E13000" t="str">
            <v>un</v>
          </cell>
          <cell r="F13000">
            <v>1</v>
          </cell>
        </row>
        <row r="13001">
          <cell r="B13001" t="str">
            <v>191169</v>
          </cell>
          <cell r="C13001" t="str">
            <v>010115</v>
          </cell>
          <cell r="D13001" t="str">
            <v>Eletricista</v>
          </cell>
          <cell r="E13001" t="str">
            <v>h</v>
          </cell>
          <cell r="F13001">
            <v>2</v>
          </cell>
        </row>
        <row r="13002">
          <cell r="B13002" t="str">
            <v>191169</v>
          </cell>
          <cell r="C13002" t="str">
            <v>010116</v>
          </cell>
          <cell r="D13002" t="str">
            <v>Ajudante de eletricista</v>
          </cell>
          <cell r="E13002" t="str">
            <v>h</v>
          </cell>
          <cell r="F13002">
            <v>2</v>
          </cell>
        </row>
        <row r="13003">
          <cell r="B13003" t="str">
            <v>191169</v>
          </cell>
          <cell r="C13003" t="str">
            <v>044541</v>
          </cell>
          <cell r="D13003" t="str">
            <v>Disjuntor tipo compacto 3x400a</v>
          </cell>
          <cell r="E13003" t="str">
            <v>un</v>
          </cell>
          <cell r="F13003">
            <v>1</v>
          </cell>
        </row>
        <row r="13004">
          <cell r="B13004" t="str">
            <v>191170</v>
          </cell>
          <cell r="C13004" t="str">
            <v>010115</v>
          </cell>
          <cell r="D13004" t="str">
            <v>Eletricista</v>
          </cell>
          <cell r="E13004" t="str">
            <v>h</v>
          </cell>
          <cell r="F13004">
            <v>4</v>
          </cell>
        </row>
        <row r="13005">
          <cell r="B13005" t="str">
            <v>191170</v>
          </cell>
          <cell r="C13005" t="str">
            <v>010116</v>
          </cell>
          <cell r="D13005" t="str">
            <v>Ajudante de eletricista</v>
          </cell>
          <cell r="E13005" t="str">
            <v>h</v>
          </cell>
          <cell r="F13005">
            <v>8</v>
          </cell>
        </row>
        <row r="13006">
          <cell r="B13006" t="str">
            <v>191170</v>
          </cell>
          <cell r="C13006" t="str">
            <v>044542</v>
          </cell>
          <cell r="D13006" t="str">
            <v>Disjuntor tipo compacto e aberto 3x630a</v>
          </cell>
          <cell r="E13006" t="str">
            <v>un</v>
          </cell>
          <cell r="F13006">
            <v>1</v>
          </cell>
        </row>
        <row r="13007">
          <cell r="B13007" t="str">
            <v>191171</v>
          </cell>
          <cell r="C13007" t="str">
            <v>010115</v>
          </cell>
          <cell r="D13007" t="str">
            <v>Eletricista</v>
          </cell>
          <cell r="E13007" t="str">
            <v>h</v>
          </cell>
          <cell r="F13007">
            <v>4</v>
          </cell>
        </row>
        <row r="13008">
          <cell r="B13008" t="str">
            <v>191171</v>
          </cell>
          <cell r="C13008" t="str">
            <v>010116</v>
          </cell>
          <cell r="D13008" t="str">
            <v>Ajudante de eletricista</v>
          </cell>
          <cell r="E13008" t="str">
            <v>h</v>
          </cell>
          <cell r="F13008">
            <v>8</v>
          </cell>
        </row>
        <row r="13009">
          <cell r="B13009" t="str">
            <v>191171</v>
          </cell>
          <cell r="C13009" t="str">
            <v>044543</v>
          </cell>
          <cell r="D13009" t="str">
            <v>Disjuntor tipo compacto e aberto 3x1000a</v>
          </cell>
          <cell r="E13009" t="str">
            <v>un</v>
          </cell>
          <cell r="F13009">
            <v>1</v>
          </cell>
        </row>
        <row r="13010">
          <cell r="B13010" t="str">
            <v>191172</v>
          </cell>
          <cell r="C13010" t="str">
            <v>010115</v>
          </cell>
          <cell r="D13010" t="str">
            <v>Eletricista</v>
          </cell>
          <cell r="E13010" t="str">
            <v>h</v>
          </cell>
          <cell r="F13010">
            <v>5</v>
          </cell>
        </row>
        <row r="13011">
          <cell r="B13011" t="str">
            <v>191172</v>
          </cell>
          <cell r="C13011" t="str">
            <v>010116</v>
          </cell>
          <cell r="D13011" t="str">
            <v>Ajudante de eletricista</v>
          </cell>
          <cell r="E13011" t="str">
            <v>h</v>
          </cell>
          <cell r="F13011">
            <v>10</v>
          </cell>
        </row>
        <row r="13012">
          <cell r="B13012" t="str">
            <v>191172</v>
          </cell>
          <cell r="C13012" t="str">
            <v>044544</v>
          </cell>
          <cell r="D13012" t="str">
            <v>Disjuntor tipo compacto e aberto 3x1250a</v>
          </cell>
          <cell r="E13012" t="str">
            <v>un</v>
          </cell>
          <cell r="F13012">
            <v>1</v>
          </cell>
        </row>
        <row r="13013">
          <cell r="B13013" t="str">
            <v>191173</v>
          </cell>
          <cell r="C13013" t="str">
            <v>010115</v>
          </cell>
          <cell r="D13013" t="str">
            <v>Eletricista</v>
          </cell>
          <cell r="E13013" t="str">
            <v>h</v>
          </cell>
          <cell r="F13013">
            <v>5</v>
          </cell>
        </row>
        <row r="13014">
          <cell r="B13014" t="str">
            <v>191173</v>
          </cell>
          <cell r="C13014" t="str">
            <v>010116</v>
          </cell>
          <cell r="D13014" t="str">
            <v>Ajudante de eletricista</v>
          </cell>
          <cell r="E13014" t="str">
            <v>h</v>
          </cell>
          <cell r="F13014">
            <v>10</v>
          </cell>
        </row>
        <row r="13015">
          <cell r="B13015" t="str">
            <v>191173</v>
          </cell>
          <cell r="C13015" t="str">
            <v>044545</v>
          </cell>
          <cell r="D13015" t="str">
            <v>Disjuntor tipo compacto e aberto 3x1600a</v>
          </cell>
          <cell r="E13015" t="str">
            <v>un</v>
          </cell>
          <cell r="F13015">
            <v>1</v>
          </cell>
        </row>
        <row r="13016">
          <cell r="B13016" t="str">
            <v>191174</v>
          </cell>
          <cell r="C13016" t="str">
            <v>010115</v>
          </cell>
          <cell r="D13016" t="str">
            <v>Eletricista</v>
          </cell>
          <cell r="E13016" t="str">
            <v>h</v>
          </cell>
          <cell r="F13016">
            <v>8</v>
          </cell>
        </row>
        <row r="13017">
          <cell r="B13017" t="str">
            <v>191174</v>
          </cell>
          <cell r="C13017" t="str">
            <v>010116</v>
          </cell>
          <cell r="D13017" t="str">
            <v>Ajudante de eletricista</v>
          </cell>
          <cell r="E13017" t="str">
            <v>h</v>
          </cell>
          <cell r="F13017">
            <v>16</v>
          </cell>
        </row>
        <row r="13018">
          <cell r="B13018" t="str">
            <v>191174</v>
          </cell>
          <cell r="C13018" t="str">
            <v>044546</v>
          </cell>
          <cell r="D13018" t="str">
            <v>Disjuntor tipo compacto e aberto 3x2500a</v>
          </cell>
          <cell r="E13018" t="str">
            <v>un</v>
          </cell>
          <cell r="F13018">
            <v>1</v>
          </cell>
        </row>
        <row r="13019">
          <cell r="B13019" t="str">
            <v>191175</v>
          </cell>
          <cell r="C13019" t="str">
            <v>010115</v>
          </cell>
          <cell r="D13019" t="str">
            <v>Eletricista</v>
          </cell>
          <cell r="E13019" t="str">
            <v>h</v>
          </cell>
          <cell r="F13019">
            <v>8</v>
          </cell>
        </row>
        <row r="13020">
          <cell r="B13020" t="str">
            <v>191175</v>
          </cell>
          <cell r="C13020" t="str">
            <v>010116</v>
          </cell>
          <cell r="D13020" t="str">
            <v>Ajudante de eletricista</v>
          </cell>
          <cell r="E13020" t="str">
            <v>h</v>
          </cell>
          <cell r="F13020">
            <v>16</v>
          </cell>
        </row>
        <row r="13021">
          <cell r="B13021" t="str">
            <v>191175</v>
          </cell>
          <cell r="C13021" t="str">
            <v>044547</v>
          </cell>
          <cell r="D13021" t="str">
            <v>Disjuntor tipo compacto e aberto 3x3150a</v>
          </cell>
          <cell r="E13021" t="str">
            <v>un</v>
          </cell>
          <cell r="F13021">
            <v>1</v>
          </cell>
        </row>
        <row r="13022">
          <cell r="B13022" t="str">
            <v>191201</v>
          </cell>
          <cell r="C13022" t="str">
            <v>010115</v>
          </cell>
          <cell r="D13022" t="str">
            <v>Eletricista</v>
          </cell>
          <cell r="E13022" t="str">
            <v>h</v>
          </cell>
          <cell r="F13022">
            <v>0.5</v>
          </cell>
        </row>
        <row r="13023">
          <cell r="B13023" t="str">
            <v>191201</v>
          </cell>
          <cell r="C13023" t="str">
            <v>010116</v>
          </cell>
          <cell r="D13023" t="str">
            <v>Ajudante de eletricista</v>
          </cell>
          <cell r="E13023" t="str">
            <v>h</v>
          </cell>
          <cell r="F13023">
            <v>0.5</v>
          </cell>
        </row>
        <row r="13024">
          <cell r="B13024" t="str">
            <v>191201</v>
          </cell>
          <cell r="C13024" t="str">
            <v>045056</v>
          </cell>
          <cell r="D13024" t="str">
            <v>Condulete tipo "c" de 3/4"</v>
          </cell>
          <cell r="E13024" t="str">
            <v>un</v>
          </cell>
          <cell r="F13024">
            <v>1</v>
          </cell>
        </row>
        <row r="13025">
          <cell r="B13025" t="str">
            <v>191202</v>
          </cell>
          <cell r="C13025" t="str">
            <v>010115</v>
          </cell>
          <cell r="D13025" t="str">
            <v>Eletricista</v>
          </cell>
          <cell r="E13025" t="str">
            <v>h</v>
          </cell>
          <cell r="F13025">
            <v>0.5</v>
          </cell>
        </row>
        <row r="13026">
          <cell r="B13026" t="str">
            <v>191202</v>
          </cell>
          <cell r="C13026" t="str">
            <v>010116</v>
          </cell>
          <cell r="D13026" t="str">
            <v>Ajudante de eletricista</v>
          </cell>
          <cell r="E13026" t="str">
            <v>h</v>
          </cell>
          <cell r="F13026">
            <v>0.5</v>
          </cell>
        </row>
        <row r="13027">
          <cell r="B13027" t="str">
            <v>191202</v>
          </cell>
          <cell r="C13027" t="str">
            <v>045057</v>
          </cell>
          <cell r="D13027" t="str">
            <v>Condulete tipo "c" de 1"</v>
          </cell>
          <cell r="E13027" t="str">
            <v>un</v>
          </cell>
          <cell r="F13027">
            <v>1</v>
          </cell>
        </row>
        <row r="13028">
          <cell r="B13028" t="str">
            <v>191203</v>
          </cell>
          <cell r="C13028" t="str">
            <v>010115</v>
          </cell>
          <cell r="D13028" t="str">
            <v>Eletricista</v>
          </cell>
          <cell r="E13028" t="str">
            <v>h</v>
          </cell>
          <cell r="F13028">
            <v>0.5</v>
          </cell>
        </row>
        <row r="13029">
          <cell r="B13029" t="str">
            <v>191203</v>
          </cell>
          <cell r="C13029" t="str">
            <v>010116</v>
          </cell>
          <cell r="D13029" t="str">
            <v>Ajudante de eletricista</v>
          </cell>
          <cell r="E13029" t="str">
            <v>h</v>
          </cell>
          <cell r="F13029">
            <v>0.5</v>
          </cell>
        </row>
        <row r="13030">
          <cell r="B13030" t="str">
            <v>191203</v>
          </cell>
          <cell r="C13030" t="str">
            <v>045058</v>
          </cell>
          <cell r="D13030" t="str">
            <v>Condulete tipo "c" de 1 1/4"</v>
          </cell>
          <cell r="E13030" t="str">
            <v>un</v>
          </cell>
          <cell r="F13030">
            <v>1</v>
          </cell>
        </row>
        <row r="13031">
          <cell r="B13031" t="str">
            <v>191204</v>
          </cell>
          <cell r="C13031" t="str">
            <v>010115</v>
          </cell>
          <cell r="D13031" t="str">
            <v>Eletricista</v>
          </cell>
          <cell r="E13031" t="str">
            <v>h</v>
          </cell>
          <cell r="F13031">
            <v>0.5</v>
          </cell>
        </row>
        <row r="13032">
          <cell r="B13032" t="str">
            <v>191204</v>
          </cell>
          <cell r="C13032" t="str">
            <v>010116</v>
          </cell>
          <cell r="D13032" t="str">
            <v>Ajudante de eletricista</v>
          </cell>
          <cell r="E13032" t="str">
            <v>h</v>
          </cell>
          <cell r="F13032">
            <v>0.5</v>
          </cell>
        </row>
        <row r="13033">
          <cell r="B13033" t="str">
            <v>191204</v>
          </cell>
          <cell r="C13033" t="str">
            <v>045059</v>
          </cell>
          <cell r="D13033" t="str">
            <v>Condulete tipo "c" de 1 1/2"</v>
          </cell>
          <cell r="E13033" t="str">
            <v>un</v>
          </cell>
          <cell r="F13033">
            <v>1</v>
          </cell>
        </row>
        <row r="13034">
          <cell r="B13034" t="str">
            <v>191205</v>
          </cell>
          <cell r="C13034" t="str">
            <v>010115</v>
          </cell>
          <cell r="D13034" t="str">
            <v>Eletricista</v>
          </cell>
          <cell r="E13034" t="str">
            <v>h</v>
          </cell>
          <cell r="F13034">
            <v>0.5</v>
          </cell>
        </row>
        <row r="13035">
          <cell r="B13035" t="str">
            <v>191205</v>
          </cell>
          <cell r="C13035" t="str">
            <v>010116</v>
          </cell>
          <cell r="D13035" t="str">
            <v>Ajudante de eletricista</v>
          </cell>
          <cell r="E13035" t="str">
            <v>h</v>
          </cell>
          <cell r="F13035">
            <v>0.5</v>
          </cell>
        </row>
        <row r="13036">
          <cell r="B13036" t="str">
            <v>191205</v>
          </cell>
          <cell r="C13036" t="str">
            <v>045060</v>
          </cell>
          <cell r="D13036" t="str">
            <v>Condulete tipo "c" de 2"</v>
          </cell>
          <cell r="E13036" t="str">
            <v>un</v>
          </cell>
          <cell r="F13036">
            <v>1</v>
          </cell>
        </row>
        <row r="13037">
          <cell r="B13037" t="str">
            <v>191206</v>
          </cell>
          <cell r="C13037" t="str">
            <v>010115</v>
          </cell>
          <cell r="D13037" t="str">
            <v>Eletricista</v>
          </cell>
          <cell r="E13037" t="str">
            <v>h</v>
          </cell>
          <cell r="F13037">
            <v>0.5</v>
          </cell>
        </row>
        <row r="13038">
          <cell r="B13038" t="str">
            <v>191206</v>
          </cell>
          <cell r="C13038" t="str">
            <v>010116</v>
          </cell>
          <cell r="D13038" t="str">
            <v>Ajudante de eletricista</v>
          </cell>
          <cell r="E13038" t="str">
            <v>h</v>
          </cell>
          <cell r="F13038">
            <v>0.5</v>
          </cell>
        </row>
        <row r="13039">
          <cell r="B13039" t="str">
            <v>191206</v>
          </cell>
          <cell r="C13039" t="str">
            <v>045061</v>
          </cell>
          <cell r="D13039" t="str">
            <v>Condulete tipo "c" de 2 1/2"</v>
          </cell>
          <cell r="E13039" t="str">
            <v>un</v>
          </cell>
          <cell r="F13039">
            <v>1</v>
          </cell>
        </row>
        <row r="13040">
          <cell r="B13040" t="str">
            <v>191207</v>
          </cell>
          <cell r="C13040" t="str">
            <v>010115</v>
          </cell>
          <cell r="D13040" t="str">
            <v>Eletricista</v>
          </cell>
          <cell r="E13040" t="str">
            <v>h</v>
          </cell>
          <cell r="F13040">
            <v>0.5</v>
          </cell>
        </row>
        <row r="13041">
          <cell r="B13041" t="str">
            <v>191207</v>
          </cell>
          <cell r="C13041" t="str">
            <v>010116</v>
          </cell>
          <cell r="D13041" t="str">
            <v>Ajudante de eletricista</v>
          </cell>
          <cell r="E13041" t="str">
            <v>h</v>
          </cell>
          <cell r="F13041">
            <v>0.5</v>
          </cell>
        </row>
        <row r="13042">
          <cell r="B13042" t="str">
            <v>191207</v>
          </cell>
          <cell r="C13042" t="str">
            <v>045062</v>
          </cell>
          <cell r="D13042" t="str">
            <v>Condulete tipo "c" de 3"</v>
          </cell>
          <cell r="E13042" t="str">
            <v>un</v>
          </cell>
          <cell r="F13042">
            <v>1</v>
          </cell>
        </row>
        <row r="13043">
          <cell r="B13043" t="str">
            <v>191208</v>
          </cell>
          <cell r="C13043" t="str">
            <v>010115</v>
          </cell>
          <cell r="D13043" t="str">
            <v>Eletricista</v>
          </cell>
          <cell r="E13043" t="str">
            <v>h</v>
          </cell>
          <cell r="F13043">
            <v>0.5</v>
          </cell>
        </row>
        <row r="13044">
          <cell r="B13044" t="str">
            <v>191208</v>
          </cell>
          <cell r="C13044" t="str">
            <v>010116</v>
          </cell>
          <cell r="D13044" t="str">
            <v>Ajudante de eletricista</v>
          </cell>
          <cell r="E13044" t="str">
            <v>h</v>
          </cell>
          <cell r="F13044">
            <v>0.5</v>
          </cell>
        </row>
        <row r="13045">
          <cell r="B13045" t="str">
            <v>191208</v>
          </cell>
          <cell r="C13045" t="str">
            <v>045063</v>
          </cell>
          <cell r="D13045" t="str">
            <v>Condulete tipo "c" de 3 1/2"</v>
          </cell>
          <cell r="E13045" t="str">
            <v>un</v>
          </cell>
          <cell r="F13045">
            <v>1</v>
          </cell>
        </row>
        <row r="13046">
          <cell r="B13046" t="str">
            <v>191209</v>
          </cell>
          <cell r="C13046" t="str">
            <v>010115</v>
          </cell>
          <cell r="D13046" t="str">
            <v>Eletricista</v>
          </cell>
          <cell r="E13046" t="str">
            <v>h</v>
          </cell>
          <cell r="F13046">
            <v>0.5</v>
          </cell>
        </row>
        <row r="13047">
          <cell r="B13047" t="str">
            <v>191209</v>
          </cell>
          <cell r="C13047" t="str">
            <v>010116</v>
          </cell>
          <cell r="D13047" t="str">
            <v>Ajudante de eletricista</v>
          </cell>
          <cell r="E13047" t="str">
            <v>h</v>
          </cell>
          <cell r="F13047">
            <v>0.5</v>
          </cell>
        </row>
        <row r="13048">
          <cell r="B13048" t="str">
            <v>191209</v>
          </cell>
          <cell r="C13048" t="str">
            <v>045064</v>
          </cell>
          <cell r="D13048" t="str">
            <v>Condulete tipo "c" de 4"</v>
          </cell>
          <cell r="E13048" t="str">
            <v>un</v>
          </cell>
          <cell r="F13048">
            <v>1</v>
          </cell>
        </row>
        <row r="13049">
          <cell r="B13049" t="str">
            <v>191210</v>
          </cell>
          <cell r="C13049" t="str">
            <v>010115</v>
          </cell>
          <cell r="D13049" t="str">
            <v>Eletricista</v>
          </cell>
          <cell r="E13049" t="str">
            <v>h</v>
          </cell>
          <cell r="F13049">
            <v>0.5</v>
          </cell>
        </row>
        <row r="13050">
          <cell r="B13050" t="str">
            <v>191210</v>
          </cell>
          <cell r="C13050" t="str">
            <v>010116</v>
          </cell>
          <cell r="D13050" t="str">
            <v>Ajudante de eletricista</v>
          </cell>
          <cell r="E13050" t="str">
            <v>h</v>
          </cell>
          <cell r="F13050">
            <v>0.5</v>
          </cell>
        </row>
        <row r="13051">
          <cell r="B13051" t="str">
            <v>191210</v>
          </cell>
          <cell r="C13051" t="str">
            <v>045042</v>
          </cell>
          <cell r="D13051" t="str">
            <v>Condulete tipo "e" de 3/4"</v>
          </cell>
          <cell r="E13051" t="str">
            <v>un</v>
          </cell>
          <cell r="F13051">
            <v>1</v>
          </cell>
        </row>
        <row r="13052">
          <cell r="B13052" t="str">
            <v>191211</v>
          </cell>
          <cell r="C13052" t="str">
            <v>010115</v>
          </cell>
          <cell r="D13052" t="str">
            <v>Eletricista</v>
          </cell>
          <cell r="E13052" t="str">
            <v>h</v>
          </cell>
          <cell r="F13052">
            <v>0.5</v>
          </cell>
        </row>
        <row r="13053">
          <cell r="B13053" t="str">
            <v>191211</v>
          </cell>
          <cell r="C13053" t="str">
            <v>010116</v>
          </cell>
          <cell r="D13053" t="str">
            <v>Ajudante de eletricista</v>
          </cell>
          <cell r="E13053" t="str">
            <v>h</v>
          </cell>
          <cell r="F13053">
            <v>0.5</v>
          </cell>
        </row>
        <row r="13054">
          <cell r="B13054" t="str">
            <v>191211</v>
          </cell>
          <cell r="C13054" t="str">
            <v>045043</v>
          </cell>
          <cell r="D13054" t="str">
            <v>Condulete tipo "e" de 1"</v>
          </cell>
          <cell r="E13054" t="str">
            <v>un</v>
          </cell>
          <cell r="F13054">
            <v>1</v>
          </cell>
        </row>
        <row r="13055">
          <cell r="B13055" t="str">
            <v>191212</v>
          </cell>
          <cell r="C13055" t="str">
            <v>010115</v>
          </cell>
          <cell r="D13055" t="str">
            <v>Eletricista</v>
          </cell>
          <cell r="E13055" t="str">
            <v>h</v>
          </cell>
          <cell r="F13055">
            <v>0.5</v>
          </cell>
        </row>
        <row r="13056">
          <cell r="B13056" t="str">
            <v>191212</v>
          </cell>
          <cell r="C13056" t="str">
            <v>010116</v>
          </cell>
          <cell r="D13056" t="str">
            <v>Ajudante de eletricista</v>
          </cell>
          <cell r="E13056" t="str">
            <v>h</v>
          </cell>
          <cell r="F13056">
            <v>0.5</v>
          </cell>
        </row>
        <row r="13057">
          <cell r="B13057" t="str">
            <v>191212</v>
          </cell>
          <cell r="C13057" t="str">
            <v>045044</v>
          </cell>
          <cell r="D13057" t="str">
            <v>Condulete tipo "e" de 1 1/4"</v>
          </cell>
          <cell r="E13057" t="str">
            <v>un</v>
          </cell>
          <cell r="F13057">
            <v>1</v>
          </cell>
        </row>
        <row r="13058">
          <cell r="B13058" t="str">
            <v>191213</v>
          </cell>
          <cell r="C13058" t="str">
            <v>010115</v>
          </cell>
          <cell r="D13058" t="str">
            <v>Eletricista</v>
          </cell>
          <cell r="E13058" t="str">
            <v>h</v>
          </cell>
          <cell r="F13058">
            <v>0.5</v>
          </cell>
        </row>
        <row r="13059">
          <cell r="B13059" t="str">
            <v>191213</v>
          </cell>
          <cell r="C13059" t="str">
            <v>010116</v>
          </cell>
          <cell r="D13059" t="str">
            <v>Ajudante de eletricista</v>
          </cell>
          <cell r="E13059" t="str">
            <v>h</v>
          </cell>
          <cell r="F13059">
            <v>0.5</v>
          </cell>
        </row>
        <row r="13060">
          <cell r="B13060" t="str">
            <v>191213</v>
          </cell>
          <cell r="C13060" t="str">
            <v>045045</v>
          </cell>
          <cell r="D13060" t="str">
            <v>Condulete tipo "e" de 1 1/2"</v>
          </cell>
          <cell r="E13060" t="str">
            <v>un</v>
          </cell>
          <cell r="F13060">
            <v>1</v>
          </cell>
        </row>
        <row r="13061">
          <cell r="B13061" t="str">
            <v>191214</v>
          </cell>
          <cell r="C13061" t="str">
            <v>010115</v>
          </cell>
          <cell r="D13061" t="str">
            <v>Eletricista</v>
          </cell>
          <cell r="E13061" t="str">
            <v>h</v>
          </cell>
          <cell r="F13061">
            <v>0.5</v>
          </cell>
        </row>
        <row r="13062">
          <cell r="B13062" t="str">
            <v>191214</v>
          </cell>
          <cell r="C13062" t="str">
            <v>010116</v>
          </cell>
          <cell r="D13062" t="str">
            <v>Ajudante de eletricista</v>
          </cell>
          <cell r="E13062" t="str">
            <v>h</v>
          </cell>
          <cell r="F13062">
            <v>0.5</v>
          </cell>
        </row>
        <row r="13063">
          <cell r="B13063" t="str">
            <v>191214</v>
          </cell>
          <cell r="C13063" t="str">
            <v>045046</v>
          </cell>
          <cell r="D13063" t="str">
            <v>Condulete tipo "e" de 2"</v>
          </cell>
          <cell r="E13063" t="str">
            <v>un</v>
          </cell>
          <cell r="F13063">
            <v>1</v>
          </cell>
        </row>
        <row r="13064">
          <cell r="B13064" t="str">
            <v>191215</v>
          </cell>
          <cell r="C13064" t="str">
            <v>010115</v>
          </cell>
          <cell r="D13064" t="str">
            <v>Eletricista</v>
          </cell>
          <cell r="E13064" t="str">
            <v>h</v>
          </cell>
          <cell r="F13064">
            <v>0.5</v>
          </cell>
        </row>
        <row r="13065">
          <cell r="B13065" t="str">
            <v>191215</v>
          </cell>
          <cell r="C13065" t="str">
            <v>010116</v>
          </cell>
          <cell r="D13065" t="str">
            <v>Ajudante de eletricista</v>
          </cell>
          <cell r="E13065" t="str">
            <v>h</v>
          </cell>
          <cell r="F13065">
            <v>0.5</v>
          </cell>
        </row>
        <row r="13066">
          <cell r="B13066" t="str">
            <v>191215</v>
          </cell>
          <cell r="C13066" t="str">
            <v>045047</v>
          </cell>
          <cell r="D13066" t="str">
            <v>Condulete tipo "e" de 2 1/2"</v>
          </cell>
          <cell r="E13066" t="str">
            <v>un</v>
          </cell>
          <cell r="F13066">
            <v>1</v>
          </cell>
        </row>
        <row r="13067">
          <cell r="B13067" t="str">
            <v>191216</v>
          </cell>
          <cell r="C13067" t="str">
            <v>010115</v>
          </cell>
          <cell r="D13067" t="str">
            <v>Eletricista</v>
          </cell>
          <cell r="E13067" t="str">
            <v>h</v>
          </cell>
          <cell r="F13067">
            <v>0.5</v>
          </cell>
        </row>
        <row r="13068">
          <cell r="B13068" t="str">
            <v>191216</v>
          </cell>
          <cell r="C13068" t="str">
            <v>010116</v>
          </cell>
          <cell r="D13068" t="str">
            <v>Ajudante de eletricista</v>
          </cell>
          <cell r="E13068" t="str">
            <v>h</v>
          </cell>
          <cell r="F13068">
            <v>0.5</v>
          </cell>
        </row>
        <row r="13069">
          <cell r="B13069" t="str">
            <v>191216</v>
          </cell>
          <cell r="C13069" t="str">
            <v>045048</v>
          </cell>
          <cell r="D13069" t="str">
            <v>Condulete tipo "e" de 3"</v>
          </cell>
          <cell r="E13069" t="str">
            <v>un</v>
          </cell>
          <cell r="F13069">
            <v>1</v>
          </cell>
        </row>
        <row r="13070">
          <cell r="B13070" t="str">
            <v>191217</v>
          </cell>
          <cell r="C13070" t="str">
            <v>010115</v>
          </cell>
          <cell r="D13070" t="str">
            <v>Eletricista</v>
          </cell>
          <cell r="E13070" t="str">
            <v>h</v>
          </cell>
          <cell r="F13070">
            <v>0.5</v>
          </cell>
        </row>
        <row r="13071">
          <cell r="B13071" t="str">
            <v>191217</v>
          </cell>
          <cell r="C13071" t="str">
            <v>010116</v>
          </cell>
          <cell r="D13071" t="str">
            <v>Ajudante de eletricista</v>
          </cell>
          <cell r="E13071" t="str">
            <v>h</v>
          </cell>
          <cell r="F13071">
            <v>0.5</v>
          </cell>
        </row>
        <row r="13072">
          <cell r="B13072" t="str">
            <v>191217</v>
          </cell>
          <cell r="C13072" t="str">
            <v>045049</v>
          </cell>
          <cell r="D13072" t="str">
            <v>Condulete tipo "e" de 3 1/2"</v>
          </cell>
          <cell r="E13072" t="str">
            <v>un</v>
          </cell>
          <cell r="F13072">
            <v>1</v>
          </cell>
        </row>
        <row r="13073">
          <cell r="B13073" t="str">
            <v>191218</v>
          </cell>
          <cell r="C13073" t="str">
            <v>010115</v>
          </cell>
          <cell r="D13073" t="str">
            <v>Eletricista</v>
          </cell>
          <cell r="E13073" t="str">
            <v>h</v>
          </cell>
          <cell r="F13073">
            <v>0.5</v>
          </cell>
        </row>
        <row r="13074">
          <cell r="B13074" t="str">
            <v>191218</v>
          </cell>
          <cell r="C13074" t="str">
            <v>010116</v>
          </cell>
          <cell r="D13074" t="str">
            <v>Ajudante de eletricista</v>
          </cell>
          <cell r="E13074" t="str">
            <v>h</v>
          </cell>
          <cell r="F13074">
            <v>0.5</v>
          </cell>
        </row>
        <row r="13075">
          <cell r="B13075" t="str">
            <v>191218</v>
          </cell>
          <cell r="C13075" t="str">
            <v>045054</v>
          </cell>
          <cell r="D13075" t="str">
            <v>Condulete tipo "e" de 4"</v>
          </cell>
          <cell r="E13075" t="str">
            <v>un</v>
          </cell>
          <cell r="F13075">
            <v>1</v>
          </cell>
        </row>
        <row r="13076">
          <cell r="B13076" t="str">
            <v>191219</v>
          </cell>
          <cell r="C13076" t="str">
            <v>010115</v>
          </cell>
          <cell r="D13076" t="str">
            <v>Eletricista</v>
          </cell>
          <cell r="E13076" t="str">
            <v>h</v>
          </cell>
          <cell r="F13076">
            <v>0.7</v>
          </cell>
        </row>
        <row r="13077">
          <cell r="B13077" t="str">
            <v>191219</v>
          </cell>
          <cell r="C13077" t="str">
            <v>010116</v>
          </cell>
          <cell r="D13077" t="str">
            <v>Ajudante de eletricista</v>
          </cell>
          <cell r="E13077" t="str">
            <v>h</v>
          </cell>
          <cell r="F13077">
            <v>0.7</v>
          </cell>
        </row>
        <row r="13078">
          <cell r="B13078" t="str">
            <v>191219</v>
          </cell>
          <cell r="C13078" t="str">
            <v>045069</v>
          </cell>
          <cell r="D13078" t="str">
            <v>Condulete tipo "x" de 3/4"</v>
          </cell>
          <cell r="E13078" t="str">
            <v>un</v>
          </cell>
          <cell r="F13078">
            <v>1</v>
          </cell>
        </row>
        <row r="13079">
          <cell r="B13079" t="str">
            <v>191220</v>
          </cell>
          <cell r="C13079" t="str">
            <v>010115</v>
          </cell>
          <cell r="D13079" t="str">
            <v>Eletricista</v>
          </cell>
          <cell r="E13079" t="str">
            <v>h</v>
          </cell>
          <cell r="F13079">
            <v>0.7</v>
          </cell>
        </row>
        <row r="13080">
          <cell r="B13080" t="str">
            <v>191220</v>
          </cell>
          <cell r="C13080" t="str">
            <v>010116</v>
          </cell>
          <cell r="D13080" t="str">
            <v>Ajudante de eletricista</v>
          </cell>
          <cell r="E13080" t="str">
            <v>h</v>
          </cell>
          <cell r="F13080">
            <v>0.7</v>
          </cell>
        </row>
        <row r="13081">
          <cell r="B13081" t="str">
            <v>191220</v>
          </cell>
          <cell r="C13081" t="str">
            <v>045070</v>
          </cell>
          <cell r="D13081" t="str">
            <v>Condulete tipo "x" de 1"</v>
          </cell>
          <cell r="E13081" t="str">
            <v>un</v>
          </cell>
          <cell r="F13081">
            <v>1</v>
          </cell>
        </row>
        <row r="13082">
          <cell r="B13082" t="str">
            <v>191221</v>
          </cell>
          <cell r="C13082" t="str">
            <v>010115</v>
          </cell>
          <cell r="D13082" t="str">
            <v>Eletricista</v>
          </cell>
          <cell r="E13082" t="str">
            <v>h</v>
          </cell>
          <cell r="F13082">
            <v>0.7</v>
          </cell>
        </row>
        <row r="13083">
          <cell r="B13083" t="str">
            <v>191221</v>
          </cell>
          <cell r="C13083" t="str">
            <v>010116</v>
          </cell>
          <cell r="D13083" t="str">
            <v>Ajudante de eletricista</v>
          </cell>
          <cell r="E13083" t="str">
            <v>h</v>
          </cell>
          <cell r="F13083">
            <v>0.7</v>
          </cell>
        </row>
        <row r="13084">
          <cell r="B13084" t="str">
            <v>191221</v>
          </cell>
          <cell r="C13084" t="str">
            <v>045071</v>
          </cell>
          <cell r="D13084" t="str">
            <v>Condulete tipo "x" de 1 1/4"</v>
          </cell>
          <cell r="E13084" t="str">
            <v>un</v>
          </cell>
          <cell r="F13084">
            <v>1</v>
          </cell>
        </row>
        <row r="13085">
          <cell r="B13085" t="str">
            <v>191222</v>
          </cell>
          <cell r="C13085" t="str">
            <v>010115</v>
          </cell>
          <cell r="D13085" t="str">
            <v>Eletricista</v>
          </cell>
          <cell r="E13085" t="str">
            <v>h</v>
          </cell>
          <cell r="F13085">
            <v>0.7</v>
          </cell>
        </row>
        <row r="13086">
          <cell r="B13086" t="str">
            <v>191222</v>
          </cell>
          <cell r="C13086" t="str">
            <v>010116</v>
          </cell>
          <cell r="D13086" t="str">
            <v>Ajudante de eletricista</v>
          </cell>
          <cell r="E13086" t="str">
            <v>h</v>
          </cell>
          <cell r="F13086">
            <v>0.7</v>
          </cell>
        </row>
        <row r="13087">
          <cell r="B13087" t="str">
            <v>191222</v>
          </cell>
          <cell r="C13087" t="str">
            <v>045072</v>
          </cell>
          <cell r="D13087" t="str">
            <v>Condulete tipo "x" de 1 1/2"</v>
          </cell>
          <cell r="E13087" t="str">
            <v>un</v>
          </cell>
          <cell r="F13087">
            <v>1</v>
          </cell>
        </row>
        <row r="13088">
          <cell r="B13088" t="str">
            <v>191223</v>
          </cell>
          <cell r="C13088" t="str">
            <v>010115</v>
          </cell>
          <cell r="D13088" t="str">
            <v>Eletricista</v>
          </cell>
          <cell r="E13088" t="str">
            <v>h</v>
          </cell>
          <cell r="F13088">
            <v>0.7</v>
          </cell>
        </row>
        <row r="13089">
          <cell r="B13089" t="str">
            <v>191223</v>
          </cell>
          <cell r="C13089" t="str">
            <v>010116</v>
          </cell>
          <cell r="D13089" t="str">
            <v>Ajudante de eletricista</v>
          </cell>
          <cell r="E13089" t="str">
            <v>h</v>
          </cell>
          <cell r="F13089">
            <v>0.7</v>
          </cell>
        </row>
        <row r="13090">
          <cell r="B13090" t="str">
            <v>191223</v>
          </cell>
          <cell r="C13090" t="str">
            <v>045073</v>
          </cell>
          <cell r="D13090" t="str">
            <v>Condulete tipo "x" de 2"</v>
          </cell>
          <cell r="E13090" t="str">
            <v>un</v>
          </cell>
          <cell r="F13090">
            <v>1</v>
          </cell>
        </row>
        <row r="13091">
          <cell r="B13091" t="str">
            <v>191224</v>
          </cell>
          <cell r="C13091" t="str">
            <v>010115</v>
          </cell>
          <cell r="D13091" t="str">
            <v>Eletricista</v>
          </cell>
          <cell r="E13091" t="str">
            <v>h</v>
          </cell>
          <cell r="F13091">
            <v>0.7</v>
          </cell>
        </row>
        <row r="13092">
          <cell r="B13092" t="str">
            <v>191224</v>
          </cell>
          <cell r="C13092" t="str">
            <v>010116</v>
          </cell>
          <cell r="D13092" t="str">
            <v>Ajudante de eletricista</v>
          </cell>
          <cell r="E13092" t="str">
            <v>h</v>
          </cell>
          <cell r="F13092">
            <v>0.7</v>
          </cell>
        </row>
        <row r="13093">
          <cell r="B13093" t="str">
            <v>191224</v>
          </cell>
          <cell r="C13093" t="str">
            <v>045074</v>
          </cell>
          <cell r="D13093" t="str">
            <v>Condulete tipo "x" de 2 1/2"</v>
          </cell>
          <cell r="E13093" t="str">
            <v>un</v>
          </cell>
          <cell r="F13093">
            <v>1</v>
          </cell>
        </row>
        <row r="13094">
          <cell r="B13094" t="str">
            <v>191225</v>
          </cell>
          <cell r="C13094" t="str">
            <v>010115</v>
          </cell>
          <cell r="D13094" t="str">
            <v>Eletricista</v>
          </cell>
          <cell r="E13094" t="str">
            <v>h</v>
          </cell>
          <cell r="F13094">
            <v>0.7</v>
          </cell>
        </row>
        <row r="13095">
          <cell r="B13095" t="str">
            <v>191225</v>
          </cell>
          <cell r="C13095" t="str">
            <v>010116</v>
          </cell>
          <cell r="D13095" t="str">
            <v>Ajudante de eletricista</v>
          </cell>
          <cell r="E13095" t="str">
            <v>h</v>
          </cell>
          <cell r="F13095">
            <v>0.7</v>
          </cell>
        </row>
        <row r="13096">
          <cell r="B13096" t="str">
            <v>191225</v>
          </cell>
          <cell r="C13096" t="str">
            <v>045075</v>
          </cell>
          <cell r="D13096" t="str">
            <v>Condulete tipo "x" de 3"</v>
          </cell>
          <cell r="E13096" t="str">
            <v>un</v>
          </cell>
          <cell r="F13096">
            <v>1</v>
          </cell>
        </row>
        <row r="13097">
          <cell r="B13097" t="str">
            <v>191226</v>
          </cell>
          <cell r="C13097" t="str">
            <v>010115</v>
          </cell>
          <cell r="D13097" t="str">
            <v>Eletricista</v>
          </cell>
          <cell r="E13097" t="str">
            <v>h</v>
          </cell>
          <cell r="F13097">
            <v>0.7</v>
          </cell>
        </row>
        <row r="13098">
          <cell r="B13098" t="str">
            <v>191226</v>
          </cell>
          <cell r="C13098" t="str">
            <v>010116</v>
          </cell>
          <cell r="D13098" t="str">
            <v>Ajudante de eletricista</v>
          </cell>
          <cell r="E13098" t="str">
            <v>h</v>
          </cell>
          <cell r="F13098">
            <v>0.7</v>
          </cell>
        </row>
        <row r="13099">
          <cell r="B13099" t="str">
            <v>191226</v>
          </cell>
          <cell r="C13099" t="str">
            <v>045076</v>
          </cell>
          <cell r="D13099" t="str">
            <v>Condulete tipo "x" de 3 1/2"</v>
          </cell>
          <cell r="E13099" t="str">
            <v>un</v>
          </cell>
          <cell r="F13099">
            <v>1</v>
          </cell>
        </row>
        <row r="13100">
          <cell r="B13100" t="str">
            <v>191227</v>
          </cell>
          <cell r="C13100" t="str">
            <v>010115</v>
          </cell>
          <cell r="D13100" t="str">
            <v>Eletricista</v>
          </cell>
          <cell r="E13100" t="str">
            <v>h</v>
          </cell>
          <cell r="F13100">
            <v>0.7</v>
          </cell>
        </row>
        <row r="13101">
          <cell r="B13101" t="str">
            <v>191227</v>
          </cell>
          <cell r="C13101" t="str">
            <v>010116</v>
          </cell>
          <cell r="D13101" t="str">
            <v>Ajudante de eletricista</v>
          </cell>
          <cell r="E13101" t="str">
            <v>h</v>
          </cell>
          <cell r="F13101">
            <v>0.7</v>
          </cell>
        </row>
        <row r="13102">
          <cell r="B13102" t="str">
            <v>191227</v>
          </cell>
          <cell r="C13102" t="str">
            <v>045077</v>
          </cell>
          <cell r="D13102" t="str">
            <v>Condulete tipo "x" de 4"</v>
          </cell>
          <cell r="E13102" t="str">
            <v>un</v>
          </cell>
          <cell r="F13102">
            <v>1</v>
          </cell>
        </row>
        <row r="13103">
          <cell r="B13103" t="str">
            <v>191228</v>
          </cell>
          <cell r="C13103" t="str">
            <v>010115</v>
          </cell>
          <cell r="D13103" t="str">
            <v>Eletricista</v>
          </cell>
          <cell r="E13103" t="str">
            <v>h</v>
          </cell>
          <cell r="F13103">
            <v>0.6</v>
          </cell>
        </row>
        <row r="13104">
          <cell r="B13104" t="str">
            <v>191228</v>
          </cell>
          <cell r="C13104" t="str">
            <v>010116</v>
          </cell>
          <cell r="D13104" t="str">
            <v>Ajudante de eletricista</v>
          </cell>
          <cell r="E13104" t="str">
            <v>h</v>
          </cell>
          <cell r="F13104">
            <v>0.6</v>
          </cell>
        </row>
        <row r="13105">
          <cell r="B13105" t="str">
            <v>191228</v>
          </cell>
          <cell r="C13105" t="str">
            <v>045032</v>
          </cell>
          <cell r="D13105" t="str">
            <v>Condulete tipo "t" de 3/4"</v>
          </cell>
          <cell r="E13105" t="str">
            <v>un</v>
          </cell>
          <cell r="F13105">
            <v>1</v>
          </cell>
        </row>
        <row r="13106">
          <cell r="B13106" t="str">
            <v>191229</v>
          </cell>
          <cell r="C13106" t="str">
            <v>010115</v>
          </cell>
          <cell r="D13106" t="str">
            <v>Eletricista</v>
          </cell>
          <cell r="E13106" t="str">
            <v>h</v>
          </cell>
          <cell r="F13106">
            <v>0.6</v>
          </cell>
        </row>
        <row r="13107">
          <cell r="B13107" t="str">
            <v>191229</v>
          </cell>
          <cell r="C13107" t="str">
            <v>010116</v>
          </cell>
          <cell r="D13107" t="str">
            <v>Ajudante de eletricista</v>
          </cell>
          <cell r="E13107" t="str">
            <v>h</v>
          </cell>
          <cell r="F13107">
            <v>0.6</v>
          </cell>
        </row>
        <row r="13108">
          <cell r="B13108" t="str">
            <v>191229</v>
          </cell>
          <cell r="C13108" t="str">
            <v>045033</v>
          </cell>
          <cell r="D13108" t="str">
            <v>Condulete tipo "t" de 1"</v>
          </cell>
          <cell r="E13108" t="str">
            <v>un</v>
          </cell>
          <cell r="F13108">
            <v>1</v>
          </cell>
        </row>
        <row r="13109">
          <cell r="B13109" t="str">
            <v>191230</v>
          </cell>
          <cell r="C13109" t="str">
            <v>010115</v>
          </cell>
          <cell r="D13109" t="str">
            <v>Eletricista</v>
          </cell>
          <cell r="E13109" t="str">
            <v>h</v>
          </cell>
          <cell r="F13109">
            <v>0.6</v>
          </cell>
        </row>
        <row r="13110">
          <cell r="B13110" t="str">
            <v>191230</v>
          </cell>
          <cell r="C13110" t="str">
            <v>010116</v>
          </cell>
          <cell r="D13110" t="str">
            <v>Ajudante de eletricista</v>
          </cell>
          <cell r="E13110" t="str">
            <v>h</v>
          </cell>
          <cell r="F13110">
            <v>0.6</v>
          </cell>
        </row>
        <row r="13111">
          <cell r="B13111" t="str">
            <v>191230</v>
          </cell>
          <cell r="C13111" t="str">
            <v>045034</v>
          </cell>
          <cell r="D13111" t="str">
            <v>Condulete tipo "t" de 1 1/4"</v>
          </cell>
          <cell r="E13111" t="str">
            <v>un</v>
          </cell>
          <cell r="F13111">
            <v>1</v>
          </cell>
        </row>
        <row r="13112">
          <cell r="B13112" t="str">
            <v>191231</v>
          </cell>
          <cell r="C13112" t="str">
            <v>010115</v>
          </cell>
          <cell r="D13112" t="str">
            <v>Eletricista</v>
          </cell>
          <cell r="E13112" t="str">
            <v>h</v>
          </cell>
          <cell r="F13112">
            <v>0.6</v>
          </cell>
        </row>
        <row r="13113">
          <cell r="B13113" t="str">
            <v>191231</v>
          </cell>
          <cell r="C13113" t="str">
            <v>010116</v>
          </cell>
          <cell r="D13113" t="str">
            <v>Ajudante de eletricista</v>
          </cell>
          <cell r="E13113" t="str">
            <v>h</v>
          </cell>
          <cell r="F13113">
            <v>0.6</v>
          </cell>
        </row>
        <row r="13114">
          <cell r="B13114" t="str">
            <v>191231</v>
          </cell>
          <cell r="C13114" t="str">
            <v>045035</v>
          </cell>
          <cell r="D13114" t="str">
            <v>Condulete tipo "t" de 1 1/2"</v>
          </cell>
          <cell r="E13114" t="str">
            <v>un</v>
          </cell>
          <cell r="F13114">
            <v>1</v>
          </cell>
        </row>
        <row r="13115">
          <cell r="B13115" t="str">
            <v>191232</v>
          </cell>
          <cell r="C13115" t="str">
            <v>010115</v>
          </cell>
          <cell r="D13115" t="str">
            <v>Eletricista</v>
          </cell>
          <cell r="E13115" t="str">
            <v>h</v>
          </cell>
          <cell r="F13115">
            <v>0.6</v>
          </cell>
        </row>
        <row r="13116">
          <cell r="B13116" t="str">
            <v>191232</v>
          </cell>
          <cell r="C13116" t="str">
            <v>010116</v>
          </cell>
          <cell r="D13116" t="str">
            <v>Ajudante de eletricista</v>
          </cell>
          <cell r="E13116" t="str">
            <v>h</v>
          </cell>
          <cell r="F13116">
            <v>0.6</v>
          </cell>
        </row>
        <row r="13117">
          <cell r="B13117" t="str">
            <v>191232</v>
          </cell>
          <cell r="C13117" t="str">
            <v>045036</v>
          </cell>
          <cell r="D13117" t="str">
            <v>Condulete tipo "t" de 2"</v>
          </cell>
          <cell r="E13117" t="str">
            <v>un</v>
          </cell>
          <cell r="F13117">
            <v>1</v>
          </cell>
        </row>
        <row r="13118">
          <cell r="B13118" t="str">
            <v>191233</v>
          </cell>
          <cell r="C13118" t="str">
            <v>010115</v>
          </cell>
          <cell r="D13118" t="str">
            <v>Eletricista</v>
          </cell>
          <cell r="E13118" t="str">
            <v>h</v>
          </cell>
          <cell r="F13118">
            <v>0.6</v>
          </cell>
        </row>
        <row r="13119">
          <cell r="B13119" t="str">
            <v>191233</v>
          </cell>
          <cell r="C13119" t="str">
            <v>010116</v>
          </cell>
          <cell r="D13119" t="str">
            <v>Ajudante de eletricista</v>
          </cell>
          <cell r="E13119" t="str">
            <v>h</v>
          </cell>
          <cell r="F13119">
            <v>0.6</v>
          </cell>
        </row>
        <row r="13120">
          <cell r="B13120" t="str">
            <v>191233</v>
          </cell>
          <cell r="C13120" t="str">
            <v>045037</v>
          </cell>
          <cell r="D13120" t="str">
            <v>Condulete tipo "t" de 2 1/2"</v>
          </cell>
          <cell r="E13120" t="str">
            <v>un</v>
          </cell>
          <cell r="F13120">
            <v>1</v>
          </cell>
        </row>
        <row r="13121">
          <cell r="B13121" t="str">
            <v>191234</v>
          </cell>
          <cell r="C13121" t="str">
            <v>010115</v>
          </cell>
          <cell r="D13121" t="str">
            <v>Eletricista</v>
          </cell>
          <cell r="E13121" t="str">
            <v>h</v>
          </cell>
          <cell r="F13121">
            <v>0.6</v>
          </cell>
        </row>
        <row r="13122">
          <cell r="B13122" t="str">
            <v>191234</v>
          </cell>
          <cell r="C13122" t="str">
            <v>010116</v>
          </cell>
          <cell r="D13122" t="str">
            <v>Ajudante de eletricista</v>
          </cell>
          <cell r="E13122" t="str">
            <v>h</v>
          </cell>
          <cell r="F13122">
            <v>0.6</v>
          </cell>
        </row>
        <row r="13123">
          <cell r="B13123" t="str">
            <v>191234</v>
          </cell>
          <cell r="C13123" t="str">
            <v>045038</v>
          </cell>
          <cell r="D13123" t="str">
            <v>Condulete tipo "t" de 3"</v>
          </cell>
          <cell r="E13123" t="str">
            <v>un</v>
          </cell>
          <cell r="F13123">
            <v>1</v>
          </cell>
        </row>
        <row r="13124">
          <cell r="B13124" t="str">
            <v>191235</v>
          </cell>
          <cell r="C13124" t="str">
            <v>010115</v>
          </cell>
          <cell r="D13124" t="str">
            <v>Eletricista</v>
          </cell>
          <cell r="E13124" t="str">
            <v>h</v>
          </cell>
          <cell r="F13124">
            <v>0.6</v>
          </cell>
        </row>
        <row r="13125">
          <cell r="B13125" t="str">
            <v>191235</v>
          </cell>
          <cell r="C13125" t="str">
            <v>010116</v>
          </cell>
          <cell r="D13125" t="str">
            <v>Ajudante de eletricista</v>
          </cell>
          <cell r="E13125" t="str">
            <v>h</v>
          </cell>
          <cell r="F13125">
            <v>0.6</v>
          </cell>
        </row>
        <row r="13126">
          <cell r="B13126" t="str">
            <v>191235</v>
          </cell>
          <cell r="C13126" t="str">
            <v>045039</v>
          </cell>
          <cell r="D13126" t="str">
            <v>Condulete tipo "t" de 3 1/2"</v>
          </cell>
          <cell r="E13126" t="str">
            <v>un</v>
          </cell>
          <cell r="F13126">
            <v>1</v>
          </cell>
        </row>
        <row r="13127">
          <cell r="B13127" t="str">
            <v>191236</v>
          </cell>
          <cell r="C13127" t="str">
            <v>010115</v>
          </cell>
          <cell r="D13127" t="str">
            <v>Eletricista</v>
          </cell>
          <cell r="E13127" t="str">
            <v>h</v>
          </cell>
          <cell r="F13127">
            <v>0.6</v>
          </cell>
        </row>
        <row r="13128">
          <cell r="B13128" t="str">
            <v>191236</v>
          </cell>
          <cell r="C13128" t="str">
            <v>010116</v>
          </cell>
          <cell r="D13128" t="str">
            <v>Ajudante de eletricista</v>
          </cell>
          <cell r="E13128" t="str">
            <v>h</v>
          </cell>
          <cell r="F13128">
            <v>0.6</v>
          </cell>
        </row>
        <row r="13129">
          <cell r="B13129" t="str">
            <v>191236</v>
          </cell>
          <cell r="C13129" t="str">
            <v>045040</v>
          </cell>
          <cell r="D13129" t="str">
            <v>Condulete tipo "t" de 4"</v>
          </cell>
          <cell r="E13129" t="str">
            <v>un</v>
          </cell>
          <cell r="F13129">
            <v>1</v>
          </cell>
        </row>
        <row r="13130">
          <cell r="B13130" t="str">
            <v>191237</v>
          </cell>
          <cell r="C13130" t="str">
            <v>010115</v>
          </cell>
          <cell r="D13130" t="str">
            <v>Eletricista</v>
          </cell>
          <cell r="E13130" t="str">
            <v>h</v>
          </cell>
          <cell r="F13130">
            <v>0.5</v>
          </cell>
        </row>
        <row r="13131">
          <cell r="B13131" t="str">
            <v>191237</v>
          </cell>
          <cell r="C13131" t="str">
            <v>010116</v>
          </cell>
          <cell r="D13131" t="str">
            <v>Ajudante de eletricista</v>
          </cell>
          <cell r="E13131" t="str">
            <v>h</v>
          </cell>
          <cell r="F13131">
            <v>0.5</v>
          </cell>
        </row>
        <row r="13132">
          <cell r="B13132" t="str">
            <v>191237</v>
          </cell>
          <cell r="C13132" t="str">
            <v>045082</v>
          </cell>
          <cell r="D13132" t="str">
            <v>Condulete tipo "ll" de 3/4"</v>
          </cell>
          <cell r="E13132" t="str">
            <v>un</v>
          </cell>
          <cell r="F13132">
            <v>1</v>
          </cell>
        </row>
        <row r="13133">
          <cell r="B13133" t="str">
            <v>191238</v>
          </cell>
          <cell r="C13133" t="str">
            <v>010115</v>
          </cell>
          <cell r="D13133" t="str">
            <v>Eletricista</v>
          </cell>
          <cell r="E13133" t="str">
            <v>h</v>
          </cell>
          <cell r="F13133">
            <v>0.5</v>
          </cell>
        </row>
        <row r="13134">
          <cell r="B13134" t="str">
            <v>191238</v>
          </cell>
          <cell r="C13134" t="str">
            <v>010116</v>
          </cell>
          <cell r="D13134" t="str">
            <v>Ajudante de eletricista</v>
          </cell>
          <cell r="E13134" t="str">
            <v>h</v>
          </cell>
          <cell r="F13134">
            <v>0.5</v>
          </cell>
        </row>
        <row r="13135">
          <cell r="B13135" t="str">
            <v>191238</v>
          </cell>
          <cell r="C13135" t="str">
            <v>045083</v>
          </cell>
          <cell r="D13135" t="str">
            <v>Condulete tipo "ll" de 1"</v>
          </cell>
          <cell r="E13135" t="str">
            <v>un</v>
          </cell>
          <cell r="F13135">
            <v>1</v>
          </cell>
        </row>
        <row r="13136">
          <cell r="B13136" t="str">
            <v>191239</v>
          </cell>
          <cell r="C13136" t="str">
            <v>010115</v>
          </cell>
          <cell r="D13136" t="str">
            <v>Eletricista</v>
          </cell>
          <cell r="E13136" t="str">
            <v>h</v>
          </cell>
          <cell r="F13136">
            <v>0.5</v>
          </cell>
        </row>
        <row r="13137">
          <cell r="B13137" t="str">
            <v>191239</v>
          </cell>
          <cell r="C13137" t="str">
            <v>010116</v>
          </cell>
          <cell r="D13137" t="str">
            <v>Ajudante de eletricista</v>
          </cell>
          <cell r="E13137" t="str">
            <v>h</v>
          </cell>
          <cell r="F13137">
            <v>0.5</v>
          </cell>
        </row>
        <row r="13138">
          <cell r="B13138" t="str">
            <v>191239</v>
          </cell>
          <cell r="C13138" t="str">
            <v>045084</v>
          </cell>
          <cell r="D13138" t="str">
            <v>Condulete tipo "ll" de 1 1/4"</v>
          </cell>
          <cell r="E13138" t="str">
            <v>un</v>
          </cell>
          <cell r="F13138">
            <v>1</v>
          </cell>
        </row>
        <row r="13139">
          <cell r="B13139" t="str">
            <v>191240</v>
          </cell>
          <cell r="C13139" t="str">
            <v>010115</v>
          </cell>
          <cell r="D13139" t="str">
            <v>Eletricista</v>
          </cell>
          <cell r="E13139" t="str">
            <v>h</v>
          </cell>
          <cell r="F13139">
            <v>0.5</v>
          </cell>
        </row>
        <row r="13140">
          <cell r="B13140" t="str">
            <v>191240</v>
          </cell>
          <cell r="C13140" t="str">
            <v>010116</v>
          </cell>
          <cell r="D13140" t="str">
            <v>Ajudante de eletricista</v>
          </cell>
          <cell r="E13140" t="str">
            <v>h</v>
          </cell>
          <cell r="F13140">
            <v>0.5</v>
          </cell>
        </row>
        <row r="13141">
          <cell r="B13141" t="str">
            <v>191240</v>
          </cell>
          <cell r="C13141" t="str">
            <v>045085</v>
          </cell>
          <cell r="D13141" t="str">
            <v>Condulete tipo "ll" de 1 1/2"</v>
          </cell>
          <cell r="E13141" t="str">
            <v>un</v>
          </cell>
          <cell r="F13141">
            <v>1</v>
          </cell>
        </row>
        <row r="13142">
          <cell r="B13142" t="str">
            <v>191241</v>
          </cell>
          <cell r="C13142" t="str">
            <v>010115</v>
          </cell>
          <cell r="D13142" t="str">
            <v>Eletricista</v>
          </cell>
          <cell r="E13142" t="str">
            <v>h</v>
          </cell>
          <cell r="F13142">
            <v>0.5</v>
          </cell>
        </row>
        <row r="13143">
          <cell r="B13143" t="str">
            <v>191241</v>
          </cell>
          <cell r="C13143" t="str">
            <v>010116</v>
          </cell>
          <cell r="D13143" t="str">
            <v>Ajudante de eletricista</v>
          </cell>
          <cell r="E13143" t="str">
            <v>h</v>
          </cell>
          <cell r="F13143">
            <v>0.5</v>
          </cell>
        </row>
        <row r="13144">
          <cell r="B13144" t="str">
            <v>191241</v>
          </cell>
          <cell r="C13144" t="str">
            <v>045086</v>
          </cell>
          <cell r="D13144" t="str">
            <v>Condulete tipo "ll" de 2"</v>
          </cell>
          <cell r="E13144" t="str">
            <v>un</v>
          </cell>
          <cell r="F13144">
            <v>1</v>
          </cell>
        </row>
        <row r="13145">
          <cell r="B13145" t="str">
            <v>191242</v>
          </cell>
          <cell r="C13145" t="str">
            <v>010115</v>
          </cell>
          <cell r="D13145" t="str">
            <v>Eletricista</v>
          </cell>
          <cell r="E13145" t="str">
            <v>h</v>
          </cell>
          <cell r="F13145">
            <v>0.5</v>
          </cell>
        </row>
        <row r="13146">
          <cell r="B13146" t="str">
            <v>191242</v>
          </cell>
          <cell r="C13146" t="str">
            <v>010116</v>
          </cell>
          <cell r="D13146" t="str">
            <v>Ajudante de eletricista</v>
          </cell>
          <cell r="E13146" t="str">
            <v>h</v>
          </cell>
          <cell r="F13146">
            <v>0.5</v>
          </cell>
        </row>
        <row r="13147">
          <cell r="B13147" t="str">
            <v>191242</v>
          </cell>
          <cell r="C13147" t="str">
            <v>045087</v>
          </cell>
          <cell r="D13147" t="str">
            <v>Condulete tipo "ll" de 2 1/2"</v>
          </cell>
          <cell r="E13147" t="str">
            <v>un</v>
          </cell>
          <cell r="F13147">
            <v>1</v>
          </cell>
        </row>
        <row r="13148">
          <cell r="B13148" t="str">
            <v>191243</v>
          </cell>
          <cell r="C13148" t="str">
            <v>010115</v>
          </cell>
          <cell r="D13148" t="str">
            <v>Eletricista</v>
          </cell>
          <cell r="E13148" t="str">
            <v>h</v>
          </cell>
          <cell r="F13148">
            <v>0.5</v>
          </cell>
        </row>
        <row r="13149">
          <cell r="B13149" t="str">
            <v>191243</v>
          </cell>
          <cell r="C13149" t="str">
            <v>010116</v>
          </cell>
          <cell r="D13149" t="str">
            <v>Ajudante de eletricista</v>
          </cell>
          <cell r="E13149" t="str">
            <v>h</v>
          </cell>
          <cell r="F13149">
            <v>0.5</v>
          </cell>
        </row>
        <row r="13150">
          <cell r="B13150" t="str">
            <v>191243</v>
          </cell>
          <cell r="C13150" t="str">
            <v>045088</v>
          </cell>
          <cell r="D13150" t="str">
            <v>Condulete tipo "ll" de 3"</v>
          </cell>
          <cell r="E13150" t="str">
            <v>un</v>
          </cell>
          <cell r="F13150">
            <v>1</v>
          </cell>
        </row>
        <row r="13151">
          <cell r="B13151" t="str">
            <v>191244</v>
          </cell>
          <cell r="C13151" t="str">
            <v>010115</v>
          </cell>
          <cell r="D13151" t="str">
            <v>Eletricista</v>
          </cell>
          <cell r="E13151" t="str">
            <v>h</v>
          </cell>
          <cell r="F13151">
            <v>0.5</v>
          </cell>
        </row>
        <row r="13152">
          <cell r="B13152" t="str">
            <v>191244</v>
          </cell>
          <cell r="C13152" t="str">
            <v>010116</v>
          </cell>
          <cell r="D13152" t="str">
            <v>Ajudante de eletricista</v>
          </cell>
          <cell r="E13152" t="str">
            <v>h</v>
          </cell>
          <cell r="F13152">
            <v>0.5</v>
          </cell>
        </row>
        <row r="13153">
          <cell r="B13153" t="str">
            <v>191244</v>
          </cell>
          <cell r="C13153" t="str">
            <v>045089</v>
          </cell>
          <cell r="D13153" t="str">
            <v>Condulete tipo "ll" de 3 1/2"</v>
          </cell>
          <cell r="E13153" t="str">
            <v>un</v>
          </cell>
          <cell r="F13153">
            <v>1</v>
          </cell>
        </row>
        <row r="13154">
          <cell r="B13154" t="str">
            <v>191245</v>
          </cell>
          <cell r="C13154" t="str">
            <v>010115</v>
          </cell>
          <cell r="D13154" t="str">
            <v>Eletricista</v>
          </cell>
          <cell r="E13154" t="str">
            <v>h</v>
          </cell>
          <cell r="F13154">
            <v>0.5</v>
          </cell>
        </row>
        <row r="13155">
          <cell r="B13155" t="str">
            <v>191245</v>
          </cell>
          <cell r="C13155" t="str">
            <v>010116</v>
          </cell>
          <cell r="D13155" t="str">
            <v>Ajudante de eletricista</v>
          </cell>
          <cell r="E13155" t="str">
            <v>h</v>
          </cell>
          <cell r="F13155">
            <v>0.5</v>
          </cell>
        </row>
        <row r="13156">
          <cell r="B13156" t="str">
            <v>191245</v>
          </cell>
          <cell r="C13156" t="str">
            <v>045090</v>
          </cell>
          <cell r="D13156" t="str">
            <v>Condulete tipo "ll" de 4"</v>
          </cell>
          <cell r="E13156" t="str">
            <v>un</v>
          </cell>
          <cell r="F13156">
            <v>1</v>
          </cell>
        </row>
        <row r="13157">
          <cell r="B13157" t="str">
            <v>191301</v>
          </cell>
          <cell r="C13157" t="str">
            <v>010115</v>
          </cell>
          <cell r="D13157" t="str">
            <v>Eletricista</v>
          </cell>
          <cell r="E13157" t="str">
            <v>h</v>
          </cell>
          <cell r="F13157">
            <v>0.1</v>
          </cell>
        </row>
        <row r="13158">
          <cell r="B13158" t="str">
            <v>191301</v>
          </cell>
          <cell r="C13158" t="str">
            <v>010116</v>
          </cell>
          <cell r="D13158" t="str">
            <v>Ajudante de eletricista</v>
          </cell>
          <cell r="E13158" t="str">
            <v>h</v>
          </cell>
          <cell r="F13158">
            <v>0.1</v>
          </cell>
        </row>
        <row r="13159">
          <cell r="B13159" t="str">
            <v>191301</v>
          </cell>
          <cell r="C13159" t="str">
            <v>043004</v>
          </cell>
          <cell r="D13159" t="str">
            <v>Fio isolado em pvc 1,50 mm2 - 750v</v>
          </cell>
          <cell r="E13159" t="str">
            <v>m</v>
          </cell>
          <cell r="F13159">
            <v>1.02</v>
          </cell>
        </row>
        <row r="13160">
          <cell r="B13160" t="str">
            <v>191302</v>
          </cell>
          <cell r="C13160" t="str">
            <v>010115</v>
          </cell>
          <cell r="D13160" t="str">
            <v>Eletricista</v>
          </cell>
          <cell r="E13160" t="str">
            <v>h</v>
          </cell>
          <cell r="F13160">
            <v>0.11</v>
          </cell>
        </row>
        <row r="13161">
          <cell r="B13161" t="str">
            <v>191302</v>
          </cell>
          <cell r="C13161" t="str">
            <v>010116</v>
          </cell>
          <cell r="D13161" t="str">
            <v>Ajudante de eletricista</v>
          </cell>
          <cell r="E13161" t="str">
            <v>h</v>
          </cell>
          <cell r="F13161">
            <v>0.11</v>
          </cell>
        </row>
        <row r="13162">
          <cell r="B13162" t="str">
            <v>191302</v>
          </cell>
          <cell r="C13162" t="str">
            <v>043005</v>
          </cell>
          <cell r="D13162" t="str">
            <v>Fio isolado em pvc 2,50 mm2 - 750v</v>
          </cell>
          <cell r="E13162" t="str">
            <v>m</v>
          </cell>
          <cell r="F13162">
            <v>1.02</v>
          </cell>
        </row>
        <row r="13163">
          <cell r="B13163" t="str">
            <v>191303</v>
          </cell>
          <cell r="C13163" t="str">
            <v>010115</v>
          </cell>
          <cell r="D13163" t="str">
            <v>Eletricista</v>
          </cell>
          <cell r="E13163" t="str">
            <v>h</v>
          </cell>
          <cell r="F13163">
            <v>0.12</v>
          </cell>
        </row>
        <row r="13164">
          <cell r="B13164" t="str">
            <v>191303</v>
          </cell>
          <cell r="C13164" t="str">
            <v>010116</v>
          </cell>
          <cell r="D13164" t="str">
            <v>Ajudante de eletricista</v>
          </cell>
          <cell r="E13164" t="str">
            <v>h</v>
          </cell>
          <cell r="F13164">
            <v>0.12</v>
          </cell>
        </row>
        <row r="13165">
          <cell r="B13165" t="str">
            <v>191303</v>
          </cell>
          <cell r="C13165" t="str">
            <v>043006</v>
          </cell>
          <cell r="D13165" t="str">
            <v>Fio isolado em pvc 4,00 mm2 - 750v</v>
          </cell>
          <cell r="E13165" t="str">
            <v>m</v>
          </cell>
          <cell r="F13165">
            <v>1.02</v>
          </cell>
        </row>
        <row r="13166">
          <cell r="B13166" t="str">
            <v>191304</v>
          </cell>
          <cell r="C13166" t="str">
            <v>010115</v>
          </cell>
          <cell r="D13166" t="str">
            <v>Eletricista</v>
          </cell>
          <cell r="E13166" t="str">
            <v>h</v>
          </cell>
          <cell r="F13166">
            <v>0.13</v>
          </cell>
        </row>
        <row r="13167">
          <cell r="B13167" t="str">
            <v>191304</v>
          </cell>
          <cell r="C13167" t="str">
            <v>010116</v>
          </cell>
          <cell r="D13167" t="str">
            <v>Ajudante de eletricista</v>
          </cell>
          <cell r="E13167" t="str">
            <v>h</v>
          </cell>
          <cell r="F13167">
            <v>0.13</v>
          </cell>
        </row>
        <row r="13168">
          <cell r="B13168" t="str">
            <v>191304</v>
          </cell>
          <cell r="C13168" t="str">
            <v>043007</v>
          </cell>
          <cell r="D13168" t="str">
            <v>Fio isolado em pvc 6,00 mm2 - 750v</v>
          </cell>
          <cell r="E13168" t="str">
            <v>m</v>
          </cell>
          <cell r="F13168">
            <v>1.02</v>
          </cell>
        </row>
        <row r="13169">
          <cell r="B13169" t="str">
            <v>191305</v>
          </cell>
          <cell r="C13169" t="str">
            <v>010115</v>
          </cell>
          <cell r="D13169" t="str">
            <v>Eletricista</v>
          </cell>
          <cell r="E13169" t="str">
            <v>h</v>
          </cell>
          <cell r="F13169">
            <v>0.14000000000000001</v>
          </cell>
        </row>
        <row r="13170">
          <cell r="B13170" t="str">
            <v>191305</v>
          </cell>
          <cell r="C13170" t="str">
            <v>010116</v>
          </cell>
          <cell r="D13170" t="str">
            <v>Ajudante de eletricista</v>
          </cell>
          <cell r="E13170" t="str">
            <v>h</v>
          </cell>
          <cell r="F13170">
            <v>0.14000000000000001</v>
          </cell>
        </row>
        <row r="13171">
          <cell r="B13171" t="str">
            <v>191305</v>
          </cell>
          <cell r="C13171" t="str">
            <v>043008</v>
          </cell>
          <cell r="D13171" t="str">
            <v>Fio isolado em pvc 10,0 mm2 - 750v</v>
          </cell>
          <cell r="E13171" t="str">
            <v>m</v>
          </cell>
          <cell r="F13171">
            <v>1.02</v>
          </cell>
        </row>
        <row r="13172">
          <cell r="B13172" t="str">
            <v>191310</v>
          </cell>
          <cell r="C13172" t="str">
            <v>010115</v>
          </cell>
          <cell r="D13172" t="str">
            <v>Eletricista</v>
          </cell>
          <cell r="E13172" t="str">
            <v>h</v>
          </cell>
          <cell r="F13172">
            <v>0.12</v>
          </cell>
        </row>
        <row r="13173">
          <cell r="B13173" t="str">
            <v>191310</v>
          </cell>
          <cell r="C13173" t="str">
            <v>010116</v>
          </cell>
          <cell r="D13173" t="str">
            <v>Ajudante de eletricista</v>
          </cell>
          <cell r="E13173" t="str">
            <v>h</v>
          </cell>
          <cell r="F13173">
            <v>0.12</v>
          </cell>
        </row>
        <row r="13174">
          <cell r="B13174" t="str">
            <v>191310</v>
          </cell>
          <cell r="C13174" t="str">
            <v>090977</v>
          </cell>
          <cell r="D13174" t="str">
            <v>Cabo isolado em pvc 4 mm2 - 750v - 70 c</v>
          </cell>
          <cell r="E13174" t="str">
            <v>m</v>
          </cell>
          <cell r="F13174">
            <v>1.02</v>
          </cell>
        </row>
        <row r="13175">
          <cell r="B13175" t="str">
            <v>191311</v>
          </cell>
          <cell r="C13175" t="str">
            <v>010115</v>
          </cell>
          <cell r="D13175" t="str">
            <v>Eletricista</v>
          </cell>
          <cell r="E13175" t="str">
            <v>h</v>
          </cell>
          <cell r="F13175">
            <v>0.13</v>
          </cell>
        </row>
        <row r="13176">
          <cell r="B13176" t="str">
            <v>191311</v>
          </cell>
          <cell r="C13176" t="str">
            <v>010116</v>
          </cell>
          <cell r="D13176" t="str">
            <v>Ajudante de eletricista</v>
          </cell>
          <cell r="E13176" t="str">
            <v>h</v>
          </cell>
          <cell r="F13176">
            <v>0.13</v>
          </cell>
        </row>
        <row r="13177">
          <cell r="B13177" t="str">
            <v>191311</v>
          </cell>
          <cell r="C13177" t="str">
            <v>090978</v>
          </cell>
          <cell r="D13177" t="str">
            <v>Cabo isolado em pvc 6 mm2 - 750v - 70 c</v>
          </cell>
          <cell r="E13177" t="str">
            <v>m</v>
          </cell>
          <cell r="F13177">
            <v>1.02</v>
          </cell>
        </row>
        <row r="13178">
          <cell r="B13178" t="str">
            <v>191312</v>
          </cell>
          <cell r="C13178" t="str">
            <v>010115</v>
          </cell>
          <cell r="D13178" t="str">
            <v>Eletricista</v>
          </cell>
          <cell r="E13178" t="str">
            <v>h</v>
          </cell>
          <cell r="F13178">
            <v>0.14000000000000001</v>
          </cell>
        </row>
        <row r="13179">
          <cell r="B13179" t="str">
            <v>191312</v>
          </cell>
          <cell r="C13179" t="str">
            <v>010116</v>
          </cell>
          <cell r="D13179" t="str">
            <v>Ajudante de eletricista</v>
          </cell>
          <cell r="E13179" t="str">
            <v>h</v>
          </cell>
          <cell r="F13179">
            <v>0.14000000000000001</v>
          </cell>
        </row>
        <row r="13180">
          <cell r="B13180" t="str">
            <v>191312</v>
          </cell>
          <cell r="C13180" t="str">
            <v>090979</v>
          </cell>
          <cell r="D13180" t="str">
            <v>Cabo isolado em pvc 10 mm2 - 750v - 70 c</v>
          </cell>
          <cell r="E13180" t="str">
            <v>m</v>
          </cell>
          <cell r="F13180">
            <v>1.02</v>
          </cell>
        </row>
        <row r="13181">
          <cell r="B13181" t="str">
            <v>191313</v>
          </cell>
          <cell r="C13181" t="str">
            <v>010115</v>
          </cell>
          <cell r="D13181" t="str">
            <v>Eletricista</v>
          </cell>
          <cell r="E13181" t="str">
            <v>h</v>
          </cell>
          <cell r="F13181">
            <v>0.16</v>
          </cell>
        </row>
        <row r="13182">
          <cell r="B13182" t="str">
            <v>191313</v>
          </cell>
          <cell r="C13182" t="str">
            <v>010116</v>
          </cell>
          <cell r="D13182" t="str">
            <v>Ajudante de eletricista</v>
          </cell>
          <cell r="E13182" t="str">
            <v>h</v>
          </cell>
          <cell r="F13182">
            <v>0.16</v>
          </cell>
        </row>
        <row r="13183">
          <cell r="B13183" t="str">
            <v>191313</v>
          </cell>
          <cell r="C13183" t="str">
            <v>043015</v>
          </cell>
          <cell r="D13183" t="str">
            <v>Cabo isolado em pvc 16 mm2 - 750v - 70 c</v>
          </cell>
          <cell r="E13183" t="str">
            <v>m</v>
          </cell>
          <cell r="F13183">
            <v>1.02</v>
          </cell>
        </row>
        <row r="13184">
          <cell r="B13184" t="str">
            <v>191314</v>
          </cell>
          <cell r="C13184" t="str">
            <v>010115</v>
          </cell>
          <cell r="D13184" t="str">
            <v>Eletricista</v>
          </cell>
          <cell r="E13184" t="str">
            <v>h</v>
          </cell>
          <cell r="F13184">
            <v>0.17</v>
          </cell>
        </row>
        <row r="13185">
          <cell r="B13185" t="str">
            <v>191314</v>
          </cell>
          <cell r="C13185" t="str">
            <v>010116</v>
          </cell>
          <cell r="D13185" t="str">
            <v>Ajudante de eletricista</v>
          </cell>
          <cell r="E13185" t="str">
            <v>h</v>
          </cell>
          <cell r="F13185">
            <v>0.17</v>
          </cell>
        </row>
        <row r="13186">
          <cell r="B13186" t="str">
            <v>191314</v>
          </cell>
          <cell r="C13186" t="str">
            <v>043016</v>
          </cell>
          <cell r="D13186" t="str">
            <v>Cabo isolado em pvc 25 mm2 - 750v - 70 c</v>
          </cell>
          <cell r="E13186" t="str">
            <v>m</v>
          </cell>
          <cell r="F13186">
            <v>1.02</v>
          </cell>
        </row>
        <row r="13187">
          <cell r="B13187" t="str">
            <v>191315</v>
          </cell>
          <cell r="C13187" t="str">
            <v>010115</v>
          </cell>
          <cell r="D13187" t="str">
            <v>Eletricista</v>
          </cell>
          <cell r="E13187" t="str">
            <v>h</v>
          </cell>
          <cell r="F13187">
            <v>0.21</v>
          </cell>
        </row>
        <row r="13188">
          <cell r="B13188" t="str">
            <v>191315</v>
          </cell>
          <cell r="C13188" t="str">
            <v>010116</v>
          </cell>
          <cell r="D13188" t="str">
            <v>Ajudante de eletricista</v>
          </cell>
          <cell r="E13188" t="str">
            <v>h</v>
          </cell>
          <cell r="F13188">
            <v>0.21</v>
          </cell>
        </row>
        <row r="13189">
          <cell r="B13189" t="str">
            <v>191315</v>
          </cell>
          <cell r="C13189" t="str">
            <v>043017</v>
          </cell>
          <cell r="D13189" t="str">
            <v>Cabo isolado em pvc 35 mm2 - 750v - 70 c</v>
          </cell>
          <cell r="E13189" t="str">
            <v>m</v>
          </cell>
          <cell r="F13189">
            <v>1.02</v>
          </cell>
        </row>
        <row r="13190">
          <cell r="B13190" t="str">
            <v>191316</v>
          </cell>
          <cell r="C13190" t="str">
            <v>010115</v>
          </cell>
          <cell r="D13190" t="str">
            <v>Eletricista</v>
          </cell>
          <cell r="E13190" t="str">
            <v>h</v>
          </cell>
          <cell r="F13190">
            <v>0.31</v>
          </cell>
        </row>
        <row r="13191">
          <cell r="B13191" t="str">
            <v>191316</v>
          </cell>
          <cell r="C13191" t="str">
            <v>010116</v>
          </cell>
          <cell r="D13191" t="str">
            <v>Ajudante de eletricista</v>
          </cell>
          <cell r="E13191" t="str">
            <v>h</v>
          </cell>
          <cell r="F13191">
            <v>0.31</v>
          </cell>
        </row>
        <row r="13192">
          <cell r="B13192" t="str">
            <v>191316</v>
          </cell>
          <cell r="C13192" t="str">
            <v>043018</v>
          </cell>
          <cell r="D13192" t="str">
            <v>Cabo isolado em pvc 50 mm2 - 750v - 70 c</v>
          </cell>
          <cell r="E13192" t="str">
            <v>m</v>
          </cell>
          <cell r="F13192">
            <v>1.02</v>
          </cell>
        </row>
        <row r="13193">
          <cell r="B13193" t="str">
            <v>191317</v>
          </cell>
          <cell r="C13193" t="str">
            <v>010115</v>
          </cell>
          <cell r="D13193" t="str">
            <v>Eletricista</v>
          </cell>
          <cell r="E13193" t="str">
            <v>h</v>
          </cell>
          <cell r="F13193">
            <v>0.34</v>
          </cell>
        </row>
        <row r="13194">
          <cell r="B13194" t="str">
            <v>191317</v>
          </cell>
          <cell r="C13194" t="str">
            <v>010116</v>
          </cell>
          <cell r="D13194" t="str">
            <v>Ajudante de eletricista</v>
          </cell>
          <cell r="E13194" t="str">
            <v>h</v>
          </cell>
          <cell r="F13194">
            <v>0.34</v>
          </cell>
        </row>
        <row r="13195">
          <cell r="B13195" t="str">
            <v>191317</v>
          </cell>
          <cell r="C13195" t="str">
            <v>043019</v>
          </cell>
          <cell r="D13195" t="str">
            <v>Cabo isolado em pvc 70mm2 - 750v - 70 c</v>
          </cell>
          <cell r="E13195" t="str">
            <v>m</v>
          </cell>
          <cell r="F13195">
            <v>1.02</v>
          </cell>
        </row>
        <row r="13196">
          <cell r="B13196" t="str">
            <v>191318</v>
          </cell>
          <cell r="C13196" t="str">
            <v>010115</v>
          </cell>
          <cell r="D13196" t="str">
            <v>Eletricista</v>
          </cell>
          <cell r="E13196" t="str">
            <v>h</v>
          </cell>
          <cell r="F13196">
            <v>0.36</v>
          </cell>
        </row>
        <row r="13197">
          <cell r="B13197" t="str">
            <v>191318</v>
          </cell>
          <cell r="C13197" t="str">
            <v>010116</v>
          </cell>
          <cell r="D13197" t="str">
            <v>Ajudante de eletricista</v>
          </cell>
          <cell r="E13197" t="str">
            <v>h</v>
          </cell>
          <cell r="F13197">
            <v>0.36</v>
          </cell>
        </row>
        <row r="13198">
          <cell r="B13198" t="str">
            <v>191318</v>
          </cell>
          <cell r="C13198" t="str">
            <v>043020</v>
          </cell>
          <cell r="D13198" t="str">
            <v>Cabo isolado em pvc 95 mm2 - 750v - 70 c</v>
          </cell>
          <cell r="E13198" t="str">
            <v>m</v>
          </cell>
          <cell r="F13198">
            <v>1.02</v>
          </cell>
        </row>
        <row r="13199">
          <cell r="B13199" t="str">
            <v>191319</v>
          </cell>
          <cell r="C13199" t="str">
            <v>010115</v>
          </cell>
          <cell r="D13199" t="str">
            <v>Eletricista</v>
          </cell>
          <cell r="E13199" t="str">
            <v>h</v>
          </cell>
          <cell r="F13199">
            <v>0.46</v>
          </cell>
        </row>
        <row r="13200">
          <cell r="B13200" t="str">
            <v>191319</v>
          </cell>
          <cell r="C13200" t="str">
            <v>010116</v>
          </cell>
          <cell r="D13200" t="str">
            <v>Ajudante de eletricista</v>
          </cell>
          <cell r="E13200" t="str">
            <v>h</v>
          </cell>
          <cell r="F13200">
            <v>0.46</v>
          </cell>
        </row>
        <row r="13201">
          <cell r="B13201" t="str">
            <v>191319</v>
          </cell>
          <cell r="C13201" t="str">
            <v>043021</v>
          </cell>
          <cell r="D13201" t="str">
            <v>Cabo isolado em pvc 120 mm2 - 750v - 70 c</v>
          </cell>
          <cell r="E13201" t="str">
            <v>m</v>
          </cell>
          <cell r="F13201">
            <v>1.02</v>
          </cell>
        </row>
        <row r="13202">
          <cell r="B13202" t="str">
            <v>191320</v>
          </cell>
          <cell r="C13202" t="str">
            <v>010115</v>
          </cell>
          <cell r="D13202" t="str">
            <v>Eletricista</v>
          </cell>
          <cell r="E13202" t="str">
            <v>h</v>
          </cell>
          <cell r="F13202">
            <v>0.56999999999999995</v>
          </cell>
        </row>
        <row r="13203">
          <cell r="B13203" t="str">
            <v>191320</v>
          </cell>
          <cell r="C13203" t="str">
            <v>010116</v>
          </cell>
          <cell r="D13203" t="str">
            <v>Ajudante de eletricista</v>
          </cell>
          <cell r="E13203" t="str">
            <v>h</v>
          </cell>
          <cell r="F13203">
            <v>0.56999999999999995</v>
          </cell>
        </row>
        <row r="13204">
          <cell r="B13204" t="str">
            <v>191320</v>
          </cell>
          <cell r="C13204" t="str">
            <v>043022</v>
          </cell>
          <cell r="D13204" t="str">
            <v>Cabo isolado em pvc 150 mm2 - 750v - 70 c</v>
          </cell>
          <cell r="E13204" t="str">
            <v>m</v>
          </cell>
          <cell r="F13204">
            <v>1.02</v>
          </cell>
        </row>
        <row r="13205">
          <cell r="B13205" t="str">
            <v>191321</v>
          </cell>
          <cell r="C13205" t="str">
            <v>010115</v>
          </cell>
          <cell r="D13205" t="str">
            <v>Eletricista</v>
          </cell>
          <cell r="E13205" t="str">
            <v>h</v>
          </cell>
          <cell r="F13205">
            <v>0.74</v>
          </cell>
        </row>
        <row r="13206">
          <cell r="B13206" t="str">
            <v>191321</v>
          </cell>
          <cell r="C13206" t="str">
            <v>010116</v>
          </cell>
          <cell r="D13206" t="str">
            <v>Ajudante de eletricista</v>
          </cell>
          <cell r="E13206" t="str">
            <v>h</v>
          </cell>
          <cell r="F13206">
            <v>0.74</v>
          </cell>
        </row>
        <row r="13207">
          <cell r="B13207" t="str">
            <v>191321</v>
          </cell>
          <cell r="C13207" t="str">
            <v>043023</v>
          </cell>
          <cell r="D13207" t="str">
            <v>Cabo isolado em pvc 185 mm2 - 750v - 70 c</v>
          </cell>
          <cell r="E13207" t="str">
            <v>m</v>
          </cell>
          <cell r="F13207">
            <v>1.02</v>
          </cell>
        </row>
        <row r="13208">
          <cell r="B13208" t="str">
            <v>191322</v>
          </cell>
          <cell r="C13208" t="str">
            <v>010115</v>
          </cell>
          <cell r="D13208" t="str">
            <v>Eletricista</v>
          </cell>
          <cell r="E13208" t="str">
            <v>h</v>
          </cell>
          <cell r="F13208">
            <v>0.92</v>
          </cell>
        </row>
        <row r="13209">
          <cell r="B13209" t="str">
            <v>191322</v>
          </cell>
          <cell r="C13209" t="str">
            <v>010116</v>
          </cell>
          <cell r="D13209" t="str">
            <v>Ajudante de eletricista</v>
          </cell>
          <cell r="E13209" t="str">
            <v>h</v>
          </cell>
          <cell r="F13209">
            <v>0.92</v>
          </cell>
        </row>
        <row r="13210">
          <cell r="B13210" t="str">
            <v>191322</v>
          </cell>
          <cell r="C13210" t="str">
            <v>043024</v>
          </cell>
          <cell r="D13210" t="str">
            <v>Cabo isolado em pvc 240 mm2 - 750v - 70 c</v>
          </cell>
          <cell r="E13210" t="str">
            <v>m</v>
          </cell>
          <cell r="F13210">
            <v>1.02</v>
          </cell>
        </row>
        <row r="13211">
          <cell r="B13211" t="str">
            <v>191323</v>
          </cell>
          <cell r="C13211" t="str">
            <v>010115</v>
          </cell>
          <cell r="D13211" t="str">
            <v>Eletricista</v>
          </cell>
          <cell r="E13211" t="str">
            <v>h</v>
          </cell>
          <cell r="F13211">
            <v>1.1499999999999999</v>
          </cell>
        </row>
        <row r="13212">
          <cell r="B13212" t="str">
            <v>191323</v>
          </cell>
          <cell r="C13212" t="str">
            <v>010116</v>
          </cell>
          <cell r="D13212" t="str">
            <v>Ajudante de eletricista</v>
          </cell>
          <cell r="E13212" t="str">
            <v>h</v>
          </cell>
          <cell r="F13212">
            <v>1.1499999999999999</v>
          </cell>
        </row>
        <row r="13213">
          <cell r="B13213" t="str">
            <v>191323</v>
          </cell>
          <cell r="C13213" t="str">
            <v>043025</v>
          </cell>
          <cell r="D13213" t="str">
            <v>Cabo isolado em pvc 300mm2 - 750v - 70 c</v>
          </cell>
          <cell r="E13213" t="str">
            <v>m</v>
          </cell>
          <cell r="F13213">
            <v>1.02</v>
          </cell>
        </row>
        <row r="13214">
          <cell r="B13214" t="str">
            <v>191324</v>
          </cell>
          <cell r="C13214" t="str">
            <v>010115</v>
          </cell>
          <cell r="D13214" t="str">
            <v>Eletricista</v>
          </cell>
          <cell r="E13214" t="str">
            <v>h</v>
          </cell>
          <cell r="F13214">
            <v>1.54</v>
          </cell>
        </row>
        <row r="13215">
          <cell r="B13215" t="str">
            <v>191324</v>
          </cell>
          <cell r="C13215" t="str">
            <v>010116</v>
          </cell>
          <cell r="D13215" t="str">
            <v>Ajudante de eletricista</v>
          </cell>
          <cell r="E13215" t="str">
            <v>h</v>
          </cell>
          <cell r="F13215">
            <v>1.54</v>
          </cell>
        </row>
        <row r="13216">
          <cell r="B13216" t="str">
            <v>191324</v>
          </cell>
          <cell r="C13216" t="str">
            <v>043026</v>
          </cell>
          <cell r="D13216" t="str">
            <v>Cabo isolado em pvc 400mm2 - 750v - 70 c</v>
          </cell>
          <cell r="E13216" t="str">
            <v>m</v>
          </cell>
          <cell r="F13216">
            <v>1.02</v>
          </cell>
        </row>
        <row r="13217">
          <cell r="B13217" t="str">
            <v>191325</v>
          </cell>
          <cell r="C13217" t="str">
            <v>010115</v>
          </cell>
          <cell r="D13217" t="str">
            <v>Eletricista</v>
          </cell>
          <cell r="E13217" t="str">
            <v>h</v>
          </cell>
          <cell r="F13217">
            <v>1.92</v>
          </cell>
        </row>
        <row r="13218">
          <cell r="B13218" t="str">
            <v>191325</v>
          </cell>
          <cell r="C13218" t="str">
            <v>010116</v>
          </cell>
          <cell r="D13218" t="str">
            <v>Ajudante de eletricista</v>
          </cell>
          <cell r="E13218" t="str">
            <v>h</v>
          </cell>
          <cell r="F13218">
            <v>1.92</v>
          </cell>
        </row>
        <row r="13219">
          <cell r="B13219" t="str">
            <v>191325</v>
          </cell>
          <cell r="C13219" t="str">
            <v>043027</v>
          </cell>
          <cell r="D13219" t="str">
            <v>Cabo isolado em pvc 500mm2 - 750v - 70 c</v>
          </cell>
          <cell r="E13219" t="str">
            <v>m</v>
          </cell>
          <cell r="F13219">
            <v>1.02</v>
          </cell>
        </row>
        <row r="13220">
          <cell r="B13220" t="str">
            <v>191330</v>
          </cell>
          <cell r="C13220" t="str">
            <v>010115</v>
          </cell>
          <cell r="D13220" t="str">
            <v>Eletricista</v>
          </cell>
          <cell r="E13220" t="str">
            <v>h</v>
          </cell>
          <cell r="F13220">
            <v>0.12</v>
          </cell>
        </row>
        <row r="13221">
          <cell r="B13221" t="str">
            <v>191330</v>
          </cell>
          <cell r="C13221" t="str">
            <v>010116</v>
          </cell>
          <cell r="D13221" t="str">
            <v>Ajudante de eletricista</v>
          </cell>
          <cell r="E13221" t="str">
            <v>h</v>
          </cell>
          <cell r="F13221">
            <v>0.12</v>
          </cell>
        </row>
        <row r="13222">
          <cell r="B13222" t="str">
            <v>191330</v>
          </cell>
          <cell r="C13222" t="str">
            <v>090941</v>
          </cell>
          <cell r="D13222" t="str">
            <v>Cabo isolado em pvc 4 mm2 - 0,6/1 kv - 70 c</v>
          </cell>
          <cell r="E13222" t="str">
            <v>m</v>
          </cell>
          <cell r="F13222">
            <v>1.02</v>
          </cell>
        </row>
        <row r="13223">
          <cell r="B13223" t="str">
            <v>191331</v>
          </cell>
          <cell r="C13223" t="str">
            <v>010115</v>
          </cell>
          <cell r="D13223" t="str">
            <v>Eletricista</v>
          </cell>
          <cell r="E13223" t="str">
            <v>h</v>
          </cell>
          <cell r="F13223">
            <v>0.13</v>
          </cell>
        </row>
        <row r="13224">
          <cell r="B13224" t="str">
            <v>191331</v>
          </cell>
          <cell r="C13224" t="str">
            <v>010116</v>
          </cell>
          <cell r="D13224" t="str">
            <v>Ajudante de eletricista</v>
          </cell>
          <cell r="E13224" t="str">
            <v>h</v>
          </cell>
          <cell r="F13224">
            <v>0.13</v>
          </cell>
        </row>
        <row r="13225">
          <cell r="B13225" t="str">
            <v>191331</v>
          </cell>
          <cell r="C13225" t="str">
            <v>090942</v>
          </cell>
          <cell r="D13225" t="str">
            <v>Cabo isolado em pvc 6 mm2 - 0,6/1 kv - 70 c</v>
          </cell>
          <cell r="E13225" t="str">
            <v>m</v>
          </cell>
          <cell r="F13225">
            <v>1.02</v>
          </cell>
        </row>
        <row r="13226">
          <cell r="B13226" t="str">
            <v>191332</v>
          </cell>
          <cell r="C13226" t="str">
            <v>010115</v>
          </cell>
          <cell r="D13226" t="str">
            <v>Eletricista</v>
          </cell>
          <cell r="E13226" t="str">
            <v>h</v>
          </cell>
          <cell r="F13226">
            <v>0.14000000000000001</v>
          </cell>
        </row>
        <row r="13227">
          <cell r="B13227" t="str">
            <v>191332</v>
          </cell>
          <cell r="C13227" t="str">
            <v>010116</v>
          </cell>
          <cell r="D13227" t="str">
            <v>Ajudante de eletricista</v>
          </cell>
          <cell r="E13227" t="str">
            <v>h</v>
          </cell>
          <cell r="F13227">
            <v>0.14000000000000001</v>
          </cell>
        </row>
        <row r="13228">
          <cell r="B13228" t="str">
            <v>191332</v>
          </cell>
          <cell r="C13228" t="str">
            <v>090943</v>
          </cell>
          <cell r="D13228" t="str">
            <v>Cabo isolado em pvc 10 mm2 - 0,6/1 kv - 70 c</v>
          </cell>
          <cell r="E13228" t="str">
            <v>m</v>
          </cell>
          <cell r="F13228">
            <v>1.02</v>
          </cell>
        </row>
        <row r="13229">
          <cell r="B13229" t="str">
            <v>191333</v>
          </cell>
          <cell r="C13229" t="str">
            <v>010115</v>
          </cell>
          <cell r="D13229" t="str">
            <v>Eletricista</v>
          </cell>
          <cell r="E13229" t="str">
            <v>h</v>
          </cell>
          <cell r="F13229">
            <v>0.16</v>
          </cell>
        </row>
        <row r="13230">
          <cell r="B13230" t="str">
            <v>191333</v>
          </cell>
          <cell r="C13230" t="str">
            <v>010116</v>
          </cell>
          <cell r="D13230" t="str">
            <v>Ajudante de eletricista</v>
          </cell>
          <cell r="E13230" t="str">
            <v>h</v>
          </cell>
          <cell r="F13230">
            <v>0.16</v>
          </cell>
        </row>
        <row r="13231">
          <cell r="B13231" t="str">
            <v>191333</v>
          </cell>
          <cell r="C13231" t="str">
            <v>090944</v>
          </cell>
          <cell r="D13231" t="str">
            <v>Cabo isolado em pvc 16 mm2 - 0,6/1 kv - 70 c</v>
          </cell>
          <cell r="E13231" t="str">
            <v>m</v>
          </cell>
          <cell r="F13231">
            <v>1.02</v>
          </cell>
        </row>
        <row r="13232">
          <cell r="B13232" t="str">
            <v>191334</v>
          </cell>
          <cell r="C13232" t="str">
            <v>010115</v>
          </cell>
          <cell r="D13232" t="str">
            <v>Eletricista</v>
          </cell>
          <cell r="E13232" t="str">
            <v>h</v>
          </cell>
          <cell r="F13232">
            <v>0.17</v>
          </cell>
        </row>
        <row r="13233">
          <cell r="B13233" t="str">
            <v>191334</v>
          </cell>
          <cell r="C13233" t="str">
            <v>010116</v>
          </cell>
          <cell r="D13233" t="str">
            <v>Ajudante de eletricista</v>
          </cell>
          <cell r="E13233" t="str">
            <v>h</v>
          </cell>
          <cell r="F13233">
            <v>0.17</v>
          </cell>
        </row>
        <row r="13234">
          <cell r="B13234" t="str">
            <v>191334</v>
          </cell>
          <cell r="C13234" t="str">
            <v>090945</v>
          </cell>
          <cell r="D13234" t="str">
            <v>Cabo isolado em pvc 25 mm2 - 0,6/1 kv - 70 c</v>
          </cell>
          <cell r="E13234" t="str">
            <v>m</v>
          </cell>
          <cell r="F13234">
            <v>1.02</v>
          </cell>
        </row>
        <row r="13235">
          <cell r="B13235" t="str">
            <v>191335</v>
          </cell>
          <cell r="C13235" t="str">
            <v>010115</v>
          </cell>
          <cell r="D13235" t="str">
            <v>Eletricista</v>
          </cell>
          <cell r="E13235" t="str">
            <v>h</v>
          </cell>
          <cell r="F13235">
            <v>0.21</v>
          </cell>
        </row>
        <row r="13236">
          <cell r="B13236" t="str">
            <v>191335</v>
          </cell>
          <cell r="C13236" t="str">
            <v>010116</v>
          </cell>
          <cell r="D13236" t="str">
            <v>Ajudante de eletricista</v>
          </cell>
          <cell r="E13236" t="str">
            <v>h</v>
          </cell>
          <cell r="F13236">
            <v>0.21</v>
          </cell>
        </row>
        <row r="13237">
          <cell r="B13237" t="str">
            <v>191335</v>
          </cell>
          <cell r="C13237" t="str">
            <v>090946</v>
          </cell>
          <cell r="D13237" t="str">
            <v>Cabo isolado em pvc 35 mm2 - 0,6/1 kv - 70 c</v>
          </cell>
          <cell r="E13237" t="str">
            <v>m</v>
          </cell>
          <cell r="F13237">
            <v>1.02</v>
          </cell>
        </row>
        <row r="13238">
          <cell r="B13238" t="str">
            <v>191336</v>
          </cell>
          <cell r="C13238" t="str">
            <v>010115</v>
          </cell>
          <cell r="D13238" t="str">
            <v>Eletricista</v>
          </cell>
          <cell r="E13238" t="str">
            <v>h</v>
          </cell>
          <cell r="F13238">
            <v>0.31</v>
          </cell>
        </row>
        <row r="13239">
          <cell r="B13239" t="str">
            <v>191336</v>
          </cell>
          <cell r="C13239" t="str">
            <v>010116</v>
          </cell>
          <cell r="D13239" t="str">
            <v>Ajudante de eletricista</v>
          </cell>
          <cell r="E13239" t="str">
            <v>h</v>
          </cell>
          <cell r="F13239">
            <v>0.31</v>
          </cell>
        </row>
        <row r="13240">
          <cell r="B13240" t="str">
            <v>191336</v>
          </cell>
          <cell r="C13240" t="str">
            <v>090947</v>
          </cell>
          <cell r="D13240" t="str">
            <v>Cabo isolado em pvc 50 mm2 - 0,6/1 kv - 70 c</v>
          </cell>
          <cell r="E13240" t="str">
            <v>m</v>
          </cell>
          <cell r="F13240">
            <v>1.02</v>
          </cell>
        </row>
        <row r="13241">
          <cell r="B13241" t="str">
            <v>191337</v>
          </cell>
          <cell r="C13241" t="str">
            <v>010115</v>
          </cell>
          <cell r="D13241" t="str">
            <v>Eletricista</v>
          </cell>
          <cell r="E13241" t="str">
            <v>h</v>
          </cell>
          <cell r="F13241">
            <v>0.34</v>
          </cell>
        </row>
        <row r="13242">
          <cell r="B13242" t="str">
            <v>191337</v>
          </cell>
          <cell r="C13242" t="str">
            <v>010116</v>
          </cell>
          <cell r="D13242" t="str">
            <v>Ajudante de eletricista</v>
          </cell>
          <cell r="E13242" t="str">
            <v>h</v>
          </cell>
          <cell r="F13242">
            <v>0.34</v>
          </cell>
        </row>
        <row r="13243">
          <cell r="B13243" t="str">
            <v>191337</v>
          </cell>
          <cell r="C13243" t="str">
            <v>090948</v>
          </cell>
          <cell r="D13243" t="str">
            <v>Cabo isolado em pvc 70 mm2 - 0,6/1 kv - 70 c</v>
          </cell>
          <cell r="E13243" t="str">
            <v>m</v>
          </cell>
          <cell r="F13243">
            <v>1.02</v>
          </cell>
        </row>
        <row r="13244">
          <cell r="B13244" t="str">
            <v>191338</v>
          </cell>
          <cell r="C13244" t="str">
            <v>010115</v>
          </cell>
          <cell r="D13244" t="str">
            <v>Eletricista</v>
          </cell>
          <cell r="E13244" t="str">
            <v>h</v>
          </cell>
          <cell r="F13244">
            <v>0.36</v>
          </cell>
        </row>
        <row r="13245">
          <cell r="B13245" t="str">
            <v>191338</v>
          </cell>
          <cell r="C13245" t="str">
            <v>010116</v>
          </cell>
          <cell r="D13245" t="str">
            <v>Ajudante de eletricista</v>
          </cell>
          <cell r="E13245" t="str">
            <v>h</v>
          </cell>
          <cell r="F13245">
            <v>0.36</v>
          </cell>
        </row>
        <row r="13246">
          <cell r="B13246" t="str">
            <v>191338</v>
          </cell>
          <cell r="C13246" t="str">
            <v>090949</v>
          </cell>
          <cell r="D13246" t="str">
            <v>Cabo isolado em pvc 95 mm2 - 0,6/1 kv - 70 c</v>
          </cell>
          <cell r="E13246" t="str">
            <v>m</v>
          </cell>
          <cell r="F13246">
            <v>1.02</v>
          </cell>
        </row>
        <row r="13247">
          <cell r="B13247" t="str">
            <v>191339</v>
          </cell>
          <cell r="C13247" t="str">
            <v>010115</v>
          </cell>
          <cell r="D13247" t="str">
            <v>Eletricista</v>
          </cell>
          <cell r="E13247" t="str">
            <v>h</v>
          </cell>
          <cell r="F13247">
            <v>0.46</v>
          </cell>
        </row>
        <row r="13248">
          <cell r="B13248" t="str">
            <v>191339</v>
          </cell>
          <cell r="C13248" t="str">
            <v>010116</v>
          </cell>
          <cell r="D13248" t="str">
            <v>Ajudante de eletricista</v>
          </cell>
          <cell r="E13248" t="str">
            <v>h</v>
          </cell>
          <cell r="F13248">
            <v>0.46</v>
          </cell>
        </row>
        <row r="13249">
          <cell r="B13249" t="str">
            <v>191339</v>
          </cell>
          <cell r="C13249" t="str">
            <v>090940</v>
          </cell>
          <cell r="D13249" t="str">
            <v>Cabo isolado em pvc 120 mm2 - 0,6/1 kv - 70 c</v>
          </cell>
          <cell r="E13249" t="str">
            <v>m</v>
          </cell>
          <cell r="F13249">
            <v>1.02</v>
          </cell>
        </row>
        <row r="13250">
          <cell r="B13250" t="str">
            <v>191340</v>
          </cell>
          <cell r="C13250" t="str">
            <v>010115</v>
          </cell>
          <cell r="D13250" t="str">
            <v>Eletricista</v>
          </cell>
          <cell r="E13250" t="str">
            <v>h</v>
          </cell>
          <cell r="F13250">
            <v>0.56999999999999995</v>
          </cell>
        </row>
        <row r="13251">
          <cell r="B13251" t="str">
            <v>191340</v>
          </cell>
          <cell r="C13251" t="str">
            <v>010116</v>
          </cell>
          <cell r="D13251" t="str">
            <v>Ajudante de eletricista</v>
          </cell>
          <cell r="E13251" t="str">
            <v>h</v>
          </cell>
          <cell r="F13251">
            <v>0.56999999999999995</v>
          </cell>
        </row>
        <row r="13252">
          <cell r="B13252" t="str">
            <v>191340</v>
          </cell>
          <cell r="C13252" t="str">
            <v>090951</v>
          </cell>
          <cell r="D13252" t="str">
            <v>Cabo isolado em pvc 150 mm2 - 0,6/1 kv - 70 c</v>
          </cell>
          <cell r="E13252" t="str">
            <v>m</v>
          </cell>
          <cell r="F13252">
            <v>1.02</v>
          </cell>
        </row>
        <row r="13253">
          <cell r="B13253" t="str">
            <v>191341</v>
          </cell>
          <cell r="C13253" t="str">
            <v>010115</v>
          </cell>
          <cell r="D13253" t="str">
            <v>Eletricista</v>
          </cell>
          <cell r="E13253" t="str">
            <v>h</v>
          </cell>
          <cell r="F13253">
            <v>0.74</v>
          </cell>
        </row>
        <row r="13254">
          <cell r="B13254" t="str">
            <v>191341</v>
          </cell>
          <cell r="C13254" t="str">
            <v>010116</v>
          </cell>
          <cell r="D13254" t="str">
            <v>Ajudante de eletricista</v>
          </cell>
          <cell r="E13254" t="str">
            <v>h</v>
          </cell>
          <cell r="F13254">
            <v>0.74</v>
          </cell>
        </row>
        <row r="13255">
          <cell r="B13255" t="str">
            <v>191341</v>
          </cell>
          <cell r="C13255" t="str">
            <v>090952</v>
          </cell>
          <cell r="D13255" t="str">
            <v>Cabo isolado em pvc 185 mm2 - 0,6/1 kv - 70 c</v>
          </cell>
          <cell r="E13255" t="str">
            <v>m</v>
          </cell>
          <cell r="F13255">
            <v>1.02</v>
          </cell>
        </row>
        <row r="13256">
          <cell r="B13256" t="str">
            <v>191342</v>
          </cell>
          <cell r="C13256" t="str">
            <v>010115</v>
          </cell>
          <cell r="D13256" t="str">
            <v>Eletricista</v>
          </cell>
          <cell r="E13256" t="str">
            <v>h</v>
          </cell>
          <cell r="F13256">
            <v>0.92</v>
          </cell>
        </row>
        <row r="13257">
          <cell r="B13257" t="str">
            <v>191342</v>
          </cell>
          <cell r="C13257" t="str">
            <v>010116</v>
          </cell>
          <cell r="D13257" t="str">
            <v>Ajudante de eletricista</v>
          </cell>
          <cell r="E13257" t="str">
            <v>h</v>
          </cell>
          <cell r="F13257">
            <v>0.92</v>
          </cell>
        </row>
        <row r="13258">
          <cell r="B13258" t="str">
            <v>191342</v>
          </cell>
          <cell r="C13258" t="str">
            <v>090953</v>
          </cell>
          <cell r="D13258" t="str">
            <v>Cabo isolado em pvc 240 mm2 - 0,6/1 kv - 70 c</v>
          </cell>
          <cell r="E13258" t="str">
            <v>m</v>
          </cell>
          <cell r="F13258">
            <v>1.02</v>
          </cell>
        </row>
        <row r="13259">
          <cell r="B13259" t="str">
            <v>191343</v>
          </cell>
          <cell r="C13259" t="str">
            <v>010115</v>
          </cell>
          <cell r="D13259" t="str">
            <v>Eletricista</v>
          </cell>
          <cell r="E13259" t="str">
            <v>h</v>
          </cell>
          <cell r="F13259">
            <v>1.1499999999999999</v>
          </cell>
        </row>
        <row r="13260">
          <cell r="B13260" t="str">
            <v>191343</v>
          </cell>
          <cell r="C13260" t="str">
            <v>010116</v>
          </cell>
          <cell r="D13260" t="str">
            <v>Ajudante de eletricista</v>
          </cell>
          <cell r="E13260" t="str">
            <v>h</v>
          </cell>
          <cell r="F13260">
            <v>1.1499999999999999</v>
          </cell>
        </row>
        <row r="13261">
          <cell r="B13261" t="str">
            <v>191343</v>
          </cell>
          <cell r="C13261" t="str">
            <v>090954</v>
          </cell>
          <cell r="D13261" t="str">
            <v>Cabo isolado em pvc 300 mm2 - 0,6/1 kv - 70 c</v>
          </cell>
          <cell r="E13261" t="str">
            <v>m</v>
          </cell>
          <cell r="F13261">
            <v>1.02</v>
          </cell>
        </row>
        <row r="13262">
          <cell r="B13262" t="str">
            <v>191344</v>
          </cell>
          <cell r="C13262" t="str">
            <v>010115</v>
          </cell>
          <cell r="D13262" t="str">
            <v>Eletricista</v>
          </cell>
          <cell r="E13262" t="str">
            <v>h</v>
          </cell>
          <cell r="F13262">
            <v>1.54</v>
          </cell>
        </row>
        <row r="13263">
          <cell r="B13263" t="str">
            <v>191344</v>
          </cell>
          <cell r="C13263" t="str">
            <v>010116</v>
          </cell>
          <cell r="D13263" t="str">
            <v>Ajudante de eletricista</v>
          </cell>
          <cell r="E13263" t="str">
            <v>h</v>
          </cell>
          <cell r="F13263">
            <v>1.54</v>
          </cell>
        </row>
        <row r="13264">
          <cell r="B13264" t="str">
            <v>191344</v>
          </cell>
          <cell r="C13264" t="str">
            <v>090955</v>
          </cell>
          <cell r="D13264" t="str">
            <v>Cabo isolado em pvc 400 mm2 - 0,6/1 kv - 70 c</v>
          </cell>
          <cell r="E13264" t="str">
            <v>m</v>
          </cell>
          <cell r="F13264">
            <v>1.02</v>
          </cell>
        </row>
        <row r="13265">
          <cell r="B13265" t="str">
            <v>191345</v>
          </cell>
          <cell r="C13265" t="str">
            <v>010115</v>
          </cell>
          <cell r="D13265" t="str">
            <v>Eletricista</v>
          </cell>
          <cell r="E13265" t="str">
            <v>h</v>
          </cell>
          <cell r="F13265">
            <v>1.92</v>
          </cell>
        </row>
        <row r="13266">
          <cell r="B13266" t="str">
            <v>191345</v>
          </cell>
          <cell r="C13266" t="str">
            <v>010116</v>
          </cell>
          <cell r="D13266" t="str">
            <v>Ajudante de eletricista</v>
          </cell>
          <cell r="E13266" t="str">
            <v>h</v>
          </cell>
          <cell r="F13266">
            <v>1.92</v>
          </cell>
        </row>
        <row r="13267">
          <cell r="B13267" t="str">
            <v>191345</v>
          </cell>
          <cell r="C13267" t="str">
            <v>090956</v>
          </cell>
          <cell r="D13267" t="str">
            <v>Cabo isolado em pvc 500 mm2 - 0,6/1 kv - 70 c</v>
          </cell>
          <cell r="E13267" t="str">
            <v>m</v>
          </cell>
          <cell r="F13267">
            <v>1.02</v>
          </cell>
        </row>
        <row r="13268">
          <cell r="B13268" t="str">
            <v>191401</v>
          </cell>
          <cell r="C13268" t="str">
            <v>010139</v>
          </cell>
          <cell r="D13268" t="str">
            <v>Pedreiro</v>
          </cell>
          <cell r="E13268" t="str">
            <v>h</v>
          </cell>
          <cell r="F13268">
            <v>5</v>
          </cell>
        </row>
        <row r="13269">
          <cell r="B13269" t="str">
            <v>191401</v>
          </cell>
          <cell r="C13269" t="str">
            <v>010146</v>
          </cell>
          <cell r="D13269" t="str">
            <v>Servente</v>
          </cell>
          <cell r="E13269" t="str">
            <v>h</v>
          </cell>
          <cell r="F13269">
            <v>17.93</v>
          </cell>
        </row>
        <row r="13270">
          <cell r="B13270" t="str">
            <v>191401</v>
          </cell>
          <cell r="C13270" t="str">
            <v>020508</v>
          </cell>
          <cell r="D13270" t="str">
            <v>Cimento portland</v>
          </cell>
          <cell r="E13270" t="str">
            <v>kg</v>
          </cell>
          <cell r="F13270">
            <v>281</v>
          </cell>
        </row>
        <row r="13271">
          <cell r="B13271" t="str">
            <v>191401</v>
          </cell>
          <cell r="C13271" t="str">
            <v>020518</v>
          </cell>
          <cell r="D13271" t="str">
            <v>Brita 2</v>
          </cell>
          <cell r="E13271" t="str">
            <v>m3</v>
          </cell>
          <cell r="F13271">
            <v>0.83599999999999997</v>
          </cell>
        </row>
        <row r="13272">
          <cell r="B13272" t="str">
            <v>191401</v>
          </cell>
          <cell r="C13272" t="str">
            <v>020579</v>
          </cell>
          <cell r="D13272" t="str">
            <v>Areia media</v>
          </cell>
          <cell r="E13272" t="str">
            <v>m3</v>
          </cell>
          <cell r="F13272">
            <v>0.92220000000000002</v>
          </cell>
        </row>
        <row r="13273">
          <cell r="B13273" t="str">
            <v>191401</v>
          </cell>
          <cell r="C13273" t="str">
            <v>080125</v>
          </cell>
          <cell r="D13273" t="str">
            <v>Betoneira 5hp</v>
          </cell>
          <cell r="E13273" t="str">
            <v>h</v>
          </cell>
          <cell r="F13273">
            <v>0.71399999999999997</v>
          </cell>
        </row>
        <row r="13274">
          <cell r="B13274" t="str">
            <v>191402</v>
          </cell>
          <cell r="C13274" t="str">
            <v>010146</v>
          </cell>
          <cell r="D13274" t="str">
            <v>Servente</v>
          </cell>
          <cell r="E13274" t="str">
            <v>h</v>
          </cell>
          <cell r="F13274">
            <v>4.63</v>
          </cell>
        </row>
        <row r="13275">
          <cell r="B13275" t="str">
            <v>191403</v>
          </cell>
          <cell r="C13275" t="str">
            <v>010139</v>
          </cell>
          <cell r="D13275" t="str">
            <v>Pedreiro</v>
          </cell>
          <cell r="E13275" t="str">
            <v>h</v>
          </cell>
          <cell r="F13275">
            <v>2</v>
          </cell>
        </row>
        <row r="13276">
          <cell r="B13276" t="str">
            <v>191403</v>
          </cell>
          <cell r="C13276" t="str">
            <v>010146</v>
          </cell>
          <cell r="D13276" t="str">
            <v>Servente</v>
          </cell>
          <cell r="E13276" t="str">
            <v>h</v>
          </cell>
          <cell r="F13276">
            <v>16</v>
          </cell>
        </row>
        <row r="13277">
          <cell r="B13277" t="str">
            <v>191403</v>
          </cell>
          <cell r="C13277" t="str">
            <v>020508</v>
          </cell>
          <cell r="D13277" t="str">
            <v>Cimento portland</v>
          </cell>
          <cell r="E13277" t="str">
            <v>kg</v>
          </cell>
          <cell r="F13277">
            <v>220</v>
          </cell>
        </row>
        <row r="13278">
          <cell r="B13278" t="str">
            <v>191403</v>
          </cell>
          <cell r="C13278" t="str">
            <v>020518</v>
          </cell>
          <cell r="D13278" t="str">
            <v>Brita 2</v>
          </cell>
          <cell r="E13278" t="str">
            <v>m3</v>
          </cell>
          <cell r="F13278">
            <v>0.878</v>
          </cell>
        </row>
        <row r="13279">
          <cell r="B13279" t="str">
            <v>191403</v>
          </cell>
          <cell r="C13279" t="str">
            <v>020579</v>
          </cell>
          <cell r="D13279" t="str">
            <v>Areia media</v>
          </cell>
          <cell r="E13279" t="str">
            <v>m3</v>
          </cell>
          <cell r="F13279">
            <v>0.67600000000000005</v>
          </cell>
        </row>
        <row r="13280">
          <cell r="B13280" t="str">
            <v>191408</v>
          </cell>
          <cell r="C13280" t="str">
            <v>010111</v>
          </cell>
          <cell r="D13280" t="str">
            <v>Carpinteiro</v>
          </cell>
          <cell r="E13280" t="str">
            <v>h</v>
          </cell>
          <cell r="F13280">
            <v>1.1850000000000001</v>
          </cell>
        </row>
        <row r="13281">
          <cell r="B13281" t="str">
            <v>191408</v>
          </cell>
          <cell r="C13281" t="str">
            <v>010112</v>
          </cell>
          <cell r="D13281" t="str">
            <v>Ajudante de carpinteiro</v>
          </cell>
          <cell r="E13281" t="str">
            <v>h</v>
          </cell>
          <cell r="F13281">
            <v>1.1850000000000001</v>
          </cell>
        </row>
        <row r="13282">
          <cell r="B13282" t="str">
            <v>191408</v>
          </cell>
          <cell r="C13282" t="str">
            <v>021538</v>
          </cell>
          <cell r="D13282" t="str">
            <v>Aco ca-60-b cmd bitolas</v>
          </cell>
          <cell r="E13282" t="str">
            <v>kg</v>
          </cell>
          <cell r="F13282">
            <v>2.5819999999999999</v>
          </cell>
        </row>
        <row r="13283">
          <cell r="B13283" t="str">
            <v>191408</v>
          </cell>
          <cell r="C13283" t="str">
            <v>022515</v>
          </cell>
          <cell r="D13283" t="str">
            <v>Tijolo comum</v>
          </cell>
          <cell r="E13283" t="str">
            <v>un</v>
          </cell>
          <cell r="F13283">
            <v>141.1</v>
          </cell>
        </row>
        <row r="13284">
          <cell r="B13284" t="str">
            <v>191408</v>
          </cell>
          <cell r="C13284" t="str">
            <v>020518</v>
          </cell>
          <cell r="D13284" t="str">
            <v>Brita 2</v>
          </cell>
          <cell r="E13284" t="str">
            <v>m3</v>
          </cell>
          <cell r="F13284">
            <v>5.7000000000000002E-2</v>
          </cell>
        </row>
        <row r="13285">
          <cell r="B13285" t="str">
            <v>191408</v>
          </cell>
          <cell r="C13285" t="str">
            <v>020579</v>
          </cell>
          <cell r="D13285" t="str">
            <v>Areia media</v>
          </cell>
          <cell r="E13285" t="str">
            <v>m3</v>
          </cell>
          <cell r="F13285">
            <v>0.161</v>
          </cell>
        </row>
        <row r="13286">
          <cell r="B13286" t="str">
            <v>191408</v>
          </cell>
          <cell r="C13286" t="str">
            <v>027010</v>
          </cell>
          <cell r="D13286" t="str">
            <v>Arame recozido n.18 bwg</v>
          </cell>
          <cell r="E13286" t="str">
            <v>kg</v>
          </cell>
          <cell r="F13286">
            <v>4.3999999999999997E-2</v>
          </cell>
        </row>
        <row r="13287">
          <cell r="B13287" t="str">
            <v>191408</v>
          </cell>
          <cell r="C13287" t="str">
            <v>020508</v>
          </cell>
          <cell r="D13287" t="str">
            <v>Cimento portland</v>
          </cell>
          <cell r="E13287" t="str">
            <v>kg</v>
          </cell>
          <cell r="F13287">
            <v>41.908999999999999</v>
          </cell>
        </row>
        <row r="13288">
          <cell r="B13288" t="str">
            <v>191408</v>
          </cell>
          <cell r="C13288" t="str">
            <v>010122</v>
          </cell>
          <cell r="D13288" t="str">
            <v>Ajudante de ferreiro</v>
          </cell>
          <cell r="E13288" t="str">
            <v>h</v>
          </cell>
          <cell r="F13288">
            <v>0.22500000000000001</v>
          </cell>
        </row>
        <row r="13289">
          <cell r="B13289" t="str">
            <v>191408</v>
          </cell>
          <cell r="C13289" t="str">
            <v>010121</v>
          </cell>
          <cell r="D13289" t="str">
            <v>Ferreiro</v>
          </cell>
          <cell r="E13289" t="str">
            <v>h</v>
          </cell>
          <cell r="F13289">
            <v>0.22500000000000001</v>
          </cell>
        </row>
        <row r="13290">
          <cell r="B13290" t="str">
            <v>191408</v>
          </cell>
          <cell r="C13290" t="str">
            <v>010146</v>
          </cell>
          <cell r="D13290" t="str">
            <v>Servente</v>
          </cell>
          <cell r="E13290" t="str">
            <v>h</v>
          </cell>
          <cell r="F13290">
            <v>8.1940000000000008</v>
          </cell>
        </row>
        <row r="13291">
          <cell r="B13291" t="str">
            <v>191408</v>
          </cell>
          <cell r="C13291" t="str">
            <v>021021</v>
          </cell>
          <cell r="D13291" t="str">
            <v>Tabua de pinho de 1' x 12' de 3a. construcao</v>
          </cell>
          <cell r="E13291" t="str">
            <v>m2</v>
          </cell>
          <cell r="F13291">
            <v>5.8999999999999997E-2</v>
          </cell>
        </row>
        <row r="13292">
          <cell r="B13292" t="str">
            <v>191408</v>
          </cell>
          <cell r="C13292" t="str">
            <v>021032</v>
          </cell>
          <cell r="D13292" t="str">
            <v>Chapa compensada resinada 12mm</v>
          </cell>
          <cell r="E13292" t="str">
            <v>m2</v>
          </cell>
          <cell r="F13292">
            <v>0.2</v>
          </cell>
        </row>
        <row r="13293">
          <cell r="B13293" t="str">
            <v>191408</v>
          </cell>
          <cell r="C13293" t="str">
            <v>020517</v>
          </cell>
          <cell r="D13293" t="str">
            <v>Brita 1</v>
          </cell>
          <cell r="E13293" t="str">
            <v>m3</v>
          </cell>
          <cell r="F13293">
            <v>0.02</v>
          </cell>
        </row>
        <row r="13294">
          <cell r="B13294" t="str">
            <v>191408</v>
          </cell>
          <cell r="C13294" t="str">
            <v>010139</v>
          </cell>
          <cell r="D13294" t="str">
            <v>Pedreiro</v>
          </cell>
          <cell r="E13294" t="str">
            <v>h</v>
          </cell>
          <cell r="F13294">
            <v>4.1390000000000002</v>
          </cell>
        </row>
        <row r="13295">
          <cell r="B13295" t="str">
            <v>191408</v>
          </cell>
          <cell r="C13295" t="str">
            <v>020505</v>
          </cell>
          <cell r="D13295" t="str">
            <v>Cal hidratada</v>
          </cell>
          <cell r="E13295" t="str">
            <v>kg</v>
          </cell>
          <cell r="F13295">
            <v>7.6440000000000001</v>
          </cell>
        </row>
        <row r="13296">
          <cell r="B13296" t="str">
            <v>191409</v>
          </cell>
          <cell r="C13296" t="str">
            <v>010111</v>
          </cell>
          <cell r="D13296" t="str">
            <v>Carpinteiro</v>
          </cell>
          <cell r="E13296" t="str">
            <v>h</v>
          </cell>
          <cell r="F13296">
            <v>1.96</v>
          </cell>
        </row>
        <row r="13297">
          <cell r="B13297" t="str">
            <v>191409</v>
          </cell>
          <cell r="C13297" t="str">
            <v>021538</v>
          </cell>
          <cell r="D13297" t="str">
            <v>Aco ca-60-b cmd bitolas</v>
          </cell>
          <cell r="E13297" t="str">
            <v>kg</v>
          </cell>
          <cell r="F13297">
            <v>4.2679999999999998</v>
          </cell>
        </row>
        <row r="13298">
          <cell r="B13298" t="str">
            <v>191409</v>
          </cell>
          <cell r="C13298" t="str">
            <v>010112</v>
          </cell>
          <cell r="D13298" t="str">
            <v>Ajudante de carpinteiro</v>
          </cell>
          <cell r="E13298" t="str">
            <v>h</v>
          </cell>
          <cell r="F13298">
            <v>1.96</v>
          </cell>
        </row>
        <row r="13299">
          <cell r="B13299" t="str">
            <v>191409</v>
          </cell>
          <cell r="C13299" t="str">
            <v>022515</v>
          </cell>
          <cell r="D13299" t="str">
            <v>Tijolo comum</v>
          </cell>
          <cell r="E13299" t="str">
            <v>un</v>
          </cell>
          <cell r="F13299">
            <v>182</v>
          </cell>
        </row>
        <row r="13300">
          <cell r="B13300" t="str">
            <v>191409</v>
          </cell>
          <cell r="C13300" t="str">
            <v>010122</v>
          </cell>
          <cell r="D13300" t="str">
            <v>Ajudante de ferreiro</v>
          </cell>
          <cell r="E13300" t="str">
            <v>h</v>
          </cell>
          <cell r="F13300">
            <v>0.41299999999999998</v>
          </cell>
        </row>
        <row r="13301">
          <cell r="B13301" t="str">
            <v>191409</v>
          </cell>
          <cell r="C13301" t="str">
            <v>010146</v>
          </cell>
          <cell r="D13301" t="str">
            <v>Servente</v>
          </cell>
          <cell r="E13301" t="str">
            <v>h</v>
          </cell>
          <cell r="F13301">
            <v>10.92</v>
          </cell>
        </row>
        <row r="13302">
          <cell r="B13302" t="str">
            <v>191409</v>
          </cell>
          <cell r="C13302" t="str">
            <v>020579</v>
          </cell>
          <cell r="D13302" t="str">
            <v>Areia media</v>
          </cell>
          <cell r="E13302" t="str">
            <v>m3</v>
          </cell>
          <cell r="F13302">
            <v>0.23100000000000001</v>
          </cell>
        </row>
        <row r="13303">
          <cell r="B13303" t="str">
            <v>191409</v>
          </cell>
          <cell r="C13303" t="str">
            <v>020508</v>
          </cell>
          <cell r="D13303" t="str">
            <v>Cimento portland</v>
          </cell>
          <cell r="E13303" t="str">
            <v>kg</v>
          </cell>
          <cell r="F13303">
            <v>60.695999999999998</v>
          </cell>
        </row>
        <row r="13304">
          <cell r="B13304" t="str">
            <v>191409</v>
          </cell>
          <cell r="C13304" t="str">
            <v>020517</v>
          </cell>
          <cell r="D13304" t="str">
            <v>Brita 1</v>
          </cell>
          <cell r="E13304" t="str">
            <v>m3</v>
          </cell>
          <cell r="F13304">
            <v>3.2000000000000001E-2</v>
          </cell>
        </row>
        <row r="13305">
          <cell r="B13305" t="str">
            <v>191409</v>
          </cell>
          <cell r="C13305" t="str">
            <v>020518</v>
          </cell>
          <cell r="D13305" t="str">
            <v>Brita 2</v>
          </cell>
          <cell r="E13305" t="str">
            <v>m3</v>
          </cell>
          <cell r="F13305">
            <v>8.7999999999999995E-2</v>
          </cell>
        </row>
        <row r="13306">
          <cell r="B13306" t="str">
            <v>191409</v>
          </cell>
          <cell r="C13306" t="str">
            <v>027010</v>
          </cell>
          <cell r="D13306" t="str">
            <v>Arame recozido n.18 bwg</v>
          </cell>
          <cell r="E13306" t="str">
            <v>kg</v>
          </cell>
          <cell r="F13306">
            <v>7.1999999999999995E-2</v>
          </cell>
        </row>
        <row r="13307">
          <cell r="B13307" t="str">
            <v>191409</v>
          </cell>
          <cell r="C13307" t="str">
            <v>021021</v>
          </cell>
          <cell r="D13307" t="str">
            <v>Tabua de pinho de 1' x 12' de 3a. construcao</v>
          </cell>
          <cell r="E13307" t="str">
            <v>m2</v>
          </cell>
          <cell r="F13307">
            <v>9.7000000000000003E-2</v>
          </cell>
        </row>
        <row r="13308">
          <cell r="B13308" t="str">
            <v>191409</v>
          </cell>
          <cell r="C13308" t="str">
            <v>021032</v>
          </cell>
          <cell r="D13308" t="str">
            <v>Chapa compensada resinada 12mm</v>
          </cell>
          <cell r="E13308" t="str">
            <v>m2</v>
          </cell>
          <cell r="F13308">
            <v>0.32400000000000001</v>
          </cell>
        </row>
        <row r="13309">
          <cell r="B13309" t="str">
            <v>191409</v>
          </cell>
          <cell r="C13309" t="str">
            <v>010121</v>
          </cell>
          <cell r="D13309" t="str">
            <v>Ferreiro</v>
          </cell>
          <cell r="E13309" t="str">
            <v>h</v>
          </cell>
          <cell r="F13309">
            <v>0.41299999999999998</v>
          </cell>
        </row>
        <row r="13310">
          <cell r="B13310" t="str">
            <v>191409</v>
          </cell>
          <cell r="C13310" t="str">
            <v>010139</v>
          </cell>
          <cell r="D13310" t="str">
            <v>Pedreiro</v>
          </cell>
          <cell r="E13310" t="str">
            <v>h</v>
          </cell>
          <cell r="F13310">
            <v>5.4109999999999996</v>
          </cell>
        </row>
        <row r="13311">
          <cell r="B13311" t="str">
            <v>191409</v>
          </cell>
          <cell r="C13311" t="str">
            <v>020505</v>
          </cell>
          <cell r="D13311" t="str">
            <v>Cal hidratada</v>
          </cell>
          <cell r="E13311" t="str">
            <v>kg</v>
          </cell>
          <cell r="F13311">
            <v>9.8279999999999994</v>
          </cell>
        </row>
        <row r="13312">
          <cell r="B13312" t="str">
            <v>191411</v>
          </cell>
          <cell r="C13312" t="str">
            <v>010111</v>
          </cell>
          <cell r="D13312" t="str">
            <v>Carpinteiro</v>
          </cell>
          <cell r="E13312" t="str">
            <v>h</v>
          </cell>
          <cell r="F13312">
            <v>1.1850000000000001</v>
          </cell>
        </row>
        <row r="13313">
          <cell r="B13313" t="str">
            <v>191411</v>
          </cell>
          <cell r="C13313" t="str">
            <v>010112</v>
          </cell>
          <cell r="D13313" t="str">
            <v>Ajudante de carpinteiro</v>
          </cell>
          <cell r="E13313" t="str">
            <v>h</v>
          </cell>
          <cell r="F13313">
            <v>1.1850000000000001</v>
          </cell>
        </row>
        <row r="13314">
          <cell r="B13314" t="str">
            <v>191411</v>
          </cell>
          <cell r="C13314" t="str">
            <v>010122</v>
          </cell>
          <cell r="D13314" t="str">
            <v>Ajudante de ferreiro</v>
          </cell>
          <cell r="E13314" t="str">
            <v>h</v>
          </cell>
          <cell r="F13314">
            <v>0.22500000000000001</v>
          </cell>
        </row>
        <row r="13315">
          <cell r="B13315" t="str">
            <v>191411</v>
          </cell>
          <cell r="C13315" t="str">
            <v>020508</v>
          </cell>
          <cell r="D13315" t="str">
            <v>Cimento portland</v>
          </cell>
          <cell r="E13315" t="str">
            <v>kg</v>
          </cell>
          <cell r="F13315">
            <v>63.844999999999999</v>
          </cell>
        </row>
        <row r="13316">
          <cell r="B13316" t="str">
            <v>191411</v>
          </cell>
          <cell r="C13316" t="str">
            <v>010139</v>
          </cell>
          <cell r="D13316" t="str">
            <v>Pedreiro</v>
          </cell>
          <cell r="E13316" t="str">
            <v>h</v>
          </cell>
          <cell r="F13316">
            <v>6.4909999999999997</v>
          </cell>
        </row>
        <row r="13317">
          <cell r="B13317" t="str">
            <v>191411</v>
          </cell>
          <cell r="C13317" t="str">
            <v>010146</v>
          </cell>
          <cell r="D13317" t="str">
            <v>Servente</v>
          </cell>
          <cell r="E13317" t="str">
            <v>h</v>
          </cell>
          <cell r="F13317">
            <v>12.951000000000001</v>
          </cell>
        </row>
        <row r="13318">
          <cell r="B13318" t="str">
            <v>191411</v>
          </cell>
          <cell r="C13318" t="str">
            <v>020505</v>
          </cell>
          <cell r="D13318" t="str">
            <v>Cal hidratada</v>
          </cell>
          <cell r="E13318" t="str">
            <v>kg</v>
          </cell>
          <cell r="F13318">
            <v>19.91</v>
          </cell>
        </row>
        <row r="13319">
          <cell r="B13319" t="str">
            <v>191411</v>
          </cell>
          <cell r="C13319" t="str">
            <v>010121</v>
          </cell>
          <cell r="D13319" t="str">
            <v>Ferreiro</v>
          </cell>
          <cell r="E13319" t="str">
            <v>h</v>
          </cell>
          <cell r="F13319">
            <v>0.22500000000000001</v>
          </cell>
        </row>
        <row r="13320">
          <cell r="B13320" t="str">
            <v>191411</v>
          </cell>
          <cell r="C13320" t="str">
            <v>021538</v>
          </cell>
          <cell r="D13320" t="str">
            <v>Aco ca-60-b cmd bitolas</v>
          </cell>
          <cell r="E13320" t="str">
            <v>kg</v>
          </cell>
          <cell r="F13320">
            <v>2.5819999999999999</v>
          </cell>
        </row>
        <row r="13321">
          <cell r="B13321" t="str">
            <v>191411</v>
          </cell>
          <cell r="C13321" t="str">
            <v>022515</v>
          </cell>
          <cell r="D13321" t="str">
            <v>Tijolo comum</v>
          </cell>
          <cell r="E13321" t="str">
            <v>un</v>
          </cell>
          <cell r="F13321">
            <v>305</v>
          </cell>
        </row>
        <row r="13322">
          <cell r="B13322" t="str">
            <v>191411</v>
          </cell>
          <cell r="C13322" t="str">
            <v>020518</v>
          </cell>
          <cell r="D13322" t="str">
            <v>Brita 2</v>
          </cell>
          <cell r="E13322" t="str">
            <v>m3</v>
          </cell>
          <cell r="F13322">
            <v>8.7999999999999995E-2</v>
          </cell>
        </row>
        <row r="13323">
          <cell r="B13323" t="str">
            <v>191411</v>
          </cell>
          <cell r="C13323" t="str">
            <v>021021</v>
          </cell>
          <cell r="D13323" t="str">
            <v>Tabua de pinho de 1' x 12' de 3a. construcao</v>
          </cell>
          <cell r="E13323" t="str">
            <v>m2</v>
          </cell>
          <cell r="F13323">
            <v>5.8999999999999997E-2</v>
          </cell>
        </row>
        <row r="13324">
          <cell r="B13324" t="str">
            <v>191411</v>
          </cell>
          <cell r="C13324" t="str">
            <v>021032</v>
          </cell>
          <cell r="D13324" t="str">
            <v>Chapa compensada resinada 12mm</v>
          </cell>
          <cell r="E13324" t="str">
            <v>m2</v>
          </cell>
          <cell r="F13324">
            <v>0.2</v>
          </cell>
        </row>
        <row r="13325">
          <cell r="B13325" t="str">
            <v>191411</v>
          </cell>
          <cell r="C13325" t="str">
            <v>020517</v>
          </cell>
          <cell r="D13325" t="str">
            <v>Brita 1</v>
          </cell>
          <cell r="E13325" t="str">
            <v>m3</v>
          </cell>
          <cell r="F13325">
            <v>0.02</v>
          </cell>
        </row>
        <row r="13326">
          <cell r="B13326" t="str">
            <v>191411</v>
          </cell>
          <cell r="C13326" t="str">
            <v>020579</v>
          </cell>
          <cell r="D13326" t="str">
            <v>Areia media</v>
          </cell>
          <cell r="E13326" t="str">
            <v>m3</v>
          </cell>
          <cell r="F13326">
            <v>0.27500000000000002</v>
          </cell>
        </row>
        <row r="13327">
          <cell r="B13327" t="str">
            <v>191411</v>
          </cell>
          <cell r="C13327" t="str">
            <v>027010</v>
          </cell>
          <cell r="D13327" t="str">
            <v>Arame recozido n.18 bwg</v>
          </cell>
          <cell r="E13327" t="str">
            <v>kg</v>
          </cell>
          <cell r="F13327">
            <v>4.3999999999999997E-2</v>
          </cell>
        </row>
        <row r="13328">
          <cell r="B13328" t="str">
            <v>191412</v>
          </cell>
          <cell r="C13328" t="str">
            <v>010111</v>
          </cell>
          <cell r="D13328" t="str">
            <v>Carpinteiro</v>
          </cell>
          <cell r="E13328" t="str">
            <v>h</v>
          </cell>
          <cell r="F13328">
            <v>1.96</v>
          </cell>
        </row>
        <row r="13329">
          <cell r="B13329" t="str">
            <v>191412</v>
          </cell>
          <cell r="C13329" t="str">
            <v>010112</v>
          </cell>
          <cell r="D13329" t="str">
            <v>Ajudante de carpinteiro</v>
          </cell>
          <cell r="E13329" t="str">
            <v>h</v>
          </cell>
          <cell r="F13329">
            <v>1.96</v>
          </cell>
        </row>
        <row r="13330">
          <cell r="B13330" t="str">
            <v>191412</v>
          </cell>
          <cell r="C13330" t="str">
            <v>010121</v>
          </cell>
          <cell r="D13330" t="str">
            <v>Ferreiro</v>
          </cell>
          <cell r="E13330" t="str">
            <v>h</v>
          </cell>
          <cell r="F13330">
            <v>0.41299999999999998</v>
          </cell>
        </row>
        <row r="13331">
          <cell r="B13331" t="str">
            <v>191412</v>
          </cell>
          <cell r="C13331" t="str">
            <v>010122</v>
          </cell>
          <cell r="D13331" t="str">
            <v>Ajudante de ferreiro</v>
          </cell>
          <cell r="E13331" t="str">
            <v>h</v>
          </cell>
          <cell r="F13331">
            <v>0.41299999999999998</v>
          </cell>
        </row>
        <row r="13332">
          <cell r="B13332" t="str">
            <v>191412</v>
          </cell>
          <cell r="C13332" t="str">
            <v>010139</v>
          </cell>
          <cell r="D13332" t="str">
            <v>Pedreiro</v>
          </cell>
          <cell r="E13332" t="str">
            <v>h</v>
          </cell>
          <cell r="F13332">
            <v>8.2110000000000003</v>
          </cell>
        </row>
        <row r="13333">
          <cell r="B13333" t="str">
            <v>191412</v>
          </cell>
          <cell r="C13333" t="str">
            <v>020579</v>
          </cell>
          <cell r="D13333" t="str">
            <v>Areia media</v>
          </cell>
          <cell r="E13333" t="str">
            <v>m3</v>
          </cell>
          <cell r="F13333">
            <v>0.36899999999999999</v>
          </cell>
        </row>
        <row r="13334">
          <cell r="B13334" t="str">
            <v>191412</v>
          </cell>
          <cell r="C13334" t="str">
            <v>010146</v>
          </cell>
          <cell r="D13334" t="str">
            <v>Servente</v>
          </cell>
          <cell r="E13334" t="str">
            <v>h</v>
          </cell>
          <cell r="F13334">
            <v>15.84</v>
          </cell>
        </row>
        <row r="13335">
          <cell r="B13335" t="str">
            <v>191412</v>
          </cell>
          <cell r="C13335" t="str">
            <v>021032</v>
          </cell>
          <cell r="D13335" t="str">
            <v>Chapa compensada resinada 12mm</v>
          </cell>
          <cell r="E13335" t="str">
            <v>m2</v>
          </cell>
          <cell r="F13335">
            <v>0.32400000000000001</v>
          </cell>
        </row>
        <row r="13336">
          <cell r="B13336" t="str">
            <v>191412</v>
          </cell>
          <cell r="C13336" t="str">
            <v>021538</v>
          </cell>
          <cell r="D13336" t="str">
            <v>Aco ca-60-b cmd bitolas</v>
          </cell>
          <cell r="E13336" t="str">
            <v>kg</v>
          </cell>
          <cell r="F13336">
            <v>4.2679999999999998</v>
          </cell>
        </row>
        <row r="13337">
          <cell r="B13337" t="str">
            <v>191412</v>
          </cell>
          <cell r="C13337" t="str">
            <v>020517</v>
          </cell>
          <cell r="D13337" t="str">
            <v>Brita 1</v>
          </cell>
          <cell r="E13337" t="str">
            <v>m3</v>
          </cell>
          <cell r="F13337">
            <v>3.2000000000000001E-2</v>
          </cell>
        </row>
        <row r="13338">
          <cell r="B13338" t="str">
            <v>191412</v>
          </cell>
          <cell r="C13338" t="str">
            <v>020505</v>
          </cell>
          <cell r="D13338" t="str">
            <v>Cal hidratada</v>
          </cell>
          <cell r="E13338" t="str">
            <v>kg</v>
          </cell>
          <cell r="F13338">
            <v>24.888000000000002</v>
          </cell>
        </row>
        <row r="13339">
          <cell r="B13339" t="str">
            <v>191412</v>
          </cell>
          <cell r="C13339" t="str">
            <v>021021</v>
          </cell>
          <cell r="D13339" t="str">
            <v>Tabua de pinho de 1' x 12' de 3a. construcao</v>
          </cell>
          <cell r="E13339" t="str">
            <v>m2</v>
          </cell>
          <cell r="F13339">
            <v>9.7000000000000003E-2</v>
          </cell>
        </row>
        <row r="13340">
          <cell r="B13340" t="str">
            <v>191412</v>
          </cell>
          <cell r="C13340" t="str">
            <v>020508</v>
          </cell>
          <cell r="D13340" t="str">
            <v>Cimento portland</v>
          </cell>
          <cell r="E13340" t="str">
            <v>kg</v>
          </cell>
          <cell r="F13340">
            <v>87.186000000000007</v>
          </cell>
        </row>
        <row r="13341">
          <cell r="B13341" t="str">
            <v>191412</v>
          </cell>
          <cell r="C13341" t="str">
            <v>020518</v>
          </cell>
          <cell r="D13341" t="str">
            <v>Brita 2</v>
          </cell>
          <cell r="E13341" t="str">
            <v>m3</v>
          </cell>
          <cell r="F13341">
            <v>0.126</v>
          </cell>
        </row>
        <row r="13342">
          <cell r="B13342" t="str">
            <v>191412</v>
          </cell>
          <cell r="C13342" t="str">
            <v>022515</v>
          </cell>
          <cell r="D13342" t="str">
            <v>Tijolo comum</v>
          </cell>
          <cell r="E13342" t="str">
            <v>un</v>
          </cell>
          <cell r="F13342">
            <v>382</v>
          </cell>
        </row>
        <row r="13343">
          <cell r="B13343" t="str">
            <v>191412</v>
          </cell>
          <cell r="C13343" t="str">
            <v>027010</v>
          </cell>
          <cell r="D13343" t="str">
            <v>Arame recozido n.18 bwg</v>
          </cell>
          <cell r="E13343" t="str">
            <v>kg</v>
          </cell>
          <cell r="F13343">
            <v>7.1999999999999995E-2</v>
          </cell>
        </row>
        <row r="13344">
          <cell r="B13344" t="str">
            <v>191501</v>
          </cell>
          <cell r="C13344" t="str">
            <v>010115</v>
          </cell>
          <cell r="D13344" t="str">
            <v>Eletricista</v>
          </cell>
          <cell r="E13344" t="str">
            <v>h</v>
          </cell>
          <cell r="F13344">
            <v>0.21</v>
          </cell>
        </row>
        <row r="13345">
          <cell r="B13345" t="str">
            <v>191501</v>
          </cell>
          <cell r="C13345" t="str">
            <v>010116</v>
          </cell>
          <cell r="D13345" t="str">
            <v>Ajudante de eletricista</v>
          </cell>
          <cell r="E13345" t="str">
            <v>h</v>
          </cell>
          <cell r="F13345">
            <v>0.21</v>
          </cell>
        </row>
        <row r="13346">
          <cell r="B13346" t="str">
            <v>191501</v>
          </cell>
          <cell r="C13346" t="str">
            <v>045501</v>
          </cell>
          <cell r="D13346" t="str">
            <v>Interruptor 1 tecla simples</v>
          </cell>
          <cell r="E13346" t="str">
            <v>un</v>
          </cell>
          <cell r="F13346">
            <v>1</v>
          </cell>
        </row>
        <row r="13347">
          <cell r="B13347" t="str">
            <v>191502</v>
          </cell>
          <cell r="C13347" t="str">
            <v>010115</v>
          </cell>
          <cell r="D13347" t="str">
            <v>Eletricista</v>
          </cell>
          <cell r="E13347" t="str">
            <v>h</v>
          </cell>
          <cell r="F13347">
            <v>0.28999999999999998</v>
          </cell>
        </row>
        <row r="13348">
          <cell r="B13348" t="str">
            <v>191502</v>
          </cell>
          <cell r="C13348" t="str">
            <v>010116</v>
          </cell>
          <cell r="D13348" t="str">
            <v>Ajudante de eletricista</v>
          </cell>
          <cell r="E13348" t="str">
            <v>h</v>
          </cell>
          <cell r="F13348">
            <v>0.28999999999999998</v>
          </cell>
        </row>
        <row r="13349">
          <cell r="B13349" t="str">
            <v>191502</v>
          </cell>
          <cell r="C13349" t="str">
            <v>045502</v>
          </cell>
          <cell r="D13349" t="str">
            <v>Interruptor 1 tecla paralelo</v>
          </cell>
          <cell r="E13349" t="str">
            <v>un</v>
          </cell>
          <cell r="F13349">
            <v>1</v>
          </cell>
        </row>
        <row r="13350">
          <cell r="B13350" t="str">
            <v>191503</v>
          </cell>
          <cell r="C13350" t="str">
            <v>010115</v>
          </cell>
          <cell r="D13350" t="str">
            <v>Eletricista</v>
          </cell>
          <cell r="E13350" t="str">
            <v>h</v>
          </cell>
          <cell r="F13350">
            <v>0.37</v>
          </cell>
        </row>
        <row r="13351">
          <cell r="B13351" t="str">
            <v>191503</v>
          </cell>
          <cell r="C13351" t="str">
            <v>010116</v>
          </cell>
          <cell r="D13351" t="str">
            <v>Ajudante de eletricista</v>
          </cell>
          <cell r="E13351" t="str">
            <v>h</v>
          </cell>
          <cell r="F13351">
            <v>0.37</v>
          </cell>
        </row>
        <row r="13352">
          <cell r="B13352" t="str">
            <v>191503</v>
          </cell>
          <cell r="C13352" t="str">
            <v>045503</v>
          </cell>
          <cell r="D13352" t="str">
            <v>Interruptor 1 tecla dupla bipolar</v>
          </cell>
          <cell r="E13352" t="str">
            <v>un</v>
          </cell>
          <cell r="F13352">
            <v>1</v>
          </cell>
        </row>
        <row r="13353">
          <cell r="B13353" t="str">
            <v>191504</v>
          </cell>
          <cell r="C13353" t="str">
            <v>010115</v>
          </cell>
          <cell r="D13353" t="str">
            <v>Eletricista</v>
          </cell>
          <cell r="E13353" t="str">
            <v>h</v>
          </cell>
          <cell r="F13353">
            <v>0.53</v>
          </cell>
        </row>
        <row r="13354">
          <cell r="B13354" t="str">
            <v>191504</v>
          </cell>
          <cell r="C13354" t="str">
            <v>010116</v>
          </cell>
          <cell r="D13354" t="str">
            <v>Ajudante de eletricista</v>
          </cell>
          <cell r="E13354" t="str">
            <v>h</v>
          </cell>
          <cell r="F13354">
            <v>0.53</v>
          </cell>
        </row>
        <row r="13355">
          <cell r="B13355" t="str">
            <v>191504</v>
          </cell>
          <cell r="C13355" t="str">
            <v>045504</v>
          </cell>
          <cell r="D13355" t="str">
            <v>Interruptor 1 tecla bipolar paralelo</v>
          </cell>
          <cell r="E13355" t="str">
            <v>un</v>
          </cell>
          <cell r="F13355">
            <v>1</v>
          </cell>
        </row>
        <row r="13356">
          <cell r="B13356" t="str">
            <v>191505</v>
          </cell>
          <cell r="C13356" t="str">
            <v>010115</v>
          </cell>
          <cell r="D13356" t="str">
            <v>Eletricista</v>
          </cell>
          <cell r="E13356" t="str">
            <v>h</v>
          </cell>
          <cell r="F13356">
            <v>0.21</v>
          </cell>
        </row>
        <row r="13357">
          <cell r="B13357" t="str">
            <v>191505</v>
          </cell>
          <cell r="C13357" t="str">
            <v>010116</v>
          </cell>
          <cell r="D13357" t="str">
            <v>Ajudante de eletricista</v>
          </cell>
          <cell r="E13357" t="str">
            <v>h</v>
          </cell>
          <cell r="F13357">
            <v>0.21</v>
          </cell>
        </row>
        <row r="13358">
          <cell r="B13358" t="str">
            <v>191505</v>
          </cell>
          <cell r="C13358" t="str">
            <v>045505</v>
          </cell>
          <cell r="D13358" t="str">
            <v>Interruptor pulsador campainha</v>
          </cell>
          <cell r="E13358" t="str">
            <v>un</v>
          </cell>
          <cell r="F13358">
            <v>1</v>
          </cell>
        </row>
        <row r="13359">
          <cell r="B13359" t="str">
            <v>191506</v>
          </cell>
          <cell r="C13359" t="str">
            <v>010115</v>
          </cell>
          <cell r="D13359" t="str">
            <v>Eletricista</v>
          </cell>
          <cell r="E13359" t="str">
            <v>h</v>
          </cell>
          <cell r="F13359">
            <v>0.37</v>
          </cell>
        </row>
        <row r="13360">
          <cell r="B13360" t="str">
            <v>191506</v>
          </cell>
          <cell r="C13360" t="str">
            <v>010116</v>
          </cell>
          <cell r="D13360" t="str">
            <v>Ajudante de eletricista</v>
          </cell>
          <cell r="E13360" t="str">
            <v>h</v>
          </cell>
          <cell r="F13360">
            <v>0.37</v>
          </cell>
        </row>
        <row r="13361">
          <cell r="B13361" t="str">
            <v>191506</v>
          </cell>
          <cell r="C13361" t="str">
            <v>045506</v>
          </cell>
          <cell r="D13361" t="str">
            <v>Interruptor 2 teclas simples</v>
          </cell>
          <cell r="E13361" t="str">
            <v>un</v>
          </cell>
          <cell r="F13361">
            <v>1</v>
          </cell>
        </row>
        <row r="13362">
          <cell r="B13362" t="str">
            <v>191507</v>
          </cell>
          <cell r="C13362" t="str">
            <v>010115</v>
          </cell>
          <cell r="D13362" t="str">
            <v>Eletricista</v>
          </cell>
          <cell r="E13362" t="str">
            <v>h</v>
          </cell>
          <cell r="F13362">
            <v>0.45</v>
          </cell>
        </row>
        <row r="13363">
          <cell r="B13363" t="str">
            <v>191507</v>
          </cell>
          <cell r="C13363" t="str">
            <v>010116</v>
          </cell>
          <cell r="D13363" t="str">
            <v>Ajudante de eletricista</v>
          </cell>
          <cell r="E13363" t="str">
            <v>h</v>
          </cell>
          <cell r="F13363">
            <v>0.45</v>
          </cell>
        </row>
        <row r="13364">
          <cell r="B13364" t="str">
            <v>191507</v>
          </cell>
          <cell r="C13364" t="str">
            <v>045507</v>
          </cell>
          <cell r="D13364" t="str">
            <v>Interruptor 1 tecla simples 1 paralelo</v>
          </cell>
          <cell r="E13364" t="str">
            <v>un</v>
          </cell>
          <cell r="F13364">
            <v>1</v>
          </cell>
        </row>
        <row r="13365">
          <cell r="B13365" t="str">
            <v>191508</v>
          </cell>
          <cell r="C13365" t="str">
            <v>010115</v>
          </cell>
          <cell r="D13365" t="str">
            <v>Eletricista</v>
          </cell>
          <cell r="E13365" t="str">
            <v>h</v>
          </cell>
          <cell r="F13365">
            <v>0.37</v>
          </cell>
        </row>
        <row r="13366">
          <cell r="B13366" t="str">
            <v>191508</v>
          </cell>
          <cell r="C13366" t="str">
            <v>010116</v>
          </cell>
          <cell r="D13366" t="str">
            <v>Ajudante de eletricista</v>
          </cell>
          <cell r="E13366" t="str">
            <v>h</v>
          </cell>
          <cell r="F13366">
            <v>0.37</v>
          </cell>
        </row>
        <row r="13367">
          <cell r="B13367" t="str">
            <v>191508</v>
          </cell>
          <cell r="C13367" t="str">
            <v>045508</v>
          </cell>
          <cell r="D13367" t="str">
            <v>Interruptor 1 tecla simples 1 campainha</v>
          </cell>
          <cell r="E13367" t="str">
            <v>un</v>
          </cell>
          <cell r="F13367">
            <v>1</v>
          </cell>
        </row>
        <row r="13368">
          <cell r="B13368" t="str">
            <v>191509</v>
          </cell>
          <cell r="C13368" t="str">
            <v>010115</v>
          </cell>
          <cell r="D13368" t="str">
            <v>Eletricista</v>
          </cell>
          <cell r="E13368" t="str">
            <v>h</v>
          </cell>
          <cell r="F13368">
            <v>0.53</v>
          </cell>
        </row>
        <row r="13369">
          <cell r="B13369" t="str">
            <v>191509</v>
          </cell>
          <cell r="C13369" t="str">
            <v>010116</v>
          </cell>
          <cell r="D13369" t="str">
            <v>Ajudante de eletricista</v>
          </cell>
          <cell r="E13369" t="str">
            <v>h</v>
          </cell>
          <cell r="F13369">
            <v>0.53</v>
          </cell>
        </row>
        <row r="13370">
          <cell r="B13370" t="str">
            <v>191509</v>
          </cell>
          <cell r="C13370" t="str">
            <v>045509</v>
          </cell>
          <cell r="D13370" t="str">
            <v>Interruptor 2 teclas paralelo</v>
          </cell>
          <cell r="E13370" t="str">
            <v>un</v>
          </cell>
          <cell r="F13370">
            <v>1</v>
          </cell>
        </row>
        <row r="13371">
          <cell r="B13371" t="str">
            <v>191510</v>
          </cell>
          <cell r="C13371" t="str">
            <v>010115</v>
          </cell>
          <cell r="D13371" t="str">
            <v>Eletricista</v>
          </cell>
          <cell r="E13371" t="str">
            <v>h</v>
          </cell>
          <cell r="F13371">
            <v>0.37</v>
          </cell>
        </row>
        <row r="13372">
          <cell r="B13372" t="str">
            <v>191510</v>
          </cell>
          <cell r="C13372" t="str">
            <v>010116</v>
          </cell>
          <cell r="D13372" t="str">
            <v>Ajudante de eletricista</v>
          </cell>
          <cell r="E13372" t="str">
            <v>h</v>
          </cell>
          <cell r="F13372">
            <v>0.37</v>
          </cell>
        </row>
        <row r="13373">
          <cell r="B13373" t="str">
            <v>191510</v>
          </cell>
          <cell r="C13373" t="str">
            <v>045510</v>
          </cell>
          <cell r="D13373" t="str">
            <v>Interruptor 1 tecla simples 1 tomada 2polos univ.</v>
          </cell>
          <cell r="E13373" t="str">
            <v>un</v>
          </cell>
          <cell r="F13373">
            <v>1</v>
          </cell>
        </row>
        <row r="13374">
          <cell r="B13374" t="str">
            <v>191511</v>
          </cell>
          <cell r="C13374" t="str">
            <v>010115</v>
          </cell>
          <cell r="D13374" t="str">
            <v>Eletricista</v>
          </cell>
          <cell r="E13374" t="str">
            <v>h</v>
          </cell>
          <cell r="F13374">
            <v>0.45</v>
          </cell>
        </row>
        <row r="13375">
          <cell r="B13375" t="str">
            <v>191511</v>
          </cell>
          <cell r="C13375" t="str">
            <v>010116</v>
          </cell>
          <cell r="D13375" t="str">
            <v>Ajudante de eletricista</v>
          </cell>
          <cell r="E13375" t="str">
            <v>h</v>
          </cell>
          <cell r="F13375">
            <v>0.45</v>
          </cell>
        </row>
        <row r="13376">
          <cell r="B13376" t="str">
            <v>191511</v>
          </cell>
          <cell r="C13376" t="str">
            <v>045511</v>
          </cell>
          <cell r="D13376" t="str">
            <v>Interruptor 1 tecla paralelo 1 tomada 2polos univ.</v>
          </cell>
          <cell r="E13376" t="str">
            <v>un</v>
          </cell>
          <cell r="F13376">
            <v>1</v>
          </cell>
        </row>
        <row r="13377">
          <cell r="B13377" t="str">
            <v>191512</v>
          </cell>
          <cell r="C13377" t="str">
            <v>010115</v>
          </cell>
          <cell r="D13377" t="str">
            <v>Eletricista</v>
          </cell>
          <cell r="E13377" t="str">
            <v>h</v>
          </cell>
          <cell r="F13377">
            <v>0.53</v>
          </cell>
        </row>
        <row r="13378">
          <cell r="B13378" t="str">
            <v>191512</v>
          </cell>
          <cell r="C13378" t="str">
            <v>010116</v>
          </cell>
          <cell r="D13378" t="str">
            <v>Ajudante de eletricista</v>
          </cell>
          <cell r="E13378" t="str">
            <v>h</v>
          </cell>
          <cell r="F13378">
            <v>0.53</v>
          </cell>
        </row>
        <row r="13379">
          <cell r="B13379" t="str">
            <v>191512</v>
          </cell>
          <cell r="C13379" t="str">
            <v>045512</v>
          </cell>
          <cell r="D13379" t="str">
            <v>Interruptor 3 teclas simples</v>
          </cell>
          <cell r="E13379" t="str">
            <v>un</v>
          </cell>
          <cell r="F13379">
            <v>1</v>
          </cell>
        </row>
        <row r="13380">
          <cell r="B13380" t="str">
            <v>191513</v>
          </cell>
          <cell r="C13380" t="str">
            <v>010115</v>
          </cell>
          <cell r="D13380" t="str">
            <v>Eletricista</v>
          </cell>
          <cell r="E13380" t="str">
            <v>h</v>
          </cell>
          <cell r="F13380">
            <v>0.61</v>
          </cell>
        </row>
        <row r="13381">
          <cell r="B13381" t="str">
            <v>191513</v>
          </cell>
          <cell r="C13381" t="str">
            <v>010116</v>
          </cell>
          <cell r="D13381" t="str">
            <v>Ajudante de eletricista</v>
          </cell>
          <cell r="E13381" t="str">
            <v>h</v>
          </cell>
          <cell r="F13381">
            <v>0.61</v>
          </cell>
        </row>
        <row r="13382">
          <cell r="B13382" t="str">
            <v>191513</v>
          </cell>
          <cell r="C13382" t="str">
            <v>045513</v>
          </cell>
          <cell r="D13382" t="str">
            <v>Interruptor 2 teclas simples 1 paralelo</v>
          </cell>
          <cell r="E13382" t="str">
            <v>un</v>
          </cell>
          <cell r="F13382">
            <v>1</v>
          </cell>
        </row>
        <row r="13383">
          <cell r="B13383" t="str">
            <v>191514</v>
          </cell>
          <cell r="C13383" t="str">
            <v>010115</v>
          </cell>
          <cell r="D13383" t="str">
            <v>Eletricista</v>
          </cell>
          <cell r="E13383" t="str">
            <v>h</v>
          </cell>
          <cell r="F13383">
            <v>0.69</v>
          </cell>
        </row>
        <row r="13384">
          <cell r="B13384" t="str">
            <v>191514</v>
          </cell>
          <cell r="C13384" t="str">
            <v>010116</v>
          </cell>
          <cell r="D13384" t="str">
            <v>Ajudante de eletricista</v>
          </cell>
          <cell r="E13384" t="str">
            <v>h</v>
          </cell>
          <cell r="F13384">
            <v>0.69</v>
          </cell>
        </row>
        <row r="13385">
          <cell r="B13385" t="str">
            <v>191514</v>
          </cell>
          <cell r="C13385" t="str">
            <v>045504</v>
          </cell>
          <cell r="D13385" t="str">
            <v>Interruptor 1 tecla bipolar paralelo</v>
          </cell>
          <cell r="E13385" t="str">
            <v>un</v>
          </cell>
          <cell r="F13385">
            <v>1</v>
          </cell>
        </row>
        <row r="13386">
          <cell r="B13386" t="str">
            <v>191514</v>
          </cell>
          <cell r="C13386" t="str">
            <v>045514</v>
          </cell>
          <cell r="D13386" t="str">
            <v>Interruptor 1 tecla simples 2 paralelo</v>
          </cell>
          <cell r="E13386" t="str">
            <v>un</v>
          </cell>
          <cell r="F13386">
            <v>1</v>
          </cell>
        </row>
        <row r="13387">
          <cell r="B13387" t="str">
            <v>191515</v>
          </cell>
          <cell r="C13387" t="str">
            <v>010115</v>
          </cell>
          <cell r="D13387" t="str">
            <v>Eletricista</v>
          </cell>
          <cell r="E13387" t="str">
            <v>h</v>
          </cell>
          <cell r="F13387">
            <v>0.77</v>
          </cell>
        </row>
        <row r="13388">
          <cell r="B13388" t="str">
            <v>191515</v>
          </cell>
          <cell r="C13388" t="str">
            <v>010116</v>
          </cell>
          <cell r="D13388" t="str">
            <v>Ajudante de eletricista</v>
          </cell>
          <cell r="E13388" t="str">
            <v>h</v>
          </cell>
          <cell r="F13388">
            <v>0.77</v>
          </cell>
        </row>
        <row r="13389">
          <cell r="B13389" t="str">
            <v>191515</v>
          </cell>
          <cell r="C13389" t="str">
            <v>045515</v>
          </cell>
          <cell r="D13389" t="str">
            <v>Interruptor 3 teclas paralelos</v>
          </cell>
          <cell r="E13389" t="str">
            <v>un</v>
          </cell>
          <cell r="F13389">
            <v>1</v>
          </cell>
        </row>
        <row r="13390">
          <cell r="B13390" t="str">
            <v>191516</v>
          </cell>
          <cell r="C13390" t="str">
            <v>010115</v>
          </cell>
          <cell r="D13390" t="str">
            <v>Eletricista</v>
          </cell>
          <cell r="E13390" t="str">
            <v>h</v>
          </cell>
          <cell r="F13390">
            <v>0.53</v>
          </cell>
        </row>
        <row r="13391">
          <cell r="B13391" t="str">
            <v>191516</v>
          </cell>
          <cell r="C13391" t="str">
            <v>010116</v>
          </cell>
          <cell r="D13391" t="str">
            <v>Ajudante de eletricista</v>
          </cell>
          <cell r="E13391" t="str">
            <v>h</v>
          </cell>
          <cell r="F13391">
            <v>0.53</v>
          </cell>
        </row>
        <row r="13392">
          <cell r="B13392" t="str">
            <v>191516</v>
          </cell>
          <cell r="C13392" t="str">
            <v>045516</v>
          </cell>
          <cell r="D13392" t="str">
            <v>Interruptor 2 teclas simples 1tomada 2polos</v>
          </cell>
          <cell r="E13392" t="str">
            <v>un</v>
          </cell>
          <cell r="F13392">
            <v>1</v>
          </cell>
        </row>
        <row r="13393">
          <cell r="B13393" t="str">
            <v>191517</v>
          </cell>
          <cell r="C13393" t="str">
            <v>010115</v>
          </cell>
          <cell r="D13393" t="str">
            <v>Eletricista</v>
          </cell>
          <cell r="E13393" t="str">
            <v>h</v>
          </cell>
          <cell r="F13393">
            <v>0.69</v>
          </cell>
        </row>
        <row r="13394">
          <cell r="B13394" t="str">
            <v>191517</v>
          </cell>
          <cell r="C13394" t="str">
            <v>010116</v>
          </cell>
          <cell r="D13394" t="str">
            <v>Ajudante de eletricista</v>
          </cell>
          <cell r="E13394" t="str">
            <v>h</v>
          </cell>
          <cell r="F13394">
            <v>0.69</v>
          </cell>
        </row>
        <row r="13395">
          <cell r="B13395" t="str">
            <v>191517</v>
          </cell>
          <cell r="C13395" t="str">
            <v>045517</v>
          </cell>
          <cell r="D13395" t="str">
            <v>Interruptor 2 teclas paralelo 1 tomada 2polos</v>
          </cell>
          <cell r="E13395" t="str">
            <v>un</v>
          </cell>
          <cell r="F13395">
            <v>1</v>
          </cell>
        </row>
        <row r="13396">
          <cell r="B13396" t="str">
            <v>191518</v>
          </cell>
          <cell r="C13396" t="str">
            <v>010115</v>
          </cell>
          <cell r="D13396" t="str">
            <v>Eletricista</v>
          </cell>
          <cell r="E13396" t="str">
            <v>h</v>
          </cell>
          <cell r="F13396">
            <v>0.61</v>
          </cell>
        </row>
        <row r="13397">
          <cell r="B13397" t="str">
            <v>191518</v>
          </cell>
          <cell r="C13397" t="str">
            <v>010116</v>
          </cell>
          <cell r="D13397" t="str">
            <v>Ajudante de eletricista</v>
          </cell>
          <cell r="E13397" t="str">
            <v>h</v>
          </cell>
          <cell r="F13397">
            <v>0.61</v>
          </cell>
        </row>
        <row r="13398">
          <cell r="B13398" t="str">
            <v>191518</v>
          </cell>
          <cell r="C13398" t="str">
            <v>045518</v>
          </cell>
          <cell r="D13398" t="str">
            <v>Interruptor 1 tecla simples 1 paralelo 1tom. 2polo</v>
          </cell>
          <cell r="E13398" t="str">
            <v>un</v>
          </cell>
          <cell r="F13398">
            <v>1</v>
          </cell>
        </row>
        <row r="13399">
          <cell r="B13399" t="str">
            <v>191519</v>
          </cell>
          <cell r="C13399" t="str">
            <v>010115</v>
          </cell>
          <cell r="D13399" t="str">
            <v>Eletricista</v>
          </cell>
          <cell r="E13399" t="str">
            <v>h</v>
          </cell>
          <cell r="F13399">
            <v>0.3</v>
          </cell>
        </row>
        <row r="13400">
          <cell r="B13400" t="str">
            <v>191519</v>
          </cell>
          <cell r="C13400" t="str">
            <v>010116</v>
          </cell>
          <cell r="D13400" t="str">
            <v>Ajudante de eletricista</v>
          </cell>
          <cell r="E13400" t="str">
            <v>h</v>
          </cell>
          <cell r="F13400">
            <v>0.3</v>
          </cell>
        </row>
        <row r="13401">
          <cell r="B13401" t="str">
            <v>191519</v>
          </cell>
          <cell r="C13401" t="str">
            <v>045520</v>
          </cell>
          <cell r="D13401" t="str">
            <v>Tomada universal 2polos</v>
          </cell>
          <cell r="E13401" t="str">
            <v>un</v>
          </cell>
          <cell r="F13401">
            <v>1</v>
          </cell>
        </row>
        <row r="13402">
          <cell r="B13402" t="str">
            <v>191520</v>
          </cell>
          <cell r="C13402" t="str">
            <v>010115</v>
          </cell>
          <cell r="D13402" t="str">
            <v>Eletricista</v>
          </cell>
          <cell r="E13402" t="str">
            <v>h</v>
          </cell>
          <cell r="F13402">
            <v>0.37</v>
          </cell>
        </row>
        <row r="13403">
          <cell r="B13403" t="str">
            <v>191520</v>
          </cell>
          <cell r="C13403" t="str">
            <v>010116</v>
          </cell>
          <cell r="D13403" t="str">
            <v>Ajudante de eletricista</v>
          </cell>
          <cell r="E13403" t="str">
            <v>h</v>
          </cell>
          <cell r="F13403">
            <v>0.37</v>
          </cell>
        </row>
        <row r="13404">
          <cell r="B13404" t="str">
            <v>191520</v>
          </cell>
          <cell r="C13404" t="str">
            <v>045522</v>
          </cell>
          <cell r="D13404" t="str">
            <v>Tomada telefone  4 polos 'telebras'</v>
          </cell>
          <cell r="E13404" t="str">
            <v>un</v>
          </cell>
          <cell r="F13404">
            <v>1</v>
          </cell>
        </row>
        <row r="13405">
          <cell r="B13405" t="str">
            <v>191521</v>
          </cell>
          <cell r="C13405" t="str">
            <v>010115</v>
          </cell>
          <cell r="D13405" t="str">
            <v>Eletricista</v>
          </cell>
          <cell r="E13405" t="str">
            <v>h</v>
          </cell>
          <cell r="F13405">
            <v>0.28999999999999998</v>
          </cell>
        </row>
        <row r="13406">
          <cell r="B13406" t="str">
            <v>191521</v>
          </cell>
          <cell r="C13406" t="str">
            <v>010116</v>
          </cell>
          <cell r="D13406" t="str">
            <v>Ajudante de eletricista</v>
          </cell>
          <cell r="E13406" t="str">
            <v>h</v>
          </cell>
          <cell r="F13406">
            <v>0.28999999999999998</v>
          </cell>
        </row>
        <row r="13407">
          <cell r="B13407" t="str">
            <v>191521</v>
          </cell>
          <cell r="C13407" t="str">
            <v>045519</v>
          </cell>
          <cell r="D13407" t="str">
            <v>Tomada 2polos e terra</v>
          </cell>
          <cell r="E13407" t="str">
            <v>un</v>
          </cell>
          <cell r="F13407">
            <v>1</v>
          </cell>
        </row>
        <row r="13408">
          <cell r="B13408" t="str">
            <v>191522</v>
          </cell>
          <cell r="C13408" t="str">
            <v>010115</v>
          </cell>
          <cell r="D13408" t="str">
            <v>Eletricista</v>
          </cell>
          <cell r="E13408" t="str">
            <v>h</v>
          </cell>
          <cell r="F13408">
            <v>0.21</v>
          </cell>
        </row>
        <row r="13409">
          <cell r="B13409" t="str">
            <v>191522</v>
          </cell>
          <cell r="C13409" t="str">
            <v>010116</v>
          </cell>
          <cell r="D13409" t="str">
            <v>Ajudante de eletricista</v>
          </cell>
          <cell r="E13409" t="str">
            <v>h</v>
          </cell>
          <cell r="F13409">
            <v>0.21</v>
          </cell>
        </row>
        <row r="13410">
          <cell r="B13410" t="str">
            <v>191522</v>
          </cell>
          <cell r="C13410" t="str">
            <v>045520</v>
          </cell>
          <cell r="D13410" t="str">
            <v>Tomada universal 2polos</v>
          </cell>
          <cell r="E13410" t="str">
            <v>un</v>
          </cell>
          <cell r="F13410">
            <v>1</v>
          </cell>
        </row>
        <row r="13411">
          <cell r="B13411" t="str">
            <v>191523</v>
          </cell>
          <cell r="C13411" t="str">
            <v>010115</v>
          </cell>
          <cell r="D13411" t="str">
            <v>Eletricista</v>
          </cell>
          <cell r="E13411" t="str">
            <v>h</v>
          </cell>
          <cell r="F13411">
            <v>0.28999999999999998</v>
          </cell>
        </row>
        <row r="13412">
          <cell r="B13412" t="str">
            <v>191523</v>
          </cell>
          <cell r="C13412" t="str">
            <v>010116</v>
          </cell>
          <cell r="D13412" t="str">
            <v>Ajudante de eletricista</v>
          </cell>
          <cell r="E13412" t="str">
            <v>h</v>
          </cell>
          <cell r="F13412">
            <v>0.28999999999999998</v>
          </cell>
        </row>
        <row r="13413">
          <cell r="B13413" t="str">
            <v>191523</v>
          </cell>
          <cell r="C13413" t="str">
            <v>045521</v>
          </cell>
          <cell r="D13413" t="str">
            <v>Tomada telefone p/pino jack 1/4</v>
          </cell>
          <cell r="E13413" t="str">
            <v>un</v>
          </cell>
          <cell r="F13413">
            <v>1</v>
          </cell>
        </row>
        <row r="13414">
          <cell r="B13414" t="str">
            <v>191524</v>
          </cell>
          <cell r="C13414" t="str">
            <v>010115</v>
          </cell>
          <cell r="D13414" t="str">
            <v>Eletricista</v>
          </cell>
          <cell r="E13414" t="str">
            <v>h</v>
          </cell>
          <cell r="F13414">
            <v>0.37</v>
          </cell>
        </row>
        <row r="13415">
          <cell r="B13415" t="str">
            <v>191524</v>
          </cell>
          <cell r="C13415" t="str">
            <v>010116</v>
          </cell>
          <cell r="D13415" t="str">
            <v>Ajudante de eletricista</v>
          </cell>
          <cell r="E13415" t="str">
            <v>h</v>
          </cell>
          <cell r="F13415">
            <v>0.37</v>
          </cell>
        </row>
        <row r="13416">
          <cell r="B13416" t="str">
            <v>191524</v>
          </cell>
          <cell r="C13416" t="str">
            <v>045522</v>
          </cell>
          <cell r="D13416" t="str">
            <v>Tomada telefone  4 polos 'telebras'</v>
          </cell>
          <cell r="E13416" t="str">
            <v>un</v>
          </cell>
          <cell r="F13416">
            <v>1</v>
          </cell>
        </row>
        <row r="13417">
          <cell r="B13417" t="str">
            <v>191525</v>
          </cell>
          <cell r="C13417" t="str">
            <v>010115</v>
          </cell>
          <cell r="D13417" t="str">
            <v>Eletricista</v>
          </cell>
          <cell r="E13417" t="str">
            <v>h</v>
          </cell>
          <cell r="F13417">
            <v>0.05</v>
          </cell>
        </row>
        <row r="13418">
          <cell r="B13418" t="str">
            <v>191525</v>
          </cell>
          <cell r="C13418" t="str">
            <v>010116</v>
          </cell>
          <cell r="D13418" t="str">
            <v>Ajudante de eletricista</v>
          </cell>
          <cell r="E13418" t="str">
            <v>h</v>
          </cell>
          <cell r="F13418">
            <v>0.05</v>
          </cell>
        </row>
        <row r="13419">
          <cell r="B13419" t="str">
            <v>191525</v>
          </cell>
          <cell r="C13419" t="str">
            <v>045525</v>
          </cell>
          <cell r="D13419" t="str">
            <v>Espelho 4'x2'</v>
          </cell>
          <cell r="E13419" t="str">
            <v>un</v>
          </cell>
          <cell r="F13419">
            <v>1</v>
          </cell>
        </row>
        <row r="13420">
          <cell r="B13420" t="str">
            <v>191526</v>
          </cell>
          <cell r="C13420" t="str">
            <v>010115</v>
          </cell>
          <cell r="D13420" t="str">
            <v>Eletricista</v>
          </cell>
          <cell r="E13420" t="str">
            <v>h</v>
          </cell>
          <cell r="F13420">
            <v>0.05</v>
          </cell>
        </row>
        <row r="13421">
          <cell r="B13421" t="str">
            <v>191526</v>
          </cell>
          <cell r="C13421" t="str">
            <v>010116</v>
          </cell>
          <cell r="D13421" t="str">
            <v>Ajudante de eletricista</v>
          </cell>
          <cell r="E13421" t="str">
            <v>h</v>
          </cell>
          <cell r="F13421">
            <v>0.05</v>
          </cell>
        </row>
        <row r="13422">
          <cell r="B13422" t="str">
            <v>191526</v>
          </cell>
          <cell r="C13422" t="str">
            <v>045533</v>
          </cell>
          <cell r="D13422" t="str">
            <v>Espelho tipo silentoque p/caixa 3x3 pial</v>
          </cell>
          <cell r="E13422" t="str">
            <v>un</v>
          </cell>
          <cell r="F13422">
            <v>1</v>
          </cell>
        </row>
        <row r="13423">
          <cell r="B13423" t="str">
            <v>191527</v>
          </cell>
          <cell r="C13423" t="str">
            <v>010115</v>
          </cell>
          <cell r="D13423" t="str">
            <v>Eletricista</v>
          </cell>
          <cell r="E13423" t="str">
            <v>h</v>
          </cell>
          <cell r="F13423">
            <v>0.06</v>
          </cell>
        </row>
        <row r="13424">
          <cell r="B13424" t="str">
            <v>191527</v>
          </cell>
          <cell r="C13424" t="str">
            <v>010116</v>
          </cell>
          <cell r="D13424" t="str">
            <v>Ajudante de eletricista</v>
          </cell>
          <cell r="E13424" t="str">
            <v>h</v>
          </cell>
          <cell r="F13424">
            <v>0.06</v>
          </cell>
        </row>
        <row r="13425">
          <cell r="B13425" t="str">
            <v>191527</v>
          </cell>
          <cell r="C13425" t="str">
            <v>045526</v>
          </cell>
          <cell r="D13425" t="str">
            <v>Espelho 4'x4'</v>
          </cell>
          <cell r="E13425" t="str">
            <v>un</v>
          </cell>
          <cell r="F13425">
            <v>1</v>
          </cell>
        </row>
        <row r="13426">
          <cell r="B13426" t="str">
            <v>191601</v>
          </cell>
          <cell r="C13426" t="str">
            <v>010101</v>
          </cell>
          <cell r="D13426" t="str">
            <v>Ajudante</v>
          </cell>
          <cell r="E13426" t="str">
            <v>h</v>
          </cell>
          <cell r="F13426">
            <v>0.33</v>
          </cell>
        </row>
        <row r="13427">
          <cell r="B13427" t="str">
            <v>191601</v>
          </cell>
          <cell r="C13427" t="str">
            <v>010115</v>
          </cell>
          <cell r="D13427" t="str">
            <v>Eletricista</v>
          </cell>
          <cell r="E13427" t="str">
            <v>h</v>
          </cell>
          <cell r="F13427">
            <v>0.5</v>
          </cell>
        </row>
        <row r="13428">
          <cell r="B13428" t="str">
            <v>191601</v>
          </cell>
          <cell r="C13428" t="str">
            <v>010130</v>
          </cell>
          <cell r="D13428" t="str">
            <v>Montador</v>
          </cell>
          <cell r="E13428" t="str">
            <v>h</v>
          </cell>
          <cell r="F13428">
            <v>0.33</v>
          </cell>
        </row>
        <row r="13429">
          <cell r="B13429" t="str">
            <v>191601</v>
          </cell>
          <cell r="C13429" t="str">
            <v>046146</v>
          </cell>
          <cell r="D13429" t="str">
            <v>Luminaria fluor 40w c=1320mm p/forro alum.modulado</v>
          </cell>
          <cell r="E13429" t="str">
            <v>un</v>
          </cell>
          <cell r="F13429">
            <v>1</v>
          </cell>
        </row>
        <row r="13430">
          <cell r="B13430" t="str">
            <v>191602</v>
          </cell>
          <cell r="C13430" t="str">
            <v>010101</v>
          </cell>
          <cell r="D13430" t="str">
            <v>Ajudante</v>
          </cell>
          <cell r="E13430" t="str">
            <v>h</v>
          </cell>
          <cell r="F13430">
            <v>0.33</v>
          </cell>
        </row>
        <row r="13431">
          <cell r="B13431" t="str">
            <v>191602</v>
          </cell>
          <cell r="C13431" t="str">
            <v>010115</v>
          </cell>
          <cell r="D13431" t="str">
            <v>Eletricista</v>
          </cell>
          <cell r="E13431" t="str">
            <v>h</v>
          </cell>
          <cell r="F13431">
            <v>0.5</v>
          </cell>
        </row>
        <row r="13432">
          <cell r="B13432" t="str">
            <v>191602</v>
          </cell>
          <cell r="C13432" t="str">
            <v>010130</v>
          </cell>
          <cell r="D13432" t="str">
            <v>Montador</v>
          </cell>
          <cell r="E13432" t="str">
            <v>h</v>
          </cell>
          <cell r="F13432">
            <v>0.33</v>
          </cell>
        </row>
        <row r="13433">
          <cell r="B13433" t="str">
            <v>191602</v>
          </cell>
          <cell r="C13433" t="str">
            <v>046147</v>
          </cell>
          <cell r="D13433" t="str">
            <v>Luminaria fluor p/forro alum.interlocking</v>
          </cell>
          <cell r="E13433" t="str">
            <v>un</v>
          </cell>
          <cell r="F13433">
            <v>1</v>
          </cell>
        </row>
        <row r="13434">
          <cell r="B13434" t="str">
            <v>191603</v>
          </cell>
          <cell r="C13434" t="str">
            <v>010101</v>
          </cell>
          <cell r="D13434" t="str">
            <v>Ajudante</v>
          </cell>
          <cell r="E13434" t="str">
            <v>h</v>
          </cell>
          <cell r="F13434">
            <v>0.33</v>
          </cell>
        </row>
        <row r="13435">
          <cell r="B13435" t="str">
            <v>191603</v>
          </cell>
          <cell r="C13435" t="str">
            <v>010115</v>
          </cell>
          <cell r="D13435" t="str">
            <v>Eletricista</v>
          </cell>
          <cell r="E13435" t="str">
            <v>h</v>
          </cell>
          <cell r="F13435">
            <v>0.5</v>
          </cell>
        </row>
        <row r="13436">
          <cell r="B13436" t="str">
            <v>191603</v>
          </cell>
          <cell r="C13436" t="str">
            <v>010130</v>
          </cell>
          <cell r="D13436" t="str">
            <v>Montador</v>
          </cell>
          <cell r="E13436" t="str">
            <v>h</v>
          </cell>
          <cell r="F13436">
            <v>0.33</v>
          </cell>
        </row>
        <row r="13437">
          <cell r="B13437" t="str">
            <v>191603</v>
          </cell>
          <cell r="C13437" t="str">
            <v>046148</v>
          </cell>
          <cell r="D13437" t="str">
            <v>Luminaria fluor p/forro aluminio linear</v>
          </cell>
          <cell r="E13437" t="str">
            <v>un</v>
          </cell>
          <cell r="F13437">
            <v>1</v>
          </cell>
        </row>
        <row r="13438">
          <cell r="B13438" t="str">
            <v>191604</v>
          </cell>
          <cell r="C13438" t="str">
            <v>010101</v>
          </cell>
          <cell r="D13438" t="str">
            <v>Ajudante</v>
          </cell>
          <cell r="E13438" t="str">
            <v>h</v>
          </cell>
          <cell r="F13438">
            <v>0.1</v>
          </cell>
        </row>
        <row r="13439">
          <cell r="B13439" t="str">
            <v>191604</v>
          </cell>
          <cell r="C13439" t="str">
            <v>010115</v>
          </cell>
          <cell r="D13439" t="str">
            <v>Eletricista</v>
          </cell>
          <cell r="E13439" t="str">
            <v>h</v>
          </cell>
          <cell r="F13439">
            <v>0.5</v>
          </cell>
        </row>
        <row r="13440">
          <cell r="B13440" t="str">
            <v>191604</v>
          </cell>
          <cell r="C13440" t="str">
            <v>010130</v>
          </cell>
          <cell r="D13440" t="str">
            <v>Montador</v>
          </cell>
          <cell r="E13440" t="str">
            <v>h</v>
          </cell>
          <cell r="F13440">
            <v>0.1</v>
          </cell>
        </row>
        <row r="13441">
          <cell r="B13441" t="str">
            <v>191604</v>
          </cell>
          <cell r="C13441" t="str">
            <v>046149</v>
          </cell>
          <cell r="D13441" t="str">
            <v>Luminaria fluor p/forro aluminio modular bandeja</v>
          </cell>
          <cell r="E13441" t="str">
            <v>un</v>
          </cell>
          <cell r="F13441">
            <v>1</v>
          </cell>
        </row>
        <row r="13442">
          <cell r="B13442" t="str">
            <v>191605</v>
          </cell>
          <cell r="C13442" t="str">
            <v>010115</v>
          </cell>
          <cell r="D13442" t="str">
            <v>Eletricista</v>
          </cell>
          <cell r="E13442" t="str">
            <v>h</v>
          </cell>
          <cell r="F13442">
            <v>1.1000000000000001</v>
          </cell>
        </row>
        <row r="13443">
          <cell r="B13443" t="str">
            <v>191605</v>
          </cell>
          <cell r="C13443" t="str">
            <v>010116</v>
          </cell>
          <cell r="D13443" t="str">
            <v>Ajudante de eletricista</v>
          </cell>
          <cell r="E13443" t="str">
            <v>h</v>
          </cell>
          <cell r="F13443">
            <v>1.1000000000000001</v>
          </cell>
        </row>
        <row r="13444">
          <cell r="B13444" t="str">
            <v>191605</v>
          </cell>
          <cell r="C13444" t="str">
            <v>046001</v>
          </cell>
          <cell r="D13444" t="str">
            <v>Luminaria fluor 2x20w completa c/lamp.</v>
          </cell>
          <cell r="E13444" t="str">
            <v>un</v>
          </cell>
          <cell r="F13444">
            <v>1</v>
          </cell>
        </row>
        <row r="13445">
          <cell r="B13445" t="str">
            <v>191606</v>
          </cell>
          <cell r="C13445" t="str">
            <v>010115</v>
          </cell>
          <cell r="D13445" t="str">
            <v>Eletricista</v>
          </cell>
          <cell r="E13445" t="str">
            <v>h</v>
          </cell>
          <cell r="F13445">
            <v>1.1000000000000001</v>
          </cell>
        </row>
        <row r="13446">
          <cell r="B13446" t="str">
            <v>191606</v>
          </cell>
          <cell r="C13446" t="str">
            <v>010116</v>
          </cell>
          <cell r="D13446" t="str">
            <v>Ajudante de eletricista</v>
          </cell>
          <cell r="E13446" t="str">
            <v>h</v>
          </cell>
          <cell r="F13446">
            <v>1.1000000000000001</v>
          </cell>
        </row>
        <row r="13447">
          <cell r="B13447" t="str">
            <v>191606</v>
          </cell>
          <cell r="C13447" t="str">
            <v>046002</v>
          </cell>
          <cell r="D13447" t="str">
            <v>Luminaria fluor 2x40w completa com lampada</v>
          </cell>
          <cell r="E13447" t="str">
            <v>un</v>
          </cell>
          <cell r="F13447">
            <v>1</v>
          </cell>
        </row>
        <row r="13448">
          <cell r="B13448" t="str">
            <v>191607</v>
          </cell>
          <cell r="C13448" t="str">
            <v>010115</v>
          </cell>
          <cell r="D13448" t="str">
            <v>Eletricista</v>
          </cell>
          <cell r="E13448" t="str">
            <v>h</v>
          </cell>
          <cell r="F13448">
            <v>1.1000000000000001</v>
          </cell>
        </row>
        <row r="13449">
          <cell r="B13449" t="str">
            <v>191607</v>
          </cell>
          <cell r="C13449" t="str">
            <v>010116</v>
          </cell>
          <cell r="D13449" t="str">
            <v>Ajudante de eletricista</v>
          </cell>
          <cell r="E13449" t="str">
            <v>h</v>
          </cell>
          <cell r="F13449">
            <v>1.1000000000000001</v>
          </cell>
        </row>
        <row r="13450">
          <cell r="B13450" t="str">
            <v>191607</v>
          </cell>
          <cell r="C13450" t="str">
            <v>046005</v>
          </cell>
          <cell r="D13450" t="str">
            <v>Luminaria fluor 2x65w completa com lampada</v>
          </cell>
          <cell r="E13450" t="str">
            <v>un</v>
          </cell>
          <cell r="F13450">
            <v>1</v>
          </cell>
        </row>
        <row r="13451">
          <cell r="B13451" t="str">
            <v>191608</v>
          </cell>
          <cell r="C13451" t="str">
            <v>010115</v>
          </cell>
          <cell r="D13451" t="str">
            <v>Eletricista</v>
          </cell>
          <cell r="E13451" t="str">
            <v>h</v>
          </cell>
          <cell r="F13451">
            <v>1.5</v>
          </cell>
        </row>
        <row r="13452">
          <cell r="B13452" t="str">
            <v>191608</v>
          </cell>
          <cell r="C13452" t="str">
            <v>010116</v>
          </cell>
          <cell r="D13452" t="str">
            <v>Ajudante de eletricista</v>
          </cell>
          <cell r="E13452" t="str">
            <v>h</v>
          </cell>
          <cell r="F13452">
            <v>1.5</v>
          </cell>
        </row>
        <row r="13453">
          <cell r="B13453" t="str">
            <v>191608</v>
          </cell>
          <cell r="C13453" t="str">
            <v>046003</v>
          </cell>
          <cell r="D13453" t="str">
            <v>Luminaria fluor 4x20w completa com lampada</v>
          </cell>
          <cell r="E13453" t="str">
            <v>un</v>
          </cell>
          <cell r="F13453">
            <v>1</v>
          </cell>
        </row>
        <row r="13454">
          <cell r="B13454" t="str">
            <v>191609</v>
          </cell>
          <cell r="C13454" t="str">
            <v>010115</v>
          </cell>
          <cell r="D13454" t="str">
            <v>Eletricista</v>
          </cell>
          <cell r="E13454" t="str">
            <v>h</v>
          </cell>
          <cell r="F13454">
            <v>1.5</v>
          </cell>
        </row>
        <row r="13455">
          <cell r="B13455" t="str">
            <v>191609</v>
          </cell>
          <cell r="C13455" t="str">
            <v>010116</v>
          </cell>
          <cell r="D13455" t="str">
            <v>Ajudante de eletricista</v>
          </cell>
          <cell r="E13455" t="str">
            <v>h</v>
          </cell>
          <cell r="F13455">
            <v>1.5</v>
          </cell>
        </row>
        <row r="13456">
          <cell r="B13456" t="str">
            <v>191609</v>
          </cell>
          <cell r="C13456" t="str">
            <v>046004</v>
          </cell>
          <cell r="D13456" t="str">
            <v>Luminaria fluor 4x40w completa com lampada</v>
          </cell>
          <cell r="E13456" t="str">
            <v>un</v>
          </cell>
          <cell r="F13456">
            <v>1</v>
          </cell>
        </row>
        <row r="13457">
          <cell r="B13457" t="str">
            <v>191610</v>
          </cell>
          <cell r="C13457" t="str">
            <v>010115</v>
          </cell>
          <cell r="D13457" t="str">
            <v>Eletricista</v>
          </cell>
          <cell r="E13457" t="str">
            <v>h</v>
          </cell>
          <cell r="F13457">
            <v>0.8</v>
          </cell>
        </row>
        <row r="13458">
          <cell r="B13458" t="str">
            <v>191610</v>
          </cell>
          <cell r="C13458" t="str">
            <v>010116</v>
          </cell>
          <cell r="D13458" t="str">
            <v>Ajudante de eletricista</v>
          </cell>
          <cell r="E13458" t="str">
            <v>h</v>
          </cell>
          <cell r="F13458">
            <v>0.8</v>
          </cell>
        </row>
        <row r="13459">
          <cell r="B13459" t="str">
            <v>191610</v>
          </cell>
          <cell r="C13459" t="str">
            <v>046015</v>
          </cell>
          <cell r="D13459" t="str">
            <v>Plafonier com globo leitoso 9'x4' tipo brasil</v>
          </cell>
          <cell r="E13459" t="str">
            <v>un</v>
          </cell>
          <cell r="F13459">
            <v>1</v>
          </cell>
        </row>
        <row r="13460">
          <cell r="B13460" t="str">
            <v>191610</v>
          </cell>
          <cell r="C13460" t="str">
            <v>046504</v>
          </cell>
          <cell r="D13460" t="str">
            <v>Lampada incandescente 60w</v>
          </cell>
          <cell r="E13460" t="str">
            <v>un</v>
          </cell>
          <cell r="F13460">
            <v>1</v>
          </cell>
        </row>
        <row r="13461">
          <cell r="B13461" t="str">
            <v>191611</v>
          </cell>
          <cell r="C13461" t="str">
            <v>010115</v>
          </cell>
          <cell r="D13461" t="str">
            <v>Eletricista</v>
          </cell>
          <cell r="E13461" t="str">
            <v>h</v>
          </cell>
          <cell r="F13461">
            <v>1.1000000000000001</v>
          </cell>
        </row>
        <row r="13462">
          <cell r="B13462" t="str">
            <v>191611</v>
          </cell>
          <cell r="C13462" t="str">
            <v>010116</v>
          </cell>
          <cell r="D13462" t="str">
            <v>Ajudante de eletricista</v>
          </cell>
          <cell r="E13462" t="str">
            <v>h</v>
          </cell>
          <cell r="F13462">
            <v>1.1000000000000001</v>
          </cell>
        </row>
        <row r="13463">
          <cell r="B13463" t="str">
            <v>191611</v>
          </cell>
          <cell r="C13463" t="str">
            <v>046128</v>
          </cell>
          <cell r="D13463" t="str">
            <v>Luminaria fluor para emergencia 20w</v>
          </cell>
          <cell r="E13463" t="str">
            <v>un</v>
          </cell>
          <cell r="F13463">
            <v>1</v>
          </cell>
        </row>
        <row r="13464">
          <cell r="B13464" t="str">
            <v>191701</v>
          </cell>
          <cell r="C13464" t="str">
            <v>010115</v>
          </cell>
          <cell r="D13464" t="str">
            <v>Eletricista</v>
          </cell>
          <cell r="E13464" t="str">
            <v>h</v>
          </cell>
          <cell r="F13464">
            <v>0.8</v>
          </cell>
        </row>
        <row r="13465">
          <cell r="B13465" t="str">
            <v>191701</v>
          </cell>
          <cell r="C13465" t="str">
            <v>010116</v>
          </cell>
          <cell r="D13465" t="str">
            <v>Ajudante de eletricista</v>
          </cell>
          <cell r="E13465" t="str">
            <v>h</v>
          </cell>
          <cell r="F13465">
            <v>0.8</v>
          </cell>
        </row>
        <row r="13466">
          <cell r="B13466" t="str">
            <v>191701</v>
          </cell>
          <cell r="C13466" t="str">
            <v>046006</v>
          </cell>
          <cell r="D13466" t="str">
            <v>Luminaria refletora simples com vidro</v>
          </cell>
          <cell r="E13466" t="str">
            <v>un</v>
          </cell>
          <cell r="F13466">
            <v>1</v>
          </cell>
        </row>
        <row r="13467">
          <cell r="B13467" t="str">
            <v>191701</v>
          </cell>
          <cell r="C13467" t="str">
            <v>046501</v>
          </cell>
          <cell r="D13467" t="str">
            <v>Lampada vapor de mercurio 400w/220v</v>
          </cell>
          <cell r="E13467" t="str">
            <v>un</v>
          </cell>
          <cell r="F13467">
            <v>1</v>
          </cell>
        </row>
        <row r="13468">
          <cell r="B13468" t="str">
            <v>191702</v>
          </cell>
          <cell r="C13468" t="str">
            <v>010115</v>
          </cell>
          <cell r="D13468" t="str">
            <v>Eletricista</v>
          </cell>
          <cell r="E13468" t="str">
            <v>h</v>
          </cell>
          <cell r="F13468">
            <v>1</v>
          </cell>
        </row>
        <row r="13469">
          <cell r="B13469" t="str">
            <v>191702</v>
          </cell>
          <cell r="C13469" t="str">
            <v>010116</v>
          </cell>
          <cell r="D13469" t="str">
            <v>Ajudante de eletricista</v>
          </cell>
          <cell r="E13469" t="str">
            <v>h</v>
          </cell>
          <cell r="F13469">
            <v>1</v>
          </cell>
        </row>
        <row r="13470">
          <cell r="B13470" t="str">
            <v>191702</v>
          </cell>
          <cell r="C13470" t="str">
            <v>046006</v>
          </cell>
          <cell r="D13470" t="str">
            <v>Luminaria refletora simples com vidro</v>
          </cell>
          <cell r="E13470" t="str">
            <v>un</v>
          </cell>
          <cell r="F13470">
            <v>1</v>
          </cell>
        </row>
        <row r="13471">
          <cell r="B13471" t="str">
            <v>191702</v>
          </cell>
          <cell r="C13471" t="str">
            <v>046501</v>
          </cell>
          <cell r="D13471" t="str">
            <v>Lampada vapor de mercurio 400w/220v</v>
          </cell>
          <cell r="E13471" t="str">
            <v>un</v>
          </cell>
          <cell r="F13471">
            <v>1</v>
          </cell>
        </row>
        <row r="13472">
          <cell r="B13472" t="str">
            <v>191703</v>
          </cell>
          <cell r="C13472" t="str">
            <v>010115</v>
          </cell>
          <cell r="D13472" t="str">
            <v>Eletricista</v>
          </cell>
          <cell r="E13472" t="str">
            <v>h</v>
          </cell>
          <cell r="F13472">
            <v>2</v>
          </cell>
        </row>
        <row r="13473">
          <cell r="B13473" t="str">
            <v>191703</v>
          </cell>
          <cell r="C13473" t="str">
            <v>010116</v>
          </cell>
          <cell r="D13473" t="str">
            <v>Ajudante de eletricista</v>
          </cell>
          <cell r="E13473" t="str">
            <v>h</v>
          </cell>
          <cell r="F13473">
            <v>2</v>
          </cell>
        </row>
        <row r="13474">
          <cell r="B13474" t="str">
            <v>191703</v>
          </cell>
          <cell r="C13474" t="str">
            <v>046007</v>
          </cell>
          <cell r="D13474" t="str">
            <v>Projetor externo com angulo elev regulavel</v>
          </cell>
          <cell r="E13474" t="str">
            <v>un</v>
          </cell>
          <cell r="F13474">
            <v>1</v>
          </cell>
        </row>
        <row r="13475">
          <cell r="B13475" t="str">
            <v>191703</v>
          </cell>
          <cell r="C13475" t="str">
            <v>046501</v>
          </cell>
          <cell r="D13475" t="str">
            <v>Lampada vapor de mercurio 400w/220v</v>
          </cell>
          <cell r="E13475" t="str">
            <v>un</v>
          </cell>
          <cell r="F13475">
            <v>1</v>
          </cell>
        </row>
        <row r="13476">
          <cell r="B13476" t="str">
            <v>191703</v>
          </cell>
          <cell r="C13476" t="str">
            <v>049513</v>
          </cell>
          <cell r="D13476" t="str">
            <v>Reator alto fator de potencia 220v 60hz/250w</v>
          </cell>
          <cell r="E13476" t="str">
            <v>un</v>
          </cell>
          <cell r="F13476">
            <v>1</v>
          </cell>
        </row>
        <row r="13477">
          <cell r="B13477" t="str">
            <v>191704</v>
          </cell>
          <cell r="C13477" t="str">
            <v>010115</v>
          </cell>
          <cell r="D13477" t="str">
            <v>Eletricista</v>
          </cell>
          <cell r="E13477" t="str">
            <v>h</v>
          </cell>
          <cell r="F13477">
            <v>2</v>
          </cell>
        </row>
        <row r="13478">
          <cell r="B13478" t="str">
            <v>191704</v>
          </cell>
          <cell r="C13478" t="str">
            <v>010116</v>
          </cell>
          <cell r="D13478" t="str">
            <v>Ajudante de eletricista</v>
          </cell>
          <cell r="E13478" t="str">
            <v>h</v>
          </cell>
          <cell r="F13478">
            <v>2</v>
          </cell>
        </row>
        <row r="13479">
          <cell r="B13479" t="str">
            <v>191704</v>
          </cell>
          <cell r="C13479" t="str">
            <v>046007</v>
          </cell>
          <cell r="D13479" t="str">
            <v>Projetor externo com angulo elev regulavel</v>
          </cell>
          <cell r="E13479" t="str">
            <v>un</v>
          </cell>
          <cell r="F13479">
            <v>1</v>
          </cell>
        </row>
        <row r="13480">
          <cell r="B13480" t="str">
            <v>191704</v>
          </cell>
          <cell r="C13480" t="str">
            <v>046502</v>
          </cell>
          <cell r="D13480" t="str">
            <v>Lampada multivapores metalicos 2000w</v>
          </cell>
          <cell r="E13480" t="str">
            <v>un</v>
          </cell>
          <cell r="F13480">
            <v>1</v>
          </cell>
        </row>
        <row r="13481">
          <cell r="B13481" t="str">
            <v>191704</v>
          </cell>
          <cell r="C13481" t="str">
            <v>049513</v>
          </cell>
          <cell r="D13481" t="str">
            <v>Reator alto fator de potencia 220v 60hz/250w</v>
          </cell>
          <cell r="E13481" t="str">
            <v>un</v>
          </cell>
          <cell r="F13481">
            <v>1</v>
          </cell>
        </row>
        <row r="13482">
          <cell r="B13482" t="str">
            <v>191705</v>
          </cell>
          <cell r="C13482" t="str">
            <v>010115</v>
          </cell>
          <cell r="D13482" t="str">
            <v>Eletricista</v>
          </cell>
          <cell r="E13482" t="str">
            <v>h</v>
          </cell>
          <cell r="F13482">
            <v>0.7</v>
          </cell>
        </row>
        <row r="13483">
          <cell r="B13483" t="str">
            <v>191705</v>
          </cell>
          <cell r="C13483" t="str">
            <v>010116</v>
          </cell>
          <cell r="D13483" t="str">
            <v>Ajudante de eletricista</v>
          </cell>
          <cell r="E13483" t="str">
            <v>h</v>
          </cell>
          <cell r="F13483">
            <v>0.7</v>
          </cell>
        </row>
        <row r="13484">
          <cell r="B13484" t="str">
            <v>191705</v>
          </cell>
          <cell r="C13484" t="str">
            <v>046016</v>
          </cell>
          <cell r="D13484" t="str">
            <v>Sinalizador rotativo pisca-pisca para veiculos</v>
          </cell>
          <cell r="E13484" t="str">
            <v>un</v>
          </cell>
          <cell r="F13484">
            <v>1</v>
          </cell>
        </row>
        <row r="13485">
          <cell r="B13485" t="str">
            <v>191801</v>
          </cell>
          <cell r="C13485" t="str">
            <v>010115</v>
          </cell>
          <cell r="D13485" t="str">
            <v>Eletricista</v>
          </cell>
          <cell r="E13485" t="str">
            <v>h</v>
          </cell>
          <cell r="F13485">
            <v>1.5</v>
          </cell>
        </row>
        <row r="13486">
          <cell r="B13486" t="str">
            <v>191801</v>
          </cell>
          <cell r="C13486" t="str">
            <v>010116</v>
          </cell>
          <cell r="D13486" t="str">
            <v>Ajudante de eletricista</v>
          </cell>
          <cell r="E13486" t="str">
            <v>h</v>
          </cell>
          <cell r="F13486">
            <v>1.5</v>
          </cell>
        </row>
        <row r="13487">
          <cell r="B13487" t="str">
            <v>191801</v>
          </cell>
          <cell r="C13487" t="str">
            <v>048001</v>
          </cell>
          <cell r="D13487" t="str">
            <v>Buque niquelado 4 pontas</v>
          </cell>
          <cell r="E13487" t="str">
            <v>un</v>
          </cell>
          <cell r="F13487">
            <v>1</v>
          </cell>
        </row>
        <row r="13488">
          <cell r="B13488" t="str">
            <v>191802</v>
          </cell>
          <cell r="C13488" t="str">
            <v>010115</v>
          </cell>
          <cell r="D13488" t="str">
            <v>Eletricista</v>
          </cell>
          <cell r="E13488" t="str">
            <v>h</v>
          </cell>
          <cell r="F13488">
            <v>8</v>
          </cell>
        </row>
        <row r="13489">
          <cell r="B13489" t="str">
            <v>191802</v>
          </cell>
          <cell r="C13489" t="str">
            <v>043043</v>
          </cell>
          <cell r="D13489" t="str">
            <v>Cabo de cobre nu 70mm2</v>
          </cell>
          <cell r="E13489" t="str">
            <v>m</v>
          </cell>
          <cell r="F13489">
            <v>3</v>
          </cell>
        </row>
        <row r="13490">
          <cell r="B13490" t="str">
            <v>191802</v>
          </cell>
          <cell r="C13490" t="str">
            <v>048011</v>
          </cell>
          <cell r="D13490" t="str">
            <v>Suporte isolador c/1 descida</v>
          </cell>
          <cell r="E13490" t="str">
            <v>un</v>
          </cell>
          <cell r="F13490">
            <v>1</v>
          </cell>
        </row>
        <row r="13491">
          <cell r="B13491" t="str">
            <v>191802</v>
          </cell>
          <cell r="C13491" t="str">
            <v>048005</v>
          </cell>
          <cell r="D13491" t="str">
            <v>Conjunto de estaiamento para para-raios</v>
          </cell>
          <cell r="E13491" t="str">
            <v>un</v>
          </cell>
          <cell r="F13491">
            <v>1</v>
          </cell>
        </row>
        <row r="13492">
          <cell r="B13492" t="str">
            <v>191802</v>
          </cell>
          <cell r="C13492" t="str">
            <v>048007</v>
          </cell>
          <cell r="D13492" t="str">
            <v>Base para mastro de para-raios</v>
          </cell>
          <cell r="E13492" t="str">
            <v>un</v>
          </cell>
          <cell r="F13492">
            <v>1</v>
          </cell>
        </row>
        <row r="13493">
          <cell r="B13493" t="str">
            <v>191802</v>
          </cell>
          <cell r="C13493" t="str">
            <v>048010</v>
          </cell>
          <cell r="D13493" t="str">
            <v>Mastro simples fg de 1 1/2'x3m</v>
          </cell>
          <cell r="E13493" t="str">
            <v>m</v>
          </cell>
          <cell r="F13493">
            <v>3</v>
          </cell>
        </row>
        <row r="13494">
          <cell r="B13494" t="str">
            <v>191802</v>
          </cell>
          <cell r="C13494" t="str">
            <v>010116</v>
          </cell>
          <cell r="D13494" t="str">
            <v>Ajudante de eletricista</v>
          </cell>
          <cell r="E13494" t="str">
            <v>h</v>
          </cell>
          <cell r="F13494">
            <v>8</v>
          </cell>
        </row>
        <row r="13495">
          <cell r="B13495" t="str">
            <v>191803</v>
          </cell>
          <cell r="C13495" t="str">
            <v>010115</v>
          </cell>
          <cell r="D13495" t="str">
            <v>Eletricista</v>
          </cell>
          <cell r="E13495" t="str">
            <v>h</v>
          </cell>
          <cell r="F13495">
            <v>0.5</v>
          </cell>
        </row>
        <row r="13496">
          <cell r="B13496" t="str">
            <v>191803</v>
          </cell>
          <cell r="C13496" t="str">
            <v>010116</v>
          </cell>
          <cell r="D13496" t="str">
            <v>Ajudante de eletricista</v>
          </cell>
          <cell r="E13496" t="str">
            <v>h</v>
          </cell>
          <cell r="F13496">
            <v>0.5</v>
          </cell>
        </row>
        <row r="13497">
          <cell r="B13497" t="str">
            <v>191803</v>
          </cell>
          <cell r="C13497" t="str">
            <v>043041</v>
          </cell>
          <cell r="D13497" t="str">
            <v>Cabo de cobre nu 35mm2</v>
          </cell>
          <cell r="E13497" t="str">
            <v>m</v>
          </cell>
          <cell r="F13497">
            <v>1</v>
          </cell>
        </row>
        <row r="13498">
          <cell r="B13498" t="str">
            <v>191803</v>
          </cell>
          <cell r="C13498" t="str">
            <v>048013</v>
          </cell>
          <cell r="D13498" t="str">
            <v>Suporte simples c/roldana</v>
          </cell>
          <cell r="E13498" t="str">
            <v>un</v>
          </cell>
          <cell r="F13498">
            <v>0.5</v>
          </cell>
        </row>
        <row r="13499">
          <cell r="B13499" t="str">
            <v>191804</v>
          </cell>
          <cell r="C13499" t="str">
            <v>010115</v>
          </cell>
          <cell r="D13499" t="str">
            <v>Eletricista</v>
          </cell>
          <cell r="E13499" t="str">
            <v>h</v>
          </cell>
          <cell r="F13499">
            <v>0.7</v>
          </cell>
        </row>
        <row r="13500">
          <cell r="B13500" t="str">
            <v>191804</v>
          </cell>
          <cell r="C13500" t="str">
            <v>010116</v>
          </cell>
          <cell r="D13500" t="str">
            <v>Ajudante de eletricista</v>
          </cell>
          <cell r="E13500" t="str">
            <v>h</v>
          </cell>
          <cell r="F13500">
            <v>0.7</v>
          </cell>
        </row>
        <row r="13501">
          <cell r="B13501" t="str">
            <v>191804</v>
          </cell>
          <cell r="C13501" t="str">
            <v>043043</v>
          </cell>
          <cell r="D13501" t="str">
            <v>Cabo de cobre nu 70mm2</v>
          </cell>
          <cell r="E13501" t="str">
            <v>m</v>
          </cell>
          <cell r="F13501">
            <v>1</v>
          </cell>
        </row>
        <row r="13502">
          <cell r="B13502" t="str">
            <v>191804</v>
          </cell>
          <cell r="C13502" t="str">
            <v>048013</v>
          </cell>
          <cell r="D13502" t="str">
            <v>Suporte simples c/roldana</v>
          </cell>
          <cell r="E13502" t="str">
            <v>un</v>
          </cell>
          <cell r="F13502">
            <v>0.5</v>
          </cell>
        </row>
        <row r="13503">
          <cell r="B13503" t="str">
            <v>191805</v>
          </cell>
          <cell r="C13503" t="str">
            <v>010115</v>
          </cell>
          <cell r="D13503" t="str">
            <v>Eletricista</v>
          </cell>
          <cell r="E13503" t="str">
            <v>h</v>
          </cell>
          <cell r="F13503">
            <v>1.5</v>
          </cell>
        </row>
        <row r="13504">
          <cell r="B13504" t="str">
            <v>191805</v>
          </cell>
          <cell r="C13504" t="str">
            <v>010116</v>
          </cell>
          <cell r="D13504" t="str">
            <v>Ajudante de eletricista</v>
          </cell>
          <cell r="E13504" t="str">
            <v>h</v>
          </cell>
          <cell r="F13504">
            <v>1.5</v>
          </cell>
        </row>
        <row r="13505">
          <cell r="B13505" t="str">
            <v>191805</v>
          </cell>
          <cell r="C13505" t="str">
            <v>048012</v>
          </cell>
          <cell r="D13505" t="str">
            <v>Tubo de pvc rigido p/protecao cordoalha 2'x3m</v>
          </cell>
          <cell r="E13505" t="str">
            <v>un</v>
          </cell>
          <cell r="F13505">
            <v>1</v>
          </cell>
        </row>
        <row r="13506">
          <cell r="B13506" t="str">
            <v>191805</v>
          </cell>
          <cell r="C13506" t="str">
            <v>048014</v>
          </cell>
          <cell r="D13506" t="str">
            <v>Suporte p/tubo protecao</v>
          </cell>
          <cell r="E13506" t="str">
            <v>un</v>
          </cell>
          <cell r="F13506">
            <v>2</v>
          </cell>
        </row>
        <row r="13507">
          <cell r="B13507" t="str">
            <v>191806</v>
          </cell>
          <cell r="C13507" t="str">
            <v>010115</v>
          </cell>
          <cell r="D13507" t="str">
            <v>Eletricista</v>
          </cell>
          <cell r="E13507" t="str">
            <v>h</v>
          </cell>
          <cell r="F13507">
            <v>6.5</v>
          </cell>
        </row>
        <row r="13508">
          <cell r="B13508" t="str">
            <v>191806</v>
          </cell>
          <cell r="C13508" t="str">
            <v>010116</v>
          </cell>
          <cell r="D13508" t="str">
            <v>Ajudante de eletricista</v>
          </cell>
          <cell r="E13508" t="str">
            <v>h</v>
          </cell>
          <cell r="F13508">
            <v>6.5</v>
          </cell>
        </row>
        <row r="13509">
          <cell r="B13509" t="str">
            <v>191806</v>
          </cell>
          <cell r="C13509" t="str">
            <v>048009</v>
          </cell>
          <cell r="D13509" t="str">
            <v>Conector p/haste terra dn 19mm (3/4')</v>
          </cell>
          <cell r="E13509" t="str">
            <v>un</v>
          </cell>
          <cell r="F13509">
            <v>3</v>
          </cell>
        </row>
        <row r="13510">
          <cell r="B13510" t="str">
            <v>191806</v>
          </cell>
          <cell r="C13510" t="str">
            <v>048015</v>
          </cell>
          <cell r="D13510" t="str">
            <v>Caixa inspecao do terra</v>
          </cell>
          <cell r="E13510" t="str">
            <v>un</v>
          </cell>
          <cell r="F13510">
            <v>3</v>
          </cell>
        </row>
        <row r="13511">
          <cell r="B13511" t="str">
            <v>191806</v>
          </cell>
          <cell r="C13511" t="str">
            <v>048034</v>
          </cell>
          <cell r="D13511" t="str">
            <v>Haste copperweld de 3/4'x2.40m</v>
          </cell>
          <cell r="E13511" t="str">
            <v>un</v>
          </cell>
          <cell r="F13511">
            <v>3</v>
          </cell>
        </row>
        <row r="13512">
          <cell r="B13512" t="str">
            <v>191806</v>
          </cell>
          <cell r="C13512" t="str">
            <v>062005</v>
          </cell>
          <cell r="D13512" t="str">
            <v>Tubo ceramico 300mm (12")</v>
          </cell>
          <cell r="E13512" t="str">
            <v>m</v>
          </cell>
          <cell r="F13512">
            <v>3</v>
          </cell>
        </row>
        <row r="13513">
          <cell r="B13513" t="str">
            <v>191807</v>
          </cell>
          <cell r="C13513" t="str">
            <v>010115</v>
          </cell>
          <cell r="D13513" t="str">
            <v>Eletricista</v>
          </cell>
          <cell r="E13513" t="str">
            <v>h</v>
          </cell>
          <cell r="F13513">
            <v>1.5</v>
          </cell>
        </row>
        <row r="13514">
          <cell r="B13514" t="str">
            <v>191807</v>
          </cell>
          <cell r="C13514" t="str">
            <v>010116</v>
          </cell>
          <cell r="D13514" t="str">
            <v>Ajudante de eletricista</v>
          </cell>
          <cell r="E13514" t="str">
            <v>h</v>
          </cell>
          <cell r="F13514">
            <v>1.5</v>
          </cell>
        </row>
        <row r="13515">
          <cell r="B13515" t="str">
            <v>191807</v>
          </cell>
          <cell r="C13515" t="str">
            <v>046017</v>
          </cell>
          <cell r="D13515" t="str">
            <v>Aparelho sinalizador obstaculos</v>
          </cell>
          <cell r="E13515" t="str">
            <v>un</v>
          </cell>
          <cell r="F13515">
            <v>1</v>
          </cell>
        </row>
        <row r="13516">
          <cell r="B13516" t="str">
            <v>191807</v>
          </cell>
          <cell r="C13516" t="str">
            <v>048533</v>
          </cell>
          <cell r="D13516" t="str">
            <v>Bracadeira p/fixacao aparelho sinalizador</v>
          </cell>
          <cell r="E13516" t="str">
            <v>un</v>
          </cell>
          <cell r="F13516">
            <v>1</v>
          </cell>
        </row>
        <row r="13517">
          <cell r="B13517" t="str">
            <v>191901</v>
          </cell>
          <cell r="C13517" t="str">
            <v>010118</v>
          </cell>
          <cell r="D13517" t="str">
            <v>Encanador</v>
          </cell>
          <cell r="E13517" t="str">
            <v>h</v>
          </cell>
          <cell r="F13517">
            <v>0.5</v>
          </cell>
        </row>
        <row r="13518">
          <cell r="B13518" t="str">
            <v>191901</v>
          </cell>
          <cell r="C13518" t="str">
            <v>010119</v>
          </cell>
          <cell r="D13518" t="str">
            <v>Ajudante de encanador</v>
          </cell>
          <cell r="E13518" t="str">
            <v>h</v>
          </cell>
          <cell r="F13518">
            <v>0.5</v>
          </cell>
        </row>
        <row r="13519">
          <cell r="B13519" t="str">
            <v>191901</v>
          </cell>
          <cell r="C13519" t="str">
            <v>047505</v>
          </cell>
          <cell r="D13519" t="str">
            <v>Chuveiro eletrico 220v/4400w</v>
          </cell>
          <cell r="E13519" t="str">
            <v>un</v>
          </cell>
          <cell r="F13519">
            <v>1</v>
          </cell>
        </row>
        <row r="13520">
          <cell r="B13520" t="str">
            <v>191901</v>
          </cell>
          <cell r="C13520" t="str">
            <v>066014</v>
          </cell>
          <cell r="D13520" t="str">
            <v>Tubo de ligacao cromado com canopla 1/2'</v>
          </cell>
          <cell r="E13520" t="str">
            <v>un</v>
          </cell>
          <cell r="F13520">
            <v>1</v>
          </cell>
        </row>
        <row r="13521">
          <cell r="B13521" t="str">
            <v>191902</v>
          </cell>
          <cell r="C13521" t="str">
            <v>010115</v>
          </cell>
          <cell r="D13521" t="str">
            <v>Eletricista</v>
          </cell>
          <cell r="E13521" t="str">
            <v>h</v>
          </cell>
          <cell r="F13521">
            <v>0.5</v>
          </cell>
        </row>
        <row r="13522">
          <cell r="B13522" t="str">
            <v>191902</v>
          </cell>
          <cell r="C13522" t="str">
            <v>010116</v>
          </cell>
          <cell r="D13522" t="str">
            <v>Ajudante de eletricista</v>
          </cell>
          <cell r="E13522" t="str">
            <v>h</v>
          </cell>
          <cell r="F13522">
            <v>0.5</v>
          </cell>
        </row>
        <row r="13523">
          <cell r="B13523" t="str">
            <v>191902</v>
          </cell>
          <cell r="C13523" t="str">
            <v>010118</v>
          </cell>
          <cell r="D13523" t="str">
            <v>Encanador</v>
          </cell>
          <cell r="E13523" t="str">
            <v>h</v>
          </cell>
          <cell r="F13523">
            <v>4.2</v>
          </cell>
        </row>
        <row r="13524">
          <cell r="B13524" t="str">
            <v>191902</v>
          </cell>
          <cell r="C13524" t="str">
            <v>010119</v>
          </cell>
          <cell r="D13524" t="str">
            <v>Ajudante de encanador</v>
          </cell>
          <cell r="E13524" t="str">
            <v>h</v>
          </cell>
          <cell r="F13524">
            <v>4.2</v>
          </cell>
        </row>
        <row r="13525">
          <cell r="B13525" t="str">
            <v>191902</v>
          </cell>
          <cell r="C13525" t="str">
            <v>047514</v>
          </cell>
          <cell r="D13525" t="str">
            <v>Aquecedor eletrico agua capac 200 l</v>
          </cell>
          <cell r="E13525" t="str">
            <v>un</v>
          </cell>
          <cell r="F13525">
            <v>1</v>
          </cell>
        </row>
        <row r="13526">
          <cell r="B13526" t="str">
            <v>191902</v>
          </cell>
          <cell r="C13526" t="str">
            <v>063503</v>
          </cell>
          <cell r="D13526" t="str">
            <v>Registro de gaveta bruto 25mm (1')</v>
          </cell>
          <cell r="E13526" t="str">
            <v>un</v>
          </cell>
          <cell r="F13526">
            <v>1</v>
          </cell>
        </row>
        <row r="13527">
          <cell r="B13527" t="str">
            <v>191902</v>
          </cell>
          <cell r="C13527" t="str">
            <v>069512</v>
          </cell>
          <cell r="D13527" t="str">
            <v>Fita de vedacao</v>
          </cell>
          <cell r="E13527" t="str">
            <v>m</v>
          </cell>
          <cell r="F13527">
            <v>2.86</v>
          </cell>
        </row>
        <row r="13528">
          <cell r="B13528" t="str">
            <v>191903</v>
          </cell>
          <cell r="C13528" t="str">
            <v>010118</v>
          </cell>
          <cell r="D13528" t="str">
            <v>Encanador</v>
          </cell>
          <cell r="E13528" t="str">
            <v>h</v>
          </cell>
          <cell r="F13528">
            <v>0.5</v>
          </cell>
        </row>
        <row r="13529">
          <cell r="B13529" t="str">
            <v>191903</v>
          </cell>
          <cell r="C13529" t="str">
            <v>010119</v>
          </cell>
          <cell r="D13529" t="str">
            <v>Ajudante de encanador</v>
          </cell>
          <cell r="E13529" t="str">
            <v>h</v>
          </cell>
          <cell r="F13529">
            <v>0.5</v>
          </cell>
        </row>
        <row r="13530">
          <cell r="B13530" t="str">
            <v>191903</v>
          </cell>
          <cell r="C13530" t="str">
            <v>047501</v>
          </cell>
          <cell r="D13530" t="str">
            <v>Aquecedor individual eletroautomatico</v>
          </cell>
          <cell r="E13530" t="str">
            <v>un</v>
          </cell>
          <cell r="F13530">
            <v>1</v>
          </cell>
        </row>
        <row r="13531">
          <cell r="B13531" t="str">
            <v>191903</v>
          </cell>
          <cell r="C13531" t="str">
            <v>069512</v>
          </cell>
          <cell r="D13531" t="str">
            <v>Fita de vedacao</v>
          </cell>
          <cell r="E13531" t="str">
            <v>m</v>
          </cell>
          <cell r="F13531">
            <v>0.47</v>
          </cell>
        </row>
        <row r="13532">
          <cell r="B13532" t="str">
            <v>191904</v>
          </cell>
          <cell r="C13532" t="str">
            <v>010115</v>
          </cell>
          <cell r="D13532" t="str">
            <v>Eletricista</v>
          </cell>
          <cell r="E13532" t="str">
            <v>h</v>
          </cell>
          <cell r="F13532">
            <v>0.5</v>
          </cell>
        </row>
        <row r="13533">
          <cell r="B13533" t="str">
            <v>191904</v>
          </cell>
          <cell r="C13533" t="str">
            <v>010116</v>
          </cell>
          <cell r="D13533" t="str">
            <v>Ajudante de eletricista</v>
          </cell>
          <cell r="E13533" t="str">
            <v>h</v>
          </cell>
          <cell r="F13533">
            <v>0.5</v>
          </cell>
        </row>
        <row r="13534">
          <cell r="B13534" t="str">
            <v>191904</v>
          </cell>
          <cell r="C13534" t="str">
            <v>010118</v>
          </cell>
          <cell r="D13534" t="str">
            <v>Encanador</v>
          </cell>
          <cell r="E13534" t="str">
            <v>h</v>
          </cell>
          <cell r="F13534">
            <v>1.3</v>
          </cell>
        </row>
        <row r="13535">
          <cell r="B13535" t="str">
            <v>191904</v>
          </cell>
          <cell r="C13535" t="str">
            <v>010119</v>
          </cell>
          <cell r="D13535" t="str">
            <v>Ajudante de encanador</v>
          </cell>
          <cell r="E13535" t="str">
            <v>h</v>
          </cell>
          <cell r="F13535">
            <v>1.3</v>
          </cell>
        </row>
        <row r="13536">
          <cell r="B13536" t="str">
            <v>191904</v>
          </cell>
          <cell r="C13536" t="str">
            <v>047502</v>
          </cell>
          <cell r="D13536" t="str">
            <v>Aquecedor central eletroautomatico 'funcional'</v>
          </cell>
          <cell r="E13536" t="str">
            <v>un</v>
          </cell>
          <cell r="F13536">
            <v>1</v>
          </cell>
        </row>
        <row r="13537">
          <cell r="B13537" t="str">
            <v>191904</v>
          </cell>
          <cell r="C13537" t="str">
            <v>069512</v>
          </cell>
          <cell r="D13537" t="str">
            <v>Fita de vedacao</v>
          </cell>
          <cell r="E13537" t="str">
            <v>m</v>
          </cell>
          <cell r="F13537">
            <v>0.94</v>
          </cell>
        </row>
        <row r="13538">
          <cell r="B13538" t="str">
            <v>191905</v>
          </cell>
          <cell r="C13538" t="str">
            <v>010118</v>
          </cell>
          <cell r="D13538" t="str">
            <v>Encanador</v>
          </cell>
          <cell r="E13538" t="str">
            <v>h</v>
          </cell>
          <cell r="F13538">
            <v>0.5</v>
          </cell>
        </row>
        <row r="13539">
          <cell r="B13539" t="str">
            <v>191905</v>
          </cell>
          <cell r="C13539" t="str">
            <v>010119</v>
          </cell>
          <cell r="D13539" t="str">
            <v>Ajudante de encanador</v>
          </cell>
          <cell r="E13539" t="str">
            <v>h</v>
          </cell>
          <cell r="F13539">
            <v>0.5</v>
          </cell>
        </row>
        <row r="13540">
          <cell r="B13540" t="str">
            <v>191905</v>
          </cell>
          <cell r="C13540" t="str">
            <v>047507</v>
          </cell>
          <cell r="D13540" t="str">
            <v>Torneira eletrica 220v/5400w</v>
          </cell>
          <cell r="E13540" t="str">
            <v>un</v>
          </cell>
          <cell r="F13540">
            <v>1</v>
          </cell>
        </row>
        <row r="13541">
          <cell r="B13541" t="str">
            <v>200101</v>
          </cell>
          <cell r="C13541" t="str">
            <v>010101</v>
          </cell>
          <cell r="D13541" t="str">
            <v>Ajudante</v>
          </cell>
          <cell r="E13541" t="str">
            <v>h</v>
          </cell>
          <cell r="F13541">
            <v>0.16600000000000001</v>
          </cell>
        </row>
        <row r="13542">
          <cell r="B13542" t="str">
            <v>200101</v>
          </cell>
          <cell r="C13542" t="str">
            <v>020579</v>
          </cell>
          <cell r="D13542" t="str">
            <v>Areia media</v>
          </cell>
          <cell r="E13542" t="str">
            <v>m3</v>
          </cell>
          <cell r="F13542">
            <v>1.55E-2</v>
          </cell>
        </row>
        <row r="13543">
          <cell r="B13543" t="str">
            <v>200101</v>
          </cell>
          <cell r="C13543" t="str">
            <v>038002</v>
          </cell>
          <cell r="D13543" t="str">
            <v>Bico de jato 5/16' p/jateamento de areia</v>
          </cell>
          <cell r="E13543" t="str">
            <v>un</v>
          </cell>
          <cell r="F13543">
            <v>2.0000000000000001E-4</v>
          </cell>
        </row>
        <row r="13544">
          <cell r="B13544" t="str">
            <v>200101</v>
          </cell>
          <cell r="C13544" t="str">
            <v>080129</v>
          </cell>
          <cell r="D13544" t="str">
            <v>Compressor de ar 81 a 86hp</v>
          </cell>
          <cell r="E13544" t="str">
            <v>h</v>
          </cell>
          <cell r="F13544">
            <v>8.5000000000000006E-2</v>
          </cell>
        </row>
        <row r="13545">
          <cell r="B13545" t="str">
            <v>200101</v>
          </cell>
          <cell r="C13545" t="str">
            <v>080134</v>
          </cell>
          <cell r="D13545" t="str">
            <v>Maquina de jato</v>
          </cell>
          <cell r="E13545" t="str">
            <v>h</v>
          </cell>
          <cell r="F13545">
            <v>0.17</v>
          </cell>
        </row>
        <row r="13546">
          <cell r="B13546" t="str">
            <v>200102</v>
          </cell>
          <cell r="C13546" t="str">
            <v>010101</v>
          </cell>
          <cell r="D13546" t="str">
            <v>Ajudante</v>
          </cell>
          <cell r="E13546" t="str">
            <v>h</v>
          </cell>
          <cell r="F13546">
            <v>0.30599999999999999</v>
          </cell>
        </row>
        <row r="13547">
          <cell r="B13547" t="str">
            <v>200102</v>
          </cell>
          <cell r="C13547" t="str">
            <v>020579</v>
          </cell>
          <cell r="D13547" t="str">
            <v>Areia media</v>
          </cell>
          <cell r="E13547" t="str">
            <v>m3</v>
          </cell>
          <cell r="F13547">
            <v>2.8899999999999999E-2</v>
          </cell>
        </row>
        <row r="13548">
          <cell r="B13548" t="str">
            <v>200102</v>
          </cell>
          <cell r="C13548" t="str">
            <v>038002</v>
          </cell>
          <cell r="D13548" t="str">
            <v>Bico de jato 5/16' p/jateamento de areia</v>
          </cell>
          <cell r="E13548" t="str">
            <v>un</v>
          </cell>
          <cell r="F13548">
            <v>2.9999999999999997E-4</v>
          </cell>
        </row>
        <row r="13549">
          <cell r="B13549" t="str">
            <v>200102</v>
          </cell>
          <cell r="C13549" t="str">
            <v>080129</v>
          </cell>
          <cell r="D13549" t="str">
            <v>Compressor de ar 81 a 86hp</v>
          </cell>
          <cell r="E13549" t="str">
            <v>h</v>
          </cell>
          <cell r="F13549">
            <v>0.08</v>
          </cell>
        </row>
        <row r="13550">
          <cell r="B13550" t="str">
            <v>200102</v>
          </cell>
          <cell r="C13550" t="str">
            <v>080134</v>
          </cell>
          <cell r="D13550" t="str">
            <v>Maquina de jato</v>
          </cell>
          <cell r="E13550" t="str">
            <v>h</v>
          </cell>
          <cell r="F13550">
            <v>0.16</v>
          </cell>
        </row>
        <row r="13551">
          <cell r="B13551" t="str">
            <v>200103</v>
          </cell>
          <cell r="C13551" t="str">
            <v>010101</v>
          </cell>
          <cell r="D13551" t="str">
            <v>Ajudante</v>
          </cell>
          <cell r="E13551" t="str">
            <v>h</v>
          </cell>
          <cell r="F13551">
            <v>0.5</v>
          </cell>
        </row>
        <row r="13552">
          <cell r="B13552" t="str">
            <v>200103</v>
          </cell>
          <cell r="C13552" t="str">
            <v>020579</v>
          </cell>
          <cell r="D13552" t="str">
            <v>Areia media</v>
          </cell>
          <cell r="E13552" t="str">
            <v>m3</v>
          </cell>
          <cell r="F13552">
            <v>4.7199999999999999E-2</v>
          </cell>
        </row>
        <row r="13553">
          <cell r="B13553" t="str">
            <v>200103</v>
          </cell>
          <cell r="C13553" t="str">
            <v>038002</v>
          </cell>
          <cell r="D13553" t="str">
            <v>Bico de jato 5/16' p/jateamento de areia</v>
          </cell>
          <cell r="E13553" t="str">
            <v>un</v>
          </cell>
          <cell r="F13553">
            <v>5.0000000000000001E-4</v>
          </cell>
        </row>
        <row r="13554">
          <cell r="B13554" t="str">
            <v>200103</v>
          </cell>
          <cell r="C13554" t="str">
            <v>080129</v>
          </cell>
          <cell r="D13554" t="str">
            <v>Compressor de ar 81 a 86hp</v>
          </cell>
          <cell r="E13554" t="str">
            <v>h</v>
          </cell>
          <cell r="F13554">
            <v>0.3</v>
          </cell>
        </row>
        <row r="13555">
          <cell r="B13555" t="str">
            <v>200103</v>
          </cell>
          <cell r="C13555" t="str">
            <v>080134</v>
          </cell>
          <cell r="D13555" t="str">
            <v>Maquina de jato</v>
          </cell>
          <cell r="E13555" t="str">
            <v>h</v>
          </cell>
          <cell r="F13555">
            <v>0.6</v>
          </cell>
        </row>
        <row r="13556">
          <cell r="B13556" t="str">
            <v>200104</v>
          </cell>
          <cell r="C13556" t="str">
            <v>010140</v>
          </cell>
          <cell r="D13556" t="str">
            <v>Pintor</v>
          </cell>
          <cell r="E13556" t="str">
            <v>h</v>
          </cell>
          <cell r="F13556">
            <v>0.2</v>
          </cell>
        </row>
        <row r="13557">
          <cell r="B13557" t="str">
            <v>200104</v>
          </cell>
          <cell r="C13557" t="str">
            <v>010141</v>
          </cell>
          <cell r="D13557" t="str">
            <v>Ajudante de pintor</v>
          </cell>
          <cell r="E13557" t="str">
            <v>h</v>
          </cell>
          <cell r="F13557">
            <v>0.1</v>
          </cell>
        </row>
        <row r="13558">
          <cell r="B13558" t="str">
            <v>200104</v>
          </cell>
          <cell r="C13558" t="str">
            <v>038001</v>
          </cell>
          <cell r="D13558" t="str">
            <v>Aguarraz mineral</v>
          </cell>
          <cell r="E13558" t="str">
            <v>l</v>
          </cell>
          <cell r="F13558">
            <v>0.01</v>
          </cell>
        </row>
        <row r="13559">
          <cell r="B13559" t="str">
            <v>200104</v>
          </cell>
          <cell r="C13559" t="str">
            <v>038012</v>
          </cell>
          <cell r="D13559" t="str">
            <v>Lixa para ferro</v>
          </cell>
          <cell r="E13559" t="str">
            <v>un</v>
          </cell>
          <cell r="F13559">
            <v>0.25</v>
          </cell>
        </row>
        <row r="13560">
          <cell r="B13560" t="str">
            <v>200104</v>
          </cell>
          <cell r="C13560" t="str">
            <v>038024</v>
          </cell>
          <cell r="D13560" t="str">
            <v>Trincha 2'</v>
          </cell>
          <cell r="E13560" t="str">
            <v>un</v>
          </cell>
          <cell r="F13560">
            <v>0.08</v>
          </cell>
        </row>
        <row r="13561">
          <cell r="B13561" t="str">
            <v>200104</v>
          </cell>
          <cell r="C13561" t="str">
            <v>038045</v>
          </cell>
          <cell r="D13561" t="str">
            <v>Primer sintetico</v>
          </cell>
          <cell r="E13561" t="str">
            <v>l</v>
          </cell>
          <cell r="F13561">
            <v>0.1</v>
          </cell>
        </row>
        <row r="13562">
          <cell r="B13562" t="str">
            <v>200105</v>
          </cell>
          <cell r="C13562" t="str">
            <v>099998</v>
          </cell>
          <cell r="D13562" t="str">
            <v>Diversos sobre material</v>
          </cell>
          <cell r="E13562" t="str">
            <v>%</v>
          </cell>
          <cell r="F13562">
            <v>10</v>
          </cell>
        </row>
        <row r="13563">
          <cell r="B13563" t="str">
            <v>200105</v>
          </cell>
          <cell r="C13563" t="str">
            <v>010140</v>
          </cell>
          <cell r="D13563" t="str">
            <v>Pintor</v>
          </cell>
          <cell r="E13563" t="str">
            <v>h</v>
          </cell>
          <cell r="F13563">
            <v>0.08</v>
          </cell>
        </row>
        <row r="13564">
          <cell r="B13564" t="str">
            <v>200105</v>
          </cell>
          <cell r="C13564" t="str">
            <v>038001</v>
          </cell>
          <cell r="D13564" t="str">
            <v>Aguarraz mineral</v>
          </cell>
          <cell r="E13564" t="str">
            <v>l</v>
          </cell>
          <cell r="F13564">
            <v>0.01</v>
          </cell>
        </row>
        <row r="13565">
          <cell r="B13565" t="str">
            <v>200105</v>
          </cell>
          <cell r="C13565" t="str">
            <v>038012</v>
          </cell>
          <cell r="D13565" t="str">
            <v>Lixa para ferro</v>
          </cell>
          <cell r="E13565" t="str">
            <v>un</v>
          </cell>
          <cell r="F13565">
            <v>0.25</v>
          </cell>
        </row>
        <row r="13566">
          <cell r="B13566" t="str">
            <v>200105</v>
          </cell>
          <cell r="C13566" t="str">
            <v>038045</v>
          </cell>
          <cell r="D13566" t="str">
            <v>Primer sintetico</v>
          </cell>
          <cell r="E13566" t="str">
            <v>l</v>
          </cell>
          <cell r="F13566">
            <v>0.12</v>
          </cell>
        </row>
        <row r="13567">
          <cell r="B13567" t="str">
            <v>200105</v>
          </cell>
          <cell r="C13567" t="str">
            <v>010141</v>
          </cell>
          <cell r="D13567" t="str">
            <v>Ajudante de pintor</v>
          </cell>
          <cell r="E13567" t="str">
            <v>h</v>
          </cell>
          <cell r="F13567">
            <v>0.04</v>
          </cell>
        </row>
        <row r="13568">
          <cell r="B13568" t="str">
            <v>200106</v>
          </cell>
          <cell r="C13568" t="str">
            <v>010140</v>
          </cell>
          <cell r="D13568" t="str">
            <v>Pintor</v>
          </cell>
          <cell r="E13568" t="str">
            <v>h</v>
          </cell>
          <cell r="F13568">
            <v>0.4</v>
          </cell>
        </row>
        <row r="13569">
          <cell r="B13569" t="str">
            <v>200106</v>
          </cell>
          <cell r="C13569" t="str">
            <v>010141</v>
          </cell>
          <cell r="D13569" t="str">
            <v>Ajudante de pintor</v>
          </cell>
          <cell r="E13569" t="str">
            <v>h</v>
          </cell>
          <cell r="F13569">
            <v>0.2</v>
          </cell>
        </row>
        <row r="13570">
          <cell r="B13570" t="str">
            <v>200106</v>
          </cell>
          <cell r="C13570" t="str">
            <v>037502</v>
          </cell>
          <cell r="D13570" t="str">
            <v>Esmalte sintetico</v>
          </cell>
          <cell r="E13570" t="str">
            <v>l</v>
          </cell>
          <cell r="F13570">
            <v>0.15</v>
          </cell>
        </row>
        <row r="13571">
          <cell r="B13571" t="str">
            <v>200106</v>
          </cell>
          <cell r="C13571" t="str">
            <v>038001</v>
          </cell>
          <cell r="D13571" t="str">
            <v>Aguarraz mineral</v>
          </cell>
          <cell r="E13571" t="str">
            <v>l</v>
          </cell>
          <cell r="F13571">
            <v>0.02</v>
          </cell>
        </row>
        <row r="13572">
          <cell r="B13572" t="str">
            <v>200106</v>
          </cell>
          <cell r="C13572" t="str">
            <v>038012</v>
          </cell>
          <cell r="D13572" t="str">
            <v>Lixa para ferro</v>
          </cell>
          <cell r="E13572" t="str">
            <v>un</v>
          </cell>
          <cell r="F13572">
            <v>0.25</v>
          </cell>
        </row>
        <row r="13573">
          <cell r="B13573" t="str">
            <v>200106</v>
          </cell>
          <cell r="C13573" t="str">
            <v>038024</v>
          </cell>
          <cell r="D13573" t="str">
            <v>Trincha 2'</v>
          </cell>
          <cell r="E13573" t="str">
            <v>un</v>
          </cell>
          <cell r="F13573">
            <v>0.08</v>
          </cell>
        </row>
        <row r="13574">
          <cell r="B13574" t="str">
            <v>200107</v>
          </cell>
          <cell r="C13574" t="str">
            <v>010140</v>
          </cell>
          <cell r="D13574" t="str">
            <v>Pintor</v>
          </cell>
          <cell r="E13574" t="str">
            <v>h</v>
          </cell>
          <cell r="F13574">
            <v>0.13</v>
          </cell>
        </row>
        <row r="13575">
          <cell r="B13575" t="str">
            <v>200107</v>
          </cell>
          <cell r="C13575" t="str">
            <v>099998</v>
          </cell>
          <cell r="D13575" t="str">
            <v>Diversos sobre material</v>
          </cell>
          <cell r="E13575" t="str">
            <v>%</v>
          </cell>
          <cell r="F13575">
            <v>10</v>
          </cell>
        </row>
        <row r="13576">
          <cell r="B13576" t="str">
            <v>200107</v>
          </cell>
          <cell r="C13576" t="str">
            <v>037502</v>
          </cell>
          <cell r="D13576" t="str">
            <v>Esmalte sintetico</v>
          </cell>
          <cell r="E13576" t="str">
            <v>l</v>
          </cell>
          <cell r="F13576">
            <v>0.16</v>
          </cell>
        </row>
        <row r="13577">
          <cell r="B13577" t="str">
            <v>200107</v>
          </cell>
          <cell r="C13577" t="str">
            <v>038001</v>
          </cell>
          <cell r="D13577" t="str">
            <v>Aguarraz mineral</v>
          </cell>
          <cell r="E13577" t="str">
            <v>l</v>
          </cell>
          <cell r="F13577">
            <v>0.03</v>
          </cell>
        </row>
        <row r="13578">
          <cell r="B13578" t="str">
            <v>200107</v>
          </cell>
          <cell r="C13578" t="str">
            <v>038012</v>
          </cell>
          <cell r="D13578" t="str">
            <v>Lixa para ferro</v>
          </cell>
          <cell r="E13578" t="str">
            <v>un</v>
          </cell>
          <cell r="F13578">
            <v>0.25</v>
          </cell>
        </row>
        <row r="13579">
          <cell r="B13579" t="str">
            <v>200107</v>
          </cell>
          <cell r="C13579" t="str">
            <v>010141</v>
          </cell>
          <cell r="D13579" t="str">
            <v>Ajudante de pintor</v>
          </cell>
          <cell r="E13579" t="str">
            <v>h</v>
          </cell>
          <cell r="F13579">
            <v>7.0000000000000007E-2</v>
          </cell>
        </row>
        <row r="13580">
          <cell r="B13580" t="str">
            <v>200108</v>
          </cell>
          <cell r="C13580" t="str">
            <v>010140</v>
          </cell>
          <cell r="D13580" t="str">
            <v>Pintor</v>
          </cell>
          <cell r="E13580" t="str">
            <v>h</v>
          </cell>
          <cell r="F13580">
            <v>0.4</v>
          </cell>
        </row>
        <row r="13581">
          <cell r="B13581" t="str">
            <v>200108</v>
          </cell>
          <cell r="C13581" t="str">
            <v>010141</v>
          </cell>
          <cell r="D13581" t="str">
            <v>Ajudante de pintor</v>
          </cell>
          <cell r="E13581" t="str">
            <v>h</v>
          </cell>
          <cell r="F13581">
            <v>0.1</v>
          </cell>
        </row>
        <row r="13582">
          <cell r="B13582" t="str">
            <v>200108</v>
          </cell>
          <cell r="C13582" t="str">
            <v>038001</v>
          </cell>
          <cell r="D13582" t="str">
            <v>Aguarraz mineral</v>
          </cell>
          <cell r="E13582" t="str">
            <v>l</v>
          </cell>
          <cell r="F13582">
            <v>0.01</v>
          </cell>
        </row>
        <row r="13583">
          <cell r="B13583" t="str">
            <v>200108</v>
          </cell>
          <cell r="C13583" t="str">
            <v>038012</v>
          </cell>
          <cell r="D13583" t="str">
            <v>Lixa para ferro</v>
          </cell>
          <cell r="E13583" t="str">
            <v>un</v>
          </cell>
          <cell r="F13583">
            <v>0.25</v>
          </cell>
        </row>
        <row r="13584">
          <cell r="B13584" t="str">
            <v>200108</v>
          </cell>
          <cell r="C13584" t="str">
            <v>038024</v>
          </cell>
          <cell r="D13584" t="str">
            <v>Trincha 2'</v>
          </cell>
          <cell r="E13584" t="str">
            <v>un</v>
          </cell>
          <cell r="F13584">
            <v>0.08</v>
          </cell>
        </row>
        <row r="13585">
          <cell r="B13585" t="str">
            <v>200108</v>
          </cell>
          <cell r="C13585" t="str">
            <v>038045</v>
          </cell>
          <cell r="D13585" t="str">
            <v>Primer sintetico</v>
          </cell>
          <cell r="E13585" t="str">
            <v>l</v>
          </cell>
          <cell r="F13585">
            <v>0.1</v>
          </cell>
        </row>
        <row r="13586">
          <cell r="B13586" t="str">
            <v>200109</v>
          </cell>
          <cell r="C13586" t="str">
            <v>099998</v>
          </cell>
          <cell r="D13586" t="str">
            <v>Diversos sobre material</v>
          </cell>
          <cell r="E13586" t="str">
            <v>%</v>
          </cell>
          <cell r="F13586">
            <v>10</v>
          </cell>
        </row>
        <row r="13587">
          <cell r="B13587" t="str">
            <v>200109</v>
          </cell>
          <cell r="C13587" t="str">
            <v>010141</v>
          </cell>
          <cell r="D13587" t="str">
            <v>Ajudante de pintor</v>
          </cell>
          <cell r="E13587" t="str">
            <v>h</v>
          </cell>
          <cell r="F13587">
            <v>0.04</v>
          </cell>
        </row>
        <row r="13588">
          <cell r="B13588" t="str">
            <v>200109</v>
          </cell>
          <cell r="C13588" t="str">
            <v>038001</v>
          </cell>
          <cell r="D13588" t="str">
            <v>Aguarraz mineral</v>
          </cell>
          <cell r="E13588" t="str">
            <v>l</v>
          </cell>
          <cell r="F13588">
            <v>0.12</v>
          </cell>
        </row>
        <row r="13589">
          <cell r="B13589" t="str">
            <v>200109</v>
          </cell>
          <cell r="C13589" t="str">
            <v>038012</v>
          </cell>
          <cell r="D13589" t="str">
            <v>Lixa para ferro</v>
          </cell>
          <cell r="E13589" t="str">
            <v>un</v>
          </cell>
          <cell r="F13589">
            <v>0.25</v>
          </cell>
        </row>
        <row r="13590">
          <cell r="B13590" t="str">
            <v>200109</v>
          </cell>
          <cell r="C13590" t="str">
            <v>038045</v>
          </cell>
          <cell r="D13590" t="str">
            <v>Primer sintetico</v>
          </cell>
          <cell r="E13590" t="str">
            <v>l</v>
          </cell>
          <cell r="F13590">
            <v>0.12</v>
          </cell>
        </row>
        <row r="13591">
          <cell r="B13591" t="str">
            <v>200109</v>
          </cell>
          <cell r="C13591" t="str">
            <v>010140</v>
          </cell>
          <cell r="D13591" t="str">
            <v>Pintor</v>
          </cell>
          <cell r="E13591" t="str">
            <v>h</v>
          </cell>
          <cell r="F13591">
            <v>0.08</v>
          </cell>
        </row>
        <row r="13592">
          <cell r="B13592" t="str">
            <v>200116</v>
          </cell>
          <cell r="C13592" t="str">
            <v>010140</v>
          </cell>
          <cell r="D13592" t="str">
            <v>Pintor</v>
          </cell>
          <cell r="E13592" t="str">
            <v>h</v>
          </cell>
          <cell r="F13592">
            <v>0.2</v>
          </cell>
        </row>
        <row r="13593">
          <cell r="B13593" t="str">
            <v>200116</v>
          </cell>
          <cell r="C13593" t="str">
            <v>010141</v>
          </cell>
          <cell r="D13593" t="str">
            <v>Ajudante de pintor</v>
          </cell>
          <cell r="E13593" t="str">
            <v>h</v>
          </cell>
          <cell r="F13593">
            <v>0.1</v>
          </cell>
        </row>
        <row r="13594">
          <cell r="B13594" t="str">
            <v>200116</v>
          </cell>
          <cell r="C13594" t="str">
            <v>038012</v>
          </cell>
          <cell r="D13594" t="str">
            <v>Lixa para ferro</v>
          </cell>
          <cell r="E13594" t="str">
            <v>un</v>
          </cell>
          <cell r="F13594">
            <v>0.25</v>
          </cell>
        </row>
        <row r="13595">
          <cell r="B13595" t="str">
            <v>200116</v>
          </cell>
          <cell r="C13595" t="str">
            <v>038021</v>
          </cell>
          <cell r="D13595" t="str">
            <v>Primer a base de epoxi</v>
          </cell>
          <cell r="E13595" t="str">
            <v>l</v>
          </cell>
          <cell r="F13595">
            <v>0.1</v>
          </cell>
        </row>
        <row r="13596">
          <cell r="B13596" t="str">
            <v>200116</v>
          </cell>
          <cell r="C13596" t="str">
            <v>038023</v>
          </cell>
          <cell r="D13596" t="str">
            <v>Solvente p/tinta epoxi de borracha clorada</v>
          </cell>
          <cell r="E13596" t="str">
            <v>l</v>
          </cell>
          <cell r="F13596">
            <v>0.01</v>
          </cell>
        </row>
        <row r="13597">
          <cell r="B13597" t="str">
            <v>200116</v>
          </cell>
          <cell r="C13597" t="str">
            <v>038024</v>
          </cell>
          <cell r="D13597" t="str">
            <v>Trincha 2'</v>
          </cell>
          <cell r="E13597" t="str">
            <v>un</v>
          </cell>
          <cell r="F13597">
            <v>0.08</v>
          </cell>
        </row>
        <row r="13598">
          <cell r="B13598" t="str">
            <v>200117</v>
          </cell>
          <cell r="C13598" t="str">
            <v>010140</v>
          </cell>
          <cell r="D13598" t="str">
            <v>Pintor</v>
          </cell>
          <cell r="E13598" t="str">
            <v>h</v>
          </cell>
          <cell r="F13598">
            <v>0.08</v>
          </cell>
        </row>
        <row r="13599">
          <cell r="B13599" t="str">
            <v>200117</v>
          </cell>
          <cell r="C13599" t="str">
            <v>010141</v>
          </cell>
          <cell r="D13599" t="str">
            <v>Ajudante de pintor</v>
          </cell>
          <cell r="E13599" t="str">
            <v>h</v>
          </cell>
          <cell r="F13599">
            <v>0.04</v>
          </cell>
        </row>
        <row r="13600">
          <cell r="B13600" t="str">
            <v>200117</v>
          </cell>
          <cell r="C13600" t="str">
            <v>038012</v>
          </cell>
          <cell r="D13600" t="str">
            <v>Lixa para ferro</v>
          </cell>
          <cell r="E13600" t="str">
            <v>un</v>
          </cell>
          <cell r="F13600">
            <v>0.25</v>
          </cell>
        </row>
        <row r="13601">
          <cell r="B13601" t="str">
            <v>200117</v>
          </cell>
          <cell r="C13601" t="str">
            <v>038021</v>
          </cell>
          <cell r="D13601" t="str">
            <v>Primer a base de epoxi</v>
          </cell>
          <cell r="E13601" t="str">
            <v>l</v>
          </cell>
          <cell r="F13601">
            <v>0.12</v>
          </cell>
        </row>
        <row r="13602">
          <cell r="B13602" t="str">
            <v>200117</v>
          </cell>
          <cell r="C13602" t="str">
            <v>038023</v>
          </cell>
          <cell r="D13602" t="str">
            <v>Solvente p/tinta epoxi de borracha clorada</v>
          </cell>
          <cell r="E13602" t="str">
            <v>l</v>
          </cell>
          <cell r="F13602">
            <v>0.03</v>
          </cell>
        </row>
        <row r="13603">
          <cell r="B13603" t="str">
            <v>200117</v>
          </cell>
          <cell r="C13603" t="str">
            <v>099998</v>
          </cell>
          <cell r="D13603" t="str">
            <v>Diversos sobre material</v>
          </cell>
          <cell r="E13603" t="str">
            <v>%</v>
          </cell>
          <cell r="F13603">
            <v>10</v>
          </cell>
        </row>
        <row r="13604">
          <cell r="B13604" t="str">
            <v>200201</v>
          </cell>
          <cell r="C13604" t="str">
            <v>010140</v>
          </cell>
          <cell r="D13604" t="str">
            <v>Pintor</v>
          </cell>
          <cell r="E13604" t="str">
            <v>h</v>
          </cell>
          <cell r="F13604">
            <v>0.3</v>
          </cell>
        </row>
        <row r="13605">
          <cell r="B13605" t="str">
            <v>200201</v>
          </cell>
          <cell r="C13605" t="str">
            <v>010141</v>
          </cell>
          <cell r="D13605" t="str">
            <v>Ajudante de pintor</v>
          </cell>
          <cell r="E13605" t="str">
            <v>h</v>
          </cell>
          <cell r="F13605">
            <v>1.4999999999999999E-2</v>
          </cell>
        </row>
        <row r="13606">
          <cell r="B13606" t="str">
            <v>200201</v>
          </cell>
          <cell r="C13606" t="str">
            <v>038003</v>
          </cell>
          <cell r="D13606" t="str">
            <v>Cal em po para pintura</v>
          </cell>
          <cell r="E13606" t="str">
            <v>kg</v>
          </cell>
          <cell r="F13606">
            <v>0.6</v>
          </cell>
        </row>
        <row r="13607">
          <cell r="B13607" t="str">
            <v>200201</v>
          </cell>
          <cell r="C13607" t="str">
            <v>038018</v>
          </cell>
          <cell r="D13607" t="str">
            <v>Oleo de linhaca</v>
          </cell>
          <cell r="E13607" t="str">
            <v>kg</v>
          </cell>
          <cell r="F13607">
            <v>2.2499999999999999E-2</v>
          </cell>
        </row>
        <row r="13608">
          <cell r="B13608" t="str">
            <v>200201</v>
          </cell>
          <cell r="C13608" t="str">
            <v>038019</v>
          </cell>
          <cell r="D13608" t="str">
            <v>Pigmento para tinta</v>
          </cell>
          <cell r="E13608" t="str">
            <v>kg</v>
          </cell>
          <cell r="F13608">
            <v>1.4999999999999999E-2</v>
          </cell>
        </row>
        <row r="13609">
          <cell r="B13609" t="str">
            <v>200203</v>
          </cell>
          <cell r="C13609" t="str">
            <v>010140</v>
          </cell>
          <cell r="D13609" t="str">
            <v>Pintor</v>
          </cell>
          <cell r="E13609" t="str">
            <v>h</v>
          </cell>
          <cell r="F13609">
            <v>0.3</v>
          </cell>
        </row>
        <row r="13610">
          <cell r="B13610" t="str">
            <v>200203</v>
          </cell>
          <cell r="C13610" t="str">
            <v>010141</v>
          </cell>
          <cell r="D13610" t="str">
            <v>Ajudante de pintor</v>
          </cell>
          <cell r="E13610" t="str">
            <v>h</v>
          </cell>
          <cell r="F13610">
            <v>0.2</v>
          </cell>
        </row>
        <row r="13611">
          <cell r="B13611" t="str">
            <v>200203</v>
          </cell>
          <cell r="C13611" t="str">
            <v>038013</v>
          </cell>
          <cell r="D13611" t="str">
            <v>Lixa para madeira/massa</v>
          </cell>
          <cell r="E13611" t="str">
            <v>un</v>
          </cell>
          <cell r="F13611">
            <v>0.4</v>
          </cell>
        </row>
        <row r="13612">
          <cell r="B13612" t="str">
            <v>200203</v>
          </cell>
          <cell r="C13612" t="str">
            <v>038017</v>
          </cell>
          <cell r="D13612" t="str">
            <v>Massa corrida a base de pva</v>
          </cell>
          <cell r="E13612" t="str">
            <v>kg</v>
          </cell>
          <cell r="F13612">
            <v>0.7</v>
          </cell>
        </row>
        <row r="13613">
          <cell r="B13613" t="str">
            <v>200204</v>
          </cell>
          <cell r="C13613" t="str">
            <v>010140</v>
          </cell>
          <cell r="D13613" t="str">
            <v>Pintor</v>
          </cell>
          <cell r="E13613" t="str">
            <v>h</v>
          </cell>
          <cell r="F13613">
            <v>0.4</v>
          </cell>
        </row>
        <row r="13614">
          <cell r="B13614" t="str">
            <v>200204</v>
          </cell>
          <cell r="C13614" t="str">
            <v>010141</v>
          </cell>
          <cell r="D13614" t="str">
            <v>Ajudante de pintor</v>
          </cell>
          <cell r="E13614" t="str">
            <v>h</v>
          </cell>
          <cell r="F13614">
            <v>0.35</v>
          </cell>
        </row>
        <row r="13615">
          <cell r="B13615" t="str">
            <v>200204</v>
          </cell>
          <cell r="C13615" t="str">
            <v>037513</v>
          </cell>
          <cell r="D13615" t="str">
            <v>Tinta latex</v>
          </cell>
          <cell r="E13615" t="str">
            <v>l</v>
          </cell>
          <cell r="F13615">
            <v>0.17</v>
          </cell>
        </row>
        <row r="13616">
          <cell r="B13616" t="str">
            <v>200204</v>
          </cell>
          <cell r="C13616" t="str">
            <v>038009</v>
          </cell>
          <cell r="D13616" t="str">
            <v>Liquido selador para pintura latex</v>
          </cell>
          <cell r="E13616" t="str">
            <v>l</v>
          </cell>
          <cell r="F13616">
            <v>0.12</v>
          </cell>
        </row>
        <row r="13617">
          <cell r="B13617" t="str">
            <v>200204</v>
          </cell>
          <cell r="C13617" t="str">
            <v>038013</v>
          </cell>
          <cell r="D13617" t="str">
            <v>Lixa para madeira/massa</v>
          </cell>
          <cell r="E13617" t="str">
            <v>un</v>
          </cell>
          <cell r="F13617">
            <v>0.25</v>
          </cell>
        </row>
        <row r="13618">
          <cell r="B13618" t="str">
            <v>200205</v>
          </cell>
          <cell r="C13618" t="str">
            <v>010140</v>
          </cell>
          <cell r="D13618" t="str">
            <v>Pintor</v>
          </cell>
          <cell r="E13618" t="str">
            <v>h</v>
          </cell>
          <cell r="F13618">
            <v>0.5</v>
          </cell>
        </row>
        <row r="13619">
          <cell r="B13619" t="str">
            <v>200205</v>
          </cell>
          <cell r="C13619" t="str">
            <v>010141</v>
          </cell>
          <cell r="D13619" t="str">
            <v>Ajudante de pintor</v>
          </cell>
          <cell r="E13619" t="str">
            <v>h</v>
          </cell>
          <cell r="F13619">
            <v>0.4</v>
          </cell>
        </row>
        <row r="13620">
          <cell r="B13620" t="str">
            <v>200205</v>
          </cell>
          <cell r="C13620" t="str">
            <v>037513</v>
          </cell>
          <cell r="D13620" t="str">
            <v>Tinta latex</v>
          </cell>
          <cell r="E13620" t="str">
            <v>l</v>
          </cell>
          <cell r="F13620">
            <v>0.24</v>
          </cell>
        </row>
        <row r="13621">
          <cell r="B13621" t="str">
            <v>200205</v>
          </cell>
          <cell r="C13621" t="str">
            <v>038009</v>
          </cell>
          <cell r="D13621" t="str">
            <v>Liquido selador para pintura latex</v>
          </cell>
          <cell r="E13621" t="str">
            <v>l</v>
          </cell>
          <cell r="F13621">
            <v>0.12</v>
          </cell>
        </row>
        <row r="13622">
          <cell r="B13622" t="str">
            <v>200205</v>
          </cell>
          <cell r="C13622" t="str">
            <v>038013</v>
          </cell>
          <cell r="D13622" t="str">
            <v>Lixa para madeira/massa</v>
          </cell>
          <cell r="E13622" t="str">
            <v>un</v>
          </cell>
          <cell r="F13622">
            <v>0.25</v>
          </cell>
        </row>
        <row r="13623">
          <cell r="B13623" t="str">
            <v>200206</v>
          </cell>
          <cell r="C13623" t="str">
            <v>010140</v>
          </cell>
          <cell r="D13623" t="str">
            <v>Pintor</v>
          </cell>
          <cell r="E13623" t="str">
            <v>h</v>
          </cell>
          <cell r="F13623">
            <v>0.35</v>
          </cell>
        </row>
        <row r="13624">
          <cell r="B13624" t="str">
            <v>200206</v>
          </cell>
          <cell r="C13624" t="str">
            <v>010141</v>
          </cell>
          <cell r="D13624" t="str">
            <v>Ajudante de pintor</v>
          </cell>
          <cell r="E13624" t="str">
            <v>h</v>
          </cell>
          <cell r="F13624">
            <v>0.25</v>
          </cell>
        </row>
        <row r="13625">
          <cell r="B13625" t="str">
            <v>200206</v>
          </cell>
          <cell r="C13625" t="str">
            <v>038013</v>
          </cell>
          <cell r="D13625" t="str">
            <v>Lixa para madeira/massa</v>
          </cell>
          <cell r="E13625" t="str">
            <v>un</v>
          </cell>
          <cell r="F13625">
            <v>0.5</v>
          </cell>
        </row>
        <row r="13626">
          <cell r="B13626" t="str">
            <v>200206</v>
          </cell>
          <cell r="C13626" t="str">
            <v>038016</v>
          </cell>
          <cell r="D13626" t="str">
            <v>Massa corrida a base de oleo</v>
          </cell>
          <cell r="E13626" t="str">
            <v>kg</v>
          </cell>
          <cell r="F13626">
            <v>0.57999999999999996</v>
          </cell>
        </row>
        <row r="13627">
          <cell r="B13627" t="str">
            <v>200207</v>
          </cell>
          <cell r="C13627" t="str">
            <v>010141</v>
          </cell>
          <cell r="D13627" t="str">
            <v>Ajudante de pintor</v>
          </cell>
          <cell r="E13627" t="str">
            <v>h</v>
          </cell>
          <cell r="F13627">
            <v>0.35</v>
          </cell>
        </row>
        <row r="13628">
          <cell r="B13628" t="str">
            <v>200207</v>
          </cell>
          <cell r="C13628" t="str">
            <v>038013</v>
          </cell>
          <cell r="D13628" t="str">
            <v>Lixa para madeira/massa</v>
          </cell>
          <cell r="E13628" t="str">
            <v>un</v>
          </cell>
          <cell r="F13628">
            <v>0.4</v>
          </cell>
        </row>
        <row r="13629">
          <cell r="B13629" t="str">
            <v>200207</v>
          </cell>
          <cell r="C13629" t="str">
            <v>037516</v>
          </cell>
          <cell r="D13629" t="str">
            <v>Tinta a oleo</v>
          </cell>
          <cell r="E13629" t="str">
            <v>l</v>
          </cell>
          <cell r="F13629">
            <v>0.17</v>
          </cell>
        </row>
        <row r="13630">
          <cell r="B13630" t="str">
            <v>200207</v>
          </cell>
          <cell r="C13630" t="str">
            <v>038001</v>
          </cell>
          <cell r="D13630" t="str">
            <v>Aguarraz mineral</v>
          </cell>
          <cell r="E13630" t="str">
            <v>l</v>
          </cell>
          <cell r="F13630">
            <v>0.05</v>
          </cell>
        </row>
        <row r="13631">
          <cell r="B13631" t="str">
            <v>200207</v>
          </cell>
          <cell r="C13631" t="str">
            <v>038010</v>
          </cell>
          <cell r="D13631" t="str">
            <v>Liquido preparador de superficies</v>
          </cell>
          <cell r="E13631" t="str">
            <v>l</v>
          </cell>
          <cell r="F13631">
            <v>0.12</v>
          </cell>
        </row>
        <row r="13632">
          <cell r="B13632" t="str">
            <v>200207</v>
          </cell>
          <cell r="C13632" t="str">
            <v>010140</v>
          </cell>
          <cell r="D13632" t="str">
            <v>Pintor</v>
          </cell>
          <cell r="E13632" t="str">
            <v>h</v>
          </cell>
          <cell r="F13632">
            <v>0.4</v>
          </cell>
        </row>
        <row r="13633">
          <cell r="B13633" t="str">
            <v>200208</v>
          </cell>
          <cell r="C13633" t="str">
            <v>010140</v>
          </cell>
          <cell r="D13633" t="str">
            <v>Pintor</v>
          </cell>
          <cell r="E13633" t="str">
            <v>h</v>
          </cell>
          <cell r="F13633">
            <v>0.5</v>
          </cell>
        </row>
        <row r="13634">
          <cell r="B13634" t="str">
            <v>200208</v>
          </cell>
          <cell r="C13634" t="str">
            <v>010141</v>
          </cell>
          <cell r="D13634" t="str">
            <v>Ajudante de pintor</v>
          </cell>
          <cell r="E13634" t="str">
            <v>h</v>
          </cell>
          <cell r="F13634">
            <v>0.4</v>
          </cell>
        </row>
        <row r="13635">
          <cell r="B13635" t="str">
            <v>200208</v>
          </cell>
          <cell r="C13635" t="str">
            <v>037516</v>
          </cell>
          <cell r="D13635" t="str">
            <v>Tinta a oleo</v>
          </cell>
          <cell r="E13635" t="str">
            <v>l</v>
          </cell>
          <cell r="F13635">
            <v>0.24</v>
          </cell>
        </row>
        <row r="13636">
          <cell r="B13636" t="str">
            <v>200208</v>
          </cell>
          <cell r="C13636" t="str">
            <v>038001</v>
          </cell>
          <cell r="D13636" t="str">
            <v>Aguarraz mineral</v>
          </cell>
          <cell r="E13636" t="str">
            <v>l</v>
          </cell>
          <cell r="F13636">
            <v>0.05</v>
          </cell>
        </row>
        <row r="13637">
          <cell r="B13637" t="str">
            <v>200208</v>
          </cell>
          <cell r="C13637" t="str">
            <v>038010</v>
          </cell>
          <cell r="D13637" t="str">
            <v>Liquido preparador de superficies</v>
          </cell>
          <cell r="E13637" t="str">
            <v>l</v>
          </cell>
          <cell r="F13637">
            <v>0.12</v>
          </cell>
        </row>
        <row r="13638">
          <cell r="B13638" t="str">
            <v>200208</v>
          </cell>
          <cell r="C13638" t="str">
            <v>038013</v>
          </cell>
          <cell r="D13638" t="str">
            <v>Lixa para madeira/massa</v>
          </cell>
          <cell r="E13638" t="str">
            <v>un</v>
          </cell>
          <cell r="F13638">
            <v>0.4</v>
          </cell>
        </row>
        <row r="13639">
          <cell r="B13639" t="str">
            <v>200210</v>
          </cell>
          <cell r="C13639" t="str">
            <v>010139</v>
          </cell>
          <cell r="D13639" t="str">
            <v>Pedreiro</v>
          </cell>
          <cell r="E13639" t="str">
            <v>h</v>
          </cell>
          <cell r="F13639">
            <v>0.5</v>
          </cell>
        </row>
        <row r="13640">
          <cell r="B13640" t="str">
            <v>200210</v>
          </cell>
          <cell r="C13640" t="str">
            <v>010146</v>
          </cell>
          <cell r="D13640" t="str">
            <v>Servente</v>
          </cell>
          <cell r="E13640" t="str">
            <v>h</v>
          </cell>
          <cell r="F13640">
            <v>1.18</v>
          </cell>
        </row>
        <row r="13641">
          <cell r="B13641" t="str">
            <v>200210</v>
          </cell>
          <cell r="C13641" t="str">
            <v>020508</v>
          </cell>
          <cell r="D13641" t="str">
            <v>Cimento portland</v>
          </cell>
          <cell r="E13641" t="str">
            <v>kg</v>
          </cell>
          <cell r="F13641">
            <v>9.7200000000000006</v>
          </cell>
        </row>
        <row r="13642">
          <cell r="B13642" t="str">
            <v>200210</v>
          </cell>
          <cell r="C13642" t="str">
            <v>020579</v>
          </cell>
          <cell r="D13642" t="str">
            <v>Areia media</v>
          </cell>
          <cell r="E13642" t="str">
            <v>m3</v>
          </cell>
          <cell r="F13642">
            <v>2.4299999999999999E-2</v>
          </cell>
        </row>
        <row r="13643">
          <cell r="B13643" t="str">
            <v>200211</v>
          </cell>
          <cell r="C13643" t="str">
            <v>010139</v>
          </cell>
          <cell r="D13643" t="str">
            <v>Pedreiro</v>
          </cell>
          <cell r="E13643" t="str">
            <v>h</v>
          </cell>
          <cell r="F13643">
            <v>0.5</v>
          </cell>
        </row>
        <row r="13644">
          <cell r="B13644" t="str">
            <v>200211</v>
          </cell>
          <cell r="C13644" t="str">
            <v>010146</v>
          </cell>
          <cell r="D13644" t="str">
            <v>Servente</v>
          </cell>
          <cell r="E13644" t="str">
            <v>h</v>
          </cell>
          <cell r="F13644">
            <v>0.53</v>
          </cell>
        </row>
        <row r="13645">
          <cell r="B13645" t="str">
            <v>200211</v>
          </cell>
          <cell r="C13645" t="str">
            <v>033003</v>
          </cell>
          <cell r="D13645" t="str">
            <v>Argamassa pre-fabricada para reboco</v>
          </cell>
          <cell r="E13645" t="str">
            <v>kg</v>
          </cell>
          <cell r="F13645">
            <v>10</v>
          </cell>
        </row>
        <row r="13646">
          <cell r="B13646" t="str">
            <v>200211</v>
          </cell>
          <cell r="C13646" t="str">
            <v>080125</v>
          </cell>
          <cell r="D13646" t="str">
            <v>Betoneira 5hp</v>
          </cell>
          <cell r="E13646" t="str">
            <v>h</v>
          </cell>
          <cell r="F13646">
            <v>3.5999999999999999E-3</v>
          </cell>
        </row>
        <row r="13647">
          <cell r="B13647" t="str">
            <v>200212</v>
          </cell>
          <cell r="C13647" t="str">
            <v>010140</v>
          </cell>
          <cell r="D13647" t="str">
            <v>Pintor</v>
          </cell>
          <cell r="E13647" t="str">
            <v>h</v>
          </cell>
          <cell r="F13647">
            <v>1.9</v>
          </cell>
        </row>
        <row r="13648">
          <cell r="B13648" t="str">
            <v>200212</v>
          </cell>
          <cell r="C13648" t="str">
            <v>010141</v>
          </cell>
          <cell r="D13648" t="str">
            <v>Ajudante de pintor</v>
          </cell>
          <cell r="E13648" t="str">
            <v>h</v>
          </cell>
          <cell r="F13648">
            <v>1.9</v>
          </cell>
        </row>
        <row r="13649">
          <cell r="B13649" t="str">
            <v>200212</v>
          </cell>
          <cell r="C13649" t="str">
            <v>037509</v>
          </cell>
          <cell r="D13649" t="str">
            <v>Tinta epoxi para acabamento</v>
          </cell>
          <cell r="E13649" t="str">
            <v>l</v>
          </cell>
          <cell r="F13649">
            <v>0.5</v>
          </cell>
        </row>
        <row r="13650">
          <cell r="B13650" t="str">
            <v>200212</v>
          </cell>
          <cell r="C13650" t="str">
            <v>037510</v>
          </cell>
          <cell r="D13650" t="str">
            <v>Tinta epoxi para fundo</v>
          </cell>
          <cell r="E13650" t="str">
            <v>l</v>
          </cell>
          <cell r="F13650">
            <v>0.3</v>
          </cell>
        </row>
        <row r="13651">
          <cell r="B13651" t="str">
            <v>200212</v>
          </cell>
          <cell r="C13651" t="str">
            <v>038013</v>
          </cell>
          <cell r="D13651" t="str">
            <v>Lixa para madeira/massa</v>
          </cell>
          <cell r="E13651" t="str">
            <v>un</v>
          </cell>
          <cell r="F13651">
            <v>1.5</v>
          </cell>
        </row>
        <row r="13652">
          <cell r="B13652" t="str">
            <v>200212</v>
          </cell>
          <cell r="C13652" t="str">
            <v>038015</v>
          </cell>
          <cell r="D13652" t="str">
            <v>Massa a base de epoxi</v>
          </cell>
          <cell r="E13652" t="str">
            <v>kg</v>
          </cell>
          <cell r="F13652">
            <v>0.8</v>
          </cell>
        </row>
        <row r="13653">
          <cell r="B13653" t="str">
            <v>200214</v>
          </cell>
          <cell r="C13653" t="str">
            <v>010140</v>
          </cell>
          <cell r="D13653" t="str">
            <v>Pintor</v>
          </cell>
          <cell r="E13653" t="str">
            <v>h</v>
          </cell>
          <cell r="F13653">
            <v>0.5</v>
          </cell>
        </row>
        <row r="13654">
          <cell r="B13654" t="str">
            <v>200214</v>
          </cell>
          <cell r="C13654" t="str">
            <v>010141</v>
          </cell>
          <cell r="D13654" t="str">
            <v>Ajudante de pintor</v>
          </cell>
          <cell r="E13654" t="str">
            <v>h</v>
          </cell>
          <cell r="F13654">
            <v>0.33</v>
          </cell>
        </row>
        <row r="13655">
          <cell r="B13655" t="str">
            <v>200214</v>
          </cell>
          <cell r="C13655" t="str">
            <v>037503</v>
          </cell>
          <cell r="D13655" t="str">
            <v>Revestimento texturado permalit-rolo 444</v>
          </cell>
          <cell r="E13655" t="str">
            <v>kg</v>
          </cell>
          <cell r="F13655">
            <v>1.3</v>
          </cell>
        </row>
        <row r="13656">
          <cell r="B13656" t="str">
            <v>200215</v>
          </cell>
          <cell r="C13656" t="str">
            <v>010140</v>
          </cell>
          <cell r="D13656" t="str">
            <v>Pintor</v>
          </cell>
          <cell r="E13656" t="str">
            <v>h</v>
          </cell>
          <cell r="F13656">
            <v>0.5</v>
          </cell>
        </row>
        <row r="13657">
          <cell r="B13657" t="str">
            <v>200215</v>
          </cell>
          <cell r="C13657" t="str">
            <v>010141</v>
          </cell>
          <cell r="D13657" t="str">
            <v>Ajudante de pintor</v>
          </cell>
          <cell r="E13657" t="str">
            <v>h</v>
          </cell>
          <cell r="F13657">
            <v>0.33</v>
          </cell>
        </row>
        <row r="13658">
          <cell r="B13658" t="str">
            <v>200215</v>
          </cell>
          <cell r="C13658" t="str">
            <v>037504</v>
          </cell>
          <cell r="D13658" t="str">
            <v>Revestimento texturado permalit desempen.222</v>
          </cell>
          <cell r="E13658" t="str">
            <v>kg</v>
          </cell>
          <cell r="F13658">
            <v>3.5</v>
          </cell>
        </row>
        <row r="13659">
          <cell r="B13659" t="str">
            <v>200216</v>
          </cell>
          <cell r="C13659" t="str">
            <v>010140</v>
          </cell>
          <cell r="D13659" t="str">
            <v>Pintor</v>
          </cell>
          <cell r="E13659" t="str">
            <v>h</v>
          </cell>
          <cell r="F13659">
            <v>0.3</v>
          </cell>
        </row>
        <row r="13660">
          <cell r="B13660" t="str">
            <v>200216</v>
          </cell>
          <cell r="C13660" t="str">
            <v>010141</v>
          </cell>
          <cell r="D13660" t="str">
            <v>Ajudante de pintor</v>
          </cell>
          <cell r="E13660" t="str">
            <v>h</v>
          </cell>
          <cell r="F13660">
            <v>0.2</v>
          </cell>
        </row>
        <row r="13661">
          <cell r="B13661" t="str">
            <v>200216</v>
          </cell>
          <cell r="C13661" t="str">
            <v>037505</v>
          </cell>
          <cell r="D13661" t="str">
            <v>Textura acrilica</v>
          </cell>
          <cell r="E13661" t="str">
            <v>l</v>
          </cell>
          <cell r="F13661">
            <v>0.51</v>
          </cell>
        </row>
        <row r="13662">
          <cell r="B13662" t="str">
            <v>200216</v>
          </cell>
          <cell r="C13662" t="str">
            <v>037519</v>
          </cell>
          <cell r="D13662" t="str">
            <v>Selador acrilico</v>
          </cell>
          <cell r="E13662" t="str">
            <v>l</v>
          </cell>
          <cell r="F13662">
            <v>0.19</v>
          </cell>
        </row>
        <row r="13663">
          <cell r="B13663" t="str">
            <v>200218</v>
          </cell>
          <cell r="C13663" t="str">
            <v>010140</v>
          </cell>
          <cell r="D13663" t="str">
            <v>Pintor</v>
          </cell>
          <cell r="E13663" t="str">
            <v>h</v>
          </cell>
          <cell r="F13663">
            <v>0.45</v>
          </cell>
        </row>
        <row r="13664">
          <cell r="B13664" t="str">
            <v>200218</v>
          </cell>
          <cell r="C13664" t="str">
            <v>010141</v>
          </cell>
          <cell r="D13664" t="str">
            <v>Ajudante de pintor</v>
          </cell>
          <cell r="E13664" t="str">
            <v>h</v>
          </cell>
          <cell r="F13664">
            <v>0.1</v>
          </cell>
        </row>
        <row r="13665">
          <cell r="B13665" t="str">
            <v>200218</v>
          </cell>
          <cell r="C13665" t="str">
            <v>038022</v>
          </cell>
          <cell r="D13665" t="str">
            <v>Silicone - hidrafugante</v>
          </cell>
          <cell r="E13665" t="str">
            <v>l</v>
          </cell>
          <cell r="F13665">
            <v>0.5</v>
          </cell>
        </row>
        <row r="13666">
          <cell r="B13666" t="str">
            <v>200301</v>
          </cell>
          <cell r="C13666" t="str">
            <v>010140</v>
          </cell>
          <cell r="D13666" t="str">
            <v>Pintor</v>
          </cell>
          <cell r="E13666" t="str">
            <v>h</v>
          </cell>
          <cell r="F13666">
            <v>0.4</v>
          </cell>
        </row>
        <row r="13667">
          <cell r="B13667" t="str">
            <v>200301</v>
          </cell>
          <cell r="C13667" t="str">
            <v>010141</v>
          </cell>
          <cell r="D13667" t="str">
            <v>Ajudante de pintor</v>
          </cell>
          <cell r="E13667" t="str">
            <v>h</v>
          </cell>
          <cell r="F13667">
            <v>1.4999999999999999E-2</v>
          </cell>
        </row>
        <row r="13668">
          <cell r="B13668" t="str">
            <v>200301</v>
          </cell>
          <cell r="C13668" t="str">
            <v>038003</v>
          </cell>
          <cell r="D13668" t="str">
            <v>Cal em po para pintura</v>
          </cell>
          <cell r="E13668" t="str">
            <v>kg</v>
          </cell>
          <cell r="F13668">
            <v>0.6</v>
          </cell>
        </row>
        <row r="13669">
          <cell r="B13669" t="str">
            <v>200301</v>
          </cell>
          <cell r="C13669" t="str">
            <v>038018</v>
          </cell>
          <cell r="D13669" t="str">
            <v>Oleo de linhaca</v>
          </cell>
          <cell r="E13669" t="str">
            <v>kg</v>
          </cell>
          <cell r="F13669">
            <v>2.2499999999999999E-2</v>
          </cell>
        </row>
        <row r="13670">
          <cell r="B13670" t="str">
            <v>200301</v>
          </cell>
          <cell r="C13670" t="str">
            <v>038019</v>
          </cell>
          <cell r="D13670" t="str">
            <v>Pigmento para tinta</v>
          </cell>
          <cell r="E13670" t="str">
            <v>kg</v>
          </cell>
          <cell r="F13670">
            <v>1.4999999999999999E-2</v>
          </cell>
        </row>
        <row r="13671">
          <cell r="B13671" t="str">
            <v>200302</v>
          </cell>
          <cell r="C13671" t="str">
            <v>010140</v>
          </cell>
          <cell r="D13671" t="str">
            <v>Pintor</v>
          </cell>
          <cell r="E13671" t="str">
            <v>h</v>
          </cell>
          <cell r="F13671">
            <v>0.35</v>
          </cell>
        </row>
        <row r="13672">
          <cell r="B13672" t="str">
            <v>200302</v>
          </cell>
          <cell r="C13672" t="str">
            <v>010141</v>
          </cell>
          <cell r="D13672" t="str">
            <v>Ajudante de pintor</v>
          </cell>
          <cell r="E13672" t="str">
            <v>h</v>
          </cell>
          <cell r="F13672">
            <v>0.25</v>
          </cell>
        </row>
        <row r="13673">
          <cell r="B13673" t="str">
            <v>200302</v>
          </cell>
          <cell r="C13673" t="str">
            <v>038013</v>
          </cell>
          <cell r="D13673" t="str">
            <v>Lixa para madeira/massa</v>
          </cell>
          <cell r="E13673" t="str">
            <v>un</v>
          </cell>
          <cell r="F13673">
            <v>0.5</v>
          </cell>
        </row>
        <row r="13674">
          <cell r="B13674" t="str">
            <v>200302</v>
          </cell>
          <cell r="C13674" t="str">
            <v>038014</v>
          </cell>
          <cell r="D13674" t="str">
            <v>Massa acrilica para pintura latex</v>
          </cell>
          <cell r="E13674" t="str">
            <v>kg</v>
          </cell>
          <cell r="F13674">
            <v>0.7</v>
          </cell>
        </row>
        <row r="13675">
          <cell r="B13675" t="str">
            <v>200303</v>
          </cell>
          <cell r="C13675" t="str">
            <v>010140</v>
          </cell>
          <cell r="D13675" t="str">
            <v>Pintor</v>
          </cell>
          <cell r="E13675" t="str">
            <v>h</v>
          </cell>
          <cell r="F13675">
            <v>0.4</v>
          </cell>
        </row>
        <row r="13676">
          <cell r="B13676" t="str">
            <v>200303</v>
          </cell>
          <cell r="C13676" t="str">
            <v>010141</v>
          </cell>
          <cell r="D13676" t="str">
            <v>Ajudante de pintor</v>
          </cell>
          <cell r="E13676" t="str">
            <v>h</v>
          </cell>
          <cell r="F13676">
            <v>0.35</v>
          </cell>
        </row>
        <row r="13677">
          <cell r="B13677" t="str">
            <v>200303</v>
          </cell>
          <cell r="C13677" t="str">
            <v>037514</v>
          </cell>
          <cell r="D13677" t="str">
            <v>Tinta latex acrilica</v>
          </cell>
          <cell r="E13677" t="str">
            <v>l</v>
          </cell>
          <cell r="F13677">
            <v>0.17</v>
          </cell>
        </row>
        <row r="13678">
          <cell r="B13678" t="str">
            <v>200303</v>
          </cell>
          <cell r="C13678" t="str">
            <v>038001</v>
          </cell>
          <cell r="D13678" t="str">
            <v>Aguarraz mineral</v>
          </cell>
          <cell r="E13678" t="str">
            <v>l</v>
          </cell>
          <cell r="F13678">
            <v>0.05</v>
          </cell>
        </row>
        <row r="13679">
          <cell r="B13679" t="str">
            <v>200303</v>
          </cell>
          <cell r="C13679" t="str">
            <v>038010</v>
          </cell>
          <cell r="D13679" t="str">
            <v>Liquido preparador de superficies</v>
          </cell>
          <cell r="E13679" t="str">
            <v>l</v>
          </cell>
          <cell r="F13679">
            <v>0.12</v>
          </cell>
        </row>
        <row r="13680">
          <cell r="B13680" t="str">
            <v>200303</v>
          </cell>
          <cell r="C13680" t="str">
            <v>038013</v>
          </cell>
          <cell r="D13680" t="str">
            <v>Lixa para madeira/massa</v>
          </cell>
          <cell r="E13680" t="str">
            <v>un</v>
          </cell>
          <cell r="F13680">
            <v>0.25</v>
          </cell>
        </row>
        <row r="13681">
          <cell r="B13681" t="str">
            <v>200304</v>
          </cell>
          <cell r="C13681" t="str">
            <v>010140</v>
          </cell>
          <cell r="D13681" t="str">
            <v>Pintor</v>
          </cell>
          <cell r="E13681" t="str">
            <v>h</v>
          </cell>
          <cell r="F13681">
            <v>0.5</v>
          </cell>
        </row>
        <row r="13682">
          <cell r="B13682" t="str">
            <v>200304</v>
          </cell>
          <cell r="C13682" t="str">
            <v>010141</v>
          </cell>
          <cell r="D13682" t="str">
            <v>Ajudante de pintor</v>
          </cell>
          <cell r="E13682" t="str">
            <v>h</v>
          </cell>
          <cell r="F13682">
            <v>0.4</v>
          </cell>
        </row>
        <row r="13683">
          <cell r="B13683" t="str">
            <v>200304</v>
          </cell>
          <cell r="C13683" t="str">
            <v>037514</v>
          </cell>
          <cell r="D13683" t="str">
            <v>Tinta latex acrilica</v>
          </cell>
          <cell r="E13683" t="str">
            <v>l</v>
          </cell>
          <cell r="F13683">
            <v>0.24</v>
          </cell>
        </row>
        <row r="13684">
          <cell r="B13684" t="str">
            <v>200304</v>
          </cell>
          <cell r="C13684" t="str">
            <v>038001</v>
          </cell>
          <cell r="D13684" t="str">
            <v>Aguarraz mineral</v>
          </cell>
          <cell r="E13684" t="str">
            <v>l</v>
          </cell>
          <cell r="F13684">
            <v>0.05</v>
          </cell>
        </row>
        <row r="13685">
          <cell r="B13685" t="str">
            <v>200304</v>
          </cell>
          <cell r="C13685" t="str">
            <v>038010</v>
          </cell>
          <cell r="D13685" t="str">
            <v>Liquido preparador de superficies</v>
          </cell>
          <cell r="E13685" t="str">
            <v>l</v>
          </cell>
          <cell r="F13685">
            <v>0.12</v>
          </cell>
        </row>
        <row r="13686">
          <cell r="B13686" t="str">
            <v>200304</v>
          </cell>
          <cell r="C13686" t="str">
            <v>038013</v>
          </cell>
          <cell r="D13686" t="str">
            <v>Lixa para madeira/massa</v>
          </cell>
          <cell r="E13686" t="str">
            <v>un</v>
          </cell>
          <cell r="F13686">
            <v>0.25</v>
          </cell>
        </row>
        <row r="13687">
          <cell r="B13687" t="str">
            <v>200305</v>
          </cell>
          <cell r="C13687" t="str">
            <v>010140</v>
          </cell>
          <cell r="D13687" t="str">
            <v>Pintor</v>
          </cell>
          <cell r="E13687" t="str">
            <v>h</v>
          </cell>
          <cell r="F13687">
            <v>0.35</v>
          </cell>
        </row>
        <row r="13688">
          <cell r="B13688" t="str">
            <v>200305</v>
          </cell>
          <cell r="C13688" t="str">
            <v>010141</v>
          </cell>
          <cell r="D13688" t="str">
            <v>Ajudante de pintor</v>
          </cell>
          <cell r="E13688" t="str">
            <v>h</v>
          </cell>
          <cell r="F13688">
            <v>0.1</v>
          </cell>
        </row>
        <row r="13689">
          <cell r="B13689" t="str">
            <v>200305</v>
          </cell>
          <cell r="C13689" t="str">
            <v>037515</v>
          </cell>
          <cell r="D13689" t="str">
            <v>Tinta mineral impermeavel em po</v>
          </cell>
          <cell r="E13689" t="str">
            <v>kg</v>
          </cell>
          <cell r="F13689">
            <v>0.4</v>
          </cell>
        </row>
        <row r="13690">
          <cell r="B13690" t="str">
            <v>200501</v>
          </cell>
          <cell r="C13690" t="str">
            <v>010140</v>
          </cell>
          <cell r="D13690" t="str">
            <v>Pintor</v>
          </cell>
          <cell r="E13690" t="str">
            <v>h</v>
          </cell>
          <cell r="F13690">
            <v>0.35</v>
          </cell>
        </row>
        <row r="13691">
          <cell r="B13691" t="str">
            <v>200501</v>
          </cell>
          <cell r="C13691" t="str">
            <v>010141</v>
          </cell>
          <cell r="D13691" t="str">
            <v>Ajudante de pintor</v>
          </cell>
          <cell r="E13691" t="str">
            <v>h</v>
          </cell>
          <cell r="F13691">
            <v>0.3</v>
          </cell>
        </row>
        <row r="13692">
          <cell r="B13692" t="str">
            <v>200501</v>
          </cell>
          <cell r="C13692" t="str">
            <v>038013</v>
          </cell>
          <cell r="D13692" t="str">
            <v>Lixa para madeira/massa</v>
          </cell>
          <cell r="E13692" t="str">
            <v>un</v>
          </cell>
          <cell r="F13692">
            <v>0.5</v>
          </cell>
        </row>
        <row r="13693">
          <cell r="B13693" t="str">
            <v>200501</v>
          </cell>
          <cell r="C13693" t="str">
            <v>038016</v>
          </cell>
          <cell r="D13693" t="str">
            <v>Massa corrida a base de oleo</v>
          </cell>
          <cell r="E13693" t="str">
            <v>kg</v>
          </cell>
          <cell r="F13693">
            <v>0.45</v>
          </cell>
        </row>
        <row r="13694">
          <cell r="B13694" t="str">
            <v>200502</v>
          </cell>
          <cell r="C13694" t="str">
            <v>010140</v>
          </cell>
          <cell r="D13694" t="str">
            <v>Pintor</v>
          </cell>
          <cell r="E13694" t="str">
            <v>h</v>
          </cell>
          <cell r="F13694">
            <v>0.4</v>
          </cell>
        </row>
        <row r="13695">
          <cell r="B13695" t="str">
            <v>200502</v>
          </cell>
          <cell r="C13695" t="str">
            <v>010141</v>
          </cell>
          <cell r="D13695" t="str">
            <v>Ajudante de pintor</v>
          </cell>
          <cell r="E13695" t="str">
            <v>h</v>
          </cell>
          <cell r="F13695">
            <v>0.35</v>
          </cell>
        </row>
        <row r="13696">
          <cell r="B13696" t="str">
            <v>200502</v>
          </cell>
          <cell r="C13696" t="str">
            <v>037516</v>
          </cell>
          <cell r="D13696" t="str">
            <v>Tinta a oleo</v>
          </cell>
          <cell r="E13696" t="str">
            <v>l</v>
          </cell>
          <cell r="F13696">
            <v>0.16</v>
          </cell>
        </row>
        <row r="13697">
          <cell r="B13697" t="str">
            <v>200502</v>
          </cell>
          <cell r="C13697" t="str">
            <v>038001</v>
          </cell>
          <cell r="D13697" t="str">
            <v>Aguarraz mineral</v>
          </cell>
          <cell r="E13697" t="str">
            <v>l</v>
          </cell>
          <cell r="F13697">
            <v>0.04</v>
          </cell>
        </row>
        <row r="13698">
          <cell r="B13698" t="str">
            <v>200502</v>
          </cell>
          <cell r="C13698" t="str">
            <v>038006</v>
          </cell>
          <cell r="D13698" t="str">
            <v>Fundo branco fosco nivelador p/ madeiras</v>
          </cell>
          <cell r="E13698" t="str">
            <v>l</v>
          </cell>
          <cell r="F13698">
            <v>0.13</v>
          </cell>
        </row>
        <row r="13699">
          <cell r="B13699" t="str">
            <v>200502</v>
          </cell>
          <cell r="C13699" t="str">
            <v>038013</v>
          </cell>
          <cell r="D13699" t="str">
            <v>Lixa para madeira/massa</v>
          </cell>
          <cell r="E13699" t="str">
            <v>un</v>
          </cell>
          <cell r="F13699">
            <v>0.4</v>
          </cell>
        </row>
        <row r="13700">
          <cell r="B13700" t="str">
            <v>200503</v>
          </cell>
          <cell r="C13700" t="str">
            <v>010140</v>
          </cell>
          <cell r="D13700" t="str">
            <v>Pintor</v>
          </cell>
          <cell r="E13700" t="str">
            <v>h</v>
          </cell>
          <cell r="F13700">
            <v>0.4</v>
          </cell>
        </row>
        <row r="13701">
          <cell r="B13701" t="str">
            <v>200503</v>
          </cell>
          <cell r="C13701" t="str">
            <v>010141</v>
          </cell>
          <cell r="D13701" t="str">
            <v>Ajudante de pintor</v>
          </cell>
          <cell r="E13701" t="str">
            <v>h</v>
          </cell>
          <cell r="F13701">
            <v>0.3</v>
          </cell>
        </row>
        <row r="13702">
          <cell r="B13702" t="str">
            <v>200503</v>
          </cell>
          <cell r="C13702" t="str">
            <v>038001</v>
          </cell>
          <cell r="D13702" t="str">
            <v>Aguarraz mineral</v>
          </cell>
          <cell r="E13702" t="str">
            <v>l</v>
          </cell>
          <cell r="F13702">
            <v>0.05</v>
          </cell>
        </row>
        <row r="13703">
          <cell r="B13703" t="str">
            <v>200503</v>
          </cell>
          <cell r="C13703" t="str">
            <v>038013</v>
          </cell>
          <cell r="D13703" t="str">
            <v>Lixa para madeira/massa</v>
          </cell>
          <cell r="E13703" t="str">
            <v>un</v>
          </cell>
          <cell r="F13703">
            <v>1</v>
          </cell>
        </row>
        <row r="13704">
          <cell r="B13704" t="str">
            <v>200503</v>
          </cell>
          <cell r="C13704" t="str">
            <v>038027</v>
          </cell>
          <cell r="D13704" t="str">
            <v>Verniz sintetico</v>
          </cell>
          <cell r="E13704" t="str">
            <v>l</v>
          </cell>
          <cell r="F13704">
            <v>0.27</v>
          </cell>
        </row>
        <row r="13705">
          <cell r="B13705" t="str">
            <v>200504</v>
          </cell>
          <cell r="C13705" t="str">
            <v>010140</v>
          </cell>
          <cell r="D13705" t="str">
            <v>Pintor</v>
          </cell>
          <cell r="E13705" t="str">
            <v>h</v>
          </cell>
          <cell r="F13705">
            <v>1.2</v>
          </cell>
        </row>
        <row r="13706">
          <cell r="B13706" t="str">
            <v>200504</v>
          </cell>
          <cell r="C13706" t="str">
            <v>010141</v>
          </cell>
          <cell r="D13706" t="str">
            <v>Ajudante de pintor</v>
          </cell>
          <cell r="E13706" t="str">
            <v>h</v>
          </cell>
          <cell r="F13706">
            <v>0.1</v>
          </cell>
        </row>
        <row r="13707">
          <cell r="B13707" t="str">
            <v>200504</v>
          </cell>
          <cell r="C13707" t="str">
            <v>037508</v>
          </cell>
          <cell r="D13707" t="str">
            <v>Tinta antiflama</v>
          </cell>
          <cell r="E13707" t="str">
            <v>l</v>
          </cell>
          <cell r="F13707">
            <v>0.43</v>
          </cell>
        </row>
        <row r="13708">
          <cell r="B13708" t="str">
            <v>200505</v>
          </cell>
          <cell r="C13708" t="str">
            <v>010140</v>
          </cell>
          <cell r="D13708" t="str">
            <v>Pintor</v>
          </cell>
          <cell r="E13708" t="str">
            <v>h</v>
          </cell>
          <cell r="F13708">
            <v>0.4</v>
          </cell>
        </row>
        <row r="13709">
          <cell r="B13709" t="str">
            <v>200505</v>
          </cell>
          <cell r="C13709" t="str">
            <v>010141</v>
          </cell>
          <cell r="D13709" t="str">
            <v>Ajudante de pintor</v>
          </cell>
          <cell r="E13709" t="str">
            <v>h</v>
          </cell>
          <cell r="F13709">
            <v>0.35</v>
          </cell>
        </row>
        <row r="13710">
          <cell r="B13710" t="str">
            <v>200505</v>
          </cell>
          <cell r="C13710" t="str">
            <v>037502</v>
          </cell>
          <cell r="D13710" t="str">
            <v>Esmalte sintetico</v>
          </cell>
          <cell r="E13710" t="str">
            <v>l</v>
          </cell>
          <cell r="F13710">
            <v>0.16</v>
          </cell>
        </row>
        <row r="13711">
          <cell r="B13711" t="str">
            <v>200505</v>
          </cell>
          <cell r="C13711" t="str">
            <v>038001</v>
          </cell>
          <cell r="D13711" t="str">
            <v>Aguarraz mineral</v>
          </cell>
          <cell r="E13711" t="str">
            <v>l</v>
          </cell>
          <cell r="F13711">
            <v>0.04</v>
          </cell>
        </row>
        <row r="13712">
          <cell r="B13712" t="str">
            <v>200505</v>
          </cell>
          <cell r="C13712" t="str">
            <v>038006</v>
          </cell>
          <cell r="D13712" t="str">
            <v>Fundo branco fosco nivelador p/ madeiras</v>
          </cell>
          <cell r="E13712" t="str">
            <v>l</v>
          </cell>
          <cell r="F13712">
            <v>0.13</v>
          </cell>
        </row>
        <row r="13713">
          <cell r="B13713" t="str">
            <v>200505</v>
          </cell>
          <cell r="C13713" t="str">
            <v>038013</v>
          </cell>
          <cell r="D13713" t="str">
            <v>Lixa para madeira/massa</v>
          </cell>
          <cell r="E13713" t="str">
            <v>un</v>
          </cell>
          <cell r="F13713">
            <v>0.4</v>
          </cell>
        </row>
        <row r="13714">
          <cell r="B13714" t="str">
            <v>200602</v>
          </cell>
          <cell r="C13714" t="str">
            <v>010140</v>
          </cell>
          <cell r="D13714" t="str">
            <v>Pintor</v>
          </cell>
          <cell r="E13714" t="str">
            <v>h</v>
          </cell>
          <cell r="F13714">
            <v>0.8</v>
          </cell>
        </row>
        <row r="13715">
          <cell r="B13715" t="str">
            <v>200602</v>
          </cell>
          <cell r="C13715" t="str">
            <v>010141</v>
          </cell>
          <cell r="D13715" t="str">
            <v>Ajudante de pintor</v>
          </cell>
          <cell r="E13715" t="str">
            <v>h</v>
          </cell>
          <cell r="F13715">
            <v>0.8</v>
          </cell>
        </row>
        <row r="13716">
          <cell r="B13716" t="str">
            <v>200602</v>
          </cell>
          <cell r="C13716" t="str">
            <v>037516</v>
          </cell>
          <cell r="D13716" t="str">
            <v>Tinta a oleo</v>
          </cell>
          <cell r="E13716" t="str">
            <v>l</v>
          </cell>
          <cell r="F13716">
            <v>0.16</v>
          </cell>
        </row>
        <row r="13717">
          <cell r="B13717" t="str">
            <v>200602</v>
          </cell>
          <cell r="C13717" t="str">
            <v>038001</v>
          </cell>
          <cell r="D13717" t="str">
            <v>Aguarraz mineral</v>
          </cell>
          <cell r="E13717" t="str">
            <v>l</v>
          </cell>
          <cell r="F13717">
            <v>0.03</v>
          </cell>
        </row>
        <row r="13718">
          <cell r="B13718" t="str">
            <v>200602</v>
          </cell>
          <cell r="C13718" t="str">
            <v>038012</v>
          </cell>
          <cell r="D13718" t="str">
            <v>Lixa para ferro</v>
          </cell>
          <cell r="E13718" t="str">
            <v>un</v>
          </cell>
          <cell r="F13718">
            <v>0.3</v>
          </cell>
        </row>
        <row r="13719">
          <cell r="B13719" t="str">
            <v>200602</v>
          </cell>
          <cell r="C13719" t="str">
            <v>038028</v>
          </cell>
          <cell r="D13719" t="str">
            <v>Zarcao</v>
          </cell>
          <cell r="E13719" t="str">
            <v>l</v>
          </cell>
          <cell r="F13719">
            <v>0.12</v>
          </cell>
        </row>
        <row r="13720">
          <cell r="B13720" t="str">
            <v>200603</v>
          </cell>
          <cell r="C13720" t="str">
            <v>010140</v>
          </cell>
          <cell r="D13720" t="str">
            <v>Pintor</v>
          </cell>
          <cell r="E13720" t="str">
            <v>h</v>
          </cell>
          <cell r="F13720">
            <v>1.3</v>
          </cell>
        </row>
        <row r="13721">
          <cell r="B13721" t="str">
            <v>200603</v>
          </cell>
          <cell r="C13721" t="str">
            <v>010141</v>
          </cell>
          <cell r="D13721" t="str">
            <v>Ajudante de pintor</v>
          </cell>
          <cell r="E13721" t="str">
            <v>h</v>
          </cell>
          <cell r="F13721">
            <v>0.1</v>
          </cell>
        </row>
        <row r="13722">
          <cell r="B13722" t="str">
            <v>200603</v>
          </cell>
          <cell r="C13722" t="str">
            <v>037508</v>
          </cell>
          <cell r="D13722" t="str">
            <v>Tinta antiflama</v>
          </cell>
          <cell r="E13722" t="str">
            <v>l</v>
          </cell>
          <cell r="F13722">
            <v>0.65</v>
          </cell>
        </row>
        <row r="13723">
          <cell r="B13723" t="str">
            <v>200603</v>
          </cell>
          <cell r="C13723" t="str">
            <v>038028</v>
          </cell>
          <cell r="D13723" t="str">
            <v>Zarcao</v>
          </cell>
          <cell r="E13723" t="str">
            <v>l</v>
          </cell>
          <cell r="F13723">
            <v>0.18</v>
          </cell>
        </row>
        <row r="13724">
          <cell r="B13724" t="str">
            <v>200604</v>
          </cell>
          <cell r="C13724" t="str">
            <v>010140</v>
          </cell>
          <cell r="D13724" t="str">
            <v>Pintor</v>
          </cell>
          <cell r="E13724" t="str">
            <v>h</v>
          </cell>
          <cell r="F13724">
            <v>0.8</v>
          </cell>
        </row>
        <row r="13725">
          <cell r="B13725" t="str">
            <v>200604</v>
          </cell>
          <cell r="C13725" t="str">
            <v>010141</v>
          </cell>
          <cell r="D13725" t="str">
            <v>Ajudante de pintor</v>
          </cell>
          <cell r="E13725" t="str">
            <v>h</v>
          </cell>
          <cell r="F13725">
            <v>0.8</v>
          </cell>
        </row>
        <row r="13726">
          <cell r="B13726" t="str">
            <v>200604</v>
          </cell>
          <cell r="C13726" t="str">
            <v>037502</v>
          </cell>
          <cell r="D13726" t="str">
            <v>Esmalte sintetico</v>
          </cell>
          <cell r="E13726" t="str">
            <v>l</v>
          </cell>
          <cell r="F13726">
            <v>0.16</v>
          </cell>
        </row>
        <row r="13727">
          <cell r="B13727" t="str">
            <v>200604</v>
          </cell>
          <cell r="C13727" t="str">
            <v>038001</v>
          </cell>
          <cell r="D13727" t="str">
            <v>Aguarraz mineral</v>
          </cell>
          <cell r="E13727" t="str">
            <v>l</v>
          </cell>
          <cell r="F13727">
            <v>0.03</v>
          </cell>
        </row>
        <row r="13728">
          <cell r="B13728" t="str">
            <v>200604</v>
          </cell>
          <cell r="C13728" t="str">
            <v>038012</v>
          </cell>
          <cell r="D13728" t="str">
            <v>Lixa para ferro</v>
          </cell>
          <cell r="E13728" t="str">
            <v>un</v>
          </cell>
          <cell r="F13728">
            <v>0.3</v>
          </cell>
        </row>
        <row r="13729">
          <cell r="B13729" t="str">
            <v>200604</v>
          </cell>
          <cell r="C13729" t="str">
            <v>038028</v>
          </cell>
          <cell r="D13729" t="str">
            <v>Zarcao</v>
          </cell>
          <cell r="E13729" t="str">
            <v>l</v>
          </cell>
          <cell r="F13729">
            <v>0.12</v>
          </cell>
        </row>
        <row r="13730">
          <cell r="B13730" t="str">
            <v>200702</v>
          </cell>
          <cell r="C13730" t="str">
            <v>010140</v>
          </cell>
          <cell r="D13730" t="str">
            <v>Pintor</v>
          </cell>
          <cell r="E13730" t="str">
            <v>h</v>
          </cell>
          <cell r="F13730">
            <v>0.3</v>
          </cell>
        </row>
        <row r="13731">
          <cell r="B13731" t="str">
            <v>200702</v>
          </cell>
          <cell r="C13731" t="str">
            <v>010141</v>
          </cell>
          <cell r="D13731" t="str">
            <v>Ajudante de pintor</v>
          </cell>
          <cell r="E13731" t="str">
            <v>h</v>
          </cell>
          <cell r="F13731">
            <v>0.3</v>
          </cell>
        </row>
        <row r="13732">
          <cell r="B13732" t="str">
            <v>200702</v>
          </cell>
          <cell r="C13732" t="str">
            <v>037502</v>
          </cell>
          <cell r="D13732" t="str">
            <v>Esmalte sintetico</v>
          </cell>
          <cell r="E13732" t="str">
            <v>l</v>
          </cell>
          <cell r="F13732">
            <v>0.1</v>
          </cell>
        </row>
        <row r="13733">
          <cell r="B13733" t="str">
            <v>200702</v>
          </cell>
          <cell r="C13733" t="str">
            <v>038001</v>
          </cell>
          <cell r="D13733" t="str">
            <v>Aguarraz mineral</v>
          </cell>
          <cell r="E13733" t="str">
            <v>l</v>
          </cell>
          <cell r="F13733">
            <v>2.5000000000000001E-2</v>
          </cell>
        </row>
        <row r="13734">
          <cell r="B13734" t="str">
            <v>200702</v>
          </cell>
          <cell r="C13734" t="str">
            <v>038101</v>
          </cell>
          <cell r="D13734" t="str">
            <v>Fundo oxido de ferro</v>
          </cell>
          <cell r="E13734" t="str">
            <v>l</v>
          </cell>
          <cell r="F13734">
            <v>0.1</v>
          </cell>
        </row>
        <row r="13735">
          <cell r="B13735" t="str">
            <v>200703</v>
          </cell>
          <cell r="C13735" t="str">
            <v>010140</v>
          </cell>
          <cell r="D13735" t="str">
            <v>Pintor</v>
          </cell>
          <cell r="E13735" t="str">
            <v>h</v>
          </cell>
          <cell r="F13735">
            <v>0.2</v>
          </cell>
        </row>
        <row r="13736">
          <cell r="B13736" t="str">
            <v>200703</v>
          </cell>
          <cell r="C13736" t="str">
            <v>010141</v>
          </cell>
          <cell r="D13736" t="str">
            <v>Ajudante de pintor</v>
          </cell>
          <cell r="E13736" t="str">
            <v>h</v>
          </cell>
          <cell r="F13736">
            <v>0.2</v>
          </cell>
        </row>
        <row r="13737">
          <cell r="B13737" t="str">
            <v>200703</v>
          </cell>
          <cell r="C13737" t="str">
            <v>024026</v>
          </cell>
          <cell r="D13737" t="str">
            <v>Tinta betuminosa</v>
          </cell>
          <cell r="E13737" t="str">
            <v>l</v>
          </cell>
          <cell r="F13737">
            <v>0.28000000000000003</v>
          </cell>
        </row>
        <row r="13738">
          <cell r="B13738" t="str">
            <v>200704</v>
          </cell>
          <cell r="C13738" t="str">
            <v>010140</v>
          </cell>
          <cell r="D13738" t="str">
            <v>Pintor</v>
          </cell>
          <cell r="E13738" t="str">
            <v>h</v>
          </cell>
          <cell r="F13738">
            <v>0.5</v>
          </cell>
        </row>
        <row r="13739">
          <cell r="B13739" t="str">
            <v>200704</v>
          </cell>
          <cell r="C13739" t="str">
            <v>010141</v>
          </cell>
          <cell r="D13739" t="str">
            <v>Ajudante de pintor</v>
          </cell>
          <cell r="E13739" t="str">
            <v>h</v>
          </cell>
          <cell r="F13739">
            <v>0.4</v>
          </cell>
        </row>
        <row r="13740">
          <cell r="B13740" t="str">
            <v>200704</v>
          </cell>
          <cell r="C13740" t="str">
            <v>037551</v>
          </cell>
          <cell r="D13740" t="str">
            <v>Tinta acrilica c/quartzo p/piso</v>
          </cell>
          <cell r="E13740" t="str">
            <v>l</v>
          </cell>
          <cell r="F13740">
            <v>0.21</v>
          </cell>
        </row>
        <row r="13741">
          <cell r="B13741" t="str">
            <v>200704</v>
          </cell>
          <cell r="C13741" t="str">
            <v>039013</v>
          </cell>
          <cell r="D13741" t="str">
            <v>Acido muriatico</v>
          </cell>
          <cell r="E13741" t="str">
            <v>l</v>
          </cell>
          <cell r="F13741">
            <v>0.05</v>
          </cell>
        </row>
        <row r="13742">
          <cell r="B13742" t="str">
            <v>200705</v>
          </cell>
          <cell r="C13742" t="str">
            <v>010140</v>
          </cell>
          <cell r="D13742" t="str">
            <v>Pintor</v>
          </cell>
          <cell r="E13742" t="str">
            <v>h</v>
          </cell>
          <cell r="F13742">
            <v>0.3</v>
          </cell>
        </row>
        <row r="13743">
          <cell r="B13743" t="str">
            <v>200705</v>
          </cell>
          <cell r="C13743" t="str">
            <v>010141</v>
          </cell>
          <cell r="D13743" t="str">
            <v>Ajudante de pintor</v>
          </cell>
          <cell r="E13743" t="str">
            <v>h</v>
          </cell>
          <cell r="F13743">
            <v>0.3</v>
          </cell>
        </row>
        <row r="13744">
          <cell r="B13744" t="str">
            <v>200705</v>
          </cell>
          <cell r="C13744" t="str">
            <v>037511</v>
          </cell>
          <cell r="D13744" t="str">
            <v>Tinta grafite</v>
          </cell>
          <cell r="E13744" t="str">
            <v>l</v>
          </cell>
          <cell r="F13744">
            <v>0.1</v>
          </cell>
        </row>
        <row r="13745">
          <cell r="B13745" t="str">
            <v>200705</v>
          </cell>
          <cell r="C13745" t="str">
            <v>038001</v>
          </cell>
          <cell r="D13745" t="str">
            <v>Aguarraz mineral</v>
          </cell>
          <cell r="E13745" t="str">
            <v>l</v>
          </cell>
          <cell r="F13745">
            <v>2.5000000000000001E-2</v>
          </cell>
        </row>
        <row r="13746">
          <cell r="B13746" t="str">
            <v>200705</v>
          </cell>
          <cell r="C13746" t="str">
            <v>038101</v>
          </cell>
          <cell r="D13746" t="str">
            <v>Fundo oxido de ferro</v>
          </cell>
          <cell r="E13746" t="str">
            <v>l</v>
          </cell>
          <cell r="F13746">
            <v>0.1</v>
          </cell>
        </row>
        <row r="13747">
          <cell r="B13747" t="str">
            <v>200706</v>
          </cell>
          <cell r="C13747" t="str">
            <v>010140</v>
          </cell>
          <cell r="D13747" t="str">
            <v>Pintor</v>
          </cell>
          <cell r="E13747" t="str">
            <v>h</v>
          </cell>
          <cell r="F13747">
            <v>0.3</v>
          </cell>
        </row>
        <row r="13748">
          <cell r="B13748" t="str">
            <v>200706</v>
          </cell>
          <cell r="C13748" t="str">
            <v>010141</v>
          </cell>
          <cell r="D13748" t="str">
            <v>Ajudante de pintor</v>
          </cell>
          <cell r="E13748" t="str">
            <v>h</v>
          </cell>
          <cell r="F13748">
            <v>0.3</v>
          </cell>
        </row>
        <row r="13749">
          <cell r="B13749" t="str">
            <v>200706</v>
          </cell>
          <cell r="C13749" t="str">
            <v>037516</v>
          </cell>
          <cell r="D13749" t="str">
            <v>Tinta a oleo</v>
          </cell>
          <cell r="E13749" t="str">
            <v>l</v>
          </cell>
          <cell r="F13749">
            <v>0.1</v>
          </cell>
        </row>
        <row r="13750">
          <cell r="B13750" t="str">
            <v>200706</v>
          </cell>
          <cell r="C13750" t="str">
            <v>038001</v>
          </cell>
          <cell r="D13750" t="str">
            <v>Aguarraz mineral</v>
          </cell>
          <cell r="E13750" t="str">
            <v>l</v>
          </cell>
          <cell r="F13750">
            <v>2.5000000000000001E-2</v>
          </cell>
        </row>
        <row r="13751">
          <cell r="B13751" t="str">
            <v>200706</v>
          </cell>
          <cell r="C13751" t="str">
            <v>038101</v>
          </cell>
          <cell r="D13751" t="str">
            <v>Fundo oxido de ferro</v>
          </cell>
          <cell r="E13751" t="str">
            <v>l</v>
          </cell>
          <cell r="F13751">
            <v>0.1</v>
          </cell>
        </row>
        <row r="13752">
          <cell r="B13752" t="str">
            <v>210101</v>
          </cell>
          <cell r="C13752" t="str">
            <v>010111</v>
          </cell>
          <cell r="D13752" t="str">
            <v>Carpinteiro</v>
          </cell>
          <cell r="E13752" t="str">
            <v>h</v>
          </cell>
          <cell r="F13752">
            <v>1.61</v>
          </cell>
        </row>
        <row r="13753">
          <cell r="B13753" t="str">
            <v>210101</v>
          </cell>
          <cell r="C13753" t="str">
            <v>026569</v>
          </cell>
          <cell r="D13753" t="str">
            <v>Prego 18x27</v>
          </cell>
          <cell r="E13753" t="str">
            <v>kg</v>
          </cell>
          <cell r="F13753">
            <v>0.21</v>
          </cell>
        </row>
        <row r="13754">
          <cell r="B13754" t="str">
            <v>210101</v>
          </cell>
          <cell r="C13754" t="str">
            <v>010112</v>
          </cell>
          <cell r="D13754" t="str">
            <v>Ajudante de carpinteiro</v>
          </cell>
          <cell r="E13754" t="str">
            <v>h</v>
          </cell>
          <cell r="F13754">
            <v>1.61</v>
          </cell>
        </row>
        <row r="13755">
          <cell r="B13755" t="str">
            <v>210101</v>
          </cell>
          <cell r="C13755" t="str">
            <v>021016</v>
          </cell>
          <cell r="D13755" t="str">
            <v>Sarrafo de pinho de 1'x4' de 3a.construcao</v>
          </cell>
          <cell r="E13755" t="str">
            <v>m</v>
          </cell>
          <cell r="F13755">
            <v>1.64</v>
          </cell>
        </row>
        <row r="13756">
          <cell r="B13756" t="str">
            <v>210101</v>
          </cell>
          <cell r="C13756" t="str">
            <v>027010</v>
          </cell>
          <cell r="D13756" t="str">
            <v>Arame recozido n.18 bwg</v>
          </cell>
          <cell r="E13756" t="str">
            <v>kg</v>
          </cell>
          <cell r="F13756">
            <v>0.17</v>
          </cell>
        </row>
        <row r="13757">
          <cell r="B13757" t="str">
            <v>210101</v>
          </cell>
          <cell r="C13757" t="str">
            <v>021103</v>
          </cell>
          <cell r="D13757" t="str">
            <v>Tabua de pinho de 1' x 12' de 3a. construcao</v>
          </cell>
          <cell r="E13757" t="str">
            <v>m</v>
          </cell>
          <cell r="F13757">
            <v>3.04</v>
          </cell>
        </row>
        <row r="13758">
          <cell r="B13758" t="str">
            <v>210101</v>
          </cell>
          <cell r="C13758" t="str">
            <v>010146</v>
          </cell>
          <cell r="D13758" t="str">
            <v>Servente</v>
          </cell>
          <cell r="E13758" t="str">
            <v>h</v>
          </cell>
          <cell r="F13758">
            <v>9.4700000000000006</v>
          </cell>
        </row>
        <row r="13759">
          <cell r="B13759" t="str">
            <v>210101</v>
          </cell>
          <cell r="C13759" t="str">
            <v>020522</v>
          </cell>
          <cell r="D13759" t="str">
            <v>Pedrisco</v>
          </cell>
          <cell r="E13759" t="str">
            <v>m3</v>
          </cell>
          <cell r="F13759">
            <v>0.02</v>
          </cell>
        </row>
        <row r="13760">
          <cell r="B13760" t="str">
            <v>210101</v>
          </cell>
          <cell r="C13760" t="str">
            <v>020518</v>
          </cell>
          <cell r="D13760" t="str">
            <v>Brita 2</v>
          </cell>
          <cell r="E13760" t="str">
            <v>m3</v>
          </cell>
          <cell r="F13760">
            <v>0.06</v>
          </cell>
        </row>
        <row r="13761">
          <cell r="B13761" t="str">
            <v>210101</v>
          </cell>
          <cell r="C13761" t="str">
            <v>020579</v>
          </cell>
          <cell r="D13761" t="str">
            <v>Areia media</v>
          </cell>
          <cell r="E13761" t="str">
            <v>m3</v>
          </cell>
          <cell r="F13761">
            <v>0.18</v>
          </cell>
        </row>
        <row r="13762">
          <cell r="B13762" t="str">
            <v>210101</v>
          </cell>
          <cell r="C13762" t="str">
            <v>021009</v>
          </cell>
          <cell r="D13762" t="str">
            <v>Pontalete de pinho de 3'x3' de 3a.construcao</v>
          </cell>
          <cell r="E13762" t="str">
            <v>m</v>
          </cell>
          <cell r="F13762">
            <v>3.21</v>
          </cell>
        </row>
        <row r="13763">
          <cell r="B13763" t="str">
            <v>210101</v>
          </cell>
          <cell r="C13763" t="str">
            <v>022504</v>
          </cell>
          <cell r="D13763" t="str">
            <v>Bloco de concreto 14x19x39cm - vedacao</v>
          </cell>
          <cell r="E13763" t="str">
            <v>un</v>
          </cell>
          <cell r="F13763">
            <v>27.97</v>
          </cell>
        </row>
        <row r="13764">
          <cell r="B13764" t="str">
            <v>210101</v>
          </cell>
          <cell r="C13764" t="str">
            <v>010122</v>
          </cell>
          <cell r="D13764" t="str">
            <v>Ajudante de ferreiro</v>
          </cell>
          <cell r="E13764" t="str">
            <v>h</v>
          </cell>
          <cell r="F13764">
            <v>0.67</v>
          </cell>
        </row>
        <row r="13765">
          <cell r="B13765" t="str">
            <v>210101</v>
          </cell>
          <cell r="C13765" t="str">
            <v>021518</v>
          </cell>
          <cell r="D13765" t="str">
            <v>Aco ca-50 de 3/8' - 10.00mm</v>
          </cell>
          <cell r="E13765" t="str">
            <v>kg</v>
          </cell>
          <cell r="F13765">
            <v>6.82</v>
          </cell>
        </row>
        <row r="13766">
          <cell r="B13766" t="str">
            <v>210101</v>
          </cell>
          <cell r="C13766" t="str">
            <v>020508</v>
          </cell>
          <cell r="D13766" t="str">
            <v>Cimento portland</v>
          </cell>
          <cell r="E13766" t="str">
            <v>kg</v>
          </cell>
          <cell r="F13766">
            <v>57.44</v>
          </cell>
        </row>
        <row r="13767">
          <cell r="B13767" t="str">
            <v>210101</v>
          </cell>
          <cell r="C13767" t="str">
            <v>010139</v>
          </cell>
          <cell r="D13767" t="str">
            <v>Pedreiro</v>
          </cell>
          <cell r="E13767" t="str">
            <v>h</v>
          </cell>
          <cell r="F13767">
            <v>2.68</v>
          </cell>
        </row>
        <row r="13768">
          <cell r="B13768" t="str">
            <v>210101</v>
          </cell>
          <cell r="C13768" t="str">
            <v>020517</v>
          </cell>
          <cell r="D13768" t="str">
            <v>Brita 1</v>
          </cell>
          <cell r="E13768" t="str">
            <v>m3</v>
          </cell>
          <cell r="F13768">
            <v>0.03</v>
          </cell>
        </row>
        <row r="13769">
          <cell r="B13769" t="str">
            <v>210101</v>
          </cell>
          <cell r="C13769" t="str">
            <v>021502</v>
          </cell>
          <cell r="D13769" t="str">
            <v>Aco ca-25 de 1/4' - 6.3mm</v>
          </cell>
          <cell r="E13769" t="str">
            <v>kg</v>
          </cell>
          <cell r="F13769">
            <v>2.77</v>
          </cell>
        </row>
        <row r="13770">
          <cell r="B13770" t="str">
            <v>210101</v>
          </cell>
          <cell r="C13770" t="str">
            <v>010121</v>
          </cell>
          <cell r="D13770" t="str">
            <v>Ferreiro</v>
          </cell>
          <cell r="E13770" t="str">
            <v>h</v>
          </cell>
          <cell r="F13770">
            <v>0.67</v>
          </cell>
        </row>
        <row r="13771">
          <cell r="B13771" t="str">
            <v>210101</v>
          </cell>
          <cell r="C13771" t="str">
            <v>020505</v>
          </cell>
          <cell r="D13771" t="str">
            <v>Cal hidratada</v>
          </cell>
          <cell r="E13771" t="str">
            <v>kg</v>
          </cell>
          <cell r="F13771">
            <v>1.64</v>
          </cell>
        </row>
        <row r="13772">
          <cell r="B13772" t="str">
            <v>210101</v>
          </cell>
          <cell r="C13772" t="str">
            <v>028008</v>
          </cell>
          <cell r="D13772" t="str">
            <v>Desmoldante para formas</v>
          </cell>
          <cell r="E13772" t="str">
            <v>l</v>
          </cell>
          <cell r="F13772">
            <v>0.18</v>
          </cell>
        </row>
        <row r="13773">
          <cell r="B13773" t="str">
            <v>210101</v>
          </cell>
          <cell r="C13773" t="str">
            <v>080125</v>
          </cell>
          <cell r="D13773" t="str">
            <v>Betoneira 5hp</v>
          </cell>
          <cell r="E13773" t="str">
            <v>h</v>
          </cell>
          <cell r="F13773">
            <v>0.06</v>
          </cell>
        </row>
        <row r="13774">
          <cell r="B13774" t="str">
            <v>210105</v>
          </cell>
          <cell r="C13774" t="str">
            <v>010139</v>
          </cell>
          <cell r="D13774" t="str">
            <v>Pedreiro</v>
          </cell>
          <cell r="E13774" t="str">
            <v>h</v>
          </cell>
          <cell r="F13774">
            <v>0.8</v>
          </cell>
        </row>
        <row r="13775">
          <cell r="B13775" t="str">
            <v>210105</v>
          </cell>
          <cell r="C13775" t="str">
            <v>010146</v>
          </cell>
          <cell r="D13775" t="str">
            <v>Servente</v>
          </cell>
          <cell r="E13775" t="str">
            <v>h</v>
          </cell>
          <cell r="F13775">
            <v>1.6</v>
          </cell>
        </row>
        <row r="13776">
          <cell r="B13776" t="str">
            <v>210105</v>
          </cell>
          <cell r="C13776" t="str">
            <v>027502</v>
          </cell>
          <cell r="D13776" t="str">
            <v>Placa pre-fabricada para muro 200x50x3.5cm</v>
          </cell>
          <cell r="E13776" t="str">
            <v>un</v>
          </cell>
          <cell r="F13776">
            <v>2</v>
          </cell>
        </row>
        <row r="13777">
          <cell r="B13777" t="str">
            <v>210105</v>
          </cell>
          <cell r="C13777" t="str">
            <v>020518</v>
          </cell>
          <cell r="D13777" t="str">
            <v>Brita 2</v>
          </cell>
          <cell r="E13777" t="str">
            <v>m3</v>
          </cell>
          <cell r="F13777">
            <v>4.5499999999999999E-2</v>
          </cell>
        </row>
        <row r="13778">
          <cell r="B13778" t="str">
            <v>210105</v>
          </cell>
          <cell r="C13778" t="str">
            <v>020579</v>
          </cell>
          <cell r="D13778" t="str">
            <v>Areia media</v>
          </cell>
          <cell r="E13778" t="str">
            <v>m3</v>
          </cell>
          <cell r="F13778">
            <v>3.8800000000000001E-2</v>
          </cell>
        </row>
        <row r="13779">
          <cell r="B13779" t="str">
            <v>210105</v>
          </cell>
          <cell r="C13779" t="str">
            <v>027501</v>
          </cell>
          <cell r="D13779" t="str">
            <v>Mourao concreto com encaixe 12x12x260cm</v>
          </cell>
          <cell r="E13779" t="str">
            <v>un</v>
          </cell>
          <cell r="F13779">
            <v>0.5</v>
          </cell>
        </row>
        <row r="13780">
          <cell r="B13780" t="str">
            <v>210105</v>
          </cell>
          <cell r="C13780" t="str">
            <v>020508</v>
          </cell>
          <cell r="D13780" t="str">
            <v>Cimento portland</v>
          </cell>
          <cell r="E13780" t="str">
            <v>kg</v>
          </cell>
          <cell r="F13780">
            <v>13</v>
          </cell>
        </row>
        <row r="13781">
          <cell r="B13781" t="str">
            <v>210106</v>
          </cell>
          <cell r="C13781" t="str">
            <v>010101</v>
          </cell>
          <cell r="D13781" t="str">
            <v>Ajudante</v>
          </cell>
          <cell r="E13781" t="str">
            <v>h</v>
          </cell>
          <cell r="F13781">
            <v>1.6</v>
          </cell>
        </row>
        <row r="13782">
          <cell r="B13782" t="str">
            <v>210106</v>
          </cell>
          <cell r="C13782" t="str">
            <v>010130</v>
          </cell>
          <cell r="D13782" t="str">
            <v>Montador</v>
          </cell>
          <cell r="E13782" t="str">
            <v>h</v>
          </cell>
          <cell r="F13782">
            <v>0.8</v>
          </cell>
        </row>
        <row r="13783">
          <cell r="B13783" t="str">
            <v>210106</v>
          </cell>
          <cell r="C13783" t="str">
            <v>010146</v>
          </cell>
          <cell r="D13783" t="str">
            <v>Servente</v>
          </cell>
          <cell r="E13783" t="str">
            <v>h</v>
          </cell>
          <cell r="F13783">
            <v>0.04</v>
          </cell>
        </row>
        <row r="13784">
          <cell r="B13784" t="str">
            <v>210106</v>
          </cell>
          <cell r="C13784" t="str">
            <v>020508</v>
          </cell>
          <cell r="D13784" t="str">
            <v>Cimento portland</v>
          </cell>
          <cell r="E13784" t="str">
            <v>kg</v>
          </cell>
          <cell r="F13784">
            <v>7</v>
          </cell>
        </row>
        <row r="13785">
          <cell r="B13785" t="str">
            <v>210106</v>
          </cell>
          <cell r="C13785" t="str">
            <v>020518</v>
          </cell>
          <cell r="D13785" t="str">
            <v>Brita 2</v>
          </cell>
          <cell r="E13785" t="str">
            <v>m3</v>
          </cell>
          <cell r="F13785">
            <v>2.53E-2</v>
          </cell>
        </row>
        <row r="13786">
          <cell r="B13786" t="str">
            <v>210106</v>
          </cell>
          <cell r="C13786" t="str">
            <v>020579</v>
          </cell>
          <cell r="D13786" t="str">
            <v>Areia media</v>
          </cell>
          <cell r="E13786" t="str">
            <v>m3</v>
          </cell>
          <cell r="F13786">
            <v>2.01E-2</v>
          </cell>
        </row>
        <row r="13787">
          <cell r="B13787" t="str">
            <v>210106</v>
          </cell>
          <cell r="C13787" t="str">
            <v>027001</v>
          </cell>
          <cell r="D13787" t="str">
            <v>Arame farpado</v>
          </cell>
          <cell r="E13787" t="str">
            <v>kg</v>
          </cell>
          <cell r="F13787">
            <v>0.14099999999999999</v>
          </cell>
        </row>
        <row r="13788">
          <cell r="B13788" t="str">
            <v>210106</v>
          </cell>
          <cell r="C13788" t="str">
            <v>027002</v>
          </cell>
          <cell r="D13788" t="str">
            <v>Arame galvanizado n.10 bwg</v>
          </cell>
          <cell r="E13788" t="str">
            <v>kg</v>
          </cell>
          <cell r="F13788">
            <v>0.15</v>
          </cell>
        </row>
        <row r="13789">
          <cell r="B13789" t="str">
            <v>210106</v>
          </cell>
          <cell r="C13789" t="str">
            <v>027004</v>
          </cell>
          <cell r="D13789" t="str">
            <v>Arame galvanizado n.14 bwg</v>
          </cell>
          <cell r="E13789" t="str">
            <v>kg</v>
          </cell>
          <cell r="F13789">
            <v>0.06</v>
          </cell>
        </row>
        <row r="13790">
          <cell r="B13790" t="str">
            <v>210106</v>
          </cell>
          <cell r="C13790" t="str">
            <v>027503</v>
          </cell>
          <cell r="D13790" t="str">
            <v>Mourao concreto 't' h=2.7m c/45cm incl. 3 furos</v>
          </cell>
          <cell r="E13790" t="str">
            <v>un</v>
          </cell>
          <cell r="F13790">
            <v>0.4</v>
          </cell>
        </row>
        <row r="13791">
          <cell r="B13791" t="str">
            <v>210106</v>
          </cell>
          <cell r="C13791" t="str">
            <v>027508</v>
          </cell>
          <cell r="D13791" t="str">
            <v>Tela de arame galv malha quadrangular 2' fio 12</v>
          </cell>
          <cell r="E13791" t="str">
            <v>m2</v>
          </cell>
          <cell r="F13791">
            <v>2.1</v>
          </cell>
        </row>
        <row r="13792">
          <cell r="B13792" t="str">
            <v>210107</v>
          </cell>
          <cell r="C13792" t="str">
            <v>010101</v>
          </cell>
          <cell r="D13792" t="str">
            <v>Ajudante</v>
          </cell>
          <cell r="E13792" t="str">
            <v>h</v>
          </cell>
          <cell r="F13792">
            <v>1.6</v>
          </cell>
        </row>
        <row r="13793">
          <cell r="B13793" t="str">
            <v>210107</v>
          </cell>
          <cell r="C13793" t="str">
            <v>010130</v>
          </cell>
          <cell r="D13793" t="str">
            <v>Montador</v>
          </cell>
          <cell r="E13793" t="str">
            <v>h</v>
          </cell>
          <cell r="F13793">
            <v>0.8</v>
          </cell>
        </row>
        <row r="13794">
          <cell r="B13794" t="str">
            <v>210107</v>
          </cell>
          <cell r="C13794" t="str">
            <v>010146</v>
          </cell>
          <cell r="D13794" t="str">
            <v>Servente</v>
          </cell>
          <cell r="E13794" t="str">
            <v>h</v>
          </cell>
          <cell r="F13794">
            <v>0.04</v>
          </cell>
        </row>
        <row r="13795">
          <cell r="B13795" t="str">
            <v>210107</v>
          </cell>
          <cell r="C13795" t="str">
            <v>020508</v>
          </cell>
          <cell r="D13795" t="str">
            <v>Cimento portland</v>
          </cell>
          <cell r="E13795" t="str">
            <v>kg</v>
          </cell>
          <cell r="F13795">
            <v>7</v>
          </cell>
        </row>
        <row r="13796">
          <cell r="B13796" t="str">
            <v>210107</v>
          </cell>
          <cell r="C13796" t="str">
            <v>020518</v>
          </cell>
          <cell r="D13796" t="str">
            <v>Brita 2</v>
          </cell>
          <cell r="E13796" t="str">
            <v>m3</v>
          </cell>
          <cell r="F13796">
            <v>2.53E-2</v>
          </cell>
        </row>
        <row r="13797">
          <cell r="B13797" t="str">
            <v>210107</v>
          </cell>
          <cell r="C13797" t="str">
            <v>020579</v>
          </cell>
          <cell r="D13797" t="str">
            <v>Areia media</v>
          </cell>
          <cell r="E13797" t="str">
            <v>m3</v>
          </cell>
          <cell r="F13797">
            <v>2.01E-2</v>
          </cell>
        </row>
        <row r="13798">
          <cell r="B13798" t="str">
            <v>210107</v>
          </cell>
          <cell r="C13798" t="str">
            <v>027004</v>
          </cell>
          <cell r="D13798" t="str">
            <v>Arame galvanizado n.14 bwg</v>
          </cell>
          <cell r="E13798" t="str">
            <v>kg</v>
          </cell>
          <cell r="F13798">
            <v>0.01</v>
          </cell>
        </row>
        <row r="13799">
          <cell r="B13799" t="str">
            <v>210107</v>
          </cell>
          <cell r="C13799" t="str">
            <v>027504</v>
          </cell>
          <cell r="D13799" t="str">
            <v>Mourao concreto base 15x15cm h=2.3 c/ 12 furos</v>
          </cell>
          <cell r="E13799" t="str">
            <v>un</v>
          </cell>
          <cell r="F13799">
            <v>0.3</v>
          </cell>
        </row>
        <row r="13800">
          <cell r="B13800" t="str">
            <v>210107</v>
          </cell>
          <cell r="C13800" t="str">
            <v>027509</v>
          </cell>
          <cell r="D13800" t="str">
            <v>Tela eletrosoldada malha retang 10x5cm fio n.11</v>
          </cell>
          <cell r="E13800" t="str">
            <v>m2</v>
          </cell>
          <cell r="F13800">
            <v>2</v>
          </cell>
        </row>
        <row r="13801">
          <cell r="B13801" t="str">
            <v>210108</v>
          </cell>
          <cell r="C13801" t="str">
            <v>010139</v>
          </cell>
          <cell r="D13801" t="str">
            <v>Pedreiro</v>
          </cell>
          <cell r="E13801" t="str">
            <v>h</v>
          </cell>
          <cell r="F13801">
            <v>0.6</v>
          </cell>
        </row>
        <row r="13802">
          <cell r="B13802" t="str">
            <v>210108</v>
          </cell>
          <cell r="C13802" t="str">
            <v>010146</v>
          </cell>
          <cell r="D13802" t="str">
            <v>Servente</v>
          </cell>
          <cell r="E13802" t="str">
            <v>h</v>
          </cell>
          <cell r="F13802">
            <v>1.2</v>
          </cell>
        </row>
        <row r="13803">
          <cell r="B13803" t="str">
            <v>210108</v>
          </cell>
          <cell r="C13803" t="str">
            <v>027001</v>
          </cell>
          <cell r="D13803" t="str">
            <v>Arame farpado</v>
          </cell>
          <cell r="E13803" t="str">
            <v>kg</v>
          </cell>
          <cell r="F13803">
            <v>0.56399999999999995</v>
          </cell>
        </row>
        <row r="13804">
          <cell r="B13804" t="str">
            <v>210108</v>
          </cell>
          <cell r="C13804" t="str">
            <v>027504</v>
          </cell>
          <cell r="D13804" t="str">
            <v>Mourao concreto base 15x15cm h=2.3 c/ 12 furos</v>
          </cell>
          <cell r="E13804" t="str">
            <v>un</v>
          </cell>
          <cell r="F13804">
            <v>0.4</v>
          </cell>
        </row>
        <row r="13805">
          <cell r="B13805" t="str">
            <v>210201</v>
          </cell>
          <cell r="C13805" t="str">
            <v>080102</v>
          </cell>
          <cell r="D13805" t="str">
            <v>Caminhao irrigadeira pot. 149 hp</v>
          </cell>
          <cell r="E13805" t="str">
            <v>h</v>
          </cell>
          <cell r="F13805">
            <v>2E-3</v>
          </cell>
        </row>
        <row r="13806">
          <cell r="B13806" t="str">
            <v>210201</v>
          </cell>
          <cell r="C13806" t="str">
            <v>080103</v>
          </cell>
          <cell r="D13806" t="str">
            <v>Caminhao basculante pot. 116 a 132 hp - 4 m3</v>
          </cell>
          <cell r="E13806" t="str">
            <v>h</v>
          </cell>
          <cell r="F13806">
            <v>2.5600000000000001E-2</v>
          </cell>
        </row>
        <row r="13807">
          <cell r="B13807" t="str">
            <v>210201</v>
          </cell>
          <cell r="C13807" t="str">
            <v>080104</v>
          </cell>
          <cell r="D13807" t="str">
            <v>Pa-carregadeira s/ pneus pot. 106 a 140hp</v>
          </cell>
          <cell r="E13807" t="str">
            <v>h</v>
          </cell>
          <cell r="F13807">
            <v>8.9999999999999993E-3</v>
          </cell>
        </row>
        <row r="13808">
          <cell r="B13808" t="str">
            <v>210201</v>
          </cell>
          <cell r="C13808" t="str">
            <v>080111</v>
          </cell>
          <cell r="D13808" t="str">
            <v>Trator sobre esteiras pot. 142 a 149 hp c/lamina</v>
          </cell>
          <cell r="E13808" t="str">
            <v>h</v>
          </cell>
          <cell r="F13808">
            <v>8.0000000000000002E-3</v>
          </cell>
        </row>
        <row r="13809">
          <cell r="B13809" t="str">
            <v>210201</v>
          </cell>
          <cell r="C13809" t="str">
            <v>080115</v>
          </cell>
          <cell r="D13809" t="str">
            <v>Rolo compac pe-de-carneiro pot. 102 a 132hp</v>
          </cell>
          <cell r="E13809" t="str">
            <v>h</v>
          </cell>
          <cell r="F13809">
            <v>2E-3</v>
          </cell>
        </row>
        <row r="13810">
          <cell r="B13810" t="str">
            <v>210201</v>
          </cell>
          <cell r="C13810" t="str">
            <v>080116</v>
          </cell>
          <cell r="D13810" t="str">
            <v>Rolo compac autoprop pot. 102 a 132hp</v>
          </cell>
          <cell r="E13810" t="str">
            <v>h</v>
          </cell>
          <cell r="F13810">
            <v>3.0000000000000001E-3</v>
          </cell>
        </row>
        <row r="13811">
          <cell r="B13811" t="str">
            <v>210201</v>
          </cell>
          <cell r="C13811" t="str">
            <v>080136</v>
          </cell>
          <cell r="D13811" t="str">
            <v>Motoniveladora pot 130hp</v>
          </cell>
          <cell r="E13811" t="str">
            <v>h</v>
          </cell>
          <cell r="F13811">
            <v>8.0000000000000002E-3</v>
          </cell>
        </row>
        <row r="13812">
          <cell r="B13812" t="str">
            <v>210201</v>
          </cell>
          <cell r="C13812" t="str">
            <v>090712</v>
          </cell>
          <cell r="D13812" t="str">
            <v>Pa-carregadeira s/ pneus 172 182 hp</v>
          </cell>
          <cell r="E13812" t="str">
            <v>h</v>
          </cell>
          <cell r="F13812">
            <v>8.9999999999999993E-3</v>
          </cell>
        </row>
        <row r="13813">
          <cell r="B13813" t="str">
            <v>210202</v>
          </cell>
          <cell r="C13813" t="str">
            <v>080136</v>
          </cell>
          <cell r="D13813" t="str">
            <v>Motoniveladora pot 130hp</v>
          </cell>
          <cell r="E13813" t="str">
            <v>h</v>
          </cell>
          <cell r="F13813">
            <v>5.0000000000000001E-3</v>
          </cell>
        </row>
        <row r="13814">
          <cell r="B13814" t="str">
            <v>210202</v>
          </cell>
          <cell r="C13814" t="str">
            <v>080159</v>
          </cell>
          <cell r="D13814" t="str">
            <v>Rolo compactador estatico - pot. 125 a 148hp</v>
          </cell>
          <cell r="E13814" t="str">
            <v>h</v>
          </cell>
          <cell r="F13814">
            <v>5.0000000000000001E-3</v>
          </cell>
        </row>
        <row r="13815">
          <cell r="B13815" t="str">
            <v>210202</v>
          </cell>
          <cell r="C13815" t="str">
            <v>080102</v>
          </cell>
          <cell r="D13815" t="str">
            <v>Caminhao irrigadeira pot. 149 hp</v>
          </cell>
          <cell r="E13815" t="str">
            <v>h</v>
          </cell>
          <cell r="F13815">
            <v>0.01</v>
          </cell>
        </row>
        <row r="13816">
          <cell r="B13816" t="str">
            <v>210202</v>
          </cell>
          <cell r="C13816" t="str">
            <v>080114</v>
          </cell>
          <cell r="D13816" t="str">
            <v>Grade de disco</v>
          </cell>
          <cell r="E13816" t="str">
            <v>h</v>
          </cell>
          <cell r="F13816">
            <v>0.01</v>
          </cell>
        </row>
        <row r="13817">
          <cell r="B13817" t="str">
            <v>210202</v>
          </cell>
          <cell r="C13817" t="str">
            <v>080115</v>
          </cell>
          <cell r="D13817" t="str">
            <v>Rolo compac pe-de-carneiro pot. 102 a 132hp</v>
          </cell>
          <cell r="E13817" t="str">
            <v>h</v>
          </cell>
          <cell r="F13817">
            <v>5.0000000000000001E-3</v>
          </cell>
        </row>
        <row r="13818">
          <cell r="B13818" t="str">
            <v>210202</v>
          </cell>
          <cell r="C13818" t="str">
            <v>010146</v>
          </cell>
          <cell r="D13818" t="str">
            <v>Servente</v>
          </cell>
          <cell r="E13818" t="str">
            <v>h</v>
          </cell>
          <cell r="F13818">
            <v>0.03</v>
          </cell>
        </row>
        <row r="13819">
          <cell r="B13819" t="str">
            <v>210202</v>
          </cell>
          <cell r="C13819" t="str">
            <v>080113</v>
          </cell>
          <cell r="D13819" t="str">
            <v>Trator sobre pneus pot. (79 a 81hp)</v>
          </cell>
          <cell r="E13819" t="str">
            <v>h</v>
          </cell>
          <cell r="F13819">
            <v>0.01</v>
          </cell>
        </row>
        <row r="13820">
          <cell r="B13820" t="str">
            <v>210203</v>
          </cell>
          <cell r="C13820" t="str">
            <v>010146</v>
          </cell>
          <cell r="D13820" t="str">
            <v>Servente</v>
          </cell>
          <cell r="E13820" t="str">
            <v>h</v>
          </cell>
          <cell r="F13820">
            <v>0.01</v>
          </cell>
        </row>
        <row r="13821">
          <cell r="B13821" t="str">
            <v>210203</v>
          </cell>
          <cell r="C13821" t="str">
            <v>069510</v>
          </cell>
          <cell r="D13821" t="str">
            <v>Geotextil nao-tecido</v>
          </cell>
          <cell r="E13821" t="str">
            <v>m2</v>
          </cell>
          <cell r="F13821">
            <v>1.05</v>
          </cell>
        </row>
        <row r="13822">
          <cell r="B13822" t="str">
            <v>210204</v>
          </cell>
          <cell r="C13822" t="str">
            <v>010146</v>
          </cell>
          <cell r="D13822" t="str">
            <v>Servente</v>
          </cell>
          <cell r="E13822" t="str">
            <v>h</v>
          </cell>
          <cell r="F13822">
            <v>0.02</v>
          </cell>
        </row>
        <row r="13823">
          <cell r="B13823" t="str">
            <v>210204</v>
          </cell>
          <cell r="C13823" t="str">
            <v>069510</v>
          </cell>
          <cell r="D13823" t="str">
            <v>Geotextil nao-tecido</v>
          </cell>
          <cell r="E13823" t="str">
            <v>m2</v>
          </cell>
          <cell r="F13823">
            <v>1.1000000000000001</v>
          </cell>
        </row>
        <row r="13824">
          <cell r="B13824" t="str">
            <v>210205</v>
          </cell>
          <cell r="C13824" t="str">
            <v>010146</v>
          </cell>
          <cell r="D13824" t="str">
            <v>Servente</v>
          </cell>
          <cell r="E13824" t="str">
            <v>h</v>
          </cell>
          <cell r="F13824">
            <v>0.04</v>
          </cell>
        </row>
        <row r="13825">
          <cell r="B13825" t="str">
            <v>210205</v>
          </cell>
          <cell r="C13825" t="str">
            <v>024110</v>
          </cell>
          <cell r="D13825" t="str">
            <v>Asfalto cap - 20</v>
          </cell>
          <cell r="E13825" t="str">
            <v>l</v>
          </cell>
          <cell r="F13825">
            <v>1.2</v>
          </cell>
        </row>
        <row r="13826">
          <cell r="B13826" t="str">
            <v>210205</v>
          </cell>
          <cell r="C13826" t="str">
            <v>069510</v>
          </cell>
          <cell r="D13826" t="str">
            <v>Geotextil nao-tecido</v>
          </cell>
          <cell r="E13826" t="str">
            <v>m2</v>
          </cell>
          <cell r="F13826">
            <v>1.03</v>
          </cell>
        </row>
        <row r="13827">
          <cell r="B13827" t="str">
            <v>210205</v>
          </cell>
          <cell r="C13827" t="str">
            <v>080146</v>
          </cell>
          <cell r="D13827" t="str">
            <v>Caminhao espargidor 145hp</v>
          </cell>
          <cell r="E13827" t="str">
            <v>h</v>
          </cell>
          <cell r="F13827">
            <v>1E-3</v>
          </cell>
        </row>
        <row r="13828">
          <cell r="B13828" t="str">
            <v>210205</v>
          </cell>
          <cell r="C13828" t="str">
            <v>080218</v>
          </cell>
          <cell r="D13828" t="str">
            <v>Rolo compac s/pneus pot. 102 a 132 hp</v>
          </cell>
          <cell r="E13828" t="str">
            <v>h</v>
          </cell>
          <cell r="F13828">
            <v>5.0000000000000001E-4</v>
          </cell>
        </row>
        <row r="13829">
          <cell r="B13829" t="str">
            <v>210205</v>
          </cell>
          <cell r="C13829" t="str">
            <v>090712</v>
          </cell>
          <cell r="D13829" t="str">
            <v>Pa-carregadeira s/ pneus 172 182 hp</v>
          </cell>
          <cell r="E13829" t="str">
            <v>h</v>
          </cell>
          <cell r="F13829">
            <v>5.0000000000000001E-4</v>
          </cell>
        </row>
        <row r="13830">
          <cell r="B13830" t="str">
            <v>210206</v>
          </cell>
          <cell r="C13830" t="str">
            <v>010111</v>
          </cell>
          <cell r="D13830" t="str">
            <v>Carpinteiro</v>
          </cell>
          <cell r="E13830" t="str">
            <v>h</v>
          </cell>
          <cell r="F13830">
            <v>0.22</v>
          </cell>
        </row>
        <row r="13831">
          <cell r="B13831" t="str">
            <v>210206</v>
          </cell>
          <cell r="C13831" t="str">
            <v>010139</v>
          </cell>
          <cell r="D13831" t="str">
            <v>Pedreiro</v>
          </cell>
          <cell r="E13831" t="str">
            <v>h</v>
          </cell>
          <cell r="F13831">
            <v>0.42</v>
          </cell>
        </row>
        <row r="13832">
          <cell r="B13832" t="str">
            <v>210206</v>
          </cell>
          <cell r="C13832" t="str">
            <v>021021</v>
          </cell>
          <cell r="D13832" t="str">
            <v>Tabua de pinho de 1' x 12' de 3a. construcao</v>
          </cell>
          <cell r="E13832" t="str">
            <v>m2</v>
          </cell>
          <cell r="F13832">
            <v>0.2</v>
          </cell>
        </row>
        <row r="13833">
          <cell r="B13833" t="str">
            <v>210206</v>
          </cell>
          <cell r="C13833" t="str">
            <v>010146</v>
          </cell>
          <cell r="D13833" t="str">
            <v>Servente</v>
          </cell>
          <cell r="E13833" t="str">
            <v>h</v>
          </cell>
          <cell r="F13833">
            <v>1.47</v>
          </cell>
        </row>
        <row r="13834">
          <cell r="B13834" t="str">
            <v>210206</v>
          </cell>
          <cell r="C13834" t="str">
            <v>020517</v>
          </cell>
          <cell r="D13834" t="str">
            <v>Brita 1</v>
          </cell>
          <cell r="E13834" t="str">
            <v>m3</v>
          </cell>
          <cell r="F13834">
            <v>1.78E-2</v>
          </cell>
        </row>
        <row r="13835">
          <cell r="B13835" t="str">
            <v>210206</v>
          </cell>
          <cell r="C13835" t="str">
            <v>020518</v>
          </cell>
          <cell r="D13835" t="str">
            <v>Brita 2</v>
          </cell>
          <cell r="E13835" t="str">
            <v>m3</v>
          </cell>
          <cell r="F13835">
            <v>5.33E-2</v>
          </cell>
        </row>
        <row r="13836">
          <cell r="B13836" t="str">
            <v>210206</v>
          </cell>
          <cell r="C13836" t="str">
            <v>020579</v>
          </cell>
          <cell r="D13836" t="str">
            <v>Areia media</v>
          </cell>
          <cell r="E13836" t="str">
            <v>m3</v>
          </cell>
          <cell r="F13836">
            <v>7.7600000000000002E-2</v>
          </cell>
        </row>
        <row r="13837">
          <cell r="B13837" t="str">
            <v>210206</v>
          </cell>
          <cell r="C13837" t="str">
            <v>020508</v>
          </cell>
          <cell r="D13837" t="str">
            <v>Cimento portland</v>
          </cell>
          <cell r="E13837" t="str">
            <v>kg</v>
          </cell>
          <cell r="F13837">
            <v>25</v>
          </cell>
        </row>
        <row r="13838">
          <cell r="B13838" t="str">
            <v>210206</v>
          </cell>
          <cell r="C13838" t="str">
            <v>026562</v>
          </cell>
          <cell r="D13838" t="str">
            <v>Prego 10x10</v>
          </cell>
          <cell r="E13838" t="str">
            <v>kg</v>
          </cell>
          <cell r="F13838">
            <v>0.03</v>
          </cell>
        </row>
        <row r="13839">
          <cell r="B13839" t="str">
            <v>210206</v>
          </cell>
          <cell r="C13839" t="str">
            <v>036506</v>
          </cell>
          <cell r="D13839" t="str">
            <v>Guia de concreto pre-fabricada reta</v>
          </cell>
          <cell r="E13839" t="str">
            <v>m</v>
          </cell>
          <cell r="F13839">
            <v>1</v>
          </cell>
        </row>
        <row r="13840">
          <cell r="B13840" t="str">
            <v>210206</v>
          </cell>
          <cell r="C13840" t="str">
            <v>080125</v>
          </cell>
          <cell r="D13840" t="str">
            <v>Betoneira 5hp</v>
          </cell>
          <cell r="E13840" t="str">
            <v>h</v>
          </cell>
          <cell r="F13840">
            <v>6.0699999999999997E-2</v>
          </cell>
        </row>
        <row r="13841">
          <cell r="B13841" t="str">
            <v>210207</v>
          </cell>
          <cell r="C13841" t="str">
            <v>010139</v>
          </cell>
          <cell r="D13841" t="str">
            <v>Pedreiro</v>
          </cell>
          <cell r="E13841" t="str">
            <v>h</v>
          </cell>
          <cell r="F13841">
            <v>0.3</v>
          </cell>
        </row>
        <row r="13842">
          <cell r="B13842" t="str">
            <v>210207</v>
          </cell>
          <cell r="C13842" t="str">
            <v>010146</v>
          </cell>
          <cell r="D13842" t="str">
            <v>Servente</v>
          </cell>
          <cell r="E13842" t="str">
            <v>h</v>
          </cell>
          <cell r="F13842">
            <v>0.78</v>
          </cell>
        </row>
        <row r="13843">
          <cell r="B13843" t="str">
            <v>210207</v>
          </cell>
          <cell r="C13843" t="str">
            <v>020508</v>
          </cell>
          <cell r="D13843" t="str">
            <v>Cimento portland</v>
          </cell>
          <cell r="E13843" t="str">
            <v>kg</v>
          </cell>
          <cell r="F13843">
            <v>12</v>
          </cell>
        </row>
        <row r="13844">
          <cell r="B13844" t="str">
            <v>210207</v>
          </cell>
          <cell r="C13844" t="str">
            <v>020517</v>
          </cell>
          <cell r="D13844" t="str">
            <v>Brita 1</v>
          </cell>
          <cell r="E13844" t="str">
            <v>m3</v>
          </cell>
          <cell r="F13844">
            <v>8.3999999999999995E-3</v>
          </cell>
        </row>
        <row r="13845">
          <cell r="B13845" t="str">
            <v>210207</v>
          </cell>
          <cell r="C13845" t="str">
            <v>020518</v>
          </cell>
          <cell r="D13845" t="str">
            <v>Brita 2</v>
          </cell>
          <cell r="E13845" t="str">
            <v>m3</v>
          </cell>
          <cell r="F13845">
            <v>2.5100000000000001E-2</v>
          </cell>
        </row>
        <row r="13846">
          <cell r="B13846" t="str">
            <v>210207</v>
          </cell>
          <cell r="C13846" t="str">
            <v>020579</v>
          </cell>
          <cell r="D13846" t="str">
            <v>Areia media</v>
          </cell>
          <cell r="E13846" t="str">
            <v>m3</v>
          </cell>
          <cell r="F13846">
            <v>3.6499999999999998E-2</v>
          </cell>
        </row>
        <row r="13847">
          <cell r="B13847" t="str">
            <v>210207</v>
          </cell>
          <cell r="C13847" t="str">
            <v>036506</v>
          </cell>
          <cell r="D13847" t="str">
            <v>Guia de concreto pre-fabricada reta</v>
          </cell>
          <cell r="E13847" t="str">
            <v>m</v>
          </cell>
          <cell r="F13847">
            <v>1</v>
          </cell>
        </row>
        <row r="13848">
          <cell r="B13848" t="str">
            <v>210207</v>
          </cell>
          <cell r="C13848" t="str">
            <v>080125</v>
          </cell>
          <cell r="D13848" t="str">
            <v>Betoneira 5hp</v>
          </cell>
          <cell r="E13848" t="str">
            <v>h</v>
          </cell>
          <cell r="F13848">
            <v>2.86E-2</v>
          </cell>
        </row>
        <row r="13849">
          <cell r="B13849" t="str">
            <v>210208</v>
          </cell>
          <cell r="C13849" t="str">
            <v>010139</v>
          </cell>
          <cell r="D13849" t="str">
            <v>Pedreiro</v>
          </cell>
          <cell r="E13849" t="str">
            <v>h</v>
          </cell>
          <cell r="F13849">
            <v>0.3</v>
          </cell>
        </row>
        <row r="13850">
          <cell r="B13850" t="str">
            <v>210208</v>
          </cell>
          <cell r="C13850" t="str">
            <v>080125</v>
          </cell>
          <cell r="D13850" t="str">
            <v>Betoneira 5hp</v>
          </cell>
          <cell r="E13850" t="str">
            <v>h</v>
          </cell>
          <cell r="F13850">
            <v>2.86E-2</v>
          </cell>
        </row>
        <row r="13851">
          <cell r="B13851" t="str">
            <v>210208</v>
          </cell>
          <cell r="C13851" t="str">
            <v>010146</v>
          </cell>
          <cell r="D13851" t="str">
            <v>Servente</v>
          </cell>
          <cell r="E13851" t="str">
            <v>h</v>
          </cell>
          <cell r="F13851">
            <v>0.8</v>
          </cell>
        </row>
        <row r="13852">
          <cell r="B13852" t="str">
            <v>210208</v>
          </cell>
          <cell r="C13852" t="str">
            <v>020517</v>
          </cell>
          <cell r="D13852" t="str">
            <v>Brita 1</v>
          </cell>
          <cell r="E13852" t="str">
            <v>m3</v>
          </cell>
          <cell r="F13852">
            <v>8.3999999999999995E-3</v>
          </cell>
        </row>
        <row r="13853">
          <cell r="B13853" t="str">
            <v>210208</v>
          </cell>
          <cell r="C13853" t="str">
            <v>020518</v>
          </cell>
          <cell r="D13853" t="str">
            <v>Brita 2</v>
          </cell>
          <cell r="E13853" t="str">
            <v>m3</v>
          </cell>
          <cell r="F13853">
            <v>2.5100000000000001E-2</v>
          </cell>
        </row>
        <row r="13854">
          <cell r="B13854" t="str">
            <v>210208</v>
          </cell>
          <cell r="C13854" t="str">
            <v>020579</v>
          </cell>
          <cell r="D13854" t="str">
            <v>Areia media</v>
          </cell>
          <cell r="E13854" t="str">
            <v>m3</v>
          </cell>
          <cell r="F13854">
            <v>3.6499999999999998E-2</v>
          </cell>
        </row>
        <row r="13855">
          <cell r="B13855" t="str">
            <v>210208</v>
          </cell>
          <cell r="C13855" t="str">
            <v>020508</v>
          </cell>
          <cell r="D13855" t="str">
            <v>Cimento portland</v>
          </cell>
          <cell r="E13855" t="str">
            <v>kg</v>
          </cell>
          <cell r="F13855">
            <v>12</v>
          </cell>
        </row>
        <row r="13856">
          <cell r="B13856" t="str">
            <v>210209</v>
          </cell>
          <cell r="C13856" t="str">
            <v>010139</v>
          </cell>
          <cell r="D13856" t="str">
            <v>Pedreiro</v>
          </cell>
          <cell r="E13856" t="str">
            <v>h</v>
          </cell>
          <cell r="F13856">
            <v>12.51</v>
          </cell>
        </row>
        <row r="13857">
          <cell r="B13857" t="str">
            <v>210209</v>
          </cell>
          <cell r="C13857" t="str">
            <v>020579</v>
          </cell>
          <cell r="D13857" t="str">
            <v>Areia media</v>
          </cell>
          <cell r="E13857" t="str">
            <v>m3</v>
          </cell>
          <cell r="F13857">
            <v>0.90380000000000005</v>
          </cell>
        </row>
        <row r="13858">
          <cell r="B13858" t="str">
            <v>210209</v>
          </cell>
          <cell r="C13858" t="str">
            <v>010146</v>
          </cell>
          <cell r="D13858" t="str">
            <v>Servente</v>
          </cell>
          <cell r="E13858" t="str">
            <v>h</v>
          </cell>
          <cell r="F13858">
            <v>2.66</v>
          </cell>
        </row>
        <row r="13859">
          <cell r="B13859" t="str">
            <v>210209</v>
          </cell>
          <cell r="C13859" t="str">
            <v>020517</v>
          </cell>
          <cell r="D13859" t="str">
            <v>Brita 1</v>
          </cell>
          <cell r="E13859" t="str">
            <v>m3</v>
          </cell>
          <cell r="F13859">
            <v>0.20899999999999999</v>
          </cell>
        </row>
        <row r="13860">
          <cell r="B13860" t="str">
            <v>210209</v>
          </cell>
          <cell r="C13860" t="str">
            <v>020518</v>
          </cell>
          <cell r="D13860" t="str">
            <v>Brita 2</v>
          </cell>
          <cell r="E13860" t="str">
            <v>m3</v>
          </cell>
          <cell r="F13860">
            <v>0.627</v>
          </cell>
        </row>
        <row r="13861">
          <cell r="B13861" t="str">
            <v>210209</v>
          </cell>
          <cell r="C13861" t="str">
            <v>020519</v>
          </cell>
          <cell r="D13861" t="str">
            <v>Brita 3</v>
          </cell>
          <cell r="E13861" t="str">
            <v>m3</v>
          </cell>
          <cell r="F13861">
            <v>0.4</v>
          </cell>
        </row>
        <row r="13862">
          <cell r="B13862" t="str">
            <v>210209</v>
          </cell>
          <cell r="C13862" t="str">
            <v>020508</v>
          </cell>
          <cell r="D13862" t="str">
            <v>Cimento portland</v>
          </cell>
          <cell r="E13862" t="str">
            <v>kg</v>
          </cell>
          <cell r="F13862">
            <v>304</v>
          </cell>
        </row>
        <row r="13863">
          <cell r="B13863" t="str">
            <v>210209</v>
          </cell>
          <cell r="C13863" t="str">
            <v>021021</v>
          </cell>
          <cell r="D13863" t="str">
            <v>Tabua de pinho de 1' x 12' de 3a. construcao</v>
          </cell>
          <cell r="E13863" t="str">
            <v>m2</v>
          </cell>
          <cell r="F13863">
            <v>0.35</v>
          </cell>
        </row>
        <row r="13864">
          <cell r="B13864" t="str">
            <v>210209</v>
          </cell>
          <cell r="C13864" t="str">
            <v>021519</v>
          </cell>
          <cell r="D13864" t="str">
            <v>Aco ca-50 de 1/2' - 12.5mm</v>
          </cell>
          <cell r="E13864" t="str">
            <v>kg</v>
          </cell>
          <cell r="F13864">
            <v>1.6</v>
          </cell>
        </row>
        <row r="13865">
          <cell r="B13865" t="str">
            <v>210210</v>
          </cell>
          <cell r="C13865" t="str">
            <v>010108</v>
          </cell>
          <cell r="D13865" t="str">
            <v>Calceteiro</v>
          </cell>
          <cell r="E13865" t="str">
            <v>h</v>
          </cell>
          <cell r="F13865">
            <v>0.23</v>
          </cell>
        </row>
        <row r="13866">
          <cell r="B13866" t="str">
            <v>210210</v>
          </cell>
          <cell r="C13866" t="str">
            <v>010146</v>
          </cell>
          <cell r="D13866" t="str">
            <v>Servente</v>
          </cell>
          <cell r="E13866" t="str">
            <v>h</v>
          </cell>
          <cell r="F13866">
            <v>0.46</v>
          </cell>
        </row>
        <row r="13867">
          <cell r="B13867" t="str">
            <v>210210</v>
          </cell>
          <cell r="C13867" t="str">
            <v>020578</v>
          </cell>
          <cell r="D13867" t="str">
            <v>Areia fina</v>
          </cell>
          <cell r="E13867" t="str">
            <v>m3</v>
          </cell>
          <cell r="F13867">
            <v>5.0000000000000001E-3</v>
          </cell>
        </row>
        <row r="13868">
          <cell r="B13868" t="str">
            <v>210210</v>
          </cell>
          <cell r="C13868" t="str">
            <v>020579</v>
          </cell>
          <cell r="D13868" t="str">
            <v>Areia media</v>
          </cell>
          <cell r="E13868" t="str">
            <v>m3</v>
          </cell>
          <cell r="F13868">
            <v>0.05</v>
          </cell>
        </row>
        <row r="13869">
          <cell r="B13869" t="str">
            <v>210210</v>
          </cell>
          <cell r="C13869" t="str">
            <v>036503</v>
          </cell>
          <cell r="D13869" t="str">
            <v>Bloco de concreto intertravado 8cm</v>
          </cell>
          <cell r="E13869" t="str">
            <v>un</v>
          </cell>
          <cell r="F13869">
            <v>35</v>
          </cell>
        </row>
        <row r="13870">
          <cell r="B13870" t="str">
            <v>210210</v>
          </cell>
          <cell r="C13870" t="str">
            <v>080128</v>
          </cell>
          <cell r="D13870" t="str">
            <v>Compactador de placa 7 hp</v>
          </cell>
          <cell r="E13870" t="str">
            <v>h</v>
          </cell>
          <cell r="F13870">
            <v>0.03</v>
          </cell>
        </row>
        <row r="13871">
          <cell r="B13871" t="str">
            <v>210211</v>
          </cell>
          <cell r="C13871" t="str">
            <v>010108</v>
          </cell>
          <cell r="D13871" t="str">
            <v>Calceteiro</v>
          </cell>
          <cell r="E13871" t="str">
            <v>h</v>
          </cell>
          <cell r="F13871">
            <v>0.16</v>
          </cell>
        </row>
        <row r="13872">
          <cell r="B13872" t="str">
            <v>210211</v>
          </cell>
          <cell r="C13872" t="str">
            <v>010146</v>
          </cell>
          <cell r="D13872" t="str">
            <v>Servente</v>
          </cell>
          <cell r="E13872" t="str">
            <v>h</v>
          </cell>
          <cell r="F13872">
            <v>0.35</v>
          </cell>
        </row>
        <row r="13873">
          <cell r="B13873" t="str">
            <v>210211</v>
          </cell>
          <cell r="C13873" t="str">
            <v>020579</v>
          </cell>
          <cell r="D13873" t="str">
            <v>Areia media</v>
          </cell>
          <cell r="E13873" t="str">
            <v>m3</v>
          </cell>
          <cell r="F13873">
            <v>0.1</v>
          </cell>
        </row>
        <row r="13874">
          <cell r="B13874" t="str">
            <v>210211</v>
          </cell>
          <cell r="C13874" t="str">
            <v>036504</v>
          </cell>
          <cell r="D13874" t="str">
            <v>Bloco de concreto articulado hexagonal 8cm</v>
          </cell>
          <cell r="E13874" t="str">
            <v>un</v>
          </cell>
          <cell r="F13874">
            <v>12</v>
          </cell>
        </row>
        <row r="13875">
          <cell r="B13875" t="str">
            <v>210212</v>
          </cell>
          <cell r="C13875" t="str">
            <v>010146</v>
          </cell>
          <cell r="D13875" t="str">
            <v>Servente</v>
          </cell>
          <cell r="E13875" t="str">
            <v>h</v>
          </cell>
          <cell r="F13875">
            <v>0.1</v>
          </cell>
        </row>
        <row r="13876">
          <cell r="B13876" t="str">
            <v>210212</v>
          </cell>
          <cell r="C13876" t="str">
            <v>020522</v>
          </cell>
          <cell r="D13876" t="str">
            <v>Pedrisco</v>
          </cell>
          <cell r="E13876" t="str">
            <v>m3</v>
          </cell>
          <cell r="F13876">
            <v>0.01</v>
          </cell>
        </row>
        <row r="13877">
          <cell r="B13877" t="str">
            <v>210212</v>
          </cell>
          <cell r="C13877" t="str">
            <v>024006</v>
          </cell>
          <cell r="D13877" t="str">
            <v>Asfalto oxidado tipo 'i'</v>
          </cell>
          <cell r="E13877" t="str">
            <v>kg</v>
          </cell>
          <cell r="F13877">
            <v>1.5</v>
          </cell>
        </row>
        <row r="13878">
          <cell r="B13878" t="str">
            <v>210212</v>
          </cell>
          <cell r="C13878" t="str">
            <v>080131</v>
          </cell>
          <cell r="D13878" t="str">
            <v>Distribuidor de betume c/aquecedor rebocavel</v>
          </cell>
          <cell r="E13878" t="str">
            <v>h</v>
          </cell>
          <cell r="F13878">
            <v>0.02</v>
          </cell>
        </row>
        <row r="13879">
          <cell r="B13879" t="str">
            <v>210213</v>
          </cell>
          <cell r="C13879" t="str">
            <v>010108</v>
          </cell>
          <cell r="D13879" t="str">
            <v>Calceteiro</v>
          </cell>
          <cell r="E13879" t="str">
            <v>h</v>
          </cell>
          <cell r="F13879">
            <v>0.4</v>
          </cell>
        </row>
        <row r="13880">
          <cell r="B13880" t="str">
            <v>210213</v>
          </cell>
          <cell r="C13880" t="str">
            <v>010146</v>
          </cell>
          <cell r="D13880" t="str">
            <v>Servente</v>
          </cell>
          <cell r="E13880" t="str">
            <v>h</v>
          </cell>
          <cell r="F13880">
            <v>0.6</v>
          </cell>
        </row>
        <row r="13881">
          <cell r="B13881" t="str">
            <v>210213</v>
          </cell>
          <cell r="C13881" t="str">
            <v>020503</v>
          </cell>
          <cell r="D13881" t="str">
            <v>Areia lavada</v>
          </cell>
          <cell r="E13881" t="str">
            <v>m3</v>
          </cell>
          <cell r="F13881">
            <v>0.1</v>
          </cell>
        </row>
        <row r="13882">
          <cell r="B13882" t="str">
            <v>210213</v>
          </cell>
          <cell r="C13882" t="str">
            <v>036505</v>
          </cell>
          <cell r="D13882" t="str">
            <v>Paralelepipedos</v>
          </cell>
          <cell r="E13882" t="str">
            <v>un</v>
          </cell>
          <cell r="F13882">
            <v>32</v>
          </cell>
        </row>
        <row r="13883">
          <cell r="B13883" t="str">
            <v>210214</v>
          </cell>
          <cell r="C13883" t="str">
            <v>010108</v>
          </cell>
          <cell r="D13883" t="str">
            <v>Calceteiro</v>
          </cell>
          <cell r="E13883" t="str">
            <v>h</v>
          </cell>
          <cell r="F13883">
            <v>0.4</v>
          </cell>
        </row>
        <row r="13884">
          <cell r="B13884" t="str">
            <v>210214</v>
          </cell>
          <cell r="C13884" t="str">
            <v>010146</v>
          </cell>
          <cell r="D13884" t="str">
            <v>Servente</v>
          </cell>
          <cell r="E13884" t="str">
            <v>h</v>
          </cell>
          <cell r="F13884">
            <v>1</v>
          </cell>
        </row>
        <row r="13885">
          <cell r="B13885" t="str">
            <v>210214</v>
          </cell>
          <cell r="C13885" t="str">
            <v>020579</v>
          </cell>
          <cell r="D13885" t="str">
            <v>Areia media</v>
          </cell>
          <cell r="E13885" t="str">
            <v>m3</v>
          </cell>
          <cell r="F13885">
            <v>0.1</v>
          </cell>
        </row>
        <row r="13886">
          <cell r="B13886" t="str">
            <v>210215</v>
          </cell>
          <cell r="C13886" t="str">
            <v>010146</v>
          </cell>
          <cell r="D13886" t="str">
            <v>Servente</v>
          </cell>
          <cell r="E13886" t="str">
            <v>h</v>
          </cell>
          <cell r="F13886">
            <v>0.25</v>
          </cell>
        </row>
        <row r="13887">
          <cell r="B13887" t="str">
            <v>210215</v>
          </cell>
          <cell r="C13887" t="str">
            <v>020522</v>
          </cell>
          <cell r="D13887" t="str">
            <v>Pedrisco</v>
          </cell>
          <cell r="E13887" t="str">
            <v>m3</v>
          </cell>
          <cell r="F13887">
            <v>0.02</v>
          </cell>
        </row>
        <row r="13888">
          <cell r="B13888" t="str">
            <v>210215</v>
          </cell>
          <cell r="C13888" t="str">
            <v>024006</v>
          </cell>
          <cell r="D13888" t="str">
            <v>Asfalto oxidado tipo 'i'</v>
          </cell>
          <cell r="E13888" t="str">
            <v>kg</v>
          </cell>
          <cell r="F13888">
            <v>5</v>
          </cell>
        </row>
        <row r="13889">
          <cell r="B13889" t="str">
            <v>210215</v>
          </cell>
          <cell r="C13889" t="str">
            <v>080101</v>
          </cell>
          <cell r="D13889" t="str">
            <v>Caminhao carroceria pot. 131 a 142hp</v>
          </cell>
          <cell r="E13889" t="str">
            <v>h</v>
          </cell>
          <cell r="F13889">
            <v>1E-3</v>
          </cell>
        </row>
        <row r="13890">
          <cell r="B13890" t="str">
            <v>210215</v>
          </cell>
          <cell r="C13890" t="str">
            <v>080131</v>
          </cell>
          <cell r="D13890" t="str">
            <v>Distribuidor de betume c/aquecedor rebocavel</v>
          </cell>
          <cell r="E13890" t="str">
            <v>h</v>
          </cell>
          <cell r="F13890">
            <v>0.03</v>
          </cell>
        </row>
        <row r="13891">
          <cell r="B13891" t="str">
            <v>210216</v>
          </cell>
          <cell r="C13891" t="str">
            <v>010146</v>
          </cell>
          <cell r="D13891" t="str">
            <v>Servente</v>
          </cell>
          <cell r="E13891" t="str">
            <v>h</v>
          </cell>
          <cell r="F13891">
            <v>0.1</v>
          </cell>
        </row>
        <row r="13892">
          <cell r="B13892" t="str">
            <v>210216</v>
          </cell>
          <cell r="C13892" t="str">
            <v>020579</v>
          </cell>
          <cell r="D13892" t="str">
            <v>Areia media</v>
          </cell>
          <cell r="E13892" t="str">
            <v>m3</v>
          </cell>
          <cell r="F13892">
            <v>0.02</v>
          </cell>
        </row>
        <row r="13893">
          <cell r="B13893" t="str">
            <v>210217</v>
          </cell>
          <cell r="C13893" t="str">
            <v>010108</v>
          </cell>
          <cell r="D13893" t="str">
            <v>Calceteiro</v>
          </cell>
          <cell r="E13893" t="str">
            <v>h</v>
          </cell>
          <cell r="F13893">
            <v>0.4</v>
          </cell>
        </row>
        <row r="13894">
          <cell r="B13894" t="str">
            <v>210217</v>
          </cell>
          <cell r="C13894" t="str">
            <v>020579</v>
          </cell>
          <cell r="D13894" t="str">
            <v>Areia media</v>
          </cell>
          <cell r="E13894" t="str">
            <v>m3</v>
          </cell>
          <cell r="F13894">
            <v>0.08</v>
          </cell>
        </row>
        <row r="13895">
          <cell r="B13895" t="str">
            <v>210217</v>
          </cell>
          <cell r="C13895" t="str">
            <v>036505</v>
          </cell>
          <cell r="D13895" t="str">
            <v>Paralelepipedos</v>
          </cell>
          <cell r="E13895" t="str">
            <v>un</v>
          </cell>
          <cell r="F13895">
            <v>32</v>
          </cell>
        </row>
        <row r="13896">
          <cell r="B13896" t="str">
            <v>210217</v>
          </cell>
          <cell r="C13896" t="str">
            <v>010146</v>
          </cell>
          <cell r="D13896" t="str">
            <v>Servente</v>
          </cell>
          <cell r="E13896" t="str">
            <v>h</v>
          </cell>
          <cell r="F13896">
            <v>1.91</v>
          </cell>
        </row>
        <row r="13897">
          <cell r="B13897" t="str">
            <v>210217</v>
          </cell>
          <cell r="C13897" t="str">
            <v>020517</v>
          </cell>
          <cell r="D13897" t="str">
            <v>Brita 1</v>
          </cell>
          <cell r="E13897" t="str">
            <v>m3</v>
          </cell>
          <cell r="F13897">
            <v>2.1000000000000001E-2</v>
          </cell>
        </row>
        <row r="13898">
          <cell r="B13898" t="str">
            <v>210217</v>
          </cell>
          <cell r="C13898" t="str">
            <v>020518</v>
          </cell>
          <cell r="D13898" t="str">
            <v>Brita 2</v>
          </cell>
          <cell r="E13898" t="str">
            <v>m3</v>
          </cell>
          <cell r="F13898">
            <v>4.9200000000000001E-2</v>
          </cell>
        </row>
        <row r="13899">
          <cell r="B13899" t="str">
            <v>210217</v>
          </cell>
          <cell r="C13899" t="str">
            <v>010139</v>
          </cell>
          <cell r="D13899" t="str">
            <v>Pedreiro</v>
          </cell>
          <cell r="E13899" t="str">
            <v>h</v>
          </cell>
          <cell r="F13899">
            <v>0.4</v>
          </cell>
        </row>
        <row r="13900">
          <cell r="B13900" t="str">
            <v>210217</v>
          </cell>
          <cell r="C13900" t="str">
            <v>020508</v>
          </cell>
          <cell r="D13900" t="str">
            <v>Cimento portland</v>
          </cell>
          <cell r="E13900" t="str">
            <v>kg</v>
          </cell>
          <cell r="F13900">
            <v>28</v>
          </cell>
        </row>
        <row r="13901">
          <cell r="B13901" t="str">
            <v>210217</v>
          </cell>
          <cell r="C13901" t="str">
            <v>080125</v>
          </cell>
          <cell r="D13901" t="str">
            <v>Betoneira 5hp</v>
          </cell>
          <cell r="E13901" t="str">
            <v>h</v>
          </cell>
          <cell r="F13901">
            <v>5.7099999999999998E-2</v>
          </cell>
        </row>
        <row r="13902">
          <cell r="B13902" t="str">
            <v>210218</v>
          </cell>
          <cell r="C13902" t="str">
            <v>010108</v>
          </cell>
          <cell r="D13902" t="str">
            <v>Calceteiro</v>
          </cell>
          <cell r="E13902" t="str">
            <v>h</v>
          </cell>
          <cell r="F13902">
            <v>0.4</v>
          </cell>
        </row>
        <row r="13903">
          <cell r="B13903" t="str">
            <v>210218</v>
          </cell>
          <cell r="C13903" t="str">
            <v>010146</v>
          </cell>
          <cell r="D13903" t="str">
            <v>Servente</v>
          </cell>
          <cell r="E13903" t="str">
            <v>h</v>
          </cell>
          <cell r="F13903">
            <v>1.1000000000000001</v>
          </cell>
        </row>
        <row r="13904">
          <cell r="B13904" t="str">
            <v>210218</v>
          </cell>
          <cell r="C13904" t="str">
            <v>020508</v>
          </cell>
          <cell r="D13904" t="str">
            <v>Cimento portland</v>
          </cell>
          <cell r="E13904" t="str">
            <v>kg</v>
          </cell>
          <cell r="F13904">
            <v>28</v>
          </cell>
        </row>
        <row r="13905">
          <cell r="B13905" t="str">
            <v>210218</v>
          </cell>
          <cell r="C13905" t="str">
            <v>020518</v>
          </cell>
          <cell r="D13905" t="str">
            <v>Brita 2</v>
          </cell>
          <cell r="E13905" t="str">
            <v>m3</v>
          </cell>
          <cell r="F13905">
            <v>8.3599999999999994E-2</v>
          </cell>
        </row>
        <row r="13906">
          <cell r="B13906" t="str">
            <v>210218</v>
          </cell>
          <cell r="C13906" t="str">
            <v>020579</v>
          </cell>
          <cell r="D13906" t="str">
            <v>Areia media</v>
          </cell>
          <cell r="E13906" t="str">
            <v>m3</v>
          </cell>
          <cell r="F13906">
            <v>9.2200000000000004E-2</v>
          </cell>
        </row>
        <row r="13907">
          <cell r="B13907" t="str">
            <v>210218</v>
          </cell>
          <cell r="C13907" t="str">
            <v>080125</v>
          </cell>
          <cell r="D13907" t="str">
            <v>Betoneira 5hp</v>
          </cell>
          <cell r="E13907" t="str">
            <v>h</v>
          </cell>
          <cell r="F13907">
            <v>7.1400000000000005E-2</v>
          </cell>
        </row>
        <row r="13908">
          <cell r="B13908" t="str">
            <v>210219</v>
          </cell>
          <cell r="C13908" t="str">
            <v>010146</v>
          </cell>
          <cell r="D13908" t="str">
            <v>Servente</v>
          </cell>
          <cell r="E13908" t="str">
            <v>h</v>
          </cell>
          <cell r="F13908">
            <v>0.64</v>
          </cell>
        </row>
        <row r="13909">
          <cell r="B13909" t="str">
            <v>210219</v>
          </cell>
          <cell r="C13909" t="str">
            <v>020520</v>
          </cell>
          <cell r="D13909" t="str">
            <v>Brita 4</v>
          </cell>
          <cell r="E13909" t="str">
            <v>m3</v>
          </cell>
          <cell r="F13909">
            <v>1.3149999999999999</v>
          </cell>
        </row>
        <row r="13910">
          <cell r="B13910" t="str">
            <v>210219</v>
          </cell>
          <cell r="C13910" t="str">
            <v>020524</v>
          </cell>
          <cell r="D13910" t="str">
            <v>Po de pedra</v>
          </cell>
          <cell r="E13910" t="str">
            <v>m3</v>
          </cell>
          <cell r="F13910">
            <v>0.33300000000000002</v>
          </cell>
        </row>
        <row r="13911">
          <cell r="B13911" t="str">
            <v>210219</v>
          </cell>
          <cell r="C13911" t="str">
            <v>080102</v>
          </cell>
          <cell r="D13911" t="str">
            <v>Caminhao irrigadeira pot. 149 hp</v>
          </cell>
          <cell r="E13911" t="str">
            <v>h</v>
          </cell>
          <cell r="F13911">
            <v>0.04</v>
          </cell>
        </row>
        <row r="13912">
          <cell r="B13912" t="str">
            <v>210219</v>
          </cell>
          <cell r="C13912" t="str">
            <v>080136</v>
          </cell>
          <cell r="D13912" t="str">
            <v>Motoniveladora pot 130hp</v>
          </cell>
          <cell r="E13912" t="str">
            <v>h</v>
          </cell>
          <cell r="F13912">
            <v>0.1</v>
          </cell>
        </row>
        <row r="13913">
          <cell r="B13913" t="str">
            <v>210219</v>
          </cell>
          <cell r="C13913" t="str">
            <v>080112</v>
          </cell>
          <cell r="D13913" t="str">
            <v>Rolo compac estat. pot.44 a 77hp - 10/14t</v>
          </cell>
          <cell r="E13913" t="str">
            <v>h</v>
          </cell>
          <cell r="F13913">
            <v>9.5000000000000001E-2</v>
          </cell>
        </row>
        <row r="13914">
          <cell r="B13914" t="str">
            <v>210220</v>
          </cell>
          <cell r="C13914" t="str">
            <v>010146</v>
          </cell>
          <cell r="D13914" t="str">
            <v>Servente</v>
          </cell>
          <cell r="E13914" t="str">
            <v>h</v>
          </cell>
          <cell r="F13914">
            <v>0.45</v>
          </cell>
        </row>
        <row r="13915">
          <cell r="B13915" t="str">
            <v>210220</v>
          </cell>
          <cell r="C13915" t="str">
            <v>020571</v>
          </cell>
          <cell r="D13915" t="str">
            <v>Brita 1 e 2 (media)</v>
          </cell>
          <cell r="E13915" t="str">
            <v>m3</v>
          </cell>
          <cell r="F13915">
            <v>0.18</v>
          </cell>
        </row>
        <row r="13916">
          <cell r="B13916" t="str">
            <v>210220</v>
          </cell>
          <cell r="C13916" t="str">
            <v>020573</v>
          </cell>
          <cell r="D13916" t="str">
            <v>Brita 3 e 4 (media)</v>
          </cell>
          <cell r="E13916" t="str">
            <v>m3</v>
          </cell>
          <cell r="F13916">
            <v>1.3149999999999999</v>
          </cell>
        </row>
        <row r="13917">
          <cell r="B13917" t="str">
            <v>210220</v>
          </cell>
          <cell r="C13917" t="str">
            <v>024702</v>
          </cell>
          <cell r="D13917" t="str">
            <v>Cimento asfaltico 85/100</v>
          </cell>
          <cell r="E13917" t="str">
            <v>kg</v>
          </cell>
          <cell r="F13917">
            <v>90</v>
          </cell>
        </row>
        <row r="13918">
          <cell r="B13918" t="str">
            <v>210220</v>
          </cell>
          <cell r="C13918" t="str">
            <v>080136</v>
          </cell>
          <cell r="D13918" t="str">
            <v>Motoniveladora pot 130hp</v>
          </cell>
          <cell r="E13918" t="str">
            <v>h</v>
          </cell>
          <cell r="F13918">
            <v>0.1</v>
          </cell>
        </row>
        <row r="13919">
          <cell r="B13919" t="str">
            <v>210220</v>
          </cell>
          <cell r="C13919" t="str">
            <v>080146</v>
          </cell>
          <cell r="D13919" t="str">
            <v>Caminhao espargidor 145hp</v>
          </cell>
          <cell r="E13919" t="str">
            <v>h</v>
          </cell>
          <cell r="F13919">
            <v>4.4999999999999998E-2</v>
          </cell>
        </row>
        <row r="13920">
          <cell r="B13920" t="str">
            <v>210220</v>
          </cell>
          <cell r="C13920" t="str">
            <v>080112</v>
          </cell>
          <cell r="D13920" t="str">
            <v>Rolo compac estat. pot.44 a 77hp - 10/14t</v>
          </cell>
          <cell r="E13920" t="str">
            <v>h</v>
          </cell>
          <cell r="F13920">
            <v>9.5000000000000001E-2</v>
          </cell>
        </row>
        <row r="13921">
          <cell r="B13921" t="str">
            <v>210222</v>
          </cell>
          <cell r="C13921" t="str">
            <v>010139</v>
          </cell>
          <cell r="D13921" t="str">
            <v>Pedreiro</v>
          </cell>
          <cell r="E13921" t="str">
            <v>h</v>
          </cell>
          <cell r="F13921">
            <v>0.5</v>
          </cell>
        </row>
        <row r="13922">
          <cell r="B13922" t="str">
            <v>210222</v>
          </cell>
          <cell r="C13922" t="str">
            <v>010146</v>
          </cell>
          <cell r="D13922" t="str">
            <v>Servente</v>
          </cell>
          <cell r="E13922" t="str">
            <v>h</v>
          </cell>
          <cell r="F13922">
            <v>1.48</v>
          </cell>
        </row>
        <row r="13923">
          <cell r="B13923" t="str">
            <v>210222</v>
          </cell>
          <cell r="C13923" t="str">
            <v>020508</v>
          </cell>
          <cell r="D13923" t="str">
            <v>Cimento portland</v>
          </cell>
          <cell r="E13923" t="str">
            <v>kg</v>
          </cell>
          <cell r="F13923">
            <v>18</v>
          </cell>
        </row>
        <row r="13924">
          <cell r="B13924" t="str">
            <v>210222</v>
          </cell>
          <cell r="C13924" t="str">
            <v>020517</v>
          </cell>
          <cell r="D13924" t="str">
            <v>Brita 1</v>
          </cell>
          <cell r="E13924" t="str">
            <v>m3</v>
          </cell>
          <cell r="F13924">
            <v>2.1000000000000001E-2</v>
          </cell>
        </row>
        <row r="13925">
          <cell r="B13925" t="str">
            <v>210222</v>
          </cell>
          <cell r="C13925" t="str">
            <v>020518</v>
          </cell>
          <cell r="D13925" t="str">
            <v>Brita 2</v>
          </cell>
          <cell r="E13925" t="str">
            <v>m3</v>
          </cell>
          <cell r="F13925">
            <v>4.9200000000000001E-2</v>
          </cell>
        </row>
        <row r="13926">
          <cell r="B13926" t="str">
            <v>210222</v>
          </cell>
          <cell r="C13926" t="str">
            <v>020579</v>
          </cell>
          <cell r="D13926" t="str">
            <v>Areia media</v>
          </cell>
          <cell r="E13926" t="str">
            <v>m3</v>
          </cell>
          <cell r="F13926">
            <v>5.4100000000000002E-2</v>
          </cell>
        </row>
        <row r="13927">
          <cell r="B13927" t="str">
            <v>210222</v>
          </cell>
          <cell r="C13927" t="str">
            <v>024015</v>
          </cell>
          <cell r="D13927" t="str">
            <v>Impermeabilizante</v>
          </cell>
          <cell r="E13927" t="str">
            <v>kg</v>
          </cell>
          <cell r="F13927">
            <v>1.6</v>
          </cell>
        </row>
        <row r="13928">
          <cell r="B13928" t="str">
            <v>210222</v>
          </cell>
          <cell r="C13928" t="str">
            <v>080125</v>
          </cell>
          <cell r="D13928" t="str">
            <v>Betoneira 5hp</v>
          </cell>
          <cell r="E13928" t="str">
            <v>h</v>
          </cell>
          <cell r="F13928">
            <v>5.7000000000000002E-2</v>
          </cell>
        </row>
        <row r="13929">
          <cell r="B13929" t="str">
            <v>210225</v>
          </cell>
          <cell r="C13929" t="str">
            <v>010139</v>
          </cell>
          <cell r="D13929" t="str">
            <v>Pedreiro</v>
          </cell>
          <cell r="E13929" t="str">
            <v>h</v>
          </cell>
          <cell r="F13929">
            <v>0.25</v>
          </cell>
        </row>
        <row r="13930">
          <cell r="B13930" t="str">
            <v>210225</v>
          </cell>
          <cell r="C13930" t="str">
            <v>010146</v>
          </cell>
          <cell r="D13930" t="str">
            <v>Servente</v>
          </cell>
          <cell r="E13930" t="str">
            <v>h</v>
          </cell>
          <cell r="F13930">
            <v>0.55000000000000004</v>
          </cell>
        </row>
        <row r="13931">
          <cell r="B13931" t="str">
            <v>210225</v>
          </cell>
          <cell r="C13931" t="str">
            <v>020508</v>
          </cell>
          <cell r="D13931" t="str">
            <v>Cimento portland</v>
          </cell>
          <cell r="E13931" t="str">
            <v>kg</v>
          </cell>
          <cell r="F13931">
            <v>10.95</v>
          </cell>
        </row>
        <row r="13932">
          <cell r="B13932" t="str">
            <v>210225</v>
          </cell>
          <cell r="C13932" t="str">
            <v>020579</v>
          </cell>
          <cell r="D13932" t="str">
            <v>Areia media</v>
          </cell>
          <cell r="E13932" t="str">
            <v>m3</v>
          </cell>
          <cell r="F13932">
            <v>3.6499999999999998E-2</v>
          </cell>
        </row>
        <row r="13933">
          <cell r="B13933" t="str">
            <v>210226</v>
          </cell>
          <cell r="C13933" t="str">
            <v>010146</v>
          </cell>
          <cell r="D13933" t="str">
            <v>Servente</v>
          </cell>
          <cell r="E13933" t="str">
            <v>h</v>
          </cell>
          <cell r="F13933">
            <v>0.25</v>
          </cell>
        </row>
        <row r="13934">
          <cell r="B13934" t="str">
            <v>210226</v>
          </cell>
          <cell r="C13934" t="str">
            <v>020505</v>
          </cell>
          <cell r="D13934" t="str">
            <v>Cal hidratada</v>
          </cell>
          <cell r="E13934" t="str">
            <v>kg</v>
          </cell>
          <cell r="F13934">
            <v>4.55</v>
          </cell>
        </row>
        <row r="13935">
          <cell r="B13935" t="str">
            <v>210226</v>
          </cell>
          <cell r="C13935" t="str">
            <v>020508</v>
          </cell>
          <cell r="D13935" t="str">
            <v>Cimento portland</v>
          </cell>
          <cell r="E13935" t="str">
            <v>kg</v>
          </cell>
          <cell r="F13935">
            <v>9.1300000000000008</v>
          </cell>
        </row>
        <row r="13936">
          <cell r="B13936" t="str">
            <v>210226</v>
          </cell>
          <cell r="C13936" t="str">
            <v>020579</v>
          </cell>
          <cell r="D13936" t="str">
            <v>Areia media</v>
          </cell>
          <cell r="E13936" t="str">
            <v>m3</v>
          </cell>
          <cell r="F13936">
            <v>3.04E-2</v>
          </cell>
        </row>
        <row r="13937">
          <cell r="B13937" t="str">
            <v>210226</v>
          </cell>
          <cell r="C13937" t="str">
            <v>035004</v>
          </cell>
          <cell r="D13937" t="str">
            <v>Arenito em placas - colocado</v>
          </cell>
          <cell r="E13937" t="str">
            <v>m2</v>
          </cell>
          <cell r="F13937">
            <v>1</v>
          </cell>
        </row>
        <row r="13938">
          <cell r="B13938" t="str">
            <v>210228</v>
          </cell>
          <cell r="C13938" t="str">
            <v>036501</v>
          </cell>
          <cell r="D13938" t="str">
            <v>Ladrilho hidraulico de uma cor</v>
          </cell>
          <cell r="E13938" t="str">
            <v>m2</v>
          </cell>
          <cell r="F13938">
            <v>1.1000000000000001</v>
          </cell>
        </row>
        <row r="13939">
          <cell r="B13939" t="str">
            <v>210228</v>
          </cell>
          <cell r="C13939" t="str">
            <v>010146</v>
          </cell>
          <cell r="D13939" t="str">
            <v>Servente</v>
          </cell>
          <cell r="E13939" t="str">
            <v>h</v>
          </cell>
          <cell r="F13939">
            <v>1.25</v>
          </cell>
        </row>
        <row r="13940">
          <cell r="B13940" t="str">
            <v>210228</v>
          </cell>
          <cell r="C13940" t="str">
            <v>020505</v>
          </cell>
          <cell r="D13940" t="str">
            <v>Cal hidratada</v>
          </cell>
          <cell r="E13940" t="str">
            <v>kg</v>
          </cell>
          <cell r="F13940">
            <v>2.73</v>
          </cell>
        </row>
        <row r="13941">
          <cell r="B13941" t="str">
            <v>210228</v>
          </cell>
          <cell r="C13941" t="str">
            <v>020508</v>
          </cell>
          <cell r="D13941" t="str">
            <v>Cimento portland</v>
          </cell>
          <cell r="E13941" t="str">
            <v>kg</v>
          </cell>
          <cell r="F13941">
            <v>2.8</v>
          </cell>
        </row>
        <row r="13942">
          <cell r="B13942" t="str">
            <v>210228</v>
          </cell>
          <cell r="C13942" t="str">
            <v>020579</v>
          </cell>
          <cell r="D13942" t="str">
            <v>Areia media</v>
          </cell>
          <cell r="E13942" t="str">
            <v>m3</v>
          </cell>
          <cell r="F13942">
            <v>1.8200000000000001E-2</v>
          </cell>
        </row>
        <row r="13943">
          <cell r="B13943" t="str">
            <v>210228</v>
          </cell>
          <cell r="C13943" t="str">
            <v>010128</v>
          </cell>
          <cell r="D13943" t="str">
            <v>Ladrilhista</v>
          </cell>
          <cell r="E13943" t="str">
            <v>h</v>
          </cell>
          <cell r="F13943">
            <v>1.6</v>
          </cell>
        </row>
        <row r="13944">
          <cell r="B13944" t="str">
            <v>210229</v>
          </cell>
          <cell r="C13944" t="str">
            <v>010128</v>
          </cell>
          <cell r="D13944" t="str">
            <v>Ladrilhista</v>
          </cell>
          <cell r="E13944" t="str">
            <v>h</v>
          </cell>
          <cell r="F13944">
            <v>0.3</v>
          </cell>
        </row>
        <row r="13945">
          <cell r="B13945" t="str">
            <v>210229</v>
          </cell>
          <cell r="C13945" t="str">
            <v>010146</v>
          </cell>
          <cell r="D13945" t="str">
            <v>Servente</v>
          </cell>
          <cell r="E13945" t="str">
            <v>h</v>
          </cell>
          <cell r="F13945">
            <v>0.22</v>
          </cell>
        </row>
        <row r="13946">
          <cell r="B13946" t="str">
            <v>210229</v>
          </cell>
          <cell r="C13946" t="str">
            <v>020508</v>
          </cell>
          <cell r="D13946" t="str">
            <v>Cimento portland</v>
          </cell>
          <cell r="E13946" t="str">
            <v>kg</v>
          </cell>
          <cell r="F13946">
            <v>1.3</v>
          </cell>
        </row>
        <row r="13947">
          <cell r="B13947" t="str">
            <v>210229</v>
          </cell>
          <cell r="C13947" t="str">
            <v>020510</v>
          </cell>
          <cell r="D13947" t="str">
            <v>Cimento colante em po</v>
          </cell>
          <cell r="E13947" t="str">
            <v>kg</v>
          </cell>
          <cell r="F13947">
            <v>4.5</v>
          </cell>
        </row>
        <row r="13948">
          <cell r="B13948" t="str">
            <v>210229</v>
          </cell>
          <cell r="C13948" t="str">
            <v>036501</v>
          </cell>
          <cell r="D13948" t="str">
            <v>Ladrilho hidraulico de uma cor</v>
          </cell>
          <cell r="E13948" t="str">
            <v>m2</v>
          </cell>
          <cell r="F13948">
            <v>1.05</v>
          </cell>
        </row>
        <row r="13949">
          <cell r="B13949" t="str">
            <v>210230</v>
          </cell>
          <cell r="C13949" t="str">
            <v>010139</v>
          </cell>
          <cell r="D13949" t="str">
            <v>Pedreiro</v>
          </cell>
          <cell r="E13949" t="str">
            <v>h</v>
          </cell>
          <cell r="F13949">
            <v>1</v>
          </cell>
        </row>
        <row r="13950">
          <cell r="B13950" t="str">
            <v>210230</v>
          </cell>
          <cell r="C13950" t="str">
            <v>010146</v>
          </cell>
          <cell r="D13950" t="str">
            <v>Servente</v>
          </cell>
          <cell r="E13950" t="str">
            <v>h</v>
          </cell>
          <cell r="F13950">
            <v>1.1499999999999999</v>
          </cell>
        </row>
        <row r="13951">
          <cell r="B13951" t="str">
            <v>210230</v>
          </cell>
          <cell r="C13951" t="str">
            <v>020508</v>
          </cell>
          <cell r="D13951" t="str">
            <v>Cimento portland</v>
          </cell>
          <cell r="E13951" t="str">
            <v>kg</v>
          </cell>
          <cell r="F13951">
            <v>5.48</v>
          </cell>
        </row>
        <row r="13952">
          <cell r="B13952" t="str">
            <v>210230</v>
          </cell>
          <cell r="C13952" t="str">
            <v>020579</v>
          </cell>
          <cell r="D13952" t="str">
            <v>Areia media</v>
          </cell>
          <cell r="E13952" t="str">
            <v>m3</v>
          </cell>
          <cell r="F13952">
            <v>1.8200000000000001E-2</v>
          </cell>
        </row>
        <row r="13953">
          <cell r="B13953" t="str">
            <v>210231</v>
          </cell>
          <cell r="C13953" t="str">
            <v>010139</v>
          </cell>
          <cell r="D13953" t="str">
            <v>Pedreiro</v>
          </cell>
          <cell r="E13953" t="str">
            <v>h</v>
          </cell>
          <cell r="F13953">
            <v>1</v>
          </cell>
        </row>
        <row r="13954">
          <cell r="B13954" t="str">
            <v>210231</v>
          </cell>
          <cell r="C13954" t="str">
            <v>010146</v>
          </cell>
          <cell r="D13954" t="str">
            <v>Servente</v>
          </cell>
          <cell r="E13954" t="str">
            <v>h</v>
          </cell>
          <cell r="F13954">
            <v>1.1499999999999999</v>
          </cell>
        </row>
        <row r="13955">
          <cell r="B13955" t="str">
            <v>210231</v>
          </cell>
          <cell r="C13955" t="str">
            <v>020508</v>
          </cell>
          <cell r="D13955" t="str">
            <v>Cimento portland</v>
          </cell>
          <cell r="E13955" t="str">
            <v>kg</v>
          </cell>
          <cell r="F13955">
            <v>5.42</v>
          </cell>
        </row>
        <row r="13956">
          <cell r="B13956" t="str">
            <v>210231</v>
          </cell>
          <cell r="C13956" t="str">
            <v>020579</v>
          </cell>
          <cell r="D13956" t="str">
            <v>Areia media</v>
          </cell>
          <cell r="E13956" t="str">
            <v>m3</v>
          </cell>
          <cell r="F13956">
            <v>1.8200000000000001E-2</v>
          </cell>
        </row>
        <row r="13957">
          <cell r="B13957" t="str">
            <v>210231</v>
          </cell>
          <cell r="C13957" t="str">
            <v>024015</v>
          </cell>
          <cell r="D13957" t="str">
            <v>Impermeabilizante</v>
          </cell>
          <cell r="E13957" t="str">
            <v>kg</v>
          </cell>
          <cell r="F13957">
            <v>0.3</v>
          </cell>
        </row>
        <row r="13958">
          <cell r="B13958" t="str">
            <v>210232</v>
          </cell>
          <cell r="C13958" t="str">
            <v>010139</v>
          </cell>
          <cell r="D13958" t="str">
            <v>Pedreiro</v>
          </cell>
          <cell r="E13958" t="str">
            <v>h</v>
          </cell>
          <cell r="F13958">
            <v>0.2</v>
          </cell>
        </row>
        <row r="13959">
          <cell r="B13959" t="str">
            <v>210232</v>
          </cell>
          <cell r="C13959" t="str">
            <v>020508</v>
          </cell>
          <cell r="D13959" t="str">
            <v>Cimento portland</v>
          </cell>
          <cell r="E13959" t="str">
            <v>kg</v>
          </cell>
          <cell r="F13959">
            <v>3.33</v>
          </cell>
        </row>
        <row r="13960">
          <cell r="B13960" t="str">
            <v>210232</v>
          </cell>
          <cell r="C13960" t="str">
            <v>020579</v>
          </cell>
          <cell r="D13960" t="str">
            <v>Areia media</v>
          </cell>
          <cell r="E13960" t="str">
            <v>m3</v>
          </cell>
          <cell r="F13960">
            <v>2.07E-2</v>
          </cell>
        </row>
        <row r="13961">
          <cell r="B13961" t="str">
            <v>210232</v>
          </cell>
          <cell r="C13961" t="str">
            <v>035006</v>
          </cell>
          <cell r="D13961" t="str">
            <v>Piso com mosaico portugues colocado</v>
          </cell>
          <cell r="E13961" t="str">
            <v>m2</v>
          </cell>
          <cell r="F13961">
            <v>1</v>
          </cell>
        </row>
        <row r="13962">
          <cell r="B13962" t="str">
            <v>210232</v>
          </cell>
          <cell r="C13962" t="str">
            <v>039013</v>
          </cell>
          <cell r="D13962" t="str">
            <v>Acido muriatico</v>
          </cell>
          <cell r="E13962" t="str">
            <v>l</v>
          </cell>
          <cell r="F13962">
            <v>0.2</v>
          </cell>
        </row>
        <row r="13963">
          <cell r="B13963" t="str">
            <v>210233</v>
          </cell>
          <cell r="C13963" t="str">
            <v>020579</v>
          </cell>
          <cell r="D13963" t="str">
            <v>Areia media</v>
          </cell>
          <cell r="E13963" t="str">
            <v>m3</v>
          </cell>
          <cell r="F13963">
            <v>6.4600000000000005E-2</v>
          </cell>
        </row>
        <row r="13964">
          <cell r="B13964" t="str">
            <v>210233</v>
          </cell>
          <cell r="C13964" t="str">
            <v>021012</v>
          </cell>
          <cell r="D13964" t="str">
            <v>Ripa de peroba de 1x7cm</v>
          </cell>
          <cell r="E13964" t="str">
            <v>m</v>
          </cell>
          <cell r="F13964">
            <v>2</v>
          </cell>
        </row>
        <row r="13965">
          <cell r="B13965" t="str">
            <v>210233</v>
          </cell>
          <cell r="C13965" t="str">
            <v>010146</v>
          </cell>
          <cell r="D13965" t="str">
            <v>Servente</v>
          </cell>
          <cell r="E13965" t="str">
            <v>h</v>
          </cell>
          <cell r="F13965">
            <v>1.62</v>
          </cell>
        </row>
        <row r="13966">
          <cell r="B13966" t="str">
            <v>210233</v>
          </cell>
          <cell r="C13966" t="str">
            <v>020517</v>
          </cell>
          <cell r="D13966" t="str">
            <v>Brita 1</v>
          </cell>
          <cell r="E13966" t="str">
            <v>m3</v>
          </cell>
          <cell r="F13966">
            <v>1.46E-2</v>
          </cell>
        </row>
        <row r="13967">
          <cell r="B13967" t="str">
            <v>210233</v>
          </cell>
          <cell r="C13967" t="str">
            <v>020518</v>
          </cell>
          <cell r="D13967" t="str">
            <v>Brita 2</v>
          </cell>
          <cell r="E13967" t="str">
            <v>m3</v>
          </cell>
          <cell r="F13967">
            <v>4.3900000000000002E-2</v>
          </cell>
        </row>
        <row r="13968">
          <cell r="B13968" t="str">
            <v>210233</v>
          </cell>
          <cell r="C13968" t="str">
            <v>010139</v>
          </cell>
          <cell r="D13968" t="str">
            <v>Pedreiro</v>
          </cell>
          <cell r="E13968" t="str">
            <v>h</v>
          </cell>
          <cell r="F13968">
            <v>1.2</v>
          </cell>
        </row>
        <row r="13969">
          <cell r="B13969" t="str">
            <v>210233</v>
          </cell>
          <cell r="C13969" t="str">
            <v>020508</v>
          </cell>
          <cell r="D13969" t="str">
            <v>Cimento portland</v>
          </cell>
          <cell r="E13969" t="str">
            <v>kg</v>
          </cell>
          <cell r="F13969">
            <v>20</v>
          </cell>
        </row>
        <row r="13970">
          <cell r="B13970" t="str">
            <v>210233</v>
          </cell>
          <cell r="C13970" t="str">
            <v>080125</v>
          </cell>
          <cell r="D13970" t="str">
            <v>Betoneira 5hp</v>
          </cell>
          <cell r="E13970" t="str">
            <v>h</v>
          </cell>
          <cell r="F13970">
            <v>0.05</v>
          </cell>
        </row>
        <row r="13971">
          <cell r="B13971" t="str">
            <v>210234</v>
          </cell>
          <cell r="C13971" t="str">
            <v>010139</v>
          </cell>
          <cell r="D13971" t="str">
            <v>Pedreiro</v>
          </cell>
          <cell r="E13971" t="str">
            <v>h</v>
          </cell>
          <cell r="F13971">
            <v>1</v>
          </cell>
        </row>
        <row r="13972">
          <cell r="B13972" t="str">
            <v>210234</v>
          </cell>
          <cell r="C13972" t="str">
            <v>010146</v>
          </cell>
          <cell r="D13972" t="str">
            <v>Servente</v>
          </cell>
          <cell r="E13972" t="str">
            <v>h</v>
          </cell>
          <cell r="F13972">
            <v>1.42</v>
          </cell>
        </row>
        <row r="13973">
          <cell r="B13973" t="str">
            <v>210234</v>
          </cell>
          <cell r="C13973" t="str">
            <v>020508</v>
          </cell>
          <cell r="D13973" t="str">
            <v>Cimento portland</v>
          </cell>
          <cell r="E13973" t="str">
            <v>kg</v>
          </cell>
          <cell r="F13973">
            <v>20</v>
          </cell>
        </row>
        <row r="13974">
          <cell r="B13974" t="str">
            <v>210234</v>
          </cell>
          <cell r="C13974" t="str">
            <v>020517</v>
          </cell>
          <cell r="D13974" t="str">
            <v>Brita 1</v>
          </cell>
          <cell r="E13974" t="str">
            <v>m3</v>
          </cell>
          <cell r="F13974">
            <v>1.46E-2</v>
          </cell>
        </row>
        <row r="13975">
          <cell r="B13975" t="str">
            <v>210234</v>
          </cell>
          <cell r="C13975" t="str">
            <v>020518</v>
          </cell>
          <cell r="D13975" t="str">
            <v>Brita 2</v>
          </cell>
          <cell r="E13975" t="str">
            <v>m3</v>
          </cell>
          <cell r="F13975">
            <v>4.3900000000000002E-2</v>
          </cell>
        </row>
        <row r="13976">
          <cell r="B13976" t="str">
            <v>210234</v>
          </cell>
          <cell r="C13976" t="str">
            <v>020579</v>
          </cell>
          <cell r="D13976" t="str">
            <v>Areia media</v>
          </cell>
          <cell r="E13976" t="str">
            <v>m3</v>
          </cell>
          <cell r="F13976">
            <v>6.4600000000000005E-2</v>
          </cell>
        </row>
        <row r="13977">
          <cell r="B13977" t="str">
            <v>210234</v>
          </cell>
          <cell r="C13977" t="str">
            <v>021012</v>
          </cell>
          <cell r="D13977" t="str">
            <v>Ripa de peroba de 1x7cm</v>
          </cell>
          <cell r="E13977" t="str">
            <v>m</v>
          </cell>
          <cell r="F13977">
            <v>1.82</v>
          </cell>
        </row>
        <row r="13978">
          <cell r="B13978" t="str">
            <v>210234</v>
          </cell>
          <cell r="C13978" t="str">
            <v>080125</v>
          </cell>
          <cell r="D13978" t="str">
            <v>Betoneira 5hp</v>
          </cell>
          <cell r="E13978" t="str">
            <v>h</v>
          </cell>
          <cell r="F13978">
            <v>0.05</v>
          </cell>
        </row>
        <row r="13979">
          <cell r="B13979" t="str">
            <v>210235</v>
          </cell>
          <cell r="C13979" t="str">
            <v>010146</v>
          </cell>
          <cell r="D13979" t="str">
            <v>Servente</v>
          </cell>
          <cell r="E13979" t="str">
            <v>h</v>
          </cell>
          <cell r="F13979">
            <v>1.42</v>
          </cell>
        </row>
        <row r="13980">
          <cell r="B13980" t="str">
            <v>210235</v>
          </cell>
          <cell r="C13980" t="str">
            <v>020579</v>
          </cell>
          <cell r="D13980" t="str">
            <v>Areia media</v>
          </cell>
          <cell r="E13980" t="str">
            <v>m3</v>
          </cell>
          <cell r="F13980">
            <v>6.4600000000000005E-2</v>
          </cell>
        </row>
        <row r="13981">
          <cell r="B13981" t="str">
            <v>210235</v>
          </cell>
          <cell r="C13981" t="str">
            <v>020508</v>
          </cell>
          <cell r="D13981" t="str">
            <v>Cimento portland</v>
          </cell>
          <cell r="E13981" t="str">
            <v>kg</v>
          </cell>
          <cell r="F13981">
            <v>20</v>
          </cell>
        </row>
        <row r="13982">
          <cell r="B13982" t="str">
            <v>210235</v>
          </cell>
          <cell r="C13982" t="str">
            <v>020517</v>
          </cell>
          <cell r="D13982" t="str">
            <v>Brita 1</v>
          </cell>
          <cell r="E13982" t="str">
            <v>m3</v>
          </cell>
          <cell r="F13982">
            <v>1.46E-2</v>
          </cell>
        </row>
        <row r="13983">
          <cell r="B13983" t="str">
            <v>210235</v>
          </cell>
          <cell r="C13983" t="str">
            <v>020518</v>
          </cell>
          <cell r="D13983" t="str">
            <v>Brita 2</v>
          </cell>
          <cell r="E13983" t="str">
            <v>m3</v>
          </cell>
          <cell r="F13983">
            <v>4.3900000000000002E-2</v>
          </cell>
        </row>
        <row r="13984">
          <cell r="B13984" t="str">
            <v>210235</v>
          </cell>
          <cell r="C13984" t="str">
            <v>010139</v>
          </cell>
          <cell r="D13984" t="str">
            <v>Pedreiro</v>
          </cell>
          <cell r="E13984" t="str">
            <v>h</v>
          </cell>
          <cell r="F13984">
            <v>1</v>
          </cell>
        </row>
        <row r="13985">
          <cell r="B13985" t="str">
            <v>210235</v>
          </cell>
          <cell r="C13985" t="str">
            <v>021012</v>
          </cell>
          <cell r="D13985" t="str">
            <v>Ripa de peroba de 1x7cm</v>
          </cell>
          <cell r="E13985" t="str">
            <v>m</v>
          </cell>
          <cell r="F13985">
            <v>1.46</v>
          </cell>
        </row>
        <row r="13986">
          <cell r="B13986" t="str">
            <v>210235</v>
          </cell>
          <cell r="C13986" t="str">
            <v>080125</v>
          </cell>
          <cell r="D13986" t="str">
            <v>Betoneira 5hp</v>
          </cell>
          <cell r="E13986" t="str">
            <v>h</v>
          </cell>
          <cell r="F13986">
            <v>0.05</v>
          </cell>
        </row>
        <row r="13987">
          <cell r="B13987" t="str">
            <v>210236</v>
          </cell>
          <cell r="C13987" t="str">
            <v>010139</v>
          </cell>
          <cell r="D13987" t="str">
            <v>Pedreiro</v>
          </cell>
          <cell r="E13987" t="str">
            <v>h</v>
          </cell>
          <cell r="F13987">
            <v>1.5</v>
          </cell>
        </row>
        <row r="13988">
          <cell r="B13988" t="str">
            <v>210236</v>
          </cell>
          <cell r="C13988" t="str">
            <v>021013</v>
          </cell>
          <cell r="D13988" t="str">
            <v>Ripa de peroba de 2x8cm</v>
          </cell>
          <cell r="E13988" t="str">
            <v>m</v>
          </cell>
          <cell r="F13988">
            <v>0.8</v>
          </cell>
        </row>
        <row r="13989">
          <cell r="B13989" t="str">
            <v>210236</v>
          </cell>
          <cell r="C13989" t="str">
            <v>080125</v>
          </cell>
          <cell r="D13989" t="str">
            <v>Betoneira 5hp</v>
          </cell>
          <cell r="E13989" t="str">
            <v>h</v>
          </cell>
          <cell r="F13989">
            <v>5.5E-2</v>
          </cell>
        </row>
        <row r="13990">
          <cell r="B13990" t="str">
            <v>210236</v>
          </cell>
          <cell r="C13990" t="str">
            <v>020508</v>
          </cell>
          <cell r="D13990" t="str">
            <v>Cimento portland</v>
          </cell>
          <cell r="E13990" t="str">
            <v>kg</v>
          </cell>
          <cell r="F13990">
            <v>22</v>
          </cell>
        </row>
        <row r="13991">
          <cell r="B13991" t="str">
            <v>210236</v>
          </cell>
          <cell r="C13991" t="str">
            <v>020518</v>
          </cell>
          <cell r="D13991" t="str">
            <v>Brita 2</v>
          </cell>
          <cell r="E13991" t="str">
            <v>m3</v>
          </cell>
          <cell r="F13991">
            <v>4.9000000000000002E-2</v>
          </cell>
        </row>
        <row r="13992">
          <cell r="B13992" t="str">
            <v>210236</v>
          </cell>
          <cell r="C13992" t="str">
            <v>020579</v>
          </cell>
          <cell r="D13992" t="str">
            <v>Areia media</v>
          </cell>
          <cell r="E13992" t="str">
            <v>m3</v>
          </cell>
          <cell r="F13992">
            <v>7.2099999999999997E-2</v>
          </cell>
        </row>
        <row r="13993">
          <cell r="B13993" t="str">
            <v>210236</v>
          </cell>
          <cell r="C13993" t="str">
            <v>010146</v>
          </cell>
          <cell r="D13993" t="str">
            <v>Servente</v>
          </cell>
          <cell r="E13993" t="str">
            <v>h</v>
          </cell>
          <cell r="F13993">
            <v>2.46</v>
          </cell>
        </row>
        <row r="13994">
          <cell r="B13994" t="str">
            <v>210236</v>
          </cell>
          <cell r="C13994" t="str">
            <v>020517</v>
          </cell>
          <cell r="D13994" t="str">
            <v>Brita 1</v>
          </cell>
          <cell r="E13994" t="str">
            <v>m3</v>
          </cell>
          <cell r="F13994">
            <v>1.6299999999999999E-2</v>
          </cell>
        </row>
        <row r="13995">
          <cell r="B13995" t="str">
            <v>210237</v>
          </cell>
          <cell r="C13995" t="str">
            <v>020579</v>
          </cell>
          <cell r="D13995" t="str">
            <v>Areia media</v>
          </cell>
          <cell r="E13995" t="str">
            <v>m3</v>
          </cell>
          <cell r="F13995">
            <v>7.2099999999999997E-2</v>
          </cell>
        </row>
        <row r="13996">
          <cell r="B13996" t="str">
            <v>210237</v>
          </cell>
          <cell r="C13996" t="str">
            <v>021013</v>
          </cell>
          <cell r="D13996" t="str">
            <v>Ripa de peroba de 2x8cm</v>
          </cell>
          <cell r="E13996" t="str">
            <v>m</v>
          </cell>
          <cell r="F13996">
            <v>0.4</v>
          </cell>
        </row>
        <row r="13997">
          <cell r="B13997" t="str">
            <v>210237</v>
          </cell>
          <cell r="C13997" t="str">
            <v>010146</v>
          </cell>
          <cell r="D13997" t="str">
            <v>Servente</v>
          </cell>
          <cell r="E13997" t="str">
            <v>h</v>
          </cell>
          <cell r="F13997">
            <v>2.17</v>
          </cell>
        </row>
        <row r="13998">
          <cell r="B13998" t="str">
            <v>210237</v>
          </cell>
          <cell r="C13998" t="str">
            <v>020517</v>
          </cell>
          <cell r="D13998" t="str">
            <v>Brita 1</v>
          </cell>
          <cell r="E13998" t="str">
            <v>m3</v>
          </cell>
          <cell r="F13998">
            <v>1.6299999999999999E-2</v>
          </cell>
        </row>
        <row r="13999">
          <cell r="B13999" t="str">
            <v>210237</v>
          </cell>
          <cell r="C13999" t="str">
            <v>020518</v>
          </cell>
          <cell r="D13999" t="str">
            <v>Brita 2</v>
          </cell>
          <cell r="E13999" t="str">
            <v>m3</v>
          </cell>
          <cell r="F13999">
            <v>4.9000000000000002E-2</v>
          </cell>
        </row>
        <row r="14000">
          <cell r="B14000" t="str">
            <v>210237</v>
          </cell>
          <cell r="C14000" t="str">
            <v>010139</v>
          </cell>
          <cell r="D14000" t="str">
            <v>Pedreiro</v>
          </cell>
          <cell r="E14000" t="str">
            <v>h</v>
          </cell>
          <cell r="F14000">
            <v>1.2</v>
          </cell>
        </row>
        <row r="14001">
          <cell r="B14001" t="str">
            <v>210237</v>
          </cell>
          <cell r="C14001" t="str">
            <v>020508</v>
          </cell>
          <cell r="D14001" t="str">
            <v>Cimento portland</v>
          </cell>
          <cell r="E14001" t="str">
            <v>kg</v>
          </cell>
          <cell r="F14001">
            <v>22</v>
          </cell>
        </row>
        <row r="14002">
          <cell r="B14002" t="str">
            <v>210237</v>
          </cell>
          <cell r="C14002" t="str">
            <v>080125</v>
          </cell>
          <cell r="D14002" t="str">
            <v>Betoneira 5hp</v>
          </cell>
          <cell r="E14002" t="str">
            <v>h</v>
          </cell>
          <cell r="F14002">
            <v>5.5E-2</v>
          </cell>
        </row>
        <row r="14003">
          <cell r="B14003" t="str">
            <v>210238</v>
          </cell>
          <cell r="C14003" t="str">
            <v>010139</v>
          </cell>
          <cell r="D14003" t="str">
            <v>Pedreiro</v>
          </cell>
          <cell r="E14003" t="str">
            <v>h</v>
          </cell>
          <cell r="F14003">
            <v>1</v>
          </cell>
        </row>
        <row r="14004">
          <cell r="B14004" t="str">
            <v>210238</v>
          </cell>
          <cell r="C14004" t="str">
            <v>010146</v>
          </cell>
          <cell r="D14004" t="str">
            <v>Servente</v>
          </cell>
          <cell r="E14004" t="str">
            <v>h</v>
          </cell>
          <cell r="F14004">
            <v>4.72</v>
          </cell>
        </row>
        <row r="14005">
          <cell r="B14005" t="str">
            <v>210238</v>
          </cell>
          <cell r="C14005" t="str">
            <v>020517</v>
          </cell>
          <cell r="D14005" t="str">
            <v>Brita 1</v>
          </cell>
          <cell r="E14005" t="str">
            <v>m3</v>
          </cell>
          <cell r="F14005">
            <v>6.3E-3</v>
          </cell>
        </row>
        <row r="14006">
          <cell r="B14006" t="str">
            <v>210238</v>
          </cell>
          <cell r="C14006" t="str">
            <v>020579</v>
          </cell>
          <cell r="D14006" t="str">
            <v>Areia media</v>
          </cell>
          <cell r="E14006" t="str">
            <v>m3</v>
          </cell>
          <cell r="F14006">
            <v>8.8599999999999998E-2</v>
          </cell>
        </row>
        <row r="14007">
          <cell r="B14007" t="str">
            <v>210238</v>
          </cell>
          <cell r="C14007" t="str">
            <v>020518</v>
          </cell>
          <cell r="D14007" t="str">
            <v>Brita 2</v>
          </cell>
          <cell r="E14007" t="str">
            <v>m3</v>
          </cell>
          <cell r="F14007">
            <v>1.8800000000000001E-2</v>
          </cell>
        </row>
        <row r="14008">
          <cell r="B14008" t="str">
            <v>210238</v>
          </cell>
          <cell r="C14008" t="str">
            <v>020519</v>
          </cell>
          <cell r="D14008" t="str">
            <v>Brita 3</v>
          </cell>
          <cell r="E14008" t="str">
            <v>m3</v>
          </cell>
          <cell r="F14008">
            <v>2.3699999999999999E-2</v>
          </cell>
        </row>
        <row r="14009">
          <cell r="B14009" t="str">
            <v>210238</v>
          </cell>
          <cell r="C14009" t="str">
            <v>020520</v>
          </cell>
          <cell r="D14009" t="str">
            <v>Brita 4</v>
          </cell>
          <cell r="E14009" t="str">
            <v>m3</v>
          </cell>
          <cell r="F14009">
            <v>5.5399999999999998E-2</v>
          </cell>
        </row>
        <row r="14010">
          <cell r="B14010" t="str">
            <v>210238</v>
          </cell>
          <cell r="C14010" t="str">
            <v>020508</v>
          </cell>
          <cell r="D14010" t="str">
            <v>Cimento portland</v>
          </cell>
          <cell r="E14010" t="str">
            <v>kg</v>
          </cell>
          <cell r="F14010">
            <v>27</v>
          </cell>
        </row>
        <row r="14011">
          <cell r="B14011" t="str">
            <v>210238</v>
          </cell>
          <cell r="C14011" t="str">
            <v>080125</v>
          </cell>
          <cell r="D14011" t="str">
            <v>Betoneira 5hp</v>
          </cell>
          <cell r="E14011" t="str">
            <v>h</v>
          </cell>
          <cell r="F14011">
            <v>8.5999999999999993E-2</v>
          </cell>
        </row>
        <row r="14012">
          <cell r="B14012" t="str">
            <v>210239</v>
          </cell>
          <cell r="C14012" t="str">
            <v>010139</v>
          </cell>
          <cell r="D14012" t="str">
            <v>Pedreiro</v>
          </cell>
          <cell r="E14012" t="str">
            <v>h</v>
          </cell>
          <cell r="F14012">
            <v>0.93</v>
          </cell>
        </row>
        <row r="14013">
          <cell r="B14013" t="str">
            <v>210239</v>
          </cell>
          <cell r="C14013" t="str">
            <v>010146</v>
          </cell>
          <cell r="D14013" t="str">
            <v>Servente</v>
          </cell>
          <cell r="E14013" t="str">
            <v>h</v>
          </cell>
          <cell r="F14013">
            <v>2</v>
          </cell>
        </row>
        <row r="14014">
          <cell r="B14014" t="str">
            <v>210239</v>
          </cell>
          <cell r="C14014" t="str">
            <v>021016</v>
          </cell>
          <cell r="D14014" t="str">
            <v>Sarrafo de pinho de 1'x4' de 3a.construcao</v>
          </cell>
          <cell r="E14014" t="str">
            <v>m</v>
          </cell>
          <cell r="F14014">
            <v>9.1999999999999998E-2</v>
          </cell>
        </row>
        <row r="14015">
          <cell r="B14015" t="str">
            <v>210239</v>
          </cell>
          <cell r="C14015" t="str">
            <v>024006</v>
          </cell>
          <cell r="D14015" t="str">
            <v>Asfalto oxidado tipo 'i'</v>
          </cell>
          <cell r="E14015" t="str">
            <v>kg</v>
          </cell>
          <cell r="F14015">
            <v>0.43</v>
          </cell>
        </row>
        <row r="14016">
          <cell r="B14016" t="str">
            <v>210239</v>
          </cell>
          <cell r="C14016" t="str">
            <v>020517</v>
          </cell>
          <cell r="D14016" t="str">
            <v>Brita 1</v>
          </cell>
          <cell r="E14016" t="str">
            <v>m3</v>
          </cell>
          <cell r="F14016">
            <v>4.1799999999999997E-2</v>
          </cell>
        </row>
        <row r="14017">
          <cell r="B14017" t="str">
            <v>210239</v>
          </cell>
          <cell r="C14017" t="str">
            <v>020579</v>
          </cell>
          <cell r="D14017" t="str">
            <v>Areia media</v>
          </cell>
          <cell r="E14017" t="str">
            <v>m3</v>
          </cell>
          <cell r="F14017">
            <v>0.17810000000000001</v>
          </cell>
        </row>
        <row r="14018">
          <cell r="B14018" t="str">
            <v>210239</v>
          </cell>
          <cell r="C14018" t="str">
            <v>021012</v>
          </cell>
          <cell r="D14018" t="str">
            <v>Ripa de peroba de 1x7cm</v>
          </cell>
          <cell r="E14018" t="str">
            <v>m</v>
          </cell>
          <cell r="F14018">
            <v>0.45</v>
          </cell>
        </row>
        <row r="14019">
          <cell r="B14019" t="str">
            <v>210239</v>
          </cell>
          <cell r="C14019" t="str">
            <v>020508</v>
          </cell>
          <cell r="D14019" t="str">
            <v>Cimento portland</v>
          </cell>
          <cell r="E14019" t="str">
            <v>kg</v>
          </cell>
          <cell r="F14019">
            <v>64</v>
          </cell>
        </row>
        <row r="14020">
          <cell r="B14020" t="str">
            <v>210239</v>
          </cell>
          <cell r="C14020" t="str">
            <v>020518</v>
          </cell>
          <cell r="D14020" t="str">
            <v>Brita 2</v>
          </cell>
          <cell r="E14020" t="str">
            <v>m3</v>
          </cell>
          <cell r="F14020">
            <v>0.12540000000000001</v>
          </cell>
        </row>
        <row r="14021">
          <cell r="B14021" t="str">
            <v>210239</v>
          </cell>
          <cell r="C14021" t="str">
            <v>026569</v>
          </cell>
          <cell r="D14021" t="str">
            <v>Prego 18x27</v>
          </cell>
          <cell r="E14021" t="str">
            <v>kg</v>
          </cell>
          <cell r="F14021">
            <v>0.01</v>
          </cell>
        </row>
        <row r="14022">
          <cell r="B14022" t="str">
            <v>210239</v>
          </cell>
          <cell r="C14022" t="str">
            <v>080125</v>
          </cell>
          <cell r="D14022" t="str">
            <v>Betoneira 5hp</v>
          </cell>
          <cell r="E14022" t="str">
            <v>h</v>
          </cell>
          <cell r="F14022">
            <v>0.14299999999999999</v>
          </cell>
        </row>
        <row r="14023">
          <cell r="B14023" t="str">
            <v>210240</v>
          </cell>
          <cell r="C14023" t="str">
            <v>010121</v>
          </cell>
          <cell r="D14023" t="str">
            <v>Ferreiro</v>
          </cell>
          <cell r="E14023" t="str">
            <v>h</v>
          </cell>
          <cell r="F14023">
            <v>0.02</v>
          </cell>
        </row>
        <row r="14024">
          <cell r="B14024" t="str">
            <v>210240</v>
          </cell>
          <cell r="C14024" t="str">
            <v>010139</v>
          </cell>
          <cell r="D14024" t="str">
            <v>Pedreiro</v>
          </cell>
          <cell r="E14024" t="str">
            <v>h</v>
          </cell>
          <cell r="F14024">
            <v>0.25</v>
          </cell>
        </row>
        <row r="14025">
          <cell r="B14025" t="str">
            <v>210240</v>
          </cell>
          <cell r="C14025" t="str">
            <v>010146</v>
          </cell>
          <cell r="D14025" t="str">
            <v>Servente</v>
          </cell>
          <cell r="E14025" t="str">
            <v>h</v>
          </cell>
          <cell r="F14025">
            <v>1.95</v>
          </cell>
        </row>
        <row r="14026">
          <cell r="B14026" t="str">
            <v>210240</v>
          </cell>
          <cell r="C14026" t="str">
            <v>021022</v>
          </cell>
          <cell r="D14026" t="str">
            <v>Tabua de pinho de 1x12cm</v>
          </cell>
          <cell r="E14026" t="str">
            <v>m</v>
          </cell>
          <cell r="F14026">
            <v>0.8</v>
          </cell>
        </row>
        <row r="14027">
          <cell r="B14027" t="str">
            <v>210240</v>
          </cell>
          <cell r="C14027" t="str">
            <v>020508</v>
          </cell>
          <cell r="D14027" t="str">
            <v>Cimento portland</v>
          </cell>
          <cell r="E14027" t="str">
            <v>kg</v>
          </cell>
          <cell r="F14027">
            <v>34</v>
          </cell>
        </row>
        <row r="14028">
          <cell r="B14028" t="str">
            <v>210240</v>
          </cell>
          <cell r="C14028" t="str">
            <v>020518</v>
          </cell>
          <cell r="D14028" t="str">
            <v>Brita 2</v>
          </cell>
          <cell r="E14028" t="str">
            <v>m3</v>
          </cell>
          <cell r="F14028">
            <v>7.5200000000000003E-2</v>
          </cell>
        </row>
        <row r="14029">
          <cell r="B14029" t="str">
            <v>210240</v>
          </cell>
          <cell r="C14029" t="str">
            <v>020579</v>
          </cell>
          <cell r="D14029" t="str">
            <v>Areia media</v>
          </cell>
          <cell r="E14029" t="str">
            <v>m3</v>
          </cell>
          <cell r="F14029">
            <v>0.1108</v>
          </cell>
        </row>
        <row r="14030">
          <cell r="B14030" t="str">
            <v>210240</v>
          </cell>
          <cell r="C14030" t="str">
            <v>080125</v>
          </cell>
          <cell r="D14030" t="str">
            <v>Betoneira 5hp</v>
          </cell>
          <cell r="E14030" t="str">
            <v>h</v>
          </cell>
          <cell r="F14030">
            <v>8.5999999999999993E-2</v>
          </cell>
        </row>
        <row r="14031">
          <cell r="B14031" t="str">
            <v>210240</v>
          </cell>
          <cell r="C14031" t="str">
            <v>020517</v>
          </cell>
          <cell r="D14031" t="str">
            <v>Brita 1</v>
          </cell>
          <cell r="E14031" t="str">
            <v>m3</v>
          </cell>
          <cell r="F14031">
            <v>2.5100000000000001E-2</v>
          </cell>
        </row>
        <row r="14032">
          <cell r="B14032" t="str">
            <v>210240</v>
          </cell>
          <cell r="C14032" t="str">
            <v>021540</v>
          </cell>
          <cell r="D14032" t="str">
            <v>Tela soldada em aco ca-60 b</v>
          </cell>
          <cell r="E14032" t="str">
            <v>kg</v>
          </cell>
          <cell r="F14032">
            <v>2.2000000000000002</v>
          </cell>
        </row>
        <row r="14033">
          <cell r="B14033" t="str">
            <v>210240</v>
          </cell>
          <cell r="C14033" t="str">
            <v>026569</v>
          </cell>
          <cell r="D14033" t="str">
            <v>Prego 18x27</v>
          </cell>
          <cell r="E14033" t="str">
            <v>kg</v>
          </cell>
          <cell r="F14033">
            <v>0.01</v>
          </cell>
        </row>
        <row r="14034">
          <cell r="B14034" t="str">
            <v>210240</v>
          </cell>
          <cell r="C14034" t="str">
            <v>020519</v>
          </cell>
          <cell r="D14034" t="str">
            <v>Brita 3</v>
          </cell>
          <cell r="E14034" t="str">
            <v>m3</v>
          </cell>
          <cell r="F14034">
            <v>0.06</v>
          </cell>
        </row>
        <row r="14035">
          <cell r="B14035" t="str">
            <v>210241</v>
          </cell>
          <cell r="C14035" t="str">
            <v>080103</v>
          </cell>
          <cell r="D14035" t="str">
            <v>Caminhao basculante pot. 116 a 132 hp - 4 m3</v>
          </cell>
          <cell r="E14035" t="str">
            <v>h</v>
          </cell>
          <cell r="F14035">
            <v>0.06</v>
          </cell>
        </row>
        <row r="14036">
          <cell r="B14036" t="str">
            <v>210241</v>
          </cell>
          <cell r="C14036" t="str">
            <v>080110</v>
          </cell>
          <cell r="D14036" t="str">
            <v>Pa-carregadeira s/ esteiras pot. 172 a 180 hp</v>
          </cell>
          <cell r="E14036" t="str">
            <v>h</v>
          </cell>
          <cell r="F14036">
            <v>0.02</v>
          </cell>
        </row>
        <row r="14037">
          <cell r="B14037" t="str">
            <v>210241</v>
          </cell>
          <cell r="C14037" t="str">
            <v>080111</v>
          </cell>
          <cell r="D14037" t="str">
            <v>Trator sobre esteiras pot. 142 a 149 hp c/lamina</v>
          </cell>
          <cell r="E14037" t="str">
            <v>h</v>
          </cell>
          <cell r="F14037">
            <v>0.02</v>
          </cell>
        </row>
        <row r="14038">
          <cell r="B14038" t="str">
            <v>210242</v>
          </cell>
          <cell r="C14038" t="str">
            <v>010146</v>
          </cell>
          <cell r="D14038" t="str">
            <v>Servente</v>
          </cell>
          <cell r="E14038" t="str">
            <v>h</v>
          </cell>
          <cell r="F14038">
            <v>4.5</v>
          </cell>
        </row>
        <row r="14039">
          <cell r="B14039" t="str">
            <v>210242</v>
          </cell>
          <cell r="C14039" t="str">
            <v>020520</v>
          </cell>
          <cell r="D14039" t="str">
            <v>Brita 4</v>
          </cell>
          <cell r="E14039" t="str">
            <v>m3</v>
          </cell>
          <cell r="F14039">
            <v>0.4</v>
          </cell>
        </row>
        <row r="14040">
          <cell r="B14040" t="str">
            <v>210242</v>
          </cell>
          <cell r="C14040" t="str">
            <v>020521</v>
          </cell>
          <cell r="D14040" t="str">
            <v>Pedra de mao (rachao)</v>
          </cell>
          <cell r="E14040" t="str">
            <v>m3</v>
          </cell>
          <cell r="F14040">
            <v>1.4</v>
          </cell>
        </row>
        <row r="14041">
          <cell r="B14041" t="str">
            <v>210243</v>
          </cell>
          <cell r="C14041" t="str">
            <v>010146</v>
          </cell>
          <cell r="D14041" t="str">
            <v>Servente</v>
          </cell>
          <cell r="E14041" t="str">
            <v>h</v>
          </cell>
          <cell r="F14041">
            <v>0.03</v>
          </cell>
        </row>
        <row r="14042">
          <cell r="B14042" t="str">
            <v>210243</v>
          </cell>
          <cell r="C14042" t="str">
            <v>024703</v>
          </cell>
          <cell r="D14042" t="str">
            <v>Asfalto diluido cm-30</v>
          </cell>
          <cell r="E14042" t="str">
            <v>kg</v>
          </cell>
          <cell r="F14042">
            <v>1.35</v>
          </cell>
        </row>
        <row r="14043">
          <cell r="B14043" t="str">
            <v>210243</v>
          </cell>
          <cell r="C14043" t="str">
            <v>080146</v>
          </cell>
          <cell r="D14043" t="str">
            <v>Caminhao espargidor 145hp</v>
          </cell>
          <cell r="E14043" t="str">
            <v>h</v>
          </cell>
          <cell r="F14043">
            <v>2.3999999999999998E-3</v>
          </cell>
        </row>
        <row r="14044">
          <cell r="B14044" t="str">
            <v>210244</v>
          </cell>
          <cell r="C14044" t="str">
            <v>010146</v>
          </cell>
          <cell r="D14044" t="str">
            <v>Servente</v>
          </cell>
          <cell r="E14044" t="str">
            <v>h</v>
          </cell>
          <cell r="F14044">
            <v>0.08</v>
          </cell>
        </row>
        <row r="14045">
          <cell r="B14045" t="str">
            <v>210244</v>
          </cell>
          <cell r="C14045" t="str">
            <v>024704</v>
          </cell>
          <cell r="D14045" t="str">
            <v>Emulsao asfaltica cationica rr-2c</v>
          </cell>
          <cell r="E14045" t="str">
            <v>kg</v>
          </cell>
          <cell r="F14045">
            <v>0.8</v>
          </cell>
        </row>
        <row r="14046">
          <cell r="B14046" t="str">
            <v>210244</v>
          </cell>
          <cell r="C14046" t="str">
            <v>080117</v>
          </cell>
          <cell r="D14046" t="str">
            <v>Trator sobre pneus pot. 63 a 65hp</v>
          </cell>
          <cell r="E14046" t="str">
            <v>h</v>
          </cell>
          <cell r="F14046">
            <v>1.8E-3</v>
          </cell>
        </row>
        <row r="14047">
          <cell r="B14047" t="str">
            <v>210244</v>
          </cell>
          <cell r="C14047" t="str">
            <v>080118</v>
          </cell>
          <cell r="D14047" t="str">
            <v>Vassoura mecanica rebocavel</v>
          </cell>
          <cell r="E14047" t="str">
            <v>h</v>
          </cell>
          <cell r="F14047">
            <v>1.8E-3</v>
          </cell>
        </row>
        <row r="14048">
          <cell r="B14048" t="str">
            <v>210244</v>
          </cell>
          <cell r="C14048" t="str">
            <v>080146</v>
          </cell>
          <cell r="D14048" t="str">
            <v>Caminhao espargidor 145hp</v>
          </cell>
          <cell r="E14048" t="str">
            <v>h</v>
          </cell>
          <cell r="F14048">
            <v>3.0000000000000001E-3</v>
          </cell>
        </row>
        <row r="14049">
          <cell r="B14049" t="str">
            <v>210245</v>
          </cell>
          <cell r="C14049" t="str">
            <v>020517</v>
          </cell>
          <cell r="D14049" t="str">
            <v>Brita 1</v>
          </cell>
          <cell r="E14049" t="str">
            <v>m3</v>
          </cell>
          <cell r="F14049">
            <v>0.13600000000000001</v>
          </cell>
        </row>
        <row r="14050">
          <cell r="B14050" t="str">
            <v>210245</v>
          </cell>
          <cell r="C14050" t="str">
            <v>020524</v>
          </cell>
          <cell r="D14050" t="str">
            <v>Po de pedra</v>
          </cell>
          <cell r="E14050" t="str">
            <v>m3</v>
          </cell>
          <cell r="F14050">
            <v>0.59699999999999998</v>
          </cell>
        </row>
        <row r="14051">
          <cell r="B14051" t="str">
            <v>210245</v>
          </cell>
          <cell r="C14051" t="str">
            <v>080147</v>
          </cell>
          <cell r="D14051" t="str">
            <v>Usina de asfalto 100 a 102hp</v>
          </cell>
          <cell r="E14051" t="str">
            <v>h</v>
          </cell>
          <cell r="F14051">
            <v>0.03</v>
          </cell>
        </row>
        <row r="14052">
          <cell r="B14052" t="str">
            <v>210245</v>
          </cell>
          <cell r="C14052" t="str">
            <v>020579</v>
          </cell>
          <cell r="D14052" t="str">
            <v>Areia media</v>
          </cell>
          <cell r="E14052" t="str">
            <v>m3</v>
          </cell>
          <cell r="F14052">
            <v>0.21199999999999999</v>
          </cell>
        </row>
        <row r="14053">
          <cell r="B14053" t="str">
            <v>210245</v>
          </cell>
          <cell r="C14053" t="str">
            <v>024702</v>
          </cell>
          <cell r="D14053" t="str">
            <v>Cimento asfaltico 85/100</v>
          </cell>
          <cell r="E14053" t="str">
            <v>kg</v>
          </cell>
          <cell r="F14053">
            <v>62</v>
          </cell>
        </row>
        <row r="14054">
          <cell r="B14054" t="str">
            <v>210245</v>
          </cell>
          <cell r="C14054" t="str">
            <v>024705</v>
          </cell>
          <cell r="D14054" t="str">
            <v>Oleo bpf</v>
          </cell>
          <cell r="E14054" t="str">
            <v>kg</v>
          </cell>
          <cell r="F14054">
            <v>7.5</v>
          </cell>
        </row>
        <row r="14055">
          <cell r="B14055" t="str">
            <v>210245</v>
          </cell>
          <cell r="C14055" t="str">
            <v>080110</v>
          </cell>
          <cell r="D14055" t="str">
            <v>Pa-carregadeira s/ esteiras pot. 172 a 180 hp</v>
          </cell>
          <cell r="E14055" t="str">
            <v>h</v>
          </cell>
          <cell r="F14055">
            <v>0.03</v>
          </cell>
        </row>
        <row r="14056">
          <cell r="B14056" t="str">
            <v>210245</v>
          </cell>
          <cell r="C14056" t="str">
            <v>024701</v>
          </cell>
          <cell r="D14056" t="str">
            <v>Filler para pavimentacao</v>
          </cell>
          <cell r="E14056" t="str">
            <v>kg</v>
          </cell>
          <cell r="F14056">
            <v>18</v>
          </cell>
        </row>
        <row r="14057">
          <cell r="B14057" t="str">
            <v>210246</v>
          </cell>
          <cell r="C14057" t="str">
            <v>010146</v>
          </cell>
          <cell r="D14057" t="str">
            <v>Servente</v>
          </cell>
          <cell r="E14057" t="str">
            <v>h</v>
          </cell>
          <cell r="F14057">
            <v>2</v>
          </cell>
        </row>
        <row r="14058">
          <cell r="B14058" t="str">
            <v>210246</v>
          </cell>
          <cell r="C14058" t="str">
            <v>024705</v>
          </cell>
          <cell r="D14058" t="str">
            <v>Oleo bpf</v>
          </cell>
          <cell r="E14058" t="str">
            <v>kg</v>
          </cell>
          <cell r="F14058">
            <v>17.850000000000001</v>
          </cell>
        </row>
        <row r="14059">
          <cell r="B14059" t="str">
            <v>210246</v>
          </cell>
          <cell r="C14059" t="str">
            <v>020517</v>
          </cell>
          <cell r="D14059" t="str">
            <v>Brita 1</v>
          </cell>
          <cell r="E14059" t="str">
            <v>m3</v>
          </cell>
          <cell r="F14059">
            <v>0.3236</v>
          </cell>
        </row>
        <row r="14060">
          <cell r="B14060" t="str">
            <v>210246</v>
          </cell>
          <cell r="C14060" t="str">
            <v>020579</v>
          </cell>
          <cell r="D14060" t="str">
            <v>Areia media</v>
          </cell>
          <cell r="E14060" t="str">
            <v>m3</v>
          </cell>
          <cell r="F14060">
            <v>0.50449999999999995</v>
          </cell>
        </row>
        <row r="14061">
          <cell r="B14061" t="str">
            <v>210246</v>
          </cell>
          <cell r="C14061" t="str">
            <v>024701</v>
          </cell>
          <cell r="D14061" t="str">
            <v>Filler para pavimentacao</v>
          </cell>
          <cell r="E14061" t="str">
            <v>kg</v>
          </cell>
          <cell r="F14061">
            <v>42.84</v>
          </cell>
        </row>
        <row r="14062">
          <cell r="B14062" t="str">
            <v>210246</v>
          </cell>
          <cell r="C14062" t="str">
            <v>024702</v>
          </cell>
          <cell r="D14062" t="str">
            <v>Cimento asfaltico 85/100</v>
          </cell>
          <cell r="E14062" t="str">
            <v>kg</v>
          </cell>
          <cell r="F14062">
            <v>147.56</v>
          </cell>
        </row>
        <row r="14063">
          <cell r="B14063" t="str">
            <v>210246</v>
          </cell>
          <cell r="C14063" t="str">
            <v>090985</v>
          </cell>
          <cell r="D14063" t="str">
            <v>Rolo compac autopr.de pneus, cap.6 a 20t, pot.69 h</v>
          </cell>
          <cell r="E14063" t="str">
            <v>h</v>
          </cell>
          <cell r="F14063">
            <v>6.8000000000000005E-2</v>
          </cell>
        </row>
        <row r="14064">
          <cell r="B14064" t="str">
            <v>210246</v>
          </cell>
          <cell r="C14064" t="str">
            <v>080103</v>
          </cell>
          <cell r="D14064" t="str">
            <v>Caminhao basculante pot. 116 a 132 hp - 4 m3</v>
          </cell>
          <cell r="E14064" t="str">
            <v>h</v>
          </cell>
          <cell r="F14064">
            <v>0.39</v>
          </cell>
        </row>
        <row r="14065">
          <cell r="B14065" t="str">
            <v>210246</v>
          </cell>
          <cell r="C14065" t="str">
            <v>080110</v>
          </cell>
          <cell r="D14065" t="str">
            <v>Pa-carregadeira s/ esteiras pot. 172 a 180 hp</v>
          </cell>
          <cell r="E14065" t="str">
            <v>h</v>
          </cell>
          <cell r="F14065">
            <v>0.1414</v>
          </cell>
        </row>
        <row r="14066">
          <cell r="B14066" t="str">
            <v>210246</v>
          </cell>
          <cell r="C14066" t="str">
            <v>080147</v>
          </cell>
          <cell r="D14066" t="str">
            <v>Usina de asfalto 100 a 102hp</v>
          </cell>
          <cell r="E14066" t="str">
            <v>h</v>
          </cell>
          <cell r="F14066">
            <v>7.1400000000000005E-2</v>
          </cell>
        </row>
        <row r="14067">
          <cell r="B14067" t="str">
            <v>210246</v>
          </cell>
          <cell r="C14067" t="str">
            <v>080149</v>
          </cell>
          <cell r="D14067" t="str">
            <v>Vibroacabadora sobre esteiras pot. 109hp</v>
          </cell>
          <cell r="E14067" t="str">
            <v>h</v>
          </cell>
          <cell r="F14067">
            <v>6.8000000000000005E-2</v>
          </cell>
        </row>
        <row r="14068">
          <cell r="B14068" t="str">
            <v>210246</v>
          </cell>
          <cell r="C14068" t="str">
            <v>020524</v>
          </cell>
          <cell r="D14068" t="str">
            <v>Po de pedra</v>
          </cell>
          <cell r="E14068" t="str">
            <v>m3</v>
          </cell>
          <cell r="F14068">
            <v>1.4208000000000001</v>
          </cell>
        </row>
        <row r="14069">
          <cell r="B14069" t="str">
            <v>210247</v>
          </cell>
          <cell r="C14069" t="str">
            <v>010146</v>
          </cell>
          <cell r="D14069" t="str">
            <v>Servente</v>
          </cell>
          <cell r="E14069" t="str">
            <v>h</v>
          </cell>
          <cell r="F14069">
            <v>0.6</v>
          </cell>
        </row>
        <row r="14070">
          <cell r="B14070" t="str">
            <v>210247</v>
          </cell>
          <cell r="C14070" t="str">
            <v>080149</v>
          </cell>
          <cell r="D14070" t="str">
            <v>Vibroacabadora sobre esteiras pot. 109hp</v>
          </cell>
          <cell r="E14070" t="str">
            <v>h</v>
          </cell>
          <cell r="F14070">
            <v>5.8000000000000003E-2</v>
          </cell>
        </row>
        <row r="14071">
          <cell r="B14071" t="str">
            <v>210247</v>
          </cell>
          <cell r="C14071" t="str">
            <v>080112</v>
          </cell>
          <cell r="D14071" t="str">
            <v>Rolo compac estat. pot.44 a 77hp - 10/14t</v>
          </cell>
          <cell r="E14071" t="str">
            <v>h</v>
          </cell>
          <cell r="F14071">
            <v>5.8000000000000003E-2</v>
          </cell>
        </row>
        <row r="14072">
          <cell r="B14072" t="str">
            <v>210247</v>
          </cell>
          <cell r="C14072" t="str">
            <v>024702</v>
          </cell>
          <cell r="D14072" t="str">
            <v>Cimento asfaltico 85/100</v>
          </cell>
          <cell r="E14072" t="str">
            <v>kg</v>
          </cell>
          <cell r="F14072">
            <v>65</v>
          </cell>
        </row>
        <row r="14073">
          <cell r="B14073" t="str">
            <v>210247</v>
          </cell>
          <cell r="C14073" t="str">
            <v>090712</v>
          </cell>
          <cell r="D14073" t="str">
            <v>Pa-carregadeira s/ pneus 172 182 hp</v>
          </cell>
          <cell r="E14073" t="str">
            <v>h</v>
          </cell>
          <cell r="F14073">
            <v>0.05</v>
          </cell>
        </row>
        <row r="14074">
          <cell r="B14074" t="str">
            <v>210247</v>
          </cell>
          <cell r="C14074" t="str">
            <v>080147</v>
          </cell>
          <cell r="D14074" t="str">
            <v>Usina de asfalto 100 a 102hp</v>
          </cell>
          <cell r="E14074" t="str">
            <v>h</v>
          </cell>
          <cell r="F14074">
            <v>0.03</v>
          </cell>
        </row>
        <row r="14075">
          <cell r="B14075" t="str">
            <v>210247</v>
          </cell>
          <cell r="C14075" t="str">
            <v>020571</v>
          </cell>
          <cell r="D14075" t="str">
            <v>Brita 1 e 2 (media)</v>
          </cell>
          <cell r="E14075" t="str">
            <v>m3</v>
          </cell>
          <cell r="F14075">
            <v>1.736</v>
          </cell>
        </row>
        <row r="14076">
          <cell r="B14076" t="str">
            <v>210247</v>
          </cell>
          <cell r="C14076" t="str">
            <v>080103</v>
          </cell>
          <cell r="D14076" t="str">
            <v>Caminhao basculante pot. 116 a 132 hp - 4 m3</v>
          </cell>
          <cell r="E14076" t="str">
            <v>h</v>
          </cell>
          <cell r="F14076">
            <v>0.5</v>
          </cell>
        </row>
        <row r="14077">
          <cell r="B14077" t="str">
            <v>210248</v>
          </cell>
          <cell r="C14077" t="str">
            <v>010139</v>
          </cell>
          <cell r="D14077" t="str">
            <v>Pedreiro</v>
          </cell>
          <cell r="E14077" t="str">
            <v>h</v>
          </cell>
          <cell r="F14077">
            <v>2.6</v>
          </cell>
        </row>
        <row r="14078">
          <cell r="B14078" t="str">
            <v>210248</v>
          </cell>
          <cell r="C14078" t="str">
            <v>010146</v>
          </cell>
          <cell r="D14078" t="str">
            <v>Servente</v>
          </cell>
          <cell r="E14078" t="str">
            <v>h</v>
          </cell>
          <cell r="F14078">
            <v>3.8</v>
          </cell>
        </row>
        <row r="14079">
          <cell r="B14079" t="str">
            <v>210248</v>
          </cell>
          <cell r="C14079" t="str">
            <v>020505</v>
          </cell>
          <cell r="D14079" t="str">
            <v>Cal hidratada</v>
          </cell>
          <cell r="E14079" t="str">
            <v>kg</v>
          </cell>
          <cell r="F14079">
            <v>11</v>
          </cell>
        </row>
        <row r="14080">
          <cell r="B14080" t="str">
            <v>210248</v>
          </cell>
          <cell r="C14080" t="str">
            <v>020508</v>
          </cell>
          <cell r="D14080" t="str">
            <v>Cimento portland</v>
          </cell>
          <cell r="E14080" t="str">
            <v>kg</v>
          </cell>
          <cell r="F14080">
            <v>20</v>
          </cell>
        </row>
        <row r="14081">
          <cell r="B14081" t="str">
            <v>210248</v>
          </cell>
          <cell r="C14081" t="str">
            <v>020579</v>
          </cell>
          <cell r="D14081" t="str">
            <v>Areia media</v>
          </cell>
          <cell r="E14081" t="str">
            <v>m3</v>
          </cell>
          <cell r="F14081">
            <v>8.2900000000000001E-2</v>
          </cell>
        </row>
        <row r="14082">
          <cell r="B14082" t="str">
            <v>210248</v>
          </cell>
          <cell r="C14082" t="str">
            <v>022515</v>
          </cell>
          <cell r="D14082" t="str">
            <v>Tijolo comum</v>
          </cell>
          <cell r="E14082" t="str">
            <v>un</v>
          </cell>
          <cell r="F14082">
            <v>147</v>
          </cell>
        </row>
        <row r="14083">
          <cell r="B14083" t="str">
            <v>210249</v>
          </cell>
          <cell r="C14083" t="str">
            <v>090704</v>
          </cell>
          <cell r="D14083" t="str">
            <v>Distrib.de agregados autop.s/est. (92 hp) cap.400t</v>
          </cell>
          <cell r="E14083" t="str">
            <v>h</v>
          </cell>
          <cell r="F14083">
            <v>8.3000000000000001E-3</v>
          </cell>
        </row>
        <row r="14084">
          <cell r="B14084" t="str">
            <v>210249</v>
          </cell>
          <cell r="C14084" t="str">
            <v>010101</v>
          </cell>
          <cell r="D14084" t="str">
            <v>Ajudante</v>
          </cell>
          <cell r="E14084" t="str">
            <v>h</v>
          </cell>
          <cell r="F14084">
            <v>7.5300000000000006E-2</v>
          </cell>
        </row>
        <row r="14085">
          <cell r="B14085" t="str">
            <v>210249</v>
          </cell>
          <cell r="C14085" t="str">
            <v>080221</v>
          </cell>
          <cell r="D14085" t="str">
            <v>Usina de solos cap.400 tph pot. 101hp</v>
          </cell>
          <cell r="E14085" t="str">
            <v>h</v>
          </cell>
          <cell r="F14085">
            <v>8.1899999999999994E-3</v>
          </cell>
        </row>
        <row r="14086">
          <cell r="B14086" t="str">
            <v>210249</v>
          </cell>
          <cell r="C14086" t="str">
            <v>080223</v>
          </cell>
          <cell r="D14086" t="str">
            <v>Rolo compac autopr.aco tandem pot.59 kw - 14t</v>
          </cell>
          <cell r="E14086" t="str">
            <v>h</v>
          </cell>
          <cell r="F14086">
            <v>8.3000000000000001E-3</v>
          </cell>
        </row>
        <row r="14087">
          <cell r="B14087" t="str">
            <v>210249</v>
          </cell>
          <cell r="C14087" t="str">
            <v>090711</v>
          </cell>
          <cell r="D14087" t="str">
            <v>Pa-carregadeira s/ pneus 101 a 106 hp</v>
          </cell>
          <cell r="E14087" t="str">
            <v>h</v>
          </cell>
          <cell r="F14087">
            <v>6.96E-3</v>
          </cell>
        </row>
        <row r="14088">
          <cell r="B14088" t="str">
            <v>210249</v>
          </cell>
          <cell r="C14088" t="str">
            <v>020518</v>
          </cell>
          <cell r="D14088" t="str">
            <v>Brita 2</v>
          </cell>
          <cell r="E14088" t="str">
            <v>m3</v>
          </cell>
          <cell r="F14088">
            <v>1.47</v>
          </cell>
        </row>
        <row r="14089">
          <cell r="B14089" t="str">
            <v>210249</v>
          </cell>
          <cell r="C14089" t="str">
            <v>090706</v>
          </cell>
          <cell r="D14089" t="str">
            <v>Grupo gerador forca 145 a 176 kva</v>
          </cell>
          <cell r="E14089" t="str">
            <v>h</v>
          </cell>
          <cell r="F14089">
            <v>8.1899999999999994E-3</v>
          </cell>
        </row>
        <row r="14090">
          <cell r="B14090" t="str">
            <v>210249</v>
          </cell>
          <cell r="C14090" t="str">
            <v>090985</v>
          </cell>
          <cell r="D14090" t="str">
            <v>Rolo compac autopr.de pneus, cap.6 a 20t, pot.69 h</v>
          </cell>
          <cell r="E14090" t="str">
            <v>h</v>
          </cell>
          <cell r="F14090">
            <v>8.3000000000000001E-3</v>
          </cell>
        </row>
        <row r="14091">
          <cell r="B14091" t="str">
            <v>210250</v>
          </cell>
          <cell r="C14091" t="str">
            <v>010101</v>
          </cell>
          <cell r="D14091" t="str">
            <v>Ajudante</v>
          </cell>
          <cell r="E14091" t="str">
            <v>h</v>
          </cell>
          <cell r="F14091">
            <v>5.5169999999999997E-2</v>
          </cell>
        </row>
        <row r="14092">
          <cell r="B14092" t="str">
            <v>210250</v>
          </cell>
          <cell r="C14092" t="str">
            <v>080221</v>
          </cell>
          <cell r="D14092" t="str">
            <v>Usina de solos cap.400 tph pot. 101hp</v>
          </cell>
          <cell r="E14092" t="str">
            <v>h</v>
          </cell>
          <cell r="F14092">
            <v>8.1899999999999994E-3</v>
          </cell>
        </row>
        <row r="14093">
          <cell r="B14093" t="str">
            <v>210250</v>
          </cell>
          <cell r="C14093" t="str">
            <v>090711</v>
          </cell>
          <cell r="D14093" t="str">
            <v>Pa-carregadeira s/ pneus 101 a 106 hp</v>
          </cell>
          <cell r="E14093" t="str">
            <v>h</v>
          </cell>
          <cell r="F14093">
            <v>6.96E-3</v>
          </cell>
        </row>
        <row r="14094">
          <cell r="B14094" t="str">
            <v>210250</v>
          </cell>
          <cell r="C14094" t="str">
            <v>090706</v>
          </cell>
          <cell r="D14094" t="str">
            <v>Grupo gerador forca 145 a 176 kva</v>
          </cell>
          <cell r="E14094" t="str">
            <v>h</v>
          </cell>
          <cell r="F14094">
            <v>8.1899999999999994E-3</v>
          </cell>
        </row>
        <row r="14095">
          <cell r="B14095" t="str">
            <v>210251</v>
          </cell>
          <cell r="C14095" t="str">
            <v>080214</v>
          </cell>
          <cell r="D14095" t="str">
            <v>Caminhao basculante pot.132 a 152hp cap.6.5m3</v>
          </cell>
          <cell r="E14095" t="str">
            <v>h</v>
          </cell>
          <cell r="F14095">
            <v>3.3329999999999999E-2</v>
          </cell>
        </row>
        <row r="14096">
          <cell r="B14096" t="str">
            <v>210251</v>
          </cell>
          <cell r="C14096" t="str">
            <v>080223</v>
          </cell>
          <cell r="D14096" t="str">
            <v>Rolo compac autopr.aco tandem pot.59 kw - 14t</v>
          </cell>
          <cell r="E14096" t="str">
            <v>h</v>
          </cell>
          <cell r="F14096">
            <v>7.8600000000000007E-3</v>
          </cell>
        </row>
        <row r="14097">
          <cell r="B14097" t="str">
            <v>210251</v>
          </cell>
          <cell r="C14097" t="str">
            <v>020503</v>
          </cell>
          <cell r="D14097" t="str">
            <v>Areia lavada</v>
          </cell>
          <cell r="E14097" t="str">
            <v>m3</v>
          </cell>
          <cell r="F14097">
            <v>0.188</v>
          </cell>
        </row>
        <row r="14098">
          <cell r="B14098" t="str">
            <v>210251</v>
          </cell>
          <cell r="C14098" t="str">
            <v>024011</v>
          </cell>
          <cell r="D14098" t="str">
            <v>Emulsao asfaltica</v>
          </cell>
          <cell r="E14098" t="str">
            <v>kg</v>
          </cell>
          <cell r="F14098">
            <v>50</v>
          </cell>
        </row>
        <row r="14099">
          <cell r="B14099" t="str">
            <v>210251</v>
          </cell>
          <cell r="C14099" t="str">
            <v>080118</v>
          </cell>
          <cell r="D14099" t="str">
            <v>Vassoura mecanica rebocavel</v>
          </cell>
          <cell r="E14099" t="str">
            <v>h</v>
          </cell>
          <cell r="F14099">
            <v>8.4600000000000005E-3</v>
          </cell>
        </row>
        <row r="14100">
          <cell r="B14100" t="str">
            <v>210251</v>
          </cell>
          <cell r="C14100" t="str">
            <v>010101</v>
          </cell>
          <cell r="D14100" t="str">
            <v>Ajudante</v>
          </cell>
          <cell r="E14100" t="str">
            <v>h</v>
          </cell>
          <cell r="F14100">
            <v>0.1507</v>
          </cell>
        </row>
        <row r="14101">
          <cell r="B14101" t="str">
            <v>210251</v>
          </cell>
          <cell r="C14101" t="str">
            <v>090986</v>
          </cell>
          <cell r="D14101" t="str">
            <v>Vibroacabadora sobre esteiras potencia 65 hp</v>
          </cell>
          <cell r="E14101" t="str">
            <v>h</v>
          </cell>
          <cell r="F14101">
            <v>8.8800000000000007E-3</v>
          </cell>
        </row>
        <row r="14102">
          <cell r="B14102" t="str">
            <v>210251</v>
          </cell>
          <cell r="C14102" t="str">
            <v>090987</v>
          </cell>
          <cell r="D14102" t="str">
            <v>Trator sobre pneus pot.53 a 59 hp</v>
          </cell>
          <cell r="E14102" t="str">
            <v>h</v>
          </cell>
          <cell r="F14102">
            <v>4.2500000000000003E-3</v>
          </cell>
        </row>
        <row r="14103">
          <cell r="B14103" t="str">
            <v>210251</v>
          </cell>
          <cell r="C14103" t="str">
            <v>090706</v>
          </cell>
          <cell r="D14103" t="str">
            <v>Grupo gerador forca 145 a 176 kva</v>
          </cell>
          <cell r="E14103" t="str">
            <v>h</v>
          </cell>
          <cell r="F14103">
            <v>1.111E-2</v>
          </cell>
        </row>
        <row r="14104">
          <cell r="B14104" t="str">
            <v>210251</v>
          </cell>
          <cell r="C14104" t="str">
            <v>090718</v>
          </cell>
          <cell r="D14104" t="str">
            <v>Usina de asfalto pot.(101 a 104 hp), cap.300 t/h</v>
          </cell>
          <cell r="E14104" t="str">
            <v>h</v>
          </cell>
          <cell r="F14104">
            <v>1.111E-2</v>
          </cell>
        </row>
        <row r="14105">
          <cell r="B14105" t="str">
            <v>210251</v>
          </cell>
          <cell r="C14105" t="str">
            <v>090985</v>
          </cell>
          <cell r="D14105" t="str">
            <v>Rolo compac autopr.de pneus, cap.6 a 20t, pot.69 h</v>
          </cell>
          <cell r="E14105" t="str">
            <v>h</v>
          </cell>
          <cell r="F14105">
            <v>7.4599999999999996E-3</v>
          </cell>
        </row>
        <row r="14106">
          <cell r="B14106" t="str">
            <v>210251</v>
          </cell>
          <cell r="C14106" t="str">
            <v>020518</v>
          </cell>
          <cell r="D14106" t="str">
            <v>Brita 2</v>
          </cell>
          <cell r="E14106" t="str">
            <v>m3</v>
          </cell>
          <cell r="F14106">
            <v>0.439</v>
          </cell>
        </row>
        <row r="14107">
          <cell r="B14107" t="str">
            <v>210251</v>
          </cell>
          <cell r="C14107" t="str">
            <v>090711</v>
          </cell>
          <cell r="D14107" t="str">
            <v>Pa-carregadeira s/ pneus 101 a 106 hp</v>
          </cell>
          <cell r="E14107" t="str">
            <v>h</v>
          </cell>
          <cell r="F14107">
            <v>7.2100000000000003E-3</v>
          </cell>
        </row>
        <row r="14108">
          <cell r="B14108" t="str">
            <v>210252</v>
          </cell>
          <cell r="C14108" t="str">
            <v>010101</v>
          </cell>
          <cell r="D14108" t="str">
            <v>Ajudante</v>
          </cell>
          <cell r="E14108" t="str">
            <v>h</v>
          </cell>
          <cell r="F14108">
            <v>7.5329999999999994E-2</v>
          </cell>
        </row>
        <row r="14109">
          <cell r="B14109" t="str">
            <v>210252</v>
          </cell>
          <cell r="C14109" t="str">
            <v>024702</v>
          </cell>
          <cell r="D14109" t="str">
            <v>Cimento asfaltico 85/100</v>
          </cell>
          <cell r="E14109" t="str">
            <v>kg</v>
          </cell>
          <cell r="F14109">
            <v>3.0000000000000001E-3</v>
          </cell>
        </row>
        <row r="14110">
          <cell r="B14110" t="str">
            <v>210252</v>
          </cell>
          <cell r="C14110" t="str">
            <v>090706</v>
          </cell>
          <cell r="D14110" t="str">
            <v>Grupo gerador forca 145 a 176 kva</v>
          </cell>
          <cell r="E14110" t="str">
            <v>h</v>
          </cell>
          <cell r="F14110">
            <v>1.111E-2</v>
          </cell>
        </row>
        <row r="14111">
          <cell r="B14111" t="str">
            <v>210252</v>
          </cell>
          <cell r="C14111" t="str">
            <v>090711</v>
          </cell>
          <cell r="D14111" t="str">
            <v>Pa-carregadeira s/ pneus 101 a 106 hp</v>
          </cell>
          <cell r="E14111" t="str">
            <v>h</v>
          </cell>
          <cell r="F14111">
            <v>7.2100000000000003E-3</v>
          </cell>
        </row>
        <row r="14112">
          <cell r="B14112" t="str">
            <v>210252</v>
          </cell>
          <cell r="C14112" t="str">
            <v>090718</v>
          </cell>
          <cell r="D14112" t="str">
            <v>Usina de asfalto pot.(101 a 104 hp), cap.300 t/h</v>
          </cell>
          <cell r="E14112" t="str">
            <v>h</v>
          </cell>
          <cell r="F14112">
            <v>1.111E-2</v>
          </cell>
        </row>
        <row r="14113">
          <cell r="B14113" t="str">
            <v>210253</v>
          </cell>
          <cell r="C14113" t="str">
            <v>010101</v>
          </cell>
          <cell r="D14113" t="str">
            <v>Ajudante</v>
          </cell>
          <cell r="E14113" t="str">
            <v>h</v>
          </cell>
          <cell r="F14113">
            <v>3.8559999999999997E-2</v>
          </cell>
        </row>
        <row r="14114">
          <cell r="B14114" t="str">
            <v>210253</v>
          </cell>
          <cell r="C14114" t="str">
            <v>090704</v>
          </cell>
          <cell r="D14114" t="str">
            <v>Distrib.de agregados autop.s/est. (92 hp) cap.400t</v>
          </cell>
          <cell r="E14114" t="str">
            <v>h</v>
          </cell>
          <cell r="F14114">
            <v>2.2399999999999998E-3</v>
          </cell>
        </row>
        <row r="14115">
          <cell r="B14115" t="str">
            <v>210253</v>
          </cell>
          <cell r="C14115" t="str">
            <v>090711</v>
          </cell>
          <cell r="D14115" t="str">
            <v>Pa-carregadeira s/ pneus 101 a 106 hp</v>
          </cell>
          <cell r="E14115" t="str">
            <v>h</v>
          </cell>
          <cell r="F14115">
            <v>1.9300000000000001E-3</v>
          </cell>
        </row>
        <row r="14116">
          <cell r="B14116" t="str">
            <v>210253</v>
          </cell>
          <cell r="C14116" t="str">
            <v>024702</v>
          </cell>
          <cell r="D14116" t="str">
            <v>Cimento asfaltico 85/100</v>
          </cell>
          <cell r="E14116" t="str">
            <v>kg</v>
          </cell>
          <cell r="F14116">
            <v>3</v>
          </cell>
        </row>
        <row r="14117">
          <cell r="B14117" t="str">
            <v>210253</v>
          </cell>
          <cell r="C14117" t="str">
            <v>080214</v>
          </cell>
          <cell r="D14117" t="str">
            <v>Caminhao basculante pot.132 a 152hp cap.6.5m3</v>
          </cell>
          <cell r="E14117" t="str">
            <v>h</v>
          </cell>
          <cell r="F14117">
            <v>3.2499999999999999E-3</v>
          </cell>
        </row>
        <row r="14118">
          <cell r="B14118" t="str">
            <v>210253</v>
          </cell>
          <cell r="C14118" t="str">
            <v>080222</v>
          </cell>
          <cell r="D14118" t="str">
            <v>Caminhao espargidor asfalto pot.108;2 kw - 6500 l</v>
          </cell>
          <cell r="E14118" t="str">
            <v>h</v>
          </cell>
          <cell r="F14118">
            <v>3.4099999999999998E-3</v>
          </cell>
        </row>
        <row r="14119">
          <cell r="B14119" t="str">
            <v>210253</v>
          </cell>
          <cell r="C14119" t="str">
            <v>020518</v>
          </cell>
          <cell r="D14119" t="str">
            <v>Brita 2</v>
          </cell>
          <cell r="E14119" t="str">
            <v>m3</v>
          </cell>
          <cell r="F14119">
            <v>3.8699999999999998E-2</v>
          </cell>
        </row>
        <row r="14120">
          <cell r="B14120" t="str">
            <v>210253</v>
          </cell>
          <cell r="C14120" t="str">
            <v>080118</v>
          </cell>
          <cell r="D14120" t="str">
            <v>Vassoura mecanica rebocavel</v>
          </cell>
          <cell r="E14120" t="str">
            <v>h</v>
          </cell>
          <cell r="F14120">
            <v>5.3099999999999996E-3</v>
          </cell>
        </row>
        <row r="14121">
          <cell r="B14121" t="str">
            <v>210253</v>
          </cell>
          <cell r="C14121" t="str">
            <v>090985</v>
          </cell>
          <cell r="D14121" t="str">
            <v>Rolo compac autopr.de pneus, cap.6 a 20t, pot.69 h</v>
          </cell>
          <cell r="E14121" t="str">
            <v>h</v>
          </cell>
          <cell r="F14121">
            <v>3.31E-3</v>
          </cell>
        </row>
        <row r="14122">
          <cell r="B14122" t="str">
            <v>210253</v>
          </cell>
          <cell r="C14122" t="str">
            <v>090987</v>
          </cell>
          <cell r="D14122" t="str">
            <v>Trator sobre pneus pot.53 a 59 hp</v>
          </cell>
          <cell r="E14122" t="str">
            <v>h</v>
          </cell>
          <cell r="F14122">
            <v>2.0300000000000001E-3</v>
          </cell>
        </row>
        <row r="14123">
          <cell r="B14123" t="str">
            <v>210301</v>
          </cell>
          <cell r="C14123" t="str">
            <v>010101</v>
          </cell>
          <cell r="D14123" t="str">
            <v>Ajudante</v>
          </cell>
          <cell r="E14123" t="str">
            <v>h</v>
          </cell>
          <cell r="F14123">
            <v>0.02</v>
          </cell>
        </row>
        <row r="14124">
          <cell r="B14124" t="str">
            <v>210301</v>
          </cell>
          <cell r="C14124" t="str">
            <v>019999</v>
          </cell>
          <cell r="D14124" t="str">
            <v>Diversos sobre mao de obra</v>
          </cell>
          <cell r="E14124" t="str">
            <v>%</v>
          </cell>
          <cell r="F14124">
            <v>6</v>
          </cell>
        </row>
        <row r="14125">
          <cell r="B14125" t="str">
            <v>210301</v>
          </cell>
          <cell r="C14125" t="str">
            <v>080169</v>
          </cell>
          <cell r="D14125" t="str">
            <v>Trator agricola sobre pneus - 101 a 106hp</v>
          </cell>
          <cell r="E14125" t="str">
            <v>h</v>
          </cell>
          <cell r="F14125">
            <v>8.9999999999999998E-4</v>
          </cell>
        </row>
        <row r="14126">
          <cell r="B14126" t="str">
            <v>210303</v>
          </cell>
          <cell r="C14126" t="str">
            <v>010101</v>
          </cell>
          <cell r="D14126" t="str">
            <v>Ajudante</v>
          </cell>
          <cell r="E14126" t="str">
            <v>h</v>
          </cell>
          <cell r="F14126">
            <v>2.5000000000000001E-3</v>
          </cell>
        </row>
        <row r="14127">
          <cell r="B14127" t="str">
            <v>210303</v>
          </cell>
          <cell r="C14127" t="str">
            <v>028036</v>
          </cell>
          <cell r="D14127" t="str">
            <v>Agua</v>
          </cell>
          <cell r="E14127" t="str">
            <v>m3</v>
          </cell>
          <cell r="F14127">
            <v>7.4999999999999997E-3</v>
          </cell>
        </row>
        <row r="14128">
          <cell r="B14128" t="str">
            <v>210303</v>
          </cell>
          <cell r="C14128" t="str">
            <v>080102</v>
          </cell>
          <cell r="D14128" t="str">
            <v>Caminhao irrigadeira pot. 149 hp</v>
          </cell>
          <cell r="E14128" t="str">
            <v>h</v>
          </cell>
          <cell r="F14128">
            <v>1.2999999999999999E-3</v>
          </cell>
        </row>
        <row r="14129">
          <cell r="B14129" t="str">
            <v>210305</v>
          </cell>
          <cell r="C14129" t="str">
            <v>010146</v>
          </cell>
          <cell r="D14129" t="str">
            <v>Servente</v>
          </cell>
          <cell r="E14129" t="str">
            <v>h</v>
          </cell>
          <cell r="F14129">
            <v>7.7399999999999997E-2</v>
          </cell>
        </row>
        <row r="14130">
          <cell r="B14130" t="str">
            <v>210305</v>
          </cell>
          <cell r="C14130" t="str">
            <v>019999</v>
          </cell>
          <cell r="D14130" t="str">
            <v>Diversos sobre mao de obra</v>
          </cell>
          <cell r="E14130" t="str">
            <v>%</v>
          </cell>
          <cell r="F14130">
            <v>6</v>
          </cell>
        </row>
        <row r="14131">
          <cell r="B14131" t="str">
            <v>210307</v>
          </cell>
          <cell r="C14131" t="str">
            <v>010146</v>
          </cell>
          <cell r="D14131" t="str">
            <v>Servente</v>
          </cell>
          <cell r="E14131" t="str">
            <v>h</v>
          </cell>
          <cell r="F14131">
            <v>1.6</v>
          </cell>
        </row>
        <row r="14132">
          <cell r="B14132" t="str">
            <v>210307</v>
          </cell>
          <cell r="C14132" t="str">
            <v>038501</v>
          </cell>
          <cell r="D14132" t="str">
            <v>Adubo organico curtido (esterco)</v>
          </cell>
          <cell r="E14132" t="str">
            <v>m3</v>
          </cell>
          <cell r="F14132">
            <v>0.1</v>
          </cell>
        </row>
        <row r="14133">
          <cell r="B14133" t="str">
            <v>210307</v>
          </cell>
          <cell r="C14133" t="str">
            <v>038502</v>
          </cell>
          <cell r="D14133" t="str">
            <v>Adubo mineral 10-10-10 npk</v>
          </cell>
          <cell r="E14133" t="str">
            <v>kg</v>
          </cell>
          <cell r="F14133">
            <v>1</v>
          </cell>
        </row>
        <row r="14134">
          <cell r="B14134" t="str">
            <v>210307</v>
          </cell>
          <cell r="C14134" t="str">
            <v>038503</v>
          </cell>
          <cell r="D14134" t="str">
            <v>Calcario dolomitico</v>
          </cell>
          <cell r="E14134" t="str">
            <v>kg</v>
          </cell>
          <cell r="F14134">
            <v>1</v>
          </cell>
        </row>
        <row r="14135">
          <cell r="B14135" t="str">
            <v>210307</v>
          </cell>
          <cell r="C14135" t="str">
            <v>038511</v>
          </cell>
          <cell r="D14135" t="str">
            <v>Terra comum vegetal</v>
          </cell>
          <cell r="E14135" t="str">
            <v>m3</v>
          </cell>
          <cell r="F14135">
            <v>0.9</v>
          </cell>
        </row>
        <row r="14136">
          <cell r="B14136" t="str">
            <v>210316</v>
          </cell>
          <cell r="C14136" t="str">
            <v>010101</v>
          </cell>
          <cell r="D14136" t="str">
            <v>Ajudante</v>
          </cell>
          <cell r="E14136" t="str">
            <v>h</v>
          </cell>
          <cell r="F14136">
            <v>16</v>
          </cell>
        </row>
        <row r="14137">
          <cell r="B14137" t="str">
            <v>210316</v>
          </cell>
          <cell r="C14137" t="str">
            <v>028012</v>
          </cell>
          <cell r="D14137" t="str">
            <v>Sacos plasticos</v>
          </cell>
          <cell r="E14137" t="str">
            <v>un</v>
          </cell>
          <cell r="F14137">
            <v>12</v>
          </cell>
        </row>
        <row r="14138">
          <cell r="B14138" t="str">
            <v>210316</v>
          </cell>
          <cell r="C14138" t="str">
            <v>080101</v>
          </cell>
          <cell r="D14138" t="str">
            <v>Caminhao carroceria pot. 131 a 142hp</v>
          </cell>
          <cell r="E14138" t="str">
            <v>h</v>
          </cell>
          <cell r="F14138">
            <v>10</v>
          </cell>
        </row>
        <row r="14139">
          <cell r="B14139" t="str">
            <v>210317</v>
          </cell>
          <cell r="C14139" t="str">
            <v>010146</v>
          </cell>
          <cell r="D14139" t="str">
            <v>Servente</v>
          </cell>
          <cell r="E14139" t="str">
            <v>h</v>
          </cell>
          <cell r="F14139">
            <v>100</v>
          </cell>
        </row>
        <row r="14140">
          <cell r="B14140" t="str">
            <v>210317</v>
          </cell>
          <cell r="C14140" t="str">
            <v>028036</v>
          </cell>
          <cell r="D14140" t="str">
            <v>Agua</v>
          </cell>
          <cell r="E14140" t="str">
            <v>m3</v>
          </cell>
          <cell r="F14140">
            <v>300</v>
          </cell>
        </row>
        <row r="14141">
          <cell r="B14141" t="str">
            <v>210317</v>
          </cell>
          <cell r="C14141" t="str">
            <v>080101</v>
          </cell>
          <cell r="D14141" t="str">
            <v>Caminhao carroceria pot. 131 a 142hp</v>
          </cell>
          <cell r="E14141" t="str">
            <v>h</v>
          </cell>
          <cell r="F14141">
            <v>50</v>
          </cell>
        </row>
        <row r="14142">
          <cell r="B14142" t="str">
            <v>210321</v>
          </cell>
          <cell r="C14142" t="str">
            <v>010146</v>
          </cell>
          <cell r="D14142" t="str">
            <v>Servente</v>
          </cell>
          <cell r="E14142" t="str">
            <v>h</v>
          </cell>
          <cell r="F14142">
            <v>139</v>
          </cell>
        </row>
        <row r="14143">
          <cell r="B14143" t="str">
            <v>210321</v>
          </cell>
          <cell r="C14143" t="str">
            <v>038511</v>
          </cell>
          <cell r="D14143" t="str">
            <v>Terra comum vegetal</v>
          </cell>
          <cell r="E14143" t="str">
            <v>m3</v>
          </cell>
          <cell r="F14143">
            <v>200</v>
          </cell>
        </row>
        <row r="14144">
          <cell r="B14144" t="str">
            <v>210322</v>
          </cell>
          <cell r="C14144" t="str">
            <v>010126</v>
          </cell>
          <cell r="D14144" t="str">
            <v>Jardineiro</v>
          </cell>
          <cell r="E14144" t="str">
            <v>h</v>
          </cell>
          <cell r="F14144">
            <v>2.9000000000000001E-2</v>
          </cell>
        </row>
        <row r="14145">
          <cell r="B14145" t="str">
            <v>210322</v>
          </cell>
          <cell r="C14145" t="str">
            <v>010146</v>
          </cell>
          <cell r="D14145" t="str">
            <v>Servente</v>
          </cell>
          <cell r="E14145" t="str">
            <v>h</v>
          </cell>
          <cell r="F14145">
            <v>5.8999999999999997E-2</v>
          </cell>
        </row>
        <row r="14146">
          <cell r="B14146" t="str">
            <v>210323</v>
          </cell>
          <cell r="C14146" t="str">
            <v>010126</v>
          </cell>
          <cell r="D14146" t="str">
            <v>Jardineiro</v>
          </cell>
          <cell r="E14146" t="str">
            <v>h</v>
          </cell>
          <cell r="F14146">
            <v>20</v>
          </cell>
        </row>
        <row r="14147">
          <cell r="B14147" t="str">
            <v>210324</v>
          </cell>
          <cell r="C14147" t="str">
            <v>038510</v>
          </cell>
          <cell r="D14147" t="str">
            <v>Servicos de hidrossemeadura</v>
          </cell>
          <cell r="E14147" t="str">
            <v>ha</v>
          </cell>
          <cell r="F14147">
            <v>1</v>
          </cell>
        </row>
        <row r="14148">
          <cell r="B14148" t="str">
            <v>210326</v>
          </cell>
          <cell r="C14148" t="str">
            <v>010146</v>
          </cell>
          <cell r="D14148" t="str">
            <v>Servente</v>
          </cell>
          <cell r="E14148" t="str">
            <v>h</v>
          </cell>
          <cell r="F14148">
            <v>5.0000000000000001E-3</v>
          </cell>
        </row>
        <row r="14149">
          <cell r="B14149" t="str">
            <v>210330</v>
          </cell>
          <cell r="C14149" t="str">
            <v>010126</v>
          </cell>
          <cell r="D14149" t="str">
            <v>Jardineiro</v>
          </cell>
          <cell r="E14149" t="str">
            <v>h</v>
          </cell>
          <cell r="F14149">
            <v>0.08</v>
          </cell>
        </row>
        <row r="14150">
          <cell r="B14150" t="str">
            <v>210330</v>
          </cell>
          <cell r="C14150" t="str">
            <v>010146</v>
          </cell>
          <cell r="D14150" t="str">
            <v>Servente</v>
          </cell>
          <cell r="E14150" t="str">
            <v>h</v>
          </cell>
          <cell r="F14150">
            <v>0.08</v>
          </cell>
        </row>
        <row r="14151">
          <cell r="B14151" t="str">
            <v>210330</v>
          </cell>
          <cell r="C14151" t="str">
            <v>038502</v>
          </cell>
          <cell r="D14151" t="str">
            <v>Adubo mineral 10-10-10 npk</v>
          </cell>
          <cell r="E14151" t="str">
            <v>kg</v>
          </cell>
          <cell r="F14151">
            <v>0.1</v>
          </cell>
        </row>
        <row r="14152">
          <cell r="B14152" t="str">
            <v>210330</v>
          </cell>
          <cell r="C14152" t="str">
            <v>038503</v>
          </cell>
          <cell r="D14152" t="str">
            <v>Calcario dolomitico</v>
          </cell>
          <cell r="E14152" t="str">
            <v>kg</v>
          </cell>
          <cell r="F14152">
            <v>0.15</v>
          </cell>
        </row>
        <row r="14153">
          <cell r="B14153" t="str">
            <v>210330</v>
          </cell>
          <cell r="C14153" t="str">
            <v>038507</v>
          </cell>
          <cell r="D14153" t="str">
            <v>Grama em placa tipo batatais</v>
          </cell>
          <cell r="E14153" t="str">
            <v>m2</v>
          </cell>
          <cell r="F14153">
            <v>1</v>
          </cell>
        </row>
        <row r="14154">
          <cell r="B14154" t="str">
            <v>210330</v>
          </cell>
          <cell r="C14154" t="str">
            <v>038512</v>
          </cell>
          <cell r="D14154" t="str">
            <v>Fosfato de rochas</v>
          </cell>
          <cell r="E14154" t="str">
            <v>kg</v>
          </cell>
          <cell r="F14154">
            <v>0.1</v>
          </cell>
        </row>
        <row r="14155">
          <cell r="B14155" t="str">
            <v>210330</v>
          </cell>
          <cell r="C14155" t="str">
            <v>038513</v>
          </cell>
          <cell r="D14155" t="str">
            <v>Adubo organico curtido</v>
          </cell>
          <cell r="E14155" t="str">
            <v>l</v>
          </cell>
          <cell r="F14155">
            <v>5</v>
          </cell>
        </row>
        <row r="14156">
          <cell r="B14156" t="str">
            <v>210331</v>
          </cell>
          <cell r="C14156" t="str">
            <v>010126</v>
          </cell>
          <cell r="D14156" t="str">
            <v>Jardineiro</v>
          </cell>
          <cell r="E14156" t="str">
            <v>h</v>
          </cell>
          <cell r="F14156">
            <v>0.08</v>
          </cell>
        </row>
        <row r="14157">
          <cell r="B14157" t="str">
            <v>210331</v>
          </cell>
          <cell r="C14157" t="str">
            <v>038502</v>
          </cell>
          <cell r="D14157" t="str">
            <v>Adubo mineral 10-10-10 npk</v>
          </cell>
          <cell r="E14157" t="str">
            <v>kg</v>
          </cell>
          <cell r="F14157">
            <v>0.1</v>
          </cell>
        </row>
        <row r="14158">
          <cell r="B14158" t="str">
            <v>210331</v>
          </cell>
          <cell r="C14158" t="str">
            <v>038610</v>
          </cell>
          <cell r="D14158" t="str">
            <v>Grama em placa tipo sao carlos</v>
          </cell>
          <cell r="E14158" t="str">
            <v>m2</v>
          </cell>
          <cell r="F14158">
            <v>1</v>
          </cell>
        </row>
        <row r="14159">
          <cell r="B14159" t="str">
            <v>210331</v>
          </cell>
          <cell r="C14159" t="str">
            <v>038503</v>
          </cell>
          <cell r="D14159" t="str">
            <v>Calcario dolomitico</v>
          </cell>
          <cell r="E14159" t="str">
            <v>kg</v>
          </cell>
          <cell r="F14159">
            <v>0.15</v>
          </cell>
        </row>
        <row r="14160">
          <cell r="B14160" t="str">
            <v>210331</v>
          </cell>
          <cell r="C14160" t="str">
            <v>038512</v>
          </cell>
          <cell r="D14160" t="str">
            <v>Fosfato de rochas</v>
          </cell>
          <cell r="E14160" t="str">
            <v>kg</v>
          </cell>
          <cell r="F14160">
            <v>0.1</v>
          </cell>
        </row>
        <row r="14161">
          <cell r="B14161" t="str">
            <v>210331</v>
          </cell>
          <cell r="C14161" t="str">
            <v>038513</v>
          </cell>
          <cell r="D14161" t="str">
            <v>Adubo organico curtido</v>
          </cell>
          <cell r="E14161" t="str">
            <v>l</v>
          </cell>
          <cell r="F14161">
            <v>5</v>
          </cell>
        </row>
        <row r="14162">
          <cell r="B14162" t="str">
            <v>210331</v>
          </cell>
          <cell r="C14162" t="str">
            <v>010146</v>
          </cell>
          <cell r="D14162" t="str">
            <v>Servente</v>
          </cell>
          <cell r="E14162" t="str">
            <v>h</v>
          </cell>
          <cell r="F14162">
            <v>0.08</v>
          </cell>
        </row>
        <row r="14163">
          <cell r="B14163" t="str">
            <v>210332</v>
          </cell>
          <cell r="C14163" t="str">
            <v>010126</v>
          </cell>
          <cell r="D14163" t="str">
            <v>Jardineiro</v>
          </cell>
          <cell r="E14163" t="str">
            <v>h</v>
          </cell>
          <cell r="F14163">
            <v>0.16</v>
          </cell>
        </row>
        <row r="14164">
          <cell r="B14164" t="str">
            <v>210332</v>
          </cell>
          <cell r="C14164" t="str">
            <v>010146</v>
          </cell>
          <cell r="D14164" t="str">
            <v>Servente</v>
          </cell>
          <cell r="E14164" t="str">
            <v>h</v>
          </cell>
          <cell r="F14164">
            <v>0.08</v>
          </cell>
        </row>
        <row r="14165">
          <cell r="B14165" t="str">
            <v>210332</v>
          </cell>
          <cell r="C14165" t="str">
            <v>038502</v>
          </cell>
          <cell r="D14165" t="str">
            <v>Adubo mineral 10-10-10 npk</v>
          </cell>
          <cell r="E14165" t="str">
            <v>kg</v>
          </cell>
          <cell r="F14165">
            <v>0.1</v>
          </cell>
        </row>
        <row r="14166">
          <cell r="B14166" t="str">
            <v>210332</v>
          </cell>
          <cell r="C14166" t="str">
            <v>038503</v>
          </cell>
          <cell r="D14166" t="str">
            <v>Calcario dolomitico</v>
          </cell>
          <cell r="E14166" t="str">
            <v>kg</v>
          </cell>
          <cell r="F14166">
            <v>0.15</v>
          </cell>
        </row>
        <row r="14167">
          <cell r="B14167" t="str">
            <v>210332</v>
          </cell>
          <cell r="C14167" t="str">
            <v>038512</v>
          </cell>
          <cell r="D14167" t="str">
            <v>Fosfato de rochas</v>
          </cell>
          <cell r="E14167" t="str">
            <v>kg</v>
          </cell>
          <cell r="F14167">
            <v>0.1</v>
          </cell>
        </row>
        <row r="14168">
          <cell r="B14168" t="str">
            <v>210332</v>
          </cell>
          <cell r="C14168" t="str">
            <v>038513</v>
          </cell>
          <cell r="D14168" t="str">
            <v>Adubo organico curtido</v>
          </cell>
          <cell r="E14168" t="str">
            <v>l</v>
          </cell>
          <cell r="F14168">
            <v>5</v>
          </cell>
        </row>
        <row r="14169">
          <cell r="B14169" t="str">
            <v>210332</v>
          </cell>
          <cell r="C14169" t="str">
            <v>038611</v>
          </cell>
          <cell r="D14169" t="str">
            <v>Grama em mudas tipo preta</v>
          </cell>
          <cell r="E14169" t="str">
            <v>m2</v>
          </cell>
          <cell r="F14169">
            <v>1</v>
          </cell>
        </row>
        <row r="14170">
          <cell r="B14170" t="str">
            <v>210334</v>
          </cell>
          <cell r="C14170" t="str">
            <v>010126</v>
          </cell>
          <cell r="D14170" t="str">
            <v>Jardineiro</v>
          </cell>
          <cell r="E14170" t="str">
            <v>h</v>
          </cell>
          <cell r="F14170">
            <v>0.09</v>
          </cell>
        </row>
        <row r="14171">
          <cell r="B14171" t="str">
            <v>210334</v>
          </cell>
          <cell r="C14171" t="str">
            <v>010146</v>
          </cell>
          <cell r="D14171" t="str">
            <v>Servente</v>
          </cell>
          <cell r="E14171" t="str">
            <v>h</v>
          </cell>
          <cell r="F14171">
            <v>0.09</v>
          </cell>
        </row>
        <row r="14172">
          <cell r="B14172" t="str">
            <v>210334</v>
          </cell>
          <cell r="C14172" t="str">
            <v>038502</v>
          </cell>
          <cell r="D14172" t="str">
            <v>Adubo mineral 10-10-10 npk</v>
          </cell>
          <cell r="E14172" t="str">
            <v>kg</v>
          </cell>
          <cell r="F14172">
            <v>7.3999999999999996E-2</v>
          </cell>
        </row>
        <row r="14173">
          <cell r="B14173" t="str">
            <v>210334</v>
          </cell>
          <cell r="C14173" t="str">
            <v>038503</v>
          </cell>
          <cell r="D14173" t="str">
            <v>Calcario dolomitico</v>
          </cell>
          <cell r="E14173" t="str">
            <v>kg</v>
          </cell>
          <cell r="F14173">
            <v>7.3999999999999996E-2</v>
          </cell>
        </row>
        <row r="14174">
          <cell r="B14174" t="str">
            <v>210334</v>
          </cell>
          <cell r="C14174" t="str">
            <v>038511</v>
          </cell>
          <cell r="D14174" t="str">
            <v>Terra comum vegetal</v>
          </cell>
          <cell r="E14174" t="str">
            <v>m3</v>
          </cell>
          <cell r="F14174">
            <v>3.2000000000000001E-2</v>
          </cell>
        </row>
        <row r="14175">
          <cell r="B14175" t="str">
            <v>210334</v>
          </cell>
          <cell r="C14175" t="str">
            <v>038512</v>
          </cell>
          <cell r="D14175" t="str">
            <v>Fosfato de rochas</v>
          </cell>
          <cell r="E14175" t="str">
            <v>kg</v>
          </cell>
          <cell r="F14175">
            <v>7.3999999999999996E-2</v>
          </cell>
        </row>
        <row r="14176">
          <cell r="B14176" t="str">
            <v>210334</v>
          </cell>
          <cell r="C14176" t="str">
            <v>038513</v>
          </cell>
          <cell r="D14176" t="str">
            <v>Adubo organico curtido</v>
          </cell>
          <cell r="E14176" t="str">
            <v>l</v>
          </cell>
          <cell r="F14176">
            <v>5</v>
          </cell>
        </row>
        <row r="14177">
          <cell r="B14177" t="str">
            <v>210334</v>
          </cell>
          <cell r="C14177" t="str">
            <v>038645</v>
          </cell>
          <cell r="D14177" t="str">
            <v>Arbusto h=0.50/0.70m-acalifa</v>
          </cell>
          <cell r="E14177" t="str">
            <v>un</v>
          </cell>
          <cell r="F14177">
            <v>1</v>
          </cell>
        </row>
        <row r="14178">
          <cell r="B14178" t="str">
            <v>210335</v>
          </cell>
          <cell r="C14178" t="str">
            <v>038512</v>
          </cell>
          <cell r="D14178" t="str">
            <v>Fosfato de rochas</v>
          </cell>
          <cell r="E14178" t="str">
            <v>kg</v>
          </cell>
          <cell r="F14178">
            <v>7.3999999999999996E-2</v>
          </cell>
        </row>
        <row r="14179">
          <cell r="B14179" t="str">
            <v>210335</v>
          </cell>
          <cell r="C14179" t="str">
            <v>038513</v>
          </cell>
          <cell r="D14179" t="str">
            <v>Adubo organico curtido</v>
          </cell>
          <cell r="E14179" t="str">
            <v>l</v>
          </cell>
          <cell r="F14179">
            <v>5</v>
          </cell>
        </row>
        <row r="14180">
          <cell r="B14180" t="str">
            <v>210335</v>
          </cell>
          <cell r="C14180" t="str">
            <v>010146</v>
          </cell>
          <cell r="D14180" t="str">
            <v>Servente</v>
          </cell>
          <cell r="E14180" t="str">
            <v>h</v>
          </cell>
          <cell r="F14180">
            <v>0.09</v>
          </cell>
        </row>
        <row r="14181">
          <cell r="B14181" t="str">
            <v>210335</v>
          </cell>
          <cell r="C14181" t="str">
            <v>038503</v>
          </cell>
          <cell r="D14181" t="str">
            <v>Calcario dolomitico</v>
          </cell>
          <cell r="E14181" t="str">
            <v>kg</v>
          </cell>
          <cell r="F14181">
            <v>7.3999999999999996E-2</v>
          </cell>
        </row>
        <row r="14182">
          <cell r="B14182" t="str">
            <v>210335</v>
          </cell>
          <cell r="C14182" t="str">
            <v>038511</v>
          </cell>
          <cell r="D14182" t="str">
            <v>Terra comum vegetal</v>
          </cell>
          <cell r="E14182" t="str">
            <v>m3</v>
          </cell>
          <cell r="F14182">
            <v>3.2000000000000001E-2</v>
          </cell>
        </row>
        <row r="14183">
          <cell r="B14183" t="str">
            <v>210335</v>
          </cell>
          <cell r="C14183" t="str">
            <v>010126</v>
          </cell>
          <cell r="D14183" t="str">
            <v>Jardineiro</v>
          </cell>
          <cell r="E14183" t="str">
            <v>h</v>
          </cell>
          <cell r="F14183">
            <v>0.09</v>
          </cell>
        </row>
        <row r="14184">
          <cell r="B14184" t="str">
            <v>210335</v>
          </cell>
          <cell r="C14184" t="str">
            <v>038502</v>
          </cell>
          <cell r="D14184" t="str">
            <v>Adubo mineral 10-10-10 npk</v>
          </cell>
          <cell r="E14184" t="str">
            <v>kg</v>
          </cell>
          <cell r="F14184">
            <v>7.3999999999999996E-2</v>
          </cell>
        </row>
        <row r="14185">
          <cell r="B14185" t="str">
            <v>210335</v>
          </cell>
          <cell r="C14185" t="str">
            <v>038646</v>
          </cell>
          <cell r="D14185" t="str">
            <v>Arbusto h=0.50/0.70m-azalea</v>
          </cell>
          <cell r="E14185" t="str">
            <v>un</v>
          </cell>
          <cell r="F14185">
            <v>1</v>
          </cell>
        </row>
        <row r="14186">
          <cell r="B14186" t="str">
            <v>210336</v>
          </cell>
          <cell r="C14186" t="str">
            <v>010126</v>
          </cell>
          <cell r="D14186" t="str">
            <v>Jardineiro</v>
          </cell>
          <cell r="E14186" t="str">
            <v>h</v>
          </cell>
          <cell r="F14186">
            <v>0.09</v>
          </cell>
        </row>
        <row r="14187">
          <cell r="B14187" t="str">
            <v>210336</v>
          </cell>
          <cell r="C14187" t="str">
            <v>010146</v>
          </cell>
          <cell r="D14187" t="str">
            <v>Servente</v>
          </cell>
          <cell r="E14187" t="str">
            <v>h</v>
          </cell>
          <cell r="F14187">
            <v>0.09</v>
          </cell>
        </row>
        <row r="14188">
          <cell r="B14188" t="str">
            <v>210336</v>
          </cell>
          <cell r="C14188" t="str">
            <v>038502</v>
          </cell>
          <cell r="D14188" t="str">
            <v>Adubo mineral 10-10-10 npk</v>
          </cell>
          <cell r="E14188" t="str">
            <v>kg</v>
          </cell>
          <cell r="F14188">
            <v>7.3999999999999996E-2</v>
          </cell>
        </row>
        <row r="14189">
          <cell r="B14189" t="str">
            <v>210336</v>
          </cell>
          <cell r="C14189" t="str">
            <v>038503</v>
          </cell>
          <cell r="D14189" t="str">
            <v>Calcario dolomitico</v>
          </cell>
          <cell r="E14189" t="str">
            <v>kg</v>
          </cell>
          <cell r="F14189">
            <v>7.3999999999999996E-2</v>
          </cell>
        </row>
        <row r="14190">
          <cell r="B14190" t="str">
            <v>210336</v>
          </cell>
          <cell r="C14190" t="str">
            <v>038511</v>
          </cell>
          <cell r="D14190" t="str">
            <v>Terra comum vegetal</v>
          </cell>
          <cell r="E14190" t="str">
            <v>m3</v>
          </cell>
          <cell r="F14190">
            <v>3.2000000000000001E-2</v>
          </cell>
        </row>
        <row r="14191">
          <cell r="B14191" t="str">
            <v>210336</v>
          </cell>
          <cell r="C14191" t="str">
            <v>038512</v>
          </cell>
          <cell r="D14191" t="str">
            <v>Fosfato de rochas</v>
          </cell>
          <cell r="E14191" t="str">
            <v>kg</v>
          </cell>
          <cell r="F14191">
            <v>7.3999999999999996E-2</v>
          </cell>
        </row>
        <row r="14192">
          <cell r="B14192" t="str">
            <v>210336</v>
          </cell>
          <cell r="C14192" t="str">
            <v>038513</v>
          </cell>
          <cell r="D14192" t="str">
            <v>Adubo organico curtido</v>
          </cell>
          <cell r="E14192" t="str">
            <v>l</v>
          </cell>
          <cell r="F14192">
            <v>5</v>
          </cell>
        </row>
        <row r="14193">
          <cell r="B14193" t="str">
            <v>210336</v>
          </cell>
          <cell r="C14193" t="str">
            <v>038647</v>
          </cell>
          <cell r="D14193" t="str">
            <v>Arbusto h=0.50/0.70m-bela emilia</v>
          </cell>
          <cell r="E14193" t="str">
            <v>un</v>
          </cell>
          <cell r="F14193">
            <v>1</v>
          </cell>
        </row>
        <row r="14194">
          <cell r="B14194" t="str">
            <v>210337</v>
          </cell>
          <cell r="C14194" t="str">
            <v>010126</v>
          </cell>
          <cell r="D14194" t="str">
            <v>Jardineiro</v>
          </cell>
          <cell r="E14194" t="str">
            <v>h</v>
          </cell>
          <cell r="F14194">
            <v>0.09</v>
          </cell>
        </row>
        <row r="14195">
          <cell r="B14195" t="str">
            <v>210337</v>
          </cell>
          <cell r="C14195" t="str">
            <v>038502</v>
          </cell>
          <cell r="D14195" t="str">
            <v>Adubo mineral 10-10-10 npk</v>
          </cell>
          <cell r="E14195" t="str">
            <v>kg</v>
          </cell>
          <cell r="F14195">
            <v>7.3999999999999996E-2</v>
          </cell>
        </row>
        <row r="14196">
          <cell r="B14196" t="str">
            <v>210337</v>
          </cell>
          <cell r="C14196" t="str">
            <v>038513</v>
          </cell>
          <cell r="D14196" t="str">
            <v>Adubo organico curtido</v>
          </cell>
          <cell r="E14196" t="str">
            <v>l</v>
          </cell>
          <cell r="F14196">
            <v>5</v>
          </cell>
        </row>
        <row r="14197">
          <cell r="B14197" t="str">
            <v>210337</v>
          </cell>
          <cell r="C14197" t="str">
            <v>038503</v>
          </cell>
          <cell r="D14197" t="str">
            <v>Calcario dolomitico</v>
          </cell>
          <cell r="E14197" t="str">
            <v>kg</v>
          </cell>
          <cell r="F14197">
            <v>7.3999999999999996E-2</v>
          </cell>
        </row>
        <row r="14198">
          <cell r="B14198" t="str">
            <v>210337</v>
          </cell>
          <cell r="C14198" t="str">
            <v>038511</v>
          </cell>
          <cell r="D14198" t="str">
            <v>Terra comum vegetal</v>
          </cell>
          <cell r="E14198" t="str">
            <v>m3</v>
          </cell>
          <cell r="F14198">
            <v>3.2000000000000001E-2</v>
          </cell>
        </row>
        <row r="14199">
          <cell r="B14199" t="str">
            <v>210337</v>
          </cell>
          <cell r="C14199" t="str">
            <v>038512</v>
          </cell>
          <cell r="D14199" t="str">
            <v>Fosfato de rochas</v>
          </cell>
          <cell r="E14199" t="str">
            <v>kg</v>
          </cell>
          <cell r="F14199">
            <v>7.3999999999999996E-2</v>
          </cell>
        </row>
        <row r="14200">
          <cell r="B14200" t="str">
            <v>210337</v>
          </cell>
          <cell r="C14200" t="str">
            <v>010146</v>
          </cell>
          <cell r="D14200" t="str">
            <v>Servente</v>
          </cell>
          <cell r="E14200" t="str">
            <v>h</v>
          </cell>
          <cell r="F14200">
            <v>0.09</v>
          </cell>
        </row>
        <row r="14201">
          <cell r="B14201" t="str">
            <v>210337</v>
          </cell>
          <cell r="C14201" t="str">
            <v>038666</v>
          </cell>
          <cell r="D14201" t="str">
            <v>Arbusto h=0.50/0.70m-bico de papagaio</v>
          </cell>
          <cell r="E14201" t="str">
            <v>un</v>
          </cell>
          <cell r="F14201">
            <v>1</v>
          </cell>
        </row>
        <row r="14202">
          <cell r="B14202" t="str">
            <v>210338</v>
          </cell>
          <cell r="C14202" t="str">
            <v>010126</v>
          </cell>
          <cell r="D14202" t="str">
            <v>Jardineiro</v>
          </cell>
          <cell r="E14202" t="str">
            <v>h</v>
          </cell>
          <cell r="F14202">
            <v>0.09</v>
          </cell>
        </row>
        <row r="14203">
          <cell r="B14203" t="str">
            <v>210338</v>
          </cell>
          <cell r="C14203" t="str">
            <v>010146</v>
          </cell>
          <cell r="D14203" t="str">
            <v>Servente</v>
          </cell>
          <cell r="E14203" t="str">
            <v>h</v>
          </cell>
          <cell r="F14203">
            <v>0.09</v>
          </cell>
        </row>
        <row r="14204">
          <cell r="B14204" t="str">
            <v>210338</v>
          </cell>
          <cell r="C14204" t="str">
            <v>038648</v>
          </cell>
          <cell r="D14204" t="str">
            <v>Arbusto h=0.50/0.70m-hibisco</v>
          </cell>
          <cell r="E14204" t="str">
            <v>un</v>
          </cell>
          <cell r="F14204">
            <v>1</v>
          </cell>
        </row>
        <row r="14205">
          <cell r="B14205" t="str">
            <v>210338</v>
          </cell>
          <cell r="C14205" t="str">
            <v>038503</v>
          </cell>
          <cell r="D14205" t="str">
            <v>Calcario dolomitico</v>
          </cell>
          <cell r="E14205" t="str">
            <v>kg</v>
          </cell>
          <cell r="F14205">
            <v>7.3999999999999996E-2</v>
          </cell>
        </row>
        <row r="14206">
          <cell r="B14206" t="str">
            <v>210338</v>
          </cell>
          <cell r="C14206" t="str">
            <v>038511</v>
          </cell>
          <cell r="D14206" t="str">
            <v>Terra comum vegetal</v>
          </cell>
          <cell r="E14206" t="str">
            <v>m3</v>
          </cell>
          <cell r="F14206">
            <v>3.2000000000000001E-2</v>
          </cell>
        </row>
        <row r="14207">
          <cell r="B14207" t="str">
            <v>210338</v>
          </cell>
          <cell r="C14207" t="str">
            <v>038512</v>
          </cell>
          <cell r="D14207" t="str">
            <v>Fosfato de rochas</v>
          </cell>
          <cell r="E14207" t="str">
            <v>kg</v>
          </cell>
          <cell r="F14207">
            <v>7.3999999999999996E-2</v>
          </cell>
        </row>
        <row r="14208">
          <cell r="B14208" t="str">
            <v>210338</v>
          </cell>
          <cell r="C14208" t="str">
            <v>038513</v>
          </cell>
          <cell r="D14208" t="str">
            <v>Adubo organico curtido</v>
          </cell>
          <cell r="E14208" t="str">
            <v>l</v>
          </cell>
          <cell r="F14208">
            <v>5</v>
          </cell>
        </row>
        <row r="14209">
          <cell r="B14209" t="str">
            <v>210338</v>
          </cell>
          <cell r="C14209" t="str">
            <v>038502</v>
          </cell>
          <cell r="D14209" t="str">
            <v>Adubo mineral 10-10-10 npk</v>
          </cell>
          <cell r="E14209" t="str">
            <v>kg</v>
          </cell>
          <cell r="F14209">
            <v>7.3999999999999996E-2</v>
          </cell>
        </row>
        <row r="14210">
          <cell r="B14210" t="str">
            <v>210339</v>
          </cell>
          <cell r="C14210" t="str">
            <v>010126</v>
          </cell>
          <cell r="D14210" t="str">
            <v>Jardineiro</v>
          </cell>
          <cell r="E14210" t="str">
            <v>h</v>
          </cell>
          <cell r="F14210">
            <v>0.09</v>
          </cell>
        </row>
        <row r="14211">
          <cell r="B14211" t="str">
            <v>210339</v>
          </cell>
          <cell r="C14211" t="str">
            <v>038513</v>
          </cell>
          <cell r="D14211" t="str">
            <v>Adubo organico curtido</v>
          </cell>
          <cell r="E14211" t="str">
            <v>l</v>
          </cell>
          <cell r="F14211">
            <v>5</v>
          </cell>
        </row>
        <row r="14212">
          <cell r="B14212" t="str">
            <v>210339</v>
          </cell>
          <cell r="C14212" t="str">
            <v>038664</v>
          </cell>
          <cell r="D14212" t="str">
            <v>Arbusto h=0.50/0.70m-malvavisco</v>
          </cell>
          <cell r="E14212" t="str">
            <v>un</v>
          </cell>
          <cell r="F14212">
            <v>1</v>
          </cell>
        </row>
        <row r="14213">
          <cell r="B14213" t="str">
            <v>210339</v>
          </cell>
          <cell r="C14213" t="str">
            <v>038502</v>
          </cell>
          <cell r="D14213" t="str">
            <v>Adubo mineral 10-10-10 npk</v>
          </cell>
          <cell r="E14213" t="str">
            <v>kg</v>
          </cell>
          <cell r="F14213">
            <v>7.3999999999999996E-2</v>
          </cell>
        </row>
        <row r="14214">
          <cell r="B14214" t="str">
            <v>210339</v>
          </cell>
          <cell r="C14214" t="str">
            <v>038511</v>
          </cell>
          <cell r="D14214" t="str">
            <v>Terra comum vegetal</v>
          </cell>
          <cell r="E14214" t="str">
            <v>m3</v>
          </cell>
          <cell r="F14214">
            <v>3.2000000000000001E-2</v>
          </cell>
        </row>
        <row r="14215">
          <cell r="B14215" t="str">
            <v>210339</v>
          </cell>
          <cell r="C14215" t="str">
            <v>038512</v>
          </cell>
          <cell r="D14215" t="str">
            <v>Fosfato de rochas</v>
          </cell>
          <cell r="E14215" t="str">
            <v>kg</v>
          </cell>
          <cell r="F14215">
            <v>7.3999999999999996E-2</v>
          </cell>
        </row>
        <row r="14216">
          <cell r="B14216" t="str">
            <v>210339</v>
          </cell>
          <cell r="C14216" t="str">
            <v>010146</v>
          </cell>
          <cell r="D14216" t="str">
            <v>Servente</v>
          </cell>
          <cell r="E14216" t="str">
            <v>h</v>
          </cell>
          <cell r="F14216">
            <v>0.09</v>
          </cell>
        </row>
        <row r="14217">
          <cell r="B14217" t="str">
            <v>210339</v>
          </cell>
          <cell r="C14217" t="str">
            <v>038503</v>
          </cell>
          <cell r="D14217" t="str">
            <v>Calcario dolomitico</v>
          </cell>
          <cell r="E14217" t="str">
            <v>kg</v>
          </cell>
          <cell r="F14217">
            <v>7.3999999999999996E-2</v>
          </cell>
        </row>
        <row r="14218">
          <cell r="B14218" t="str">
            <v>210340</v>
          </cell>
          <cell r="C14218" t="str">
            <v>010126</v>
          </cell>
          <cell r="D14218" t="str">
            <v>Jardineiro</v>
          </cell>
          <cell r="E14218" t="str">
            <v>h</v>
          </cell>
          <cell r="F14218">
            <v>0.09</v>
          </cell>
        </row>
        <row r="14219">
          <cell r="B14219" t="str">
            <v>210340</v>
          </cell>
          <cell r="C14219" t="str">
            <v>038502</v>
          </cell>
          <cell r="D14219" t="str">
            <v>Adubo mineral 10-10-10 npk</v>
          </cell>
          <cell r="E14219" t="str">
            <v>kg</v>
          </cell>
          <cell r="F14219">
            <v>7.3999999999999996E-2</v>
          </cell>
        </row>
        <row r="14220">
          <cell r="B14220" t="str">
            <v>210340</v>
          </cell>
          <cell r="C14220" t="str">
            <v>038513</v>
          </cell>
          <cell r="D14220" t="str">
            <v>Adubo organico curtido</v>
          </cell>
          <cell r="E14220" t="str">
            <v>l</v>
          </cell>
          <cell r="F14220">
            <v>5</v>
          </cell>
        </row>
        <row r="14221">
          <cell r="B14221" t="str">
            <v>210340</v>
          </cell>
          <cell r="C14221" t="str">
            <v>038503</v>
          </cell>
          <cell r="D14221" t="str">
            <v>Calcario dolomitico</v>
          </cell>
          <cell r="E14221" t="str">
            <v>kg</v>
          </cell>
          <cell r="F14221">
            <v>7.3999999999999996E-2</v>
          </cell>
        </row>
        <row r="14222">
          <cell r="B14222" t="str">
            <v>210340</v>
          </cell>
          <cell r="C14222" t="str">
            <v>038511</v>
          </cell>
          <cell r="D14222" t="str">
            <v>Terra comum vegetal</v>
          </cell>
          <cell r="E14222" t="str">
            <v>m3</v>
          </cell>
          <cell r="F14222">
            <v>3.2000000000000001E-2</v>
          </cell>
        </row>
        <row r="14223">
          <cell r="B14223" t="str">
            <v>210340</v>
          </cell>
          <cell r="C14223" t="str">
            <v>038512</v>
          </cell>
          <cell r="D14223" t="str">
            <v>Fosfato de rochas</v>
          </cell>
          <cell r="E14223" t="str">
            <v>kg</v>
          </cell>
          <cell r="F14223">
            <v>7.3999999999999996E-2</v>
          </cell>
        </row>
        <row r="14224">
          <cell r="B14224" t="str">
            <v>210340</v>
          </cell>
          <cell r="C14224" t="str">
            <v>010146</v>
          </cell>
          <cell r="D14224" t="str">
            <v>Servente</v>
          </cell>
          <cell r="E14224" t="str">
            <v>h</v>
          </cell>
          <cell r="F14224">
            <v>0.09</v>
          </cell>
        </row>
        <row r="14225">
          <cell r="B14225" t="str">
            <v>210340</v>
          </cell>
          <cell r="C14225" t="str">
            <v>038650</v>
          </cell>
          <cell r="D14225" t="str">
            <v>Arbusto h=0.50/0.70m murta de cheiro</v>
          </cell>
          <cell r="E14225" t="str">
            <v>un</v>
          </cell>
          <cell r="F14225">
            <v>1</v>
          </cell>
        </row>
        <row r="14226">
          <cell r="B14226" t="str">
            <v>210341</v>
          </cell>
          <cell r="C14226" t="str">
            <v>010126</v>
          </cell>
          <cell r="D14226" t="str">
            <v>Jardineiro</v>
          </cell>
          <cell r="E14226" t="str">
            <v>h</v>
          </cell>
          <cell r="F14226">
            <v>0.09</v>
          </cell>
        </row>
        <row r="14227">
          <cell r="B14227" t="str">
            <v>210341</v>
          </cell>
          <cell r="C14227" t="str">
            <v>010146</v>
          </cell>
          <cell r="D14227" t="str">
            <v>Servente</v>
          </cell>
          <cell r="E14227" t="str">
            <v>h</v>
          </cell>
          <cell r="F14227">
            <v>0.09</v>
          </cell>
        </row>
        <row r="14228">
          <cell r="B14228" t="str">
            <v>210341</v>
          </cell>
          <cell r="C14228" t="str">
            <v>038667</v>
          </cell>
          <cell r="D14228" t="str">
            <v>Arbusto h=0.50/0.70m-piracanta</v>
          </cell>
          <cell r="E14228" t="str">
            <v>un</v>
          </cell>
          <cell r="F14228">
            <v>1</v>
          </cell>
        </row>
        <row r="14229">
          <cell r="B14229" t="str">
            <v>210341</v>
          </cell>
          <cell r="C14229" t="str">
            <v>038503</v>
          </cell>
          <cell r="D14229" t="str">
            <v>Calcario dolomitico</v>
          </cell>
          <cell r="E14229" t="str">
            <v>kg</v>
          </cell>
          <cell r="F14229">
            <v>7.3999999999999996E-2</v>
          </cell>
        </row>
        <row r="14230">
          <cell r="B14230" t="str">
            <v>210341</v>
          </cell>
          <cell r="C14230" t="str">
            <v>038511</v>
          </cell>
          <cell r="D14230" t="str">
            <v>Terra comum vegetal</v>
          </cell>
          <cell r="E14230" t="str">
            <v>m3</v>
          </cell>
          <cell r="F14230">
            <v>3.2000000000000001E-2</v>
          </cell>
        </row>
        <row r="14231">
          <cell r="B14231" t="str">
            <v>210341</v>
          </cell>
          <cell r="C14231" t="str">
            <v>038512</v>
          </cell>
          <cell r="D14231" t="str">
            <v>Fosfato de rochas</v>
          </cell>
          <cell r="E14231" t="str">
            <v>kg</v>
          </cell>
          <cell r="F14231">
            <v>7.3999999999999996E-2</v>
          </cell>
        </row>
        <row r="14232">
          <cell r="B14232" t="str">
            <v>210341</v>
          </cell>
          <cell r="C14232" t="str">
            <v>038513</v>
          </cell>
          <cell r="D14232" t="str">
            <v>Adubo organico curtido</v>
          </cell>
          <cell r="E14232" t="str">
            <v>l</v>
          </cell>
          <cell r="F14232">
            <v>5</v>
          </cell>
        </row>
        <row r="14233">
          <cell r="B14233" t="str">
            <v>210341</v>
          </cell>
          <cell r="C14233" t="str">
            <v>038502</v>
          </cell>
          <cell r="D14233" t="str">
            <v>Adubo mineral 10-10-10 npk</v>
          </cell>
          <cell r="E14233" t="str">
            <v>kg</v>
          </cell>
          <cell r="F14233">
            <v>7.3999999999999996E-2</v>
          </cell>
        </row>
        <row r="14234">
          <cell r="B14234" t="str">
            <v>210342</v>
          </cell>
          <cell r="C14234" t="str">
            <v>010126</v>
          </cell>
          <cell r="D14234" t="str">
            <v>Jardineiro</v>
          </cell>
          <cell r="E14234" t="str">
            <v>h</v>
          </cell>
          <cell r="F14234">
            <v>0.09</v>
          </cell>
        </row>
        <row r="14235">
          <cell r="B14235" t="str">
            <v>210342</v>
          </cell>
          <cell r="C14235" t="str">
            <v>038513</v>
          </cell>
          <cell r="D14235" t="str">
            <v>Adubo organico curtido</v>
          </cell>
          <cell r="E14235" t="str">
            <v>l</v>
          </cell>
          <cell r="F14235">
            <v>5</v>
          </cell>
        </row>
        <row r="14236">
          <cell r="B14236" t="str">
            <v>210342</v>
          </cell>
          <cell r="C14236" t="str">
            <v>038539</v>
          </cell>
          <cell r="D14236" t="str">
            <v>Arbusto h=0.50/0.70m-sheflera</v>
          </cell>
          <cell r="E14236" t="str">
            <v>un</v>
          </cell>
          <cell r="F14236">
            <v>1</v>
          </cell>
        </row>
        <row r="14237">
          <cell r="B14237" t="str">
            <v>210342</v>
          </cell>
          <cell r="C14237" t="str">
            <v>038502</v>
          </cell>
          <cell r="D14237" t="str">
            <v>Adubo mineral 10-10-10 npk</v>
          </cell>
          <cell r="E14237" t="str">
            <v>kg</v>
          </cell>
          <cell r="F14237">
            <v>7.3999999999999996E-2</v>
          </cell>
        </row>
        <row r="14238">
          <cell r="B14238" t="str">
            <v>210342</v>
          </cell>
          <cell r="C14238" t="str">
            <v>038511</v>
          </cell>
          <cell r="D14238" t="str">
            <v>Terra comum vegetal</v>
          </cell>
          <cell r="E14238" t="str">
            <v>m3</v>
          </cell>
          <cell r="F14238">
            <v>3.2000000000000001E-2</v>
          </cell>
        </row>
        <row r="14239">
          <cell r="B14239" t="str">
            <v>210342</v>
          </cell>
          <cell r="C14239" t="str">
            <v>038512</v>
          </cell>
          <cell r="D14239" t="str">
            <v>Fosfato de rochas</v>
          </cell>
          <cell r="E14239" t="str">
            <v>kg</v>
          </cell>
          <cell r="F14239">
            <v>7.3999999999999996E-2</v>
          </cell>
        </row>
        <row r="14240">
          <cell r="B14240" t="str">
            <v>210342</v>
          </cell>
          <cell r="C14240" t="str">
            <v>010146</v>
          </cell>
          <cell r="D14240" t="str">
            <v>Servente</v>
          </cell>
          <cell r="E14240" t="str">
            <v>h</v>
          </cell>
          <cell r="F14240">
            <v>0.09</v>
          </cell>
        </row>
        <row r="14241">
          <cell r="B14241" t="str">
            <v>210342</v>
          </cell>
          <cell r="C14241" t="str">
            <v>038503</v>
          </cell>
          <cell r="D14241" t="str">
            <v>Calcario dolomitico</v>
          </cell>
          <cell r="E14241" t="str">
            <v>kg</v>
          </cell>
          <cell r="F14241">
            <v>7.3999999999999996E-2</v>
          </cell>
        </row>
        <row r="14242">
          <cell r="B14242" t="str">
            <v>210343</v>
          </cell>
          <cell r="C14242" t="str">
            <v>010126</v>
          </cell>
          <cell r="D14242" t="str">
            <v>Jardineiro</v>
          </cell>
          <cell r="E14242" t="str">
            <v>h</v>
          </cell>
          <cell r="F14242">
            <v>0.23039999999999999</v>
          </cell>
        </row>
        <row r="14243">
          <cell r="B14243" t="str">
            <v>210343</v>
          </cell>
          <cell r="C14243" t="str">
            <v>010146</v>
          </cell>
          <cell r="D14243" t="str">
            <v>Servente</v>
          </cell>
          <cell r="E14243" t="str">
            <v>h</v>
          </cell>
          <cell r="F14243">
            <v>1.1776</v>
          </cell>
        </row>
        <row r="14244">
          <cell r="B14244" t="str">
            <v>210343</v>
          </cell>
          <cell r="C14244" t="str">
            <v>038502</v>
          </cell>
          <cell r="D14244" t="str">
            <v>Adubo mineral 10-10-10 npk</v>
          </cell>
          <cell r="E14244" t="str">
            <v>kg</v>
          </cell>
          <cell r="F14244">
            <v>0.8</v>
          </cell>
        </row>
        <row r="14245">
          <cell r="B14245" t="str">
            <v>210343</v>
          </cell>
          <cell r="C14245" t="str">
            <v>038513</v>
          </cell>
          <cell r="D14245" t="str">
            <v>Adubo organico curtido</v>
          </cell>
          <cell r="E14245" t="str">
            <v>l</v>
          </cell>
          <cell r="F14245">
            <v>50</v>
          </cell>
        </row>
        <row r="14246">
          <cell r="B14246" t="str">
            <v>210343</v>
          </cell>
          <cell r="C14246" t="str">
            <v>038503</v>
          </cell>
          <cell r="D14246" t="str">
            <v>Calcario dolomitico</v>
          </cell>
          <cell r="E14246" t="str">
            <v>kg</v>
          </cell>
          <cell r="F14246">
            <v>0.8</v>
          </cell>
        </row>
        <row r="14247">
          <cell r="B14247" t="str">
            <v>210343</v>
          </cell>
          <cell r="C14247" t="str">
            <v>038511</v>
          </cell>
          <cell r="D14247" t="str">
            <v>Terra comum vegetal</v>
          </cell>
          <cell r="E14247" t="str">
            <v>m3</v>
          </cell>
          <cell r="F14247">
            <v>0.20480000000000001</v>
          </cell>
        </row>
        <row r="14248">
          <cell r="B14248" t="str">
            <v>210343</v>
          </cell>
          <cell r="C14248" t="str">
            <v>038512</v>
          </cell>
          <cell r="D14248" t="str">
            <v>Fosfato de rochas</v>
          </cell>
          <cell r="E14248" t="str">
            <v>kg</v>
          </cell>
          <cell r="F14248">
            <v>0.8</v>
          </cell>
        </row>
        <row r="14249">
          <cell r="B14249" t="str">
            <v>210343</v>
          </cell>
          <cell r="C14249" t="str">
            <v>020579</v>
          </cell>
          <cell r="D14249" t="str">
            <v>Areia media</v>
          </cell>
          <cell r="E14249" t="str">
            <v>m3</v>
          </cell>
          <cell r="F14249">
            <v>6.4000000000000003E-3</v>
          </cell>
        </row>
        <row r="14250">
          <cell r="B14250" t="str">
            <v>210343</v>
          </cell>
          <cell r="C14250" t="str">
            <v>038632</v>
          </cell>
          <cell r="D14250" t="str">
            <v>Arvore frutif.h=0.50/1.00m-abacate</v>
          </cell>
          <cell r="E14250" t="str">
            <v>un</v>
          </cell>
          <cell r="F14250">
            <v>1</v>
          </cell>
        </row>
        <row r="14251">
          <cell r="B14251" t="str">
            <v>210344</v>
          </cell>
          <cell r="C14251" t="str">
            <v>010126</v>
          </cell>
          <cell r="D14251" t="str">
            <v>Jardineiro</v>
          </cell>
          <cell r="E14251" t="str">
            <v>h</v>
          </cell>
          <cell r="F14251">
            <v>0.23039999999999999</v>
          </cell>
        </row>
        <row r="14252">
          <cell r="B14252" t="str">
            <v>210344</v>
          </cell>
          <cell r="C14252" t="str">
            <v>010146</v>
          </cell>
          <cell r="D14252" t="str">
            <v>Servente</v>
          </cell>
          <cell r="E14252" t="str">
            <v>h</v>
          </cell>
          <cell r="F14252">
            <v>1.1776</v>
          </cell>
        </row>
        <row r="14253">
          <cell r="B14253" t="str">
            <v>210344</v>
          </cell>
          <cell r="C14253" t="str">
            <v>038513</v>
          </cell>
          <cell r="D14253" t="str">
            <v>Adubo organico curtido</v>
          </cell>
          <cell r="E14253" t="str">
            <v>l</v>
          </cell>
          <cell r="F14253">
            <v>50</v>
          </cell>
        </row>
        <row r="14254">
          <cell r="B14254" t="str">
            <v>210344</v>
          </cell>
          <cell r="C14254" t="str">
            <v>038638</v>
          </cell>
          <cell r="D14254" t="str">
            <v>Arvore frutif.h=0.50/1.00m-acerola</v>
          </cell>
          <cell r="E14254" t="str">
            <v>un</v>
          </cell>
          <cell r="F14254">
            <v>1</v>
          </cell>
        </row>
        <row r="14255">
          <cell r="B14255" t="str">
            <v>210344</v>
          </cell>
          <cell r="C14255" t="str">
            <v>038502</v>
          </cell>
          <cell r="D14255" t="str">
            <v>Adubo mineral 10-10-10 npk</v>
          </cell>
          <cell r="E14255" t="str">
            <v>kg</v>
          </cell>
          <cell r="F14255">
            <v>0.8</v>
          </cell>
        </row>
        <row r="14256">
          <cell r="B14256" t="str">
            <v>210344</v>
          </cell>
          <cell r="C14256" t="str">
            <v>038511</v>
          </cell>
          <cell r="D14256" t="str">
            <v>Terra comum vegetal</v>
          </cell>
          <cell r="E14256" t="str">
            <v>m3</v>
          </cell>
          <cell r="F14256">
            <v>0.20480000000000001</v>
          </cell>
        </row>
        <row r="14257">
          <cell r="B14257" t="str">
            <v>210344</v>
          </cell>
          <cell r="C14257" t="str">
            <v>038512</v>
          </cell>
          <cell r="D14257" t="str">
            <v>Fosfato de rochas</v>
          </cell>
          <cell r="E14257" t="str">
            <v>kg</v>
          </cell>
          <cell r="F14257">
            <v>0.8</v>
          </cell>
        </row>
        <row r="14258">
          <cell r="B14258" t="str">
            <v>210344</v>
          </cell>
          <cell r="C14258" t="str">
            <v>020579</v>
          </cell>
          <cell r="D14258" t="str">
            <v>Areia media</v>
          </cell>
          <cell r="E14258" t="str">
            <v>m3</v>
          </cell>
          <cell r="F14258">
            <v>6.4000000000000003E-3</v>
          </cell>
        </row>
        <row r="14259">
          <cell r="B14259" t="str">
            <v>210344</v>
          </cell>
          <cell r="C14259" t="str">
            <v>038503</v>
          </cell>
          <cell r="D14259" t="str">
            <v>Calcario dolomitico</v>
          </cell>
          <cell r="E14259" t="str">
            <v>kg</v>
          </cell>
          <cell r="F14259">
            <v>0.8</v>
          </cell>
        </row>
        <row r="14260">
          <cell r="B14260" t="str">
            <v>210345</v>
          </cell>
          <cell r="C14260" t="str">
            <v>038511</v>
          </cell>
          <cell r="D14260" t="str">
            <v>Terra comum vegetal</v>
          </cell>
          <cell r="E14260" t="str">
            <v>m3</v>
          </cell>
          <cell r="F14260">
            <v>0.20480000000000001</v>
          </cell>
        </row>
        <row r="14261">
          <cell r="B14261" t="str">
            <v>210345</v>
          </cell>
          <cell r="C14261" t="str">
            <v>038512</v>
          </cell>
          <cell r="D14261" t="str">
            <v>Fosfato de rochas</v>
          </cell>
          <cell r="E14261" t="str">
            <v>kg</v>
          </cell>
          <cell r="F14261">
            <v>0.8</v>
          </cell>
        </row>
        <row r="14262">
          <cell r="B14262" t="str">
            <v>210345</v>
          </cell>
          <cell r="C14262" t="str">
            <v>010146</v>
          </cell>
          <cell r="D14262" t="str">
            <v>Servente</v>
          </cell>
          <cell r="E14262" t="str">
            <v>h</v>
          </cell>
          <cell r="F14262">
            <v>1.1776</v>
          </cell>
        </row>
        <row r="14263">
          <cell r="B14263" t="str">
            <v>210345</v>
          </cell>
          <cell r="C14263" t="str">
            <v>038502</v>
          </cell>
          <cell r="D14263" t="str">
            <v>Adubo mineral 10-10-10 npk</v>
          </cell>
          <cell r="E14263" t="str">
            <v>kg</v>
          </cell>
          <cell r="F14263">
            <v>0.8</v>
          </cell>
        </row>
        <row r="14264">
          <cell r="B14264" t="str">
            <v>210345</v>
          </cell>
          <cell r="C14264" t="str">
            <v>038503</v>
          </cell>
          <cell r="D14264" t="str">
            <v>Calcario dolomitico</v>
          </cell>
          <cell r="E14264" t="str">
            <v>kg</v>
          </cell>
          <cell r="F14264">
            <v>0.8</v>
          </cell>
        </row>
        <row r="14265">
          <cell r="B14265" t="str">
            <v>210345</v>
          </cell>
          <cell r="C14265" t="str">
            <v>010126</v>
          </cell>
          <cell r="D14265" t="str">
            <v>Jardineiro</v>
          </cell>
          <cell r="E14265" t="str">
            <v>h</v>
          </cell>
          <cell r="F14265">
            <v>0.23039999999999999</v>
          </cell>
        </row>
        <row r="14266">
          <cell r="B14266" t="str">
            <v>210345</v>
          </cell>
          <cell r="C14266" t="str">
            <v>020579</v>
          </cell>
          <cell r="D14266" t="str">
            <v>Areia media</v>
          </cell>
          <cell r="E14266" t="str">
            <v>m3</v>
          </cell>
          <cell r="F14266">
            <v>6.4000000000000003E-3</v>
          </cell>
        </row>
        <row r="14267">
          <cell r="B14267" t="str">
            <v>210345</v>
          </cell>
          <cell r="C14267" t="str">
            <v>038513</v>
          </cell>
          <cell r="D14267" t="str">
            <v>Adubo organico curtido</v>
          </cell>
          <cell r="E14267" t="str">
            <v>l</v>
          </cell>
          <cell r="F14267">
            <v>50</v>
          </cell>
        </row>
        <row r="14268">
          <cell r="B14268" t="str">
            <v>210345</v>
          </cell>
          <cell r="C14268" t="str">
            <v>090721</v>
          </cell>
          <cell r="D14268" t="str">
            <v>Arvore frutif.h=0.50/1.00-nespera</v>
          </cell>
          <cell r="E14268" t="str">
            <v>un</v>
          </cell>
          <cell r="F14268">
            <v>1</v>
          </cell>
        </row>
        <row r="14269">
          <cell r="B14269" t="str">
            <v>210346</v>
          </cell>
          <cell r="C14269" t="str">
            <v>010146</v>
          </cell>
          <cell r="D14269" t="str">
            <v>Servente</v>
          </cell>
          <cell r="E14269" t="str">
            <v>h</v>
          </cell>
          <cell r="F14269">
            <v>1.1776</v>
          </cell>
        </row>
        <row r="14270">
          <cell r="B14270" t="str">
            <v>210346</v>
          </cell>
          <cell r="C14270" t="str">
            <v>038511</v>
          </cell>
          <cell r="D14270" t="str">
            <v>Terra comum vegetal</v>
          </cell>
          <cell r="E14270" t="str">
            <v>m3</v>
          </cell>
          <cell r="F14270">
            <v>0.20480000000000001</v>
          </cell>
        </row>
        <row r="14271">
          <cell r="B14271" t="str">
            <v>210346</v>
          </cell>
          <cell r="C14271" t="str">
            <v>020579</v>
          </cell>
          <cell r="D14271" t="str">
            <v>Areia media</v>
          </cell>
          <cell r="E14271" t="str">
            <v>m3</v>
          </cell>
          <cell r="F14271">
            <v>6.4000000000000003E-3</v>
          </cell>
        </row>
        <row r="14272">
          <cell r="B14272" t="str">
            <v>210346</v>
          </cell>
          <cell r="C14272" t="str">
            <v>038502</v>
          </cell>
          <cell r="D14272" t="str">
            <v>Adubo mineral 10-10-10 npk</v>
          </cell>
          <cell r="E14272" t="str">
            <v>kg</v>
          </cell>
          <cell r="F14272">
            <v>0.8</v>
          </cell>
        </row>
        <row r="14273">
          <cell r="B14273" t="str">
            <v>210346</v>
          </cell>
          <cell r="C14273" t="str">
            <v>038503</v>
          </cell>
          <cell r="D14273" t="str">
            <v>Calcario dolomitico</v>
          </cell>
          <cell r="E14273" t="str">
            <v>kg</v>
          </cell>
          <cell r="F14273">
            <v>0.8</v>
          </cell>
        </row>
        <row r="14274">
          <cell r="B14274" t="str">
            <v>210346</v>
          </cell>
          <cell r="C14274" t="str">
            <v>010126</v>
          </cell>
          <cell r="D14274" t="str">
            <v>Jardineiro</v>
          </cell>
          <cell r="E14274" t="str">
            <v>h</v>
          </cell>
          <cell r="F14274">
            <v>0.23039999999999999</v>
          </cell>
        </row>
        <row r="14275">
          <cell r="B14275" t="str">
            <v>210346</v>
          </cell>
          <cell r="C14275" t="str">
            <v>038512</v>
          </cell>
          <cell r="D14275" t="str">
            <v>Fosfato de rochas</v>
          </cell>
          <cell r="E14275" t="str">
            <v>kg</v>
          </cell>
          <cell r="F14275">
            <v>0.8</v>
          </cell>
        </row>
        <row r="14276">
          <cell r="B14276" t="str">
            <v>210346</v>
          </cell>
          <cell r="C14276" t="str">
            <v>038513</v>
          </cell>
          <cell r="D14276" t="str">
            <v>Adubo organico curtido</v>
          </cell>
          <cell r="E14276" t="str">
            <v>l</v>
          </cell>
          <cell r="F14276">
            <v>50</v>
          </cell>
        </row>
        <row r="14277">
          <cell r="B14277" t="str">
            <v>210346</v>
          </cell>
          <cell r="C14277" t="str">
            <v>038635</v>
          </cell>
          <cell r="D14277" t="str">
            <v>Arvore frutif h=0.50/1.00m-amoreira</v>
          </cell>
          <cell r="E14277" t="str">
            <v>un</v>
          </cell>
          <cell r="F14277">
            <v>1</v>
          </cell>
        </row>
        <row r="14278">
          <cell r="B14278" t="str">
            <v>210347</v>
          </cell>
          <cell r="C14278" t="str">
            <v>038511</v>
          </cell>
          <cell r="D14278" t="str">
            <v>Terra comum vegetal</v>
          </cell>
          <cell r="E14278" t="str">
            <v>m3</v>
          </cell>
          <cell r="F14278">
            <v>0.20480000000000001</v>
          </cell>
        </row>
        <row r="14279">
          <cell r="B14279" t="str">
            <v>210347</v>
          </cell>
          <cell r="C14279" t="str">
            <v>038512</v>
          </cell>
          <cell r="D14279" t="str">
            <v>Fosfato de rochas</v>
          </cell>
          <cell r="E14279" t="str">
            <v>kg</v>
          </cell>
          <cell r="F14279">
            <v>0.8</v>
          </cell>
        </row>
        <row r="14280">
          <cell r="B14280" t="str">
            <v>210347</v>
          </cell>
          <cell r="C14280" t="str">
            <v>010146</v>
          </cell>
          <cell r="D14280" t="str">
            <v>Servente</v>
          </cell>
          <cell r="E14280" t="str">
            <v>h</v>
          </cell>
          <cell r="F14280">
            <v>1.1776</v>
          </cell>
        </row>
        <row r="14281">
          <cell r="B14281" t="str">
            <v>210347</v>
          </cell>
          <cell r="C14281" t="str">
            <v>038502</v>
          </cell>
          <cell r="D14281" t="str">
            <v>Adubo mineral 10-10-10 npk</v>
          </cell>
          <cell r="E14281" t="str">
            <v>kg</v>
          </cell>
          <cell r="F14281">
            <v>0.8</v>
          </cell>
        </row>
        <row r="14282">
          <cell r="B14282" t="str">
            <v>210347</v>
          </cell>
          <cell r="C14282" t="str">
            <v>038503</v>
          </cell>
          <cell r="D14282" t="str">
            <v>Calcario dolomitico</v>
          </cell>
          <cell r="E14282" t="str">
            <v>kg</v>
          </cell>
          <cell r="F14282">
            <v>0.8</v>
          </cell>
        </row>
        <row r="14283">
          <cell r="B14283" t="str">
            <v>210347</v>
          </cell>
          <cell r="C14283" t="str">
            <v>010126</v>
          </cell>
          <cell r="D14283" t="str">
            <v>Jardineiro</v>
          </cell>
          <cell r="E14283" t="str">
            <v>h</v>
          </cell>
          <cell r="F14283">
            <v>0.23039999999999999</v>
          </cell>
        </row>
        <row r="14284">
          <cell r="B14284" t="str">
            <v>210347</v>
          </cell>
          <cell r="C14284" t="str">
            <v>020579</v>
          </cell>
          <cell r="D14284" t="str">
            <v>Areia media</v>
          </cell>
          <cell r="E14284" t="str">
            <v>m3</v>
          </cell>
          <cell r="F14284">
            <v>6.4000000000000003E-3</v>
          </cell>
        </row>
        <row r="14285">
          <cell r="B14285" t="str">
            <v>210347</v>
          </cell>
          <cell r="C14285" t="str">
            <v>038513</v>
          </cell>
          <cell r="D14285" t="str">
            <v>Adubo organico curtido</v>
          </cell>
          <cell r="E14285" t="str">
            <v>l</v>
          </cell>
          <cell r="F14285">
            <v>50</v>
          </cell>
        </row>
        <row r="14286">
          <cell r="B14286" t="str">
            <v>210347</v>
          </cell>
          <cell r="C14286" t="str">
            <v>038637</v>
          </cell>
          <cell r="D14286" t="str">
            <v>Arvore frutif.h=0.50/1.00m-bananeira</v>
          </cell>
          <cell r="E14286" t="str">
            <v>un</v>
          </cell>
          <cell r="F14286">
            <v>1</v>
          </cell>
        </row>
        <row r="14287">
          <cell r="B14287" t="str">
            <v>210348</v>
          </cell>
          <cell r="C14287" t="str">
            <v>010126</v>
          </cell>
          <cell r="D14287" t="str">
            <v>Jardineiro</v>
          </cell>
          <cell r="E14287" t="str">
            <v>h</v>
          </cell>
          <cell r="F14287">
            <v>0.23039999999999999</v>
          </cell>
        </row>
        <row r="14288">
          <cell r="B14288" t="str">
            <v>210348</v>
          </cell>
          <cell r="C14288" t="str">
            <v>010146</v>
          </cell>
          <cell r="D14288" t="str">
            <v>Servente</v>
          </cell>
          <cell r="E14288" t="str">
            <v>h</v>
          </cell>
          <cell r="F14288">
            <v>1.1776</v>
          </cell>
        </row>
        <row r="14289">
          <cell r="B14289" t="str">
            <v>210348</v>
          </cell>
          <cell r="C14289" t="str">
            <v>020579</v>
          </cell>
          <cell r="D14289" t="str">
            <v>Areia media</v>
          </cell>
          <cell r="E14289" t="str">
            <v>m3</v>
          </cell>
          <cell r="F14289">
            <v>6.4000000000000003E-3</v>
          </cell>
        </row>
        <row r="14290">
          <cell r="B14290" t="str">
            <v>210348</v>
          </cell>
          <cell r="C14290" t="str">
            <v>038502</v>
          </cell>
          <cell r="D14290" t="str">
            <v>Adubo mineral 10-10-10 npk</v>
          </cell>
          <cell r="E14290" t="str">
            <v>kg</v>
          </cell>
          <cell r="F14290">
            <v>0.8</v>
          </cell>
        </row>
        <row r="14291">
          <cell r="B14291" t="str">
            <v>210348</v>
          </cell>
          <cell r="C14291" t="str">
            <v>038503</v>
          </cell>
          <cell r="D14291" t="str">
            <v>Calcario dolomitico</v>
          </cell>
          <cell r="E14291" t="str">
            <v>kg</v>
          </cell>
          <cell r="F14291">
            <v>0.8</v>
          </cell>
        </row>
        <row r="14292">
          <cell r="B14292" t="str">
            <v>210348</v>
          </cell>
          <cell r="C14292" t="str">
            <v>038511</v>
          </cell>
          <cell r="D14292" t="str">
            <v>Terra comum vegetal</v>
          </cell>
          <cell r="E14292" t="str">
            <v>m3</v>
          </cell>
          <cell r="F14292">
            <v>0.20480000000000001</v>
          </cell>
        </row>
        <row r="14293">
          <cell r="B14293" t="str">
            <v>210348</v>
          </cell>
          <cell r="C14293" t="str">
            <v>038512</v>
          </cell>
          <cell r="D14293" t="str">
            <v>Fosfato de rochas</v>
          </cell>
          <cell r="E14293" t="str">
            <v>kg</v>
          </cell>
          <cell r="F14293">
            <v>0.8</v>
          </cell>
        </row>
        <row r="14294">
          <cell r="B14294" t="str">
            <v>210348</v>
          </cell>
          <cell r="C14294" t="str">
            <v>038513</v>
          </cell>
          <cell r="D14294" t="str">
            <v>Adubo organico curtido</v>
          </cell>
          <cell r="E14294" t="str">
            <v>l</v>
          </cell>
          <cell r="F14294">
            <v>50</v>
          </cell>
        </row>
        <row r="14295">
          <cell r="B14295" t="str">
            <v>210348</v>
          </cell>
          <cell r="C14295" t="str">
            <v>038676</v>
          </cell>
          <cell r="D14295" t="str">
            <v>Arvore frutif.h=0.50/1.00m-carambola</v>
          </cell>
          <cell r="E14295" t="str">
            <v>un</v>
          </cell>
          <cell r="F14295">
            <v>1</v>
          </cell>
        </row>
        <row r="14296">
          <cell r="B14296" t="str">
            <v>210349</v>
          </cell>
          <cell r="C14296" t="str">
            <v>010126</v>
          </cell>
          <cell r="D14296" t="str">
            <v>Jardineiro</v>
          </cell>
          <cell r="E14296" t="str">
            <v>h</v>
          </cell>
          <cell r="F14296">
            <v>0.23039999999999999</v>
          </cell>
        </row>
        <row r="14297">
          <cell r="B14297" t="str">
            <v>210349</v>
          </cell>
          <cell r="C14297" t="str">
            <v>010146</v>
          </cell>
          <cell r="D14297" t="str">
            <v>Servente</v>
          </cell>
          <cell r="E14297" t="str">
            <v>h</v>
          </cell>
          <cell r="F14297">
            <v>1.1776</v>
          </cell>
        </row>
        <row r="14298">
          <cell r="B14298" t="str">
            <v>210349</v>
          </cell>
          <cell r="C14298" t="str">
            <v>038513</v>
          </cell>
          <cell r="D14298" t="str">
            <v>Adubo organico curtido</v>
          </cell>
          <cell r="E14298" t="str">
            <v>l</v>
          </cell>
          <cell r="F14298">
            <v>50</v>
          </cell>
        </row>
        <row r="14299">
          <cell r="B14299" t="str">
            <v>210349</v>
          </cell>
          <cell r="C14299" t="str">
            <v>038634</v>
          </cell>
          <cell r="D14299" t="str">
            <v>Arvore frutif.h=0.50/1.00m-jambolao</v>
          </cell>
          <cell r="E14299" t="str">
            <v>un</v>
          </cell>
          <cell r="F14299">
            <v>1</v>
          </cell>
        </row>
        <row r="14300">
          <cell r="B14300" t="str">
            <v>210349</v>
          </cell>
          <cell r="C14300" t="str">
            <v>038502</v>
          </cell>
          <cell r="D14300" t="str">
            <v>Adubo mineral 10-10-10 npk</v>
          </cell>
          <cell r="E14300" t="str">
            <v>kg</v>
          </cell>
          <cell r="F14300">
            <v>0.8</v>
          </cell>
        </row>
        <row r="14301">
          <cell r="B14301" t="str">
            <v>210349</v>
          </cell>
          <cell r="C14301" t="str">
            <v>038511</v>
          </cell>
          <cell r="D14301" t="str">
            <v>Terra comum vegetal</v>
          </cell>
          <cell r="E14301" t="str">
            <v>m3</v>
          </cell>
          <cell r="F14301">
            <v>0.20480000000000001</v>
          </cell>
        </row>
        <row r="14302">
          <cell r="B14302" t="str">
            <v>210349</v>
          </cell>
          <cell r="C14302" t="str">
            <v>038512</v>
          </cell>
          <cell r="D14302" t="str">
            <v>Fosfato de rochas</v>
          </cell>
          <cell r="E14302" t="str">
            <v>kg</v>
          </cell>
          <cell r="F14302">
            <v>0.8</v>
          </cell>
        </row>
        <row r="14303">
          <cell r="B14303" t="str">
            <v>210349</v>
          </cell>
          <cell r="C14303" t="str">
            <v>020579</v>
          </cell>
          <cell r="D14303" t="str">
            <v>Areia media</v>
          </cell>
          <cell r="E14303" t="str">
            <v>m3</v>
          </cell>
          <cell r="F14303">
            <v>6.4000000000000003E-3</v>
          </cell>
        </row>
        <row r="14304">
          <cell r="B14304" t="str">
            <v>210349</v>
          </cell>
          <cell r="C14304" t="str">
            <v>038503</v>
          </cell>
          <cell r="D14304" t="str">
            <v>Calcario dolomitico</v>
          </cell>
          <cell r="E14304" t="str">
            <v>kg</v>
          </cell>
          <cell r="F14304">
            <v>0.8</v>
          </cell>
        </row>
        <row r="14305">
          <cell r="B14305" t="str">
            <v>210350</v>
          </cell>
          <cell r="C14305" t="str">
            <v>010126</v>
          </cell>
          <cell r="D14305" t="str">
            <v>Jardineiro</v>
          </cell>
          <cell r="E14305" t="str">
            <v>h</v>
          </cell>
          <cell r="F14305">
            <v>0.23039999999999999</v>
          </cell>
        </row>
        <row r="14306">
          <cell r="B14306" t="str">
            <v>210350</v>
          </cell>
          <cell r="C14306" t="str">
            <v>010146</v>
          </cell>
          <cell r="D14306" t="str">
            <v>Servente</v>
          </cell>
          <cell r="E14306" t="str">
            <v>h</v>
          </cell>
          <cell r="F14306">
            <v>1.1776</v>
          </cell>
        </row>
        <row r="14307">
          <cell r="B14307" t="str">
            <v>210350</v>
          </cell>
          <cell r="C14307" t="str">
            <v>020579</v>
          </cell>
          <cell r="D14307" t="str">
            <v>Areia media</v>
          </cell>
          <cell r="E14307" t="str">
            <v>m3</v>
          </cell>
          <cell r="F14307">
            <v>6.4000000000000003E-3</v>
          </cell>
        </row>
        <row r="14308">
          <cell r="B14308" t="str">
            <v>210350</v>
          </cell>
          <cell r="C14308" t="str">
            <v>038503</v>
          </cell>
          <cell r="D14308" t="str">
            <v>Calcario dolomitico</v>
          </cell>
          <cell r="E14308" t="str">
            <v>kg</v>
          </cell>
          <cell r="F14308">
            <v>0.8</v>
          </cell>
        </row>
        <row r="14309">
          <cell r="B14309" t="str">
            <v>210350</v>
          </cell>
          <cell r="C14309" t="str">
            <v>038640</v>
          </cell>
          <cell r="D14309" t="str">
            <v>Arvore frutif.h=0.50/1.00m-limoeiro</v>
          </cell>
          <cell r="E14309" t="str">
            <v>un</v>
          </cell>
          <cell r="F14309">
            <v>1</v>
          </cell>
        </row>
        <row r="14310">
          <cell r="B14310" t="str">
            <v>210350</v>
          </cell>
          <cell r="C14310" t="str">
            <v>038511</v>
          </cell>
          <cell r="D14310" t="str">
            <v>Terra comum vegetal</v>
          </cell>
          <cell r="E14310" t="str">
            <v>m3</v>
          </cell>
          <cell r="F14310">
            <v>0.20480000000000001</v>
          </cell>
        </row>
        <row r="14311">
          <cell r="B14311" t="str">
            <v>210350</v>
          </cell>
          <cell r="C14311" t="str">
            <v>038512</v>
          </cell>
          <cell r="D14311" t="str">
            <v>Fosfato de rochas</v>
          </cell>
          <cell r="E14311" t="str">
            <v>kg</v>
          </cell>
          <cell r="F14311">
            <v>0.8</v>
          </cell>
        </row>
        <row r="14312">
          <cell r="B14312" t="str">
            <v>210350</v>
          </cell>
          <cell r="C14312" t="str">
            <v>038513</v>
          </cell>
          <cell r="D14312" t="str">
            <v>Adubo organico curtido</v>
          </cell>
          <cell r="E14312" t="str">
            <v>l</v>
          </cell>
          <cell r="F14312">
            <v>50</v>
          </cell>
        </row>
        <row r="14313">
          <cell r="B14313" t="str">
            <v>210350</v>
          </cell>
          <cell r="C14313" t="str">
            <v>038502</v>
          </cell>
          <cell r="D14313" t="str">
            <v>Adubo mineral 10-10-10 npk</v>
          </cell>
          <cell r="E14313" t="str">
            <v>kg</v>
          </cell>
          <cell r="F14313">
            <v>0.8</v>
          </cell>
        </row>
        <row r="14314">
          <cell r="B14314" t="str">
            <v>210351</v>
          </cell>
          <cell r="C14314" t="str">
            <v>010126</v>
          </cell>
          <cell r="D14314" t="str">
            <v>Jardineiro</v>
          </cell>
          <cell r="E14314" t="str">
            <v>h</v>
          </cell>
          <cell r="F14314">
            <v>0.23039999999999999</v>
          </cell>
        </row>
        <row r="14315">
          <cell r="B14315" t="str">
            <v>210351</v>
          </cell>
          <cell r="C14315" t="str">
            <v>010146</v>
          </cell>
          <cell r="D14315" t="str">
            <v>Servente</v>
          </cell>
          <cell r="E14315" t="str">
            <v>h</v>
          </cell>
          <cell r="F14315">
            <v>1.1776</v>
          </cell>
        </row>
        <row r="14316">
          <cell r="B14316" t="str">
            <v>210351</v>
          </cell>
          <cell r="C14316" t="str">
            <v>020579</v>
          </cell>
          <cell r="D14316" t="str">
            <v>Areia media</v>
          </cell>
          <cell r="E14316" t="str">
            <v>m3</v>
          </cell>
          <cell r="F14316">
            <v>6.4000000000000003E-3</v>
          </cell>
        </row>
        <row r="14317">
          <cell r="B14317" t="str">
            <v>210351</v>
          </cell>
          <cell r="C14317" t="str">
            <v>038633</v>
          </cell>
          <cell r="D14317" t="str">
            <v>Arvore frutif.h=0.50/1.00m-mangueira</v>
          </cell>
          <cell r="E14317" t="str">
            <v>un</v>
          </cell>
          <cell r="F14317">
            <v>1</v>
          </cell>
        </row>
        <row r="14318">
          <cell r="B14318" t="str">
            <v>210351</v>
          </cell>
          <cell r="C14318" t="str">
            <v>038502</v>
          </cell>
          <cell r="D14318" t="str">
            <v>Adubo mineral 10-10-10 npk</v>
          </cell>
          <cell r="E14318" t="str">
            <v>kg</v>
          </cell>
          <cell r="F14318">
            <v>0.8</v>
          </cell>
        </row>
        <row r="14319">
          <cell r="B14319" t="str">
            <v>210351</v>
          </cell>
          <cell r="C14319" t="str">
            <v>038511</v>
          </cell>
          <cell r="D14319" t="str">
            <v>Terra comum vegetal</v>
          </cell>
          <cell r="E14319" t="str">
            <v>m3</v>
          </cell>
          <cell r="F14319">
            <v>0.20480000000000001</v>
          </cell>
        </row>
        <row r="14320">
          <cell r="B14320" t="str">
            <v>210351</v>
          </cell>
          <cell r="C14320" t="str">
            <v>038512</v>
          </cell>
          <cell r="D14320" t="str">
            <v>Fosfato de rochas</v>
          </cell>
          <cell r="E14320" t="str">
            <v>kg</v>
          </cell>
          <cell r="F14320">
            <v>0.8</v>
          </cell>
        </row>
        <row r="14321">
          <cell r="B14321" t="str">
            <v>210351</v>
          </cell>
          <cell r="C14321" t="str">
            <v>038513</v>
          </cell>
          <cell r="D14321" t="str">
            <v>Adubo organico curtido</v>
          </cell>
          <cell r="E14321" t="str">
            <v>l</v>
          </cell>
          <cell r="F14321">
            <v>50</v>
          </cell>
        </row>
        <row r="14322">
          <cell r="B14322" t="str">
            <v>210351</v>
          </cell>
          <cell r="C14322" t="str">
            <v>038503</v>
          </cell>
          <cell r="D14322" t="str">
            <v>Calcario dolomitico</v>
          </cell>
          <cell r="E14322" t="str">
            <v>kg</v>
          </cell>
          <cell r="F14322">
            <v>0.8</v>
          </cell>
        </row>
        <row r="14323">
          <cell r="B14323" t="str">
            <v>210352</v>
          </cell>
          <cell r="C14323" t="str">
            <v>010126</v>
          </cell>
          <cell r="D14323" t="str">
            <v>Jardineiro</v>
          </cell>
          <cell r="E14323" t="str">
            <v>h</v>
          </cell>
          <cell r="F14323">
            <v>0.23039999999999999</v>
          </cell>
        </row>
        <row r="14324">
          <cell r="B14324" t="str">
            <v>210352</v>
          </cell>
          <cell r="C14324" t="str">
            <v>038512</v>
          </cell>
          <cell r="D14324" t="str">
            <v>Fosfato de rochas</v>
          </cell>
          <cell r="E14324" t="str">
            <v>kg</v>
          </cell>
          <cell r="F14324">
            <v>0.8</v>
          </cell>
        </row>
        <row r="14325">
          <cell r="B14325" t="str">
            <v>210352</v>
          </cell>
          <cell r="C14325" t="str">
            <v>010146</v>
          </cell>
          <cell r="D14325" t="str">
            <v>Servente</v>
          </cell>
          <cell r="E14325" t="str">
            <v>h</v>
          </cell>
          <cell r="F14325">
            <v>1.1776</v>
          </cell>
        </row>
        <row r="14326">
          <cell r="B14326" t="str">
            <v>210352</v>
          </cell>
          <cell r="C14326" t="str">
            <v>038502</v>
          </cell>
          <cell r="D14326" t="str">
            <v>Adubo mineral 10-10-10 npk</v>
          </cell>
          <cell r="E14326" t="str">
            <v>kg</v>
          </cell>
          <cell r="F14326">
            <v>0.8</v>
          </cell>
        </row>
        <row r="14327">
          <cell r="B14327" t="str">
            <v>210352</v>
          </cell>
          <cell r="C14327" t="str">
            <v>038503</v>
          </cell>
          <cell r="D14327" t="str">
            <v>Calcario dolomitico</v>
          </cell>
          <cell r="E14327" t="str">
            <v>kg</v>
          </cell>
          <cell r="F14327">
            <v>0.8</v>
          </cell>
        </row>
        <row r="14328">
          <cell r="B14328" t="str">
            <v>210352</v>
          </cell>
          <cell r="C14328" t="str">
            <v>038511</v>
          </cell>
          <cell r="D14328" t="str">
            <v>Terra comum vegetal</v>
          </cell>
          <cell r="E14328" t="str">
            <v>m3</v>
          </cell>
          <cell r="F14328">
            <v>0.20480000000000001</v>
          </cell>
        </row>
        <row r="14329">
          <cell r="B14329" t="str">
            <v>210352</v>
          </cell>
          <cell r="C14329" t="str">
            <v>020579</v>
          </cell>
          <cell r="D14329" t="str">
            <v>Areia media</v>
          </cell>
          <cell r="E14329" t="str">
            <v>m3</v>
          </cell>
          <cell r="F14329">
            <v>6.4000000000000003E-3</v>
          </cell>
        </row>
        <row r="14330">
          <cell r="B14330" t="str">
            <v>210352</v>
          </cell>
          <cell r="C14330" t="str">
            <v>038513</v>
          </cell>
          <cell r="D14330" t="str">
            <v>Adubo organico curtido</v>
          </cell>
          <cell r="E14330" t="str">
            <v>l</v>
          </cell>
          <cell r="F14330">
            <v>50</v>
          </cell>
        </row>
        <row r="14331">
          <cell r="B14331" t="str">
            <v>210352</v>
          </cell>
          <cell r="C14331" t="str">
            <v>038641</v>
          </cell>
          <cell r="D14331" t="str">
            <v>Arvore frutif.h=0.50/1.00m-pitangueira</v>
          </cell>
          <cell r="E14331" t="str">
            <v>un</v>
          </cell>
          <cell r="F14331">
            <v>1</v>
          </cell>
        </row>
        <row r="14332">
          <cell r="B14332" t="str">
            <v>210353</v>
          </cell>
          <cell r="C14332" t="str">
            <v>010126</v>
          </cell>
          <cell r="D14332" t="str">
            <v>Jardineiro</v>
          </cell>
          <cell r="E14332" t="str">
            <v>h</v>
          </cell>
          <cell r="F14332">
            <v>0.23039999999999999</v>
          </cell>
        </row>
        <row r="14333">
          <cell r="B14333" t="str">
            <v>210353</v>
          </cell>
          <cell r="C14333" t="str">
            <v>020579</v>
          </cell>
          <cell r="D14333" t="str">
            <v>Areia media</v>
          </cell>
          <cell r="E14333" t="str">
            <v>m3</v>
          </cell>
          <cell r="F14333">
            <v>6.4000000000000003E-3</v>
          </cell>
        </row>
        <row r="14334">
          <cell r="B14334" t="str">
            <v>210353</v>
          </cell>
          <cell r="C14334" t="str">
            <v>038512</v>
          </cell>
          <cell r="D14334" t="str">
            <v>Fosfato de rochas</v>
          </cell>
          <cell r="E14334" t="str">
            <v>kg</v>
          </cell>
          <cell r="F14334">
            <v>0.8</v>
          </cell>
        </row>
        <row r="14335">
          <cell r="B14335" t="str">
            <v>210353</v>
          </cell>
          <cell r="C14335" t="str">
            <v>038502</v>
          </cell>
          <cell r="D14335" t="str">
            <v>Adubo mineral 10-10-10 npk</v>
          </cell>
          <cell r="E14335" t="str">
            <v>kg</v>
          </cell>
          <cell r="F14335">
            <v>0.8</v>
          </cell>
        </row>
        <row r="14336">
          <cell r="B14336" t="str">
            <v>210353</v>
          </cell>
          <cell r="C14336" t="str">
            <v>038503</v>
          </cell>
          <cell r="D14336" t="str">
            <v>Calcario dolomitico</v>
          </cell>
          <cell r="E14336" t="str">
            <v>kg</v>
          </cell>
          <cell r="F14336">
            <v>0.8</v>
          </cell>
        </row>
        <row r="14337">
          <cell r="B14337" t="str">
            <v>210353</v>
          </cell>
          <cell r="C14337" t="str">
            <v>038511</v>
          </cell>
          <cell r="D14337" t="str">
            <v>Terra comum vegetal</v>
          </cell>
          <cell r="E14337" t="str">
            <v>m3</v>
          </cell>
          <cell r="F14337">
            <v>0.20480000000000001</v>
          </cell>
        </row>
        <row r="14338">
          <cell r="B14338" t="str">
            <v>210353</v>
          </cell>
          <cell r="C14338" t="str">
            <v>010146</v>
          </cell>
          <cell r="D14338" t="str">
            <v>Servente</v>
          </cell>
          <cell r="E14338" t="str">
            <v>h</v>
          </cell>
          <cell r="F14338">
            <v>1.1776</v>
          </cell>
        </row>
        <row r="14339">
          <cell r="B14339" t="str">
            <v>210353</v>
          </cell>
          <cell r="C14339" t="str">
            <v>038513</v>
          </cell>
          <cell r="D14339" t="str">
            <v>Adubo organico curtido</v>
          </cell>
          <cell r="E14339" t="str">
            <v>l</v>
          </cell>
          <cell r="F14339">
            <v>50</v>
          </cell>
        </row>
        <row r="14340">
          <cell r="B14340" t="str">
            <v>210353</v>
          </cell>
          <cell r="C14340" t="str">
            <v>038642</v>
          </cell>
          <cell r="D14340" t="str">
            <v>Arvore frutif.h=0.50/1.00m-uvaia</v>
          </cell>
          <cell r="E14340" t="str">
            <v>un</v>
          </cell>
          <cell r="F14340">
            <v>1</v>
          </cell>
        </row>
        <row r="14341">
          <cell r="B14341" t="str">
            <v>210354</v>
          </cell>
          <cell r="C14341" t="str">
            <v>010126</v>
          </cell>
          <cell r="D14341" t="str">
            <v>Jardineiro</v>
          </cell>
          <cell r="E14341" t="str">
            <v>h</v>
          </cell>
          <cell r="F14341">
            <v>0.23039999999999999</v>
          </cell>
        </row>
        <row r="14342">
          <cell r="B14342" t="str">
            <v>210354</v>
          </cell>
          <cell r="C14342" t="str">
            <v>038512</v>
          </cell>
          <cell r="D14342" t="str">
            <v>Fosfato de rochas</v>
          </cell>
          <cell r="E14342" t="str">
            <v>kg</v>
          </cell>
          <cell r="F14342">
            <v>0.8</v>
          </cell>
        </row>
        <row r="14343">
          <cell r="B14343" t="str">
            <v>210354</v>
          </cell>
          <cell r="C14343" t="str">
            <v>010146</v>
          </cell>
          <cell r="D14343" t="str">
            <v>Servente</v>
          </cell>
          <cell r="E14343" t="str">
            <v>h</v>
          </cell>
          <cell r="F14343">
            <v>1.1776</v>
          </cell>
        </row>
        <row r="14344">
          <cell r="B14344" t="str">
            <v>210354</v>
          </cell>
          <cell r="C14344" t="str">
            <v>038502</v>
          </cell>
          <cell r="D14344" t="str">
            <v>Adubo mineral 10-10-10 npk</v>
          </cell>
          <cell r="E14344" t="str">
            <v>kg</v>
          </cell>
          <cell r="F14344">
            <v>0.8</v>
          </cell>
        </row>
        <row r="14345">
          <cell r="B14345" t="str">
            <v>210354</v>
          </cell>
          <cell r="C14345" t="str">
            <v>038503</v>
          </cell>
          <cell r="D14345" t="str">
            <v>Calcario dolomitico</v>
          </cell>
          <cell r="E14345" t="str">
            <v>kg</v>
          </cell>
          <cell r="F14345">
            <v>0.8</v>
          </cell>
        </row>
        <row r="14346">
          <cell r="B14346" t="str">
            <v>210354</v>
          </cell>
          <cell r="C14346" t="str">
            <v>038511</v>
          </cell>
          <cell r="D14346" t="str">
            <v>Terra comum vegetal</v>
          </cell>
          <cell r="E14346" t="str">
            <v>m3</v>
          </cell>
          <cell r="F14346">
            <v>0.20480000000000001</v>
          </cell>
        </row>
        <row r="14347">
          <cell r="B14347" t="str">
            <v>210354</v>
          </cell>
          <cell r="C14347" t="str">
            <v>020579</v>
          </cell>
          <cell r="D14347" t="str">
            <v>Areia media</v>
          </cell>
          <cell r="E14347" t="str">
            <v>m3</v>
          </cell>
          <cell r="F14347">
            <v>6.4000000000000003E-3</v>
          </cell>
        </row>
        <row r="14348">
          <cell r="B14348" t="str">
            <v>210354</v>
          </cell>
          <cell r="C14348" t="str">
            <v>038513</v>
          </cell>
          <cell r="D14348" t="str">
            <v>Adubo organico curtido</v>
          </cell>
          <cell r="E14348" t="str">
            <v>l</v>
          </cell>
          <cell r="F14348">
            <v>50</v>
          </cell>
        </row>
        <row r="14349">
          <cell r="B14349" t="str">
            <v>210354</v>
          </cell>
          <cell r="C14349" t="str">
            <v>038674</v>
          </cell>
          <cell r="D14349" t="str">
            <v>Arvore ornam.h=1.50/2.00m-alamo</v>
          </cell>
          <cell r="E14349" t="str">
            <v>un</v>
          </cell>
          <cell r="F14349">
            <v>1</v>
          </cell>
        </row>
        <row r="14350">
          <cell r="B14350" t="str">
            <v>210355</v>
          </cell>
          <cell r="C14350" t="str">
            <v>010126</v>
          </cell>
          <cell r="D14350" t="str">
            <v>Jardineiro</v>
          </cell>
          <cell r="E14350" t="str">
            <v>h</v>
          </cell>
          <cell r="F14350">
            <v>0.23039999999999999</v>
          </cell>
        </row>
        <row r="14351">
          <cell r="B14351" t="str">
            <v>210355</v>
          </cell>
          <cell r="C14351" t="str">
            <v>010146</v>
          </cell>
          <cell r="D14351" t="str">
            <v>Servente</v>
          </cell>
          <cell r="E14351" t="str">
            <v>h</v>
          </cell>
          <cell r="F14351">
            <v>1.1776</v>
          </cell>
        </row>
        <row r="14352">
          <cell r="B14352" t="str">
            <v>210355</v>
          </cell>
          <cell r="C14352" t="str">
            <v>020579</v>
          </cell>
          <cell r="D14352" t="str">
            <v>Areia media</v>
          </cell>
          <cell r="E14352" t="str">
            <v>m3</v>
          </cell>
          <cell r="F14352">
            <v>6.4000000000000003E-3</v>
          </cell>
        </row>
        <row r="14353">
          <cell r="B14353" t="str">
            <v>210355</v>
          </cell>
          <cell r="C14353" t="str">
            <v>038502</v>
          </cell>
          <cell r="D14353" t="str">
            <v>Adubo mineral 10-10-10 npk</v>
          </cell>
          <cell r="E14353" t="str">
            <v>kg</v>
          </cell>
          <cell r="F14353">
            <v>0.8</v>
          </cell>
        </row>
        <row r="14354">
          <cell r="B14354" t="str">
            <v>210355</v>
          </cell>
          <cell r="C14354" t="str">
            <v>038503</v>
          </cell>
          <cell r="D14354" t="str">
            <v>Calcario dolomitico</v>
          </cell>
          <cell r="E14354" t="str">
            <v>kg</v>
          </cell>
          <cell r="F14354">
            <v>0.8</v>
          </cell>
        </row>
        <row r="14355">
          <cell r="B14355" t="str">
            <v>210355</v>
          </cell>
          <cell r="C14355" t="str">
            <v>038511</v>
          </cell>
          <cell r="D14355" t="str">
            <v>Terra comum vegetal</v>
          </cell>
          <cell r="E14355" t="str">
            <v>m3</v>
          </cell>
          <cell r="F14355">
            <v>0.20480000000000001</v>
          </cell>
        </row>
        <row r="14356">
          <cell r="B14356" t="str">
            <v>210355</v>
          </cell>
          <cell r="C14356" t="str">
            <v>038512</v>
          </cell>
          <cell r="D14356" t="str">
            <v>Fosfato de rochas</v>
          </cell>
          <cell r="E14356" t="str">
            <v>kg</v>
          </cell>
          <cell r="F14356">
            <v>0.8</v>
          </cell>
        </row>
        <row r="14357">
          <cell r="B14357" t="str">
            <v>210355</v>
          </cell>
          <cell r="C14357" t="str">
            <v>038513</v>
          </cell>
          <cell r="D14357" t="str">
            <v>Adubo organico curtido</v>
          </cell>
          <cell r="E14357" t="str">
            <v>l</v>
          </cell>
          <cell r="F14357">
            <v>50</v>
          </cell>
        </row>
        <row r="14358">
          <cell r="B14358" t="str">
            <v>210355</v>
          </cell>
          <cell r="C14358" t="str">
            <v>038624</v>
          </cell>
          <cell r="D14358" t="str">
            <v>Arvore ornam.h=1.50/2.00m-alecrim campinas</v>
          </cell>
          <cell r="E14358" t="str">
            <v>un</v>
          </cell>
          <cell r="F14358">
            <v>1</v>
          </cell>
        </row>
        <row r="14359">
          <cell r="B14359" t="str">
            <v>210356</v>
          </cell>
          <cell r="C14359" t="str">
            <v>010126</v>
          </cell>
          <cell r="D14359" t="str">
            <v>Jardineiro</v>
          </cell>
          <cell r="E14359" t="str">
            <v>h</v>
          </cell>
          <cell r="F14359">
            <v>0.23039999999999999</v>
          </cell>
        </row>
        <row r="14360">
          <cell r="B14360" t="str">
            <v>210356</v>
          </cell>
          <cell r="C14360" t="str">
            <v>010146</v>
          </cell>
          <cell r="D14360" t="str">
            <v>Servente</v>
          </cell>
          <cell r="E14360" t="str">
            <v>h</v>
          </cell>
          <cell r="F14360">
            <v>1.1776</v>
          </cell>
        </row>
        <row r="14361">
          <cell r="B14361" t="str">
            <v>210356</v>
          </cell>
          <cell r="C14361" t="str">
            <v>038513</v>
          </cell>
          <cell r="D14361" t="str">
            <v>Adubo organico curtido</v>
          </cell>
          <cell r="E14361" t="str">
            <v>l</v>
          </cell>
          <cell r="F14361">
            <v>50</v>
          </cell>
        </row>
        <row r="14362">
          <cell r="B14362" t="str">
            <v>210356</v>
          </cell>
          <cell r="C14362" t="str">
            <v>038625</v>
          </cell>
          <cell r="D14362" t="str">
            <v>Arvore ornam.h=1.50/2.00m-cassia aleluia</v>
          </cell>
          <cell r="E14362" t="str">
            <v>un</v>
          </cell>
          <cell r="F14362">
            <v>1</v>
          </cell>
        </row>
        <row r="14363">
          <cell r="B14363" t="str">
            <v>210356</v>
          </cell>
          <cell r="C14363" t="str">
            <v>038502</v>
          </cell>
          <cell r="D14363" t="str">
            <v>Adubo mineral 10-10-10 npk</v>
          </cell>
          <cell r="E14363" t="str">
            <v>kg</v>
          </cell>
          <cell r="F14363">
            <v>0.8</v>
          </cell>
        </row>
        <row r="14364">
          <cell r="B14364" t="str">
            <v>210356</v>
          </cell>
          <cell r="C14364" t="str">
            <v>038511</v>
          </cell>
          <cell r="D14364" t="str">
            <v>Terra comum vegetal</v>
          </cell>
          <cell r="E14364" t="str">
            <v>m3</v>
          </cell>
          <cell r="F14364">
            <v>0.20480000000000001</v>
          </cell>
        </row>
        <row r="14365">
          <cell r="B14365" t="str">
            <v>210356</v>
          </cell>
          <cell r="C14365" t="str">
            <v>038512</v>
          </cell>
          <cell r="D14365" t="str">
            <v>Fosfato de rochas</v>
          </cell>
          <cell r="E14365" t="str">
            <v>kg</v>
          </cell>
          <cell r="F14365">
            <v>0.8</v>
          </cell>
        </row>
        <row r="14366">
          <cell r="B14366" t="str">
            <v>210356</v>
          </cell>
          <cell r="C14366" t="str">
            <v>020579</v>
          </cell>
          <cell r="D14366" t="str">
            <v>Areia media</v>
          </cell>
          <cell r="E14366" t="str">
            <v>m3</v>
          </cell>
          <cell r="F14366">
            <v>6.4000000000000003E-3</v>
          </cell>
        </row>
        <row r="14367">
          <cell r="B14367" t="str">
            <v>210356</v>
          </cell>
          <cell r="C14367" t="str">
            <v>038503</v>
          </cell>
          <cell r="D14367" t="str">
            <v>Calcario dolomitico</v>
          </cell>
          <cell r="E14367" t="str">
            <v>kg</v>
          </cell>
          <cell r="F14367">
            <v>0.8</v>
          </cell>
        </row>
        <row r="14368">
          <cell r="B14368" t="str">
            <v>210357</v>
          </cell>
          <cell r="C14368" t="str">
            <v>010126</v>
          </cell>
          <cell r="D14368" t="str">
            <v>Jardineiro</v>
          </cell>
          <cell r="E14368" t="str">
            <v>h</v>
          </cell>
          <cell r="F14368">
            <v>0.23039999999999999</v>
          </cell>
        </row>
        <row r="14369">
          <cell r="B14369" t="str">
            <v>210357</v>
          </cell>
          <cell r="C14369" t="str">
            <v>010146</v>
          </cell>
          <cell r="D14369" t="str">
            <v>Servente</v>
          </cell>
          <cell r="E14369" t="str">
            <v>h</v>
          </cell>
          <cell r="F14369">
            <v>1.1776</v>
          </cell>
        </row>
        <row r="14370">
          <cell r="B14370" t="str">
            <v>210357</v>
          </cell>
          <cell r="C14370" t="str">
            <v>038502</v>
          </cell>
          <cell r="D14370" t="str">
            <v>Adubo mineral 10-10-10 npk</v>
          </cell>
          <cell r="E14370" t="str">
            <v>kg</v>
          </cell>
          <cell r="F14370">
            <v>0.8</v>
          </cell>
        </row>
        <row r="14371">
          <cell r="B14371" t="str">
            <v>210357</v>
          </cell>
          <cell r="C14371" t="str">
            <v>038513</v>
          </cell>
          <cell r="D14371" t="str">
            <v>Adubo organico curtido</v>
          </cell>
          <cell r="E14371" t="str">
            <v>l</v>
          </cell>
          <cell r="F14371">
            <v>50</v>
          </cell>
        </row>
        <row r="14372">
          <cell r="B14372" t="str">
            <v>210357</v>
          </cell>
          <cell r="C14372" t="str">
            <v>038503</v>
          </cell>
          <cell r="D14372" t="str">
            <v>Calcario dolomitico</v>
          </cell>
          <cell r="E14372" t="str">
            <v>kg</v>
          </cell>
          <cell r="F14372">
            <v>0.8</v>
          </cell>
        </row>
        <row r="14373">
          <cell r="B14373" t="str">
            <v>210357</v>
          </cell>
          <cell r="C14373" t="str">
            <v>038511</v>
          </cell>
          <cell r="D14373" t="str">
            <v>Terra comum vegetal</v>
          </cell>
          <cell r="E14373" t="str">
            <v>m3</v>
          </cell>
          <cell r="F14373">
            <v>0.20480000000000001</v>
          </cell>
        </row>
        <row r="14374">
          <cell r="B14374" t="str">
            <v>210357</v>
          </cell>
          <cell r="C14374" t="str">
            <v>038512</v>
          </cell>
          <cell r="D14374" t="str">
            <v>Fosfato de rochas</v>
          </cell>
          <cell r="E14374" t="str">
            <v>kg</v>
          </cell>
          <cell r="F14374">
            <v>0.8</v>
          </cell>
        </row>
        <row r="14375">
          <cell r="B14375" t="str">
            <v>210357</v>
          </cell>
          <cell r="C14375" t="str">
            <v>020579</v>
          </cell>
          <cell r="D14375" t="str">
            <v>Areia media</v>
          </cell>
          <cell r="E14375" t="str">
            <v>m3</v>
          </cell>
          <cell r="F14375">
            <v>6.4000000000000003E-3</v>
          </cell>
        </row>
        <row r="14376">
          <cell r="B14376" t="str">
            <v>210357</v>
          </cell>
          <cell r="C14376" t="str">
            <v>038626</v>
          </cell>
          <cell r="D14376" t="str">
            <v>Arvore ornam.h=1.50/2.00m-chapeu de sul</v>
          </cell>
          <cell r="E14376" t="str">
            <v>un</v>
          </cell>
          <cell r="F14376">
            <v>1</v>
          </cell>
        </row>
        <row r="14377">
          <cell r="B14377" t="str">
            <v>210358</v>
          </cell>
          <cell r="C14377" t="str">
            <v>010126</v>
          </cell>
          <cell r="D14377" t="str">
            <v>Jardineiro</v>
          </cell>
          <cell r="E14377" t="str">
            <v>h</v>
          </cell>
          <cell r="F14377">
            <v>0.23039999999999999</v>
          </cell>
        </row>
        <row r="14378">
          <cell r="B14378" t="str">
            <v>210358</v>
          </cell>
          <cell r="C14378" t="str">
            <v>010146</v>
          </cell>
          <cell r="D14378" t="str">
            <v>Servente</v>
          </cell>
          <cell r="E14378" t="str">
            <v>h</v>
          </cell>
          <cell r="F14378">
            <v>1.1776</v>
          </cell>
        </row>
        <row r="14379">
          <cell r="B14379" t="str">
            <v>210358</v>
          </cell>
          <cell r="C14379" t="str">
            <v>038513</v>
          </cell>
          <cell r="D14379" t="str">
            <v>Adubo organico curtido</v>
          </cell>
          <cell r="E14379" t="str">
            <v>l</v>
          </cell>
          <cell r="F14379">
            <v>50</v>
          </cell>
        </row>
        <row r="14380">
          <cell r="B14380" t="str">
            <v>210358</v>
          </cell>
          <cell r="C14380" t="str">
            <v>038612</v>
          </cell>
          <cell r="D14380" t="str">
            <v>Arvore ornam.h=1.50/2.00m-cipreste italiano</v>
          </cell>
          <cell r="E14380" t="str">
            <v>un</v>
          </cell>
          <cell r="F14380">
            <v>1</v>
          </cell>
        </row>
        <row r="14381">
          <cell r="B14381" t="str">
            <v>210358</v>
          </cell>
          <cell r="C14381" t="str">
            <v>038502</v>
          </cell>
          <cell r="D14381" t="str">
            <v>Adubo mineral 10-10-10 npk</v>
          </cell>
          <cell r="E14381" t="str">
            <v>kg</v>
          </cell>
          <cell r="F14381">
            <v>0.8</v>
          </cell>
        </row>
        <row r="14382">
          <cell r="B14382" t="str">
            <v>210358</v>
          </cell>
          <cell r="C14382" t="str">
            <v>038511</v>
          </cell>
          <cell r="D14382" t="str">
            <v>Terra comum vegetal</v>
          </cell>
          <cell r="E14382" t="str">
            <v>m3</v>
          </cell>
          <cell r="F14382">
            <v>0.20480000000000001</v>
          </cell>
        </row>
        <row r="14383">
          <cell r="B14383" t="str">
            <v>210358</v>
          </cell>
          <cell r="C14383" t="str">
            <v>038512</v>
          </cell>
          <cell r="D14383" t="str">
            <v>Fosfato de rochas</v>
          </cell>
          <cell r="E14383" t="str">
            <v>kg</v>
          </cell>
          <cell r="F14383">
            <v>0.8</v>
          </cell>
        </row>
        <row r="14384">
          <cell r="B14384" t="str">
            <v>210358</v>
          </cell>
          <cell r="C14384" t="str">
            <v>020579</v>
          </cell>
          <cell r="D14384" t="str">
            <v>Areia media</v>
          </cell>
          <cell r="E14384" t="str">
            <v>m3</v>
          </cell>
          <cell r="F14384">
            <v>6.4000000000000003E-3</v>
          </cell>
        </row>
        <row r="14385">
          <cell r="B14385" t="str">
            <v>210358</v>
          </cell>
          <cell r="C14385" t="str">
            <v>038503</v>
          </cell>
          <cell r="D14385" t="str">
            <v>Calcario dolomitico</v>
          </cell>
          <cell r="E14385" t="str">
            <v>kg</v>
          </cell>
          <cell r="F14385">
            <v>0.8</v>
          </cell>
        </row>
        <row r="14386">
          <cell r="B14386" t="str">
            <v>210359</v>
          </cell>
          <cell r="C14386" t="str">
            <v>038511</v>
          </cell>
          <cell r="D14386" t="str">
            <v>Terra comum vegetal</v>
          </cell>
          <cell r="E14386" t="str">
            <v>m3</v>
          </cell>
          <cell r="F14386">
            <v>0.20480000000000001</v>
          </cell>
        </row>
        <row r="14387">
          <cell r="B14387" t="str">
            <v>210359</v>
          </cell>
          <cell r="C14387" t="str">
            <v>038512</v>
          </cell>
          <cell r="D14387" t="str">
            <v>Fosfato de rochas</v>
          </cell>
          <cell r="E14387" t="str">
            <v>kg</v>
          </cell>
          <cell r="F14387">
            <v>0.8</v>
          </cell>
        </row>
        <row r="14388">
          <cell r="B14388" t="str">
            <v>210359</v>
          </cell>
          <cell r="C14388" t="str">
            <v>010146</v>
          </cell>
          <cell r="D14388" t="str">
            <v>Servente</v>
          </cell>
          <cell r="E14388" t="str">
            <v>h</v>
          </cell>
          <cell r="F14388">
            <v>1.1776</v>
          </cell>
        </row>
        <row r="14389">
          <cell r="B14389" t="str">
            <v>210359</v>
          </cell>
          <cell r="C14389" t="str">
            <v>038502</v>
          </cell>
          <cell r="D14389" t="str">
            <v>Adubo mineral 10-10-10 npk</v>
          </cell>
          <cell r="E14389" t="str">
            <v>kg</v>
          </cell>
          <cell r="F14389">
            <v>0.8</v>
          </cell>
        </row>
        <row r="14390">
          <cell r="B14390" t="str">
            <v>210359</v>
          </cell>
          <cell r="C14390" t="str">
            <v>038503</v>
          </cell>
          <cell r="D14390" t="str">
            <v>Calcario dolomitico</v>
          </cell>
          <cell r="E14390" t="str">
            <v>kg</v>
          </cell>
          <cell r="F14390">
            <v>0.8</v>
          </cell>
        </row>
        <row r="14391">
          <cell r="B14391" t="str">
            <v>210359</v>
          </cell>
          <cell r="C14391" t="str">
            <v>010126</v>
          </cell>
          <cell r="D14391" t="str">
            <v>Jardineiro</v>
          </cell>
          <cell r="E14391" t="str">
            <v>h</v>
          </cell>
          <cell r="F14391">
            <v>0.23039999999999999</v>
          </cell>
        </row>
        <row r="14392">
          <cell r="B14392" t="str">
            <v>210359</v>
          </cell>
          <cell r="C14392" t="str">
            <v>020579</v>
          </cell>
          <cell r="D14392" t="str">
            <v>Areia media</v>
          </cell>
          <cell r="E14392" t="str">
            <v>m3</v>
          </cell>
          <cell r="F14392">
            <v>6.4000000000000003E-3</v>
          </cell>
        </row>
        <row r="14393">
          <cell r="B14393" t="str">
            <v>210359</v>
          </cell>
          <cell r="C14393" t="str">
            <v>038513</v>
          </cell>
          <cell r="D14393" t="str">
            <v>Adubo organico curtido</v>
          </cell>
          <cell r="E14393" t="str">
            <v>l</v>
          </cell>
          <cell r="F14393">
            <v>50</v>
          </cell>
        </row>
        <row r="14394">
          <cell r="B14394" t="str">
            <v>210359</v>
          </cell>
          <cell r="C14394" t="str">
            <v>038627</v>
          </cell>
          <cell r="D14394" t="str">
            <v>Arvore ornam.h=1.50/2.00m-figueira pandurata</v>
          </cell>
          <cell r="E14394" t="str">
            <v>un</v>
          </cell>
          <cell r="F14394">
            <v>1</v>
          </cell>
        </row>
        <row r="14395">
          <cell r="B14395" t="str">
            <v>210360</v>
          </cell>
          <cell r="C14395" t="str">
            <v>010126</v>
          </cell>
          <cell r="D14395" t="str">
            <v>Jardineiro</v>
          </cell>
          <cell r="E14395" t="str">
            <v>h</v>
          </cell>
          <cell r="F14395">
            <v>0.23039999999999999</v>
          </cell>
        </row>
        <row r="14396">
          <cell r="B14396" t="str">
            <v>210360</v>
          </cell>
          <cell r="C14396" t="str">
            <v>020579</v>
          </cell>
          <cell r="D14396" t="str">
            <v>Areia media</v>
          </cell>
          <cell r="E14396" t="str">
            <v>m3</v>
          </cell>
          <cell r="F14396">
            <v>6.4000000000000003E-3</v>
          </cell>
        </row>
        <row r="14397">
          <cell r="B14397" t="str">
            <v>210360</v>
          </cell>
          <cell r="C14397" t="str">
            <v>038512</v>
          </cell>
          <cell r="D14397" t="str">
            <v>Fosfato de rochas</v>
          </cell>
          <cell r="E14397" t="str">
            <v>kg</v>
          </cell>
          <cell r="F14397">
            <v>0.8</v>
          </cell>
        </row>
        <row r="14398">
          <cell r="B14398" t="str">
            <v>210360</v>
          </cell>
          <cell r="C14398" t="str">
            <v>038502</v>
          </cell>
          <cell r="D14398" t="str">
            <v>Adubo mineral 10-10-10 npk</v>
          </cell>
          <cell r="E14398" t="str">
            <v>kg</v>
          </cell>
          <cell r="F14398">
            <v>0.8</v>
          </cell>
        </row>
        <row r="14399">
          <cell r="B14399" t="str">
            <v>210360</v>
          </cell>
          <cell r="C14399" t="str">
            <v>038503</v>
          </cell>
          <cell r="D14399" t="str">
            <v>Calcario dolomitico</v>
          </cell>
          <cell r="E14399" t="str">
            <v>kg</v>
          </cell>
          <cell r="F14399">
            <v>0.8</v>
          </cell>
        </row>
        <row r="14400">
          <cell r="B14400" t="str">
            <v>210360</v>
          </cell>
          <cell r="C14400" t="str">
            <v>038511</v>
          </cell>
          <cell r="D14400" t="str">
            <v>Terra comum vegetal</v>
          </cell>
          <cell r="E14400" t="str">
            <v>m3</v>
          </cell>
          <cell r="F14400">
            <v>0.20480000000000001</v>
          </cell>
        </row>
        <row r="14401">
          <cell r="B14401" t="str">
            <v>210360</v>
          </cell>
          <cell r="C14401" t="str">
            <v>010146</v>
          </cell>
          <cell r="D14401" t="str">
            <v>Servente</v>
          </cell>
          <cell r="E14401" t="str">
            <v>h</v>
          </cell>
          <cell r="F14401">
            <v>1.1776</v>
          </cell>
        </row>
        <row r="14402">
          <cell r="B14402" t="str">
            <v>210360</v>
          </cell>
          <cell r="C14402" t="str">
            <v>038513</v>
          </cell>
          <cell r="D14402" t="str">
            <v>Adubo organico curtido</v>
          </cell>
          <cell r="E14402" t="str">
            <v>l</v>
          </cell>
          <cell r="F14402">
            <v>50</v>
          </cell>
        </row>
        <row r="14403">
          <cell r="B14403" t="str">
            <v>210360</v>
          </cell>
          <cell r="C14403" t="str">
            <v>038613</v>
          </cell>
          <cell r="D14403" t="str">
            <v>Arvore ornam.h=1.50/2.00m-flamboyant</v>
          </cell>
          <cell r="E14403" t="str">
            <v>un</v>
          </cell>
          <cell r="F14403">
            <v>1</v>
          </cell>
        </row>
        <row r="14404">
          <cell r="B14404" t="str">
            <v>210361</v>
          </cell>
          <cell r="C14404" t="str">
            <v>010126</v>
          </cell>
          <cell r="D14404" t="str">
            <v>Jardineiro</v>
          </cell>
          <cell r="E14404" t="str">
            <v>h</v>
          </cell>
          <cell r="F14404">
            <v>0.23039999999999999</v>
          </cell>
        </row>
        <row r="14405">
          <cell r="B14405" t="str">
            <v>210361</v>
          </cell>
          <cell r="C14405" t="str">
            <v>038512</v>
          </cell>
          <cell r="D14405" t="str">
            <v>Fosfato de rochas</v>
          </cell>
          <cell r="E14405" t="str">
            <v>kg</v>
          </cell>
          <cell r="F14405">
            <v>0.8</v>
          </cell>
        </row>
        <row r="14406">
          <cell r="B14406" t="str">
            <v>210361</v>
          </cell>
          <cell r="C14406" t="str">
            <v>038513</v>
          </cell>
          <cell r="D14406" t="str">
            <v>Adubo organico curtido</v>
          </cell>
          <cell r="E14406" t="str">
            <v>l</v>
          </cell>
          <cell r="F14406">
            <v>50</v>
          </cell>
        </row>
        <row r="14407">
          <cell r="B14407" t="str">
            <v>210361</v>
          </cell>
          <cell r="C14407" t="str">
            <v>020579</v>
          </cell>
          <cell r="D14407" t="str">
            <v>Areia media</v>
          </cell>
          <cell r="E14407" t="str">
            <v>m3</v>
          </cell>
          <cell r="F14407">
            <v>6.4000000000000003E-3</v>
          </cell>
        </row>
        <row r="14408">
          <cell r="B14408" t="str">
            <v>210361</v>
          </cell>
          <cell r="C14408" t="str">
            <v>038503</v>
          </cell>
          <cell r="D14408" t="str">
            <v>Calcario dolomitico</v>
          </cell>
          <cell r="E14408" t="str">
            <v>kg</v>
          </cell>
          <cell r="F14408">
            <v>0.8</v>
          </cell>
        </row>
        <row r="14409">
          <cell r="B14409" t="str">
            <v>210361</v>
          </cell>
          <cell r="C14409" t="str">
            <v>038511</v>
          </cell>
          <cell r="D14409" t="str">
            <v>Terra comum vegetal</v>
          </cell>
          <cell r="E14409" t="str">
            <v>m3</v>
          </cell>
          <cell r="F14409">
            <v>0.20480000000000001</v>
          </cell>
        </row>
        <row r="14410">
          <cell r="B14410" t="str">
            <v>210361</v>
          </cell>
          <cell r="C14410" t="str">
            <v>010146</v>
          </cell>
          <cell r="D14410" t="str">
            <v>Servente</v>
          </cell>
          <cell r="E14410" t="str">
            <v>h</v>
          </cell>
          <cell r="F14410">
            <v>1.1776</v>
          </cell>
        </row>
        <row r="14411">
          <cell r="B14411" t="str">
            <v>210361</v>
          </cell>
          <cell r="C14411" t="str">
            <v>038502</v>
          </cell>
          <cell r="D14411" t="str">
            <v>Adubo mineral 10-10-10 npk</v>
          </cell>
          <cell r="E14411" t="str">
            <v>kg</v>
          </cell>
          <cell r="F14411">
            <v>0.8</v>
          </cell>
        </row>
        <row r="14412">
          <cell r="B14412" t="str">
            <v>210361</v>
          </cell>
          <cell r="C14412" t="str">
            <v>038614</v>
          </cell>
          <cell r="D14412" t="str">
            <v>Arvore ornam.h=1.50/2.00m-grevilha</v>
          </cell>
          <cell r="E14412" t="str">
            <v>un</v>
          </cell>
          <cell r="F14412">
            <v>1</v>
          </cell>
        </row>
        <row r="14413">
          <cell r="B14413" t="str">
            <v>210362</v>
          </cell>
          <cell r="C14413" t="str">
            <v>010126</v>
          </cell>
          <cell r="D14413" t="str">
            <v>Jardineiro</v>
          </cell>
          <cell r="E14413" t="str">
            <v>h</v>
          </cell>
          <cell r="F14413">
            <v>0.23039999999999999</v>
          </cell>
        </row>
        <row r="14414">
          <cell r="B14414" t="str">
            <v>210362</v>
          </cell>
          <cell r="C14414" t="str">
            <v>010146</v>
          </cell>
          <cell r="D14414" t="str">
            <v>Servente</v>
          </cell>
          <cell r="E14414" t="str">
            <v>h</v>
          </cell>
          <cell r="F14414">
            <v>1.1776</v>
          </cell>
        </row>
        <row r="14415">
          <cell r="B14415" t="str">
            <v>210362</v>
          </cell>
          <cell r="C14415" t="str">
            <v>020579</v>
          </cell>
          <cell r="D14415" t="str">
            <v>Areia media</v>
          </cell>
          <cell r="E14415" t="str">
            <v>m3</v>
          </cell>
          <cell r="F14415">
            <v>6.4000000000000003E-3</v>
          </cell>
        </row>
        <row r="14416">
          <cell r="B14416" t="str">
            <v>210362</v>
          </cell>
          <cell r="C14416" t="str">
            <v>038502</v>
          </cell>
          <cell r="D14416" t="str">
            <v>Adubo mineral 10-10-10 npk</v>
          </cell>
          <cell r="E14416" t="str">
            <v>kg</v>
          </cell>
          <cell r="F14416">
            <v>0.8</v>
          </cell>
        </row>
        <row r="14417">
          <cell r="B14417" t="str">
            <v>210362</v>
          </cell>
          <cell r="C14417" t="str">
            <v>038503</v>
          </cell>
          <cell r="D14417" t="str">
            <v>Calcario dolomitico</v>
          </cell>
          <cell r="E14417" t="str">
            <v>kg</v>
          </cell>
          <cell r="F14417">
            <v>0.8</v>
          </cell>
        </row>
        <row r="14418">
          <cell r="B14418" t="str">
            <v>210362</v>
          </cell>
          <cell r="C14418" t="str">
            <v>038511</v>
          </cell>
          <cell r="D14418" t="str">
            <v>Terra comum vegetal</v>
          </cell>
          <cell r="E14418" t="str">
            <v>m3</v>
          </cell>
          <cell r="F14418">
            <v>0.20480000000000001</v>
          </cell>
        </row>
        <row r="14419">
          <cell r="B14419" t="str">
            <v>210362</v>
          </cell>
          <cell r="C14419" t="str">
            <v>038512</v>
          </cell>
          <cell r="D14419" t="str">
            <v>Fosfato de rochas</v>
          </cell>
          <cell r="E14419" t="str">
            <v>kg</v>
          </cell>
          <cell r="F14419">
            <v>0.8</v>
          </cell>
        </row>
        <row r="14420">
          <cell r="B14420" t="str">
            <v>210362</v>
          </cell>
          <cell r="C14420" t="str">
            <v>038513</v>
          </cell>
          <cell r="D14420" t="str">
            <v>Adubo organico curtido</v>
          </cell>
          <cell r="E14420" t="str">
            <v>l</v>
          </cell>
          <cell r="F14420">
            <v>50</v>
          </cell>
        </row>
        <row r="14421">
          <cell r="B14421" t="str">
            <v>210362</v>
          </cell>
          <cell r="C14421" t="str">
            <v>038615</v>
          </cell>
          <cell r="D14421" t="str">
            <v>Arvore ornam.h=1.50/2.00m-ipe amarelo/roxo</v>
          </cell>
          <cell r="E14421" t="str">
            <v>un</v>
          </cell>
          <cell r="F14421">
            <v>1</v>
          </cell>
        </row>
        <row r="14422">
          <cell r="B14422" t="str">
            <v>210363</v>
          </cell>
          <cell r="C14422" t="str">
            <v>010126</v>
          </cell>
          <cell r="D14422" t="str">
            <v>Jardineiro</v>
          </cell>
          <cell r="E14422" t="str">
            <v>h</v>
          </cell>
          <cell r="F14422">
            <v>0.23039999999999999</v>
          </cell>
        </row>
        <row r="14423">
          <cell r="B14423" t="str">
            <v>210363</v>
          </cell>
          <cell r="C14423" t="str">
            <v>010146</v>
          </cell>
          <cell r="D14423" t="str">
            <v>Servente</v>
          </cell>
          <cell r="E14423" t="str">
            <v>h</v>
          </cell>
          <cell r="F14423">
            <v>1.1776</v>
          </cell>
        </row>
        <row r="14424">
          <cell r="B14424" t="str">
            <v>210363</v>
          </cell>
          <cell r="C14424" t="str">
            <v>038513</v>
          </cell>
          <cell r="D14424" t="str">
            <v>Adubo organico curtido</v>
          </cell>
          <cell r="E14424" t="str">
            <v>l</v>
          </cell>
          <cell r="F14424">
            <v>50</v>
          </cell>
        </row>
        <row r="14425">
          <cell r="B14425" t="str">
            <v>210363</v>
          </cell>
          <cell r="C14425" t="str">
            <v>020579</v>
          </cell>
          <cell r="D14425" t="str">
            <v>Areia media</v>
          </cell>
          <cell r="E14425" t="str">
            <v>m3</v>
          </cell>
          <cell r="F14425">
            <v>6.4000000000000003E-3</v>
          </cell>
        </row>
        <row r="14426">
          <cell r="B14426" t="str">
            <v>210363</v>
          </cell>
          <cell r="C14426" t="str">
            <v>038503</v>
          </cell>
          <cell r="D14426" t="str">
            <v>Calcario dolomitico</v>
          </cell>
          <cell r="E14426" t="str">
            <v>kg</v>
          </cell>
          <cell r="F14426">
            <v>0.8</v>
          </cell>
        </row>
        <row r="14427">
          <cell r="B14427" t="str">
            <v>210363</v>
          </cell>
          <cell r="C14427" t="str">
            <v>038511</v>
          </cell>
          <cell r="D14427" t="str">
            <v>Terra comum vegetal</v>
          </cell>
          <cell r="E14427" t="str">
            <v>m3</v>
          </cell>
          <cell r="F14427">
            <v>0.20480000000000001</v>
          </cell>
        </row>
        <row r="14428">
          <cell r="B14428" t="str">
            <v>210363</v>
          </cell>
          <cell r="C14428" t="str">
            <v>038512</v>
          </cell>
          <cell r="D14428" t="str">
            <v>Fosfato de rochas</v>
          </cell>
          <cell r="E14428" t="str">
            <v>kg</v>
          </cell>
          <cell r="F14428">
            <v>0.8</v>
          </cell>
        </row>
        <row r="14429">
          <cell r="B14429" t="str">
            <v>210363</v>
          </cell>
          <cell r="C14429" t="str">
            <v>038502</v>
          </cell>
          <cell r="D14429" t="str">
            <v>Adubo mineral 10-10-10 npk</v>
          </cell>
          <cell r="E14429" t="str">
            <v>kg</v>
          </cell>
          <cell r="F14429">
            <v>0.8</v>
          </cell>
        </row>
        <row r="14430">
          <cell r="B14430" t="str">
            <v>210363</v>
          </cell>
          <cell r="C14430" t="str">
            <v>038615</v>
          </cell>
          <cell r="D14430" t="str">
            <v>Arvore ornam.h=1.50/2.00m-ipe amarelo/roxo</v>
          </cell>
          <cell r="E14430" t="str">
            <v>un</v>
          </cell>
          <cell r="F14430">
            <v>1</v>
          </cell>
        </row>
        <row r="14431">
          <cell r="B14431" t="str">
            <v>210364</v>
          </cell>
          <cell r="C14431" t="str">
            <v>010126</v>
          </cell>
          <cell r="D14431" t="str">
            <v>Jardineiro</v>
          </cell>
          <cell r="E14431" t="str">
            <v>h</v>
          </cell>
          <cell r="F14431">
            <v>0.23039999999999999</v>
          </cell>
        </row>
        <row r="14432">
          <cell r="B14432" t="str">
            <v>210364</v>
          </cell>
          <cell r="C14432" t="str">
            <v>010146</v>
          </cell>
          <cell r="D14432" t="str">
            <v>Servente</v>
          </cell>
          <cell r="E14432" t="str">
            <v>h</v>
          </cell>
          <cell r="F14432">
            <v>1.1776</v>
          </cell>
        </row>
        <row r="14433">
          <cell r="B14433" t="str">
            <v>210364</v>
          </cell>
          <cell r="C14433" t="str">
            <v>038502</v>
          </cell>
          <cell r="D14433" t="str">
            <v>Adubo mineral 10-10-10 npk</v>
          </cell>
          <cell r="E14433" t="str">
            <v>kg</v>
          </cell>
          <cell r="F14433">
            <v>0.8</v>
          </cell>
        </row>
        <row r="14434">
          <cell r="B14434" t="str">
            <v>210364</v>
          </cell>
          <cell r="C14434" t="str">
            <v>038513</v>
          </cell>
          <cell r="D14434" t="str">
            <v>Adubo organico curtido</v>
          </cell>
          <cell r="E14434" t="str">
            <v>l</v>
          </cell>
          <cell r="F14434">
            <v>50</v>
          </cell>
        </row>
        <row r="14435">
          <cell r="B14435" t="str">
            <v>210364</v>
          </cell>
          <cell r="C14435" t="str">
            <v>038503</v>
          </cell>
          <cell r="D14435" t="str">
            <v>Calcario dolomitico</v>
          </cell>
          <cell r="E14435" t="str">
            <v>kg</v>
          </cell>
          <cell r="F14435">
            <v>0.8</v>
          </cell>
        </row>
        <row r="14436">
          <cell r="B14436" t="str">
            <v>210364</v>
          </cell>
          <cell r="C14436" t="str">
            <v>038511</v>
          </cell>
          <cell r="D14436" t="str">
            <v>Terra comum vegetal</v>
          </cell>
          <cell r="E14436" t="str">
            <v>m3</v>
          </cell>
          <cell r="F14436">
            <v>0.20480000000000001</v>
          </cell>
        </row>
        <row r="14437">
          <cell r="B14437" t="str">
            <v>210364</v>
          </cell>
          <cell r="C14437" t="str">
            <v>038512</v>
          </cell>
          <cell r="D14437" t="str">
            <v>Fosfato de rochas</v>
          </cell>
          <cell r="E14437" t="str">
            <v>kg</v>
          </cell>
          <cell r="F14437">
            <v>0.8</v>
          </cell>
        </row>
        <row r="14438">
          <cell r="B14438" t="str">
            <v>210364</v>
          </cell>
          <cell r="C14438" t="str">
            <v>020579</v>
          </cell>
          <cell r="D14438" t="str">
            <v>Areia media</v>
          </cell>
          <cell r="E14438" t="str">
            <v>m3</v>
          </cell>
          <cell r="F14438">
            <v>6.4000000000000003E-3</v>
          </cell>
        </row>
        <row r="14439">
          <cell r="B14439" t="str">
            <v>210364</v>
          </cell>
          <cell r="C14439" t="str">
            <v>090722</v>
          </cell>
          <cell r="D14439" t="str">
            <v>Arvore ornam.h=1.50/2.00m-jasmim manga (fragipani)</v>
          </cell>
          <cell r="E14439" t="str">
            <v>un</v>
          </cell>
          <cell r="F14439">
            <v>1</v>
          </cell>
        </row>
        <row r="14440">
          <cell r="B14440" t="str">
            <v>210365</v>
          </cell>
          <cell r="C14440" t="str">
            <v>010126</v>
          </cell>
          <cell r="D14440" t="str">
            <v>Jardineiro</v>
          </cell>
          <cell r="E14440" t="str">
            <v>h</v>
          </cell>
          <cell r="F14440">
            <v>0.23039999999999999</v>
          </cell>
        </row>
        <row r="14441">
          <cell r="B14441" t="str">
            <v>210365</v>
          </cell>
          <cell r="C14441" t="str">
            <v>010146</v>
          </cell>
          <cell r="D14441" t="str">
            <v>Servente</v>
          </cell>
          <cell r="E14441" t="str">
            <v>h</v>
          </cell>
          <cell r="F14441">
            <v>1.1776</v>
          </cell>
        </row>
        <row r="14442">
          <cell r="B14442" t="str">
            <v>210365</v>
          </cell>
          <cell r="C14442" t="str">
            <v>038513</v>
          </cell>
          <cell r="D14442" t="str">
            <v>Adubo organico curtido</v>
          </cell>
          <cell r="E14442" t="str">
            <v>l</v>
          </cell>
          <cell r="F14442">
            <v>50</v>
          </cell>
        </row>
        <row r="14443">
          <cell r="B14443" t="str">
            <v>210365</v>
          </cell>
          <cell r="C14443" t="str">
            <v>020579</v>
          </cell>
          <cell r="D14443" t="str">
            <v>Areia media</v>
          </cell>
          <cell r="E14443" t="str">
            <v>m3</v>
          </cell>
          <cell r="F14443">
            <v>6.4000000000000003E-3</v>
          </cell>
        </row>
        <row r="14444">
          <cell r="B14444" t="str">
            <v>210365</v>
          </cell>
          <cell r="C14444" t="str">
            <v>038503</v>
          </cell>
          <cell r="D14444" t="str">
            <v>Calcario dolomitico</v>
          </cell>
          <cell r="E14444" t="str">
            <v>kg</v>
          </cell>
          <cell r="F14444">
            <v>0.8</v>
          </cell>
        </row>
        <row r="14445">
          <cell r="B14445" t="str">
            <v>210365</v>
          </cell>
          <cell r="C14445" t="str">
            <v>038511</v>
          </cell>
          <cell r="D14445" t="str">
            <v>Terra comum vegetal</v>
          </cell>
          <cell r="E14445" t="str">
            <v>m3</v>
          </cell>
          <cell r="F14445">
            <v>0.20480000000000001</v>
          </cell>
        </row>
        <row r="14446">
          <cell r="B14446" t="str">
            <v>210365</v>
          </cell>
          <cell r="C14446" t="str">
            <v>038512</v>
          </cell>
          <cell r="D14446" t="str">
            <v>Fosfato de rochas</v>
          </cell>
          <cell r="E14446" t="str">
            <v>kg</v>
          </cell>
          <cell r="F14446">
            <v>0.8</v>
          </cell>
        </row>
        <row r="14447">
          <cell r="B14447" t="str">
            <v>210365</v>
          </cell>
          <cell r="C14447" t="str">
            <v>038502</v>
          </cell>
          <cell r="D14447" t="str">
            <v>Adubo mineral 10-10-10 npk</v>
          </cell>
          <cell r="E14447" t="str">
            <v>kg</v>
          </cell>
          <cell r="F14447">
            <v>0.8</v>
          </cell>
        </row>
        <row r="14448">
          <cell r="B14448" t="str">
            <v>210365</v>
          </cell>
          <cell r="C14448" t="str">
            <v>038617</v>
          </cell>
          <cell r="D14448" t="str">
            <v>Arvore ornam.h=1.50/2.00m-jatoba</v>
          </cell>
          <cell r="E14448" t="str">
            <v>un</v>
          </cell>
          <cell r="F14448">
            <v>1</v>
          </cell>
        </row>
        <row r="14449">
          <cell r="B14449" t="str">
            <v>210366</v>
          </cell>
          <cell r="C14449" t="str">
            <v>038511</v>
          </cell>
          <cell r="D14449" t="str">
            <v>Terra comum vegetal</v>
          </cell>
          <cell r="E14449" t="str">
            <v>m3</v>
          </cell>
          <cell r="F14449">
            <v>0.20480000000000001</v>
          </cell>
        </row>
        <row r="14450">
          <cell r="B14450" t="str">
            <v>210366</v>
          </cell>
          <cell r="C14450" t="str">
            <v>010126</v>
          </cell>
          <cell r="D14450" t="str">
            <v>Jardineiro</v>
          </cell>
          <cell r="E14450" t="str">
            <v>h</v>
          </cell>
          <cell r="F14450">
            <v>0.23039999999999999</v>
          </cell>
        </row>
        <row r="14451">
          <cell r="B14451" t="str">
            <v>210366</v>
          </cell>
          <cell r="C14451" t="str">
            <v>020579</v>
          </cell>
          <cell r="D14451" t="str">
            <v>Areia media</v>
          </cell>
          <cell r="E14451" t="str">
            <v>m3</v>
          </cell>
          <cell r="F14451">
            <v>6.4000000000000003E-3</v>
          </cell>
        </row>
        <row r="14452">
          <cell r="B14452" t="str">
            <v>210366</v>
          </cell>
          <cell r="C14452" t="str">
            <v>038502</v>
          </cell>
          <cell r="D14452" t="str">
            <v>Adubo mineral 10-10-10 npk</v>
          </cell>
          <cell r="E14452" t="str">
            <v>kg</v>
          </cell>
          <cell r="F14452">
            <v>0.8</v>
          </cell>
        </row>
        <row r="14453">
          <cell r="B14453" t="str">
            <v>210366</v>
          </cell>
          <cell r="C14453" t="str">
            <v>038503</v>
          </cell>
          <cell r="D14453" t="str">
            <v>Calcario dolomitico</v>
          </cell>
          <cell r="E14453" t="str">
            <v>kg</v>
          </cell>
          <cell r="F14453">
            <v>0.8</v>
          </cell>
        </row>
        <row r="14454">
          <cell r="B14454" t="str">
            <v>210366</v>
          </cell>
          <cell r="C14454" t="str">
            <v>010146</v>
          </cell>
          <cell r="D14454" t="str">
            <v>Servente</v>
          </cell>
          <cell r="E14454" t="str">
            <v>h</v>
          </cell>
          <cell r="F14454">
            <v>1.1776</v>
          </cell>
        </row>
        <row r="14455">
          <cell r="B14455" t="str">
            <v>210366</v>
          </cell>
          <cell r="C14455" t="str">
            <v>038512</v>
          </cell>
          <cell r="D14455" t="str">
            <v>Fosfato de rochas</v>
          </cell>
          <cell r="E14455" t="str">
            <v>kg</v>
          </cell>
          <cell r="F14455">
            <v>0.8</v>
          </cell>
        </row>
        <row r="14456">
          <cell r="B14456" t="str">
            <v>210366</v>
          </cell>
          <cell r="C14456" t="str">
            <v>038513</v>
          </cell>
          <cell r="D14456" t="str">
            <v>Adubo organico curtido</v>
          </cell>
          <cell r="E14456" t="str">
            <v>l</v>
          </cell>
          <cell r="F14456">
            <v>50</v>
          </cell>
        </row>
        <row r="14457">
          <cell r="B14457" t="str">
            <v>210366</v>
          </cell>
          <cell r="C14457" t="str">
            <v>038534</v>
          </cell>
          <cell r="D14457" t="str">
            <v>Arvore ornam.h=1.50/2.00m-magnolia amarela</v>
          </cell>
          <cell r="E14457" t="str">
            <v>un</v>
          </cell>
          <cell r="F14457">
            <v>1</v>
          </cell>
        </row>
        <row r="14458">
          <cell r="B14458" t="str">
            <v>210367</v>
          </cell>
          <cell r="C14458" t="str">
            <v>010126</v>
          </cell>
          <cell r="D14458" t="str">
            <v>Jardineiro</v>
          </cell>
          <cell r="E14458" t="str">
            <v>h</v>
          </cell>
          <cell r="F14458">
            <v>0.23039999999999999</v>
          </cell>
        </row>
        <row r="14459">
          <cell r="B14459" t="str">
            <v>210367</v>
          </cell>
          <cell r="C14459" t="str">
            <v>010146</v>
          </cell>
          <cell r="D14459" t="str">
            <v>Servente</v>
          </cell>
          <cell r="E14459" t="str">
            <v>h</v>
          </cell>
          <cell r="F14459">
            <v>1.1776</v>
          </cell>
        </row>
        <row r="14460">
          <cell r="B14460" t="str">
            <v>210367</v>
          </cell>
          <cell r="C14460" t="str">
            <v>020579</v>
          </cell>
          <cell r="D14460" t="str">
            <v>Areia media</v>
          </cell>
          <cell r="E14460" t="str">
            <v>m3</v>
          </cell>
          <cell r="F14460">
            <v>6.4000000000000003E-3</v>
          </cell>
        </row>
        <row r="14461">
          <cell r="B14461" t="str">
            <v>210367</v>
          </cell>
          <cell r="C14461" t="str">
            <v>038630</v>
          </cell>
          <cell r="D14461" t="str">
            <v>Arvore ornam.h=1.50/2.00m-manaca da serra</v>
          </cell>
          <cell r="E14461" t="str">
            <v>un</v>
          </cell>
          <cell r="F14461">
            <v>1</v>
          </cell>
        </row>
        <row r="14462">
          <cell r="B14462" t="str">
            <v>210367</v>
          </cell>
          <cell r="C14462" t="str">
            <v>038503</v>
          </cell>
          <cell r="D14462" t="str">
            <v>Calcario dolomitico</v>
          </cell>
          <cell r="E14462" t="str">
            <v>kg</v>
          </cell>
          <cell r="F14462">
            <v>0.8</v>
          </cell>
        </row>
        <row r="14463">
          <cell r="B14463" t="str">
            <v>210367</v>
          </cell>
          <cell r="C14463" t="str">
            <v>038511</v>
          </cell>
          <cell r="D14463" t="str">
            <v>Terra comum vegetal</v>
          </cell>
          <cell r="E14463" t="str">
            <v>m3</v>
          </cell>
          <cell r="F14463">
            <v>0.20480000000000001</v>
          </cell>
        </row>
        <row r="14464">
          <cell r="B14464" t="str">
            <v>210367</v>
          </cell>
          <cell r="C14464" t="str">
            <v>038512</v>
          </cell>
          <cell r="D14464" t="str">
            <v>Fosfato de rochas</v>
          </cell>
          <cell r="E14464" t="str">
            <v>kg</v>
          </cell>
          <cell r="F14464">
            <v>0.8</v>
          </cell>
        </row>
        <row r="14465">
          <cell r="B14465" t="str">
            <v>210367</v>
          </cell>
          <cell r="C14465" t="str">
            <v>038513</v>
          </cell>
          <cell r="D14465" t="str">
            <v>Adubo organico curtido</v>
          </cell>
          <cell r="E14465" t="str">
            <v>l</v>
          </cell>
          <cell r="F14465">
            <v>50</v>
          </cell>
        </row>
        <row r="14466">
          <cell r="B14466" t="str">
            <v>210367</v>
          </cell>
          <cell r="C14466" t="str">
            <v>038502</v>
          </cell>
          <cell r="D14466" t="str">
            <v>Adubo mineral 10-10-10 npk</v>
          </cell>
          <cell r="E14466" t="str">
            <v>kg</v>
          </cell>
          <cell r="F14466">
            <v>0.8</v>
          </cell>
        </row>
        <row r="14467">
          <cell r="B14467" t="str">
            <v>210368</v>
          </cell>
          <cell r="C14467" t="str">
            <v>038511</v>
          </cell>
          <cell r="D14467" t="str">
            <v>Terra comum vegetal</v>
          </cell>
          <cell r="E14467" t="str">
            <v>m3</v>
          </cell>
          <cell r="F14467">
            <v>0.20480000000000001</v>
          </cell>
        </row>
        <row r="14468">
          <cell r="B14468" t="str">
            <v>210368</v>
          </cell>
          <cell r="C14468" t="str">
            <v>010126</v>
          </cell>
          <cell r="D14468" t="str">
            <v>Jardineiro</v>
          </cell>
          <cell r="E14468" t="str">
            <v>h</v>
          </cell>
          <cell r="F14468">
            <v>0.23039999999999999</v>
          </cell>
        </row>
        <row r="14469">
          <cell r="B14469" t="str">
            <v>210368</v>
          </cell>
          <cell r="C14469" t="str">
            <v>020579</v>
          </cell>
          <cell r="D14469" t="str">
            <v>Areia media</v>
          </cell>
          <cell r="E14469" t="str">
            <v>m3</v>
          </cell>
          <cell r="F14469">
            <v>6.4000000000000003E-3</v>
          </cell>
        </row>
        <row r="14470">
          <cell r="B14470" t="str">
            <v>210368</v>
          </cell>
          <cell r="C14470" t="str">
            <v>038503</v>
          </cell>
          <cell r="D14470" t="str">
            <v>Calcario dolomitico</v>
          </cell>
          <cell r="E14470" t="str">
            <v>kg</v>
          </cell>
          <cell r="F14470">
            <v>0.8</v>
          </cell>
        </row>
        <row r="14471">
          <cell r="B14471" t="str">
            <v>210368</v>
          </cell>
          <cell r="C14471" t="str">
            <v>038618</v>
          </cell>
          <cell r="D14471" t="str">
            <v>Arvore ornam.h=1.50/2.00m-paineira rosa</v>
          </cell>
          <cell r="E14471" t="str">
            <v>un</v>
          </cell>
          <cell r="F14471">
            <v>1</v>
          </cell>
        </row>
        <row r="14472">
          <cell r="B14472" t="str">
            <v>210368</v>
          </cell>
          <cell r="C14472" t="str">
            <v>010146</v>
          </cell>
          <cell r="D14472" t="str">
            <v>Servente</v>
          </cell>
          <cell r="E14472" t="str">
            <v>h</v>
          </cell>
          <cell r="F14472">
            <v>1.1776</v>
          </cell>
        </row>
        <row r="14473">
          <cell r="B14473" t="str">
            <v>210368</v>
          </cell>
          <cell r="C14473" t="str">
            <v>038512</v>
          </cell>
          <cell r="D14473" t="str">
            <v>Fosfato de rochas</v>
          </cell>
          <cell r="E14473" t="str">
            <v>kg</v>
          </cell>
          <cell r="F14473">
            <v>0.8</v>
          </cell>
        </row>
        <row r="14474">
          <cell r="B14474" t="str">
            <v>210368</v>
          </cell>
          <cell r="C14474" t="str">
            <v>038513</v>
          </cell>
          <cell r="D14474" t="str">
            <v>Adubo organico curtido</v>
          </cell>
          <cell r="E14474" t="str">
            <v>l</v>
          </cell>
          <cell r="F14474">
            <v>50</v>
          </cell>
        </row>
        <row r="14475">
          <cell r="B14475" t="str">
            <v>210368</v>
          </cell>
          <cell r="C14475" t="str">
            <v>038502</v>
          </cell>
          <cell r="D14475" t="str">
            <v>Adubo mineral 10-10-10 npk</v>
          </cell>
          <cell r="E14475" t="str">
            <v>kg</v>
          </cell>
          <cell r="F14475">
            <v>0.8</v>
          </cell>
        </row>
        <row r="14476">
          <cell r="B14476" t="str">
            <v>210369</v>
          </cell>
          <cell r="C14476" t="str">
            <v>010126</v>
          </cell>
          <cell r="D14476" t="str">
            <v>Jardineiro</v>
          </cell>
          <cell r="E14476" t="str">
            <v>h</v>
          </cell>
          <cell r="F14476">
            <v>0.23039999999999999</v>
          </cell>
        </row>
        <row r="14477">
          <cell r="B14477" t="str">
            <v>210369</v>
          </cell>
          <cell r="C14477" t="str">
            <v>010146</v>
          </cell>
          <cell r="D14477" t="str">
            <v>Servente</v>
          </cell>
          <cell r="E14477" t="str">
            <v>h</v>
          </cell>
          <cell r="F14477">
            <v>1.1776</v>
          </cell>
        </row>
        <row r="14478">
          <cell r="B14478" t="str">
            <v>210369</v>
          </cell>
          <cell r="C14478" t="str">
            <v>020579</v>
          </cell>
          <cell r="D14478" t="str">
            <v>Areia media</v>
          </cell>
          <cell r="E14478" t="str">
            <v>m3</v>
          </cell>
          <cell r="F14478">
            <v>6.4000000000000003E-3</v>
          </cell>
        </row>
        <row r="14479">
          <cell r="B14479" t="str">
            <v>210369</v>
          </cell>
          <cell r="C14479" t="str">
            <v>038628</v>
          </cell>
          <cell r="D14479" t="str">
            <v>Arvore ornam.h=1.50/2.00m-pata de vaca</v>
          </cell>
          <cell r="E14479" t="str">
            <v>un</v>
          </cell>
          <cell r="F14479">
            <v>1</v>
          </cell>
        </row>
        <row r="14480">
          <cell r="B14480" t="str">
            <v>210369</v>
          </cell>
          <cell r="C14480" t="str">
            <v>038503</v>
          </cell>
          <cell r="D14480" t="str">
            <v>Calcario dolomitico</v>
          </cell>
          <cell r="E14480" t="str">
            <v>kg</v>
          </cell>
          <cell r="F14480">
            <v>0.8</v>
          </cell>
        </row>
        <row r="14481">
          <cell r="B14481" t="str">
            <v>210369</v>
          </cell>
          <cell r="C14481" t="str">
            <v>038511</v>
          </cell>
          <cell r="D14481" t="str">
            <v>Terra comum vegetal</v>
          </cell>
          <cell r="E14481" t="str">
            <v>m3</v>
          </cell>
          <cell r="F14481">
            <v>0.20480000000000001</v>
          </cell>
        </row>
        <row r="14482">
          <cell r="B14482" t="str">
            <v>210369</v>
          </cell>
          <cell r="C14482" t="str">
            <v>038512</v>
          </cell>
          <cell r="D14482" t="str">
            <v>Fosfato de rochas</v>
          </cell>
          <cell r="E14482" t="str">
            <v>kg</v>
          </cell>
          <cell r="F14482">
            <v>0.8</v>
          </cell>
        </row>
        <row r="14483">
          <cell r="B14483" t="str">
            <v>210369</v>
          </cell>
          <cell r="C14483" t="str">
            <v>038513</v>
          </cell>
          <cell r="D14483" t="str">
            <v>Adubo organico curtido</v>
          </cell>
          <cell r="E14483" t="str">
            <v>l</v>
          </cell>
          <cell r="F14483">
            <v>50</v>
          </cell>
        </row>
        <row r="14484">
          <cell r="B14484" t="str">
            <v>210369</v>
          </cell>
          <cell r="C14484" t="str">
            <v>038502</v>
          </cell>
          <cell r="D14484" t="str">
            <v>Adubo mineral 10-10-10 npk</v>
          </cell>
          <cell r="E14484" t="str">
            <v>kg</v>
          </cell>
          <cell r="F14484">
            <v>0.8</v>
          </cell>
        </row>
        <row r="14485">
          <cell r="B14485" t="str">
            <v>210370</v>
          </cell>
          <cell r="C14485" t="str">
            <v>010126</v>
          </cell>
          <cell r="D14485" t="str">
            <v>Jardineiro</v>
          </cell>
          <cell r="E14485" t="str">
            <v>h</v>
          </cell>
          <cell r="F14485">
            <v>0.23039999999999999</v>
          </cell>
        </row>
        <row r="14486">
          <cell r="B14486" t="str">
            <v>210370</v>
          </cell>
          <cell r="C14486" t="str">
            <v>038512</v>
          </cell>
          <cell r="D14486" t="str">
            <v>Fosfato de rochas</v>
          </cell>
          <cell r="E14486" t="str">
            <v>kg</v>
          </cell>
          <cell r="F14486">
            <v>0.8</v>
          </cell>
        </row>
        <row r="14487">
          <cell r="B14487" t="str">
            <v>210370</v>
          </cell>
          <cell r="C14487" t="str">
            <v>038513</v>
          </cell>
          <cell r="D14487" t="str">
            <v>Adubo organico curtido</v>
          </cell>
          <cell r="E14487" t="str">
            <v>l</v>
          </cell>
          <cell r="F14487">
            <v>50</v>
          </cell>
        </row>
        <row r="14488">
          <cell r="B14488" t="str">
            <v>210370</v>
          </cell>
          <cell r="C14488" t="str">
            <v>020579</v>
          </cell>
          <cell r="D14488" t="str">
            <v>Areia media</v>
          </cell>
          <cell r="E14488" t="str">
            <v>m3</v>
          </cell>
          <cell r="F14488">
            <v>6.4000000000000003E-3</v>
          </cell>
        </row>
        <row r="14489">
          <cell r="B14489" t="str">
            <v>210370</v>
          </cell>
          <cell r="C14489" t="str">
            <v>038503</v>
          </cell>
          <cell r="D14489" t="str">
            <v>Calcario dolomitico</v>
          </cell>
          <cell r="E14489" t="str">
            <v>kg</v>
          </cell>
          <cell r="F14489">
            <v>0.8</v>
          </cell>
        </row>
        <row r="14490">
          <cell r="B14490" t="str">
            <v>210370</v>
          </cell>
          <cell r="C14490" t="str">
            <v>038511</v>
          </cell>
          <cell r="D14490" t="str">
            <v>Terra comum vegetal</v>
          </cell>
          <cell r="E14490" t="str">
            <v>m3</v>
          </cell>
          <cell r="F14490">
            <v>0.20480000000000001</v>
          </cell>
        </row>
        <row r="14491">
          <cell r="B14491" t="str">
            <v>210370</v>
          </cell>
          <cell r="C14491" t="str">
            <v>010146</v>
          </cell>
          <cell r="D14491" t="str">
            <v>Servente</v>
          </cell>
          <cell r="E14491" t="str">
            <v>h</v>
          </cell>
          <cell r="F14491">
            <v>1.1776</v>
          </cell>
        </row>
        <row r="14492">
          <cell r="B14492" t="str">
            <v>210370</v>
          </cell>
          <cell r="C14492" t="str">
            <v>038502</v>
          </cell>
          <cell r="D14492" t="str">
            <v>Adubo mineral 10-10-10 npk</v>
          </cell>
          <cell r="E14492" t="str">
            <v>kg</v>
          </cell>
          <cell r="F14492">
            <v>0.8</v>
          </cell>
        </row>
        <row r="14493">
          <cell r="B14493" t="str">
            <v>210370</v>
          </cell>
          <cell r="C14493" t="str">
            <v>038619</v>
          </cell>
          <cell r="D14493" t="str">
            <v>Arvore ornam.h=1.50/2.00m-pau brasil</v>
          </cell>
          <cell r="E14493" t="str">
            <v>un</v>
          </cell>
          <cell r="F14493">
            <v>1</v>
          </cell>
        </row>
        <row r="14494">
          <cell r="B14494" t="str">
            <v>210371</v>
          </cell>
          <cell r="C14494" t="str">
            <v>010126</v>
          </cell>
          <cell r="D14494" t="str">
            <v>Jardineiro</v>
          </cell>
          <cell r="E14494" t="str">
            <v>h</v>
          </cell>
          <cell r="F14494">
            <v>0.23039999999999999</v>
          </cell>
        </row>
        <row r="14495">
          <cell r="B14495" t="str">
            <v>210371</v>
          </cell>
          <cell r="C14495" t="str">
            <v>010146</v>
          </cell>
          <cell r="D14495" t="str">
            <v>Servente</v>
          </cell>
          <cell r="E14495" t="str">
            <v>h</v>
          </cell>
          <cell r="F14495">
            <v>1.1776</v>
          </cell>
        </row>
        <row r="14496">
          <cell r="B14496" t="str">
            <v>210371</v>
          </cell>
          <cell r="C14496" t="str">
            <v>038502</v>
          </cell>
          <cell r="D14496" t="str">
            <v>Adubo mineral 10-10-10 npk</v>
          </cell>
          <cell r="E14496" t="str">
            <v>kg</v>
          </cell>
          <cell r="F14496">
            <v>0.8</v>
          </cell>
        </row>
        <row r="14497">
          <cell r="B14497" t="str">
            <v>210371</v>
          </cell>
          <cell r="C14497" t="str">
            <v>038513</v>
          </cell>
          <cell r="D14497" t="str">
            <v>Adubo organico curtido</v>
          </cell>
          <cell r="E14497" t="str">
            <v>l</v>
          </cell>
          <cell r="F14497">
            <v>50</v>
          </cell>
        </row>
        <row r="14498">
          <cell r="B14498" t="str">
            <v>210371</v>
          </cell>
          <cell r="C14498" t="str">
            <v>038503</v>
          </cell>
          <cell r="D14498" t="str">
            <v>Calcario dolomitico</v>
          </cell>
          <cell r="E14498" t="str">
            <v>kg</v>
          </cell>
          <cell r="F14498">
            <v>0.8</v>
          </cell>
        </row>
        <row r="14499">
          <cell r="B14499" t="str">
            <v>210371</v>
          </cell>
          <cell r="C14499" t="str">
            <v>038511</v>
          </cell>
          <cell r="D14499" t="str">
            <v>Terra comum vegetal</v>
          </cell>
          <cell r="E14499" t="str">
            <v>m3</v>
          </cell>
          <cell r="F14499">
            <v>0.20480000000000001</v>
          </cell>
        </row>
        <row r="14500">
          <cell r="B14500" t="str">
            <v>210371</v>
          </cell>
          <cell r="C14500" t="str">
            <v>038512</v>
          </cell>
          <cell r="D14500" t="str">
            <v>Fosfato de rochas</v>
          </cell>
          <cell r="E14500" t="str">
            <v>kg</v>
          </cell>
          <cell r="F14500">
            <v>0.8</v>
          </cell>
        </row>
        <row r="14501">
          <cell r="B14501" t="str">
            <v>210371</v>
          </cell>
          <cell r="C14501" t="str">
            <v>020579</v>
          </cell>
          <cell r="D14501" t="str">
            <v>Areia media</v>
          </cell>
          <cell r="E14501" t="str">
            <v>m3</v>
          </cell>
          <cell r="F14501">
            <v>6.4000000000000003E-3</v>
          </cell>
        </row>
        <row r="14502">
          <cell r="B14502" t="str">
            <v>210371</v>
          </cell>
          <cell r="C14502" t="str">
            <v>038620</v>
          </cell>
          <cell r="D14502" t="str">
            <v>Arvore ornam.h=1.50/2.00m-pau ferro</v>
          </cell>
          <cell r="E14502" t="str">
            <v>un</v>
          </cell>
          <cell r="F14502">
            <v>1</v>
          </cell>
        </row>
        <row r="14503">
          <cell r="B14503" t="str">
            <v>210372</v>
          </cell>
          <cell r="C14503" t="str">
            <v>010126</v>
          </cell>
          <cell r="D14503" t="str">
            <v>Jardineiro</v>
          </cell>
          <cell r="E14503" t="str">
            <v>h</v>
          </cell>
          <cell r="F14503">
            <v>0.23039999999999999</v>
          </cell>
        </row>
        <row r="14504">
          <cell r="B14504" t="str">
            <v>210372</v>
          </cell>
          <cell r="C14504" t="str">
            <v>010146</v>
          </cell>
          <cell r="D14504" t="str">
            <v>Servente</v>
          </cell>
          <cell r="E14504" t="str">
            <v>h</v>
          </cell>
          <cell r="F14504">
            <v>1.1776</v>
          </cell>
        </row>
        <row r="14505">
          <cell r="B14505" t="str">
            <v>210372</v>
          </cell>
          <cell r="C14505" t="str">
            <v>038513</v>
          </cell>
          <cell r="D14505" t="str">
            <v>Adubo organico curtido</v>
          </cell>
          <cell r="E14505" t="str">
            <v>l</v>
          </cell>
          <cell r="F14505">
            <v>50</v>
          </cell>
        </row>
        <row r="14506">
          <cell r="B14506" t="str">
            <v>210372</v>
          </cell>
          <cell r="C14506" t="str">
            <v>038621</v>
          </cell>
          <cell r="D14506" t="str">
            <v>Arvore ornam.h=1.50/2.00m-platano</v>
          </cell>
          <cell r="E14506" t="str">
            <v>un</v>
          </cell>
          <cell r="F14506">
            <v>1</v>
          </cell>
        </row>
        <row r="14507">
          <cell r="B14507" t="str">
            <v>210372</v>
          </cell>
          <cell r="C14507" t="str">
            <v>038502</v>
          </cell>
          <cell r="D14507" t="str">
            <v>Adubo mineral 10-10-10 npk</v>
          </cell>
          <cell r="E14507" t="str">
            <v>kg</v>
          </cell>
          <cell r="F14507">
            <v>0.8</v>
          </cell>
        </row>
        <row r="14508">
          <cell r="B14508" t="str">
            <v>210372</v>
          </cell>
          <cell r="C14508" t="str">
            <v>038511</v>
          </cell>
          <cell r="D14508" t="str">
            <v>Terra comum vegetal</v>
          </cell>
          <cell r="E14508" t="str">
            <v>m3</v>
          </cell>
          <cell r="F14508">
            <v>0.20480000000000001</v>
          </cell>
        </row>
        <row r="14509">
          <cell r="B14509" t="str">
            <v>210372</v>
          </cell>
          <cell r="C14509" t="str">
            <v>038512</v>
          </cell>
          <cell r="D14509" t="str">
            <v>Fosfato de rochas</v>
          </cell>
          <cell r="E14509" t="str">
            <v>kg</v>
          </cell>
          <cell r="F14509">
            <v>0.8</v>
          </cell>
        </row>
        <row r="14510">
          <cell r="B14510" t="str">
            <v>210372</v>
          </cell>
          <cell r="C14510" t="str">
            <v>020579</v>
          </cell>
          <cell r="D14510" t="str">
            <v>Areia media</v>
          </cell>
          <cell r="E14510" t="str">
            <v>m3</v>
          </cell>
          <cell r="F14510">
            <v>6.4000000000000003E-3</v>
          </cell>
        </row>
        <row r="14511">
          <cell r="B14511" t="str">
            <v>210372</v>
          </cell>
          <cell r="C14511" t="str">
            <v>038503</v>
          </cell>
          <cell r="D14511" t="str">
            <v>Calcario dolomitico</v>
          </cell>
          <cell r="E14511" t="str">
            <v>kg</v>
          </cell>
          <cell r="F14511">
            <v>0.8</v>
          </cell>
        </row>
        <row r="14512">
          <cell r="B14512" t="str">
            <v>210373</v>
          </cell>
          <cell r="C14512" t="str">
            <v>038511</v>
          </cell>
          <cell r="D14512" t="str">
            <v>Terra comum vegetal</v>
          </cell>
          <cell r="E14512" t="str">
            <v>m3</v>
          </cell>
          <cell r="F14512">
            <v>0.20480000000000001</v>
          </cell>
        </row>
        <row r="14513">
          <cell r="B14513" t="str">
            <v>210373</v>
          </cell>
          <cell r="C14513" t="str">
            <v>038512</v>
          </cell>
          <cell r="D14513" t="str">
            <v>Fosfato de rochas</v>
          </cell>
          <cell r="E14513" t="str">
            <v>kg</v>
          </cell>
          <cell r="F14513">
            <v>0.8</v>
          </cell>
        </row>
        <row r="14514">
          <cell r="B14514" t="str">
            <v>210373</v>
          </cell>
          <cell r="C14514" t="str">
            <v>010146</v>
          </cell>
          <cell r="D14514" t="str">
            <v>Servente</v>
          </cell>
          <cell r="E14514" t="str">
            <v>h</v>
          </cell>
          <cell r="F14514">
            <v>1.1776</v>
          </cell>
        </row>
        <row r="14515">
          <cell r="B14515" t="str">
            <v>210373</v>
          </cell>
          <cell r="C14515" t="str">
            <v>038502</v>
          </cell>
          <cell r="D14515" t="str">
            <v>Adubo mineral 10-10-10 npk</v>
          </cell>
          <cell r="E14515" t="str">
            <v>kg</v>
          </cell>
          <cell r="F14515">
            <v>0.8</v>
          </cell>
        </row>
        <row r="14516">
          <cell r="B14516" t="str">
            <v>210373</v>
          </cell>
          <cell r="C14516" t="str">
            <v>038503</v>
          </cell>
          <cell r="D14516" t="str">
            <v>Calcario dolomitico</v>
          </cell>
          <cell r="E14516" t="str">
            <v>kg</v>
          </cell>
          <cell r="F14516">
            <v>0.8</v>
          </cell>
        </row>
        <row r="14517">
          <cell r="B14517" t="str">
            <v>210373</v>
          </cell>
          <cell r="C14517" t="str">
            <v>010126</v>
          </cell>
          <cell r="D14517" t="str">
            <v>Jardineiro</v>
          </cell>
          <cell r="E14517" t="str">
            <v>h</v>
          </cell>
          <cell r="F14517">
            <v>0.23039999999999999</v>
          </cell>
        </row>
        <row r="14518">
          <cell r="B14518" t="str">
            <v>210373</v>
          </cell>
          <cell r="C14518" t="str">
            <v>020579</v>
          </cell>
          <cell r="D14518" t="str">
            <v>Areia media</v>
          </cell>
          <cell r="E14518" t="str">
            <v>m3</v>
          </cell>
          <cell r="F14518">
            <v>6.4000000000000003E-3</v>
          </cell>
        </row>
        <row r="14519">
          <cell r="B14519" t="str">
            <v>210373</v>
          </cell>
          <cell r="C14519" t="str">
            <v>038513</v>
          </cell>
          <cell r="D14519" t="str">
            <v>Adubo organico curtido</v>
          </cell>
          <cell r="E14519" t="str">
            <v>l</v>
          </cell>
          <cell r="F14519">
            <v>50</v>
          </cell>
        </row>
        <row r="14520">
          <cell r="B14520" t="str">
            <v>210373</v>
          </cell>
          <cell r="C14520" t="str">
            <v>038629</v>
          </cell>
          <cell r="D14520" t="str">
            <v>Arvore ornam.h=1.50/2.00m-quaresmeira</v>
          </cell>
          <cell r="E14520" t="str">
            <v>un</v>
          </cell>
          <cell r="F14520">
            <v>1</v>
          </cell>
        </row>
        <row r="14521">
          <cell r="B14521" t="str">
            <v>210374</v>
          </cell>
          <cell r="C14521" t="str">
            <v>010146</v>
          </cell>
          <cell r="D14521" t="str">
            <v>Servente</v>
          </cell>
          <cell r="E14521" t="str">
            <v>h</v>
          </cell>
          <cell r="F14521">
            <v>1.1776</v>
          </cell>
        </row>
        <row r="14522">
          <cell r="B14522" t="str">
            <v>210374</v>
          </cell>
          <cell r="C14522" t="str">
            <v>038511</v>
          </cell>
          <cell r="D14522" t="str">
            <v>Terra comum vegetal</v>
          </cell>
          <cell r="E14522" t="str">
            <v>m3</v>
          </cell>
          <cell r="F14522">
            <v>0.20480000000000001</v>
          </cell>
        </row>
        <row r="14523">
          <cell r="B14523" t="str">
            <v>210374</v>
          </cell>
          <cell r="C14523" t="str">
            <v>020579</v>
          </cell>
          <cell r="D14523" t="str">
            <v>Areia media</v>
          </cell>
          <cell r="E14523" t="str">
            <v>m3</v>
          </cell>
          <cell r="F14523">
            <v>6.4000000000000003E-3</v>
          </cell>
        </row>
        <row r="14524">
          <cell r="B14524" t="str">
            <v>210374</v>
          </cell>
          <cell r="C14524" t="str">
            <v>038502</v>
          </cell>
          <cell r="D14524" t="str">
            <v>Adubo mineral 10-10-10 npk</v>
          </cell>
          <cell r="E14524" t="str">
            <v>kg</v>
          </cell>
          <cell r="F14524">
            <v>0.8</v>
          </cell>
        </row>
        <row r="14525">
          <cell r="B14525" t="str">
            <v>210374</v>
          </cell>
          <cell r="C14525" t="str">
            <v>038503</v>
          </cell>
          <cell r="D14525" t="str">
            <v>Calcario dolomitico</v>
          </cell>
          <cell r="E14525" t="str">
            <v>kg</v>
          </cell>
          <cell r="F14525">
            <v>0.8</v>
          </cell>
        </row>
        <row r="14526">
          <cell r="B14526" t="str">
            <v>210374</v>
          </cell>
          <cell r="C14526" t="str">
            <v>010126</v>
          </cell>
          <cell r="D14526" t="str">
            <v>Jardineiro</v>
          </cell>
          <cell r="E14526" t="str">
            <v>h</v>
          </cell>
          <cell r="F14526">
            <v>0.23039999999999999</v>
          </cell>
        </row>
        <row r="14527">
          <cell r="B14527" t="str">
            <v>210374</v>
          </cell>
          <cell r="C14527" t="str">
            <v>038512</v>
          </cell>
          <cell r="D14527" t="str">
            <v>Fosfato de rochas</v>
          </cell>
          <cell r="E14527" t="str">
            <v>kg</v>
          </cell>
          <cell r="F14527">
            <v>0.8</v>
          </cell>
        </row>
        <row r="14528">
          <cell r="B14528" t="str">
            <v>210374</v>
          </cell>
          <cell r="C14528" t="str">
            <v>038513</v>
          </cell>
          <cell r="D14528" t="str">
            <v>Adubo organico curtido</v>
          </cell>
          <cell r="E14528" t="str">
            <v>l</v>
          </cell>
          <cell r="F14528">
            <v>50</v>
          </cell>
        </row>
        <row r="14529">
          <cell r="B14529" t="str">
            <v>210374</v>
          </cell>
          <cell r="C14529" t="str">
            <v>038631</v>
          </cell>
          <cell r="D14529" t="str">
            <v>Arvore ornam.h=1.50/2.00m-reseda extremosa</v>
          </cell>
          <cell r="E14529" t="str">
            <v>un</v>
          </cell>
          <cell r="F14529">
            <v>1</v>
          </cell>
        </row>
        <row r="14530">
          <cell r="B14530" t="str">
            <v>210375</v>
          </cell>
          <cell r="C14530" t="str">
            <v>038511</v>
          </cell>
          <cell r="D14530" t="str">
            <v>Terra comum vegetal</v>
          </cell>
          <cell r="E14530" t="str">
            <v>m3</v>
          </cell>
          <cell r="F14530">
            <v>0.20480000000000001</v>
          </cell>
        </row>
        <row r="14531">
          <cell r="B14531" t="str">
            <v>210375</v>
          </cell>
          <cell r="C14531" t="str">
            <v>038512</v>
          </cell>
          <cell r="D14531" t="str">
            <v>Fosfato de rochas</v>
          </cell>
          <cell r="E14531" t="str">
            <v>kg</v>
          </cell>
          <cell r="F14531">
            <v>0.8</v>
          </cell>
        </row>
        <row r="14532">
          <cell r="B14532" t="str">
            <v>210375</v>
          </cell>
          <cell r="C14532" t="str">
            <v>010146</v>
          </cell>
          <cell r="D14532" t="str">
            <v>Servente</v>
          </cell>
          <cell r="E14532" t="str">
            <v>h</v>
          </cell>
          <cell r="F14532">
            <v>1.1776</v>
          </cell>
        </row>
        <row r="14533">
          <cell r="B14533" t="str">
            <v>210375</v>
          </cell>
          <cell r="C14533" t="str">
            <v>038502</v>
          </cell>
          <cell r="D14533" t="str">
            <v>Adubo mineral 10-10-10 npk</v>
          </cell>
          <cell r="E14533" t="str">
            <v>kg</v>
          </cell>
          <cell r="F14533">
            <v>0.8</v>
          </cell>
        </row>
        <row r="14534">
          <cell r="B14534" t="str">
            <v>210375</v>
          </cell>
          <cell r="C14534" t="str">
            <v>038503</v>
          </cell>
          <cell r="D14534" t="str">
            <v>Calcario dolomitico</v>
          </cell>
          <cell r="E14534" t="str">
            <v>kg</v>
          </cell>
          <cell r="F14534">
            <v>0.8</v>
          </cell>
        </row>
        <row r="14535">
          <cell r="B14535" t="str">
            <v>210375</v>
          </cell>
          <cell r="C14535" t="str">
            <v>010126</v>
          </cell>
          <cell r="D14535" t="str">
            <v>Jardineiro</v>
          </cell>
          <cell r="E14535" t="str">
            <v>h</v>
          </cell>
          <cell r="F14535">
            <v>0.23039999999999999</v>
          </cell>
        </row>
        <row r="14536">
          <cell r="B14536" t="str">
            <v>210375</v>
          </cell>
          <cell r="C14536" t="str">
            <v>020579</v>
          </cell>
          <cell r="D14536" t="str">
            <v>Areia media</v>
          </cell>
          <cell r="E14536" t="str">
            <v>m3</v>
          </cell>
          <cell r="F14536">
            <v>6.4000000000000003E-3</v>
          </cell>
        </row>
        <row r="14537">
          <cell r="B14537" t="str">
            <v>210375</v>
          </cell>
          <cell r="C14537" t="str">
            <v>038513</v>
          </cell>
          <cell r="D14537" t="str">
            <v>Adubo organico curtido</v>
          </cell>
          <cell r="E14537" t="str">
            <v>l</v>
          </cell>
          <cell r="F14537">
            <v>50</v>
          </cell>
        </row>
        <row r="14538">
          <cell r="B14538" t="str">
            <v>210375</v>
          </cell>
          <cell r="C14538" t="str">
            <v>038665</v>
          </cell>
          <cell r="D14538" t="str">
            <v>Arvore ornam.h=1.50/2.00m-chorao</v>
          </cell>
          <cell r="E14538" t="str">
            <v>un</v>
          </cell>
          <cell r="F14538">
            <v>1</v>
          </cell>
        </row>
        <row r="14539">
          <cell r="B14539" t="str">
            <v>210376</v>
          </cell>
          <cell r="C14539" t="str">
            <v>010126</v>
          </cell>
          <cell r="D14539" t="str">
            <v>Jardineiro</v>
          </cell>
          <cell r="E14539" t="str">
            <v>h</v>
          </cell>
          <cell r="F14539">
            <v>0.23039999999999999</v>
          </cell>
        </row>
        <row r="14540">
          <cell r="B14540" t="str">
            <v>210376</v>
          </cell>
          <cell r="C14540" t="str">
            <v>010146</v>
          </cell>
          <cell r="D14540" t="str">
            <v>Servente</v>
          </cell>
          <cell r="E14540" t="str">
            <v>h</v>
          </cell>
          <cell r="F14540">
            <v>1.1776</v>
          </cell>
        </row>
        <row r="14541">
          <cell r="B14541" t="str">
            <v>210376</v>
          </cell>
          <cell r="C14541" t="str">
            <v>020579</v>
          </cell>
          <cell r="D14541" t="str">
            <v>Areia media</v>
          </cell>
          <cell r="E14541" t="str">
            <v>m3</v>
          </cell>
          <cell r="F14541">
            <v>6.4000000000000003E-3</v>
          </cell>
        </row>
        <row r="14542">
          <cell r="B14542" t="str">
            <v>210376</v>
          </cell>
          <cell r="C14542" t="str">
            <v>038502</v>
          </cell>
          <cell r="D14542" t="str">
            <v>Adubo mineral 10-10-10 npk</v>
          </cell>
          <cell r="E14542" t="str">
            <v>kg</v>
          </cell>
          <cell r="F14542">
            <v>0.8</v>
          </cell>
        </row>
        <row r="14543">
          <cell r="B14543" t="str">
            <v>210376</v>
          </cell>
          <cell r="C14543" t="str">
            <v>038503</v>
          </cell>
          <cell r="D14543" t="str">
            <v>Calcario dolomitico</v>
          </cell>
          <cell r="E14543" t="str">
            <v>kg</v>
          </cell>
          <cell r="F14543">
            <v>0.8</v>
          </cell>
        </row>
        <row r="14544">
          <cell r="B14544" t="str">
            <v>210376</v>
          </cell>
          <cell r="C14544" t="str">
            <v>038511</v>
          </cell>
          <cell r="D14544" t="str">
            <v>Terra comum vegetal</v>
          </cell>
          <cell r="E14544" t="str">
            <v>m3</v>
          </cell>
          <cell r="F14544">
            <v>0.20480000000000001</v>
          </cell>
        </row>
        <row r="14545">
          <cell r="B14545" t="str">
            <v>210376</v>
          </cell>
          <cell r="C14545" t="str">
            <v>038512</v>
          </cell>
          <cell r="D14545" t="str">
            <v>Fosfato de rochas</v>
          </cell>
          <cell r="E14545" t="str">
            <v>kg</v>
          </cell>
          <cell r="F14545">
            <v>0.8</v>
          </cell>
        </row>
        <row r="14546">
          <cell r="B14546" t="str">
            <v>210376</v>
          </cell>
          <cell r="C14546" t="str">
            <v>038513</v>
          </cell>
          <cell r="D14546" t="str">
            <v>Adubo organico curtido</v>
          </cell>
          <cell r="E14546" t="str">
            <v>l</v>
          </cell>
          <cell r="F14546">
            <v>50</v>
          </cell>
        </row>
        <row r="14547">
          <cell r="B14547" t="str">
            <v>210376</v>
          </cell>
          <cell r="C14547" t="str">
            <v>038622</v>
          </cell>
          <cell r="D14547" t="str">
            <v>Arvore ornam.h=1.50/2.00m-sibipiruna</v>
          </cell>
          <cell r="E14547" t="str">
            <v>un</v>
          </cell>
          <cell r="F14547">
            <v>1</v>
          </cell>
        </row>
        <row r="14548">
          <cell r="B14548" t="str">
            <v>210377</v>
          </cell>
          <cell r="C14548" t="str">
            <v>010126</v>
          </cell>
          <cell r="D14548" t="str">
            <v>Jardineiro</v>
          </cell>
          <cell r="E14548" t="str">
            <v>h</v>
          </cell>
          <cell r="F14548">
            <v>0.23039999999999999</v>
          </cell>
        </row>
        <row r="14549">
          <cell r="B14549" t="str">
            <v>210377</v>
          </cell>
          <cell r="C14549" t="str">
            <v>010146</v>
          </cell>
          <cell r="D14549" t="str">
            <v>Servente</v>
          </cell>
          <cell r="E14549" t="str">
            <v>h</v>
          </cell>
          <cell r="F14549">
            <v>1.1776</v>
          </cell>
        </row>
        <row r="14550">
          <cell r="B14550" t="str">
            <v>210377</v>
          </cell>
          <cell r="C14550" t="str">
            <v>038513</v>
          </cell>
          <cell r="D14550" t="str">
            <v>Adubo organico curtido</v>
          </cell>
          <cell r="E14550" t="str">
            <v>l</v>
          </cell>
          <cell r="F14550">
            <v>50</v>
          </cell>
        </row>
        <row r="14551">
          <cell r="B14551" t="str">
            <v>210377</v>
          </cell>
          <cell r="C14551" t="str">
            <v>020579</v>
          </cell>
          <cell r="D14551" t="str">
            <v>Areia media</v>
          </cell>
          <cell r="E14551" t="str">
            <v>m3</v>
          </cell>
          <cell r="F14551">
            <v>6.4000000000000003E-3</v>
          </cell>
        </row>
        <row r="14552">
          <cell r="B14552" t="str">
            <v>210377</v>
          </cell>
          <cell r="C14552" t="str">
            <v>038503</v>
          </cell>
          <cell r="D14552" t="str">
            <v>Calcario dolomitico</v>
          </cell>
          <cell r="E14552" t="str">
            <v>kg</v>
          </cell>
          <cell r="F14552">
            <v>0.8</v>
          </cell>
        </row>
        <row r="14553">
          <cell r="B14553" t="str">
            <v>210377</v>
          </cell>
          <cell r="C14553" t="str">
            <v>038511</v>
          </cell>
          <cell r="D14553" t="str">
            <v>Terra comum vegetal</v>
          </cell>
          <cell r="E14553" t="str">
            <v>m3</v>
          </cell>
          <cell r="F14553">
            <v>0.20480000000000001</v>
          </cell>
        </row>
        <row r="14554">
          <cell r="B14554" t="str">
            <v>210377</v>
          </cell>
          <cell r="C14554" t="str">
            <v>038512</v>
          </cell>
          <cell r="D14554" t="str">
            <v>Fosfato de rochas</v>
          </cell>
          <cell r="E14554" t="str">
            <v>kg</v>
          </cell>
          <cell r="F14554">
            <v>0.8</v>
          </cell>
        </row>
        <row r="14555">
          <cell r="B14555" t="str">
            <v>210377</v>
          </cell>
          <cell r="C14555" t="str">
            <v>038502</v>
          </cell>
          <cell r="D14555" t="str">
            <v>Adubo mineral 10-10-10 npk</v>
          </cell>
          <cell r="E14555" t="str">
            <v>kg</v>
          </cell>
          <cell r="F14555">
            <v>0.8</v>
          </cell>
        </row>
        <row r="14556">
          <cell r="B14556" t="str">
            <v>210377</v>
          </cell>
          <cell r="C14556" t="str">
            <v>090723</v>
          </cell>
          <cell r="D14556" t="str">
            <v>Arvore ornam.h=1.50/2.00m-suina</v>
          </cell>
          <cell r="E14556" t="str">
            <v>un</v>
          </cell>
          <cell r="F14556">
            <v>1</v>
          </cell>
        </row>
        <row r="14557">
          <cell r="B14557" t="str">
            <v>210378</v>
          </cell>
          <cell r="C14557" t="str">
            <v>010126</v>
          </cell>
          <cell r="D14557" t="str">
            <v>Jardineiro</v>
          </cell>
          <cell r="E14557" t="str">
            <v>h</v>
          </cell>
          <cell r="F14557">
            <v>0.23039999999999999</v>
          </cell>
        </row>
        <row r="14558">
          <cell r="B14558" t="str">
            <v>210378</v>
          </cell>
          <cell r="C14558" t="str">
            <v>010146</v>
          </cell>
          <cell r="D14558" t="str">
            <v>Servente</v>
          </cell>
          <cell r="E14558" t="str">
            <v>h</v>
          </cell>
          <cell r="F14558">
            <v>1.1776</v>
          </cell>
        </row>
        <row r="14559">
          <cell r="B14559" t="str">
            <v>210378</v>
          </cell>
          <cell r="C14559" t="str">
            <v>038502</v>
          </cell>
          <cell r="D14559" t="str">
            <v>Adubo mineral 10-10-10 npk</v>
          </cell>
          <cell r="E14559" t="str">
            <v>kg</v>
          </cell>
          <cell r="F14559">
            <v>0.8</v>
          </cell>
        </row>
        <row r="14560">
          <cell r="B14560" t="str">
            <v>210378</v>
          </cell>
          <cell r="C14560" t="str">
            <v>038513</v>
          </cell>
          <cell r="D14560" t="str">
            <v>Adubo organico curtido</v>
          </cell>
          <cell r="E14560" t="str">
            <v>l</v>
          </cell>
          <cell r="F14560">
            <v>50</v>
          </cell>
        </row>
        <row r="14561">
          <cell r="B14561" t="str">
            <v>210378</v>
          </cell>
          <cell r="C14561" t="str">
            <v>038503</v>
          </cell>
          <cell r="D14561" t="str">
            <v>Calcario dolomitico</v>
          </cell>
          <cell r="E14561" t="str">
            <v>kg</v>
          </cell>
          <cell r="F14561">
            <v>0.8</v>
          </cell>
        </row>
        <row r="14562">
          <cell r="B14562" t="str">
            <v>210378</v>
          </cell>
          <cell r="C14562" t="str">
            <v>038511</v>
          </cell>
          <cell r="D14562" t="str">
            <v>Terra comum vegetal</v>
          </cell>
          <cell r="E14562" t="str">
            <v>m3</v>
          </cell>
          <cell r="F14562">
            <v>0.20480000000000001</v>
          </cell>
        </row>
        <row r="14563">
          <cell r="B14563" t="str">
            <v>210378</v>
          </cell>
          <cell r="C14563" t="str">
            <v>038512</v>
          </cell>
          <cell r="D14563" t="str">
            <v>Fosfato de rochas</v>
          </cell>
          <cell r="E14563" t="str">
            <v>kg</v>
          </cell>
          <cell r="F14563">
            <v>0.8</v>
          </cell>
        </row>
        <row r="14564">
          <cell r="B14564" t="str">
            <v>210378</v>
          </cell>
          <cell r="C14564" t="str">
            <v>020579</v>
          </cell>
          <cell r="D14564" t="str">
            <v>Areia media</v>
          </cell>
          <cell r="E14564" t="str">
            <v>m3</v>
          </cell>
          <cell r="F14564">
            <v>6.4000000000000003E-3</v>
          </cell>
        </row>
        <row r="14565">
          <cell r="B14565" t="str">
            <v>210378</v>
          </cell>
          <cell r="C14565" t="str">
            <v>038623</v>
          </cell>
          <cell r="D14565" t="str">
            <v>Arvore ornam.h=1.50/2.00m-tipuana</v>
          </cell>
          <cell r="E14565" t="str">
            <v>un</v>
          </cell>
          <cell r="F14565">
            <v>1</v>
          </cell>
        </row>
        <row r="14566">
          <cell r="B14566" t="str">
            <v>210379</v>
          </cell>
          <cell r="C14566" t="str">
            <v>010126</v>
          </cell>
          <cell r="D14566" t="str">
            <v>Jardineiro</v>
          </cell>
          <cell r="E14566" t="str">
            <v>h</v>
          </cell>
          <cell r="F14566">
            <v>0.09</v>
          </cell>
        </row>
        <row r="14567">
          <cell r="B14567" t="str">
            <v>210379</v>
          </cell>
          <cell r="C14567" t="str">
            <v>010146</v>
          </cell>
          <cell r="D14567" t="str">
            <v>Servente</v>
          </cell>
          <cell r="E14567" t="str">
            <v>h</v>
          </cell>
          <cell r="F14567">
            <v>0.09</v>
          </cell>
        </row>
        <row r="14568">
          <cell r="B14568" t="str">
            <v>210379</v>
          </cell>
          <cell r="C14568" t="str">
            <v>038668</v>
          </cell>
          <cell r="D14568" t="str">
            <v>Folhagem - bananeira zebrina</v>
          </cell>
          <cell r="E14568" t="str">
            <v>un</v>
          </cell>
          <cell r="F14568">
            <v>1</v>
          </cell>
        </row>
        <row r="14569">
          <cell r="B14569" t="str">
            <v>210379</v>
          </cell>
          <cell r="C14569" t="str">
            <v>038502</v>
          </cell>
          <cell r="D14569" t="str">
            <v>Adubo mineral 10-10-10 npk</v>
          </cell>
          <cell r="E14569" t="str">
            <v>kg</v>
          </cell>
          <cell r="F14569">
            <v>7.3999999999999996E-2</v>
          </cell>
        </row>
        <row r="14570">
          <cell r="B14570" t="str">
            <v>210379</v>
          </cell>
          <cell r="C14570" t="str">
            <v>038511</v>
          </cell>
          <cell r="D14570" t="str">
            <v>Terra comum vegetal</v>
          </cell>
          <cell r="E14570" t="str">
            <v>m3</v>
          </cell>
          <cell r="F14570">
            <v>3.2000000000000001E-2</v>
          </cell>
        </row>
        <row r="14571">
          <cell r="B14571" t="str">
            <v>210379</v>
          </cell>
          <cell r="C14571" t="str">
            <v>038512</v>
          </cell>
          <cell r="D14571" t="str">
            <v>Fosfato de rochas</v>
          </cell>
          <cell r="E14571" t="str">
            <v>kg</v>
          </cell>
          <cell r="F14571">
            <v>7.3999999999999996E-2</v>
          </cell>
        </row>
        <row r="14572">
          <cell r="B14572" t="str">
            <v>210379</v>
          </cell>
          <cell r="C14572" t="str">
            <v>038513</v>
          </cell>
          <cell r="D14572" t="str">
            <v>Adubo organico curtido</v>
          </cell>
          <cell r="E14572" t="str">
            <v>l</v>
          </cell>
          <cell r="F14572">
            <v>5</v>
          </cell>
        </row>
        <row r="14573">
          <cell r="B14573" t="str">
            <v>210379</v>
          </cell>
          <cell r="C14573" t="str">
            <v>038503</v>
          </cell>
          <cell r="D14573" t="str">
            <v>Calcario dolomitico</v>
          </cell>
          <cell r="E14573" t="str">
            <v>kg</v>
          </cell>
          <cell r="F14573">
            <v>7.3999999999999996E-2</v>
          </cell>
        </row>
        <row r="14574">
          <cell r="B14574" t="str">
            <v>210380</v>
          </cell>
          <cell r="C14574" t="str">
            <v>010126</v>
          </cell>
          <cell r="D14574" t="str">
            <v>Jardineiro</v>
          </cell>
          <cell r="E14574" t="str">
            <v>h</v>
          </cell>
          <cell r="F14574">
            <v>0.09</v>
          </cell>
        </row>
        <row r="14575">
          <cell r="B14575" t="str">
            <v>210380</v>
          </cell>
          <cell r="C14575" t="str">
            <v>038513</v>
          </cell>
          <cell r="D14575" t="str">
            <v>Adubo organico curtido</v>
          </cell>
          <cell r="E14575" t="str">
            <v>l</v>
          </cell>
          <cell r="F14575">
            <v>5</v>
          </cell>
        </row>
        <row r="14576">
          <cell r="B14576" t="str">
            <v>210380</v>
          </cell>
          <cell r="C14576" t="str">
            <v>010146</v>
          </cell>
          <cell r="D14576" t="str">
            <v>Servente</v>
          </cell>
          <cell r="E14576" t="str">
            <v>h</v>
          </cell>
          <cell r="F14576">
            <v>0.09</v>
          </cell>
        </row>
        <row r="14577">
          <cell r="B14577" t="str">
            <v>210380</v>
          </cell>
          <cell r="C14577" t="str">
            <v>038503</v>
          </cell>
          <cell r="D14577" t="str">
            <v>Calcario dolomitico</v>
          </cell>
          <cell r="E14577" t="str">
            <v>kg</v>
          </cell>
          <cell r="F14577">
            <v>7.3999999999999996E-2</v>
          </cell>
        </row>
        <row r="14578">
          <cell r="B14578" t="str">
            <v>210380</v>
          </cell>
          <cell r="C14578" t="str">
            <v>038511</v>
          </cell>
          <cell r="D14578" t="str">
            <v>Terra comum vegetal</v>
          </cell>
          <cell r="E14578" t="str">
            <v>m3</v>
          </cell>
          <cell r="F14578">
            <v>3.2000000000000001E-2</v>
          </cell>
        </row>
        <row r="14579">
          <cell r="B14579" t="str">
            <v>210380</v>
          </cell>
          <cell r="C14579" t="str">
            <v>038512</v>
          </cell>
          <cell r="D14579" t="str">
            <v>Fosfato de rochas</v>
          </cell>
          <cell r="E14579" t="str">
            <v>kg</v>
          </cell>
          <cell r="F14579">
            <v>7.3999999999999996E-2</v>
          </cell>
        </row>
        <row r="14580">
          <cell r="B14580" t="str">
            <v>210380</v>
          </cell>
          <cell r="C14580" t="str">
            <v>038502</v>
          </cell>
          <cell r="D14580" t="str">
            <v>Adubo mineral 10-10-10 npk</v>
          </cell>
          <cell r="E14580" t="str">
            <v>kg</v>
          </cell>
          <cell r="F14580">
            <v>7.3999999999999996E-2</v>
          </cell>
        </row>
        <row r="14581">
          <cell r="B14581" t="str">
            <v>210380</v>
          </cell>
          <cell r="C14581" t="str">
            <v>038653</v>
          </cell>
          <cell r="D14581" t="str">
            <v>Trepadeira h=0.30/0.50m-guaimbe</v>
          </cell>
          <cell r="E14581" t="str">
            <v>un</v>
          </cell>
          <cell r="F14581">
            <v>1</v>
          </cell>
        </row>
        <row r="14582">
          <cell r="B14582" t="str">
            <v>210381</v>
          </cell>
          <cell r="C14582" t="str">
            <v>010126</v>
          </cell>
          <cell r="D14582" t="str">
            <v>Jardineiro</v>
          </cell>
          <cell r="E14582" t="str">
            <v>h</v>
          </cell>
          <cell r="F14582">
            <v>0.08</v>
          </cell>
        </row>
        <row r="14583">
          <cell r="B14583" t="str">
            <v>210381</v>
          </cell>
          <cell r="C14583" t="str">
            <v>010146</v>
          </cell>
          <cell r="D14583" t="str">
            <v>Servente</v>
          </cell>
          <cell r="E14583" t="str">
            <v>h</v>
          </cell>
          <cell r="F14583">
            <v>0.08</v>
          </cell>
        </row>
        <row r="14584">
          <cell r="B14584" t="str">
            <v>210381</v>
          </cell>
          <cell r="C14584" t="str">
            <v>038502</v>
          </cell>
          <cell r="D14584" t="str">
            <v>Adubo mineral 10-10-10 npk</v>
          </cell>
          <cell r="E14584" t="str">
            <v>kg</v>
          </cell>
          <cell r="F14584">
            <v>0.25</v>
          </cell>
        </row>
        <row r="14585">
          <cell r="B14585" t="str">
            <v>210381</v>
          </cell>
          <cell r="C14585" t="str">
            <v>038687</v>
          </cell>
          <cell r="D14585" t="str">
            <v>Forracao - clorofito</v>
          </cell>
          <cell r="E14585" t="str">
            <v>m2</v>
          </cell>
          <cell r="F14585">
            <v>1</v>
          </cell>
        </row>
        <row r="14586">
          <cell r="B14586" t="str">
            <v>210381</v>
          </cell>
          <cell r="C14586" t="str">
            <v>038503</v>
          </cell>
          <cell r="D14586" t="str">
            <v>Calcario dolomitico</v>
          </cell>
          <cell r="E14586" t="str">
            <v>kg</v>
          </cell>
          <cell r="F14586">
            <v>0.25</v>
          </cell>
        </row>
        <row r="14587">
          <cell r="B14587" t="str">
            <v>210381</v>
          </cell>
          <cell r="C14587" t="str">
            <v>038512</v>
          </cell>
          <cell r="D14587" t="str">
            <v>Fosfato de rochas</v>
          </cell>
          <cell r="E14587" t="str">
            <v>kg</v>
          </cell>
          <cell r="F14587">
            <v>0.25</v>
          </cell>
        </row>
        <row r="14588">
          <cell r="B14588" t="str">
            <v>210381</v>
          </cell>
          <cell r="C14588" t="str">
            <v>038513</v>
          </cell>
          <cell r="D14588" t="str">
            <v>Adubo organico curtido</v>
          </cell>
          <cell r="E14588" t="str">
            <v>l</v>
          </cell>
          <cell r="F14588">
            <v>15</v>
          </cell>
        </row>
        <row r="14589">
          <cell r="B14589" t="str">
            <v>210381</v>
          </cell>
          <cell r="C14589" t="str">
            <v>020579</v>
          </cell>
          <cell r="D14589" t="str">
            <v>Areia media</v>
          </cell>
          <cell r="E14589" t="str">
            <v>m3</v>
          </cell>
          <cell r="F14589">
            <v>0.01</v>
          </cell>
        </row>
        <row r="14590">
          <cell r="B14590" t="str">
            <v>210382</v>
          </cell>
          <cell r="C14590" t="str">
            <v>010126</v>
          </cell>
          <cell r="D14590" t="str">
            <v>Jardineiro</v>
          </cell>
          <cell r="E14590" t="str">
            <v>h</v>
          </cell>
          <cell r="F14590">
            <v>0.08</v>
          </cell>
        </row>
        <row r="14591">
          <cell r="B14591" t="str">
            <v>210382</v>
          </cell>
          <cell r="C14591" t="str">
            <v>010146</v>
          </cell>
          <cell r="D14591" t="str">
            <v>Servente</v>
          </cell>
          <cell r="E14591" t="str">
            <v>h</v>
          </cell>
          <cell r="F14591">
            <v>0.08</v>
          </cell>
        </row>
        <row r="14592">
          <cell r="B14592" t="str">
            <v>210382</v>
          </cell>
          <cell r="C14592" t="str">
            <v>020579</v>
          </cell>
          <cell r="D14592" t="str">
            <v>Areia media</v>
          </cell>
          <cell r="E14592" t="str">
            <v>m3</v>
          </cell>
          <cell r="F14592">
            <v>0.01</v>
          </cell>
        </row>
        <row r="14593">
          <cell r="B14593" t="str">
            <v>210382</v>
          </cell>
          <cell r="C14593" t="str">
            <v>038502</v>
          </cell>
          <cell r="D14593" t="str">
            <v>Adubo mineral 10-10-10 npk</v>
          </cell>
          <cell r="E14593" t="str">
            <v>kg</v>
          </cell>
          <cell r="F14593">
            <v>0.25</v>
          </cell>
        </row>
        <row r="14594">
          <cell r="B14594" t="str">
            <v>210382</v>
          </cell>
          <cell r="C14594" t="str">
            <v>038503</v>
          </cell>
          <cell r="D14594" t="str">
            <v>Calcario dolomitico</v>
          </cell>
          <cell r="E14594" t="str">
            <v>kg</v>
          </cell>
          <cell r="F14594">
            <v>0.25</v>
          </cell>
        </row>
        <row r="14595">
          <cell r="B14595" t="str">
            <v>210382</v>
          </cell>
          <cell r="C14595" t="str">
            <v>038512</v>
          </cell>
          <cell r="D14595" t="str">
            <v>Fosfato de rochas</v>
          </cell>
          <cell r="E14595" t="str">
            <v>kg</v>
          </cell>
          <cell r="F14595">
            <v>0.25</v>
          </cell>
        </row>
        <row r="14596">
          <cell r="B14596" t="str">
            <v>210382</v>
          </cell>
          <cell r="C14596" t="str">
            <v>038513</v>
          </cell>
          <cell r="D14596" t="str">
            <v>Adubo organico curtido</v>
          </cell>
          <cell r="E14596" t="str">
            <v>l</v>
          </cell>
          <cell r="F14596">
            <v>15</v>
          </cell>
        </row>
        <row r="14597">
          <cell r="B14597" t="str">
            <v>210382</v>
          </cell>
          <cell r="C14597" t="str">
            <v>038680</v>
          </cell>
          <cell r="D14597" t="str">
            <v>Forracao - curculigo</v>
          </cell>
          <cell r="E14597" t="str">
            <v>m2</v>
          </cell>
          <cell r="F14597">
            <v>1</v>
          </cell>
        </row>
        <row r="14598">
          <cell r="B14598" t="str">
            <v>210383</v>
          </cell>
          <cell r="C14598" t="str">
            <v>010126</v>
          </cell>
          <cell r="D14598" t="str">
            <v>Jardineiro</v>
          </cell>
          <cell r="E14598" t="str">
            <v>h</v>
          </cell>
          <cell r="F14598">
            <v>0.08</v>
          </cell>
        </row>
        <row r="14599">
          <cell r="B14599" t="str">
            <v>210383</v>
          </cell>
          <cell r="C14599" t="str">
            <v>010146</v>
          </cell>
          <cell r="D14599" t="str">
            <v>Servente</v>
          </cell>
          <cell r="E14599" t="str">
            <v>h</v>
          </cell>
          <cell r="F14599">
            <v>0.08</v>
          </cell>
        </row>
        <row r="14600">
          <cell r="B14600" t="str">
            <v>210383</v>
          </cell>
          <cell r="C14600" t="str">
            <v>038657</v>
          </cell>
          <cell r="D14600" t="str">
            <v>Forracao - hera inglesa</v>
          </cell>
          <cell r="E14600" t="str">
            <v>un</v>
          </cell>
          <cell r="F14600">
            <v>1</v>
          </cell>
        </row>
        <row r="14601">
          <cell r="B14601" t="str">
            <v>210383</v>
          </cell>
          <cell r="C14601" t="str">
            <v>038502</v>
          </cell>
          <cell r="D14601" t="str">
            <v>Adubo mineral 10-10-10 npk</v>
          </cell>
          <cell r="E14601" t="str">
            <v>kg</v>
          </cell>
          <cell r="F14601">
            <v>0.25</v>
          </cell>
        </row>
        <row r="14602">
          <cell r="B14602" t="str">
            <v>210383</v>
          </cell>
          <cell r="C14602" t="str">
            <v>038503</v>
          </cell>
          <cell r="D14602" t="str">
            <v>Calcario dolomitico</v>
          </cell>
          <cell r="E14602" t="str">
            <v>kg</v>
          </cell>
          <cell r="F14602">
            <v>0.25</v>
          </cell>
        </row>
        <row r="14603">
          <cell r="B14603" t="str">
            <v>210383</v>
          </cell>
          <cell r="C14603" t="str">
            <v>038512</v>
          </cell>
          <cell r="D14603" t="str">
            <v>Fosfato de rochas</v>
          </cell>
          <cell r="E14603" t="str">
            <v>kg</v>
          </cell>
          <cell r="F14603">
            <v>0.25</v>
          </cell>
        </row>
        <row r="14604">
          <cell r="B14604" t="str">
            <v>210383</v>
          </cell>
          <cell r="C14604" t="str">
            <v>038513</v>
          </cell>
          <cell r="D14604" t="str">
            <v>Adubo organico curtido</v>
          </cell>
          <cell r="E14604" t="str">
            <v>l</v>
          </cell>
          <cell r="F14604">
            <v>15</v>
          </cell>
        </row>
        <row r="14605">
          <cell r="B14605" t="str">
            <v>210383</v>
          </cell>
          <cell r="C14605" t="str">
            <v>020579</v>
          </cell>
          <cell r="D14605" t="str">
            <v>Areia media</v>
          </cell>
          <cell r="E14605" t="str">
            <v>m3</v>
          </cell>
          <cell r="F14605">
            <v>0.01</v>
          </cell>
        </row>
        <row r="14606">
          <cell r="B14606" t="str">
            <v>210384</v>
          </cell>
          <cell r="C14606" t="str">
            <v>038512</v>
          </cell>
          <cell r="D14606" t="str">
            <v>Fosfato de rochas</v>
          </cell>
          <cell r="E14606" t="str">
            <v>kg</v>
          </cell>
          <cell r="F14606">
            <v>0.25</v>
          </cell>
        </row>
        <row r="14607">
          <cell r="B14607" t="str">
            <v>210384</v>
          </cell>
          <cell r="C14607" t="str">
            <v>038513</v>
          </cell>
          <cell r="D14607" t="str">
            <v>Adubo organico curtido</v>
          </cell>
          <cell r="E14607" t="str">
            <v>l</v>
          </cell>
          <cell r="F14607">
            <v>15</v>
          </cell>
        </row>
        <row r="14608">
          <cell r="B14608" t="str">
            <v>210384</v>
          </cell>
          <cell r="C14608" t="str">
            <v>010146</v>
          </cell>
          <cell r="D14608" t="str">
            <v>Servente</v>
          </cell>
          <cell r="E14608" t="str">
            <v>h</v>
          </cell>
          <cell r="F14608">
            <v>0.08</v>
          </cell>
        </row>
        <row r="14609">
          <cell r="B14609" t="str">
            <v>210384</v>
          </cell>
          <cell r="C14609" t="str">
            <v>038502</v>
          </cell>
          <cell r="D14609" t="str">
            <v>Adubo mineral 10-10-10 npk</v>
          </cell>
          <cell r="E14609" t="str">
            <v>kg</v>
          </cell>
          <cell r="F14609">
            <v>0.25</v>
          </cell>
        </row>
        <row r="14610">
          <cell r="B14610" t="str">
            <v>210384</v>
          </cell>
          <cell r="C14610" t="str">
            <v>038503</v>
          </cell>
          <cell r="D14610" t="str">
            <v>Calcario dolomitico</v>
          </cell>
          <cell r="E14610" t="str">
            <v>kg</v>
          </cell>
          <cell r="F14610">
            <v>0.25</v>
          </cell>
        </row>
        <row r="14611">
          <cell r="B14611" t="str">
            <v>210384</v>
          </cell>
          <cell r="C14611" t="str">
            <v>010126</v>
          </cell>
          <cell r="D14611" t="str">
            <v>Jardineiro</v>
          </cell>
          <cell r="E14611" t="str">
            <v>h</v>
          </cell>
          <cell r="F14611">
            <v>0.08</v>
          </cell>
        </row>
        <row r="14612">
          <cell r="B14612" t="str">
            <v>210384</v>
          </cell>
          <cell r="C14612" t="str">
            <v>020579</v>
          </cell>
          <cell r="D14612" t="str">
            <v>Areia media</v>
          </cell>
          <cell r="E14612" t="str">
            <v>m3</v>
          </cell>
          <cell r="F14612">
            <v>0.01</v>
          </cell>
        </row>
        <row r="14613">
          <cell r="B14613" t="str">
            <v>210384</v>
          </cell>
          <cell r="C14613" t="str">
            <v>038682</v>
          </cell>
          <cell r="D14613" t="str">
            <v>Forracao - lantana</v>
          </cell>
          <cell r="E14613" t="str">
            <v>m2</v>
          </cell>
          <cell r="F14613">
            <v>1</v>
          </cell>
        </row>
        <row r="14614">
          <cell r="B14614" t="str">
            <v>210385</v>
          </cell>
          <cell r="C14614" t="str">
            <v>010126</v>
          </cell>
          <cell r="D14614" t="str">
            <v>Jardineiro</v>
          </cell>
          <cell r="E14614" t="str">
            <v>h</v>
          </cell>
          <cell r="F14614">
            <v>0.08</v>
          </cell>
        </row>
        <row r="14615">
          <cell r="B14615" t="str">
            <v>210385</v>
          </cell>
          <cell r="C14615" t="str">
            <v>010146</v>
          </cell>
          <cell r="D14615" t="str">
            <v>Servente</v>
          </cell>
          <cell r="E14615" t="str">
            <v>h</v>
          </cell>
          <cell r="F14615">
            <v>0.08</v>
          </cell>
        </row>
        <row r="14616">
          <cell r="B14616" t="str">
            <v>210385</v>
          </cell>
          <cell r="C14616" t="str">
            <v>020579</v>
          </cell>
          <cell r="D14616" t="str">
            <v>Areia media</v>
          </cell>
          <cell r="E14616" t="str">
            <v>m3</v>
          </cell>
          <cell r="F14616">
            <v>0.01</v>
          </cell>
        </row>
        <row r="14617">
          <cell r="B14617" t="str">
            <v>210385</v>
          </cell>
          <cell r="C14617" t="str">
            <v>038502</v>
          </cell>
          <cell r="D14617" t="str">
            <v>Adubo mineral 10-10-10 npk</v>
          </cell>
          <cell r="E14617" t="str">
            <v>kg</v>
          </cell>
          <cell r="F14617">
            <v>0.25</v>
          </cell>
        </row>
        <row r="14618">
          <cell r="B14618" t="str">
            <v>210385</v>
          </cell>
          <cell r="C14618" t="str">
            <v>038503</v>
          </cell>
          <cell r="D14618" t="str">
            <v>Calcario dolomitico</v>
          </cell>
          <cell r="E14618" t="str">
            <v>kg</v>
          </cell>
          <cell r="F14618">
            <v>0.25</v>
          </cell>
        </row>
        <row r="14619">
          <cell r="B14619" t="str">
            <v>210385</v>
          </cell>
          <cell r="C14619" t="str">
            <v>038512</v>
          </cell>
          <cell r="D14619" t="str">
            <v>Fosfato de rochas</v>
          </cell>
          <cell r="E14619" t="str">
            <v>kg</v>
          </cell>
          <cell r="F14619">
            <v>0.25</v>
          </cell>
        </row>
        <row r="14620">
          <cell r="B14620" t="str">
            <v>210385</v>
          </cell>
          <cell r="C14620" t="str">
            <v>038513</v>
          </cell>
          <cell r="D14620" t="str">
            <v>Adubo organico curtido</v>
          </cell>
          <cell r="E14620" t="str">
            <v>l</v>
          </cell>
          <cell r="F14620">
            <v>15</v>
          </cell>
        </row>
        <row r="14621">
          <cell r="B14621" t="str">
            <v>210385</v>
          </cell>
          <cell r="C14621" t="str">
            <v>038683</v>
          </cell>
          <cell r="D14621" t="str">
            <v>Forracao - lirio amarelo</v>
          </cell>
          <cell r="E14621" t="str">
            <v>m2</v>
          </cell>
          <cell r="F14621">
            <v>1</v>
          </cell>
        </row>
        <row r="14622">
          <cell r="B14622" t="str">
            <v>210386</v>
          </cell>
          <cell r="C14622" t="str">
            <v>010126</v>
          </cell>
          <cell r="D14622" t="str">
            <v>Jardineiro</v>
          </cell>
          <cell r="E14622" t="str">
            <v>h</v>
          </cell>
          <cell r="F14622">
            <v>0.08</v>
          </cell>
        </row>
        <row r="14623">
          <cell r="B14623" t="str">
            <v>210386</v>
          </cell>
          <cell r="C14623" t="str">
            <v>010146</v>
          </cell>
          <cell r="D14623" t="str">
            <v>Servente</v>
          </cell>
          <cell r="E14623" t="str">
            <v>h</v>
          </cell>
          <cell r="F14623">
            <v>0.08</v>
          </cell>
        </row>
        <row r="14624">
          <cell r="B14624" t="str">
            <v>210386</v>
          </cell>
          <cell r="C14624" t="str">
            <v>020579</v>
          </cell>
          <cell r="D14624" t="str">
            <v>Areia media</v>
          </cell>
          <cell r="E14624" t="str">
            <v>m3</v>
          </cell>
          <cell r="F14624">
            <v>0.01</v>
          </cell>
        </row>
        <row r="14625">
          <cell r="B14625" t="str">
            <v>210386</v>
          </cell>
          <cell r="C14625" t="str">
            <v>038502</v>
          </cell>
          <cell r="D14625" t="str">
            <v>Adubo mineral 10-10-10 npk</v>
          </cell>
          <cell r="E14625" t="str">
            <v>kg</v>
          </cell>
          <cell r="F14625">
            <v>0.25</v>
          </cell>
        </row>
        <row r="14626">
          <cell r="B14626" t="str">
            <v>210386</v>
          </cell>
          <cell r="C14626" t="str">
            <v>038503</v>
          </cell>
          <cell r="D14626" t="str">
            <v>Calcario dolomitico</v>
          </cell>
          <cell r="E14626" t="str">
            <v>kg</v>
          </cell>
          <cell r="F14626">
            <v>0.25</v>
          </cell>
        </row>
        <row r="14627">
          <cell r="B14627" t="str">
            <v>210386</v>
          </cell>
          <cell r="C14627" t="str">
            <v>038512</v>
          </cell>
          <cell r="D14627" t="str">
            <v>Fosfato de rochas</v>
          </cell>
          <cell r="E14627" t="str">
            <v>kg</v>
          </cell>
          <cell r="F14627">
            <v>0.25</v>
          </cell>
        </row>
        <row r="14628">
          <cell r="B14628" t="str">
            <v>210386</v>
          </cell>
          <cell r="C14628" t="str">
            <v>038513</v>
          </cell>
          <cell r="D14628" t="str">
            <v>Adubo organico curtido</v>
          </cell>
          <cell r="E14628" t="str">
            <v>l</v>
          </cell>
          <cell r="F14628">
            <v>15</v>
          </cell>
        </row>
        <row r="14629">
          <cell r="B14629" t="str">
            <v>210386</v>
          </cell>
          <cell r="C14629" t="str">
            <v>038684</v>
          </cell>
          <cell r="D14629" t="str">
            <v>Forracao - maria sem vergonha</v>
          </cell>
          <cell r="E14629" t="str">
            <v>m2</v>
          </cell>
          <cell r="F14629">
            <v>1</v>
          </cell>
        </row>
        <row r="14630">
          <cell r="B14630" t="str">
            <v>210387</v>
          </cell>
          <cell r="C14630" t="str">
            <v>038512</v>
          </cell>
          <cell r="D14630" t="str">
            <v>Fosfato de rochas</v>
          </cell>
          <cell r="E14630" t="str">
            <v>kg</v>
          </cell>
          <cell r="F14630">
            <v>0.25</v>
          </cell>
        </row>
        <row r="14631">
          <cell r="B14631" t="str">
            <v>210387</v>
          </cell>
          <cell r="C14631" t="str">
            <v>038513</v>
          </cell>
          <cell r="D14631" t="str">
            <v>Adubo organico curtido</v>
          </cell>
          <cell r="E14631" t="str">
            <v>l</v>
          </cell>
          <cell r="F14631">
            <v>15</v>
          </cell>
        </row>
        <row r="14632">
          <cell r="B14632" t="str">
            <v>210387</v>
          </cell>
          <cell r="C14632" t="str">
            <v>010146</v>
          </cell>
          <cell r="D14632" t="str">
            <v>Servente</v>
          </cell>
          <cell r="E14632" t="str">
            <v>h</v>
          </cell>
          <cell r="F14632">
            <v>0.08</v>
          </cell>
        </row>
        <row r="14633">
          <cell r="B14633" t="str">
            <v>210387</v>
          </cell>
          <cell r="C14633" t="str">
            <v>038502</v>
          </cell>
          <cell r="D14633" t="str">
            <v>Adubo mineral 10-10-10 npk</v>
          </cell>
          <cell r="E14633" t="str">
            <v>kg</v>
          </cell>
          <cell r="F14633">
            <v>0.25</v>
          </cell>
        </row>
        <row r="14634">
          <cell r="B14634" t="str">
            <v>210387</v>
          </cell>
          <cell r="C14634" t="str">
            <v>038503</v>
          </cell>
          <cell r="D14634" t="str">
            <v>Calcario dolomitico</v>
          </cell>
          <cell r="E14634" t="str">
            <v>kg</v>
          </cell>
          <cell r="F14634">
            <v>0.25</v>
          </cell>
        </row>
        <row r="14635">
          <cell r="B14635" t="str">
            <v>210387</v>
          </cell>
          <cell r="C14635" t="str">
            <v>010126</v>
          </cell>
          <cell r="D14635" t="str">
            <v>Jardineiro</v>
          </cell>
          <cell r="E14635" t="str">
            <v>h</v>
          </cell>
          <cell r="F14635">
            <v>0.08</v>
          </cell>
        </row>
        <row r="14636">
          <cell r="B14636" t="str">
            <v>210387</v>
          </cell>
          <cell r="C14636" t="str">
            <v>020579</v>
          </cell>
          <cell r="D14636" t="str">
            <v>Areia media</v>
          </cell>
          <cell r="E14636" t="str">
            <v>m3</v>
          </cell>
          <cell r="F14636">
            <v>0.01</v>
          </cell>
        </row>
        <row r="14637">
          <cell r="B14637" t="str">
            <v>210387</v>
          </cell>
          <cell r="C14637" t="str">
            <v>038550</v>
          </cell>
          <cell r="D14637" t="str">
            <v>Forracao - onze horas</v>
          </cell>
          <cell r="E14637" t="str">
            <v>m2</v>
          </cell>
          <cell r="F14637">
            <v>1</v>
          </cell>
        </row>
        <row r="14638">
          <cell r="B14638" t="str">
            <v>210388</v>
          </cell>
          <cell r="C14638" t="str">
            <v>010126</v>
          </cell>
          <cell r="D14638" t="str">
            <v>Jardineiro</v>
          </cell>
          <cell r="E14638" t="str">
            <v>h</v>
          </cell>
          <cell r="F14638">
            <v>0.08</v>
          </cell>
        </row>
        <row r="14639">
          <cell r="B14639" t="str">
            <v>210388</v>
          </cell>
          <cell r="C14639" t="str">
            <v>010146</v>
          </cell>
          <cell r="D14639" t="str">
            <v>Servente</v>
          </cell>
          <cell r="E14639" t="str">
            <v>h</v>
          </cell>
          <cell r="F14639">
            <v>0.08</v>
          </cell>
        </row>
        <row r="14640">
          <cell r="B14640" t="str">
            <v>210388</v>
          </cell>
          <cell r="C14640" t="str">
            <v>020579</v>
          </cell>
          <cell r="D14640" t="str">
            <v>Areia media</v>
          </cell>
          <cell r="E14640" t="str">
            <v>m3</v>
          </cell>
          <cell r="F14640">
            <v>0.01</v>
          </cell>
        </row>
        <row r="14641">
          <cell r="B14641" t="str">
            <v>210388</v>
          </cell>
          <cell r="C14641" t="str">
            <v>038502</v>
          </cell>
          <cell r="D14641" t="str">
            <v>Adubo mineral 10-10-10 npk</v>
          </cell>
          <cell r="E14641" t="str">
            <v>kg</v>
          </cell>
          <cell r="F14641">
            <v>0.25</v>
          </cell>
        </row>
        <row r="14642">
          <cell r="B14642" t="str">
            <v>210388</v>
          </cell>
          <cell r="C14642" t="str">
            <v>038503</v>
          </cell>
          <cell r="D14642" t="str">
            <v>Calcario dolomitico</v>
          </cell>
          <cell r="E14642" t="str">
            <v>kg</v>
          </cell>
          <cell r="F14642">
            <v>0.25</v>
          </cell>
        </row>
        <row r="14643">
          <cell r="B14643" t="str">
            <v>210388</v>
          </cell>
          <cell r="C14643" t="str">
            <v>038512</v>
          </cell>
          <cell r="D14643" t="str">
            <v>Fosfato de rochas</v>
          </cell>
          <cell r="E14643" t="str">
            <v>kg</v>
          </cell>
          <cell r="F14643">
            <v>0.25</v>
          </cell>
        </row>
        <row r="14644">
          <cell r="B14644" t="str">
            <v>210388</v>
          </cell>
          <cell r="C14644" t="str">
            <v>038513</v>
          </cell>
          <cell r="D14644" t="str">
            <v>Adubo organico curtido</v>
          </cell>
          <cell r="E14644" t="str">
            <v>l</v>
          </cell>
          <cell r="F14644">
            <v>15</v>
          </cell>
        </row>
        <row r="14645">
          <cell r="B14645" t="str">
            <v>210388</v>
          </cell>
          <cell r="C14645" t="str">
            <v>038686</v>
          </cell>
          <cell r="D14645" t="str">
            <v>Forracao - pilea</v>
          </cell>
          <cell r="E14645" t="str">
            <v>m2</v>
          </cell>
          <cell r="F14645">
            <v>1</v>
          </cell>
        </row>
        <row r="14646">
          <cell r="B14646" t="str">
            <v>210389</v>
          </cell>
          <cell r="C14646" t="str">
            <v>010146</v>
          </cell>
          <cell r="D14646" t="str">
            <v>Servente</v>
          </cell>
          <cell r="E14646" t="str">
            <v>h</v>
          </cell>
          <cell r="F14646">
            <v>0.08</v>
          </cell>
        </row>
        <row r="14647">
          <cell r="B14647" t="str">
            <v>210389</v>
          </cell>
          <cell r="C14647" t="str">
            <v>038512</v>
          </cell>
          <cell r="D14647" t="str">
            <v>Fosfato de rochas</v>
          </cell>
          <cell r="E14647" t="str">
            <v>kg</v>
          </cell>
          <cell r="F14647">
            <v>0.25</v>
          </cell>
        </row>
        <row r="14648">
          <cell r="B14648" t="str">
            <v>210389</v>
          </cell>
          <cell r="C14648" t="str">
            <v>020579</v>
          </cell>
          <cell r="D14648" t="str">
            <v>Areia media</v>
          </cell>
          <cell r="E14648" t="str">
            <v>m3</v>
          </cell>
          <cell r="F14648">
            <v>0.01</v>
          </cell>
        </row>
        <row r="14649">
          <cell r="B14649" t="str">
            <v>210389</v>
          </cell>
          <cell r="C14649" t="str">
            <v>038502</v>
          </cell>
          <cell r="D14649" t="str">
            <v>Adubo mineral 10-10-10 npk</v>
          </cell>
          <cell r="E14649" t="str">
            <v>kg</v>
          </cell>
          <cell r="F14649">
            <v>0.25</v>
          </cell>
        </row>
        <row r="14650">
          <cell r="B14650" t="str">
            <v>210389</v>
          </cell>
          <cell r="C14650" t="str">
            <v>038503</v>
          </cell>
          <cell r="D14650" t="str">
            <v>Calcario dolomitico</v>
          </cell>
          <cell r="E14650" t="str">
            <v>kg</v>
          </cell>
          <cell r="F14650">
            <v>0.25</v>
          </cell>
        </row>
        <row r="14651">
          <cell r="B14651" t="str">
            <v>210389</v>
          </cell>
          <cell r="C14651" t="str">
            <v>010126</v>
          </cell>
          <cell r="D14651" t="str">
            <v>Jardineiro</v>
          </cell>
          <cell r="E14651" t="str">
            <v>h</v>
          </cell>
          <cell r="F14651">
            <v>0.08</v>
          </cell>
        </row>
        <row r="14652">
          <cell r="B14652" t="str">
            <v>210389</v>
          </cell>
          <cell r="C14652" t="str">
            <v>038513</v>
          </cell>
          <cell r="D14652" t="str">
            <v>Adubo organico curtido</v>
          </cell>
          <cell r="E14652" t="str">
            <v>l</v>
          </cell>
          <cell r="F14652">
            <v>15</v>
          </cell>
        </row>
        <row r="14653">
          <cell r="B14653" t="str">
            <v>210389</v>
          </cell>
          <cell r="C14653" t="str">
            <v>038542</v>
          </cell>
          <cell r="D14653" t="str">
            <v>Forracao - salvia</v>
          </cell>
          <cell r="E14653" t="str">
            <v>m2</v>
          </cell>
          <cell r="F14653">
            <v>1</v>
          </cell>
        </row>
        <row r="14654">
          <cell r="B14654" t="str">
            <v>210390</v>
          </cell>
          <cell r="C14654" t="str">
            <v>010126</v>
          </cell>
          <cell r="D14654" t="str">
            <v>Jardineiro</v>
          </cell>
          <cell r="E14654" t="str">
            <v>h</v>
          </cell>
          <cell r="F14654">
            <v>0.08</v>
          </cell>
        </row>
        <row r="14655">
          <cell r="B14655" t="str">
            <v>210390</v>
          </cell>
          <cell r="C14655" t="str">
            <v>038513</v>
          </cell>
          <cell r="D14655" t="str">
            <v>Adubo organico curtido</v>
          </cell>
          <cell r="E14655" t="str">
            <v>l</v>
          </cell>
          <cell r="F14655">
            <v>15</v>
          </cell>
        </row>
        <row r="14656">
          <cell r="B14656" t="str">
            <v>210390</v>
          </cell>
          <cell r="C14656" t="str">
            <v>038685</v>
          </cell>
          <cell r="D14656" t="str">
            <v>Forracao - sanghezia</v>
          </cell>
          <cell r="E14656" t="str">
            <v>m2</v>
          </cell>
          <cell r="F14656">
            <v>1</v>
          </cell>
        </row>
        <row r="14657">
          <cell r="B14657" t="str">
            <v>210390</v>
          </cell>
          <cell r="C14657" t="str">
            <v>020579</v>
          </cell>
          <cell r="D14657" t="str">
            <v>Areia media</v>
          </cell>
          <cell r="E14657" t="str">
            <v>m3</v>
          </cell>
          <cell r="F14657">
            <v>0.01</v>
          </cell>
        </row>
        <row r="14658">
          <cell r="B14658" t="str">
            <v>210390</v>
          </cell>
          <cell r="C14658" t="str">
            <v>038503</v>
          </cell>
          <cell r="D14658" t="str">
            <v>Calcario dolomitico</v>
          </cell>
          <cell r="E14658" t="str">
            <v>kg</v>
          </cell>
          <cell r="F14658">
            <v>0.25</v>
          </cell>
        </row>
        <row r="14659">
          <cell r="B14659" t="str">
            <v>210390</v>
          </cell>
          <cell r="C14659" t="str">
            <v>038512</v>
          </cell>
          <cell r="D14659" t="str">
            <v>Fosfato de rochas</v>
          </cell>
          <cell r="E14659" t="str">
            <v>kg</v>
          </cell>
          <cell r="F14659">
            <v>0.25</v>
          </cell>
        </row>
        <row r="14660">
          <cell r="B14660" t="str">
            <v>210390</v>
          </cell>
          <cell r="C14660" t="str">
            <v>010146</v>
          </cell>
          <cell r="D14660" t="str">
            <v>Servente</v>
          </cell>
          <cell r="E14660" t="str">
            <v>h</v>
          </cell>
          <cell r="F14660">
            <v>0.08</v>
          </cell>
        </row>
        <row r="14661">
          <cell r="B14661" t="str">
            <v>210390</v>
          </cell>
          <cell r="C14661" t="str">
            <v>038502</v>
          </cell>
          <cell r="D14661" t="str">
            <v>Adubo mineral 10-10-10 npk</v>
          </cell>
          <cell r="E14661" t="str">
            <v>kg</v>
          </cell>
          <cell r="F14661">
            <v>0.25</v>
          </cell>
        </row>
        <row r="14662">
          <cell r="B14662" t="str">
            <v>210391</v>
          </cell>
          <cell r="C14662" t="str">
            <v>038512</v>
          </cell>
          <cell r="D14662" t="str">
            <v>Fosfato de rochas</v>
          </cell>
          <cell r="E14662" t="str">
            <v>kg</v>
          </cell>
          <cell r="F14662">
            <v>0.25</v>
          </cell>
        </row>
        <row r="14663">
          <cell r="B14663" t="str">
            <v>210391</v>
          </cell>
          <cell r="C14663" t="str">
            <v>038513</v>
          </cell>
          <cell r="D14663" t="str">
            <v>Adubo organico curtido</v>
          </cell>
          <cell r="E14663" t="str">
            <v>l</v>
          </cell>
          <cell r="F14663">
            <v>15</v>
          </cell>
        </row>
        <row r="14664">
          <cell r="B14664" t="str">
            <v>210391</v>
          </cell>
          <cell r="C14664" t="str">
            <v>010146</v>
          </cell>
          <cell r="D14664" t="str">
            <v>Servente</v>
          </cell>
          <cell r="E14664" t="str">
            <v>h</v>
          </cell>
          <cell r="F14664">
            <v>0.08</v>
          </cell>
        </row>
        <row r="14665">
          <cell r="B14665" t="str">
            <v>210391</v>
          </cell>
          <cell r="C14665" t="str">
            <v>038502</v>
          </cell>
          <cell r="D14665" t="str">
            <v>Adubo mineral 10-10-10 npk</v>
          </cell>
          <cell r="E14665" t="str">
            <v>kg</v>
          </cell>
          <cell r="F14665">
            <v>0.25</v>
          </cell>
        </row>
        <row r="14666">
          <cell r="B14666" t="str">
            <v>210391</v>
          </cell>
          <cell r="C14666" t="str">
            <v>038503</v>
          </cell>
          <cell r="D14666" t="str">
            <v>Calcario dolomitico</v>
          </cell>
          <cell r="E14666" t="str">
            <v>kg</v>
          </cell>
          <cell r="F14666">
            <v>0.25</v>
          </cell>
        </row>
        <row r="14667">
          <cell r="B14667" t="str">
            <v>210391</v>
          </cell>
          <cell r="C14667" t="str">
            <v>010126</v>
          </cell>
          <cell r="D14667" t="str">
            <v>Jardineiro</v>
          </cell>
          <cell r="E14667" t="str">
            <v>h</v>
          </cell>
          <cell r="F14667">
            <v>0.08</v>
          </cell>
        </row>
        <row r="14668">
          <cell r="B14668" t="str">
            <v>210391</v>
          </cell>
          <cell r="C14668" t="str">
            <v>020579</v>
          </cell>
          <cell r="D14668" t="str">
            <v>Areia media</v>
          </cell>
          <cell r="E14668" t="str">
            <v>m3</v>
          </cell>
          <cell r="F14668">
            <v>0.01</v>
          </cell>
        </row>
        <row r="14669">
          <cell r="B14669" t="str">
            <v>210391</v>
          </cell>
          <cell r="C14669" t="str">
            <v>038688</v>
          </cell>
          <cell r="D14669" t="str">
            <v>Forracao - vedelia</v>
          </cell>
          <cell r="E14669" t="str">
            <v>m2</v>
          </cell>
          <cell r="F14669">
            <v>1</v>
          </cell>
        </row>
        <row r="14670">
          <cell r="B14670" t="str">
            <v>210392</v>
          </cell>
          <cell r="C14670" t="str">
            <v>010126</v>
          </cell>
          <cell r="D14670" t="str">
            <v>Jardineiro</v>
          </cell>
          <cell r="E14670" t="str">
            <v>h</v>
          </cell>
          <cell r="F14670">
            <v>0.08</v>
          </cell>
        </row>
        <row r="14671">
          <cell r="B14671" t="str">
            <v>210392</v>
          </cell>
          <cell r="C14671" t="str">
            <v>020579</v>
          </cell>
          <cell r="D14671" t="str">
            <v>Areia media</v>
          </cell>
          <cell r="E14671" t="str">
            <v>m3</v>
          </cell>
          <cell r="F14671">
            <v>0.01</v>
          </cell>
        </row>
        <row r="14672">
          <cell r="B14672" t="str">
            <v>210392</v>
          </cell>
          <cell r="C14672" t="str">
            <v>038513</v>
          </cell>
          <cell r="D14672" t="str">
            <v>Adubo organico curtido</v>
          </cell>
          <cell r="E14672" t="str">
            <v>l</v>
          </cell>
          <cell r="F14672">
            <v>15</v>
          </cell>
        </row>
        <row r="14673">
          <cell r="B14673" t="str">
            <v>210392</v>
          </cell>
          <cell r="C14673" t="str">
            <v>038502</v>
          </cell>
          <cell r="D14673" t="str">
            <v>Adubo mineral 10-10-10 npk</v>
          </cell>
          <cell r="E14673" t="str">
            <v>kg</v>
          </cell>
          <cell r="F14673">
            <v>0.25</v>
          </cell>
        </row>
        <row r="14674">
          <cell r="B14674" t="str">
            <v>210392</v>
          </cell>
          <cell r="C14674" t="str">
            <v>038503</v>
          </cell>
          <cell r="D14674" t="str">
            <v>Calcario dolomitico</v>
          </cell>
          <cell r="E14674" t="str">
            <v>kg</v>
          </cell>
          <cell r="F14674">
            <v>0.25</v>
          </cell>
        </row>
        <row r="14675">
          <cell r="B14675" t="str">
            <v>210392</v>
          </cell>
          <cell r="C14675" t="str">
            <v>038512</v>
          </cell>
          <cell r="D14675" t="str">
            <v>Fosfato de rochas</v>
          </cell>
          <cell r="E14675" t="str">
            <v>kg</v>
          </cell>
          <cell r="F14675">
            <v>0.25</v>
          </cell>
        </row>
        <row r="14676">
          <cell r="B14676" t="str">
            <v>210392</v>
          </cell>
          <cell r="C14676" t="str">
            <v>010146</v>
          </cell>
          <cell r="D14676" t="str">
            <v>Servente</v>
          </cell>
          <cell r="E14676" t="str">
            <v>h</v>
          </cell>
          <cell r="F14676">
            <v>0.08</v>
          </cell>
        </row>
        <row r="14677">
          <cell r="B14677" t="str">
            <v>210392</v>
          </cell>
          <cell r="C14677" t="str">
            <v>038689</v>
          </cell>
          <cell r="D14677" t="str">
            <v>Forracao - zebrina pendula</v>
          </cell>
          <cell r="E14677" t="str">
            <v>m2</v>
          </cell>
          <cell r="F14677">
            <v>1</v>
          </cell>
        </row>
        <row r="14678">
          <cell r="B14678" t="str">
            <v>210393</v>
          </cell>
          <cell r="C14678" t="str">
            <v>010126</v>
          </cell>
          <cell r="D14678" t="str">
            <v>Jardineiro</v>
          </cell>
          <cell r="E14678" t="str">
            <v>h</v>
          </cell>
          <cell r="F14678">
            <v>0.23039999999999999</v>
          </cell>
        </row>
        <row r="14679">
          <cell r="B14679" t="str">
            <v>210393</v>
          </cell>
          <cell r="C14679" t="str">
            <v>010146</v>
          </cell>
          <cell r="D14679" t="str">
            <v>Servente</v>
          </cell>
          <cell r="E14679" t="str">
            <v>h</v>
          </cell>
          <cell r="F14679">
            <v>1.1776</v>
          </cell>
        </row>
        <row r="14680">
          <cell r="B14680" t="str">
            <v>210393</v>
          </cell>
          <cell r="C14680" t="str">
            <v>038513</v>
          </cell>
          <cell r="D14680" t="str">
            <v>Adubo organico curtido</v>
          </cell>
          <cell r="E14680" t="str">
            <v>l</v>
          </cell>
          <cell r="F14680">
            <v>50</v>
          </cell>
        </row>
        <row r="14681">
          <cell r="B14681" t="str">
            <v>210393</v>
          </cell>
          <cell r="C14681" t="str">
            <v>038643</v>
          </cell>
          <cell r="D14681" t="str">
            <v>Palmacea h=1.50/2.00m-areca bambu</v>
          </cell>
          <cell r="E14681" t="str">
            <v>un</v>
          </cell>
          <cell r="F14681">
            <v>1</v>
          </cell>
        </row>
        <row r="14682">
          <cell r="B14682" t="str">
            <v>210393</v>
          </cell>
          <cell r="C14682" t="str">
            <v>038502</v>
          </cell>
          <cell r="D14682" t="str">
            <v>Adubo mineral 10-10-10 npk</v>
          </cell>
          <cell r="E14682" t="str">
            <v>kg</v>
          </cell>
          <cell r="F14682">
            <v>0.8</v>
          </cell>
        </row>
        <row r="14683">
          <cell r="B14683" t="str">
            <v>210393</v>
          </cell>
          <cell r="C14683" t="str">
            <v>038511</v>
          </cell>
          <cell r="D14683" t="str">
            <v>Terra comum vegetal</v>
          </cell>
          <cell r="E14683" t="str">
            <v>m3</v>
          </cell>
          <cell r="F14683">
            <v>0.20480000000000001</v>
          </cell>
        </row>
        <row r="14684">
          <cell r="B14684" t="str">
            <v>210393</v>
          </cell>
          <cell r="C14684" t="str">
            <v>038512</v>
          </cell>
          <cell r="D14684" t="str">
            <v>Fosfato de rochas</v>
          </cell>
          <cell r="E14684" t="str">
            <v>kg</v>
          </cell>
          <cell r="F14684">
            <v>0.8</v>
          </cell>
        </row>
        <row r="14685">
          <cell r="B14685" t="str">
            <v>210393</v>
          </cell>
          <cell r="C14685" t="str">
            <v>020579</v>
          </cell>
          <cell r="D14685" t="str">
            <v>Areia media</v>
          </cell>
          <cell r="E14685" t="str">
            <v>m3</v>
          </cell>
          <cell r="F14685">
            <v>6.4000000000000003E-3</v>
          </cell>
        </row>
        <row r="14686">
          <cell r="B14686" t="str">
            <v>210393</v>
          </cell>
          <cell r="C14686" t="str">
            <v>038503</v>
          </cell>
          <cell r="D14686" t="str">
            <v>Calcario dolomitico</v>
          </cell>
          <cell r="E14686" t="str">
            <v>kg</v>
          </cell>
          <cell r="F14686">
            <v>0.8</v>
          </cell>
        </row>
        <row r="14687">
          <cell r="B14687" t="str">
            <v>210394</v>
          </cell>
          <cell r="C14687" t="str">
            <v>038511</v>
          </cell>
          <cell r="D14687" t="str">
            <v>Terra comum vegetal</v>
          </cell>
          <cell r="E14687" t="str">
            <v>m3</v>
          </cell>
          <cell r="F14687">
            <v>0.20480000000000001</v>
          </cell>
        </row>
        <row r="14688">
          <cell r="B14688" t="str">
            <v>210394</v>
          </cell>
          <cell r="C14688" t="str">
            <v>038512</v>
          </cell>
          <cell r="D14688" t="str">
            <v>Fosfato de rochas</v>
          </cell>
          <cell r="E14688" t="str">
            <v>kg</v>
          </cell>
          <cell r="F14688">
            <v>0.8</v>
          </cell>
        </row>
        <row r="14689">
          <cell r="B14689" t="str">
            <v>210394</v>
          </cell>
          <cell r="C14689" t="str">
            <v>010146</v>
          </cell>
          <cell r="D14689" t="str">
            <v>Servente</v>
          </cell>
          <cell r="E14689" t="str">
            <v>h</v>
          </cell>
          <cell r="F14689">
            <v>1.1776</v>
          </cell>
        </row>
        <row r="14690">
          <cell r="B14690" t="str">
            <v>210394</v>
          </cell>
          <cell r="C14690" t="str">
            <v>038502</v>
          </cell>
          <cell r="D14690" t="str">
            <v>Adubo mineral 10-10-10 npk</v>
          </cell>
          <cell r="E14690" t="str">
            <v>kg</v>
          </cell>
          <cell r="F14690">
            <v>0.8</v>
          </cell>
        </row>
        <row r="14691">
          <cell r="B14691" t="str">
            <v>210394</v>
          </cell>
          <cell r="C14691" t="str">
            <v>038503</v>
          </cell>
          <cell r="D14691" t="str">
            <v>Calcario dolomitico</v>
          </cell>
          <cell r="E14691" t="str">
            <v>kg</v>
          </cell>
          <cell r="F14691">
            <v>0.8</v>
          </cell>
        </row>
        <row r="14692">
          <cell r="B14692" t="str">
            <v>210394</v>
          </cell>
          <cell r="C14692" t="str">
            <v>010126</v>
          </cell>
          <cell r="D14692" t="str">
            <v>Jardineiro</v>
          </cell>
          <cell r="E14692" t="str">
            <v>h</v>
          </cell>
          <cell r="F14692">
            <v>0.23039999999999999</v>
          </cell>
        </row>
        <row r="14693">
          <cell r="B14693" t="str">
            <v>210394</v>
          </cell>
          <cell r="C14693" t="str">
            <v>020579</v>
          </cell>
          <cell r="D14693" t="str">
            <v>Areia media</v>
          </cell>
          <cell r="E14693" t="str">
            <v>m3</v>
          </cell>
          <cell r="F14693">
            <v>6.4000000000000003E-3</v>
          </cell>
        </row>
        <row r="14694">
          <cell r="B14694" t="str">
            <v>210394</v>
          </cell>
          <cell r="C14694" t="str">
            <v>038513</v>
          </cell>
          <cell r="D14694" t="str">
            <v>Adubo organico curtido</v>
          </cell>
          <cell r="E14694" t="str">
            <v>l</v>
          </cell>
          <cell r="F14694">
            <v>50</v>
          </cell>
        </row>
        <row r="14695">
          <cell r="B14695" t="str">
            <v>210394</v>
          </cell>
          <cell r="C14695" t="str">
            <v>038644</v>
          </cell>
          <cell r="D14695" t="str">
            <v>Palmacea h=1.50/2.00m-falsa latanta</v>
          </cell>
          <cell r="E14695" t="str">
            <v>un</v>
          </cell>
          <cell r="F14695">
            <v>1</v>
          </cell>
        </row>
        <row r="14696">
          <cell r="B14696" t="str">
            <v>210395</v>
          </cell>
          <cell r="C14696" t="str">
            <v>010126</v>
          </cell>
          <cell r="D14696" t="str">
            <v>Jardineiro</v>
          </cell>
          <cell r="E14696" t="str">
            <v>h</v>
          </cell>
          <cell r="F14696">
            <v>0.23039999999999999</v>
          </cell>
        </row>
        <row r="14697">
          <cell r="B14697" t="str">
            <v>210395</v>
          </cell>
          <cell r="C14697" t="str">
            <v>020579</v>
          </cell>
          <cell r="D14697" t="str">
            <v>Areia media</v>
          </cell>
          <cell r="E14697" t="str">
            <v>m3</v>
          </cell>
          <cell r="F14697">
            <v>6.4000000000000003E-3</v>
          </cell>
        </row>
        <row r="14698">
          <cell r="B14698" t="str">
            <v>210395</v>
          </cell>
          <cell r="C14698" t="str">
            <v>038512</v>
          </cell>
          <cell r="D14698" t="str">
            <v>Fosfato de rochas</v>
          </cell>
          <cell r="E14698" t="str">
            <v>kg</v>
          </cell>
          <cell r="F14698">
            <v>0.8</v>
          </cell>
        </row>
        <row r="14699">
          <cell r="B14699" t="str">
            <v>210395</v>
          </cell>
          <cell r="C14699" t="str">
            <v>038502</v>
          </cell>
          <cell r="D14699" t="str">
            <v>Adubo mineral 10-10-10 npk</v>
          </cell>
          <cell r="E14699" t="str">
            <v>kg</v>
          </cell>
          <cell r="F14699">
            <v>0.8</v>
          </cell>
        </row>
        <row r="14700">
          <cell r="B14700" t="str">
            <v>210395</v>
          </cell>
          <cell r="C14700" t="str">
            <v>038503</v>
          </cell>
          <cell r="D14700" t="str">
            <v>Calcario dolomitico</v>
          </cell>
          <cell r="E14700" t="str">
            <v>kg</v>
          </cell>
          <cell r="F14700">
            <v>0.8</v>
          </cell>
        </row>
        <row r="14701">
          <cell r="B14701" t="str">
            <v>210395</v>
          </cell>
          <cell r="C14701" t="str">
            <v>038511</v>
          </cell>
          <cell r="D14701" t="str">
            <v>Terra comum vegetal</v>
          </cell>
          <cell r="E14701" t="str">
            <v>m3</v>
          </cell>
          <cell r="F14701">
            <v>0.20480000000000001</v>
          </cell>
        </row>
        <row r="14702">
          <cell r="B14702" t="str">
            <v>210395</v>
          </cell>
          <cell r="C14702" t="str">
            <v>010146</v>
          </cell>
          <cell r="D14702" t="str">
            <v>Servente</v>
          </cell>
          <cell r="E14702" t="str">
            <v>h</v>
          </cell>
          <cell r="F14702">
            <v>1.1776</v>
          </cell>
        </row>
        <row r="14703">
          <cell r="B14703" t="str">
            <v>210395</v>
          </cell>
          <cell r="C14703" t="str">
            <v>038513</v>
          </cell>
          <cell r="D14703" t="str">
            <v>Adubo organico curtido</v>
          </cell>
          <cell r="E14703" t="str">
            <v>l</v>
          </cell>
          <cell r="F14703">
            <v>50</v>
          </cell>
        </row>
        <row r="14704">
          <cell r="B14704" t="str">
            <v>210395</v>
          </cell>
          <cell r="C14704" t="str">
            <v>038675</v>
          </cell>
          <cell r="D14704" t="str">
            <v>Palmacea h=1.50/2.00m-seafortia</v>
          </cell>
          <cell r="E14704" t="str">
            <v>un</v>
          </cell>
          <cell r="F14704">
            <v>1</v>
          </cell>
        </row>
        <row r="14705">
          <cell r="B14705" t="str">
            <v>210396</v>
          </cell>
          <cell r="C14705" t="str">
            <v>010126</v>
          </cell>
          <cell r="D14705" t="str">
            <v>Jardineiro</v>
          </cell>
          <cell r="E14705" t="str">
            <v>h</v>
          </cell>
          <cell r="F14705">
            <v>0.09</v>
          </cell>
        </row>
        <row r="14706">
          <cell r="B14706" t="str">
            <v>210396</v>
          </cell>
          <cell r="C14706" t="str">
            <v>038513</v>
          </cell>
          <cell r="D14706" t="str">
            <v>Adubo organico curtido</v>
          </cell>
          <cell r="E14706" t="str">
            <v>l</v>
          </cell>
          <cell r="F14706">
            <v>5</v>
          </cell>
        </row>
        <row r="14707">
          <cell r="B14707" t="str">
            <v>210396</v>
          </cell>
          <cell r="C14707" t="str">
            <v>038673</v>
          </cell>
          <cell r="D14707" t="str">
            <v>Trepadeira h=0.50/0.70m-alamanda</v>
          </cell>
          <cell r="E14707" t="str">
            <v>un</v>
          </cell>
          <cell r="F14707">
            <v>1</v>
          </cell>
        </row>
        <row r="14708">
          <cell r="B14708" t="str">
            <v>210396</v>
          </cell>
          <cell r="C14708" t="str">
            <v>038502</v>
          </cell>
          <cell r="D14708" t="str">
            <v>Adubo mineral 10-10-10 npk</v>
          </cell>
          <cell r="E14708" t="str">
            <v>kg</v>
          </cell>
          <cell r="F14708">
            <v>7.3999999999999996E-2</v>
          </cell>
        </row>
        <row r="14709">
          <cell r="B14709" t="str">
            <v>210396</v>
          </cell>
          <cell r="C14709" t="str">
            <v>038511</v>
          </cell>
          <cell r="D14709" t="str">
            <v>Terra comum vegetal</v>
          </cell>
          <cell r="E14709" t="str">
            <v>m3</v>
          </cell>
          <cell r="F14709">
            <v>3.2000000000000001E-2</v>
          </cell>
        </row>
        <row r="14710">
          <cell r="B14710" t="str">
            <v>210396</v>
          </cell>
          <cell r="C14710" t="str">
            <v>038512</v>
          </cell>
          <cell r="D14710" t="str">
            <v>Fosfato de rochas</v>
          </cell>
          <cell r="E14710" t="str">
            <v>kg</v>
          </cell>
          <cell r="F14710">
            <v>7.3999999999999996E-2</v>
          </cell>
        </row>
        <row r="14711">
          <cell r="B14711" t="str">
            <v>210396</v>
          </cell>
          <cell r="C14711" t="str">
            <v>010146</v>
          </cell>
          <cell r="D14711" t="str">
            <v>Servente</v>
          </cell>
          <cell r="E14711" t="str">
            <v>h</v>
          </cell>
          <cell r="F14711">
            <v>0.09</v>
          </cell>
        </row>
        <row r="14712">
          <cell r="B14712" t="str">
            <v>210396</v>
          </cell>
          <cell r="C14712" t="str">
            <v>038503</v>
          </cell>
          <cell r="D14712" t="str">
            <v>Calcario dolomitico</v>
          </cell>
          <cell r="E14712" t="str">
            <v>kg</v>
          </cell>
          <cell r="F14712">
            <v>7.3999999999999996E-2</v>
          </cell>
        </row>
        <row r="14713">
          <cell r="B14713" t="str">
            <v>210397</v>
          </cell>
          <cell r="C14713" t="str">
            <v>038512</v>
          </cell>
          <cell r="D14713" t="str">
            <v>Fosfato de rochas</v>
          </cell>
          <cell r="E14713" t="str">
            <v>kg</v>
          </cell>
          <cell r="F14713">
            <v>7.3999999999999996E-2</v>
          </cell>
        </row>
        <row r="14714">
          <cell r="B14714" t="str">
            <v>210397</v>
          </cell>
          <cell r="C14714" t="str">
            <v>038513</v>
          </cell>
          <cell r="D14714" t="str">
            <v>Adubo organico curtido</v>
          </cell>
          <cell r="E14714" t="str">
            <v>l</v>
          </cell>
          <cell r="F14714">
            <v>5</v>
          </cell>
        </row>
        <row r="14715">
          <cell r="B14715" t="str">
            <v>210397</v>
          </cell>
          <cell r="C14715" t="str">
            <v>010146</v>
          </cell>
          <cell r="D14715" t="str">
            <v>Servente</v>
          </cell>
          <cell r="E14715" t="str">
            <v>h</v>
          </cell>
          <cell r="F14715">
            <v>0.09</v>
          </cell>
        </row>
        <row r="14716">
          <cell r="B14716" t="str">
            <v>210397</v>
          </cell>
          <cell r="C14716" t="str">
            <v>038503</v>
          </cell>
          <cell r="D14716" t="str">
            <v>Calcario dolomitico</v>
          </cell>
          <cell r="E14716" t="str">
            <v>kg</v>
          </cell>
          <cell r="F14716">
            <v>7.3999999999999996E-2</v>
          </cell>
        </row>
        <row r="14717">
          <cell r="B14717" t="str">
            <v>210397</v>
          </cell>
          <cell r="C14717" t="str">
            <v>038511</v>
          </cell>
          <cell r="D14717" t="str">
            <v>Terra comum vegetal</v>
          </cell>
          <cell r="E14717" t="str">
            <v>m3</v>
          </cell>
          <cell r="F14717">
            <v>3.2000000000000001E-2</v>
          </cell>
        </row>
        <row r="14718">
          <cell r="B14718" t="str">
            <v>210397</v>
          </cell>
          <cell r="C14718" t="str">
            <v>010126</v>
          </cell>
          <cell r="D14718" t="str">
            <v>Jardineiro</v>
          </cell>
          <cell r="E14718" t="str">
            <v>h</v>
          </cell>
          <cell r="F14718">
            <v>0.09</v>
          </cell>
        </row>
        <row r="14719">
          <cell r="B14719" t="str">
            <v>210397</v>
          </cell>
          <cell r="C14719" t="str">
            <v>038502</v>
          </cell>
          <cell r="D14719" t="str">
            <v>Adubo mineral 10-10-10 npk</v>
          </cell>
          <cell r="E14719" t="str">
            <v>kg</v>
          </cell>
          <cell r="F14719">
            <v>7.3999999999999996E-2</v>
          </cell>
        </row>
        <row r="14720">
          <cell r="B14720" t="str">
            <v>210397</v>
          </cell>
          <cell r="C14720" t="str">
            <v>038652</v>
          </cell>
          <cell r="D14720" t="str">
            <v>Trepadeira h=0.50/0.70m-costela de adao</v>
          </cell>
          <cell r="E14720" t="str">
            <v>un</v>
          </cell>
          <cell r="F14720">
            <v>1</v>
          </cell>
        </row>
        <row r="14721">
          <cell r="B14721" t="str">
            <v>210398</v>
          </cell>
          <cell r="C14721" t="str">
            <v>010126</v>
          </cell>
          <cell r="D14721" t="str">
            <v>Jardineiro</v>
          </cell>
          <cell r="E14721" t="str">
            <v>h</v>
          </cell>
          <cell r="F14721">
            <v>0.09</v>
          </cell>
        </row>
        <row r="14722">
          <cell r="B14722" t="str">
            <v>210398</v>
          </cell>
          <cell r="C14722" t="str">
            <v>038502</v>
          </cell>
          <cell r="D14722" t="str">
            <v>Adubo mineral 10-10-10 npk</v>
          </cell>
          <cell r="E14722" t="str">
            <v>kg</v>
          </cell>
          <cell r="F14722">
            <v>7.3999999999999996E-2</v>
          </cell>
        </row>
        <row r="14723">
          <cell r="B14723" t="str">
            <v>210398</v>
          </cell>
          <cell r="C14723" t="str">
            <v>038513</v>
          </cell>
          <cell r="D14723" t="str">
            <v>Adubo organico curtido</v>
          </cell>
          <cell r="E14723" t="str">
            <v>l</v>
          </cell>
          <cell r="F14723">
            <v>5</v>
          </cell>
        </row>
        <row r="14724">
          <cell r="B14724" t="str">
            <v>210398</v>
          </cell>
          <cell r="C14724" t="str">
            <v>038503</v>
          </cell>
          <cell r="D14724" t="str">
            <v>Calcario dolomitico</v>
          </cell>
          <cell r="E14724" t="str">
            <v>kg</v>
          </cell>
          <cell r="F14724">
            <v>7.3999999999999996E-2</v>
          </cell>
        </row>
        <row r="14725">
          <cell r="B14725" t="str">
            <v>210398</v>
          </cell>
          <cell r="C14725" t="str">
            <v>038511</v>
          </cell>
          <cell r="D14725" t="str">
            <v>Terra comum vegetal</v>
          </cell>
          <cell r="E14725" t="str">
            <v>m3</v>
          </cell>
          <cell r="F14725">
            <v>3.2000000000000001E-2</v>
          </cell>
        </row>
        <row r="14726">
          <cell r="B14726" t="str">
            <v>210398</v>
          </cell>
          <cell r="C14726" t="str">
            <v>038512</v>
          </cell>
          <cell r="D14726" t="str">
            <v>Fosfato de rochas</v>
          </cell>
          <cell r="E14726" t="str">
            <v>kg</v>
          </cell>
          <cell r="F14726">
            <v>7.3999999999999996E-2</v>
          </cell>
        </row>
        <row r="14727">
          <cell r="B14727" t="str">
            <v>210398</v>
          </cell>
          <cell r="C14727" t="str">
            <v>010146</v>
          </cell>
          <cell r="D14727" t="str">
            <v>Servente</v>
          </cell>
          <cell r="E14727" t="str">
            <v>h</v>
          </cell>
          <cell r="F14727">
            <v>0.09</v>
          </cell>
        </row>
        <row r="14728">
          <cell r="B14728" t="str">
            <v>210398</v>
          </cell>
          <cell r="C14728" t="str">
            <v>038654</v>
          </cell>
          <cell r="D14728" t="str">
            <v>Trepadeira h=0.50/0.70m primavera</v>
          </cell>
          <cell r="E14728" t="str">
            <v>un</v>
          </cell>
          <cell r="F14728">
            <v>1</v>
          </cell>
        </row>
        <row r="14729">
          <cell r="B14729" t="str">
            <v>210399</v>
          </cell>
          <cell r="C14729" t="str">
            <v>010126</v>
          </cell>
          <cell r="D14729" t="str">
            <v>Jardineiro</v>
          </cell>
          <cell r="E14729" t="str">
            <v>h</v>
          </cell>
          <cell r="F14729">
            <v>0.09</v>
          </cell>
        </row>
        <row r="14730">
          <cell r="B14730" t="str">
            <v>210399</v>
          </cell>
          <cell r="C14730" t="str">
            <v>010146</v>
          </cell>
          <cell r="D14730" t="str">
            <v>Servente</v>
          </cell>
          <cell r="E14730" t="str">
            <v>h</v>
          </cell>
          <cell r="F14730">
            <v>0.09</v>
          </cell>
        </row>
        <row r="14731">
          <cell r="B14731" t="str">
            <v>210399</v>
          </cell>
          <cell r="C14731" t="str">
            <v>038655</v>
          </cell>
          <cell r="D14731" t="str">
            <v>Trepadeira h=0.50/0.70m-unha de gato</v>
          </cell>
          <cell r="E14731" t="str">
            <v>un</v>
          </cell>
          <cell r="F14731">
            <v>1</v>
          </cell>
        </row>
        <row r="14732">
          <cell r="B14732" t="str">
            <v>210399</v>
          </cell>
          <cell r="C14732" t="str">
            <v>038503</v>
          </cell>
          <cell r="D14732" t="str">
            <v>Calcario dolomitico</v>
          </cell>
          <cell r="E14732" t="str">
            <v>kg</v>
          </cell>
          <cell r="F14732">
            <v>7.3999999999999996E-2</v>
          </cell>
        </row>
        <row r="14733">
          <cell r="B14733" t="str">
            <v>210399</v>
          </cell>
          <cell r="C14733" t="str">
            <v>038511</v>
          </cell>
          <cell r="D14733" t="str">
            <v>Terra comum vegetal</v>
          </cell>
          <cell r="E14733" t="str">
            <v>m3</v>
          </cell>
          <cell r="F14733">
            <v>3.2000000000000001E-2</v>
          </cell>
        </row>
        <row r="14734">
          <cell r="B14734" t="str">
            <v>210399</v>
          </cell>
          <cell r="C14734" t="str">
            <v>038512</v>
          </cell>
          <cell r="D14734" t="str">
            <v>Fosfato de rochas</v>
          </cell>
          <cell r="E14734" t="str">
            <v>kg</v>
          </cell>
          <cell r="F14734">
            <v>7.3999999999999996E-2</v>
          </cell>
        </row>
        <row r="14735">
          <cell r="B14735" t="str">
            <v>210399</v>
          </cell>
          <cell r="C14735" t="str">
            <v>038513</v>
          </cell>
          <cell r="D14735" t="str">
            <v>Adubo organico curtido</v>
          </cell>
          <cell r="E14735" t="str">
            <v>l</v>
          </cell>
          <cell r="F14735">
            <v>5</v>
          </cell>
        </row>
        <row r="14736">
          <cell r="B14736" t="str">
            <v>210399</v>
          </cell>
          <cell r="C14736" t="str">
            <v>038502</v>
          </cell>
          <cell r="D14736" t="str">
            <v>Adubo mineral 10-10-10 npk</v>
          </cell>
          <cell r="E14736" t="str">
            <v>kg</v>
          </cell>
          <cell r="F14736">
            <v>7.3999999999999996E-2</v>
          </cell>
        </row>
        <row r="14737">
          <cell r="B14737" t="str">
            <v>210401</v>
          </cell>
          <cell r="C14737" t="str">
            <v>010146</v>
          </cell>
          <cell r="D14737" t="str">
            <v>Servente</v>
          </cell>
          <cell r="E14737" t="str">
            <v>h</v>
          </cell>
          <cell r="F14737">
            <v>4.43</v>
          </cell>
        </row>
        <row r="14738">
          <cell r="B14738" t="str">
            <v>210402</v>
          </cell>
          <cell r="C14738" t="str">
            <v>010146</v>
          </cell>
          <cell r="D14738" t="str">
            <v>Servente</v>
          </cell>
          <cell r="E14738" t="str">
            <v>h</v>
          </cell>
          <cell r="F14738">
            <v>0.17</v>
          </cell>
        </row>
        <row r="14739">
          <cell r="B14739" t="str">
            <v>210402</v>
          </cell>
          <cell r="C14739" t="str">
            <v>038504</v>
          </cell>
          <cell r="D14739" t="str">
            <v>Solucao herbicida</v>
          </cell>
          <cell r="E14739" t="str">
            <v>l</v>
          </cell>
          <cell r="F14739">
            <v>3.2000000000000002E-3</v>
          </cell>
        </row>
        <row r="14740">
          <cell r="B14740" t="str">
            <v>210404</v>
          </cell>
          <cell r="C14740" t="str">
            <v>010111</v>
          </cell>
          <cell r="D14740" t="str">
            <v>Carpinteiro</v>
          </cell>
          <cell r="E14740" t="str">
            <v>h</v>
          </cell>
          <cell r="F14740">
            <v>0.5</v>
          </cell>
        </row>
        <row r="14741">
          <cell r="B14741" t="str">
            <v>210404</v>
          </cell>
          <cell r="C14741" t="str">
            <v>010112</v>
          </cell>
          <cell r="D14741" t="str">
            <v>Ajudante de carpinteiro</v>
          </cell>
          <cell r="E14741" t="str">
            <v>h</v>
          </cell>
          <cell r="F14741">
            <v>0.5</v>
          </cell>
        </row>
        <row r="14742">
          <cell r="B14742" t="str">
            <v>210404</v>
          </cell>
          <cell r="C14742" t="str">
            <v>021018</v>
          </cell>
          <cell r="D14742" t="str">
            <v>Sarrafo de pinho de 2.5x8cm</v>
          </cell>
          <cell r="E14742" t="str">
            <v>m</v>
          </cell>
          <cell r="F14742">
            <v>1.2</v>
          </cell>
        </row>
        <row r="14743">
          <cell r="B14743" t="str">
            <v>210404</v>
          </cell>
          <cell r="C14743" t="str">
            <v>026565</v>
          </cell>
          <cell r="D14743" t="str">
            <v>Prego 16x24</v>
          </cell>
          <cell r="E14743" t="str">
            <v>kg</v>
          </cell>
          <cell r="F14743">
            <v>0.05</v>
          </cell>
        </row>
        <row r="14744">
          <cell r="B14744" t="str">
            <v>210409</v>
          </cell>
          <cell r="C14744" t="str">
            <v>010139</v>
          </cell>
          <cell r="D14744" t="str">
            <v>Pedreiro</v>
          </cell>
          <cell r="E14744" t="str">
            <v>h</v>
          </cell>
          <cell r="F14744">
            <v>0.5</v>
          </cell>
        </row>
        <row r="14745">
          <cell r="B14745" t="str">
            <v>210409</v>
          </cell>
          <cell r="C14745" t="str">
            <v>024056</v>
          </cell>
          <cell r="D14745" t="str">
            <v>Tinta betuminosa</v>
          </cell>
          <cell r="E14745" t="str">
            <v>kg</v>
          </cell>
          <cell r="F14745">
            <v>0.4</v>
          </cell>
        </row>
        <row r="14746">
          <cell r="B14746" t="str">
            <v>210410</v>
          </cell>
          <cell r="C14746" t="str">
            <v>010140</v>
          </cell>
          <cell r="D14746" t="str">
            <v>Pintor</v>
          </cell>
          <cell r="E14746" t="str">
            <v>h</v>
          </cell>
          <cell r="F14746">
            <v>1.2</v>
          </cell>
        </row>
        <row r="14747">
          <cell r="B14747" t="str">
            <v>210410</v>
          </cell>
          <cell r="C14747" t="str">
            <v>010141</v>
          </cell>
          <cell r="D14747" t="str">
            <v>Ajudante de pintor</v>
          </cell>
          <cell r="E14747" t="str">
            <v>h</v>
          </cell>
          <cell r="F14747">
            <v>0.3</v>
          </cell>
        </row>
        <row r="14748">
          <cell r="B14748" t="str">
            <v>210410</v>
          </cell>
          <cell r="C14748" t="str">
            <v>037517</v>
          </cell>
          <cell r="D14748" t="str">
            <v>Tinta a base de emulsao acrilica (para pisos)</v>
          </cell>
          <cell r="E14748" t="str">
            <v>l</v>
          </cell>
          <cell r="F14748">
            <v>0.3</v>
          </cell>
        </row>
        <row r="14749">
          <cell r="B14749" t="str">
            <v>210411</v>
          </cell>
          <cell r="C14749" t="str">
            <v>010140</v>
          </cell>
          <cell r="D14749" t="str">
            <v>Pintor</v>
          </cell>
          <cell r="E14749" t="str">
            <v>h</v>
          </cell>
          <cell r="F14749">
            <v>1</v>
          </cell>
        </row>
        <row r="14750">
          <cell r="B14750" t="str">
            <v>210411</v>
          </cell>
          <cell r="C14750" t="str">
            <v>010141</v>
          </cell>
          <cell r="D14750" t="str">
            <v>Ajudante de pintor</v>
          </cell>
          <cell r="E14750" t="str">
            <v>h</v>
          </cell>
          <cell r="F14750">
            <v>0.5</v>
          </cell>
        </row>
        <row r="14751">
          <cell r="B14751" t="str">
            <v>210411</v>
          </cell>
          <cell r="C14751" t="str">
            <v>037517</v>
          </cell>
          <cell r="D14751" t="str">
            <v>Tinta a base de emulsao acrilica (para pisos)</v>
          </cell>
          <cell r="E14751" t="str">
            <v>l</v>
          </cell>
          <cell r="F14751">
            <v>0.03</v>
          </cell>
        </row>
        <row r="14752">
          <cell r="B14752" t="str">
            <v>210412</v>
          </cell>
          <cell r="C14752" t="str">
            <v>010111</v>
          </cell>
          <cell r="D14752" t="str">
            <v>Carpinteiro</v>
          </cell>
          <cell r="E14752" t="str">
            <v>h</v>
          </cell>
          <cell r="F14752">
            <v>99</v>
          </cell>
        </row>
        <row r="14753">
          <cell r="B14753" t="str">
            <v>210412</v>
          </cell>
          <cell r="C14753" t="str">
            <v>010112</v>
          </cell>
          <cell r="D14753" t="str">
            <v>Ajudante de carpinteiro</v>
          </cell>
          <cell r="E14753" t="str">
            <v>h</v>
          </cell>
          <cell r="F14753">
            <v>99</v>
          </cell>
        </row>
        <row r="14754">
          <cell r="B14754" t="str">
            <v>210412</v>
          </cell>
          <cell r="C14754" t="str">
            <v>010121</v>
          </cell>
          <cell r="D14754" t="str">
            <v>Ferreiro</v>
          </cell>
          <cell r="E14754" t="str">
            <v>h</v>
          </cell>
          <cell r="F14754">
            <v>57.02</v>
          </cell>
        </row>
        <row r="14755">
          <cell r="B14755" t="str">
            <v>210412</v>
          </cell>
          <cell r="C14755" t="str">
            <v>010122</v>
          </cell>
          <cell r="D14755" t="str">
            <v>Ajudante de ferreiro</v>
          </cell>
          <cell r="E14755" t="str">
            <v>h</v>
          </cell>
          <cell r="F14755">
            <v>114.04</v>
          </cell>
        </row>
        <row r="14756">
          <cell r="B14756" t="str">
            <v>210412</v>
          </cell>
          <cell r="C14756" t="str">
            <v>020517</v>
          </cell>
          <cell r="D14756" t="str">
            <v>Brita 1</v>
          </cell>
          <cell r="E14756" t="str">
            <v>m3</v>
          </cell>
          <cell r="F14756">
            <v>13.68</v>
          </cell>
        </row>
        <row r="14757">
          <cell r="B14757" t="str">
            <v>210412</v>
          </cell>
          <cell r="C14757" t="str">
            <v>020518</v>
          </cell>
          <cell r="D14757" t="str">
            <v>Brita 2</v>
          </cell>
          <cell r="E14757" t="str">
            <v>m3</v>
          </cell>
          <cell r="F14757">
            <v>31.98</v>
          </cell>
        </row>
        <row r="14758">
          <cell r="B14758" t="str">
            <v>210412</v>
          </cell>
          <cell r="C14758" t="str">
            <v>010140</v>
          </cell>
          <cell r="D14758" t="str">
            <v>Pintor</v>
          </cell>
          <cell r="E14758" t="str">
            <v>h</v>
          </cell>
          <cell r="F14758">
            <v>777.6</v>
          </cell>
        </row>
        <row r="14759">
          <cell r="B14759" t="str">
            <v>210412</v>
          </cell>
          <cell r="C14759" t="str">
            <v>010146</v>
          </cell>
          <cell r="D14759" t="str">
            <v>Servente</v>
          </cell>
          <cell r="E14759" t="str">
            <v>h</v>
          </cell>
          <cell r="F14759">
            <v>899.32</v>
          </cell>
        </row>
        <row r="14760">
          <cell r="B14760" t="str">
            <v>210412</v>
          </cell>
          <cell r="C14760" t="str">
            <v>010139</v>
          </cell>
          <cell r="D14760" t="str">
            <v>Pedreiro</v>
          </cell>
          <cell r="E14760" t="str">
            <v>h</v>
          </cell>
          <cell r="F14760">
            <v>107.6</v>
          </cell>
        </row>
        <row r="14761">
          <cell r="B14761" t="str">
            <v>210412</v>
          </cell>
          <cell r="C14761" t="str">
            <v>020579</v>
          </cell>
          <cell r="D14761" t="str">
            <v>Areia media</v>
          </cell>
          <cell r="E14761" t="str">
            <v>m3</v>
          </cell>
          <cell r="F14761">
            <v>35.18</v>
          </cell>
        </row>
        <row r="14762">
          <cell r="B14762" t="str">
            <v>210412</v>
          </cell>
          <cell r="C14762" t="str">
            <v>010141</v>
          </cell>
          <cell r="D14762" t="str">
            <v>Ajudante de pintor</v>
          </cell>
          <cell r="E14762" t="str">
            <v>h</v>
          </cell>
          <cell r="F14762">
            <v>194.4</v>
          </cell>
        </row>
        <row r="14763">
          <cell r="B14763" t="str">
            <v>210412</v>
          </cell>
          <cell r="C14763" t="str">
            <v>026565</v>
          </cell>
          <cell r="D14763" t="str">
            <v>Prego 16x24</v>
          </cell>
          <cell r="E14763" t="str">
            <v>kg</v>
          </cell>
          <cell r="F14763">
            <v>9.9</v>
          </cell>
        </row>
        <row r="14764">
          <cell r="B14764" t="str">
            <v>210412</v>
          </cell>
          <cell r="C14764" t="str">
            <v>037517</v>
          </cell>
          <cell r="D14764" t="str">
            <v>Tinta a base de emulsao acrilica (para pisos)</v>
          </cell>
          <cell r="E14764" t="str">
            <v>l</v>
          </cell>
          <cell r="F14764">
            <v>194.4</v>
          </cell>
        </row>
        <row r="14765">
          <cell r="B14765" t="str">
            <v>210412</v>
          </cell>
          <cell r="C14765" t="str">
            <v>020508</v>
          </cell>
          <cell r="D14765" t="str">
            <v>Cimento portland</v>
          </cell>
          <cell r="E14765" t="str">
            <v>kg</v>
          </cell>
          <cell r="F14765">
            <v>11440</v>
          </cell>
        </row>
        <row r="14766">
          <cell r="B14766" t="str">
            <v>210412</v>
          </cell>
          <cell r="C14766" t="str">
            <v>021540</v>
          </cell>
          <cell r="D14766" t="str">
            <v>Tela soldada em aco ca-60 b</v>
          </cell>
          <cell r="E14766" t="str">
            <v>kg</v>
          </cell>
          <cell r="F14766">
            <v>2936.74</v>
          </cell>
        </row>
        <row r="14767">
          <cell r="B14767" t="str">
            <v>210412</v>
          </cell>
          <cell r="C14767" t="str">
            <v>024112</v>
          </cell>
          <cell r="D14767" t="str">
            <v>Tinta asfaltica betuminosa</v>
          </cell>
          <cell r="E14767" t="str">
            <v>kg</v>
          </cell>
          <cell r="F14767">
            <v>2.88</v>
          </cell>
        </row>
        <row r="14768">
          <cell r="B14768" t="str">
            <v>210412</v>
          </cell>
          <cell r="C14768" t="str">
            <v>020519</v>
          </cell>
          <cell r="D14768" t="str">
            <v>Brita 3</v>
          </cell>
          <cell r="E14768" t="str">
            <v>m3</v>
          </cell>
          <cell r="F14768">
            <v>38.880000000000003</v>
          </cell>
        </row>
        <row r="14769">
          <cell r="B14769" t="str">
            <v>210412</v>
          </cell>
          <cell r="C14769" t="str">
            <v>021018</v>
          </cell>
          <cell r="D14769" t="str">
            <v>Sarrafo de pinho de 2.5x8cm</v>
          </cell>
          <cell r="E14769" t="str">
            <v>m</v>
          </cell>
          <cell r="F14769">
            <v>237.6</v>
          </cell>
        </row>
        <row r="14770">
          <cell r="B14770" t="str">
            <v>210412</v>
          </cell>
          <cell r="C14770" t="str">
            <v>038504</v>
          </cell>
          <cell r="D14770" t="str">
            <v>Solucao herbicida</v>
          </cell>
          <cell r="E14770" t="str">
            <v>l</v>
          </cell>
          <cell r="F14770">
            <v>2.56</v>
          </cell>
        </row>
        <row r="14771">
          <cell r="B14771" t="str">
            <v>210412</v>
          </cell>
          <cell r="C14771" t="str">
            <v>080125</v>
          </cell>
          <cell r="D14771" t="str">
            <v>Betoneira 5hp</v>
          </cell>
          <cell r="E14771" t="str">
            <v>h</v>
          </cell>
          <cell r="F14771">
            <v>37.130000000000003</v>
          </cell>
        </row>
        <row r="14772">
          <cell r="B14772" t="str">
            <v>210412</v>
          </cell>
          <cell r="C14772" t="str">
            <v>080139</v>
          </cell>
          <cell r="D14772" t="str">
            <v>Regua simples para concreto</v>
          </cell>
          <cell r="E14772" t="str">
            <v>h</v>
          </cell>
          <cell r="F14772">
            <v>19.440000000000001</v>
          </cell>
        </row>
        <row r="14773">
          <cell r="B14773" t="str">
            <v>210413</v>
          </cell>
          <cell r="C14773" t="str">
            <v>010101</v>
          </cell>
          <cell r="D14773" t="str">
            <v>Ajudante</v>
          </cell>
          <cell r="E14773" t="str">
            <v>h</v>
          </cell>
          <cell r="F14773">
            <v>1</v>
          </cell>
        </row>
        <row r="14774">
          <cell r="B14774" t="str">
            <v>210413</v>
          </cell>
          <cell r="C14774" t="str">
            <v>010130</v>
          </cell>
          <cell r="D14774" t="str">
            <v>Montador</v>
          </cell>
          <cell r="E14774" t="str">
            <v>h</v>
          </cell>
          <cell r="F14774">
            <v>0.5</v>
          </cell>
        </row>
        <row r="14775">
          <cell r="B14775" t="str">
            <v>210413</v>
          </cell>
          <cell r="C14775" t="str">
            <v>027002</v>
          </cell>
          <cell r="D14775" t="str">
            <v>Arame galvanizado n.10 bwg</v>
          </cell>
          <cell r="E14775" t="str">
            <v>kg</v>
          </cell>
          <cell r="F14775">
            <v>0.15</v>
          </cell>
        </row>
        <row r="14776">
          <cell r="B14776" t="str">
            <v>210413</v>
          </cell>
          <cell r="C14776" t="str">
            <v>027004</v>
          </cell>
          <cell r="D14776" t="str">
            <v>Arame galvanizado n.14 bwg</v>
          </cell>
          <cell r="E14776" t="str">
            <v>kg</v>
          </cell>
          <cell r="F14776">
            <v>7.0000000000000007E-2</v>
          </cell>
        </row>
        <row r="14777">
          <cell r="B14777" t="str">
            <v>210413</v>
          </cell>
          <cell r="C14777" t="str">
            <v>027507</v>
          </cell>
          <cell r="D14777" t="str">
            <v>Tela de arame galvanizado de 2' fio n.14 bwg</v>
          </cell>
          <cell r="E14777" t="str">
            <v>m2</v>
          </cell>
          <cell r="F14777">
            <v>1.05</v>
          </cell>
        </row>
        <row r="14778">
          <cell r="B14778" t="str">
            <v>210413</v>
          </cell>
          <cell r="C14778" t="str">
            <v>060506</v>
          </cell>
          <cell r="D14778" t="str">
            <v>Tubo de aco galvanizado c/cost. de 50mm (2')</v>
          </cell>
          <cell r="E14778" t="str">
            <v>m</v>
          </cell>
          <cell r="F14778">
            <v>2.73</v>
          </cell>
        </row>
        <row r="14779">
          <cell r="B14779" t="str">
            <v>210414</v>
          </cell>
          <cell r="C14779" t="str">
            <v>010101</v>
          </cell>
          <cell r="D14779" t="str">
            <v>Ajudante</v>
          </cell>
          <cell r="E14779" t="str">
            <v>h</v>
          </cell>
          <cell r="F14779">
            <v>2.4</v>
          </cell>
        </row>
        <row r="14780">
          <cell r="B14780" t="str">
            <v>210414</v>
          </cell>
          <cell r="C14780" t="str">
            <v>010130</v>
          </cell>
          <cell r="D14780" t="str">
            <v>Montador</v>
          </cell>
          <cell r="E14780" t="str">
            <v>h</v>
          </cell>
          <cell r="F14780">
            <v>1.2</v>
          </cell>
        </row>
        <row r="14781">
          <cell r="B14781" t="str">
            <v>210414</v>
          </cell>
          <cell r="C14781" t="str">
            <v>027002</v>
          </cell>
          <cell r="D14781" t="str">
            <v>Arame galvanizado n.10 bwg</v>
          </cell>
          <cell r="E14781" t="str">
            <v>kg</v>
          </cell>
          <cell r="F14781">
            <v>0.25</v>
          </cell>
        </row>
        <row r="14782">
          <cell r="B14782" t="str">
            <v>210414</v>
          </cell>
          <cell r="C14782" t="str">
            <v>027004</v>
          </cell>
          <cell r="D14782" t="str">
            <v>Arame galvanizado n.14 bwg</v>
          </cell>
          <cell r="E14782" t="str">
            <v>kg</v>
          </cell>
          <cell r="F14782">
            <v>0.11</v>
          </cell>
        </row>
        <row r="14783">
          <cell r="B14783" t="str">
            <v>210414</v>
          </cell>
          <cell r="C14783" t="str">
            <v>027507</v>
          </cell>
          <cell r="D14783" t="str">
            <v>Tela de arame galvanizado de 2' fio n.14 bwg</v>
          </cell>
          <cell r="E14783" t="str">
            <v>m2</v>
          </cell>
          <cell r="F14783">
            <v>4.2</v>
          </cell>
        </row>
        <row r="14784">
          <cell r="B14784" t="str">
            <v>210414</v>
          </cell>
          <cell r="C14784" t="str">
            <v>060506</v>
          </cell>
          <cell r="D14784" t="str">
            <v>Tubo de aco galvanizado c/cost. de 50mm (2')</v>
          </cell>
          <cell r="E14784" t="str">
            <v>m</v>
          </cell>
          <cell r="F14784">
            <v>4.2</v>
          </cell>
        </row>
        <row r="14785">
          <cell r="B14785" t="str">
            <v>210502</v>
          </cell>
          <cell r="C14785" t="str">
            <v>010146</v>
          </cell>
          <cell r="D14785" t="str">
            <v>Servente</v>
          </cell>
          <cell r="E14785" t="str">
            <v>h</v>
          </cell>
          <cell r="F14785">
            <v>0.6</v>
          </cell>
        </row>
        <row r="14786">
          <cell r="B14786" t="str">
            <v>210503</v>
          </cell>
          <cell r="C14786" t="str">
            <v>010146</v>
          </cell>
          <cell r="D14786" t="str">
            <v>Servente</v>
          </cell>
          <cell r="E14786" t="str">
            <v>h</v>
          </cell>
          <cell r="F14786">
            <v>0.7</v>
          </cell>
        </row>
        <row r="14787">
          <cell r="B14787" t="str">
            <v>220101</v>
          </cell>
          <cell r="C14787" t="str">
            <v>010101</v>
          </cell>
          <cell r="D14787" t="str">
            <v>Ajudante</v>
          </cell>
          <cell r="E14787" t="str">
            <v>h</v>
          </cell>
          <cell r="F14787">
            <v>1</v>
          </cell>
        </row>
        <row r="14788">
          <cell r="B14788" t="str">
            <v>220101</v>
          </cell>
          <cell r="C14788" t="str">
            <v>081001</v>
          </cell>
          <cell r="D14788" t="str">
            <v>Acabadora de concreto eletrica pot. 1.13 kw</v>
          </cell>
          <cell r="E14788" t="str">
            <v>un</v>
          </cell>
          <cell r="F14788">
            <v>6.0000000000000002E-5</v>
          </cell>
        </row>
        <row r="14789">
          <cell r="B14789" t="str">
            <v>220101</v>
          </cell>
          <cell r="C14789" t="str">
            <v>081001</v>
          </cell>
          <cell r="D14789" t="str">
            <v>Acabadora de concreto eletrica pot. 1.13 kw</v>
          </cell>
          <cell r="E14789" t="str">
            <v>un</v>
          </cell>
          <cell r="F14789">
            <v>2.02E-4</v>
          </cell>
        </row>
        <row r="14790">
          <cell r="B14790" t="str">
            <v>220101</v>
          </cell>
          <cell r="C14790" t="str">
            <v>081001</v>
          </cell>
          <cell r="D14790" t="str">
            <v>Acabadora de concreto eletrica pot. 1.13 kw</v>
          </cell>
          <cell r="E14790" t="str">
            <v>un</v>
          </cell>
          <cell r="F14790">
            <v>4.5000000000000003E-5</v>
          </cell>
        </row>
        <row r="14791">
          <cell r="B14791" t="str">
            <v>220101</v>
          </cell>
          <cell r="C14791" t="str">
            <v>088106</v>
          </cell>
          <cell r="D14791" t="str">
            <v>Energia eletrica</v>
          </cell>
          <cell r="E14791" t="str">
            <v>kw</v>
          </cell>
          <cell r="F14791">
            <v>1.1299999999999999</v>
          </cell>
        </row>
        <row r="14792">
          <cell r="B14792" t="str">
            <v>220102</v>
          </cell>
          <cell r="C14792" t="str">
            <v>010101</v>
          </cell>
          <cell r="D14792" t="str">
            <v>Ajudante</v>
          </cell>
          <cell r="E14792" t="str">
            <v>h</v>
          </cell>
          <cell r="F14792">
            <v>1</v>
          </cell>
        </row>
        <row r="14793">
          <cell r="B14793" t="str">
            <v>220102</v>
          </cell>
          <cell r="C14793" t="str">
            <v>081001</v>
          </cell>
          <cell r="D14793" t="str">
            <v>Acabadora de concreto eletrica pot. 1.13 kw</v>
          </cell>
          <cell r="E14793" t="str">
            <v>un</v>
          </cell>
          <cell r="F14793">
            <v>0</v>
          </cell>
        </row>
        <row r="14794">
          <cell r="B14794" t="str">
            <v>220102</v>
          </cell>
          <cell r="C14794" t="str">
            <v>081001</v>
          </cell>
          <cell r="D14794" t="str">
            <v>Acabadora de concreto eletrica pot. 1.13 kw</v>
          </cell>
          <cell r="E14794" t="str">
            <v>un</v>
          </cell>
          <cell r="F14794">
            <v>2.02E-4</v>
          </cell>
        </row>
        <row r="14795">
          <cell r="B14795" t="str">
            <v>220102</v>
          </cell>
          <cell r="C14795" t="str">
            <v>081001</v>
          </cell>
          <cell r="D14795" t="str">
            <v>Acabadora de concreto eletrica pot. 1.13 kw</v>
          </cell>
          <cell r="E14795" t="str">
            <v>un</v>
          </cell>
          <cell r="F14795">
            <v>4.5000000000000003E-5</v>
          </cell>
        </row>
        <row r="14796">
          <cell r="B14796" t="str">
            <v>220103</v>
          </cell>
          <cell r="C14796" t="str">
            <v>010101</v>
          </cell>
          <cell r="D14796" t="str">
            <v>Ajudante</v>
          </cell>
          <cell r="E14796" t="str">
            <v>h</v>
          </cell>
          <cell r="F14796">
            <v>1</v>
          </cell>
        </row>
        <row r="14797">
          <cell r="B14797" t="str">
            <v>220103</v>
          </cell>
          <cell r="C14797" t="str">
            <v>081003</v>
          </cell>
          <cell r="D14797" t="str">
            <v>Acabadora de concreto gasolina pot. 5.97 kw</v>
          </cell>
          <cell r="E14797" t="str">
            <v>un</v>
          </cell>
          <cell r="F14797">
            <v>6.0000000000000002E-5</v>
          </cell>
        </row>
        <row r="14798">
          <cell r="B14798" t="str">
            <v>220103</v>
          </cell>
          <cell r="C14798" t="str">
            <v>081003</v>
          </cell>
          <cell r="D14798" t="str">
            <v>Acabadora de concreto gasolina pot. 5.97 kw</v>
          </cell>
          <cell r="E14798" t="str">
            <v>un</v>
          </cell>
          <cell r="F14798">
            <v>2.02E-4</v>
          </cell>
        </row>
        <row r="14799">
          <cell r="B14799" t="str">
            <v>220103</v>
          </cell>
          <cell r="C14799" t="str">
            <v>081003</v>
          </cell>
          <cell r="D14799" t="str">
            <v>Acabadora de concreto gasolina pot. 5.97 kw</v>
          </cell>
          <cell r="E14799" t="str">
            <v>un</v>
          </cell>
          <cell r="F14799">
            <v>4.5000000000000003E-5</v>
          </cell>
        </row>
        <row r="14800">
          <cell r="B14800" t="str">
            <v>220103</v>
          </cell>
          <cell r="C14800" t="str">
            <v>088106</v>
          </cell>
          <cell r="D14800" t="str">
            <v>Energia eletrica</v>
          </cell>
          <cell r="E14800" t="str">
            <v>kw</v>
          </cell>
          <cell r="F14800">
            <v>2.25</v>
          </cell>
        </row>
        <row r="14801">
          <cell r="B14801" t="str">
            <v>220104</v>
          </cell>
          <cell r="C14801" t="str">
            <v>010101</v>
          </cell>
          <cell r="D14801" t="str">
            <v>Ajudante</v>
          </cell>
          <cell r="E14801" t="str">
            <v>h</v>
          </cell>
          <cell r="F14801">
            <v>1</v>
          </cell>
        </row>
        <row r="14802">
          <cell r="B14802" t="str">
            <v>220104</v>
          </cell>
          <cell r="C14802" t="str">
            <v>081003</v>
          </cell>
          <cell r="D14802" t="str">
            <v>Acabadora de concreto gasolina pot. 5.97 kw</v>
          </cell>
          <cell r="E14802" t="str">
            <v>un</v>
          </cell>
          <cell r="F14802">
            <v>0</v>
          </cell>
        </row>
        <row r="14803">
          <cell r="B14803" t="str">
            <v>220104</v>
          </cell>
          <cell r="C14803" t="str">
            <v>081003</v>
          </cell>
          <cell r="D14803" t="str">
            <v>Acabadora de concreto gasolina pot. 5.97 kw</v>
          </cell>
          <cell r="E14803" t="str">
            <v>un</v>
          </cell>
          <cell r="F14803">
            <v>2.02E-4</v>
          </cell>
        </row>
        <row r="14804">
          <cell r="B14804" t="str">
            <v>220104</v>
          </cell>
          <cell r="C14804" t="str">
            <v>081003</v>
          </cell>
          <cell r="D14804" t="str">
            <v>Acabadora de concreto gasolina pot. 5.97 kw</v>
          </cell>
          <cell r="E14804" t="str">
            <v>un</v>
          </cell>
          <cell r="F14804">
            <v>4.5000000000000003E-5</v>
          </cell>
        </row>
        <row r="14805">
          <cell r="B14805" t="str">
            <v>220105</v>
          </cell>
          <cell r="C14805" t="str">
            <v>010101</v>
          </cell>
          <cell r="D14805" t="str">
            <v>Ajudante</v>
          </cell>
          <cell r="E14805" t="str">
            <v>h</v>
          </cell>
          <cell r="F14805">
            <v>1</v>
          </cell>
        </row>
        <row r="14806">
          <cell r="B14806" t="str">
            <v>220105</v>
          </cell>
          <cell r="C14806" t="str">
            <v>081005</v>
          </cell>
          <cell r="D14806" t="str">
            <v>Acabadora de concreto gasolina pot. 2.55 kw</v>
          </cell>
          <cell r="E14806" t="str">
            <v>un</v>
          </cell>
          <cell r="F14806">
            <v>6.0000000000000002E-5</v>
          </cell>
        </row>
        <row r="14807">
          <cell r="B14807" t="str">
            <v>220105</v>
          </cell>
          <cell r="C14807" t="str">
            <v>081005</v>
          </cell>
          <cell r="D14807" t="str">
            <v>Acabadora de concreto gasolina pot. 2.55 kw</v>
          </cell>
          <cell r="E14807" t="str">
            <v>un</v>
          </cell>
          <cell r="F14807">
            <v>2.02E-4</v>
          </cell>
        </row>
        <row r="14808">
          <cell r="B14808" t="str">
            <v>220105</v>
          </cell>
          <cell r="C14808" t="str">
            <v>081005</v>
          </cell>
          <cell r="D14808" t="str">
            <v>Acabadora de concreto gasolina pot. 2.55 kw</v>
          </cell>
          <cell r="E14808" t="str">
            <v>un</v>
          </cell>
          <cell r="F14808">
            <v>4.5000000000000003E-5</v>
          </cell>
        </row>
        <row r="14809">
          <cell r="B14809" t="str">
            <v>220105</v>
          </cell>
          <cell r="C14809" t="str">
            <v>088108</v>
          </cell>
          <cell r="D14809" t="str">
            <v>Gasolina</v>
          </cell>
          <cell r="E14809" t="str">
            <v>l</v>
          </cell>
          <cell r="F14809">
            <v>0.8</v>
          </cell>
        </row>
        <row r="14810">
          <cell r="B14810" t="str">
            <v>220105</v>
          </cell>
          <cell r="C14810" t="str">
            <v>088110</v>
          </cell>
          <cell r="D14810" t="str">
            <v>Graxa multipurpose</v>
          </cell>
          <cell r="E14810" t="str">
            <v>kg</v>
          </cell>
          <cell r="F14810">
            <v>4.0000000000000001E-3</v>
          </cell>
        </row>
        <row r="14811">
          <cell r="B14811" t="str">
            <v>220105</v>
          </cell>
          <cell r="C14811" t="str">
            <v>088120</v>
          </cell>
          <cell r="D14811" t="str">
            <v>Oleo lubrificante p/ gasolina/alcool</v>
          </cell>
          <cell r="E14811" t="str">
            <v>l</v>
          </cell>
          <cell r="F14811">
            <v>8.0000000000000002E-3</v>
          </cell>
        </row>
        <row r="14812">
          <cell r="B14812" t="str">
            <v>220106</v>
          </cell>
          <cell r="C14812" t="str">
            <v>010101</v>
          </cell>
          <cell r="D14812" t="str">
            <v>Ajudante</v>
          </cell>
          <cell r="E14812" t="str">
            <v>h</v>
          </cell>
          <cell r="F14812">
            <v>1</v>
          </cell>
        </row>
        <row r="14813">
          <cell r="B14813" t="str">
            <v>220106</v>
          </cell>
          <cell r="C14813" t="str">
            <v>081005</v>
          </cell>
          <cell r="D14813" t="str">
            <v>Acabadora de concreto gasolina pot. 2.55 kw</v>
          </cell>
          <cell r="E14813" t="str">
            <v>un</v>
          </cell>
          <cell r="F14813">
            <v>0</v>
          </cell>
        </row>
        <row r="14814">
          <cell r="B14814" t="str">
            <v>220106</v>
          </cell>
          <cell r="C14814" t="str">
            <v>081005</v>
          </cell>
          <cell r="D14814" t="str">
            <v>Acabadora de concreto gasolina pot. 2.55 kw</v>
          </cell>
          <cell r="E14814" t="str">
            <v>un</v>
          </cell>
          <cell r="F14814">
            <v>2.02E-4</v>
          </cell>
        </row>
        <row r="14815">
          <cell r="B14815" t="str">
            <v>220106</v>
          </cell>
          <cell r="C14815" t="str">
            <v>081005</v>
          </cell>
          <cell r="D14815" t="str">
            <v>Acabadora de concreto gasolina pot. 2.55 kw</v>
          </cell>
          <cell r="E14815" t="str">
            <v>un</v>
          </cell>
          <cell r="F14815">
            <v>4.5000000000000003E-5</v>
          </cell>
        </row>
        <row r="14816">
          <cell r="B14816" t="str">
            <v>220201</v>
          </cell>
          <cell r="C14816" t="str">
            <v>010101</v>
          </cell>
          <cell r="D14816" t="str">
            <v>Ajudante</v>
          </cell>
          <cell r="E14816" t="str">
            <v>h</v>
          </cell>
          <cell r="F14816">
            <v>3</v>
          </cell>
        </row>
        <row r="14817">
          <cell r="B14817" t="str">
            <v>220201</v>
          </cell>
          <cell r="C14817" t="str">
            <v>010133</v>
          </cell>
          <cell r="D14817" t="str">
            <v>Operador guincho</v>
          </cell>
          <cell r="E14817" t="str">
            <v>h</v>
          </cell>
          <cell r="F14817">
            <v>1</v>
          </cell>
        </row>
        <row r="14818">
          <cell r="B14818" t="str">
            <v>220201</v>
          </cell>
          <cell r="C14818" t="str">
            <v>081501</v>
          </cell>
          <cell r="D14818" t="str">
            <v>Bate estaca martelo 0.6 t pot. 9.7 kw</v>
          </cell>
          <cell r="E14818" t="str">
            <v>un</v>
          </cell>
          <cell r="F14818">
            <v>6.0000000000000002E-5</v>
          </cell>
        </row>
        <row r="14819">
          <cell r="B14819" t="str">
            <v>220201</v>
          </cell>
          <cell r="C14819" t="str">
            <v>081501</v>
          </cell>
          <cell r="D14819" t="str">
            <v>Bate estaca martelo 0.6 t pot. 9.7 kw</v>
          </cell>
          <cell r="E14819" t="str">
            <v>un</v>
          </cell>
          <cell r="F14819">
            <v>9.1000000000000003E-5</v>
          </cell>
        </row>
        <row r="14820">
          <cell r="B14820" t="str">
            <v>220201</v>
          </cell>
          <cell r="C14820" t="str">
            <v>081501</v>
          </cell>
          <cell r="D14820" t="str">
            <v>Bate estaca martelo 0.6 t pot. 9.7 kw</v>
          </cell>
          <cell r="E14820" t="str">
            <v>un</v>
          </cell>
          <cell r="F14820">
            <v>3.8399999999999998E-5</v>
          </cell>
        </row>
        <row r="14821">
          <cell r="B14821" t="str">
            <v>220201</v>
          </cell>
          <cell r="C14821" t="str">
            <v>088110</v>
          </cell>
          <cell r="D14821" t="str">
            <v>Graxa multipurpose</v>
          </cell>
          <cell r="E14821" t="str">
            <v>kg</v>
          </cell>
          <cell r="F14821">
            <v>0.02</v>
          </cell>
        </row>
        <row r="14822">
          <cell r="B14822" t="str">
            <v>220201</v>
          </cell>
          <cell r="C14822" t="str">
            <v>088114</v>
          </cell>
          <cell r="D14822" t="str">
            <v>Oleo diesel</v>
          </cell>
          <cell r="E14822" t="str">
            <v>l</v>
          </cell>
          <cell r="F14822">
            <v>2.65</v>
          </cell>
        </row>
        <row r="14823">
          <cell r="B14823" t="str">
            <v>220201</v>
          </cell>
          <cell r="C14823" t="str">
            <v>088116</v>
          </cell>
          <cell r="D14823" t="str">
            <v>Oleo lubrificantes p/ diesel</v>
          </cell>
          <cell r="E14823" t="str">
            <v>l</v>
          </cell>
          <cell r="F14823">
            <v>0.04</v>
          </cell>
        </row>
        <row r="14824">
          <cell r="B14824" t="str">
            <v>220202</v>
          </cell>
          <cell r="C14824" t="str">
            <v>010101</v>
          </cell>
          <cell r="D14824" t="str">
            <v>Ajudante</v>
          </cell>
          <cell r="E14824" t="str">
            <v>h</v>
          </cell>
          <cell r="F14824">
            <v>3</v>
          </cell>
        </row>
        <row r="14825">
          <cell r="B14825" t="str">
            <v>220202</v>
          </cell>
          <cell r="C14825" t="str">
            <v>010133</v>
          </cell>
          <cell r="D14825" t="str">
            <v>Operador guincho</v>
          </cell>
          <cell r="E14825" t="str">
            <v>h</v>
          </cell>
          <cell r="F14825">
            <v>1</v>
          </cell>
        </row>
        <row r="14826">
          <cell r="B14826" t="str">
            <v>220202</v>
          </cell>
          <cell r="C14826" t="str">
            <v>081501</v>
          </cell>
          <cell r="D14826" t="str">
            <v>Bate estaca martelo 0.6 t pot. 9.7 kw</v>
          </cell>
          <cell r="E14826" t="str">
            <v>un</v>
          </cell>
          <cell r="F14826">
            <v>0</v>
          </cell>
        </row>
        <row r="14827">
          <cell r="B14827" t="str">
            <v>220202</v>
          </cell>
          <cell r="C14827" t="str">
            <v>081501</v>
          </cell>
          <cell r="D14827" t="str">
            <v>Bate estaca martelo 0.6 t pot. 9.7 kw</v>
          </cell>
          <cell r="E14827" t="str">
            <v>un</v>
          </cell>
          <cell r="F14827">
            <v>9.1000000000000003E-5</v>
          </cell>
        </row>
        <row r="14828">
          <cell r="B14828" t="str">
            <v>220202</v>
          </cell>
          <cell r="C14828" t="str">
            <v>081501</v>
          </cell>
          <cell r="D14828" t="str">
            <v>Bate estaca martelo 0.6 t pot. 9.7 kw</v>
          </cell>
          <cell r="E14828" t="str">
            <v>un</v>
          </cell>
          <cell r="F14828">
            <v>3.8399999999999998E-5</v>
          </cell>
        </row>
        <row r="14829">
          <cell r="B14829" t="str">
            <v>220203</v>
          </cell>
          <cell r="C14829" t="str">
            <v>010101</v>
          </cell>
          <cell r="D14829" t="str">
            <v>Ajudante</v>
          </cell>
          <cell r="E14829" t="str">
            <v>h</v>
          </cell>
          <cell r="F14829">
            <v>3</v>
          </cell>
        </row>
        <row r="14830">
          <cell r="B14830" t="str">
            <v>220203</v>
          </cell>
          <cell r="C14830" t="str">
            <v>010133</v>
          </cell>
          <cell r="D14830" t="str">
            <v>Operador guincho</v>
          </cell>
          <cell r="E14830" t="str">
            <v>h</v>
          </cell>
          <cell r="F14830">
            <v>1</v>
          </cell>
        </row>
        <row r="14831">
          <cell r="B14831" t="str">
            <v>220203</v>
          </cell>
          <cell r="C14831" t="str">
            <v>088116</v>
          </cell>
          <cell r="D14831" t="str">
            <v>Oleo lubrificantes p/ diesel</v>
          </cell>
          <cell r="E14831" t="str">
            <v>l</v>
          </cell>
          <cell r="F14831">
            <v>0.08</v>
          </cell>
        </row>
        <row r="14832">
          <cell r="B14832" t="str">
            <v>220203</v>
          </cell>
          <cell r="C14832" t="str">
            <v>081502</v>
          </cell>
          <cell r="D14832" t="str">
            <v>Bate estaca martelo 1 a 1.5 t pot. 21.63 kw</v>
          </cell>
          <cell r="E14832" t="str">
            <v>un</v>
          </cell>
          <cell r="F14832">
            <v>9.1000000000000003E-5</v>
          </cell>
        </row>
        <row r="14833">
          <cell r="B14833" t="str">
            <v>220203</v>
          </cell>
          <cell r="C14833" t="str">
            <v>081502</v>
          </cell>
          <cell r="D14833" t="str">
            <v>Bate estaca martelo 1 a 1.5 t pot. 21.63 kw</v>
          </cell>
          <cell r="E14833" t="str">
            <v>un</v>
          </cell>
          <cell r="F14833">
            <v>3.8399999999999998E-5</v>
          </cell>
        </row>
        <row r="14834">
          <cell r="B14834" t="str">
            <v>220203</v>
          </cell>
          <cell r="C14834" t="str">
            <v>088110</v>
          </cell>
          <cell r="D14834" t="str">
            <v>Graxa multipurpose</v>
          </cell>
          <cell r="E14834" t="str">
            <v>kg</v>
          </cell>
          <cell r="F14834">
            <v>0.04</v>
          </cell>
        </row>
        <row r="14835">
          <cell r="B14835" t="str">
            <v>220203</v>
          </cell>
          <cell r="C14835" t="str">
            <v>088114</v>
          </cell>
          <cell r="D14835" t="str">
            <v>Oleo diesel</v>
          </cell>
          <cell r="E14835" t="str">
            <v>l</v>
          </cell>
          <cell r="F14835">
            <v>5.92</v>
          </cell>
        </row>
        <row r="14836">
          <cell r="B14836" t="str">
            <v>220203</v>
          </cell>
          <cell r="C14836" t="str">
            <v>081502</v>
          </cell>
          <cell r="D14836" t="str">
            <v>Bate estaca martelo 1 a 1.5 t pot. 21.63 kw</v>
          </cell>
          <cell r="E14836" t="str">
            <v>un</v>
          </cell>
          <cell r="F14836">
            <v>6.0000000000000002E-5</v>
          </cell>
        </row>
        <row r="14837">
          <cell r="B14837" t="str">
            <v>220204</v>
          </cell>
          <cell r="C14837" t="str">
            <v>010101</v>
          </cell>
          <cell r="D14837" t="str">
            <v>Ajudante</v>
          </cell>
          <cell r="E14837" t="str">
            <v>h</v>
          </cell>
          <cell r="F14837">
            <v>3</v>
          </cell>
        </row>
        <row r="14838">
          <cell r="B14838" t="str">
            <v>220204</v>
          </cell>
          <cell r="C14838" t="str">
            <v>010133</v>
          </cell>
          <cell r="D14838" t="str">
            <v>Operador guincho</v>
          </cell>
          <cell r="E14838" t="str">
            <v>h</v>
          </cell>
          <cell r="F14838">
            <v>1</v>
          </cell>
        </row>
        <row r="14839">
          <cell r="B14839" t="str">
            <v>220204</v>
          </cell>
          <cell r="C14839" t="str">
            <v>081502</v>
          </cell>
          <cell r="D14839" t="str">
            <v>Bate estaca martelo 1 a 1.5 t pot. 21.63 kw</v>
          </cell>
          <cell r="E14839" t="str">
            <v>un</v>
          </cell>
          <cell r="F14839">
            <v>0</v>
          </cell>
        </row>
        <row r="14840">
          <cell r="B14840" t="str">
            <v>220204</v>
          </cell>
          <cell r="C14840" t="str">
            <v>081502</v>
          </cell>
          <cell r="D14840" t="str">
            <v>Bate estaca martelo 1 a 1.5 t pot. 21.63 kw</v>
          </cell>
          <cell r="E14840" t="str">
            <v>un</v>
          </cell>
          <cell r="F14840">
            <v>9.1000000000000003E-5</v>
          </cell>
        </row>
        <row r="14841">
          <cell r="B14841" t="str">
            <v>220204</v>
          </cell>
          <cell r="C14841" t="str">
            <v>081502</v>
          </cell>
          <cell r="D14841" t="str">
            <v>Bate estaca martelo 1 a 1.5 t pot. 21.63 kw</v>
          </cell>
          <cell r="E14841" t="str">
            <v>un</v>
          </cell>
          <cell r="F14841">
            <v>3.8399999999999998E-5</v>
          </cell>
        </row>
        <row r="14842">
          <cell r="B14842" t="str">
            <v>220205</v>
          </cell>
          <cell r="C14842" t="str">
            <v>010101</v>
          </cell>
          <cell r="D14842" t="str">
            <v>Ajudante</v>
          </cell>
          <cell r="E14842" t="str">
            <v>h</v>
          </cell>
          <cell r="F14842">
            <v>3</v>
          </cell>
        </row>
        <row r="14843">
          <cell r="B14843" t="str">
            <v>220205</v>
          </cell>
          <cell r="C14843" t="str">
            <v>010133</v>
          </cell>
          <cell r="D14843" t="str">
            <v>Operador guincho</v>
          </cell>
          <cell r="E14843" t="str">
            <v>h</v>
          </cell>
          <cell r="F14843">
            <v>1</v>
          </cell>
        </row>
        <row r="14844">
          <cell r="B14844" t="str">
            <v>220205</v>
          </cell>
          <cell r="C14844" t="str">
            <v>088116</v>
          </cell>
          <cell r="D14844" t="str">
            <v>Oleo lubrificantes p/ diesel</v>
          </cell>
          <cell r="E14844" t="str">
            <v>l</v>
          </cell>
          <cell r="F14844">
            <v>0.12</v>
          </cell>
        </row>
        <row r="14845">
          <cell r="B14845" t="str">
            <v>220205</v>
          </cell>
          <cell r="C14845" t="str">
            <v>081504</v>
          </cell>
          <cell r="D14845" t="str">
            <v>Bate estaca martelo 1.5 a 2.2 t pot. 32.8 kw</v>
          </cell>
          <cell r="E14845" t="str">
            <v>un</v>
          </cell>
          <cell r="F14845">
            <v>6.0000000000000002E-5</v>
          </cell>
        </row>
        <row r="14846">
          <cell r="B14846" t="str">
            <v>220205</v>
          </cell>
          <cell r="C14846" t="str">
            <v>081504</v>
          </cell>
          <cell r="D14846" t="str">
            <v>Bate estaca martelo 1.5 a 2.2 t pot. 32.8 kw</v>
          </cell>
          <cell r="E14846" t="str">
            <v>un</v>
          </cell>
          <cell r="F14846">
            <v>3.8399999999999998E-5</v>
          </cell>
        </row>
        <row r="14847">
          <cell r="B14847" t="str">
            <v>220205</v>
          </cell>
          <cell r="C14847" t="str">
            <v>088110</v>
          </cell>
          <cell r="D14847" t="str">
            <v>Graxa multipurpose</v>
          </cell>
          <cell r="E14847" t="str">
            <v>kg</v>
          </cell>
          <cell r="F14847">
            <v>0.06</v>
          </cell>
        </row>
        <row r="14848">
          <cell r="B14848" t="str">
            <v>220205</v>
          </cell>
          <cell r="C14848" t="str">
            <v>088114</v>
          </cell>
          <cell r="D14848" t="str">
            <v>Oleo diesel</v>
          </cell>
          <cell r="E14848" t="str">
            <v>l</v>
          </cell>
          <cell r="F14848">
            <v>8.98</v>
          </cell>
        </row>
        <row r="14849">
          <cell r="B14849" t="str">
            <v>220205</v>
          </cell>
          <cell r="C14849" t="str">
            <v>081504</v>
          </cell>
          <cell r="D14849" t="str">
            <v>Bate estaca martelo 1.5 a 2.2 t pot. 32.8 kw</v>
          </cell>
          <cell r="E14849" t="str">
            <v>un</v>
          </cell>
          <cell r="F14849">
            <v>9.1000000000000003E-5</v>
          </cell>
        </row>
        <row r="14850">
          <cell r="B14850" t="str">
            <v>220206</v>
          </cell>
          <cell r="C14850" t="str">
            <v>010101</v>
          </cell>
          <cell r="D14850" t="str">
            <v>Ajudante</v>
          </cell>
          <cell r="E14850" t="str">
            <v>h</v>
          </cell>
          <cell r="F14850">
            <v>3</v>
          </cell>
        </row>
        <row r="14851">
          <cell r="B14851" t="str">
            <v>220206</v>
          </cell>
          <cell r="C14851" t="str">
            <v>010133</v>
          </cell>
          <cell r="D14851" t="str">
            <v>Operador guincho</v>
          </cell>
          <cell r="E14851" t="str">
            <v>h</v>
          </cell>
          <cell r="F14851">
            <v>1</v>
          </cell>
        </row>
        <row r="14852">
          <cell r="B14852" t="str">
            <v>220206</v>
          </cell>
          <cell r="C14852" t="str">
            <v>081504</v>
          </cell>
          <cell r="D14852" t="str">
            <v>Bate estaca martelo 1.5 a 2.2 t pot. 32.8 kw</v>
          </cell>
          <cell r="E14852" t="str">
            <v>un</v>
          </cell>
          <cell r="F14852">
            <v>0</v>
          </cell>
        </row>
        <row r="14853">
          <cell r="B14853" t="str">
            <v>220206</v>
          </cell>
          <cell r="C14853" t="str">
            <v>081504</v>
          </cell>
          <cell r="D14853" t="str">
            <v>Bate estaca martelo 1.5 a 2.2 t pot. 32.8 kw</v>
          </cell>
          <cell r="E14853" t="str">
            <v>un</v>
          </cell>
          <cell r="F14853">
            <v>9.1000000000000003E-5</v>
          </cell>
        </row>
        <row r="14854">
          <cell r="B14854" t="str">
            <v>220206</v>
          </cell>
          <cell r="C14854" t="str">
            <v>081504</v>
          </cell>
          <cell r="D14854" t="str">
            <v>Bate estaca martelo 1.5 a 2.2 t pot. 32.8 kw</v>
          </cell>
          <cell r="E14854" t="str">
            <v>un</v>
          </cell>
          <cell r="F14854">
            <v>3.8399999999999998E-5</v>
          </cell>
        </row>
        <row r="14855">
          <cell r="B14855" t="str">
            <v>220207</v>
          </cell>
          <cell r="C14855" t="str">
            <v>010101</v>
          </cell>
          <cell r="D14855" t="str">
            <v>Ajudante</v>
          </cell>
          <cell r="E14855" t="str">
            <v>h</v>
          </cell>
          <cell r="F14855">
            <v>3</v>
          </cell>
        </row>
        <row r="14856">
          <cell r="B14856" t="str">
            <v>220207</v>
          </cell>
          <cell r="C14856" t="str">
            <v>088114</v>
          </cell>
          <cell r="D14856" t="str">
            <v>Oleo diesel</v>
          </cell>
          <cell r="E14856" t="str">
            <v>l</v>
          </cell>
          <cell r="F14856">
            <v>11.83</v>
          </cell>
        </row>
        <row r="14857">
          <cell r="B14857" t="str">
            <v>220207</v>
          </cell>
          <cell r="C14857" t="str">
            <v>088116</v>
          </cell>
          <cell r="D14857" t="str">
            <v>Oleo lubrificantes p/ diesel</v>
          </cell>
          <cell r="E14857" t="str">
            <v>l</v>
          </cell>
          <cell r="F14857">
            <v>0.16</v>
          </cell>
        </row>
        <row r="14858">
          <cell r="B14858" t="str">
            <v>220207</v>
          </cell>
          <cell r="C14858" t="str">
            <v>081506</v>
          </cell>
          <cell r="D14858" t="str">
            <v>Bate estaca martelo 2.5 a 3.0 t pot. 43.27 kw</v>
          </cell>
          <cell r="E14858" t="str">
            <v>un</v>
          </cell>
          <cell r="F14858">
            <v>6.0000000000000002E-5</v>
          </cell>
        </row>
        <row r="14859">
          <cell r="B14859" t="str">
            <v>220207</v>
          </cell>
          <cell r="C14859" t="str">
            <v>081506</v>
          </cell>
          <cell r="D14859" t="str">
            <v>Bate estaca martelo 2.5 a 3.0 t pot. 43.27 kw</v>
          </cell>
          <cell r="E14859" t="str">
            <v>un</v>
          </cell>
          <cell r="F14859">
            <v>3.8399999999999998E-5</v>
          </cell>
        </row>
        <row r="14860">
          <cell r="B14860" t="str">
            <v>220207</v>
          </cell>
          <cell r="C14860" t="str">
            <v>088110</v>
          </cell>
          <cell r="D14860" t="str">
            <v>Graxa multipurpose</v>
          </cell>
          <cell r="E14860" t="str">
            <v>kg</v>
          </cell>
          <cell r="F14860">
            <v>0.08</v>
          </cell>
        </row>
        <row r="14861">
          <cell r="B14861" t="str">
            <v>220207</v>
          </cell>
          <cell r="C14861" t="str">
            <v>010133</v>
          </cell>
          <cell r="D14861" t="str">
            <v>Operador guincho</v>
          </cell>
          <cell r="E14861" t="str">
            <v>h</v>
          </cell>
          <cell r="F14861">
            <v>1</v>
          </cell>
        </row>
        <row r="14862">
          <cell r="B14862" t="str">
            <v>220207</v>
          </cell>
          <cell r="C14862" t="str">
            <v>081506</v>
          </cell>
          <cell r="D14862" t="str">
            <v>Bate estaca martelo 2.5 a 3.0 t pot. 43.27 kw</v>
          </cell>
          <cell r="E14862" t="str">
            <v>un</v>
          </cell>
          <cell r="F14862">
            <v>9.1000000000000003E-5</v>
          </cell>
        </row>
        <row r="14863">
          <cell r="B14863" t="str">
            <v>220208</v>
          </cell>
          <cell r="C14863" t="str">
            <v>010101</v>
          </cell>
          <cell r="D14863" t="str">
            <v>Ajudante</v>
          </cell>
          <cell r="E14863" t="str">
            <v>h</v>
          </cell>
          <cell r="F14863">
            <v>3</v>
          </cell>
        </row>
        <row r="14864">
          <cell r="B14864" t="str">
            <v>220208</v>
          </cell>
          <cell r="C14864" t="str">
            <v>010133</v>
          </cell>
          <cell r="D14864" t="str">
            <v>Operador guincho</v>
          </cell>
          <cell r="E14864" t="str">
            <v>h</v>
          </cell>
          <cell r="F14864">
            <v>1</v>
          </cell>
        </row>
        <row r="14865">
          <cell r="B14865" t="str">
            <v>220208</v>
          </cell>
          <cell r="C14865" t="str">
            <v>081506</v>
          </cell>
          <cell r="D14865" t="str">
            <v>Bate estaca martelo 2.5 a 3.0 t pot. 43.27 kw</v>
          </cell>
          <cell r="E14865" t="str">
            <v>un</v>
          </cell>
          <cell r="F14865">
            <v>0</v>
          </cell>
        </row>
        <row r="14866">
          <cell r="B14866" t="str">
            <v>220208</v>
          </cell>
          <cell r="C14866" t="str">
            <v>081506</v>
          </cell>
          <cell r="D14866" t="str">
            <v>Bate estaca martelo 2.5 a 3.0 t pot. 43.27 kw</v>
          </cell>
          <cell r="E14866" t="str">
            <v>un</v>
          </cell>
          <cell r="F14866">
            <v>9.1000000000000003E-5</v>
          </cell>
        </row>
        <row r="14867">
          <cell r="B14867" t="str">
            <v>220208</v>
          </cell>
          <cell r="C14867" t="str">
            <v>081506</v>
          </cell>
          <cell r="D14867" t="str">
            <v>Bate estaca martelo 2.5 a 3.0 t pot. 43.27 kw</v>
          </cell>
          <cell r="E14867" t="str">
            <v>un</v>
          </cell>
          <cell r="F14867">
            <v>3.8399999999999998E-5</v>
          </cell>
        </row>
        <row r="14868">
          <cell r="B14868" t="str">
            <v>220209</v>
          </cell>
          <cell r="C14868" t="str">
            <v>010101</v>
          </cell>
          <cell r="D14868" t="str">
            <v>Ajudante</v>
          </cell>
          <cell r="E14868" t="str">
            <v>h</v>
          </cell>
          <cell r="F14868">
            <v>3</v>
          </cell>
        </row>
        <row r="14869">
          <cell r="B14869" t="str">
            <v>220209</v>
          </cell>
          <cell r="C14869" t="str">
            <v>088114</v>
          </cell>
          <cell r="D14869" t="str">
            <v>Oleo diesel</v>
          </cell>
          <cell r="E14869" t="str">
            <v>l</v>
          </cell>
          <cell r="F14869">
            <v>24.48</v>
          </cell>
        </row>
        <row r="14870">
          <cell r="B14870" t="str">
            <v>220209</v>
          </cell>
          <cell r="C14870" t="str">
            <v>010133</v>
          </cell>
          <cell r="D14870" t="str">
            <v>Operador guincho</v>
          </cell>
          <cell r="E14870" t="str">
            <v>h</v>
          </cell>
          <cell r="F14870">
            <v>1</v>
          </cell>
        </row>
        <row r="14871">
          <cell r="B14871" t="str">
            <v>220209</v>
          </cell>
          <cell r="C14871" t="str">
            <v>081508</v>
          </cell>
          <cell r="D14871" t="str">
            <v>Bate estaca martelo 3.5 a 4.0 t pot. 90 kw</v>
          </cell>
          <cell r="E14871" t="str">
            <v>un</v>
          </cell>
          <cell r="F14871">
            <v>9.1000000000000003E-5</v>
          </cell>
        </row>
        <row r="14872">
          <cell r="B14872" t="str">
            <v>220209</v>
          </cell>
          <cell r="C14872" t="str">
            <v>081508</v>
          </cell>
          <cell r="D14872" t="str">
            <v>Bate estaca martelo 3.5 a 4.0 t pot. 90 kw</v>
          </cell>
          <cell r="E14872" t="str">
            <v>un</v>
          </cell>
          <cell r="F14872">
            <v>3.8399999999999998E-5</v>
          </cell>
        </row>
        <row r="14873">
          <cell r="B14873" t="str">
            <v>220209</v>
          </cell>
          <cell r="C14873" t="str">
            <v>088110</v>
          </cell>
          <cell r="D14873" t="str">
            <v>Graxa multipurpose</v>
          </cell>
          <cell r="E14873" t="str">
            <v>kg</v>
          </cell>
          <cell r="F14873">
            <v>0.16</v>
          </cell>
        </row>
        <row r="14874">
          <cell r="B14874" t="str">
            <v>220209</v>
          </cell>
          <cell r="C14874" t="str">
            <v>081508</v>
          </cell>
          <cell r="D14874" t="str">
            <v>Bate estaca martelo 3.5 a 4.0 t pot. 90 kw</v>
          </cell>
          <cell r="E14874" t="str">
            <v>un</v>
          </cell>
          <cell r="F14874">
            <v>6.0000000000000002E-5</v>
          </cell>
        </row>
        <row r="14875">
          <cell r="B14875" t="str">
            <v>220209</v>
          </cell>
          <cell r="C14875" t="str">
            <v>088116</v>
          </cell>
          <cell r="D14875" t="str">
            <v>Oleo lubrificantes p/ diesel</v>
          </cell>
          <cell r="E14875" t="str">
            <v>l</v>
          </cell>
          <cell r="F14875">
            <v>0.32</v>
          </cell>
        </row>
        <row r="14876">
          <cell r="B14876" t="str">
            <v>220210</v>
          </cell>
          <cell r="C14876" t="str">
            <v>010101</v>
          </cell>
          <cell r="D14876" t="str">
            <v>Ajudante</v>
          </cell>
          <cell r="E14876" t="str">
            <v>h</v>
          </cell>
          <cell r="F14876">
            <v>3</v>
          </cell>
        </row>
        <row r="14877">
          <cell r="B14877" t="str">
            <v>220210</v>
          </cell>
          <cell r="C14877" t="str">
            <v>010133</v>
          </cell>
          <cell r="D14877" t="str">
            <v>Operador guincho</v>
          </cell>
          <cell r="E14877" t="str">
            <v>h</v>
          </cell>
          <cell r="F14877">
            <v>1</v>
          </cell>
        </row>
        <row r="14878">
          <cell r="B14878" t="str">
            <v>220210</v>
          </cell>
          <cell r="C14878" t="str">
            <v>081508</v>
          </cell>
          <cell r="D14878" t="str">
            <v>Bate estaca martelo 3.5 a 4.0 t pot. 90 kw</v>
          </cell>
          <cell r="E14878" t="str">
            <v>un</v>
          </cell>
          <cell r="F14878">
            <v>0</v>
          </cell>
        </row>
        <row r="14879">
          <cell r="B14879" t="str">
            <v>220210</v>
          </cell>
          <cell r="C14879" t="str">
            <v>081508</v>
          </cell>
          <cell r="D14879" t="str">
            <v>Bate estaca martelo 3.5 a 4.0 t pot. 90 kw</v>
          </cell>
          <cell r="E14879" t="str">
            <v>un</v>
          </cell>
          <cell r="F14879">
            <v>9.1000000000000003E-5</v>
          </cell>
        </row>
        <row r="14880">
          <cell r="B14880" t="str">
            <v>220210</v>
          </cell>
          <cell r="C14880" t="str">
            <v>081508</v>
          </cell>
          <cell r="D14880" t="str">
            <v>Bate estaca martelo 3.5 a 4.0 t pot. 90 kw</v>
          </cell>
          <cell r="E14880" t="str">
            <v>un</v>
          </cell>
          <cell r="F14880">
            <v>3.8399999999999998E-5</v>
          </cell>
        </row>
        <row r="14881">
          <cell r="B14881" t="str">
            <v>220211</v>
          </cell>
          <cell r="C14881" t="str">
            <v>088110</v>
          </cell>
          <cell r="D14881" t="str">
            <v>Graxa multipurpose</v>
          </cell>
          <cell r="E14881" t="str">
            <v>kg</v>
          </cell>
          <cell r="F14881">
            <v>0.16</v>
          </cell>
        </row>
        <row r="14882">
          <cell r="B14882" t="str">
            <v>220211</v>
          </cell>
          <cell r="C14882" t="str">
            <v>088114</v>
          </cell>
          <cell r="D14882" t="str">
            <v>Oleo diesel</v>
          </cell>
          <cell r="E14882" t="str">
            <v>l</v>
          </cell>
          <cell r="F14882">
            <v>24.48</v>
          </cell>
        </row>
        <row r="14883">
          <cell r="B14883" t="str">
            <v>220211</v>
          </cell>
          <cell r="C14883" t="str">
            <v>010133</v>
          </cell>
          <cell r="D14883" t="str">
            <v>Operador guincho</v>
          </cell>
          <cell r="E14883" t="str">
            <v>h</v>
          </cell>
          <cell r="F14883">
            <v>1</v>
          </cell>
        </row>
        <row r="14884">
          <cell r="B14884" t="str">
            <v>220211</v>
          </cell>
          <cell r="C14884" t="str">
            <v>081510</v>
          </cell>
          <cell r="D14884" t="str">
            <v>Bate estaca martelo 2.0 t pot.90 kw</v>
          </cell>
          <cell r="E14884" t="str">
            <v>un</v>
          </cell>
          <cell r="F14884">
            <v>9.1000000000000003E-5</v>
          </cell>
        </row>
        <row r="14885">
          <cell r="B14885" t="str">
            <v>220211</v>
          </cell>
          <cell r="C14885" t="str">
            <v>081510</v>
          </cell>
          <cell r="D14885" t="str">
            <v>Bate estaca martelo 2.0 t pot.90 kw</v>
          </cell>
          <cell r="E14885" t="str">
            <v>un</v>
          </cell>
          <cell r="F14885">
            <v>3.8399999999999998E-5</v>
          </cell>
        </row>
        <row r="14886">
          <cell r="B14886" t="str">
            <v>220211</v>
          </cell>
          <cell r="C14886" t="str">
            <v>010101</v>
          </cell>
          <cell r="D14886" t="str">
            <v>Ajudante</v>
          </cell>
          <cell r="E14886" t="str">
            <v>h</v>
          </cell>
          <cell r="F14886">
            <v>3</v>
          </cell>
        </row>
        <row r="14887">
          <cell r="B14887" t="str">
            <v>220211</v>
          </cell>
          <cell r="C14887" t="str">
            <v>081510</v>
          </cell>
          <cell r="D14887" t="str">
            <v>Bate estaca martelo 2.0 t pot.90 kw</v>
          </cell>
          <cell r="E14887" t="str">
            <v>un</v>
          </cell>
          <cell r="F14887">
            <v>6.0000000000000002E-5</v>
          </cell>
        </row>
        <row r="14888">
          <cell r="B14888" t="str">
            <v>220211</v>
          </cell>
          <cell r="C14888" t="str">
            <v>088116</v>
          </cell>
          <cell r="D14888" t="str">
            <v>Oleo lubrificantes p/ diesel</v>
          </cell>
          <cell r="E14888" t="str">
            <v>l</v>
          </cell>
          <cell r="F14888">
            <v>0.32</v>
          </cell>
        </row>
        <row r="14889">
          <cell r="B14889" t="str">
            <v>220212</v>
          </cell>
          <cell r="C14889" t="str">
            <v>010101</v>
          </cell>
          <cell r="D14889" t="str">
            <v>Ajudante</v>
          </cell>
          <cell r="E14889" t="str">
            <v>h</v>
          </cell>
          <cell r="F14889">
            <v>3</v>
          </cell>
        </row>
        <row r="14890">
          <cell r="B14890" t="str">
            <v>220212</v>
          </cell>
          <cell r="C14890" t="str">
            <v>010133</v>
          </cell>
          <cell r="D14890" t="str">
            <v>Operador guincho</v>
          </cell>
          <cell r="E14890" t="str">
            <v>h</v>
          </cell>
          <cell r="F14890">
            <v>1</v>
          </cell>
        </row>
        <row r="14891">
          <cell r="B14891" t="str">
            <v>220212</v>
          </cell>
          <cell r="C14891" t="str">
            <v>081510</v>
          </cell>
          <cell r="D14891" t="str">
            <v>Bate estaca martelo 2.0 t pot.90 kw</v>
          </cell>
          <cell r="E14891" t="str">
            <v>un</v>
          </cell>
          <cell r="F14891">
            <v>0</v>
          </cell>
        </row>
        <row r="14892">
          <cell r="B14892" t="str">
            <v>220212</v>
          </cell>
          <cell r="C14892" t="str">
            <v>081510</v>
          </cell>
          <cell r="D14892" t="str">
            <v>Bate estaca martelo 2.0 t pot.90 kw</v>
          </cell>
          <cell r="E14892" t="str">
            <v>un</v>
          </cell>
          <cell r="F14892">
            <v>9.1000000000000003E-5</v>
          </cell>
        </row>
        <row r="14893">
          <cell r="B14893" t="str">
            <v>220212</v>
          </cell>
          <cell r="C14893" t="str">
            <v>081510</v>
          </cell>
          <cell r="D14893" t="str">
            <v>Bate estaca martelo 2.0 t pot.90 kw</v>
          </cell>
          <cell r="E14893" t="str">
            <v>un</v>
          </cell>
          <cell r="F14893">
            <v>3.8399999999999998E-5</v>
          </cell>
        </row>
        <row r="14894">
          <cell r="B14894" t="str">
            <v>220213</v>
          </cell>
          <cell r="C14894" t="str">
            <v>088110</v>
          </cell>
          <cell r="D14894" t="str">
            <v>Graxa multipurpose</v>
          </cell>
          <cell r="E14894" t="str">
            <v>kg</v>
          </cell>
          <cell r="F14894">
            <v>0.04</v>
          </cell>
        </row>
        <row r="14895">
          <cell r="B14895" t="str">
            <v>220213</v>
          </cell>
          <cell r="C14895" t="str">
            <v>088114</v>
          </cell>
          <cell r="D14895" t="str">
            <v>Oleo diesel</v>
          </cell>
          <cell r="E14895" t="str">
            <v>l</v>
          </cell>
          <cell r="F14895">
            <v>6.12</v>
          </cell>
        </row>
        <row r="14896">
          <cell r="B14896" t="str">
            <v>220213</v>
          </cell>
          <cell r="C14896" t="str">
            <v>010133</v>
          </cell>
          <cell r="D14896" t="str">
            <v>Operador guincho</v>
          </cell>
          <cell r="E14896" t="str">
            <v>h</v>
          </cell>
          <cell r="F14896">
            <v>1</v>
          </cell>
        </row>
        <row r="14897">
          <cell r="B14897" t="str">
            <v>220213</v>
          </cell>
          <cell r="C14897" t="str">
            <v>081512</v>
          </cell>
          <cell r="D14897" t="str">
            <v>Bate estaca martelo 0.8 a 1.0 t pot. 22.50 kw</v>
          </cell>
          <cell r="E14897" t="str">
            <v>un</v>
          </cell>
          <cell r="F14897">
            <v>9.1000000000000003E-5</v>
          </cell>
        </row>
        <row r="14898">
          <cell r="B14898" t="str">
            <v>220213</v>
          </cell>
          <cell r="C14898" t="str">
            <v>081512</v>
          </cell>
          <cell r="D14898" t="str">
            <v>Bate estaca martelo 0.8 a 1.0 t pot. 22.50 kw</v>
          </cell>
          <cell r="E14898" t="str">
            <v>un</v>
          </cell>
          <cell r="F14898">
            <v>3.8399999999999998E-5</v>
          </cell>
        </row>
        <row r="14899">
          <cell r="B14899" t="str">
            <v>220213</v>
          </cell>
          <cell r="C14899" t="str">
            <v>010101</v>
          </cell>
          <cell r="D14899" t="str">
            <v>Ajudante</v>
          </cell>
          <cell r="E14899" t="str">
            <v>h</v>
          </cell>
          <cell r="F14899">
            <v>3</v>
          </cell>
        </row>
        <row r="14900">
          <cell r="B14900" t="str">
            <v>220213</v>
          </cell>
          <cell r="C14900" t="str">
            <v>081512</v>
          </cell>
          <cell r="D14900" t="str">
            <v>Bate estaca martelo 0.8 a 1.0 t pot. 22.50 kw</v>
          </cell>
          <cell r="E14900" t="str">
            <v>un</v>
          </cell>
          <cell r="F14900">
            <v>6.0000000000000002E-5</v>
          </cell>
        </row>
        <row r="14901">
          <cell r="B14901" t="str">
            <v>220213</v>
          </cell>
          <cell r="C14901" t="str">
            <v>088116</v>
          </cell>
          <cell r="D14901" t="str">
            <v>Oleo lubrificantes p/ diesel</v>
          </cell>
          <cell r="E14901" t="str">
            <v>l</v>
          </cell>
          <cell r="F14901">
            <v>0.08</v>
          </cell>
        </row>
        <row r="14902">
          <cell r="B14902" t="str">
            <v>220214</v>
          </cell>
          <cell r="C14902" t="str">
            <v>010101</v>
          </cell>
          <cell r="D14902" t="str">
            <v>Ajudante</v>
          </cell>
          <cell r="E14902" t="str">
            <v>h</v>
          </cell>
          <cell r="F14902">
            <v>3</v>
          </cell>
        </row>
        <row r="14903">
          <cell r="B14903" t="str">
            <v>220214</v>
          </cell>
          <cell r="C14903" t="str">
            <v>010133</v>
          </cell>
          <cell r="D14903" t="str">
            <v>Operador guincho</v>
          </cell>
          <cell r="E14903" t="str">
            <v>h</v>
          </cell>
          <cell r="F14903">
            <v>1</v>
          </cell>
        </row>
        <row r="14904">
          <cell r="B14904" t="str">
            <v>220214</v>
          </cell>
          <cell r="C14904" t="str">
            <v>081512</v>
          </cell>
          <cell r="D14904" t="str">
            <v>Bate estaca martelo 0.8 a 1.0 t pot. 22.50 kw</v>
          </cell>
          <cell r="E14904" t="str">
            <v>un</v>
          </cell>
          <cell r="F14904">
            <v>0</v>
          </cell>
        </row>
        <row r="14905">
          <cell r="B14905" t="str">
            <v>220214</v>
          </cell>
          <cell r="C14905" t="str">
            <v>081512</v>
          </cell>
          <cell r="D14905" t="str">
            <v>Bate estaca martelo 0.8 a 1.0 t pot. 22.50 kw</v>
          </cell>
          <cell r="E14905" t="str">
            <v>un</v>
          </cell>
          <cell r="F14905">
            <v>9.1000000000000003E-5</v>
          </cell>
        </row>
        <row r="14906">
          <cell r="B14906" t="str">
            <v>220214</v>
          </cell>
          <cell r="C14906" t="str">
            <v>081512</v>
          </cell>
          <cell r="D14906" t="str">
            <v>Bate estaca martelo 0.8 a 1.0 t pot. 22.50 kw</v>
          </cell>
          <cell r="E14906" t="str">
            <v>un</v>
          </cell>
          <cell r="F14906">
            <v>3.8399999999999998E-5</v>
          </cell>
        </row>
        <row r="14907">
          <cell r="B14907" t="str">
            <v>220301</v>
          </cell>
          <cell r="C14907" t="str">
            <v>010101</v>
          </cell>
          <cell r="D14907" t="str">
            <v>Ajudante</v>
          </cell>
          <cell r="E14907" t="str">
            <v>h</v>
          </cell>
          <cell r="F14907">
            <v>1</v>
          </cell>
        </row>
        <row r="14908">
          <cell r="B14908" t="str">
            <v>220301</v>
          </cell>
          <cell r="C14908" t="str">
            <v>082001</v>
          </cell>
          <cell r="D14908" t="str">
            <v>Betoneira eletrica trifasica pot. 2.2 kw cap 320l</v>
          </cell>
          <cell r="E14908" t="str">
            <v>un</v>
          </cell>
          <cell r="F14908">
            <v>6.0000000000000002E-5</v>
          </cell>
        </row>
        <row r="14909">
          <cell r="B14909" t="str">
            <v>220301</v>
          </cell>
          <cell r="C14909" t="str">
            <v>082001</v>
          </cell>
          <cell r="D14909" t="str">
            <v>Betoneira eletrica trifasica pot. 2.2 kw cap 320l</v>
          </cell>
          <cell r="E14909" t="str">
            <v>un</v>
          </cell>
          <cell r="F14909">
            <v>1.818E-4</v>
          </cell>
        </row>
        <row r="14910">
          <cell r="B14910" t="str">
            <v>220301</v>
          </cell>
          <cell r="C14910" t="str">
            <v>082001</v>
          </cell>
          <cell r="D14910" t="str">
            <v>Betoneira eletrica trifasica pot. 2.2 kw cap 320l</v>
          </cell>
          <cell r="E14910" t="str">
            <v>un</v>
          </cell>
          <cell r="F14910">
            <v>4.3800000000000001E-5</v>
          </cell>
        </row>
        <row r="14911">
          <cell r="B14911" t="str">
            <v>220301</v>
          </cell>
          <cell r="C14911" t="str">
            <v>088106</v>
          </cell>
          <cell r="D14911" t="str">
            <v>Energia eletrica</v>
          </cell>
          <cell r="E14911" t="str">
            <v>kw</v>
          </cell>
          <cell r="F14911">
            <v>2.25</v>
          </cell>
        </row>
        <row r="14912">
          <cell r="B14912" t="str">
            <v>220302</v>
          </cell>
          <cell r="C14912" t="str">
            <v>010101</v>
          </cell>
          <cell r="D14912" t="str">
            <v>Ajudante</v>
          </cell>
          <cell r="E14912" t="str">
            <v>h</v>
          </cell>
          <cell r="F14912">
            <v>1</v>
          </cell>
        </row>
        <row r="14913">
          <cell r="B14913" t="str">
            <v>220302</v>
          </cell>
          <cell r="C14913" t="str">
            <v>082001</v>
          </cell>
          <cell r="D14913" t="str">
            <v>Betoneira eletrica trifasica pot. 2.2 kw cap 320l</v>
          </cell>
          <cell r="E14913" t="str">
            <v>un</v>
          </cell>
          <cell r="F14913">
            <v>0</v>
          </cell>
        </row>
        <row r="14914">
          <cell r="B14914" t="str">
            <v>220302</v>
          </cell>
          <cell r="C14914" t="str">
            <v>082001</v>
          </cell>
          <cell r="D14914" t="str">
            <v>Betoneira eletrica trifasica pot. 2.2 kw cap 320l</v>
          </cell>
          <cell r="E14914" t="str">
            <v>un</v>
          </cell>
          <cell r="F14914">
            <v>1.818E-4</v>
          </cell>
        </row>
        <row r="14915">
          <cell r="B14915" t="str">
            <v>220302</v>
          </cell>
          <cell r="C14915" t="str">
            <v>082001</v>
          </cell>
          <cell r="D14915" t="str">
            <v>Betoneira eletrica trifasica pot. 2.2 kw cap 320l</v>
          </cell>
          <cell r="E14915" t="str">
            <v>un</v>
          </cell>
          <cell r="F14915">
            <v>4.3800000000000001E-5</v>
          </cell>
        </row>
        <row r="14916">
          <cell r="B14916" t="str">
            <v>220303</v>
          </cell>
          <cell r="C14916" t="str">
            <v>010101</v>
          </cell>
          <cell r="D14916" t="str">
            <v>Ajudante</v>
          </cell>
          <cell r="E14916" t="str">
            <v>h</v>
          </cell>
          <cell r="F14916">
            <v>1</v>
          </cell>
        </row>
        <row r="14917">
          <cell r="B14917" t="str">
            <v>220303</v>
          </cell>
          <cell r="C14917" t="str">
            <v>082004</v>
          </cell>
          <cell r="D14917" t="str">
            <v>Betoneira eletrica trifasica pot. 3.7 kw cap.320l</v>
          </cell>
          <cell r="E14917" t="str">
            <v>un</v>
          </cell>
          <cell r="F14917">
            <v>6.0000000000000002E-5</v>
          </cell>
        </row>
        <row r="14918">
          <cell r="B14918" t="str">
            <v>220303</v>
          </cell>
          <cell r="C14918" t="str">
            <v>082004</v>
          </cell>
          <cell r="D14918" t="str">
            <v>Betoneira eletrica trifasica pot. 3.7 kw cap.320l</v>
          </cell>
          <cell r="E14918" t="str">
            <v>un</v>
          </cell>
          <cell r="F14918">
            <v>1.818E-4</v>
          </cell>
        </row>
        <row r="14919">
          <cell r="B14919" t="str">
            <v>220303</v>
          </cell>
          <cell r="C14919" t="str">
            <v>082004</v>
          </cell>
          <cell r="D14919" t="str">
            <v>Betoneira eletrica trifasica pot. 3.7 kw cap.320l</v>
          </cell>
          <cell r="E14919" t="str">
            <v>un</v>
          </cell>
          <cell r="F14919">
            <v>4.3800000000000001E-5</v>
          </cell>
        </row>
        <row r="14920">
          <cell r="B14920" t="str">
            <v>220303</v>
          </cell>
          <cell r="C14920" t="str">
            <v>088106</v>
          </cell>
          <cell r="D14920" t="str">
            <v>Energia eletrica</v>
          </cell>
          <cell r="E14920" t="str">
            <v>kw</v>
          </cell>
          <cell r="F14920">
            <v>3.75</v>
          </cell>
        </row>
        <row r="14921">
          <cell r="B14921" t="str">
            <v>220304</v>
          </cell>
          <cell r="C14921" t="str">
            <v>010101</v>
          </cell>
          <cell r="D14921" t="str">
            <v>Ajudante</v>
          </cell>
          <cell r="E14921" t="str">
            <v>h</v>
          </cell>
          <cell r="F14921">
            <v>1</v>
          </cell>
        </row>
        <row r="14922">
          <cell r="B14922" t="str">
            <v>220304</v>
          </cell>
          <cell r="C14922" t="str">
            <v>082004</v>
          </cell>
          <cell r="D14922" t="str">
            <v>Betoneira eletrica trifasica pot. 3.7 kw cap.320l</v>
          </cell>
          <cell r="E14922" t="str">
            <v>un</v>
          </cell>
          <cell r="F14922">
            <v>0</v>
          </cell>
        </row>
        <row r="14923">
          <cell r="B14923" t="str">
            <v>220304</v>
          </cell>
          <cell r="C14923" t="str">
            <v>082004</v>
          </cell>
          <cell r="D14923" t="str">
            <v>Betoneira eletrica trifasica pot. 3.7 kw cap.320l</v>
          </cell>
          <cell r="E14923" t="str">
            <v>un</v>
          </cell>
          <cell r="F14923">
            <v>1.818E-4</v>
          </cell>
        </row>
        <row r="14924">
          <cell r="B14924" t="str">
            <v>220304</v>
          </cell>
          <cell r="C14924" t="str">
            <v>082004</v>
          </cell>
          <cell r="D14924" t="str">
            <v>Betoneira eletrica trifasica pot. 3.7 kw cap.320l</v>
          </cell>
          <cell r="E14924" t="str">
            <v>un</v>
          </cell>
          <cell r="F14924">
            <v>4.3800000000000001E-5</v>
          </cell>
        </row>
        <row r="14925">
          <cell r="B14925" t="str">
            <v>220305</v>
          </cell>
          <cell r="C14925" t="str">
            <v>010101</v>
          </cell>
          <cell r="D14925" t="str">
            <v>Ajudante</v>
          </cell>
          <cell r="E14925" t="str">
            <v>h</v>
          </cell>
          <cell r="F14925">
            <v>1</v>
          </cell>
        </row>
        <row r="14926">
          <cell r="B14926" t="str">
            <v>220305</v>
          </cell>
          <cell r="C14926" t="str">
            <v>082006</v>
          </cell>
          <cell r="D14926" t="str">
            <v>Betoneira eletrica trifasica pot 5.55 kw cap.580l</v>
          </cell>
          <cell r="E14926" t="str">
            <v>un</v>
          </cell>
          <cell r="F14926">
            <v>6.0000000000000002E-5</v>
          </cell>
        </row>
        <row r="14927">
          <cell r="B14927" t="str">
            <v>220305</v>
          </cell>
          <cell r="C14927" t="str">
            <v>082006</v>
          </cell>
          <cell r="D14927" t="str">
            <v>Betoneira eletrica trifasica pot 5.55 kw cap.580l</v>
          </cell>
          <cell r="E14927" t="str">
            <v>un</v>
          </cell>
          <cell r="F14927">
            <v>1.818E-4</v>
          </cell>
        </row>
        <row r="14928">
          <cell r="B14928" t="str">
            <v>220305</v>
          </cell>
          <cell r="C14928" t="str">
            <v>082006</v>
          </cell>
          <cell r="D14928" t="str">
            <v>Betoneira eletrica trifasica pot 5.55 kw cap.580l</v>
          </cell>
          <cell r="E14928" t="str">
            <v>un</v>
          </cell>
          <cell r="F14928">
            <v>4.3800000000000001E-5</v>
          </cell>
        </row>
        <row r="14929">
          <cell r="B14929" t="str">
            <v>220305</v>
          </cell>
          <cell r="C14929" t="str">
            <v>088106</v>
          </cell>
          <cell r="D14929" t="str">
            <v>Energia eletrica</v>
          </cell>
          <cell r="E14929" t="str">
            <v>kw</v>
          </cell>
          <cell r="F14929">
            <v>5.55</v>
          </cell>
        </row>
        <row r="14930">
          <cell r="B14930" t="str">
            <v>220306</v>
          </cell>
          <cell r="C14930" t="str">
            <v>010101</v>
          </cell>
          <cell r="D14930" t="str">
            <v>Ajudante</v>
          </cell>
          <cell r="E14930" t="str">
            <v>h</v>
          </cell>
          <cell r="F14930">
            <v>1</v>
          </cell>
        </row>
        <row r="14931">
          <cell r="B14931" t="str">
            <v>220306</v>
          </cell>
          <cell r="C14931" t="str">
            <v>082006</v>
          </cell>
          <cell r="D14931" t="str">
            <v>Betoneira eletrica trifasica pot 5.55 kw cap.580l</v>
          </cell>
          <cell r="E14931" t="str">
            <v>un</v>
          </cell>
          <cell r="F14931">
            <v>0</v>
          </cell>
        </row>
        <row r="14932">
          <cell r="B14932" t="str">
            <v>220306</v>
          </cell>
          <cell r="C14932" t="str">
            <v>082006</v>
          </cell>
          <cell r="D14932" t="str">
            <v>Betoneira eletrica trifasica pot 5.55 kw cap.580l</v>
          </cell>
          <cell r="E14932" t="str">
            <v>un</v>
          </cell>
          <cell r="F14932">
            <v>1.818E-4</v>
          </cell>
        </row>
        <row r="14933">
          <cell r="B14933" t="str">
            <v>220306</v>
          </cell>
          <cell r="C14933" t="str">
            <v>082006</v>
          </cell>
          <cell r="D14933" t="str">
            <v>Betoneira eletrica trifasica pot 5.55 kw cap.580l</v>
          </cell>
          <cell r="E14933" t="str">
            <v>un</v>
          </cell>
          <cell r="F14933">
            <v>4.3800000000000001E-5</v>
          </cell>
        </row>
        <row r="14934">
          <cell r="B14934" t="str">
            <v>220307</v>
          </cell>
          <cell r="C14934" t="str">
            <v>010101</v>
          </cell>
          <cell r="D14934" t="str">
            <v>Ajudante</v>
          </cell>
          <cell r="E14934" t="str">
            <v>h</v>
          </cell>
          <cell r="F14934">
            <v>1</v>
          </cell>
        </row>
        <row r="14935">
          <cell r="B14935" t="str">
            <v>220307</v>
          </cell>
          <cell r="C14935" t="str">
            <v>082008</v>
          </cell>
          <cell r="D14935" t="str">
            <v>Betoneira eletrica trifasica pot 7.4 kw cap 750l m</v>
          </cell>
          <cell r="E14935" t="str">
            <v>un</v>
          </cell>
          <cell r="F14935">
            <v>6.0000000000000002E-5</v>
          </cell>
        </row>
        <row r="14936">
          <cell r="B14936" t="str">
            <v>220307</v>
          </cell>
          <cell r="C14936" t="str">
            <v>082008</v>
          </cell>
          <cell r="D14936" t="str">
            <v>Betoneira eletrica trifasica pot 7.4 kw cap 750l m</v>
          </cell>
          <cell r="E14936" t="str">
            <v>un</v>
          </cell>
          <cell r="F14936">
            <v>1.818E-4</v>
          </cell>
        </row>
        <row r="14937">
          <cell r="B14937" t="str">
            <v>220307</v>
          </cell>
          <cell r="C14937" t="str">
            <v>082008</v>
          </cell>
          <cell r="D14937" t="str">
            <v>Betoneira eletrica trifasica pot 7.4 kw cap 750l m</v>
          </cell>
          <cell r="E14937" t="str">
            <v>un</v>
          </cell>
          <cell r="F14937">
            <v>4.3800000000000001E-5</v>
          </cell>
        </row>
        <row r="14938">
          <cell r="B14938" t="str">
            <v>220307</v>
          </cell>
          <cell r="C14938" t="str">
            <v>088106</v>
          </cell>
          <cell r="D14938" t="str">
            <v>Energia eletrica</v>
          </cell>
          <cell r="E14938" t="str">
            <v>kw</v>
          </cell>
          <cell r="F14938">
            <v>7.4</v>
          </cell>
        </row>
        <row r="14939">
          <cell r="B14939" t="str">
            <v>220308</v>
          </cell>
          <cell r="C14939" t="str">
            <v>010101</v>
          </cell>
          <cell r="D14939" t="str">
            <v>Ajudante</v>
          </cell>
          <cell r="E14939" t="str">
            <v>h</v>
          </cell>
          <cell r="F14939">
            <v>1</v>
          </cell>
        </row>
        <row r="14940">
          <cell r="B14940" t="str">
            <v>220308</v>
          </cell>
          <cell r="C14940" t="str">
            <v>082008</v>
          </cell>
          <cell r="D14940" t="str">
            <v>Betoneira eletrica trifasica pot 7.4 kw cap 750l m</v>
          </cell>
          <cell r="E14940" t="str">
            <v>un</v>
          </cell>
          <cell r="F14940">
            <v>0</v>
          </cell>
        </row>
        <row r="14941">
          <cell r="B14941" t="str">
            <v>220308</v>
          </cell>
          <cell r="C14941" t="str">
            <v>082008</v>
          </cell>
          <cell r="D14941" t="str">
            <v>Betoneira eletrica trifasica pot 7.4 kw cap 750l m</v>
          </cell>
          <cell r="E14941" t="str">
            <v>un</v>
          </cell>
          <cell r="F14941">
            <v>1.818E-4</v>
          </cell>
        </row>
        <row r="14942">
          <cell r="B14942" t="str">
            <v>220308</v>
          </cell>
          <cell r="C14942" t="str">
            <v>082008</v>
          </cell>
          <cell r="D14942" t="str">
            <v>Betoneira eletrica trifasica pot 7.4 kw cap 750l m</v>
          </cell>
          <cell r="E14942" t="str">
            <v>un</v>
          </cell>
          <cell r="F14942">
            <v>4.3800000000000001E-5</v>
          </cell>
        </row>
        <row r="14943">
          <cell r="B14943" t="str">
            <v>220401</v>
          </cell>
          <cell r="C14943" t="str">
            <v>010101</v>
          </cell>
          <cell r="D14943" t="str">
            <v>Ajudante</v>
          </cell>
          <cell r="E14943" t="str">
            <v>h</v>
          </cell>
          <cell r="F14943">
            <v>1</v>
          </cell>
        </row>
        <row r="14944">
          <cell r="B14944" t="str">
            <v>220401</v>
          </cell>
          <cell r="C14944" t="str">
            <v>082204</v>
          </cell>
          <cell r="D14944" t="str">
            <v>Bomba de argamassa eletrica pot. 4.4 kw</v>
          </cell>
          <cell r="E14944" t="str">
            <v>un</v>
          </cell>
          <cell r="F14944">
            <v>6.0000000000000002E-5</v>
          </cell>
        </row>
        <row r="14945">
          <cell r="B14945" t="str">
            <v>220401</v>
          </cell>
          <cell r="C14945" t="str">
            <v>082204</v>
          </cell>
          <cell r="D14945" t="str">
            <v>Bomba de argamassa eletrica pot. 4.4 kw</v>
          </cell>
          <cell r="E14945" t="str">
            <v>un</v>
          </cell>
          <cell r="F14945">
            <v>1.136E-4</v>
          </cell>
        </row>
        <row r="14946">
          <cell r="B14946" t="str">
            <v>220401</v>
          </cell>
          <cell r="C14946" t="str">
            <v>082204</v>
          </cell>
          <cell r="D14946" t="str">
            <v>Bomba de argamassa eletrica pot. 4.4 kw</v>
          </cell>
          <cell r="E14946" t="str">
            <v>un</v>
          </cell>
          <cell r="F14946">
            <v>3.9700000000000003E-5</v>
          </cell>
        </row>
        <row r="14947">
          <cell r="B14947" t="str">
            <v>220401</v>
          </cell>
          <cell r="C14947" t="str">
            <v>088034</v>
          </cell>
          <cell r="D14947" t="str">
            <v>Mangueira 25 mm p/ bomba de argamassa</v>
          </cell>
          <cell r="E14947" t="str">
            <v>m</v>
          </cell>
          <cell r="F14947">
            <v>0.01</v>
          </cell>
        </row>
        <row r="14948">
          <cell r="B14948" t="str">
            <v>220401</v>
          </cell>
          <cell r="C14948" t="str">
            <v>088106</v>
          </cell>
          <cell r="D14948" t="str">
            <v>Energia eletrica</v>
          </cell>
          <cell r="E14948" t="str">
            <v>kw</v>
          </cell>
          <cell r="F14948">
            <v>4.4000000000000004</v>
          </cell>
        </row>
        <row r="14949">
          <cell r="B14949" t="str">
            <v>220401</v>
          </cell>
          <cell r="C14949" t="str">
            <v>088110</v>
          </cell>
          <cell r="D14949" t="str">
            <v>Graxa multipurpose</v>
          </cell>
          <cell r="E14949" t="str">
            <v>kg</v>
          </cell>
          <cell r="F14949">
            <v>2E-3</v>
          </cell>
        </row>
        <row r="14950">
          <cell r="B14950" t="str">
            <v>220402</v>
          </cell>
          <cell r="C14950" t="str">
            <v>010101</v>
          </cell>
          <cell r="D14950" t="str">
            <v>Ajudante</v>
          </cell>
          <cell r="E14950" t="str">
            <v>h</v>
          </cell>
          <cell r="F14950">
            <v>1</v>
          </cell>
        </row>
        <row r="14951">
          <cell r="B14951" t="str">
            <v>220402</v>
          </cell>
          <cell r="C14951" t="str">
            <v>082204</v>
          </cell>
          <cell r="D14951" t="str">
            <v>Bomba de argamassa eletrica pot. 4.4 kw</v>
          </cell>
          <cell r="E14951" t="str">
            <v>un</v>
          </cell>
          <cell r="F14951">
            <v>0</v>
          </cell>
        </row>
        <row r="14952">
          <cell r="B14952" t="str">
            <v>220402</v>
          </cell>
          <cell r="C14952" t="str">
            <v>082204</v>
          </cell>
          <cell r="D14952" t="str">
            <v>Bomba de argamassa eletrica pot. 4.4 kw</v>
          </cell>
          <cell r="E14952" t="str">
            <v>un</v>
          </cell>
          <cell r="F14952">
            <v>1.136E-4</v>
          </cell>
        </row>
        <row r="14953">
          <cell r="B14953" t="str">
            <v>220402</v>
          </cell>
          <cell r="C14953" t="str">
            <v>082204</v>
          </cell>
          <cell r="D14953" t="str">
            <v>Bomba de argamassa eletrica pot. 4.4 kw</v>
          </cell>
          <cell r="E14953" t="str">
            <v>un</v>
          </cell>
          <cell r="F14953">
            <v>3.9700000000000003E-5</v>
          </cell>
        </row>
        <row r="14954">
          <cell r="B14954" t="str">
            <v>220403</v>
          </cell>
          <cell r="C14954" t="str">
            <v>010101</v>
          </cell>
          <cell r="D14954" t="str">
            <v>Ajudante</v>
          </cell>
          <cell r="E14954" t="str">
            <v>h</v>
          </cell>
          <cell r="F14954">
            <v>1</v>
          </cell>
        </row>
        <row r="14955">
          <cell r="B14955" t="str">
            <v>220403</v>
          </cell>
          <cell r="C14955" t="str">
            <v>082207</v>
          </cell>
          <cell r="D14955" t="str">
            <v>Bomba de argamassa diesel pot. 6.66 kw</v>
          </cell>
          <cell r="E14955" t="str">
            <v>un</v>
          </cell>
          <cell r="F14955">
            <v>6.0000000000000002E-5</v>
          </cell>
        </row>
        <row r="14956">
          <cell r="B14956" t="str">
            <v>220403</v>
          </cell>
          <cell r="C14956" t="str">
            <v>082207</v>
          </cell>
          <cell r="D14956" t="str">
            <v>Bomba de argamassa diesel pot. 6.66 kw</v>
          </cell>
          <cell r="E14956" t="str">
            <v>un</v>
          </cell>
          <cell r="F14956">
            <v>1.136E-4</v>
          </cell>
        </row>
        <row r="14957">
          <cell r="B14957" t="str">
            <v>220403</v>
          </cell>
          <cell r="C14957" t="str">
            <v>088250</v>
          </cell>
          <cell r="D14957" t="str">
            <v>Filtro</v>
          </cell>
          <cell r="E14957" t="str">
            <v>jg</v>
          </cell>
          <cell r="F14957">
            <v>2E-3</v>
          </cell>
        </row>
        <row r="14958">
          <cell r="B14958" t="str">
            <v>220403</v>
          </cell>
          <cell r="C14958" t="str">
            <v>088034</v>
          </cell>
          <cell r="D14958" t="str">
            <v>Mangueira 25 mm p/ bomba de argamassa</v>
          </cell>
          <cell r="E14958" t="str">
            <v>m</v>
          </cell>
          <cell r="F14958">
            <v>0.01</v>
          </cell>
        </row>
        <row r="14959">
          <cell r="B14959" t="str">
            <v>220403</v>
          </cell>
          <cell r="C14959" t="str">
            <v>088110</v>
          </cell>
          <cell r="D14959" t="str">
            <v>Graxa multipurpose</v>
          </cell>
          <cell r="E14959" t="str">
            <v>kg</v>
          </cell>
          <cell r="F14959">
            <v>1.2E-2</v>
          </cell>
        </row>
        <row r="14960">
          <cell r="B14960" t="str">
            <v>220403</v>
          </cell>
          <cell r="C14960" t="str">
            <v>088114</v>
          </cell>
          <cell r="D14960" t="str">
            <v>Oleo diesel</v>
          </cell>
          <cell r="E14960" t="str">
            <v>l</v>
          </cell>
          <cell r="F14960">
            <v>2.0299999999999998</v>
          </cell>
        </row>
        <row r="14961">
          <cell r="B14961" t="str">
            <v>220403</v>
          </cell>
          <cell r="C14961" t="str">
            <v>088116</v>
          </cell>
          <cell r="D14961" t="str">
            <v>Oleo lubrificantes p/ diesel</v>
          </cell>
          <cell r="E14961" t="str">
            <v>l</v>
          </cell>
          <cell r="F14961">
            <v>2.4E-2</v>
          </cell>
        </row>
        <row r="14962">
          <cell r="B14962" t="str">
            <v>220403</v>
          </cell>
          <cell r="C14962" t="str">
            <v>082207</v>
          </cell>
          <cell r="D14962" t="str">
            <v>Bomba de argamassa diesel pot. 6.66 kw</v>
          </cell>
          <cell r="E14962" t="str">
            <v>un</v>
          </cell>
          <cell r="F14962">
            <v>3.9700000000000003E-5</v>
          </cell>
        </row>
        <row r="14963">
          <cell r="B14963" t="str">
            <v>220404</v>
          </cell>
          <cell r="C14963" t="str">
            <v>010101</v>
          </cell>
          <cell r="D14963" t="str">
            <v>Ajudante</v>
          </cell>
          <cell r="E14963" t="str">
            <v>h</v>
          </cell>
          <cell r="F14963">
            <v>1</v>
          </cell>
        </row>
        <row r="14964">
          <cell r="B14964" t="str">
            <v>220404</v>
          </cell>
          <cell r="C14964" t="str">
            <v>082207</v>
          </cell>
          <cell r="D14964" t="str">
            <v>Bomba de argamassa diesel pot. 6.66 kw</v>
          </cell>
          <cell r="E14964" t="str">
            <v>un</v>
          </cell>
          <cell r="F14964">
            <v>0</v>
          </cell>
        </row>
        <row r="14965">
          <cell r="B14965" t="str">
            <v>220404</v>
          </cell>
          <cell r="C14965" t="str">
            <v>082207</v>
          </cell>
          <cell r="D14965" t="str">
            <v>Bomba de argamassa diesel pot. 6.66 kw</v>
          </cell>
          <cell r="E14965" t="str">
            <v>un</v>
          </cell>
          <cell r="F14965">
            <v>1.136E-4</v>
          </cell>
        </row>
        <row r="14966">
          <cell r="B14966" t="str">
            <v>220404</v>
          </cell>
          <cell r="C14966" t="str">
            <v>082207</v>
          </cell>
          <cell r="D14966" t="str">
            <v>Bomba de argamassa diesel pot. 6.66 kw</v>
          </cell>
          <cell r="E14966" t="str">
            <v>un</v>
          </cell>
          <cell r="F14966">
            <v>3.9700000000000003E-5</v>
          </cell>
        </row>
        <row r="14967">
          <cell r="B14967" t="str">
            <v>220405</v>
          </cell>
          <cell r="C14967" t="str">
            <v>010101</v>
          </cell>
          <cell r="D14967" t="str">
            <v>Ajudante</v>
          </cell>
          <cell r="E14967" t="str">
            <v>h</v>
          </cell>
          <cell r="F14967">
            <v>1</v>
          </cell>
        </row>
        <row r="14968">
          <cell r="B14968" t="str">
            <v>220405</v>
          </cell>
          <cell r="C14968" t="str">
            <v>082206</v>
          </cell>
          <cell r="D14968" t="str">
            <v>Bomba de argamassa eletrica pot. 7.5 kw</v>
          </cell>
          <cell r="E14968" t="str">
            <v>un</v>
          </cell>
          <cell r="F14968">
            <v>6.0000000000000002E-5</v>
          </cell>
        </row>
        <row r="14969">
          <cell r="B14969" t="str">
            <v>220405</v>
          </cell>
          <cell r="C14969" t="str">
            <v>082206</v>
          </cell>
          <cell r="D14969" t="str">
            <v>Bomba de argamassa eletrica pot. 7.5 kw</v>
          </cell>
          <cell r="E14969" t="str">
            <v>un</v>
          </cell>
          <cell r="F14969">
            <v>1.136E-4</v>
          </cell>
        </row>
        <row r="14970">
          <cell r="B14970" t="str">
            <v>220405</v>
          </cell>
          <cell r="C14970" t="str">
            <v>082206</v>
          </cell>
          <cell r="D14970" t="str">
            <v>Bomba de argamassa eletrica pot. 7.5 kw</v>
          </cell>
          <cell r="E14970" t="str">
            <v>un</v>
          </cell>
          <cell r="F14970">
            <v>3.9700000000000003E-5</v>
          </cell>
        </row>
        <row r="14971">
          <cell r="B14971" t="str">
            <v>220405</v>
          </cell>
          <cell r="C14971" t="str">
            <v>088037</v>
          </cell>
          <cell r="D14971" t="str">
            <v>Mangueira 35 mm p/ bomba de argamassa</v>
          </cell>
          <cell r="E14971" t="str">
            <v>m</v>
          </cell>
          <cell r="F14971">
            <v>0.01</v>
          </cell>
        </row>
        <row r="14972">
          <cell r="B14972" t="str">
            <v>220405</v>
          </cell>
          <cell r="C14972" t="str">
            <v>088106</v>
          </cell>
          <cell r="D14972" t="str">
            <v>Energia eletrica</v>
          </cell>
          <cell r="E14972" t="str">
            <v>kw</v>
          </cell>
          <cell r="F14972">
            <v>7.5</v>
          </cell>
        </row>
        <row r="14973">
          <cell r="B14973" t="str">
            <v>220405</v>
          </cell>
          <cell r="C14973" t="str">
            <v>088110</v>
          </cell>
          <cell r="D14973" t="str">
            <v>Graxa multipurpose</v>
          </cell>
          <cell r="E14973" t="str">
            <v>kg</v>
          </cell>
          <cell r="F14973">
            <v>2E-3</v>
          </cell>
        </row>
        <row r="14974">
          <cell r="B14974" t="str">
            <v>220406</v>
          </cell>
          <cell r="C14974" t="str">
            <v>010101</v>
          </cell>
          <cell r="D14974" t="str">
            <v>Ajudante</v>
          </cell>
          <cell r="E14974" t="str">
            <v>h</v>
          </cell>
          <cell r="F14974">
            <v>1</v>
          </cell>
        </row>
        <row r="14975">
          <cell r="B14975" t="str">
            <v>220406</v>
          </cell>
          <cell r="C14975" t="str">
            <v>082206</v>
          </cell>
          <cell r="D14975" t="str">
            <v>Bomba de argamassa eletrica pot. 7.5 kw</v>
          </cell>
          <cell r="E14975" t="str">
            <v>un</v>
          </cell>
          <cell r="F14975">
            <v>0</v>
          </cell>
        </row>
        <row r="14976">
          <cell r="B14976" t="str">
            <v>220406</v>
          </cell>
          <cell r="C14976" t="str">
            <v>082206</v>
          </cell>
          <cell r="D14976" t="str">
            <v>Bomba de argamassa eletrica pot. 7.5 kw</v>
          </cell>
          <cell r="E14976" t="str">
            <v>un</v>
          </cell>
          <cell r="F14976">
            <v>1.136E-4</v>
          </cell>
        </row>
        <row r="14977">
          <cell r="B14977" t="str">
            <v>220406</v>
          </cell>
          <cell r="C14977" t="str">
            <v>082206</v>
          </cell>
          <cell r="D14977" t="str">
            <v>Bomba de argamassa eletrica pot. 7.5 kw</v>
          </cell>
          <cell r="E14977" t="str">
            <v>un</v>
          </cell>
          <cell r="F14977">
            <v>3.9700000000000003E-5</v>
          </cell>
        </row>
        <row r="14978">
          <cell r="B14978" t="str">
            <v>220407</v>
          </cell>
          <cell r="C14978" t="str">
            <v>010101</v>
          </cell>
          <cell r="D14978" t="str">
            <v>Ajudante</v>
          </cell>
          <cell r="E14978" t="str">
            <v>h</v>
          </cell>
          <cell r="F14978">
            <v>1</v>
          </cell>
        </row>
        <row r="14979">
          <cell r="B14979" t="str">
            <v>220407</v>
          </cell>
          <cell r="C14979" t="str">
            <v>082208</v>
          </cell>
          <cell r="D14979" t="str">
            <v>Bomba de argamassa diesel pot 8 kw</v>
          </cell>
          <cell r="E14979" t="str">
            <v>un</v>
          </cell>
          <cell r="F14979">
            <v>6.0000000000000002E-5</v>
          </cell>
        </row>
        <row r="14980">
          <cell r="B14980" t="str">
            <v>220407</v>
          </cell>
          <cell r="C14980" t="str">
            <v>082208</v>
          </cell>
          <cell r="D14980" t="str">
            <v>Bomba de argamassa diesel pot 8 kw</v>
          </cell>
          <cell r="E14980" t="str">
            <v>un</v>
          </cell>
          <cell r="F14980">
            <v>1.136E-4</v>
          </cell>
        </row>
        <row r="14981">
          <cell r="B14981" t="str">
            <v>220407</v>
          </cell>
          <cell r="C14981" t="str">
            <v>082208</v>
          </cell>
          <cell r="D14981" t="str">
            <v>Bomba de argamassa diesel pot 8 kw</v>
          </cell>
          <cell r="E14981" t="str">
            <v>un</v>
          </cell>
          <cell r="F14981">
            <v>3.9700000000000003E-5</v>
          </cell>
        </row>
        <row r="14982">
          <cell r="B14982" t="str">
            <v>220407</v>
          </cell>
          <cell r="C14982" t="str">
            <v>088037</v>
          </cell>
          <cell r="D14982" t="str">
            <v>Mangueira 35 mm p/ bomba de argamassa</v>
          </cell>
          <cell r="E14982" t="str">
            <v>m</v>
          </cell>
          <cell r="F14982">
            <v>0.01</v>
          </cell>
        </row>
        <row r="14983">
          <cell r="B14983" t="str">
            <v>220407</v>
          </cell>
          <cell r="C14983" t="str">
            <v>088111</v>
          </cell>
          <cell r="D14983" t="str">
            <v>Graxa</v>
          </cell>
          <cell r="E14983" t="str">
            <v>kg</v>
          </cell>
          <cell r="F14983">
            <v>0.01</v>
          </cell>
        </row>
        <row r="14984">
          <cell r="B14984" t="str">
            <v>220407</v>
          </cell>
          <cell r="C14984" t="str">
            <v>088114</v>
          </cell>
          <cell r="D14984" t="str">
            <v>Oleo diesel</v>
          </cell>
          <cell r="E14984" t="str">
            <v>l</v>
          </cell>
          <cell r="F14984">
            <v>2.11</v>
          </cell>
        </row>
        <row r="14985">
          <cell r="B14985" t="str">
            <v>220407</v>
          </cell>
          <cell r="C14985" t="str">
            <v>088116</v>
          </cell>
          <cell r="D14985" t="str">
            <v>Oleo lubrificantes p/ diesel</v>
          </cell>
          <cell r="E14985" t="str">
            <v>l</v>
          </cell>
          <cell r="F14985">
            <v>0.02</v>
          </cell>
        </row>
        <row r="14986">
          <cell r="B14986" t="str">
            <v>220407</v>
          </cell>
          <cell r="C14986" t="str">
            <v>088204</v>
          </cell>
          <cell r="D14986" t="str">
            <v>Filtro</v>
          </cell>
          <cell r="E14986" t="str">
            <v>jg</v>
          </cell>
          <cell r="F14986">
            <v>3.0000000000000001E-3</v>
          </cell>
        </row>
        <row r="14987">
          <cell r="B14987" t="str">
            <v>220408</v>
          </cell>
          <cell r="C14987" t="str">
            <v>010101</v>
          </cell>
          <cell r="D14987" t="str">
            <v>Ajudante</v>
          </cell>
          <cell r="E14987" t="str">
            <v>h</v>
          </cell>
          <cell r="F14987">
            <v>1</v>
          </cell>
        </row>
        <row r="14988">
          <cell r="B14988" t="str">
            <v>220408</v>
          </cell>
          <cell r="C14988" t="str">
            <v>082208</v>
          </cell>
          <cell r="D14988" t="str">
            <v>Bomba de argamassa diesel pot 8 kw</v>
          </cell>
          <cell r="E14988" t="str">
            <v>un</v>
          </cell>
          <cell r="F14988">
            <v>0</v>
          </cell>
        </row>
        <row r="14989">
          <cell r="B14989" t="str">
            <v>220408</v>
          </cell>
          <cell r="C14989" t="str">
            <v>082208</v>
          </cell>
          <cell r="D14989" t="str">
            <v>Bomba de argamassa diesel pot 8 kw</v>
          </cell>
          <cell r="E14989" t="str">
            <v>un</v>
          </cell>
          <cell r="F14989">
            <v>1.136E-4</v>
          </cell>
        </row>
        <row r="14990">
          <cell r="B14990" t="str">
            <v>220408</v>
          </cell>
          <cell r="C14990" t="str">
            <v>082208</v>
          </cell>
          <cell r="D14990" t="str">
            <v>Bomba de argamassa diesel pot 8 kw</v>
          </cell>
          <cell r="E14990" t="str">
            <v>un</v>
          </cell>
          <cell r="F14990">
            <v>3.9700000000000003E-5</v>
          </cell>
        </row>
        <row r="14991">
          <cell r="B14991" t="str">
            <v>220501</v>
          </cell>
          <cell r="C14991" t="str">
            <v>010101</v>
          </cell>
          <cell r="D14991" t="str">
            <v>Ajudante</v>
          </cell>
          <cell r="E14991" t="str">
            <v>h</v>
          </cell>
          <cell r="F14991">
            <v>1</v>
          </cell>
        </row>
        <row r="14992">
          <cell r="B14992" t="str">
            <v>220501</v>
          </cell>
          <cell r="C14992" t="str">
            <v>082215</v>
          </cell>
          <cell r="D14992" t="str">
            <v>Bomba de concreto diesel rebocavel pot 45 kw</v>
          </cell>
          <cell r="E14992" t="str">
            <v>un</v>
          </cell>
          <cell r="F14992">
            <v>7.4999999999999993E-5</v>
          </cell>
        </row>
        <row r="14993">
          <cell r="B14993" t="str">
            <v>220501</v>
          </cell>
          <cell r="C14993" t="str">
            <v>082215</v>
          </cell>
          <cell r="D14993" t="str">
            <v>Bomba de concreto diesel rebocavel pot 45 kw</v>
          </cell>
          <cell r="E14993" t="str">
            <v>un</v>
          </cell>
          <cell r="F14993">
            <v>1.136E-4</v>
          </cell>
        </row>
        <row r="14994">
          <cell r="B14994" t="str">
            <v>220501</v>
          </cell>
          <cell r="C14994" t="str">
            <v>082215</v>
          </cell>
          <cell r="D14994" t="str">
            <v>Bomba de concreto diesel rebocavel pot 45 kw</v>
          </cell>
          <cell r="E14994" t="str">
            <v>un</v>
          </cell>
          <cell r="F14994">
            <v>3.9700000000000003E-5</v>
          </cell>
        </row>
        <row r="14995">
          <cell r="B14995" t="str">
            <v>220501</v>
          </cell>
          <cell r="C14995" t="str">
            <v>088449</v>
          </cell>
          <cell r="D14995" t="str">
            <v>Pneu 900x20x14</v>
          </cell>
          <cell r="E14995" t="str">
            <v>un</v>
          </cell>
          <cell r="F14995">
            <v>4.0000000000000002E-4</v>
          </cell>
        </row>
        <row r="14996">
          <cell r="B14996" t="str">
            <v>220501</v>
          </cell>
          <cell r="C14996" t="str">
            <v>088110</v>
          </cell>
          <cell r="D14996" t="str">
            <v>Graxa multipurpose</v>
          </cell>
          <cell r="E14996" t="str">
            <v>kg</v>
          </cell>
          <cell r="F14996">
            <v>0.08</v>
          </cell>
        </row>
        <row r="14997">
          <cell r="B14997" t="str">
            <v>220501</v>
          </cell>
          <cell r="C14997" t="str">
            <v>088114</v>
          </cell>
          <cell r="D14997" t="str">
            <v>Oleo diesel</v>
          </cell>
          <cell r="E14997" t="str">
            <v>l</v>
          </cell>
          <cell r="F14997">
            <v>8.9499999999999993</v>
          </cell>
        </row>
        <row r="14998">
          <cell r="B14998" t="str">
            <v>220501</v>
          </cell>
          <cell r="C14998" t="str">
            <v>088116</v>
          </cell>
          <cell r="D14998" t="str">
            <v>Oleo lubrificantes p/ diesel</v>
          </cell>
          <cell r="E14998" t="str">
            <v>l</v>
          </cell>
          <cell r="F14998">
            <v>0.16</v>
          </cell>
        </row>
        <row r="14999">
          <cell r="B14999" t="str">
            <v>220501</v>
          </cell>
          <cell r="C14999" t="str">
            <v>088248</v>
          </cell>
          <cell r="D14999" t="str">
            <v>Filtro</v>
          </cell>
          <cell r="E14999" t="str">
            <v>jg</v>
          </cell>
          <cell r="F14999">
            <v>1.6E-2</v>
          </cell>
        </row>
        <row r="15000">
          <cell r="B15000" t="str">
            <v>220501</v>
          </cell>
          <cell r="C15000" t="str">
            <v>088038</v>
          </cell>
          <cell r="D15000" t="str">
            <v>Mangueira 50 mm p/ bomba de concreto</v>
          </cell>
          <cell r="E15000" t="str">
            <v>m</v>
          </cell>
          <cell r="F15000">
            <v>0.01</v>
          </cell>
        </row>
        <row r="15001">
          <cell r="B15001" t="str">
            <v>220502</v>
          </cell>
          <cell r="C15001" t="str">
            <v>010101</v>
          </cell>
          <cell r="D15001" t="str">
            <v>Ajudante</v>
          </cell>
          <cell r="E15001" t="str">
            <v>h</v>
          </cell>
          <cell r="F15001">
            <v>1</v>
          </cell>
        </row>
        <row r="15002">
          <cell r="B15002" t="str">
            <v>220502</v>
          </cell>
          <cell r="C15002" t="str">
            <v>082215</v>
          </cell>
          <cell r="D15002" t="str">
            <v>Bomba de concreto diesel rebocavel pot 45 kw</v>
          </cell>
          <cell r="E15002" t="str">
            <v>un</v>
          </cell>
          <cell r="F15002">
            <v>0</v>
          </cell>
        </row>
        <row r="15003">
          <cell r="B15003" t="str">
            <v>220502</v>
          </cell>
          <cell r="C15003" t="str">
            <v>082215</v>
          </cell>
          <cell r="D15003" t="str">
            <v>Bomba de concreto diesel rebocavel pot 45 kw</v>
          </cell>
          <cell r="E15003" t="str">
            <v>un</v>
          </cell>
          <cell r="F15003">
            <v>1.136E-4</v>
          </cell>
        </row>
        <row r="15004">
          <cell r="B15004" t="str">
            <v>220502</v>
          </cell>
          <cell r="C15004" t="str">
            <v>082215</v>
          </cell>
          <cell r="D15004" t="str">
            <v>Bomba de concreto diesel rebocavel pot 45 kw</v>
          </cell>
          <cell r="E15004" t="str">
            <v>un</v>
          </cell>
          <cell r="F15004">
            <v>3.9700000000000003E-5</v>
          </cell>
        </row>
        <row r="15005">
          <cell r="B15005" t="str">
            <v>220503</v>
          </cell>
          <cell r="C15005" t="str">
            <v>010101</v>
          </cell>
          <cell r="D15005" t="str">
            <v>Ajudante</v>
          </cell>
          <cell r="E15005" t="str">
            <v>h</v>
          </cell>
          <cell r="F15005">
            <v>1</v>
          </cell>
        </row>
        <row r="15006">
          <cell r="B15006" t="str">
            <v>220503</v>
          </cell>
          <cell r="C15006" t="str">
            <v>082217</v>
          </cell>
          <cell r="D15006" t="str">
            <v>Bomba de concreto eletrica rebocavel pot 37 kw</v>
          </cell>
          <cell r="E15006" t="str">
            <v>un</v>
          </cell>
          <cell r="F15006">
            <v>6.0000000000000002E-5</v>
          </cell>
        </row>
        <row r="15007">
          <cell r="B15007" t="str">
            <v>220503</v>
          </cell>
          <cell r="C15007" t="str">
            <v>082217</v>
          </cell>
          <cell r="D15007" t="str">
            <v>Bomba de concreto eletrica rebocavel pot 37 kw</v>
          </cell>
          <cell r="E15007" t="str">
            <v>un</v>
          </cell>
          <cell r="F15007">
            <v>1.136E-4</v>
          </cell>
        </row>
        <row r="15008">
          <cell r="B15008" t="str">
            <v>220503</v>
          </cell>
          <cell r="C15008" t="str">
            <v>082217</v>
          </cell>
          <cell r="D15008" t="str">
            <v>Bomba de concreto eletrica rebocavel pot 37 kw</v>
          </cell>
          <cell r="E15008" t="str">
            <v>un</v>
          </cell>
          <cell r="F15008">
            <v>3.9700000000000003E-5</v>
          </cell>
        </row>
        <row r="15009">
          <cell r="B15009" t="str">
            <v>220503</v>
          </cell>
          <cell r="C15009" t="str">
            <v>088038</v>
          </cell>
          <cell r="D15009" t="str">
            <v>Mangueira 50 mm p/ bomba de concreto</v>
          </cell>
          <cell r="E15009" t="str">
            <v>m</v>
          </cell>
          <cell r="F15009">
            <v>0.01</v>
          </cell>
        </row>
        <row r="15010">
          <cell r="B15010" t="str">
            <v>220503</v>
          </cell>
          <cell r="C15010" t="str">
            <v>088106</v>
          </cell>
          <cell r="D15010" t="str">
            <v>Energia eletrica</v>
          </cell>
          <cell r="E15010" t="str">
            <v>kw</v>
          </cell>
          <cell r="F15010">
            <v>37.5</v>
          </cell>
        </row>
        <row r="15011">
          <cell r="B15011" t="str">
            <v>220503</v>
          </cell>
          <cell r="C15011" t="str">
            <v>088449</v>
          </cell>
          <cell r="D15011" t="str">
            <v>Pneu 900x20x14</v>
          </cell>
          <cell r="E15011" t="str">
            <v>un</v>
          </cell>
          <cell r="F15011">
            <v>4.0000000000000002E-4</v>
          </cell>
        </row>
        <row r="15012">
          <cell r="B15012" t="str">
            <v>220504</v>
          </cell>
          <cell r="C15012" t="str">
            <v>010101</v>
          </cell>
          <cell r="D15012" t="str">
            <v>Ajudante</v>
          </cell>
          <cell r="E15012" t="str">
            <v>h</v>
          </cell>
          <cell r="F15012">
            <v>1</v>
          </cell>
        </row>
        <row r="15013">
          <cell r="B15013" t="str">
            <v>220504</v>
          </cell>
          <cell r="C15013" t="str">
            <v>082217</v>
          </cell>
          <cell r="D15013" t="str">
            <v>Bomba de concreto eletrica rebocavel pot 37 kw</v>
          </cell>
          <cell r="E15013" t="str">
            <v>un</v>
          </cell>
          <cell r="F15013">
            <v>0</v>
          </cell>
        </row>
        <row r="15014">
          <cell r="B15014" t="str">
            <v>220504</v>
          </cell>
          <cell r="C15014" t="str">
            <v>082217</v>
          </cell>
          <cell r="D15014" t="str">
            <v>Bomba de concreto eletrica rebocavel pot 37 kw</v>
          </cell>
          <cell r="E15014" t="str">
            <v>un</v>
          </cell>
          <cell r="F15014">
            <v>1.136E-4</v>
          </cell>
        </row>
        <row r="15015">
          <cell r="B15015" t="str">
            <v>220504</v>
          </cell>
          <cell r="C15015" t="str">
            <v>082217</v>
          </cell>
          <cell r="D15015" t="str">
            <v>Bomba de concreto eletrica rebocavel pot 37 kw</v>
          </cell>
          <cell r="E15015" t="str">
            <v>un</v>
          </cell>
          <cell r="F15015">
            <v>3.9700000000000003E-5</v>
          </cell>
        </row>
        <row r="15016">
          <cell r="B15016" t="str">
            <v>220505</v>
          </cell>
          <cell r="C15016" t="str">
            <v>010101</v>
          </cell>
          <cell r="D15016" t="str">
            <v>Ajudante</v>
          </cell>
          <cell r="E15016" t="str">
            <v>h</v>
          </cell>
          <cell r="F15016">
            <v>1</v>
          </cell>
        </row>
        <row r="15017">
          <cell r="B15017" t="str">
            <v>220505</v>
          </cell>
          <cell r="C15017" t="str">
            <v>082219</v>
          </cell>
          <cell r="D15017" t="str">
            <v>Bomba de concreto diesel rebocavel pot 75 kw</v>
          </cell>
          <cell r="E15017" t="str">
            <v>un</v>
          </cell>
          <cell r="F15017">
            <v>6.0000000000000002E-5</v>
          </cell>
        </row>
        <row r="15018">
          <cell r="B15018" t="str">
            <v>220505</v>
          </cell>
          <cell r="C15018" t="str">
            <v>082219</v>
          </cell>
          <cell r="D15018" t="str">
            <v>Bomba de concreto diesel rebocavel pot 75 kw</v>
          </cell>
          <cell r="E15018" t="str">
            <v>un</v>
          </cell>
          <cell r="F15018">
            <v>1.136E-4</v>
          </cell>
        </row>
        <row r="15019">
          <cell r="B15019" t="str">
            <v>220505</v>
          </cell>
          <cell r="C15019" t="str">
            <v>082219</v>
          </cell>
          <cell r="D15019" t="str">
            <v>Bomba de concreto diesel rebocavel pot 75 kw</v>
          </cell>
          <cell r="E15019" t="str">
            <v>un</v>
          </cell>
          <cell r="F15019">
            <v>3.9700000000000003E-5</v>
          </cell>
        </row>
        <row r="15020">
          <cell r="B15020" t="str">
            <v>220505</v>
          </cell>
          <cell r="C15020" t="str">
            <v>088449</v>
          </cell>
          <cell r="D15020" t="str">
            <v>Pneu 900x20x14</v>
          </cell>
          <cell r="E15020" t="str">
            <v>un</v>
          </cell>
          <cell r="F15020">
            <v>4.0000000000000002E-4</v>
          </cell>
        </row>
        <row r="15021">
          <cell r="B15021" t="str">
            <v>220505</v>
          </cell>
          <cell r="C15021" t="str">
            <v>088038</v>
          </cell>
          <cell r="D15021" t="str">
            <v>Mangueira 50 mm p/ bomba de concreto</v>
          </cell>
          <cell r="E15021" t="str">
            <v>m</v>
          </cell>
          <cell r="F15021">
            <v>0.01</v>
          </cell>
        </row>
        <row r="15022">
          <cell r="B15022" t="str">
            <v>220505</v>
          </cell>
          <cell r="C15022" t="str">
            <v>088114</v>
          </cell>
          <cell r="D15022" t="str">
            <v>Oleo diesel</v>
          </cell>
          <cell r="E15022" t="str">
            <v>l</v>
          </cell>
          <cell r="F15022">
            <v>14.9</v>
          </cell>
        </row>
        <row r="15023">
          <cell r="B15023" t="str">
            <v>220505</v>
          </cell>
          <cell r="C15023" t="str">
            <v>088116</v>
          </cell>
          <cell r="D15023" t="str">
            <v>Oleo lubrificantes p/ diesel</v>
          </cell>
          <cell r="E15023" t="str">
            <v>l</v>
          </cell>
          <cell r="F15023">
            <v>0.2</v>
          </cell>
        </row>
        <row r="15024">
          <cell r="B15024" t="str">
            <v>220505</v>
          </cell>
          <cell r="C15024" t="str">
            <v>088250</v>
          </cell>
          <cell r="D15024" t="str">
            <v>Filtro</v>
          </cell>
          <cell r="E15024" t="str">
            <v>jg</v>
          </cell>
          <cell r="F15024">
            <v>0.02</v>
          </cell>
        </row>
        <row r="15025">
          <cell r="B15025" t="str">
            <v>220505</v>
          </cell>
          <cell r="C15025" t="str">
            <v>088110</v>
          </cell>
          <cell r="D15025" t="str">
            <v>Graxa multipurpose</v>
          </cell>
          <cell r="E15025" t="str">
            <v>kg</v>
          </cell>
          <cell r="F15025">
            <v>0.1</v>
          </cell>
        </row>
        <row r="15026">
          <cell r="B15026" t="str">
            <v>220506</v>
          </cell>
          <cell r="C15026" t="str">
            <v>010101</v>
          </cell>
          <cell r="D15026" t="str">
            <v>Ajudante</v>
          </cell>
          <cell r="E15026" t="str">
            <v>h</v>
          </cell>
          <cell r="F15026">
            <v>1</v>
          </cell>
        </row>
        <row r="15027">
          <cell r="B15027" t="str">
            <v>220506</v>
          </cell>
          <cell r="C15027" t="str">
            <v>082219</v>
          </cell>
          <cell r="D15027" t="str">
            <v>Bomba de concreto diesel rebocavel pot 75 kw</v>
          </cell>
          <cell r="E15027" t="str">
            <v>un</v>
          </cell>
          <cell r="F15027">
            <v>0</v>
          </cell>
        </row>
        <row r="15028">
          <cell r="B15028" t="str">
            <v>220506</v>
          </cell>
          <cell r="C15028" t="str">
            <v>082219</v>
          </cell>
          <cell r="D15028" t="str">
            <v>Bomba de concreto diesel rebocavel pot 75 kw</v>
          </cell>
          <cell r="E15028" t="str">
            <v>un</v>
          </cell>
          <cell r="F15028">
            <v>1.136E-4</v>
          </cell>
        </row>
        <row r="15029">
          <cell r="B15029" t="str">
            <v>220506</v>
          </cell>
          <cell r="C15029" t="str">
            <v>082219</v>
          </cell>
          <cell r="D15029" t="str">
            <v>Bomba de concreto diesel rebocavel pot 75 kw</v>
          </cell>
          <cell r="E15029" t="str">
            <v>un</v>
          </cell>
          <cell r="F15029">
            <v>3.9700000000000003E-5</v>
          </cell>
        </row>
        <row r="15030">
          <cell r="B15030" t="str">
            <v>220507</v>
          </cell>
          <cell r="C15030" t="str">
            <v>010101</v>
          </cell>
          <cell r="D15030" t="str">
            <v>Ajudante</v>
          </cell>
          <cell r="E15030" t="str">
            <v>h</v>
          </cell>
          <cell r="F15030">
            <v>1</v>
          </cell>
        </row>
        <row r="15031">
          <cell r="B15031" t="str">
            <v>220507</v>
          </cell>
          <cell r="C15031" t="str">
            <v>082222</v>
          </cell>
          <cell r="D15031" t="str">
            <v>Bomba de concreto eletrica rebocavel pot 75 kw</v>
          </cell>
          <cell r="E15031" t="str">
            <v>un</v>
          </cell>
          <cell r="F15031">
            <v>6.0000000000000002E-5</v>
          </cell>
        </row>
        <row r="15032">
          <cell r="B15032" t="str">
            <v>220507</v>
          </cell>
          <cell r="C15032" t="str">
            <v>082222</v>
          </cell>
          <cell r="D15032" t="str">
            <v>Bomba de concreto eletrica rebocavel pot 75 kw</v>
          </cell>
          <cell r="E15032" t="str">
            <v>un</v>
          </cell>
          <cell r="F15032">
            <v>1.136E-4</v>
          </cell>
        </row>
        <row r="15033">
          <cell r="B15033" t="str">
            <v>220507</v>
          </cell>
          <cell r="C15033" t="str">
            <v>082222</v>
          </cell>
          <cell r="D15033" t="str">
            <v>Bomba de concreto eletrica rebocavel pot 75 kw</v>
          </cell>
          <cell r="E15033" t="str">
            <v>un</v>
          </cell>
          <cell r="F15033">
            <v>3.9700000000000003E-5</v>
          </cell>
        </row>
        <row r="15034">
          <cell r="B15034" t="str">
            <v>220507</v>
          </cell>
          <cell r="C15034" t="str">
            <v>088038</v>
          </cell>
          <cell r="D15034" t="str">
            <v>Mangueira 50 mm p/ bomba de concreto</v>
          </cell>
          <cell r="E15034" t="str">
            <v>m</v>
          </cell>
          <cell r="F15034">
            <v>0.01</v>
          </cell>
        </row>
        <row r="15035">
          <cell r="B15035" t="str">
            <v>220507</v>
          </cell>
          <cell r="C15035" t="str">
            <v>088106</v>
          </cell>
          <cell r="D15035" t="str">
            <v>Energia eletrica</v>
          </cell>
          <cell r="E15035" t="str">
            <v>kw</v>
          </cell>
          <cell r="F15035">
            <v>75</v>
          </cell>
        </row>
        <row r="15036">
          <cell r="B15036" t="str">
            <v>220507</v>
          </cell>
          <cell r="C15036" t="str">
            <v>088449</v>
          </cell>
          <cell r="D15036" t="str">
            <v>Pneu 900x20x14</v>
          </cell>
          <cell r="E15036" t="str">
            <v>un</v>
          </cell>
          <cell r="F15036">
            <v>4.0000000000000002E-4</v>
          </cell>
        </row>
        <row r="15037">
          <cell r="B15037" t="str">
            <v>220508</v>
          </cell>
          <cell r="C15037" t="str">
            <v>010101</v>
          </cell>
          <cell r="D15037" t="str">
            <v>Ajudante</v>
          </cell>
          <cell r="E15037" t="str">
            <v>h</v>
          </cell>
          <cell r="F15037">
            <v>1</v>
          </cell>
        </row>
        <row r="15038">
          <cell r="B15038" t="str">
            <v>220508</v>
          </cell>
          <cell r="C15038" t="str">
            <v>082222</v>
          </cell>
          <cell r="D15038" t="str">
            <v>Bomba de concreto eletrica rebocavel pot 75 kw</v>
          </cell>
          <cell r="E15038" t="str">
            <v>un</v>
          </cell>
          <cell r="F15038">
            <v>0</v>
          </cell>
        </row>
        <row r="15039">
          <cell r="B15039" t="str">
            <v>220508</v>
          </cell>
          <cell r="C15039" t="str">
            <v>082222</v>
          </cell>
          <cell r="D15039" t="str">
            <v>Bomba de concreto eletrica rebocavel pot 75 kw</v>
          </cell>
          <cell r="E15039" t="str">
            <v>un</v>
          </cell>
          <cell r="F15039">
            <v>1.136E-4</v>
          </cell>
        </row>
        <row r="15040">
          <cell r="B15040" t="str">
            <v>220508</v>
          </cell>
          <cell r="C15040" t="str">
            <v>082222</v>
          </cell>
          <cell r="D15040" t="str">
            <v>Bomba de concreto eletrica rebocavel pot 75 kw</v>
          </cell>
          <cell r="E15040" t="str">
            <v>un</v>
          </cell>
          <cell r="F15040">
            <v>3.9700000000000003E-5</v>
          </cell>
        </row>
        <row r="15041">
          <cell r="B15041" t="str">
            <v>220601</v>
          </cell>
          <cell r="C15041" t="str">
            <v>010146</v>
          </cell>
          <cell r="D15041" t="str">
            <v>Servente</v>
          </cell>
          <cell r="E15041" t="str">
            <v>h</v>
          </cell>
          <cell r="F15041">
            <v>1</v>
          </cell>
        </row>
        <row r="15042">
          <cell r="B15042" t="str">
            <v>220601</v>
          </cell>
          <cell r="C15042" t="str">
            <v>082501</v>
          </cell>
          <cell r="D15042" t="str">
            <v>Bomba de drenagem eletrica pot 1.0 kw</v>
          </cell>
          <cell r="E15042" t="str">
            <v>un</v>
          </cell>
          <cell r="F15042">
            <v>6.0000000000000002E-5</v>
          </cell>
        </row>
        <row r="15043">
          <cell r="B15043" t="str">
            <v>220601</v>
          </cell>
          <cell r="C15043" t="str">
            <v>082501</v>
          </cell>
          <cell r="D15043" t="str">
            <v>Bomba de drenagem eletrica pot 1.0 kw</v>
          </cell>
          <cell r="E15043" t="str">
            <v>un</v>
          </cell>
          <cell r="F15043">
            <v>6.0600000000000003E-5</v>
          </cell>
        </row>
        <row r="15044">
          <cell r="B15044" t="str">
            <v>220601</v>
          </cell>
          <cell r="C15044" t="str">
            <v>082501</v>
          </cell>
          <cell r="D15044" t="str">
            <v>Bomba de drenagem eletrica pot 1.0 kw</v>
          </cell>
          <cell r="E15044" t="str">
            <v>un</v>
          </cell>
          <cell r="F15044">
            <v>3.6600000000000002E-5</v>
          </cell>
        </row>
        <row r="15045">
          <cell r="B15045" t="str">
            <v>220601</v>
          </cell>
          <cell r="C15045" t="str">
            <v>088026</v>
          </cell>
          <cell r="D15045" t="str">
            <v>Mangueira 2 pol bp p/ bomba de drenagem</v>
          </cell>
          <cell r="E15045" t="str">
            <v>m</v>
          </cell>
          <cell r="F15045">
            <v>0.02</v>
          </cell>
        </row>
        <row r="15046">
          <cell r="B15046" t="str">
            <v>220601</v>
          </cell>
          <cell r="C15046" t="str">
            <v>088106</v>
          </cell>
          <cell r="D15046" t="str">
            <v>Energia eletrica</v>
          </cell>
          <cell r="E15046" t="str">
            <v>kw</v>
          </cell>
          <cell r="F15046">
            <v>1.58</v>
          </cell>
        </row>
        <row r="15047">
          <cell r="B15047" t="str">
            <v>220602</v>
          </cell>
          <cell r="C15047" t="str">
            <v>010146</v>
          </cell>
          <cell r="D15047" t="str">
            <v>Servente</v>
          </cell>
          <cell r="E15047" t="str">
            <v>h</v>
          </cell>
          <cell r="F15047">
            <v>1</v>
          </cell>
        </row>
        <row r="15048">
          <cell r="B15048" t="str">
            <v>220602</v>
          </cell>
          <cell r="C15048" t="str">
            <v>082501</v>
          </cell>
          <cell r="D15048" t="str">
            <v>Bomba de drenagem eletrica pot 1.0 kw</v>
          </cell>
          <cell r="E15048" t="str">
            <v>un</v>
          </cell>
          <cell r="F15048">
            <v>0</v>
          </cell>
        </row>
        <row r="15049">
          <cell r="B15049" t="str">
            <v>220602</v>
          </cell>
          <cell r="C15049" t="str">
            <v>082501</v>
          </cell>
          <cell r="D15049" t="str">
            <v>Bomba de drenagem eletrica pot 1.0 kw</v>
          </cell>
          <cell r="E15049" t="str">
            <v>un</v>
          </cell>
          <cell r="F15049">
            <v>6.0600000000000003E-5</v>
          </cell>
        </row>
        <row r="15050">
          <cell r="B15050" t="str">
            <v>220602</v>
          </cell>
          <cell r="C15050" t="str">
            <v>082501</v>
          </cell>
          <cell r="D15050" t="str">
            <v>Bomba de drenagem eletrica pot 1.0 kw</v>
          </cell>
          <cell r="E15050" t="str">
            <v>un</v>
          </cell>
          <cell r="F15050">
            <v>3.6600000000000002E-5</v>
          </cell>
        </row>
        <row r="15051">
          <cell r="B15051" t="str">
            <v>220603</v>
          </cell>
          <cell r="C15051" t="str">
            <v>010146</v>
          </cell>
          <cell r="D15051" t="str">
            <v>Servente</v>
          </cell>
          <cell r="E15051" t="str">
            <v>h</v>
          </cell>
          <cell r="F15051">
            <v>1</v>
          </cell>
        </row>
        <row r="15052">
          <cell r="B15052" t="str">
            <v>220603</v>
          </cell>
          <cell r="C15052" t="str">
            <v>082503</v>
          </cell>
          <cell r="D15052" t="str">
            <v>Bomba de drenagem eletrica pot 2.7 kw</v>
          </cell>
          <cell r="E15052" t="str">
            <v>un</v>
          </cell>
          <cell r="F15052">
            <v>6.0000000000000002E-5</v>
          </cell>
        </row>
        <row r="15053">
          <cell r="B15053" t="str">
            <v>220603</v>
          </cell>
          <cell r="C15053" t="str">
            <v>082503</v>
          </cell>
          <cell r="D15053" t="str">
            <v>Bomba de drenagem eletrica pot 2.7 kw</v>
          </cell>
          <cell r="E15053" t="str">
            <v>un</v>
          </cell>
          <cell r="F15053">
            <v>6.0600000000000003E-5</v>
          </cell>
        </row>
        <row r="15054">
          <cell r="B15054" t="str">
            <v>220603</v>
          </cell>
          <cell r="C15054" t="str">
            <v>082503</v>
          </cell>
          <cell r="D15054" t="str">
            <v>Bomba de drenagem eletrica pot 2.7 kw</v>
          </cell>
          <cell r="E15054" t="str">
            <v>un</v>
          </cell>
          <cell r="F15054">
            <v>3.6600000000000002E-5</v>
          </cell>
        </row>
        <row r="15055">
          <cell r="B15055" t="str">
            <v>220603</v>
          </cell>
          <cell r="C15055" t="str">
            <v>088028</v>
          </cell>
          <cell r="D15055" t="str">
            <v>Mangueira 3 pol bp p/ bomba de drenagem</v>
          </cell>
          <cell r="E15055" t="str">
            <v>m</v>
          </cell>
          <cell r="F15055">
            <v>0.02</v>
          </cell>
        </row>
        <row r="15056">
          <cell r="B15056" t="str">
            <v>220603</v>
          </cell>
          <cell r="C15056" t="str">
            <v>088106</v>
          </cell>
          <cell r="D15056" t="str">
            <v>Energia eletrica</v>
          </cell>
          <cell r="E15056" t="str">
            <v>kw</v>
          </cell>
          <cell r="F15056">
            <v>3.2629999999999999</v>
          </cell>
        </row>
        <row r="15057">
          <cell r="B15057" t="str">
            <v>220604</v>
          </cell>
          <cell r="C15057" t="str">
            <v>010146</v>
          </cell>
          <cell r="D15057" t="str">
            <v>Servente</v>
          </cell>
          <cell r="E15057" t="str">
            <v>h</v>
          </cell>
          <cell r="F15057">
            <v>1</v>
          </cell>
        </row>
        <row r="15058">
          <cell r="B15058" t="str">
            <v>220604</v>
          </cell>
          <cell r="C15058" t="str">
            <v>082503</v>
          </cell>
          <cell r="D15058" t="str">
            <v>Bomba de drenagem eletrica pot 2.7 kw</v>
          </cell>
          <cell r="E15058" t="str">
            <v>un</v>
          </cell>
          <cell r="F15058">
            <v>0</v>
          </cell>
        </row>
        <row r="15059">
          <cell r="B15059" t="str">
            <v>220604</v>
          </cell>
          <cell r="C15059" t="str">
            <v>082503</v>
          </cell>
          <cell r="D15059" t="str">
            <v>Bomba de drenagem eletrica pot 2.7 kw</v>
          </cell>
          <cell r="E15059" t="str">
            <v>un</v>
          </cell>
          <cell r="F15059">
            <v>6.0600000000000003E-5</v>
          </cell>
        </row>
        <row r="15060">
          <cell r="B15060" t="str">
            <v>220604</v>
          </cell>
          <cell r="C15060" t="str">
            <v>082503</v>
          </cell>
          <cell r="D15060" t="str">
            <v>Bomba de drenagem eletrica pot 2.7 kw</v>
          </cell>
          <cell r="E15060" t="str">
            <v>un</v>
          </cell>
          <cell r="F15060">
            <v>3.6600000000000002E-5</v>
          </cell>
        </row>
        <row r="15061">
          <cell r="B15061" t="str">
            <v>220605</v>
          </cell>
          <cell r="C15061" t="str">
            <v>010146</v>
          </cell>
          <cell r="D15061" t="str">
            <v>Servente</v>
          </cell>
          <cell r="E15061" t="str">
            <v>h</v>
          </cell>
          <cell r="F15061">
            <v>1</v>
          </cell>
        </row>
        <row r="15062">
          <cell r="B15062" t="str">
            <v>220605</v>
          </cell>
          <cell r="C15062" t="str">
            <v>082504</v>
          </cell>
          <cell r="D15062" t="str">
            <v>Bomba de drenagem eletrica pot 6.0 kw</v>
          </cell>
          <cell r="E15062" t="str">
            <v>un</v>
          </cell>
          <cell r="F15062">
            <v>6.0000000000000002E-5</v>
          </cell>
        </row>
        <row r="15063">
          <cell r="B15063" t="str">
            <v>220605</v>
          </cell>
          <cell r="C15063" t="str">
            <v>082504</v>
          </cell>
          <cell r="D15063" t="str">
            <v>Bomba de drenagem eletrica pot 6.0 kw</v>
          </cell>
          <cell r="E15063" t="str">
            <v>un</v>
          </cell>
          <cell r="F15063">
            <v>6.0600000000000003E-5</v>
          </cell>
        </row>
        <row r="15064">
          <cell r="B15064" t="str">
            <v>220605</v>
          </cell>
          <cell r="C15064" t="str">
            <v>082504</v>
          </cell>
          <cell r="D15064" t="str">
            <v>Bomba de drenagem eletrica pot 6.0 kw</v>
          </cell>
          <cell r="E15064" t="str">
            <v>un</v>
          </cell>
          <cell r="F15064">
            <v>3.6600000000000002E-5</v>
          </cell>
        </row>
        <row r="15065">
          <cell r="B15065" t="str">
            <v>220605</v>
          </cell>
          <cell r="C15065" t="str">
            <v>088032</v>
          </cell>
          <cell r="D15065" t="str">
            <v>Mangueira 3 pol ap p/ bomba de drenagem</v>
          </cell>
          <cell r="E15065" t="str">
            <v>m</v>
          </cell>
          <cell r="F15065">
            <v>0.02</v>
          </cell>
        </row>
        <row r="15066">
          <cell r="B15066" t="str">
            <v>220605</v>
          </cell>
          <cell r="C15066" t="str">
            <v>088106</v>
          </cell>
          <cell r="D15066" t="str">
            <v>Energia eletrica</v>
          </cell>
          <cell r="E15066" t="str">
            <v>kw</v>
          </cell>
          <cell r="F15066">
            <v>7.6539999999999999</v>
          </cell>
        </row>
        <row r="15067">
          <cell r="B15067" t="str">
            <v>220606</v>
          </cell>
          <cell r="C15067" t="str">
            <v>010146</v>
          </cell>
          <cell r="D15067" t="str">
            <v>Servente</v>
          </cell>
          <cell r="E15067" t="str">
            <v>h</v>
          </cell>
          <cell r="F15067">
            <v>1</v>
          </cell>
        </row>
        <row r="15068">
          <cell r="B15068" t="str">
            <v>220606</v>
          </cell>
          <cell r="C15068" t="str">
            <v>082504</v>
          </cell>
          <cell r="D15068" t="str">
            <v>Bomba de drenagem eletrica pot 6.0 kw</v>
          </cell>
          <cell r="E15068" t="str">
            <v>un</v>
          </cell>
          <cell r="F15068">
            <v>0</v>
          </cell>
        </row>
        <row r="15069">
          <cell r="B15069" t="str">
            <v>220606</v>
          </cell>
          <cell r="C15069" t="str">
            <v>082504</v>
          </cell>
          <cell r="D15069" t="str">
            <v>Bomba de drenagem eletrica pot 6.0 kw</v>
          </cell>
          <cell r="E15069" t="str">
            <v>un</v>
          </cell>
          <cell r="F15069">
            <v>6.0600000000000003E-5</v>
          </cell>
        </row>
        <row r="15070">
          <cell r="B15070" t="str">
            <v>220606</v>
          </cell>
          <cell r="C15070" t="str">
            <v>082504</v>
          </cell>
          <cell r="D15070" t="str">
            <v>Bomba de drenagem eletrica pot 6.0 kw</v>
          </cell>
          <cell r="E15070" t="str">
            <v>un</v>
          </cell>
          <cell r="F15070">
            <v>3.6600000000000002E-5</v>
          </cell>
        </row>
        <row r="15071">
          <cell r="B15071" t="str">
            <v>220607</v>
          </cell>
          <cell r="C15071" t="str">
            <v>010146</v>
          </cell>
          <cell r="D15071" t="str">
            <v>Servente</v>
          </cell>
          <cell r="E15071" t="str">
            <v>h</v>
          </cell>
          <cell r="F15071">
            <v>1</v>
          </cell>
        </row>
        <row r="15072">
          <cell r="B15072" t="str">
            <v>220607</v>
          </cell>
          <cell r="C15072" t="str">
            <v>082506</v>
          </cell>
          <cell r="D15072" t="str">
            <v>Bomba de drenagem eletrica pot 9.5 kw</v>
          </cell>
          <cell r="E15072" t="str">
            <v>un</v>
          </cell>
          <cell r="F15072">
            <v>6.0000000000000002E-5</v>
          </cell>
        </row>
        <row r="15073">
          <cell r="B15073" t="str">
            <v>220607</v>
          </cell>
          <cell r="C15073" t="str">
            <v>082506</v>
          </cell>
          <cell r="D15073" t="str">
            <v>Bomba de drenagem eletrica pot 9.5 kw</v>
          </cell>
          <cell r="E15073" t="str">
            <v>un</v>
          </cell>
          <cell r="F15073">
            <v>6.0600000000000003E-5</v>
          </cell>
        </row>
        <row r="15074">
          <cell r="B15074" t="str">
            <v>220607</v>
          </cell>
          <cell r="C15074" t="str">
            <v>082506</v>
          </cell>
          <cell r="D15074" t="str">
            <v>Bomba de drenagem eletrica pot 9.5 kw</v>
          </cell>
          <cell r="E15074" t="str">
            <v>un</v>
          </cell>
          <cell r="F15074">
            <v>3.6600000000000002E-5</v>
          </cell>
        </row>
        <row r="15075">
          <cell r="B15075" t="str">
            <v>220607</v>
          </cell>
          <cell r="C15075" t="str">
            <v>088032</v>
          </cell>
          <cell r="D15075" t="str">
            <v>Mangueira 3 pol ap p/ bomba de drenagem</v>
          </cell>
          <cell r="E15075" t="str">
            <v>m</v>
          </cell>
          <cell r="F15075">
            <v>0.02</v>
          </cell>
        </row>
        <row r="15076">
          <cell r="B15076" t="str">
            <v>220607</v>
          </cell>
          <cell r="C15076" t="str">
            <v>088106</v>
          </cell>
          <cell r="D15076" t="str">
            <v>Energia eletrica</v>
          </cell>
          <cell r="E15076" t="str">
            <v>kw</v>
          </cell>
          <cell r="F15076">
            <v>11.686999999999999</v>
          </cell>
        </row>
        <row r="15077">
          <cell r="B15077" t="str">
            <v>220608</v>
          </cell>
          <cell r="C15077" t="str">
            <v>010146</v>
          </cell>
          <cell r="D15077" t="str">
            <v>Servente</v>
          </cell>
          <cell r="E15077" t="str">
            <v>h</v>
          </cell>
          <cell r="F15077">
            <v>1</v>
          </cell>
        </row>
        <row r="15078">
          <cell r="B15078" t="str">
            <v>220608</v>
          </cell>
          <cell r="C15078" t="str">
            <v>082506</v>
          </cell>
          <cell r="D15078" t="str">
            <v>Bomba de drenagem eletrica pot 9.5 kw</v>
          </cell>
          <cell r="E15078" t="str">
            <v>un</v>
          </cell>
          <cell r="F15078">
            <v>0</v>
          </cell>
        </row>
        <row r="15079">
          <cell r="B15079" t="str">
            <v>220608</v>
          </cell>
          <cell r="C15079" t="str">
            <v>082506</v>
          </cell>
          <cell r="D15079" t="str">
            <v>Bomba de drenagem eletrica pot 9.5 kw</v>
          </cell>
          <cell r="E15079" t="str">
            <v>un</v>
          </cell>
          <cell r="F15079">
            <v>6.0600000000000003E-5</v>
          </cell>
        </row>
        <row r="15080">
          <cell r="B15080" t="str">
            <v>220608</v>
          </cell>
          <cell r="C15080" t="str">
            <v>082506</v>
          </cell>
          <cell r="D15080" t="str">
            <v>Bomba de drenagem eletrica pot 9.5 kw</v>
          </cell>
          <cell r="E15080" t="str">
            <v>un</v>
          </cell>
          <cell r="F15080">
            <v>3.6600000000000002E-5</v>
          </cell>
        </row>
        <row r="15081">
          <cell r="B15081" t="str">
            <v>220609</v>
          </cell>
          <cell r="C15081" t="str">
            <v>010146</v>
          </cell>
          <cell r="D15081" t="str">
            <v>Servente</v>
          </cell>
          <cell r="E15081" t="str">
            <v>h</v>
          </cell>
          <cell r="F15081">
            <v>1</v>
          </cell>
        </row>
        <row r="15082">
          <cell r="B15082" t="str">
            <v>220609</v>
          </cell>
          <cell r="C15082" t="str">
            <v>088114</v>
          </cell>
          <cell r="D15082" t="str">
            <v>Oleo diesel</v>
          </cell>
          <cell r="E15082" t="str">
            <v>l</v>
          </cell>
          <cell r="F15082">
            <v>1.1299999999999999</v>
          </cell>
        </row>
        <row r="15083">
          <cell r="B15083" t="str">
            <v>220609</v>
          </cell>
          <cell r="C15083" t="str">
            <v>088116</v>
          </cell>
          <cell r="D15083" t="str">
            <v>Oleo lubrificantes p/ diesel</v>
          </cell>
          <cell r="E15083" t="str">
            <v>l</v>
          </cell>
          <cell r="F15083">
            <v>2.5000000000000001E-2</v>
          </cell>
        </row>
        <row r="15084">
          <cell r="B15084" t="str">
            <v>220609</v>
          </cell>
          <cell r="C15084" t="str">
            <v>082512</v>
          </cell>
          <cell r="D15084" t="str">
            <v>Bomba de drenagem diesel pot 3.75 kw</v>
          </cell>
          <cell r="E15084" t="str">
            <v>un</v>
          </cell>
          <cell r="F15084">
            <v>6.0600000000000003E-5</v>
          </cell>
        </row>
        <row r="15085">
          <cell r="B15085" t="str">
            <v>220609</v>
          </cell>
          <cell r="C15085" t="str">
            <v>088027</v>
          </cell>
          <cell r="D15085" t="str">
            <v>Mangueira 25 mm p/ recalque - flexivel</v>
          </cell>
          <cell r="E15085" t="str">
            <v>m</v>
          </cell>
          <cell r="F15085">
            <v>0.02</v>
          </cell>
        </row>
        <row r="15086">
          <cell r="B15086" t="str">
            <v>220609</v>
          </cell>
          <cell r="C15086" t="str">
            <v>088110</v>
          </cell>
          <cell r="D15086" t="str">
            <v>Graxa multipurpose</v>
          </cell>
          <cell r="E15086" t="str">
            <v>kg</v>
          </cell>
          <cell r="F15086">
            <v>1.4999999999999999E-2</v>
          </cell>
        </row>
        <row r="15087">
          <cell r="B15087" t="str">
            <v>220609</v>
          </cell>
          <cell r="C15087" t="str">
            <v>082512</v>
          </cell>
          <cell r="D15087" t="str">
            <v>Bomba de drenagem diesel pot 3.75 kw</v>
          </cell>
          <cell r="E15087" t="str">
            <v>un</v>
          </cell>
          <cell r="F15087">
            <v>6.0000000000000002E-5</v>
          </cell>
        </row>
        <row r="15088">
          <cell r="B15088" t="str">
            <v>220609</v>
          </cell>
          <cell r="C15088" t="str">
            <v>082512</v>
          </cell>
          <cell r="D15088" t="str">
            <v>Bomba de drenagem diesel pot 3.75 kw</v>
          </cell>
          <cell r="E15088" t="str">
            <v>un</v>
          </cell>
          <cell r="F15088">
            <v>3.6600000000000002E-5</v>
          </cell>
        </row>
        <row r="15089">
          <cell r="B15089" t="str">
            <v>220609</v>
          </cell>
          <cell r="C15089" t="str">
            <v>088202</v>
          </cell>
          <cell r="D15089" t="str">
            <v>Filtro</v>
          </cell>
          <cell r="E15089" t="str">
            <v>jg</v>
          </cell>
          <cell r="F15089">
            <v>3.0000000000000001E-3</v>
          </cell>
        </row>
        <row r="15090">
          <cell r="B15090" t="str">
            <v>220610</v>
          </cell>
          <cell r="C15090" t="str">
            <v>010146</v>
          </cell>
          <cell r="D15090" t="str">
            <v>Servente</v>
          </cell>
          <cell r="E15090" t="str">
            <v>h</v>
          </cell>
          <cell r="F15090">
            <v>1</v>
          </cell>
        </row>
        <row r="15091">
          <cell r="B15091" t="str">
            <v>220610</v>
          </cell>
          <cell r="C15091" t="str">
            <v>082512</v>
          </cell>
          <cell r="D15091" t="str">
            <v>Bomba de drenagem diesel pot 3.75 kw</v>
          </cell>
          <cell r="E15091" t="str">
            <v>un</v>
          </cell>
          <cell r="F15091">
            <v>0</v>
          </cell>
        </row>
        <row r="15092">
          <cell r="B15092" t="str">
            <v>220610</v>
          </cell>
          <cell r="C15092" t="str">
            <v>082512</v>
          </cell>
          <cell r="D15092" t="str">
            <v>Bomba de drenagem diesel pot 3.75 kw</v>
          </cell>
          <cell r="E15092" t="str">
            <v>un</v>
          </cell>
          <cell r="F15092">
            <v>6.0600000000000003E-5</v>
          </cell>
        </row>
        <row r="15093">
          <cell r="B15093" t="str">
            <v>220610</v>
          </cell>
          <cell r="C15093" t="str">
            <v>082512</v>
          </cell>
          <cell r="D15093" t="str">
            <v>Bomba de drenagem diesel pot 3.75 kw</v>
          </cell>
          <cell r="E15093" t="str">
            <v>un</v>
          </cell>
          <cell r="F15093">
            <v>3.6600000000000002E-5</v>
          </cell>
        </row>
        <row r="15094">
          <cell r="B15094" t="str">
            <v>220611</v>
          </cell>
          <cell r="C15094" t="str">
            <v>010146</v>
          </cell>
          <cell r="D15094" t="str">
            <v>Servente</v>
          </cell>
          <cell r="E15094" t="str">
            <v>h</v>
          </cell>
          <cell r="F15094">
            <v>1</v>
          </cell>
        </row>
        <row r="15095">
          <cell r="B15095" t="str">
            <v>220611</v>
          </cell>
          <cell r="C15095" t="str">
            <v>088110</v>
          </cell>
          <cell r="D15095" t="str">
            <v>Graxa multipurpose</v>
          </cell>
          <cell r="E15095" t="str">
            <v>kg</v>
          </cell>
          <cell r="F15095">
            <v>0.01</v>
          </cell>
        </row>
        <row r="15096">
          <cell r="B15096" t="str">
            <v>220611</v>
          </cell>
          <cell r="C15096" t="str">
            <v>088120</v>
          </cell>
          <cell r="D15096" t="str">
            <v>Oleo lubrificante p/ gasolina/alcool</v>
          </cell>
          <cell r="E15096" t="str">
            <v>l</v>
          </cell>
          <cell r="F15096">
            <v>2.4E-2</v>
          </cell>
        </row>
        <row r="15097">
          <cell r="B15097" t="str">
            <v>220611</v>
          </cell>
          <cell r="C15097" t="str">
            <v>082514</v>
          </cell>
          <cell r="D15097" t="str">
            <v>Bomba de drenagem a gasolina pot 2.8 kw</v>
          </cell>
          <cell r="E15097" t="str">
            <v>un</v>
          </cell>
          <cell r="F15097">
            <v>6.0600000000000003E-5</v>
          </cell>
        </row>
        <row r="15098">
          <cell r="B15098" t="str">
            <v>220611</v>
          </cell>
          <cell r="C15098" t="str">
            <v>088027</v>
          </cell>
          <cell r="D15098" t="str">
            <v>Mangueira 25 mm p/ recalque - flexivel</v>
          </cell>
          <cell r="E15098" t="str">
            <v>m</v>
          </cell>
          <cell r="F15098">
            <v>0.02</v>
          </cell>
        </row>
        <row r="15099">
          <cell r="B15099" t="str">
            <v>220611</v>
          </cell>
          <cell r="C15099" t="str">
            <v>088108</v>
          </cell>
          <cell r="D15099" t="str">
            <v>Gasolina</v>
          </cell>
          <cell r="E15099" t="str">
            <v>l</v>
          </cell>
          <cell r="F15099">
            <v>0.43</v>
          </cell>
        </row>
        <row r="15100">
          <cell r="B15100" t="str">
            <v>220611</v>
          </cell>
          <cell r="C15100" t="str">
            <v>082514</v>
          </cell>
          <cell r="D15100" t="str">
            <v>Bomba de drenagem a gasolina pot 2.8 kw</v>
          </cell>
          <cell r="E15100" t="str">
            <v>un</v>
          </cell>
          <cell r="F15100">
            <v>6.0000000000000002E-5</v>
          </cell>
        </row>
        <row r="15101">
          <cell r="B15101" t="str">
            <v>220611</v>
          </cell>
          <cell r="C15101" t="str">
            <v>082514</v>
          </cell>
          <cell r="D15101" t="str">
            <v>Bomba de drenagem a gasolina pot 2.8 kw</v>
          </cell>
          <cell r="E15101" t="str">
            <v>un</v>
          </cell>
          <cell r="F15101">
            <v>3.6600000000000002E-5</v>
          </cell>
        </row>
        <row r="15102">
          <cell r="B15102" t="str">
            <v>220612</v>
          </cell>
          <cell r="C15102" t="str">
            <v>010146</v>
          </cell>
          <cell r="D15102" t="str">
            <v>Servente</v>
          </cell>
          <cell r="E15102" t="str">
            <v>h</v>
          </cell>
          <cell r="F15102">
            <v>1</v>
          </cell>
        </row>
        <row r="15103">
          <cell r="B15103" t="str">
            <v>220612</v>
          </cell>
          <cell r="C15103" t="str">
            <v>082514</v>
          </cell>
          <cell r="D15103" t="str">
            <v>Bomba de drenagem a gasolina pot 2.8 kw</v>
          </cell>
          <cell r="E15103" t="str">
            <v>un</v>
          </cell>
          <cell r="F15103">
            <v>0</v>
          </cell>
        </row>
        <row r="15104">
          <cell r="B15104" t="str">
            <v>220612</v>
          </cell>
          <cell r="C15104" t="str">
            <v>082514</v>
          </cell>
          <cell r="D15104" t="str">
            <v>Bomba de drenagem a gasolina pot 2.8 kw</v>
          </cell>
          <cell r="E15104" t="str">
            <v>un</v>
          </cell>
          <cell r="F15104">
            <v>6.0600000000000003E-5</v>
          </cell>
        </row>
        <row r="15105">
          <cell r="B15105" t="str">
            <v>220612</v>
          </cell>
          <cell r="C15105" t="str">
            <v>082514</v>
          </cell>
          <cell r="D15105" t="str">
            <v>Bomba de drenagem a gasolina pot 2.8 kw</v>
          </cell>
          <cell r="E15105" t="str">
            <v>un</v>
          </cell>
          <cell r="F15105">
            <v>3.6600000000000002E-5</v>
          </cell>
        </row>
        <row r="15106">
          <cell r="B15106" t="str">
            <v>220801</v>
          </cell>
          <cell r="C15106" t="str">
            <v>010135</v>
          </cell>
          <cell r="D15106" t="str">
            <v>Operador caminhao</v>
          </cell>
          <cell r="E15106" t="str">
            <v>h</v>
          </cell>
          <cell r="F15106">
            <v>1</v>
          </cell>
        </row>
        <row r="15107">
          <cell r="B15107" t="str">
            <v>220801</v>
          </cell>
          <cell r="C15107" t="str">
            <v>083101</v>
          </cell>
          <cell r="D15107" t="str">
            <v>Caminhao basculante diesel pot 85 a 97 kw cap 4m3</v>
          </cell>
          <cell r="E15107" t="str">
            <v>un</v>
          </cell>
          <cell r="F15107">
            <v>7.4999999999999993E-5</v>
          </cell>
        </row>
        <row r="15108">
          <cell r="B15108" t="str">
            <v>220801</v>
          </cell>
          <cell r="C15108" t="str">
            <v>088266</v>
          </cell>
          <cell r="D15108" t="str">
            <v>Filtro</v>
          </cell>
          <cell r="E15108" t="str">
            <v>jg</v>
          </cell>
          <cell r="F15108">
            <v>0.03</v>
          </cell>
        </row>
        <row r="15109">
          <cell r="B15109" t="str">
            <v>220801</v>
          </cell>
          <cell r="C15109" t="str">
            <v>088448</v>
          </cell>
          <cell r="D15109" t="str">
            <v>Pneu 900x20x12</v>
          </cell>
          <cell r="E15109" t="str">
            <v>un</v>
          </cell>
          <cell r="F15109">
            <v>2.3999999999999998E-3</v>
          </cell>
        </row>
        <row r="15110">
          <cell r="B15110" t="str">
            <v>220801</v>
          </cell>
          <cell r="C15110" t="str">
            <v>083101</v>
          </cell>
          <cell r="D15110" t="str">
            <v>Caminhao basculante diesel pot 85 a 97 kw cap 4m3</v>
          </cell>
          <cell r="E15110" t="str">
            <v>un</v>
          </cell>
          <cell r="F15110">
            <v>3.8399999999999998E-5</v>
          </cell>
        </row>
        <row r="15111">
          <cell r="B15111" t="str">
            <v>220801</v>
          </cell>
          <cell r="C15111" t="str">
            <v>088114</v>
          </cell>
          <cell r="D15111" t="str">
            <v>Oleo diesel</v>
          </cell>
          <cell r="E15111" t="str">
            <v>l</v>
          </cell>
          <cell r="F15111">
            <v>18.18</v>
          </cell>
        </row>
        <row r="15112">
          <cell r="B15112" t="str">
            <v>220801</v>
          </cell>
          <cell r="C15112" t="str">
            <v>088116</v>
          </cell>
          <cell r="D15112" t="str">
            <v>Oleo lubrificantes p/ diesel</v>
          </cell>
          <cell r="E15112" t="str">
            <v>l</v>
          </cell>
          <cell r="F15112">
            <v>0.3</v>
          </cell>
        </row>
        <row r="15113">
          <cell r="B15113" t="str">
            <v>220801</v>
          </cell>
          <cell r="C15113" t="str">
            <v>083101</v>
          </cell>
          <cell r="D15113" t="str">
            <v>Caminhao basculante diesel pot 85 a 97 kw cap 4m3</v>
          </cell>
          <cell r="E15113" t="str">
            <v>un</v>
          </cell>
          <cell r="F15113">
            <v>9.1000000000000003E-5</v>
          </cell>
        </row>
        <row r="15114">
          <cell r="B15114" t="str">
            <v>220801</v>
          </cell>
          <cell r="C15114" t="str">
            <v>088110</v>
          </cell>
          <cell r="D15114" t="str">
            <v>Graxa multipurpose</v>
          </cell>
          <cell r="E15114" t="str">
            <v>kg</v>
          </cell>
          <cell r="F15114">
            <v>0.15</v>
          </cell>
        </row>
        <row r="15115">
          <cell r="B15115" t="str">
            <v>220802</v>
          </cell>
          <cell r="C15115" t="str">
            <v>010135</v>
          </cell>
          <cell r="D15115" t="str">
            <v>Operador caminhao</v>
          </cell>
          <cell r="E15115" t="str">
            <v>h</v>
          </cell>
          <cell r="F15115">
            <v>1</v>
          </cell>
        </row>
        <row r="15116">
          <cell r="B15116" t="str">
            <v>220802</v>
          </cell>
          <cell r="C15116" t="str">
            <v>083101</v>
          </cell>
          <cell r="D15116" t="str">
            <v>Caminhao basculante diesel pot 85 a 97 kw cap 4m3</v>
          </cell>
          <cell r="E15116" t="str">
            <v>un</v>
          </cell>
          <cell r="F15116">
            <v>0</v>
          </cell>
        </row>
        <row r="15117">
          <cell r="B15117" t="str">
            <v>220802</v>
          </cell>
          <cell r="C15117" t="str">
            <v>083101</v>
          </cell>
          <cell r="D15117" t="str">
            <v>Caminhao basculante diesel pot 85 a 97 kw cap 4m3</v>
          </cell>
          <cell r="E15117" t="str">
            <v>un</v>
          </cell>
          <cell r="F15117">
            <v>9.1000000000000003E-5</v>
          </cell>
        </row>
        <row r="15118">
          <cell r="B15118" t="str">
            <v>220802</v>
          </cell>
          <cell r="C15118" t="str">
            <v>083101</v>
          </cell>
          <cell r="D15118" t="str">
            <v>Caminhao basculante diesel pot 85 a 97 kw cap 4m3</v>
          </cell>
          <cell r="E15118" t="str">
            <v>un</v>
          </cell>
          <cell r="F15118">
            <v>3.8399999999999998E-5</v>
          </cell>
        </row>
        <row r="15119">
          <cell r="B15119" t="str">
            <v>220803</v>
          </cell>
          <cell r="C15119" t="str">
            <v>010135</v>
          </cell>
          <cell r="D15119" t="str">
            <v>Operador caminhao</v>
          </cell>
          <cell r="E15119" t="str">
            <v>h</v>
          </cell>
          <cell r="F15119">
            <v>1</v>
          </cell>
        </row>
        <row r="15120">
          <cell r="B15120" t="str">
            <v>220803</v>
          </cell>
          <cell r="C15120" t="str">
            <v>083105</v>
          </cell>
          <cell r="D15120" t="str">
            <v>Caminhao basculante diesel pot 97 a 112 kw cap6m3</v>
          </cell>
          <cell r="E15120" t="str">
            <v>un</v>
          </cell>
          <cell r="F15120">
            <v>7.4999999999999993E-5</v>
          </cell>
        </row>
        <row r="15121">
          <cell r="B15121" t="str">
            <v>220803</v>
          </cell>
          <cell r="C15121" t="str">
            <v>088242</v>
          </cell>
          <cell r="D15121" t="str">
            <v>Filtro</v>
          </cell>
          <cell r="E15121" t="str">
            <v>jg</v>
          </cell>
          <cell r="F15121">
            <v>3.6999999999999998E-2</v>
          </cell>
        </row>
        <row r="15122">
          <cell r="B15122" t="str">
            <v>220803</v>
          </cell>
          <cell r="C15122" t="str">
            <v>083105</v>
          </cell>
          <cell r="D15122" t="str">
            <v>Caminhao basculante diesel pot 97 a 112 kw cap6m3</v>
          </cell>
          <cell r="E15122" t="str">
            <v>un</v>
          </cell>
          <cell r="F15122">
            <v>9.1000000000000003E-5</v>
          </cell>
        </row>
        <row r="15123">
          <cell r="B15123" t="str">
            <v>220803</v>
          </cell>
          <cell r="C15123" t="str">
            <v>088110</v>
          </cell>
          <cell r="D15123" t="str">
            <v>Graxa multipurpose</v>
          </cell>
          <cell r="E15123" t="str">
            <v>kg</v>
          </cell>
          <cell r="F15123">
            <v>0.189</v>
          </cell>
        </row>
        <row r="15124">
          <cell r="B15124" t="str">
            <v>220803</v>
          </cell>
          <cell r="C15124" t="str">
            <v>088114</v>
          </cell>
          <cell r="D15124" t="str">
            <v>Oleo diesel</v>
          </cell>
          <cell r="E15124" t="str">
            <v>l</v>
          </cell>
          <cell r="F15124">
            <v>22</v>
          </cell>
        </row>
        <row r="15125">
          <cell r="B15125" t="str">
            <v>220803</v>
          </cell>
          <cell r="C15125" t="str">
            <v>088116</v>
          </cell>
          <cell r="D15125" t="str">
            <v>Oleo lubrificantes p/ diesel</v>
          </cell>
          <cell r="E15125" t="str">
            <v>l</v>
          </cell>
          <cell r="F15125">
            <v>0.39</v>
          </cell>
        </row>
        <row r="15126">
          <cell r="B15126" t="str">
            <v>220803</v>
          </cell>
          <cell r="C15126" t="str">
            <v>083105</v>
          </cell>
          <cell r="D15126" t="str">
            <v>Caminhao basculante diesel pot 97 a 112 kw cap6m3</v>
          </cell>
          <cell r="E15126" t="str">
            <v>un</v>
          </cell>
          <cell r="F15126">
            <v>3.8399999999999998E-5</v>
          </cell>
        </row>
        <row r="15127">
          <cell r="B15127" t="str">
            <v>220803</v>
          </cell>
          <cell r="C15127" t="str">
            <v>088450</v>
          </cell>
          <cell r="D15127" t="str">
            <v>Pneu 1000x20x14</v>
          </cell>
          <cell r="E15127" t="str">
            <v>un</v>
          </cell>
          <cell r="F15127">
            <v>2.3999999999999998E-3</v>
          </cell>
        </row>
        <row r="15128">
          <cell r="B15128" t="str">
            <v>220804</v>
          </cell>
          <cell r="C15128" t="str">
            <v>010135</v>
          </cell>
          <cell r="D15128" t="str">
            <v>Operador caminhao</v>
          </cell>
          <cell r="E15128" t="str">
            <v>h</v>
          </cell>
          <cell r="F15128">
            <v>1</v>
          </cell>
        </row>
        <row r="15129">
          <cell r="B15129" t="str">
            <v>220804</v>
          </cell>
          <cell r="C15129" t="str">
            <v>083105</v>
          </cell>
          <cell r="D15129" t="str">
            <v>Caminhao basculante diesel pot 97 a 112 kw cap6m3</v>
          </cell>
          <cell r="E15129" t="str">
            <v>un</v>
          </cell>
          <cell r="F15129">
            <v>0</v>
          </cell>
        </row>
        <row r="15130">
          <cell r="B15130" t="str">
            <v>220804</v>
          </cell>
          <cell r="C15130" t="str">
            <v>083105</v>
          </cell>
          <cell r="D15130" t="str">
            <v>Caminhao basculante diesel pot 97 a 112 kw cap6m3</v>
          </cell>
          <cell r="E15130" t="str">
            <v>un</v>
          </cell>
          <cell r="F15130">
            <v>9.1000000000000003E-5</v>
          </cell>
        </row>
        <row r="15131">
          <cell r="B15131" t="str">
            <v>220804</v>
          </cell>
          <cell r="C15131" t="str">
            <v>083105</v>
          </cell>
          <cell r="D15131" t="str">
            <v>Caminhao basculante diesel pot 97 a 112 kw cap6m3</v>
          </cell>
          <cell r="E15131" t="str">
            <v>un</v>
          </cell>
          <cell r="F15131">
            <v>3.8399999999999998E-5</v>
          </cell>
        </row>
        <row r="15132">
          <cell r="B15132" t="str">
            <v>220901</v>
          </cell>
          <cell r="C15132" t="str">
            <v>010134</v>
          </cell>
          <cell r="D15132" t="str">
            <v>Operador terraplenagem</v>
          </cell>
          <cell r="E15132" t="str">
            <v>h</v>
          </cell>
          <cell r="F15132">
            <v>1</v>
          </cell>
        </row>
        <row r="15133">
          <cell r="B15133" t="str">
            <v>220901</v>
          </cell>
          <cell r="C15133" t="str">
            <v>088116</v>
          </cell>
          <cell r="D15133" t="str">
            <v>Oleo lubrificantes p/ diesel</v>
          </cell>
          <cell r="E15133" t="str">
            <v>l</v>
          </cell>
          <cell r="F15133">
            <v>0.64</v>
          </cell>
        </row>
        <row r="15134">
          <cell r="B15134" t="str">
            <v>220901</v>
          </cell>
          <cell r="C15134" t="str">
            <v>088216</v>
          </cell>
          <cell r="D15134" t="str">
            <v>Filtro</v>
          </cell>
          <cell r="E15134" t="str">
            <v>jg</v>
          </cell>
          <cell r="F15134">
            <v>0.15</v>
          </cell>
        </row>
        <row r="15135">
          <cell r="B15135" t="str">
            <v>220901</v>
          </cell>
          <cell r="C15135" t="str">
            <v>086002</v>
          </cell>
          <cell r="D15135" t="str">
            <v>Caminhao fora de estrada pot 177 kw cap 14 m3</v>
          </cell>
          <cell r="E15135" t="str">
            <v>un</v>
          </cell>
          <cell r="F15135">
            <v>9.1000000000000003E-5</v>
          </cell>
        </row>
        <row r="15136">
          <cell r="B15136" t="str">
            <v>220901</v>
          </cell>
          <cell r="C15136" t="str">
            <v>088110</v>
          </cell>
          <cell r="D15136" t="str">
            <v>Graxa multipurpose</v>
          </cell>
          <cell r="E15136" t="str">
            <v>kg</v>
          </cell>
          <cell r="F15136">
            <v>0.32</v>
          </cell>
        </row>
        <row r="15137">
          <cell r="B15137" t="str">
            <v>220901</v>
          </cell>
          <cell r="C15137" t="str">
            <v>088114</v>
          </cell>
          <cell r="D15137" t="str">
            <v>Oleo diesel</v>
          </cell>
          <cell r="E15137" t="str">
            <v>l</v>
          </cell>
          <cell r="F15137">
            <v>34.270000000000003</v>
          </cell>
        </row>
        <row r="15138">
          <cell r="B15138" t="str">
            <v>220901</v>
          </cell>
          <cell r="C15138" t="str">
            <v>086002</v>
          </cell>
          <cell r="D15138" t="str">
            <v>Caminhao fora de estrada pot 177 kw cap 14 m3</v>
          </cell>
          <cell r="E15138" t="str">
            <v>un</v>
          </cell>
          <cell r="F15138">
            <v>7.4999999999999993E-5</v>
          </cell>
        </row>
        <row r="15139">
          <cell r="B15139" t="str">
            <v>220901</v>
          </cell>
          <cell r="C15139" t="str">
            <v>086002</v>
          </cell>
          <cell r="D15139" t="str">
            <v>Caminhao fora de estrada pot 177 kw cap 14 m3</v>
          </cell>
          <cell r="E15139" t="str">
            <v>un</v>
          </cell>
          <cell r="F15139">
            <v>3.8399999999999998E-5</v>
          </cell>
        </row>
        <row r="15140">
          <cell r="B15140" t="str">
            <v>220901</v>
          </cell>
          <cell r="C15140" t="str">
            <v>088478</v>
          </cell>
          <cell r="D15140" t="str">
            <v>Pneu 16x25x24</v>
          </cell>
          <cell r="E15140" t="str">
            <v>un</v>
          </cell>
          <cell r="F15140">
            <v>2.3999999999999998E-3</v>
          </cell>
        </row>
        <row r="15141">
          <cell r="B15141" t="str">
            <v>220902</v>
          </cell>
          <cell r="C15141" t="str">
            <v>010134</v>
          </cell>
          <cell r="D15141" t="str">
            <v>Operador terraplenagem</v>
          </cell>
          <cell r="E15141" t="str">
            <v>h</v>
          </cell>
          <cell r="F15141">
            <v>1</v>
          </cell>
        </row>
        <row r="15142">
          <cell r="B15142" t="str">
            <v>220902</v>
          </cell>
          <cell r="C15142" t="str">
            <v>086002</v>
          </cell>
          <cell r="D15142" t="str">
            <v>Caminhao fora de estrada pot 177 kw cap 14 m3</v>
          </cell>
          <cell r="E15142" t="str">
            <v>un</v>
          </cell>
          <cell r="F15142">
            <v>0</v>
          </cell>
        </row>
        <row r="15143">
          <cell r="B15143" t="str">
            <v>220902</v>
          </cell>
          <cell r="C15143" t="str">
            <v>086002</v>
          </cell>
          <cell r="D15143" t="str">
            <v>Caminhao fora de estrada pot 177 kw cap 14 m3</v>
          </cell>
          <cell r="E15143" t="str">
            <v>un</v>
          </cell>
          <cell r="F15143">
            <v>9.1000000000000003E-5</v>
          </cell>
        </row>
        <row r="15144">
          <cell r="B15144" t="str">
            <v>220902</v>
          </cell>
          <cell r="C15144" t="str">
            <v>086002</v>
          </cell>
          <cell r="D15144" t="str">
            <v>Caminhao fora de estrada pot 177 kw cap 14 m3</v>
          </cell>
          <cell r="E15144" t="str">
            <v>un</v>
          </cell>
          <cell r="F15144">
            <v>3.8399999999999998E-5</v>
          </cell>
        </row>
        <row r="15145">
          <cell r="B15145" t="str">
            <v>220903</v>
          </cell>
          <cell r="C15145" t="str">
            <v>010134</v>
          </cell>
          <cell r="D15145" t="str">
            <v>Operador terraplenagem</v>
          </cell>
          <cell r="E15145" t="str">
            <v>h</v>
          </cell>
          <cell r="F15145">
            <v>1</v>
          </cell>
        </row>
        <row r="15146">
          <cell r="B15146" t="str">
            <v>220903</v>
          </cell>
          <cell r="C15146" t="str">
            <v>088116</v>
          </cell>
          <cell r="D15146" t="str">
            <v>Oleo lubrificantes p/ diesel</v>
          </cell>
          <cell r="E15146" t="str">
            <v>l</v>
          </cell>
          <cell r="F15146">
            <v>1</v>
          </cell>
        </row>
        <row r="15147">
          <cell r="B15147" t="str">
            <v>220903</v>
          </cell>
          <cell r="C15147" t="str">
            <v>086004</v>
          </cell>
          <cell r="D15147" t="str">
            <v>Caminhao fora de estrada pot 293 kw cap 22 m3</v>
          </cell>
          <cell r="E15147" t="str">
            <v>un</v>
          </cell>
          <cell r="F15147">
            <v>7.4999999999999993E-5</v>
          </cell>
        </row>
        <row r="15148">
          <cell r="B15148" t="str">
            <v>220903</v>
          </cell>
          <cell r="C15148" t="str">
            <v>086004</v>
          </cell>
          <cell r="D15148" t="str">
            <v>Caminhao fora de estrada pot 293 kw cap 22 m3</v>
          </cell>
          <cell r="E15148" t="str">
            <v>un</v>
          </cell>
          <cell r="F15148">
            <v>3.8399999999999998E-5</v>
          </cell>
        </row>
        <row r="15149">
          <cell r="B15149" t="str">
            <v>220903</v>
          </cell>
          <cell r="C15149" t="str">
            <v>088110</v>
          </cell>
          <cell r="D15149" t="str">
            <v>Graxa multipurpose</v>
          </cell>
          <cell r="E15149" t="str">
            <v>kg</v>
          </cell>
          <cell r="F15149">
            <v>0.5</v>
          </cell>
        </row>
        <row r="15150">
          <cell r="B15150" t="str">
            <v>220903</v>
          </cell>
          <cell r="C15150" t="str">
            <v>088114</v>
          </cell>
          <cell r="D15150" t="str">
            <v>Oleo diesel</v>
          </cell>
          <cell r="E15150" t="str">
            <v>l</v>
          </cell>
          <cell r="F15150">
            <v>56.96</v>
          </cell>
        </row>
        <row r="15151">
          <cell r="B15151" t="str">
            <v>220903</v>
          </cell>
          <cell r="C15151" t="str">
            <v>086004</v>
          </cell>
          <cell r="D15151" t="str">
            <v>Caminhao fora de estrada pot 293 kw cap 22 m3</v>
          </cell>
          <cell r="E15151" t="str">
            <v>un</v>
          </cell>
          <cell r="F15151">
            <v>9.1000000000000003E-5</v>
          </cell>
        </row>
        <row r="15152">
          <cell r="B15152" t="str">
            <v>220903</v>
          </cell>
          <cell r="C15152" t="str">
            <v>088270</v>
          </cell>
          <cell r="D15152" t="str">
            <v>Filtro</v>
          </cell>
          <cell r="E15152" t="str">
            <v>jg</v>
          </cell>
          <cell r="F15152">
            <v>0.2</v>
          </cell>
        </row>
        <row r="15153">
          <cell r="B15153" t="str">
            <v>220903</v>
          </cell>
          <cell r="C15153" t="str">
            <v>088486</v>
          </cell>
          <cell r="D15153" t="str">
            <v>Pneu 18x33x32pr</v>
          </cell>
          <cell r="E15153" t="str">
            <v>un</v>
          </cell>
          <cell r="F15153">
            <v>2.3999999999999998E-3</v>
          </cell>
        </row>
        <row r="15154">
          <cell r="B15154" t="str">
            <v>220904</v>
          </cell>
          <cell r="C15154" t="str">
            <v>010134</v>
          </cell>
          <cell r="D15154" t="str">
            <v>Operador terraplenagem</v>
          </cell>
          <cell r="E15154" t="str">
            <v>h</v>
          </cell>
          <cell r="F15154">
            <v>1</v>
          </cell>
        </row>
        <row r="15155">
          <cell r="B15155" t="str">
            <v>220904</v>
          </cell>
          <cell r="C15155" t="str">
            <v>086004</v>
          </cell>
          <cell r="D15155" t="str">
            <v>Caminhao fora de estrada pot 293 kw cap 22 m3</v>
          </cell>
          <cell r="E15155" t="str">
            <v>un</v>
          </cell>
          <cell r="F15155">
            <v>0</v>
          </cell>
        </row>
        <row r="15156">
          <cell r="B15156" t="str">
            <v>220904</v>
          </cell>
          <cell r="C15156" t="str">
            <v>086004</v>
          </cell>
          <cell r="D15156" t="str">
            <v>Caminhao fora de estrada pot 293 kw cap 22 m3</v>
          </cell>
          <cell r="E15156" t="str">
            <v>un</v>
          </cell>
          <cell r="F15156">
            <v>9.1000000000000003E-5</v>
          </cell>
        </row>
        <row r="15157">
          <cell r="B15157" t="str">
            <v>220904</v>
          </cell>
          <cell r="C15157" t="str">
            <v>086004</v>
          </cell>
          <cell r="D15157" t="str">
            <v>Caminhao fora de estrada pot 293 kw cap 22 m3</v>
          </cell>
          <cell r="E15157" t="str">
            <v>un</v>
          </cell>
          <cell r="F15157">
            <v>3.8399999999999998E-5</v>
          </cell>
        </row>
        <row r="15158">
          <cell r="B15158" t="str">
            <v>220905</v>
          </cell>
          <cell r="C15158" t="str">
            <v>088114</v>
          </cell>
          <cell r="D15158" t="str">
            <v>Oleo diesel</v>
          </cell>
          <cell r="E15158" t="str">
            <v>l</v>
          </cell>
          <cell r="F15158">
            <v>80</v>
          </cell>
        </row>
        <row r="15159">
          <cell r="B15159" t="str">
            <v>220905</v>
          </cell>
          <cell r="C15159" t="str">
            <v>088116</v>
          </cell>
          <cell r="D15159" t="str">
            <v>Oleo lubrificantes p/ diesel</v>
          </cell>
          <cell r="E15159" t="str">
            <v>l</v>
          </cell>
          <cell r="F15159">
            <v>1.6</v>
          </cell>
        </row>
        <row r="15160">
          <cell r="B15160" t="str">
            <v>220905</v>
          </cell>
          <cell r="C15160" t="str">
            <v>086006</v>
          </cell>
          <cell r="D15160" t="str">
            <v>Caminhao fora de estrada pot 465 kw cap 42 m3</v>
          </cell>
          <cell r="E15160" t="str">
            <v>un</v>
          </cell>
          <cell r="F15160">
            <v>7.4999999999999993E-5</v>
          </cell>
        </row>
        <row r="15161">
          <cell r="B15161" t="str">
            <v>220905</v>
          </cell>
          <cell r="C15161" t="str">
            <v>086006</v>
          </cell>
          <cell r="D15161" t="str">
            <v>Caminhao fora de estrada pot 465 kw cap 42 m3</v>
          </cell>
          <cell r="E15161" t="str">
            <v>un</v>
          </cell>
          <cell r="F15161">
            <v>3.8399999999999998E-5</v>
          </cell>
        </row>
        <row r="15162">
          <cell r="B15162" t="str">
            <v>220905</v>
          </cell>
          <cell r="C15162" t="str">
            <v>088110</v>
          </cell>
          <cell r="D15162" t="str">
            <v>Graxa multipurpose</v>
          </cell>
          <cell r="E15162" t="str">
            <v>kg</v>
          </cell>
          <cell r="F15162">
            <v>0.8</v>
          </cell>
        </row>
        <row r="15163">
          <cell r="B15163" t="str">
            <v>220905</v>
          </cell>
          <cell r="C15163" t="str">
            <v>010134</v>
          </cell>
          <cell r="D15163" t="str">
            <v>Operador terraplenagem</v>
          </cell>
          <cell r="E15163" t="str">
            <v>h</v>
          </cell>
          <cell r="F15163">
            <v>1</v>
          </cell>
        </row>
        <row r="15164">
          <cell r="B15164" t="str">
            <v>220905</v>
          </cell>
          <cell r="C15164" t="str">
            <v>086006</v>
          </cell>
          <cell r="D15164" t="str">
            <v>Caminhao fora de estrada pot 465 kw cap 42 m3</v>
          </cell>
          <cell r="E15164" t="str">
            <v>un</v>
          </cell>
          <cell r="F15164">
            <v>9.1000000000000003E-5</v>
          </cell>
        </row>
        <row r="15165">
          <cell r="B15165" t="str">
            <v>220905</v>
          </cell>
          <cell r="C15165" t="str">
            <v>088220</v>
          </cell>
          <cell r="D15165" t="str">
            <v>Filtro</v>
          </cell>
          <cell r="E15165" t="str">
            <v>jg</v>
          </cell>
          <cell r="F15165">
            <v>0.4</v>
          </cell>
        </row>
        <row r="15166">
          <cell r="B15166" t="str">
            <v>220905</v>
          </cell>
          <cell r="C15166" t="str">
            <v>088498</v>
          </cell>
          <cell r="D15166" t="str">
            <v>Pneu 24x35x42</v>
          </cell>
          <cell r="E15166" t="str">
            <v>un</v>
          </cell>
          <cell r="F15166">
            <v>2.3999999999999998E-3</v>
          </cell>
        </row>
        <row r="15167">
          <cell r="B15167" t="str">
            <v>220906</v>
          </cell>
          <cell r="C15167" t="str">
            <v>010134</v>
          </cell>
          <cell r="D15167" t="str">
            <v>Operador terraplenagem</v>
          </cell>
          <cell r="E15167" t="str">
            <v>h</v>
          </cell>
          <cell r="F15167">
            <v>1</v>
          </cell>
        </row>
        <row r="15168">
          <cell r="B15168" t="str">
            <v>220906</v>
          </cell>
          <cell r="C15168" t="str">
            <v>086006</v>
          </cell>
          <cell r="D15168" t="str">
            <v>Caminhao fora de estrada pot 465 kw cap 42 m3</v>
          </cell>
          <cell r="E15168" t="str">
            <v>un</v>
          </cell>
          <cell r="F15168">
            <v>0</v>
          </cell>
        </row>
        <row r="15169">
          <cell r="B15169" t="str">
            <v>220906</v>
          </cell>
          <cell r="C15169" t="str">
            <v>086006</v>
          </cell>
          <cell r="D15169" t="str">
            <v>Caminhao fora de estrada pot 465 kw cap 42 m3</v>
          </cell>
          <cell r="E15169" t="str">
            <v>un</v>
          </cell>
          <cell r="F15169">
            <v>9.1000000000000003E-5</v>
          </cell>
        </row>
        <row r="15170">
          <cell r="B15170" t="str">
            <v>220906</v>
          </cell>
          <cell r="C15170" t="str">
            <v>086006</v>
          </cell>
          <cell r="D15170" t="str">
            <v>Caminhao fora de estrada pot 465 kw cap 42 m3</v>
          </cell>
          <cell r="E15170" t="str">
            <v>un</v>
          </cell>
          <cell r="F15170">
            <v>3.8399999999999998E-5</v>
          </cell>
        </row>
        <row r="15171">
          <cell r="B15171" t="str">
            <v>221001</v>
          </cell>
          <cell r="C15171" t="str">
            <v>088060</v>
          </cell>
          <cell r="D15171" t="str">
            <v>Tambor p/ betoneira 5 m3</v>
          </cell>
          <cell r="E15171" t="str">
            <v>un</v>
          </cell>
          <cell r="F15171">
            <v>2.9999999999999997E-4</v>
          </cell>
        </row>
        <row r="15172">
          <cell r="B15172" t="str">
            <v>221001</v>
          </cell>
          <cell r="C15172" t="str">
            <v>010135</v>
          </cell>
          <cell r="D15172" t="str">
            <v>Operador caminhao</v>
          </cell>
          <cell r="E15172" t="str">
            <v>h</v>
          </cell>
          <cell r="F15172">
            <v>1</v>
          </cell>
        </row>
        <row r="15173">
          <cell r="B15173" t="str">
            <v>221001</v>
          </cell>
          <cell r="C15173" t="str">
            <v>083303</v>
          </cell>
          <cell r="D15173" t="str">
            <v>Caminhao betoneira pot 108 kw cap 5.0 m3</v>
          </cell>
          <cell r="E15173" t="str">
            <v>un</v>
          </cell>
          <cell r="F15173">
            <v>9.1000000000000003E-5</v>
          </cell>
        </row>
        <row r="15174">
          <cell r="B15174" t="str">
            <v>221001</v>
          </cell>
          <cell r="C15174" t="str">
            <v>088022</v>
          </cell>
          <cell r="D15174" t="str">
            <v>Laminas p/ betoneira 5 m3</v>
          </cell>
          <cell r="E15174" t="str">
            <v>cj</v>
          </cell>
          <cell r="F15174">
            <v>5.9999999999999995E-4</v>
          </cell>
        </row>
        <row r="15175">
          <cell r="B15175" t="str">
            <v>221001</v>
          </cell>
          <cell r="C15175" t="str">
            <v>088116</v>
          </cell>
          <cell r="D15175" t="str">
            <v>Oleo lubrificantes p/ diesel</v>
          </cell>
          <cell r="E15175" t="str">
            <v>l</v>
          </cell>
          <cell r="F15175">
            <v>0.3</v>
          </cell>
        </row>
        <row r="15176">
          <cell r="B15176" t="str">
            <v>221001</v>
          </cell>
          <cell r="C15176" t="str">
            <v>083303</v>
          </cell>
          <cell r="D15176" t="str">
            <v>Caminhao betoneira pot 108 kw cap 5.0 m3</v>
          </cell>
          <cell r="E15176" t="str">
            <v>un</v>
          </cell>
          <cell r="F15176">
            <v>7.4999999999999993E-5</v>
          </cell>
        </row>
        <row r="15177">
          <cell r="B15177" t="str">
            <v>221001</v>
          </cell>
          <cell r="C15177" t="str">
            <v>088110</v>
          </cell>
          <cell r="D15177" t="str">
            <v>Graxa multipurpose</v>
          </cell>
          <cell r="E15177" t="str">
            <v>kg</v>
          </cell>
          <cell r="F15177">
            <v>0.15</v>
          </cell>
        </row>
        <row r="15178">
          <cell r="B15178" t="str">
            <v>221001</v>
          </cell>
          <cell r="C15178" t="str">
            <v>088114</v>
          </cell>
          <cell r="D15178" t="str">
            <v>Oleo diesel</v>
          </cell>
          <cell r="E15178" t="str">
            <v>l</v>
          </cell>
          <cell r="F15178">
            <v>25</v>
          </cell>
        </row>
        <row r="15179">
          <cell r="B15179" t="str">
            <v>221001</v>
          </cell>
          <cell r="C15179" t="str">
            <v>083303</v>
          </cell>
          <cell r="D15179" t="str">
            <v>Caminhao betoneira pot 108 kw cap 5.0 m3</v>
          </cell>
          <cell r="E15179" t="str">
            <v>un</v>
          </cell>
          <cell r="F15179">
            <v>3.8399999999999998E-5</v>
          </cell>
        </row>
        <row r="15180">
          <cell r="B15180" t="str">
            <v>221001</v>
          </cell>
          <cell r="C15180" t="str">
            <v>088242</v>
          </cell>
          <cell r="D15180" t="str">
            <v>Filtro</v>
          </cell>
          <cell r="E15180" t="str">
            <v>jg</v>
          </cell>
          <cell r="F15180">
            <v>0.03</v>
          </cell>
        </row>
        <row r="15181">
          <cell r="B15181" t="str">
            <v>221001</v>
          </cell>
          <cell r="C15181" t="str">
            <v>088450</v>
          </cell>
          <cell r="D15181" t="str">
            <v>Pneu 1000x20x14</v>
          </cell>
          <cell r="E15181" t="str">
            <v>un</v>
          </cell>
          <cell r="F15181">
            <v>2.3999999999999998E-3</v>
          </cell>
        </row>
        <row r="15182">
          <cell r="B15182" t="str">
            <v>221002</v>
          </cell>
          <cell r="C15182" t="str">
            <v>010135</v>
          </cell>
          <cell r="D15182" t="str">
            <v>Operador caminhao</v>
          </cell>
          <cell r="E15182" t="str">
            <v>h</v>
          </cell>
          <cell r="F15182">
            <v>1</v>
          </cell>
        </row>
        <row r="15183">
          <cell r="B15183" t="str">
            <v>221002</v>
          </cell>
          <cell r="C15183" t="str">
            <v>083303</v>
          </cell>
          <cell r="D15183" t="str">
            <v>Caminhao betoneira pot 108 kw cap 5.0 m3</v>
          </cell>
          <cell r="E15183" t="str">
            <v>un</v>
          </cell>
          <cell r="F15183">
            <v>0</v>
          </cell>
        </row>
        <row r="15184">
          <cell r="B15184" t="str">
            <v>221002</v>
          </cell>
          <cell r="C15184" t="str">
            <v>083303</v>
          </cell>
          <cell r="D15184" t="str">
            <v>Caminhao betoneira pot 108 kw cap 5.0 m3</v>
          </cell>
          <cell r="E15184" t="str">
            <v>un</v>
          </cell>
          <cell r="F15184">
            <v>9.1000000000000003E-5</v>
          </cell>
        </row>
        <row r="15185">
          <cell r="B15185" t="str">
            <v>221002</v>
          </cell>
          <cell r="C15185" t="str">
            <v>083303</v>
          </cell>
          <cell r="D15185" t="str">
            <v>Caminhao betoneira pot 108 kw cap 5.0 m3</v>
          </cell>
          <cell r="E15185" t="str">
            <v>un</v>
          </cell>
          <cell r="F15185">
            <v>3.8399999999999998E-5</v>
          </cell>
        </row>
        <row r="15186">
          <cell r="B15186" t="str">
            <v>221003</v>
          </cell>
          <cell r="C15186" t="str">
            <v>010135</v>
          </cell>
          <cell r="D15186" t="str">
            <v>Operador caminhao</v>
          </cell>
          <cell r="E15186" t="str">
            <v>h</v>
          </cell>
          <cell r="F15186">
            <v>1</v>
          </cell>
        </row>
        <row r="15187">
          <cell r="B15187" t="str">
            <v>221003</v>
          </cell>
          <cell r="C15187" t="str">
            <v>083305</v>
          </cell>
          <cell r="D15187" t="str">
            <v>Caminhao betoneira pot 216 kw cap 7.0 m3</v>
          </cell>
          <cell r="E15187" t="str">
            <v>un</v>
          </cell>
          <cell r="F15187">
            <v>9.1000000000000003E-5</v>
          </cell>
        </row>
        <row r="15188">
          <cell r="B15188" t="str">
            <v>221003</v>
          </cell>
          <cell r="C15188" t="str">
            <v>088110</v>
          </cell>
          <cell r="D15188" t="str">
            <v>Graxa multipurpose</v>
          </cell>
          <cell r="E15188" t="str">
            <v>kg</v>
          </cell>
          <cell r="F15188">
            <v>0.27</v>
          </cell>
        </row>
        <row r="15189">
          <cell r="B15189" t="str">
            <v>221003</v>
          </cell>
          <cell r="C15189" t="str">
            <v>083305</v>
          </cell>
          <cell r="D15189" t="str">
            <v>Caminhao betoneira pot 216 kw cap 7.0 m3</v>
          </cell>
          <cell r="E15189" t="str">
            <v>un</v>
          </cell>
          <cell r="F15189">
            <v>3.8399999999999998E-5</v>
          </cell>
        </row>
        <row r="15190">
          <cell r="B15190" t="str">
            <v>221003</v>
          </cell>
          <cell r="C15190" t="str">
            <v>088023</v>
          </cell>
          <cell r="D15190" t="str">
            <v>Laminas p/ betoneira 7 m3</v>
          </cell>
          <cell r="E15190" t="str">
            <v>cj</v>
          </cell>
          <cell r="F15190">
            <v>5.9999999999999995E-4</v>
          </cell>
        </row>
        <row r="15191">
          <cell r="B15191" t="str">
            <v>221003</v>
          </cell>
          <cell r="C15191" t="str">
            <v>088061</v>
          </cell>
          <cell r="D15191" t="str">
            <v>Tambor p/ betoneira 7 m3</v>
          </cell>
          <cell r="E15191" t="str">
            <v>un</v>
          </cell>
          <cell r="F15191">
            <v>2.9999999999999997E-4</v>
          </cell>
        </row>
        <row r="15192">
          <cell r="B15192" t="str">
            <v>221003</v>
          </cell>
          <cell r="C15192" t="str">
            <v>083305</v>
          </cell>
          <cell r="D15192" t="str">
            <v>Caminhao betoneira pot 216 kw cap 7.0 m3</v>
          </cell>
          <cell r="E15192" t="str">
            <v>un</v>
          </cell>
          <cell r="F15192">
            <v>7.4999999999999993E-5</v>
          </cell>
        </row>
        <row r="15193">
          <cell r="B15193" t="str">
            <v>221003</v>
          </cell>
          <cell r="C15193" t="str">
            <v>088114</v>
          </cell>
          <cell r="D15193" t="str">
            <v>Oleo diesel</v>
          </cell>
          <cell r="E15193" t="str">
            <v>l</v>
          </cell>
          <cell r="F15193">
            <v>45.86</v>
          </cell>
        </row>
        <row r="15194">
          <cell r="B15194" t="str">
            <v>221003</v>
          </cell>
          <cell r="C15194" t="str">
            <v>088116</v>
          </cell>
          <cell r="D15194" t="str">
            <v>Oleo lubrificantes p/ diesel</v>
          </cell>
          <cell r="E15194" t="str">
            <v>l</v>
          </cell>
          <cell r="F15194">
            <v>0.55000000000000004</v>
          </cell>
        </row>
        <row r="15195">
          <cell r="B15195" t="str">
            <v>221003</v>
          </cell>
          <cell r="C15195" t="str">
            <v>088270</v>
          </cell>
          <cell r="D15195" t="str">
            <v>Filtro</v>
          </cell>
          <cell r="E15195" t="str">
            <v>jg</v>
          </cell>
          <cell r="F15195">
            <v>0.05</v>
          </cell>
        </row>
        <row r="15196">
          <cell r="B15196" t="str">
            <v>221003</v>
          </cell>
          <cell r="C15196" t="str">
            <v>088464</v>
          </cell>
          <cell r="D15196" t="str">
            <v>Pneu 1100x22x14</v>
          </cell>
          <cell r="E15196" t="str">
            <v>un</v>
          </cell>
          <cell r="F15196">
            <v>2.3999999999999998E-3</v>
          </cell>
        </row>
        <row r="15197">
          <cell r="B15197" t="str">
            <v>221004</v>
          </cell>
          <cell r="C15197" t="str">
            <v>010135</v>
          </cell>
          <cell r="D15197" t="str">
            <v>Operador caminhao</v>
          </cell>
          <cell r="E15197" t="str">
            <v>h</v>
          </cell>
          <cell r="F15197">
            <v>1</v>
          </cell>
        </row>
        <row r="15198">
          <cell r="B15198" t="str">
            <v>221004</v>
          </cell>
          <cell r="C15198" t="str">
            <v>083305</v>
          </cell>
          <cell r="D15198" t="str">
            <v>Caminhao betoneira pot 216 kw cap 7.0 m3</v>
          </cell>
          <cell r="E15198" t="str">
            <v>un</v>
          </cell>
          <cell r="F15198">
            <v>0</v>
          </cell>
        </row>
        <row r="15199">
          <cell r="B15199" t="str">
            <v>221004</v>
          </cell>
          <cell r="C15199" t="str">
            <v>083305</v>
          </cell>
          <cell r="D15199" t="str">
            <v>Caminhao betoneira pot 216 kw cap 7.0 m3</v>
          </cell>
          <cell r="E15199" t="str">
            <v>un</v>
          </cell>
          <cell r="F15199">
            <v>9.1000000000000003E-5</v>
          </cell>
        </row>
        <row r="15200">
          <cell r="B15200" t="str">
            <v>221004</v>
          </cell>
          <cell r="C15200" t="str">
            <v>083305</v>
          </cell>
          <cell r="D15200" t="str">
            <v>Caminhao betoneira pot 216 kw cap 7.0 m3</v>
          </cell>
          <cell r="E15200" t="str">
            <v>un</v>
          </cell>
          <cell r="F15200">
            <v>3.8399999999999998E-5</v>
          </cell>
        </row>
        <row r="15201">
          <cell r="B15201" t="str">
            <v>221101</v>
          </cell>
          <cell r="C15201" t="str">
            <v>010135</v>
          </cell>
          <cell r="D15201" t="str">
            <v>Operador caminhao</v>
          </cell>
          <cell r="E15201" t="str">
            <v>h</v>
          </cell>
          <cell r="F15201">
            <v>1</v>
          </cell>
        </row>
        <row r="15202">
          <cell r="B15202" t="str">
            <v>221101</v>
          </cell>
          <cell r="C15202" t="str">
            <v>083501</v>
          </cell>
          <cell r="D15202" t="str">
            <v>Caminhao carroceria pot 63 a 67 kw cap 4 a 4.5 t</v>
          </cell>
          <cell r="E15202" t="str">
            <v>un</v>
          </cell>
          <cell r="F15202">
            <v>7.4999999999999993E-5</v>
          </cell>
        </row>
        <row r="15203">
          <cell r="B15203" t="str">
            <v>221101</v>
          </cell>
          <cell r="C15203" t="str">
            <v>083501</v>
          </cell>
          <cell r="D15203" t="str">
            <v>Caminhao carroceria pot 63 a 67 kw cap 4 a 4.5 t</v>
          </cell>
          <cell r="E15203" t="str">
            <v>un</v>
          </cell>
          <cell r="F15203">
            <v>9.1000000000000003E-5</v>
          </cell>
        </row>
        <row r="15204">
          <cell r="B15204" t="str">
            <v>221101</v>
          </cell>
          <cell r="C15204" t="str">
            <v>083501</v>
          </cell>
          <cell r="D15204" t="str">
            <v>Caminhao carroceria pot 63 a 67 kw cap 4 a 4.5 t</v>
          </cell>
          <cell r="E15204" t="str">
            <v>un</v>
          </cell>
          <cell r="F15204">
            <v>3.8399999999999998E-5</v>
          </cell>
        </row>
        <row r="15205">
          <cell r="B15205" t="str">
            <v>221101</v>
          </cell>
          <cell r="C15205" t="str">
            <v>088110</v>
          </cell>
          <cell r="D15205" t="str">
            <v>Graxa multipurpose</v>
          </cell>
          <cell r="E15205" t="str">
            <v>kg</v>
          </cell>
          <cell r="F15205">
            <v>0.12</v>
          </cell>
        </row>
        <row r="15206">
          <cell r="B15206" t="str">
            <v>221101</v>
          </cell>
          <cell r="C15206" t="str">
            <v>088114</v>
          </cell>
          <cell r="D15206" t="str">
            <v>Oleo diesel</v>
          </cell>
          <cell r="E15206" t="str">
            <v>l</v>
          </cell>
          <cell r="F15206">
            <v>13.8</v>
          </cell>
        </row>
        <row r="15207">
          <cell r="B15207" t="str">
            <v>221101</v>
          </cell>
          <cell r="C15207" t="str">
            <v>088116</v>
          </cell>
          <cell r="D15207" t="str">
            <v>Oleo lubrificantes p/ diesel</v>
          </cell>
          <cell r="E15207" t="str">
            <v>l</v>
          </cell>
          <cell r="F15207">
            <v>0.24</v>
          </cell>
        </row>
        <row r="15208">
          <cell r="B15208" t="str">
            <v>221101</v>
          </cell>
          <cell r="C15208" t="str">
            <v>088236</v>
          </cell>
          <cell r="D15208" t="str">
            <v>Filtro</v>
          </cell>
          <cell r="E15208" t="str">
            <v>jg</v>
          </cell>
          <cell r="F15208">
            <v>2.4E-2</v>
          </cell>
        </row>
        <row r="15209">
          <cell r="B15209" t="str">
            <v>221101</v>
          </cell>
          <cell r="C15209" t="str">
            <v>088424</v>
          </cell>
          <cell r="D15209" t="str">
            <v>Pneu 700x16x10</v>
          </cell>
          <cell r="E15209" t="str">
            <v>un</v>
          </cell>
          <cell r="F15209">
            <v>2.3999999999999998E-3</v>
          </cell>
        </row>
        <row r="15210">
          <cell r="B15210" t="str">
            <v>221102</v>
          </cell>
          <cell r="C15210" t="str">
            <v>010135</v>
          </cell>
          <cell r="D15210" t="str">
            <v>Operador caminhao</v>
          </cell>
          <cell r="E15210" t="str">
            <v>h</v>
          </cell>
          <cell r="F15210">
            <v>1</v>
          </cell>
        </row>
        <row r="15211">
          <cell r="B15211" t="str">
            <v>221102</v>
          </cell>
          <cell r="C15211" t="str">
            <v>083501</v>
          </cell>
          <cell r="D15211" t="str">
            <v>Caminhao carroceria pot 63 a 67 kw cap 4 a 4.5 t</v>
          </cell>
          <cell r="E15211" t="str">
            <v>un</v>
          </cell>
          <cell r="F15211">
            <v>0</v>
          </cell>
        </row>
        <row r="15212">
          <cell r="B15212" t="str">
            <v>221102</v>
          </cell>
          <cell r="C15212" t="str">
            <v>083501</v>
          </cell>
          <cell r="D15212" t="str">
            <v>Caminhao carroceria pot 63 a 67 kw cap 4 a 4.5 t</v>
          </cell>
          <cell r="E15212" t="str">
            <v>un</v>
          </cell>
          <cell r="F15212">
            <v>9.1000000000000003E-5</v>
          </cell>
        </row>
        <row r="15213">
          <cell r="B15213" t="str">
            <v>221102</v>
          </cell>
          <cell r="C15213" t="str">
            <v>083501</v>
          </cell>
          <cell r="D15213" t="str">
            <v>Caminhao carroceria pot 63 a 67 kw cap 4 a 4.5 t</v>
          </cell>
          <cell r="E15213" t="str">
            <v>un</v>
          </cell>
          <cell r="F15213">
            <v>3.8399999999999998E-5</v>
          </cell>
        </row>
        <row r="15214">
          <cell r="B15214" t="str">
            <v>221103</v>
          </cell>
          <cell r="C15214" t="str">
            <v>010135</v>
          </cell>
          <cell r="D15214" t="str">
            <v>Operador caminhao</v>
          </cell>
          <cell r="E15214" t="str">
            <v>h</v>
          </cell>
          <cell r="F15214">
            <v>1</v>
          </cell>
        </row>
        <row r="15215">
          <cell r="B15215" t="str">
            <v>221103</v>
          </cell>
          <cell r="C15215" t="str">
            <v>083503</v>
          </cell>
          <cell r="D15215" t="str">
            <v>Caminhao carroceria pot 85 a 97 kw cap 8 a 11 t</v>
          </cell>
          <cell r="E15215" t="str">
            <v>un</v>
          </cell>
          <cell r="F15215">
            <v>7.4999999999999993E-5</v>
          </cell>
        </row>
        <row r="15216">
          <cell r="B15216" t="str">
            <v>221103</v>
          </cell>
          <cell r="C15216" t="str">
            <v>083503</v>
          </cell>
          <cell r="D15216" t="str">
            <v>Caminhao carroceria pot 85 a 97 kw cap 8 a 11 t</v>
          </cell>
          <cell r="E15216" t="str">
            <v>un</v>
          </cell>
          <cell r="F15216">
            <v>9.1000000000000003E-5</v>
          </cell>
        </row>
        <row r="15217">
          <cell r="B15217" t="str">
            <v>221103</v>
          </cell>
          <cell r="C15217" t="str">
            <v>083503</v>
          </cell>
          <cell r="D15217" t="str">
            <v>Caminhao carroceria pot 85 a 97 kw cap 8 a 11 t</v>
          </cell>
          <cell r="E15217" t="str">
            <v>un</v>
          </cell>
          <cell r="F15217">
            <v>3.8399999999999998E-5</v>
          </cell>
        </row>
        <row r="15218">
          <cell r="B15218" t="str">
            <v>221103</v>
          </cell>
          <cell r="C15218" t="str">
            <v>088110</v>
          </cell>
          <cell r="D15218" t="str">
            <v>Graxa multipurpose</v>
          </cell>
          <cell r="E15218" t="str">
            <v>kg</v>
          </cell>
          <cell r="F15218">
            <v>0.189</v>
          </cell>
        </row>
        <row r="15219">
          <cell r="B15219" t="str">
            <v>221103</v>
          </cell>
          <cell r="C15219" t="str">
            <v>088114</v>
          </cell>
          <cell r="D15219" t="str">
            <v>Oleo diesel</v>
          </cell>
          <cell r="E15219" t="str">
            <v>l</v>
          </cell>
          <cell r="F15219">
            <v>21.4</v>
          </cell>
        </row>
        <row r="15220">
          <cell r="B15220" t="str">
            <v>221103</v>
          </cell>
          <cell r="C15220" t="str">
            <v>088116</v>
          </cell>
          <cell r="D15220" t="str">
            <v>Oleo lubrificantes p/ diesel</v>
          </cell>
          <cell r="E15220" t="str">
            <v>l</v>
          </cell>
          <cell r="F15220">
            <v>0.35</v>
          </cell>
        </row>
        <row r="15221">
          <cell r="B15221" t="str">
            <v>221103</v>
          </cell>
          <cell r="C15221" t="str">
            <v>088240</v>
          </cell>
          <cell r="D15221" t="str">
            <v>Filtro</v>
          </cell>
          <cell r="E15221" t="str">
            <v>jg</v>
          </cell>
          <cell r="F15221">
            <v>3.6999999999999998E-2</v>
          </cell>
        </row>
        <row r="15222">
          <cell r="B15222" t="str">
            <v>221103</v>
          </cell>
          <cell r="C15222" t="str">
            <v>088438</v>
          </cell>
          <cell r="D15222" t="str">
            <v>Pneu 825x15x06</v>
          </cell>
          <cell r="E15222" t="str">
            <v>un</v>
          </cell>
          <cell r="F15222">
            <v>2.3999999999999998E-3</v>
          </cell>
        </row>
        <row r="15223">
          <cell r="B15223" t="str">
            <v>221104</v>
          </cell>
          <cell r="C15223" t="str">
            <v>010135</v>
          </cell>
          <cell r="D15223" t="str">
            <v>Operador caminhao</v>
          </cell>
          <cell r="E15223" t="str">
            <v>h</v>
          </cell>
          <cell r="F15223">
            <v>1</v>
          </cell>
        </row>
        <row r="15224">
          <cell r="B15224" t="str">
            <v>221104</v>
          </cell>
          <cell r="C15224" t="str">
            <v>083503</v>
          </cell>
          <cell r="D15224" t="str">
            <v>Caminhao carroceria pot 85 a 97 kw cap 8 a 11 t</v>
          </cell>
          <cell r="E15224" t="str">
            <v>un</v>
          </cell>
          <cell r="F15224">
            <v>0</v>
          </cell>
        </row>
        <row r="15225">
          <cell r="B15225" t="str">
            <v>221104</v>
          </cell>
          <cell r="C15225" t="str">
            <v>083503</v>
          </cell>
          <cell r="D15225" t="str">
            <v>Caminhao carroceria pot 85 a 97 kw cap 8 a 11 t</v>
          </cell>
          <cell r="E15225" t="str">
            <v>un</v>
          </cell>
          <cell r="F15225">
            <v>9.1000000000000003E-5</v>
          </cell>
        </row>
        <row r="15226">
          <cell r="B15226" t="str">
            <v>221104</v>
          </cell>
          <cell r="C15226" t="str">
            <v>083503</v>
          </cell>
          <cell r="D15226" t="str">
            <v>Caminhao carroceria pot 85 a 97 kw cap 8 a 11 t</v>
          </cell>
          <cell r="E15226" t="str">
            <v>un</v>
          </cell>
          <cell r="F15226">
            <v>3.8399999999999998E-5</v>
          </cell>
        </row>
        <row r="15227">
          <cell r="B15227" t="str">
            <v>221105</v>
          </cell>
          <cell r="C15227" t="str">
            <v>010135</v>
          </cell>
          <cell r="D15227" t="str">
            <v>Operador caminhao</v>
          </cell>
          <cell r="E15227" t="str">
            <v>h</v>
          </cell>
          <cell r="F15227">
            <v>1</v>
          </cell>
        </row>
        <row r="15228">
          <cell r="B15228" t="str">
            <v>221105</v>
          </cell>
          <cell r="C15228" t="str">
            <v>083507</v>
          </cell>
          <cell r="D15228" t="str">
            <v>Caminhao carroceria pot 108 a 111 kw cap 13 t</v>
          </cell>
          <cell r="E15228" t="str">
            <v>un</v>
          </cell>
          <cell r="F15228">
            <v>7.4999999999999993E-5</v>
          </cell>
        </row>
        <row r="15229">
          <cell r="B15229" t="str">
            <v>221105</v>
          </cell>
          <cell r="C15229" t="str">
            <v>083507</v>
          </cell>
          <cell r="D15229" t="str">
            <v>Caminhao carroceria pot 108 a 111 kw cap 13 t</v>
          </cell>
          <cell r="E15229" t="str">
            <v>un</v>
          </cell>
          <cell r="F15229">
            <v>9.1000000000000003E-5</v>
          </cell>
        </row>
        <row r="15230">
          <cell r="B15230" t="str">
            <v>221105</v>
          </cell>
          <cell r="C15230" t="str">
            <v>083507</v>
          </cell>
          <cell r="D15230" t="str">
            <v>Caminhao carroceria pot 108 a 111 kw cap 13 t</v>
          </cell>
          <cell r="E15230" t="str">
            <v>un</v>
          </cell>
          <cell r="F15230">
            <v>3.8399999999999998E-5</v>
          </cell>
        </row>
        <row r="15231">
          <cell r="B15231" t="str">
            <v>221105</v>
          </cell>
          <cell r="C15231" t="str">
            <v>088110</v>
          </cell>
          <cell r="D15231" t="str">
            <v>Graxa multipurpose</v>
          </cell>
          <cell r="E15231" t="str">
            <v>kg</v>
          </cell>
          <cell r="F15231">
            <v>0.2</v>
          </cell>
        </row>
        <row r="15232">
          <cell r="B15232" t="str">
            <v>221105</v>
          </cell>
          <cell r="C15232" t="str">
            <v>088114</v>
          </cell>
          <cell r="D15232" t="str">
            <v>Oleo diesel</v>
          </cell>
          <cell r="E15232" t="str">
            <v>l</v>
          </cell>
          <cell r="F15232">
            <v>22.4</v>
          </cell>
        </row>
        <row r="15233">
          <cell r="B15233" t="str">
            <v>221105</v>
          </cell>
          <cell r="C15233" t="str">
            <v>088116</v>
          </cell>
          <cell r="D15233" t="str">
            <v>Oleo lubrificantes p/ diesel</v>
          </cell>
          <cell r="E15233" t="str">
            <v>l</v>
          </cell>
          <cell r="F15233">
            <v>0.4</v>
          </cell>
        </row>
        <row r="15234">
          <cell r="B15234" t="str">
            <v>221105</v>
          </cell>
          <cell r="C15234" t="str">
            <v>088240</v>
          </cell>
          <cell r="D15234" t="str">
            <v>Filtro</v>
          </cell>
          <cell r="E15234" t="str">
            <v>jg</v>
          </cell>
          <cell r="F15234">
            <v>0.04</v>
          </cell>
        </row>
        <row r="15235">
          <cell r="B15235" t="str">
            <v>221105</v>
          </cell>
          <cell r="C15235" t="str">
            <v>088448</v>
          </cell>
          <cell r="D15235" t="str">
            <v>Pneu 900x20x12</v>
          </cell>
          <cell r="E15235" t="str">
            <v>un</v>
          </cell>
          <cell r="F15235">
            <v>2.3999999999999998E-3</v>
          </cell>
        </row>
        <row r="15236">
          <cell r="B15236" t="str">
            <v>221106</v>
          </cell>
          <cell r="C15236" t="str">
            <v>010135</v>
          </cell>
          <cell r="D15236" t="str">
            <v>Operador caminhao</v>
          </cell>
          <cell r="E15236" t="str">
            <v>h</v>
          </cell>
          <cell r="F15236">
            <v>1</v>
          </cell>
        </row>
        <row r="15237">
          <cell r="B15237" t="str">
            <v>221106</v>
          </cell>
          <cell r="C15237" t="str">
            <v>083507</v>
          </cell>
          <cell r="D15237" t="str">
            <v>Caminhao carroceria pot 108 a 111 kw cap 13 t</v>
          </cell>
          <cell r="E15237" t="str">
            <v>un</v>
          </cell>
          <cell r="F15237">
            <v>0</v>
          </cell>
        </row>
        <row r="15238">
          <cell r="B15238" t="str">
            <v>221106</v>
          </cell>
          <cell r="C15238" t="str">
            <v>083507</v>
          </cell>
          <cell r="D15238" t="str">
            <v>Caminhao carroceria pot 108 a 111 kw cap 13 t</v>
          </cell>
          <cell r="E15238" t="str">
            <v>un</v>
          </cell>
          <cell r="F15238">
            <v>9.1000000000000003E-5</v>
          </cell>
        </row>
        <row r="15239">
          <cell r="B15239" t="str">
            <v>221106</v>
          </cell>
          <cell r="C15239" t="str">
            <v>083507</v>
          </cell>
          <cell r="D15239" t="str">
            <v>Caminhao carroceria pot 108 a 111 kw cap 13 t</v>
          </cell>
          <cell r="E15239" t="str">
            <v>un</v>
          </cell>
          <cell r="F15239">
            <v>3.8399999999999998E-5</v>
          </cell>
        </row>
        <row r="15240">
          <cell r="B15240" t="str">
            <v>221107</v>
          </cell>
          <cell r="C15240" t="str">
            <v>010135</v>
          </cell>
          <cell r="D15240" t="str">
            <v>Operador caminhao</v>
          </cell>
          <cell r="E15240" t="str">
            <v>h</v>
          </cell>
          <cell r="F15240">
            <v>1</v>
          </cell>
        </row>
        <row r="15241">
          <cell r="B15241" t="str">
            <v>221107</v>
          </cell>
          <cell r="C15241" t="str">
            <v>083509</v>
          </cell>
          <cell r="D15241" t="str">
            <v>Caminhao carroceria pot 146 kw cap 15 t</v>
          </cell>
          <cell r="E15241" t="str">
            <v>un</v>
          </cell>
          <cell r="F15241">
            <v>7.4999999999999993E-5</v>
          </cell>
        </row>
        <row r="15242">
          <cell r="B15242" t="str">
            <v>221107</v>
          </cell>
          <cell r="C15242" t="str">
            <v>083509</v>
          </cell>
          <cell r="D15242" t="str">
            <v>Caminhao carroceria pot 146 kw cap 15 t</v>
          </cell>
          <cell r="E15242" t="str">
            <v>un</v>
          </cell>
          <cell r="F15242">
            <v>9.1000000000000003E-5</v>
          </cell>
        </row>
        <row r="15243">
          <cell r="B15243" t="str">
            <v>221107</v>
          </cell>
          <cell r="C15243" t="str">
            <v>083509</v>
          </cell>
          <cell r="D15243" t="str">
            <v>Caminhao carroceria pot 146 kw cap 15 t</v>
          </cell>
          <cell r="E15243" t="str">
            <v>un</v>
          </cell>
          <cell r="F15243">
            <v>3.8399999999999998E-5</v>
          </cell>
        </row>
        <row r="15244">
          <cell r="B15244" t="str">
            <v>221107</v>
          </cell>
          <cell r="C15244" t="str">
            <v>088110</v>
          </cell>
          <cell r="D15244" t="str">
            <v>Graxa multipurpose</v>
          </cell>
          <cell r="E15244" t="str">
            <v>kg</v>
          </cell>
          <cell r="F15244">
            <v>0.25600000000000001</v>
          </cell>
        </row>
        <row r="15245">
          <cell r="B15245" t="str">
            <v>221107</v>
          </cell>
          <cell r="C15245" t="str">
            <v>088114</v>
          </cell>
          <cell r="D15245" t="str">
            <v>Oleo diesel</v>
          </cell>
          <cell r="E15245" t="str">
            <v>l</v>
          </cell>
          <cell r="F15245">
            <v>30</v>
          </cell>
        </row>
        <row r="15246">
          <cell r="B15246" t="str">
            <v>221107</v>
          </cell>
          <cell r="C15246" t="str">
            <v>088116</v>
          </cell>
          <cell r="D15246" t="str">
            <v>Oleo lubrificantes p/ diesel</v>
          </cell>
          <cell r="E15246" t="str">
            <v>l</v>
          </cell>
          <cell r="F15246">
            <v>0.52900000000000003</v>
          </cell>
        </row>
        <row r="15247">
          <cell r="B15247" t="str">
            <v>221107</v>
          </cell>
          <cell r="C15247" t="str">
            <v>088244</v>
          </cell>
          <cell r="D15247" t="str">
            <v>Filtro</v>
          </cell>
          <cell r="E15247" t="str">
            <v>jg</v>
          </cell>
          <cell r="F15247">
            <v>5.2999999999999999E-2</v>
          </cell>
        </row>
        <row r="15248">
          <cell r="B15248" t="str">
            <v>221107</v>
          </cell>
          <cell r="C15248" t="str">
            <v>088454</v>
          </cell>
          <cell r="D15248" t="str">
            <v>Pneu 1000x20x16</v>
          </cell>
          <cell r="E15248" t="str">
            <v>un</v>
          </cell>
          <cell r="F15248">
            <v>2.3999999999999998E-3</v>
          </cell>
        </row>
        <row r="15249">
          <cell r="B15249" t="str">
            <v>221108</v>
          </cell>
          <cell r="C15249" t="str">
            <v>010135</v>
          </cell>
          <cell r="D15249" t="str">
            <v>Operador caminhao</v>
          </cell>
          <cell r="E15249" t="str">
            <v>h</v>
          </cell>
          <cell r="F15249">
            <v>1</v>
          </cell>
        </row>
        <row r="15250">
          <cell r="B15250" t="str">
            <v>221108</v>
          </cell>
          <cell r="C15250" t="str">
            <v>083509</v>
          </cell>
          <cell r="D15250" t="str">
            <v>Caminhao carroceria pot 146 kw cap 15 t</v>
          </cell>
          <cell r="E15250" t="str">
            <v>un</v>
          </cell>
          <cell r="F15250">
            <v>0</v>
          </cell>
        </row>
        <row r="15251">
          <cell r="B15251" t="str">
            <v>221108</v>
          </cell>
          <cell r="C15251" t="str">
            <v>083509</v>
          </cell>
          <cell r="D15251" t="str">
            <v>Caminhao carroceria pot 146 kw cap 15 t</v>
          </cell>
          <cell r="E15251" t="str">
            <v>un</v>
          </cell>
          <cell r="F15251">
            <v>9.1000000000000003E-5</v>
          </cell>
        </row>
        <row r="15252">
          <cell r="B15252" t="str">
            <v>221108</v>
          </cell>
          <cell r="C15252" t="str">
            <v>083509</v>
          </cell>
          <cell r="D15252" t="str">
            <v>Caminhao carroceria pot 146 kw cap 15 t</v>
          </cell>
          <cell r="E15252" t="str">
            <v>un</v>
          </cell>
          <cell r="F15252">
            <v>3.8399999999999998E-5</v>
          </cell>
        </row>
        <row r="15253">
          <cell r="B15253" t="str">
            <v>221201</v>
          </cell>
          <cell r="C15253" t="str">
            <v>010135</v>
          </cell>
          <cell r="D15253" t="str">
            <v>Operador caminhao</v>
          </cell>
          <cell r="E15253" t="str">
            <v>h</v>
          </cell>
          <cell r="F15253">
            <v>1</v>
          </cell>
        </row>
        <row r="15254">
          <cell r="B15254" t="str">
            <v>221201</v>
          </cell>
          <cell r="C15254" t="str">
            <v>083601</v>
          </cell>
          <cell r="D15254" t="str">
            <v>Caminhao espargidor pot 108 kw cap 6000 l c/bomba</v>
          </cell>
          <cell r="E15254" t="str">
            <v>un</v>
          </cell>
          <cell r="F15254">
            <v>7.4999999999999993E-5</v>
          </cell>
        </row>
        <row r="15255">
          <cell r="B15255" t="str">
            <v>221201</v>
          </cell>
          <cell r="C15255" t="str">
            <v>083601</v>
          </cell>
          <cell r="D15255" t="str">
            <v>Caminhao espargidor pot 108 kw cap 6000 l c/bomba</v>
          </cell>
          <cell r="E15255" t="str">
            <v>un</v>
          </cell>
          <cell r="F15255">
            <v>9.1000000000000003E-5</v>
          </cell>
        </row>
        <row r="15256">
          <cell r="B15256" t="str">
            <v>221201</v>
          </cell>
          <cell r="C15256" t="str">
            <v>083601</v>
          </cell>
          <cell r="D15256" t="str">
            <v>Caminhao espargidor pot 108 kw cap 6000 l c/bomba</v>
          </cell>
          <cell r="E15256" t="str">
            <v>un</v>
          </cell>
          <cell r="F15256">
            <v>3.8399999999999998E-5</v>
          </cell>
        </row>
        <row r="15257">
          <cell r="B15257" t="str">
            <v>221201</v>
          </cell>
          <cell r="C15257" t="str">
            <v>088110</v>
          </cell>
          <cell r="D15257" t="str">
            <v>Graxa multipurpose</v>
          </cell>
          <cell r="E15257" t="str">
            <v>kg</v>
          </cell>
          <cell r="F15257">
            <v>7.2999999999999995E-2</v>
          </cell>
        </row>
        <row r="15258">
          <cell r="B15258" t="str">
            <v>221201</v>
          </cell>
          <cell r="C15258" t="str">
            <v>088114</v>
          </cell>
          <cell r="D15258" t="str">
            <v>Oleo diesel</v>
          </cell>
          <cell r="E15258" t="str">
            <v>l</v>
          </cell>
          <cell r="F15258">
            <v>24</v>
          </cell>
        </row>
        <row r="15259">
          <cell r="B15259" t="str">
            <v>221201</v>
          </cell>
          <cell r="C15259" t="str">
            <v>088116</v>
          </cell>
          <cell r="D15259" t="str">
            <v>Oleo lubrificantes p/ diesel</v>
          </cell>
          <cell r="E15259" t="str">
            <v>l</v>
          </cell>
          <cell r="F15259">
            <v>0.14499999999999999</v>
          </cell>
        </row>
        <row r="15260">
          <cell r="B15260" t="str">
            <v>221201</v>
          </cell>
          <cell r="C15260" t="str">
            <v>088240</v>
          </cell>
          <cell r="D15260" t="str">
            <v>Filtro</v>
          </cell>
          <cell r="E15260" t="str">
            <v>jg</v>
          </cell>
          <cell r="F15260">
            <v>2.1999999999999999E-2</v>
          </cell>
        </row>
        <row r="15261">
          <cell r="B15261" t="str">
            <v>221201</v>
          </cell>
          <cell r="C15261" t="str">
            <v>088448</v>
          </cell>
          <cell r="D15261" t="str">
            <v>Pneu 900x20x12</v>
          </cell>
          <cell r="E15261" t="str">
            <v>un</v>
          </cell>
          <cell r="F15261">
            <v>2.3999999999999998E-3</v>
          </cell>
        </row>
        <row r="15262">
          <cell r="B15262" t="str">
            <v>221202</v>
          </cell>
          <cell r="C15262" t="str">
            <v>010135</v>
          </cell>
          <cell r="D15262" t="str">
            <v>Operador caminhao</v>
          </cell>
          <cell r="E15262" t="str">
            <v>h</v>
          </cell>
          <cell r="F15262">
            <v>1</v>
          </cell>
        </row>
        <row r="15263">
          <cell r="B15263" t="str">
            <v>221202</v>
          </cell>
          <cell r="C15263" t="str">
            <v>083601</v>
          </cell>
          <cell r="D15263" t="str">
            <v>Caminhao espargidor pot 108 kw cap 6000 l c/bomba</v>
          </cell>
          <cell r="E15263" t="str">
            <v>un</v>
          </cell>
          <cell r="F15263">
            <v>0</v>
          </cell>
        </row>
        <row r="15264">
          <cell r="B15264" t="str">
            <v>221202</v>
          </cell>
          <cell r="C15264" t="str">
            <v>083601</v>
          </cell>
          <cell r="D15264" t="str">
            <v>Caminhao espargidor pot 108 kw cap 6000 l c/bomba</v>
          </cell>
          <cell r="E15264" t="str">
            <v>un</v>
          </cell>
          <cell r="F15264">
            <v>9.1000000000000003E-5</v>
          </cell>
        </row>
        <row r="15265">
          <cell r="B15265" t="str">
            <v>221202</v>
          </cell>
          <cell r="C15265" t="str">
            <v>083601</v>
          </cell>
          <cell r="D15265" t="str">
            <v>Caminhao espargidor pot 108 kw cap 6000 l c/bomba</v>
          </cell>
          <cell r="E15265" t="str">
            <v>un</v>
          </cell>
          <cell r="F15265">
            <v>3.8399999999999998E-5</v>
          </cell>
        </row>
        <row r="15266">
          <cell r="B15266" t="str">
            <v>221301</v>
          </cell>
          <cell r="C15266" t="str">
            <v>010135</v>
          </cell>
          <cell r="D15266" t="str">
            <v>Operador caminhao</v>
          </cell>
          <cell r="E15266" t="str">
            <v>h</v>
          </cell>
          <cell r="F15266">
            <v>1</v>
          </cell>
        </row>
        <row r="15267">
          <cell r="B15267" t="str">
            <v>221301</v>
          </cell>
          <cell r="C15267" t="str">
            <v>083701</v>
          </cell>
          <cell r="D15267" t="str">
            <v>Caminhao irrigadeira pot 109 kw cap 6000l</v>
          </cell>
          <cell r="E15267" t="str">
            <v>un</v>
          </cell>
          <cell r="F15267">
            <v>7.4999999999999993E-5</v>
          </cell>
        </row>
        <row r="15268">
          <cell r="B15268" t="str">
            <v>221301</v>
          </cell>
          <cell r="C15268" t="str">
            <v>083701</v>
          </cell>
          <cell r="D15268" t="str">
            <v>Caminhao irrigadeira pot 109 kw cap 6000l</v>
          </cell>
          <cell r="E15268" t="str">
            <v>un</v>
          </cell>
          <cell r="F15268">
            <v>9.1000000000000003E-5</v>
          </cell>
        </row>
        <row r="15269">
          <cell r="B15269" t="str">
            <v>221301</v>
          </cell>
          <cell r="C15269" t="str">
            <v>083701</v>
          </cell>
          <cell r="D15269" t="str">
            <v>Caminhao irrigadeira pot 109 kw cap 6000l</v>
          </cell>
          <cell r="E15269" t="str">
            <v>un</v>
          </cell>
          <cell r="F15269">
            <v>3.8399999999999998E-5</v>
          </cell>
        </row>
        <row r="15270">
          <cell r="B15270" t="str">
            <v>221301</v>
          </cell>
          <cell r="C15270" t="str">
            <v>088110</v>
          </cell>
          <cell r="D15270" t="str">
            <v>Graxa multipurpose</v>
          </cell>
          <cell r="E15270" t="str">
            <v>kg</v>
          </cell>
          <cell r="F15270">
            <v>0.14699999999999999</v>
          </cell>
        </row>
        <row r="15271">
          <cell r="B15271" t="str">
            <v>221301</v>
          </cell>
          <cell r="C15271" t="str">
            <v>088114</v>
          </cell>
          <cell r="D15271" t="str">
            <v>Oleo diesel</v>
          </cell>
          <cell r="E15271" t="str">
            <v>l</v>
          </cell>
          <cell r="F15271">
            <v>23</v>
          </cell>
        </row>
        <row r="15272">
          <cell r="B15272" t="str">
            <v>221301</v>
          </cell>
          <cell r="C15272" t="str">
            <v>088116</v>
          </cell>
          <cell r="D15272" t="str">
            <v>Oleo lubrificantes p/ diesel</v>
          </cell>
          <cell r="E15272" t="str">
            <v>l</v>
          </cell>
          <cell r="F15272">
            <v>0.28999999999999998</v>
          </cell>
        </row>
        <row r="15273">
          <cell r="B15273" t="str">
            <v>221301</v>
          </cell>
          <cell r="C15273" t="str">
            <v>088240</v>
          </cell>
          <cell r="D15273" t="str">
            <v>Filtro</v>
          </cell>
          <cell r="E15273" t="str">
            <v>jg</v>
          </cell>
          <cell r="F15273">
            <v>2.1999999999999999E-2</v>
          </cell>
        </row>
        <row r="15274">
          <cell r="B15274" t="str">
            <v>221301</v>
          </cell>
          <cell r="C15274" t="str">
            <v>088448</v>
          </cell>
          <cell r="D15274" t="str">
            <v>Pneu 900x20x12</v>
          </cell>
          <cell r="E15274" t="str">
            <v>un</v>
          </cell>
          <cell r="F15274">
            <v>2.3999999999999998E-3</v>
          </cell>
        </row>
        <row r="15275">
          <cell r="B15275" t="str">
            <v>221302</v>
          </cell>
          <cell r="C15275" t="str">
            <v>010135</v>
          </cell>
          <cell r="D15275" t="str">
            <v>Operador caminhao</v>
          </cell>
          <cell r="E15275" t="str">
            <v>h</v>
          </cell>
          <cell r="F15275">
            <v>1</v>
          </cell>
        </row>
        <row r="15276">
          <cell r="B15276" t="str">
            <v>221302</v>
          </cell>
          <cell r="C15276" t="str">
            <v>083701</v>
          </cell>
          <cell r="D15276" t="str">
            <v>Caminhao irrigadeira pot 109 kw cap 6000l</v>
          </cell>
          <cell r="E15276" t="str">
            <v>un</v>
          </cell>
          <cell r="F15276">
            <v>0</v>
          </cell>
        </row>
        <row r="15277">
          <cell r="B15277" t="str">
            <v>221302</v>
          </cell>
          <cell r="C15277" t="str">
            <v>083701</v>
          </cell>
          <cell r="D15277" t="str">
            <v>Caminhao irrigadeira pot 109 kw cap 6000l</v>
          </cell>
          <cell r="E15277" t="str">
            <v>un</v>
          </cell>
          <cell r="F15277">
            <v>9.1000000000000003E-5</v>
          </cell>
        </row>
        <row r="15278">
          <cell r="B15278" t="str">
            <v>221302</v>
          </cell>
          <cell r="C15278" t="str">
            <v>083701</v>
          </cell>
          <cell r="D15278" t="str">
            <v>Caminhao irrigadeira pot 109 kw cap 6000l</v>
          </cell>
          <cell r="E15278" t="str">
            <v>un</v>
          </cell>
          <cell r="F15278">
            <v>3.8399999999999998E-5</v>
          </cell>
        </row>
        <row r="15279">
          <cell r="B15279" t="str">
            <v>221401</v>
          </cell>
          <cell r="C15279" t="str">
            <v>010101</v>
          </cell>
          <cell r="D15279" t="str">
            <v>Ajudante</v>
          </cell>
          <cell r="E15279" t="str">
            <v>h</v>
          </cell>
          <cell r="F15279">
            <v>1</v>
          </cell>
        </row>
        <row r="15280">
          <cell r="B15280" t="str">
            <v>221401</v>
          </cell>
          <cell r="C15280" t="str">
            <v>083801</v>
          </cell>
          <cell r="D15280" t="str">
            <v>Campanula</v>
          </cell>
          <cell r="E15280" t="str">
            <v>un</v>
          </cell>
          <cell r="F15280">
            <v>6.0000000000000002E-5</v>
          </cell>
        </row>
        <row r="15281">
          <cell r="B15281" t="str">
            <v>221401</v>
          </cell>
          <cell r="C15281" t="str">
            <v>083801</v>
          </cell>
          <cell r="D15281" t="str">
            <v>Campanula</v>
          </cell>
          <cell r="E15281" t="str">
            <v>un</v>
          </cell>
          <cell r="F15281">
            <v>9.1000000000000003E-5</v>
          </cell>
        </row>
        <row r="15282">
          <cell r="B15282" t="str">
            <v>221401</v>
          </cell>
          <cell r="C15282" t="str">
            <v>083801</v>
          </cell>
          <cell r="D15282" t="str">
            <v>Campanula</v>
          </cell>
          <cell r="E15282" t="str">
            <v>un</v>
          </cell>
          <cell r="F15282">
            <v>3.8399999999999998E-5</v>
          </cell>
        </row>
        <row r="15283">
          <cell r="B15283" t="str">
            <v>221402</v>
          </cell>
          <cell r="C15283" t="str">
            <v>010101</v>
          </cell>
          <cell r="D15283" t="str">
            <v>Ajudante</v>
          </cell>
          <cell r="E15283" t="str">
            <v>h</v>
          </cell>
          <cell r="F15283">
            <v>1</v>
          </cell>
        </row>
        <row r="15284">
          <cell r="B15284" t="str">
            <v>221402</v>
          </cell>
          <cell r="C15284" t="str">
            <v>083801</v>
          </cell>
          <cell r="D15284" t="str">
            <v>Campanula</v>
          </cell>
          <cell r="E15284" t="str">
            <v>un</v>
          </cell>
          <cell r="F15284">
            <v>0</v>
          </cell>
        </row>
        <row r="15285">
          <cell r="B15285" t="str">
            <v>221402</v>
          </cell>
          <cell r="C15285" t="str">
            <v>083801</v>
          </cell>
          <cell r="D15285" t="str">
            <v>Campanula</v>
          </cell>
          <cell r="E15285" t="str">
            <v>un</v>
          </cell>
          <cell r="F15285">
            <v>9.1000000000000003E-5</v>
          </cell>
        </row>
        <row r="15286">
          <cell r="B15286" t="str">
            <v>221402</v>
          </cell>
          <cell r="C15286" t="str">
            <v>083801</v>
          </cell>
          <cell r="D15286" t="str">
            <v>Campanula</v>
          </cell>
          <cell r="E15286" t="str">
            <v>un</v>
          </cell>
          <cell r="F15286">
            <v>3.8399999999999998E-5</v>
          </cell>
        </row>
        <row r="15287">
          <cell r="B15287" t="str">
            <v>221501</v>
          </cell>
          <cell r="C15287" t="str">
            <v>010135</v>
          </cell>
          <cell r="D15287" t="str">
            <v>Operador caminhao</v>
          </cell>
          <cell r="E15287" t="str">
            <v>h</v>
          </cell>
          <cell r="F15287">
            <v>1</v>
          </cell>
        </row>
        <row r="15288">
          <cell r="B15288" t="str">
            <v>221501</v>
          </cell>
          <cell r="C15288" t="str">
            <v>084001</v>
          </cell>
          <cell r="D15288" t="str">
            <v>Dumper diesel pot 11.9 kw cap 2.5 t</v>
          </cell>
          <cell r="E15288" t="str">
            <v>un</v>
          </cell>
          <cell r="F15288">
            <v>7.4999999999999993E-5</v>
          </cell>
        </row>
        <row r="15289">
          <cell r="B15289" t="str">
            <v>221501</v>
          </cell>
          <cell r="C15289" t="str">
            <v>084001</v>
          </cell>
          <cell r="D15289" t="str">
            <v>Dumper diesel pot 11.9 kw cap 2.5 t</v>
          </cell>
          <cell r="E15289" t="str">
            <v>un</v>
          </cell>
          <cell r="F15289">
            <v>9.1000000000000003E-5</v>
          </cell>
        </row>
        <row r="15290">
          <cell r="B15290" t="str">
            <v>221501</v>
          </cell>
          <cell r="C15290" t="str">
            <v>084001</v>
          </cell>
          <cell r="D15290" t="str">
            <v>Dumper diesel pot 11.9 kw cap 2.5 t</v>
          </cell>
          <cell r="E15290" t="str">
            <v>un</v>
          </cell>
          <cell r="F15290">
            <v>4.1999999999999998E-5</v>
          </cell>
        </row>
        <row r="15291">
          <cell r="B15291" t="str">
            <v>221501</v>
          </cell>
          <cell r="C15291" t="str">
            <v>088110</v>
          </cell>
          <cell r="D15291" t="str">
            <v>Graxa multipurpose</v>
          </cell>
          <cell r="E15291" t="str">
            <v>kg</v>
          </cell>
          <cell r="F15291">
            <v>1.6E-2</v>
          </cell>
        </row>
        <row r="15292">
          <cell r="B15292" t="str">
            <v>221501</v>
          </cell>
          <cell r="C15292" t="str">
            <v>088114</v>
          </cell>
          <cell r="D15292" t="str">
            <v>Oleo diesel</v>
          </cell>
          <cell r="E15292" t="str">
            <v>l</v>
          </cell>
          <cell r="F15292">
            <v>2.4</v>
          </cell>
        </row>
        <row r="15293">
          <cell r="B15293" t="str">
            <v>221501</v>
          </cell>
          <cell r="C15293" t="str">
            <v>088116</v>
          </cell>
          <cell r="D15293" t="str">
            <v>Oleo lubrificantes p/ diesel</v>
          </cell>
          <cell r="E15293" t="str">
            <v>l</v>
          </cell>
          <cell r="F15293">
            <v>0.04</v>
          </cell>
        </row>
        <row r="15294">
          <cell r="B15294" t="str">
            <v>221501</v>
          </cell>
          <cell r="C15294" t="str">
            <v>088204</v>
          </cell>
          <cell r="D15294" t="str">
            <v>Filtro</v>
          </cell>
          <cell r="E15294" t="str">
            <v>jg</v>
          </cell>
          <cell r="F15294">
            <v>8.0000000000000004E-4</v>
          </cell>
        </row>
        <row r="15295">
          <cell r="B15295" t="str">
            <v>221501</v>
          </cell>
          <cell r="C15295" t="str">
            <v>088418</v>
          </cell>
          <cell r="D15295" t="str">
            <v>Pneu 650x16x06</v>
          </cell>
          <cell r="E15295" t="str">
            <v>un</v>
          </cell>
          <cell r="F15295">
            <v>8.0000000000000004E-4</v>
          </cell>
        </row>
        <row r="15296">
          <cell r="B15296" t="str">
            <v>221502</v>
          </cell>
          <cell r="C15296" t="str">
            <v>010135</v>
          </cell>
          <cell r="D15296" t="str">
            <v>Operador caminhao</v>
          </cell>
          <cell r="E15296" t="str">
            <v>h</v>
          </cell>
          <cell r="F15296">
            <v>1</v>
          </cell>
        </row>
        <row r="15297">
          <cell r="B15297" t="str">
            <v>221502</v>
          </cell>
          <cell r="C15297" t="str">
            <v>084001</v>
          </cell>
          <cell r="D15297" t="str">
            <v>Dumper diesel pot 11.9 kw cap 2.5 t</v>
          </cell>
          <cell r="E15297" t="str">
            <v>un</v>
          </cell>
          <cell r="F15297">
            <v>0</v>
          </cell>
        </row>
        <row r="15298">
          <cell r="B15298" t="str">
            <v>221502</v>
          </cell>
          <cell r="C15298" t="str">
            <v>084001</v>
          </cell>
          <cell r="D15298" t="str">
            <v>Dumper diesel pot 11.9 kw cap 2.5 t</v>
          </cell>
          <cell r="E15298" t="str">
            <v>un</v>
          </cell>
          <cell r="F15298">
            <v>9.1000000000000003E-5</v>
          </cell>
        </row>
        <row r="15299">
          <cell r="B15299" t="str">
            <v>221502</v>
          </cell>
          <cell r="C15299" t="str">
            <v>084001</v>
          </cell>
          <cell r="D15299" t="str">
            <v>Dumper diesel pot 11.9 kw cap 2.5 t</v>
          </cell>
          <cell r="E15299" t="str">
            <v>un</v>
          </cell>
          <cell r="F15299">
            <v>4.1999999999999998E-5</v>
          </cell>
        </row>
        <row r="15300">
          <cell r="B15300" t="str">
            <v>221503</v>
          </cell>
          <cell r="C15300" t="str">
            <v>010135</v>
          </cell>
          <cell r="D15300" t="str">
            <v>Operador caminhao</v>
          </cell>
          <cell r="E15300" t="str">
            <v>h</v>
          </cell>
          <cell r="F15300">
            <v>1</v>
          </cell>
        </row>
        <row r="15301">
          <cell r="B15301" t="str">
            <v>221503</v>
          </cell>
          <cell r="C15301" t="str">
            <v>084010</v>
          </cell>
          <cell r="D15301" t="str">
            <v>Carregadeira dumper a disel pot. 25.3 kw</v>
          </cell>
          <cell r="E15301" t="str">
            <v>un</v>
          </cell>
          <cell r="F15301">
            <v>7.4999999999999993E-5</v>
          </cell>
        </row>
        <row r="15302">
          <cell r="B15302" t="str">
            <v>221503</v>
          </cell>
          <cell r="C15302" t="str">
            <v>084010</v>
          </cell>
          <cell r="D15302" t="str">
            <v>Carregadeira dumper a disel pot. 25.3 kw</v>
          </cell>
          <cell r="E15302" t="str">
            <v>un</v>
          </cell>
          <cell r="F15302">
            <v>9.1000000000000003E-5</v>
          </cell>
        </row>
        <row r="15303">
          <cell r="B15303" t="str">
            <v>221503</v>
          </cell>
          <cell r="C15303" t="str">
            <v>084010</v>
          </cell>
          <cell r="D15303" t="str">
            <v>Carregadeira dumper a disel pot. 25.3 kw</v>
          </cell>
          <cell r="E15303" t="str">
            <v>un</v>
          </cell>
          <cell r="F15303">
            <v>3.9799999999999998E-5</v>
          </cell>
        </row>
        <row r="15304">
          <cell r="B15304" t="str">
            <v>221503</v>
          </cell>
          <cell r="C15304" t="str">
            <v>088108</v>
          </cell>
          <cell r="D15304" t="str">
            <v>Gasolina</v>
          </cell>
          <cell r="E15304" t="str">
            <v>l</v>
          </cell>
          <cell r="F15304">
            <v>5</v>
          </cell>
        </row>
        <row r="15305">
          <cell r="B15305" t="str">
            <v>221503</v>
          </cell>
          <cell r="C15305" t="str">
            <v>088110</v>
          </cell>
          <cell r="D15305" t="str">
            <v>Graxa multipurpose</v>
          </cell>
          <cell r="E15305" t="str">
            <v>kg</v>
          </cell>
          <cell r="F15305">
            <v>1.7999999999999999E-2</v>
          </cell>
        </row>
        <row r="15306">
          <cell r="B15306" t="str">
            <v>221503</v>
          </cell>
          <cell r="C15306" t="str">
            <v>088120</v>
          </cell>
          <cell r="D15306" t="str">
            <v>Oleo lubrificante p/ gasolina/alcool</v>
          </cell>
          <cell r="E15306" t="str">
            <v>l</v>
          </cell>
          <cell r="F15306">
            <v>0.09</v>
          </cell>
        </row>
        <row r="15307">
          <cell r="B15307" t="str">
            <v>221503</v>
          </cell>
          <cell r="C15307" t="str">
            <v>088250</v>
          </cell>
          <cell r="D15307" t="str">
            <v>Filtro</v>
          </cell>
          <cell r="E15307" t="str">
            <v>jg</v>
          </cell>
          <cell r="F15307">
            <v>4.0000000000000002E-4</v>
          </cell>
        </row>
        <row r="15308">
          <cell r="B15308" t="str">
            <v>221503</v>
          </cell>
          <cell r="C15308" t="str">
            <v>088418</v>
          </cell>
          <cell r="D15308" t="str">
            <v>Pneu 650x16x06</v>
          </cell>
          <cell r="E15308" t="str">
            <v>un</v>
          </cell>
          <cell r="F15308">
            <v>8.0000000000000004E-4</v>
          </cell>
        </row>
        <row r="15309">
          <cell r="B15309" t="str">
            <v>221504</v>
          </cell>
          <cell r="C15309" t="str">
            <v>010135</v>
          </cell>
          <cell r="D15309" t="str">
            <v>Operador caminhao</v>
          </cell>
          <cell r="E15309" t="str">
            <v>h</v>
          </cell>
          <cell r="F15309">
            <v>1</v>
          </cell>
        </row>
        <row r="15310">
          <cell r="B15310" t="str">
            <v>221504</v>
          </cell>
          <cell r="C15310" t="str">
            <v>084010</v>
          </cell>
          <cell r="D15310" t="str">
            <v>Carregadeira dumper a disel pot. 25.3 kw</v>
          </cell>
          <cell r="E15310" t="str">
            <v>un</v>
          </cell>
          <cell r="F15310">
            <v>0</v>
          </cell>
        </row>
        <row r="15311">
          <cell r="B15311" t="str">
            <v>221504</v>
          </cell>
          <cell r="C15311" t="str">
            <v>084010</v>
          </cell>
          <cell r="D15311" t="str">
            <v>Carregadeira dumper a disel pot. 25.3 kw</v>
          </cell>
          <cell r="E15311" t="str">
            <v>un</v>
          </cell>
          <cell r="F15311">
            <v>9.1000000000000003E-5</v>
          </cell>
        </row>
        <row r="15312">
          <cell r="B15312" t="str">
            <v>221504</v>
          </cell>
          <cell r="C15312" t="str">
            <v>084010</v>
          </cell>
          <cell r="D15312" t="str">
            <v>Carregadeira dumper a disel pot. 25.3 kw</v>
          </cell>
          <cell r="E15312" t="str">
            <v>un</v>
          </cell>
          <cell r="F15312">
            <v>3.9799999999999998E-5</v>
          </cell>
        </row>
        <row r="15313">
          <cell r="B15313" t="str">
            <v>221701</v>
          </cell>
          <cell r="C15313" t="str">
            <v>010135</v>
          </cell>
          <cell r="D15313" t="str">
            <v>Operador caminhao</v>
          </cell>
          <cell r="E15313" t="str">
            <v>h</v>
          </cell>
          <cell r="F15313">
            <v>1</v>
          </cell>
        </row>
        <row r="15314">
          <cell r="B15314" t="str">
            <v>221701</v>
          </cell>
          <cell r="C15314" t="str">
            <v>084201</v>
          </cell>
          <cell r="D15314" t="str">
            <v>Carreta carrega tudo cap 15 a 16 t</v>
          </cell>
          <cell r="E15314" t="str">
            <v>un</v>
          </cell>
          <cell r="F15314">
            <v>7.4999999999999993E-5</v>
          </cell>
        </row>
        <row r="15315">
          <cell r="B15315" t="str">
            <v>221701</v>
          </cell>
          <cell r="C15315" t="str">
            <v>084201</v>
          </cell>
          <cell r="D15315" t="str">
            <v>Carreta carrega tudo cap 15 a 16 t</v>
          </cell>
          <cell r="E15315" t="str">
            <v>un</v>
          </cell>
          <cell r="F15315">
            <v>9.1000000000000003E-5</v>
          </cell>
        </row>
        <row r="15316">
          <cell r="B15316" t="str">
            <v>221701</v>
          </cell>
          <cell r="C15316" t="str">
            <v>084201</v>
          </cell>
          <cell r="D15316" t="str">
            <v>Carreta carrega tudo cap 15 a 16 t</v>
          </cell>
          <cell r="E15316" t="str">
            <v>un</v>
          </cell>
          <cell r="F15316">
            <v>3.8399999999999998E-5</v>
          </cell>
        </row>
        <row r="15317">
          <cell r="B15317" t="str">
            <v>221701</v>
          </cell>
          <cell r="C15317" t="str">
            <v>088110</v>
          </cell>
          <cell r="D15317" t="str">
            <v>Graxa multipurpose</v>
          </cell>
          <cell r="E15317" t="str">
            <v>kg</v>
          </cell>
          <cell r="F15317">
            <v>2E-3</v>
          </cell>
        </row>
        <row r="15318">
          <cell r="B15318" t="str">
            <v>221701</v>
          </cell>
          <cell r="C15318" t="str">
            <v>088464</v>
          </cell>
          <cell r="D15318" t="str">
            <v>Pneu 1100x22x14</v>
          </cell>
          <cell r="E15318" t="str">
            <v>un</v>
          </cell>
          <cell r="F15318">
            <v>3.2000000000000002E-3</v>
          </cell>
        </row>
        <row r="15319">
          <cell r="B15319" t="str">
            <v>221702</v>
          </cell>
          <cell r="C15319" t="str">
            <v>010135</v>
          </cell>
          <cell r="D15319" t="str">
            <v>Operador caminhao</v>
          </cell>
          <cell r="E15319" t="str">
            <v>h</v>
          </cell>
          <cell r="F15319">
            <v>1</v>
          </cell>
        </row>
        <row r="15320">
          <cell r="B15320" t="str">
            <v>221702</v>
          </cell>
          <cell r="C15320" t="str">
            <v>084201</v>
          </cell>
          <cell r="D15320" t="str">
            <v>Carreta carrega tudo cap 15 a 16 t</v>
          </cell>
          <cell r="E15320" t="str">
            <v>un</v>
          </cell>
          <cell r="F15320">
            <v>0</v>
          </cell>
        </row>
        <row r="15321">
          <cell r="B15321" t="str">
            <v>221702</v>
          </cell>
          <cell r="C15321" t="str">
            <v>084201</v>
          </cell>
          <cell r="D15321" t="str">
            <v>Carreta carrega tudo cap 15 a 16 t</v>
          </cell>
          <cell r="E15321" t="str">
            <v>un</v>
          </cell>
          <cell r="F15321">
            <v>9.1000000000000003E-5</v>
          </cell>
        </row>
        <row r="15322">
          <cell r="B15322" t="str">
            <v>221702</v>
          </cell>
          <cell r="C15322" t="str">
            <v>084201</v>
          </cell>
          <cell r="D15322" t="str">
            <v>Carreta carrega tudo cap 15 a 16 t</v>
          </cell>
          <cell r="E15322" t="str">
            <v>un</v>
          </cell>
          <cell r="F15322">
            <v>3.8399999999999998E-5</v>
          </cell>
        </row>
        <row r="15323">
          <cell r="B15323" t="str">
            <v>221801</v>
          </cell>
          <cell r="C15323" t="str">
            <v>010135</v>
          </cell>
          <cell r="D15323" t="str">
            <v>Operador caminhao</v>
          </cell>
          <cell r="E15323" t="str">
            <v>h</v>
          </cell>
          <cell r="F15323">
            <v>1</v>
          </cell>
        </row>
        <row r="15324">
          <cell r="B15324" t="str">
            <v>221801</v>
          </cell>
          <cell r="C15324" t="str">
            <v>084206</v>
          </cell>
          <cell r="D15324" t="str">
            <v>Carreta c/cacamba basculante ate 32 ton.</v>
          </cell>
          <cell r="E15324" t="str">
            <v>un</v>
          </cell>
          <cell r="F15324">
            <v>7.4999999999999993E-5</v>
          </cell>
        </row>
        <row r="15325">
          <cell r="B15325" t="str">
            <v>221801</v>
          </cell>
          <cell r="C15325" t="str">
            <v>084206</v>
          </cell>
          <cell r="D15325" t="str">
            <v>Carreta c/cacamba basculante ate 32 ton.</v>
          </cell>
          <cell r="E15325" t="str">
            <v>un</v>
          </cell>
          <cell r="F15325">
            <v>9.1000000000000003E-5</v>
          </cell>
        </row>
        <row r="15326">
          <cell r="B15326" t="str">
            <v>221801</v>
          </cell>
          <cell r="C15326" t="str">
            <v>084206</v>
          </cell>
          <cell r="D15326" t="str">
            <v>Carreta c/cacamba basculante ate 32 ton.</v>
          </cell>
          <cell r="E15326" t="str">
            <v>un</v>
          </cell>
          <cell r="F15326">
            <v>3.8399999999999998E-5</v>
          </cell>
        </row>
        <row r="15327">
          <cell r="B15327" t="str">
            <v>221801</v>
          </cell>
          <cell r="C15327" t="str">
            <v>088110</v>
          </cell>
          <cell r="D15327" t="str">
            <v>Graxa multipurpose</v>
          </cell>
          <cell r="E15327" t="str">
            <v>kg</v>
          </cell>
          <cell r="F15327">
            <v>2E-3</v>
          </cell>
        </row>
        <row r="15328">
          <cell r="B15328" t="str">
            <v>221801</v>
          </cell>
          <cell r="C15328" t="str">
            <v>088464</v>
          </cell>
          <cell r="D15328" t="str">
            <v>Pneu 1100x22x14</v>
          </cell>
          <cell r="E15328" t="str">
            <v>un</v>
          </cell>
          <cell r="F15328">
            <v>3.2000000000000002E-3</v>
          </cell>
        </row>
        <row r="15329">
          <cell r="B15329" t="str">
            <v>221802</v>
          </cell>
          <cell r="C15329" t="str">
            <v>010135</v>
          </cell>
          <cell r="D15329" t="str">
            <v>Operador caminhao</v>
          </cell>
          <cell r="E15329" t="str">
            <v>h</v>
          </cell>
          <cell r="F15329">
            <v>1</v>
          </cell>
        </row>
        <row r="15330">
          <cell r="B15330" t="str">
            <v>221802</v>
          </cell>
          <cell r="C15330" t="str">
            <v>084206</v>
          </cell>
          <cell r="D15330" t="str">
            <v>Carreta c/cacamba basculante ate 32 ton.</v>
          </cell>
          <cell r="E15330" t="str">
            <v>un</v>
          </cell>
          <cell r="F15330">
            <v>0</v>
          </cell>
        </row>
        <row r="15331">
          <cell r="B15331" t="str">
            <v>221802</v>
          </cell>
          <cell r="C15331" t="str">
            <v>084206</v>
          </cell>
          <cell r="D15331" t="str">
            <v>Carreta c/cacamba basculante ate 32 ton.</v>
          </cell>
          <cell r="E15331" t="str">
            <v>un</v>
          </cell>
          <cell r="F15331">
            <v>9.1000000000000003E-5</v>
          </cell>
        </row>
        <row r="15332">
          <cell r="B15332" t="str">
            <v>221802</v>
          </cell>
          <cell r="C15332" t="str">
            <v>084206</v>
          </cell>
          <cell r="D15332" t="str">
            <v>Carreta c/cacamba basculante ate 32 ton.</v>
          </cell>
          <cell r="E15332" t="str">
            <v>un</v>
          </cell>
          <cell r="F15332">
            <v>3.8399999999999998E-5</v>
          </cell>
        </row>
        <row r="15333">
          <cell r="B15333" t="str">
            <v>221901</v>
          </cell>
          <cell r="C15333" t="str">
            <v>010135</v>
          </cell>
          <cell r="D15333" t="str">
            <v>Operador caminhao</v>
          </cell>
          <cell r="E15333" t="str">
            <v>h</v>
          </cell>
          <cell r="F15333">
            <v>1</v>
          </cell>
        </row>
        <row r="15334">
          <cell r="B15334" t="str">
            <v>221901</v>
          </cell>
          <cell r="C15334" t="str">
            <v>088116</v>
          </cell>
          <cell r="D15334" t="str">
            <v>Oleo lubrificantes p/ diesel</v>
          </cell>
          <cell r="E15334" t="str">
            <v>l</v>
          </cell>
          <cell r="F15334">
            <v>0.28000000000000003</v>
          </cell>
        </row>
        <row r="15335">
          <cell r="B15335" t="str">
            <v>221901</v>
          </cell>
          <cell r="C15335" t="str">
            <v>088242</v>
          </cell>
          <cell r="D15335" t="str">
            <v>Filtro</v>
          </cell>
          <cell r="E15335" t="str">
            <v>jg</v>
          </cell>
          <cell r="F15335">
            <v>0.01</v>
          </cell>
        </row>
        <row r="15336">
          <cell r="B15336" t="str">
            <v>221901</v>
          </cell>
          <cell r="C15336" t="str">
            <v>084401</v>
          </cell>
          <cell r="D15336" t="str">
            <v>Cavalo mecanico pot. 104.4 kw ate 15 ton.</v>
          </cell>
          <cell r="E15336" t="str">
            <v>un</v>
          </cell>
          <cell r="F15336">
            <v>9.1000000000000003E-5</v>
          </cell>
        </row>
        <row r="15337">
          <cell r="B15337" t="str">
            <v>221901</v>
          </cell>
          <cell r="C15337" t="str">
            <v>088110</v>
          </cell>
          <cell r="D15337" t="str">
            <v>Graxa multipurpose</v>
          </cell>
          <cell r="E15337" t="str">
            <v>kg</v>
          </cell>
          <cell r="F15337">
            <v>0.14000000000000001</v>
          </cell>
        </row>
        <row r="15338">
          <cell r="B15338" t="str">
            <v>221901</v>
          </cell>
          <cell r="C15338" t="str">
            <v>088114</v>
          </cell>
          <cell r="D15338" t="str">
            <v>Oleo diesel</v>
          </cell>
          <cell r="E15338" t="str">
            <v>l</v>
          </cell>
          <cell r="F15338">
            <v>23</v>
          </cell>
        </row>
        <row r="15339">
          <cell r="B15339" t="str">
            <v>221901</v>
          </cell>
          <cell r="C15339" t="str">
            <v>084401</v>
          </cell>
          <cell r="D15339" t="str">
            <v>Cavalo mecanico pot. 104.4 kw ate 15 ton.</v>
          </cell>
          <cell r="E15339" t="str">
            <v>un</v>
          </cell>
          <cell r="F15339">
            <v>7.4999999999999993E-5</v>
          </cell>
        </row>
        <row r="15340">
          <cell r="B15340" t="str">
            <v>221901</v>
          </cell>
          <cell r="C15340" t="str">
            <v>084401</v>
          </cell>
          <cell r="D15340" t="str">
            <v>Cavalo mecanico pot. 104.4 kw ate 15 ton.</v>
          </cell>
          <cell r="E15340" t="str">
            <v>un</v>
          </cell>
          <cell r="F15340">
            <v>3.8399999999999998E-5</v>
          </cell>
        </row>
        <row r="15341">
          <cell r="B15341" t="str">
            <v>221901</v>
          </cell>
          <cell r="C15341" t="str">
            <v>088464</v>
          </cell>
          <cell r="D15341" t="str">
            <v>Pneu 1100x22x14</v>
          </cell>
          <cell r="E15341" t="str">
            <v>un</v>
          </cell>
          <cell r="F15341">
            <v>2.3999999999999998E-3</v>
          </cell>
        </row>
        <row r="15342">
          <cell r="B15342" t="str">
            <v>221902</v>
          </cell>
          <cell r="C15342" t="str">
            <v>010135</v>
          </cell>
          <cell r="D15342" t="str">
            <v>Operador caminhao</v>
          </cell>
          <cell r="E15342" t="str">
            <v>h</v>
          </cell>
          <cell r="F15342">
            <v>1</v>
          </cell>
        </row>
        <row r="15343">
          <cell r="B15343" t="str">
            <v>221902</v>
          </cell>
          <cell r="C15343" t="str">
            <v>084401</v>
          </cell>
          <cell r="D15343" t="str">
            <v>Cavalo mecanico pot. 104.4 kw ate 15 ton.</v>
          </cell>
          <cell r="E15343" t="str">
            <v>un</v>
          </cell>
          <cell r="F15343">
            <v>0</v>
          </cell>
        </row>
        <row r="15344">
          <cell r="B15344" t="str">
            <v>221902</v>
          </cell>
          <cell r="C15344" t="str">
            <v>084401</v>
          </cell>
          <cell r="D15344" t="str">
            <v>Cavalo mecanico pot. 104.4 kw ate 15 ton.</v>
          </cell>
          <cell r="E15344" t="str">
            <v>un</v>
          </cell>
          <cell r="F15344">
            <v>9.1000000000000003E-5</v>
          </cell>
        </row>
        <row r="15345">
          <cell r="B15345" t="str">
            <v>221902</v>
          </cell>
          <cell r="C15345" t="str">
            <v>084401</v>
          </cell>
          <cell r="D15345" t="str">
            <v>Cavalo mecanico pot. 104.4 kw ate 15 ton.</v>
          </cell>
          <cell r="E15345" t="str">
            <v>un</v>
          </cell>
          <cell r="F15345">
            <v>3.8399999999999998E-5</v>
          </cell>
        </row>
        <row r="15346">
          <cell r="B15346" t="str">
            <v>221903</v>
          </cell>
          <cell r="C15346" t="str">
            <v>010135</v>
          </cell>
          <cell r="D15346" t="str">
            <v>Operador caminhao</v>
          </cell>
          <cell r="E15346" t="str">
            <v>h</v>
          </cell>
          <cell r="F15346">
            <v>1</v>
          </cell>
        </row>
        <row r="15347">
          <cell r="B15347" t="str">
            <v>221903</v>
          </cell>
          <cell r="C15347" t="str">
            <v>088116</v>
          </cell>
          <cell r="D15347" t="str">
            <v>Oleo lubrificantes p/ diesel</v>
          </cell>
          <cell r="E15347" t="str">
            <v>l</v>
          </cell>
          <cell r="F15347">
            <v>0.49</v>
          </cell>
        </row>
        <row r="15348">
          <cell r="B15348" t="str">
            <v>221903</v>
          </cell>
          <cell r="C15348" t="str">
            <v>084402</v>
          </cell>
          <cell r="D15348" t="str">
            <v>Cavalo mecanico pot 149 kw</v>
          </cell>
          <cell r="E15348" t="str">
            <v>un</v>
          </cell>
          <cell r="F15348">
            <v>7.4999999999999993E-5</v>
          </cell>
        </row>
        <row r="15349">
          <cell r="B15349" t="str">
            <v>221903</v>
          </cell>
          <cell r="C15349" t="str">
            <v>084402</v>
          </cell>
          <cell r="D15349" t="str">
            <v>Cavalo mecanico pot 149 kw</v>
          </cell>
          <cell r="E15349" t="str">
            <v>un</v>
          </cell>
          <cell r="F15349">
            <v>3.8399999999999998E-5</v>
          </cell>
        </row>
        <row r="15350">
          <cell r="B15350" t="str">
            <v>221903</v>
          </cell>
          <cell r="C15350" t="str">
            <v>088110</v>
          </cell>
          <cell r="D15350" t="str">
            <v>Graxa multipurpose</v>
          </cell>
          <cell r="E15350" t="str">
            <v>kg</v>
          </cell>
          <cell r="F15350">
            <v>0.20200000000000001</v>
          </cell>
        </row>
        <row r="15351">
          <cell r="B15351" t="str">
            <v>221903</v>
          </cell>
          <cell r="C15351" t="str">
            <v>088114</v>
          </cell>
          <cell r="D15351" t="str">
            <v>Oleo diesel</v>
          </cell>
          <cell r="E15351" t="str">
            <v>l</v>
          </cell>
          <cell r="F15351">
            <v>30.44</v>
          </cell>
        </row>
        <row r="15352">
          <cell r="B15352" t="str">
            <v>221903</v>
          </cell>
          <cell r="C15352" t="str">
            <v>084402</v>
          </cell>
          <cell r="D15352" t="str">
            <v>Cavalo mecanico pot 149 kw</v>
          </cell>
          <cell r="E15352" t="str">
            <v>un</v>
          </cell>
          <cell r="F15352">
            <v>9.1000000000000003E-5</v>
          </cell>
        </row>
        <row r="15353">
          <cell r="B15353" t="str">
            <v>221903</v>
          </cell>
          <cell r="C15353" t="str">
            <v>088242</v>
          </cell>
          <cell r="D15353" t="str">
            <v>Filtro</v>
          </cell>
          <cell r="E15353" t="str">
            <v>jg</v>
          </cell>
          <cell r="F15353">
            <v>0.01</v>
          </cell>
        </row>
        <row r="15354">
          <cell r="B15354" t="str">
            <v>221903</v>
          </cell>
          <cell r="C15354" t="str">
            <v>088464</v>
          </cell>
          <cell r="D15354" t="str">
            <v>Pneu 1100x22x14</v>
          </cell>
          <cell r="E15354" t="str">
            <v>un</v>
          </cell>
          <cell r="F15354">
            <v>2.3999999999999998E-3</v>
          </cell>
        </row>
        <row r="15355">
          <cell r="B15355" t="str">
            <v>221904</v>
          </cell>
          <cell r="C15355" t="str">
            <v>010135</v>
          </cell>
          <cell r="D15355" t="str">
            <v>Operador caminhao</v>
          </cell>
          <cell r="E15355" t="str">
            <v>h</v>
          </cell>
          <cell r="F15355">
            <v>1</v>
          </cell>
        </row>
        <row r="15356">
          <cell r="B15356" t="str">
            <v>221904</v>
          </cell>
          <cell r="C15356" t="str">
            <v>084402</v>
          </cell>
          <cell r="D15356" t="str">
            <v>Cavalo mecanico pot 149 kw</v>
          </cell>
          <cell r="E15356" t="str">
            <v>un</v>
          </cell>
          <cell r="F15356">
            <v>0</v>
          </cell>
        </row>
        <row r="15357">
          <cell r="B15357" t="str">
            <v>221904</v>
          </cell>
          <cell r="C15357" t="str">
            <v>084402</v>
          </cell>
          <cell r="D15357" t="str">
            <v>Cavalo mecanico pot 149 kw</v>
          </cell>
          <cell r="E15357" t="str">
            <v>un</v>
          </cell>
          <cell r="F15357">
            <v>9.1000000000000003E-5</v>
          </cell>
        </row>
        <row r="15358">
          <cell r="B15358" t="str">
            <v>221904</v>
          </cell>
          <cell r="C15358" t="str">
            <v>084402</v>
          </cell>
          <cell r="D15358" t="str">
            <v>Cavalo mecanico pot 149 kw</v>
          </cell>
          <cell r="E15358" t="str">
            <v>un</v>
          </cell>
          <cell r="F15358">
            <v>3.8399999999999998E-5</v>
          </cell>
        </row>
        <row r="15359">
          <cell r="B15359" t="str">
            <v>221905</v>
          </cell>
          <cell r="C15359" t="str">
            <v>088114</v>
          </cell>
          <cell r="D15359" t="str">
            <v>Oleo diesel</v>
          </cell>
          <cell r="E15359" t="str">
            <v>l</v>
          </cell>
          <cell r="F15359">
            <v>41.82</v>
          </cell>
        </row>
        <row r="15360">
          <cell r="B15360" t="str">
            <v>221905</v>
          </cell>
          <cell r="C15360" t="str">
            <v>088116</v>
          </cell>
          <cell r="D15360" t="str">
            <v>Oleo lubrificantes p/ diesel</v>
          </cell>
          <cell r="E15360" t="str">
            <v>l</v>
          </cell>
          <cell r="F15360">
            <v>0.74299999999999999</v>
          </cell>
        </row>
        <row r="15361">
          <cell r="B15361" t="str">
            <v>221905</v>
          </cell>
          <cell r="C15361" t="str">
            <v>084404</v>
          </cell>
          <cell r="D15361" t="str">
            <v>Cavalo mecanico pot 205 kw</v>
          </cell>
          <cell r="E15361" t="str">
            <v>un</v>
          </cell>
          <cell r="F15361">
            <v>7.4999999999999993E-5</v>
          </cell>
        </row>
        <row r="15362">
          <cell r="B15362" t="str">
            <v>221905</v>
          </cell>
          <cell r="C15362" t="str">
            <v>084404</v>
          </cell>
          <cell r="D15362" t="str">
            <v>Cavalo mecanico pot 205 kw</v>
          </cell>
          <cell r="E15362" t="str">
            <v>un</v>
          </cell>
          <cell r="F15362">
            <v>3.8399999999999998E-5</v>
          </cell>
        </row>
        <row r="15363">
          <cell r="B15363" t="str">
            <v>221905</v>
          </cell>
          <cell r="C15363" t="str">
            <v>088110</v>
          </cell>
          <cell r="D15363" t="str">
            <v>Graxa multipurpose</v>
          </cell>
          <cell r="E15363" t="str">
            <v>kg</v>
          </cell>
          <cell r="F15363">
            <v>0.371</v>
          </cell>
        </row>
        <row r="15364">
          <cell r="B15364" t="str">
            <v>221905</v>
          </cell>
          <cell r="C15364" t="str">
            <v>010135</v>
          </cell>
          <cell r="D15364" t="str">
            <v>Operador caminhao</v>
          </cell>
          <cell r="E15364" t="str">
            <v>h</v>
          </cell>
          <cell r="F15364">
            <v>1</v>
          </cell>
        </row>
        <row r="15365">
          <cell r="B15365" t="str">
            <v>221905</v>
          </cell>
          <cell r="C15365" t="str">
            <v>084404</v>
          </cell>
          <cell r="D15365" t="str">
            <v>Cavalo mecanico pot 205 kw</v>
          </cell>
          <cell r="E15365" t="str">
            <v>un</v>
          </cell>
          <cell r="F15365">
            <v>9.1000000000000003E-5</v>
          </cell>
        </row>
        <row r="15366">
          <cell r="B15366" t="str">
            <v>221905</v>
          </cell>
          <cell r="C15366" t="str">
            <v>088268</v>
          </cell>
          <cell r="D15366" t="str">
            <v>Filtro</v>
          </cell>
          <cell r="E15366" t="str">
            <v>jg</v>
          </cell>
          <cell r="F15366">
            <v>7.3999999999999996E-2</v>
          </cell>
        </row>
        <row r="15367">
          <cell r="B15367" t="str">
            <v>221905</v>
          </cell>
          <cell r="C15367" t="str">
            <v>088464</v>
          </cell>
          <cell r="D15367" t="str">
            <v>Pneu 1100x22x14</v>
          </cell>
          <cell r="E15367" t="str">
            <v>un</v>
          </cell>
          <cell r="F15367">
            <v>2.3999999999999998E-3</v>
          </cell>
        </row>
        <row r="15368">
          <cell r="B15368" t="str">
            <v>221906</v>
          </cell>
          <cell r="C15368" t="str">
            <v>010135</v>
          </cell>
          <cell r="D15368" t="str">
            <v>Operador caminhao</v>
          </cell>
          <cell r="E15368" t="str">
            <v>h</v>
          </cell>
          <cell r="F15368">
            <v>1</v>
          </cell>
        </row>
        <row r="15369">
          <cell r="B15369" t="str">
            <v>221906</v>
          </cell>
          <cell r="C15369" t="str">
            <v>084404</v>
          </cell>
          <cell r="D15369" t="str">
            <v>Cavalo mecanico pot 205 kw</v>
          </cell>
          <cell r="E15369" t="str">
            <v>un</v>
          </cell>
          <cell r="F15369">
            <v>0</v>
          </cell>
        </row>
        <row r="15370">
          <cell r="B15370" t="str">
            <v>221906</v>
          </cell>
          <cell r="C15370" t="str">
            <v>084404</v>
          </cell>
          <cell r="D15370" t="str">
            <v>Cavalo mecanico pot 205 kw</v>
          </cell>
          <cell r="E15370" t="str">
            <v>un</v>
          </cell>
          <cell r="F15370">
            <v>9.1000000000000003E-5</v>
          </cell>
        </row>
        <row r="15371">
          <cell r="B15371" t="str">
            <v>221906</v>
          </cell>
          <cell r="C15371" t="str">
            <v>084404</v>
          </cell>
          <cell r="D15371" t="str">
            <v>Cavalo mecanico pot 205 kw</v>
          </cell>
          <cell r="E15371" t="str">
            <v>un</v>
          </cell>
          <cell r="F15371">
            <v>3.8399999999999998E-5</v>
          </cell>
        </row>
        <row r="15372">
          <cell r="B15372" t="str">
            <v>221907</v>
          </cell>
          <cell r="C15372" t="str">
            <v>088114</v>
          </cell>
          <cell r="D15372" t="str">
            <v>Oleo diesel</v>
          </cell>
          <cell r="E15372" t="str">
            <v>l</v>
          </cell>
          <cell r="F15372">
            <v>50</v>
          </cell>
        </row>
        <row r="15373">
          <cell r="B15373" t="str">
            <v>221907</v>
          </cell>
          <cell r="C15373" t="str">
            <v>010135</v>
          </cell>
          <cell r="D15373" t="str">
            <v>Operador caminhao</v>
          </cell>
          <cell r="E15373" t="str">
            <v>h</v>
          </cell>
          <cell r="F15373">
            <v>1</v>
          </cell>
        </row>
        <row r="15374">
          <cell r="B15374" t="str">
            <v>221907</v>
          </cell>
          <cell r="C15374" t="str">
            <v>084406</v>
          </cell>
          <cell r="D15374" t="str">
            <v>Cavalo mecanico pot 216 kw</v>
          </cell>
          <cell r="E15374" t="str">
            <v>un</v>
          </cell>
          <cell r="F15374">
            <v>9.1000000000000003E-5</v>
          </cell>
        </row>
        <row r="15375">
          <cell r="B15375" t="str">
            <v>221907</v>
          </cell>
          <cell r="C15375" t="str">
            <v>088110</v>
          </cell>
          <cell r="D15375" t="str">
            <v>Graxa multipurpose</v>
          </cell>
          <cell r="E15375" t="str">
            <v>kg</v>
          </cell>
          <cell r="F15375">
            <v>0.27500000000000002</v>
          </cell>
        </row>
        <row r="15376">
          <cell r="B15376" t="str">
            <v>221907</v>
          </cell>
          <cell r="C15376" t="str">
            <v>088464</v>
          </cell>
          <cell r="D15376" t="str">
            <v>Pneu 1100x22x14</v>
          </cell>
          <cell r="E15376" t="str">
            <v>un</v>
          </cell>
          <cell r="F15376">
            <v>2.3999999999999998E-3</v>
          </cell>
        </row>
        <row r="15377">
          <cell r="B15377" t="str">
            <v>221907</v>
          </cell>
          <cell r="C15377" t="str">
            <v>084406</v>
          </cell>
          <cell r="D15377" t="str">
            <v>Cavalo mecanico pot 216 kw</v>
          </cell>
          <cell r="E15377" t="str">
            <v>un</v>
          </cell>
          <cell r="F15377">
            <v>7.4999999999999993E-5</v>
          </cell>
        </row>
        <row r="15378">
          <cell r="B15378" t="str">
            <v>221907</v>
          </cell>
          <cell r="C15378" t="str">
            <v>088116</v>
          </cell>
          <cell r="D15378" t="str">
            <v>Oleo lubrificantes p/ diesel</v>
          </cell>
          <cell r="E15378" t="str">
            <v>l</v>
          </cell>
          <cell r="F15378">
            <v>0.55000000000000004</v>
          </cell>
        </row>
        <row r="15379">
          <cell r="B15379" t="str">
            <v>221907</v>
          </cell>
          <cell r="C15379" t="str">
            <v>088270</v>
          </cell>
          <cell r="D15379" t="str">
            <v>Filtro</v>
          </cell>
          <cell r="E15379" t="str">
            <v>jg</v>
          </cell>
          <cell r="F15379">
            <v>0.01</v>
          </cell>
        </row>
        <row r="15380">
          <cell r="B15380" t="str">
            <v>221907</v>
          </cell>
          <cell r="C15380" t="str">
            <v>084406</v>
          </cell>
          <cell r="D15380" t="str">
            <v>Cavalo mecanico pot 216 kw</v>
          </cell>
          <cell r="E15380" t="str">
            <v>un</v>
          </cell>
          <cell r="F15380">
            <v>3.8399999999999998E-5</v>
          </cell>
        </row>
        <row r="15381">
          <cell r="B15381" t="str">
            <v>221908</v>
          </cell>
          <cell r="C15381" t="str">
            <v>010135</v>
          </cell>
          <cell r="D15381" t="str">
            <v>Operador caminhao</v>
          </cell>
          <cell r="E15381" t="str">
            <v>h</v>
          </cell>
          <cell r="F15381">
            <v>1</v>
          </cell>
        </row>
        <row r="15382">
          <cell r="B15382" t="str">
            <v>221908</v>
          </cell>
          <cell r="C15382" t="str">
            <v>084406</v>
          </cell>
          <cell r="D15382" t="str">
            <v>Cavalo mecanico pot 216 kw</v>
          </cell>
          <cell r="E15382" t="str">
            <v>un</v>
          </cell>
          <cell r="F15382">
            <v>0</v>
          </cell>
        </row>
        <row r="15383">
          <cell r="B15383" t="str">
            <v>221908</v>
          </cell>
          <cell r="C15383" t="str">
            <v>084406</v>
          </cell>
          <cell r="D15383" t="str">
            <v>Cavalo mecanico pot 216 kw</v>
          </cell>
          <cell r="E15383" t="str">
            <v>un</v>
          </cell>
          <cell r="F15383">
            <v>9.1000000000000003E-5</v>
          </cell>
        </row>
        <row r="15384">
          <cell r="B15384" t="str">
            <v>221908</v>
          </cell>
          <cell r="C15384" t="str">
            <v>084406</v>
          </cell>
          <cell r="D15384" t="str">
            <v>Cavalo mecanico pot 216 kw</v>
          </cell>
          <cell r="E15384" t="str">
            <v>un</v>
          </cell>
          <cell r="F15384">
            <v>3.8399999999999998E-5</v>
          </cell>
        </row>
        <row r="15385">
          <cell r="B15385" t="str">
            <v>221909</v>
          </cell>
          <cell r="C15385" t="str">
            <v>010135</v>
          </cell>
          <cell r="D15385" t="str">
            <v>Operador caminhao</v>
          </cell>
          <cell r="E15385" t="str">
            <v>h</v>
          </cell>
          <cell r="F15385">
            <v>1</v>
          </cell>
        </row>
        <row r="15386">
          <cell r="B15386" t="str">
            <v>221909</v>
          </cell>
          <cell r="C15386" t="str">
            <v>084408</v>
          </cell>
          <cell r="D15386" t="str">
            <v>Cavalo mecanico pot 285 kw</v>
          </cell>
          <cell r="E15386" t="str">
            <v>un</v>
          </cell>
          <cell r="F15386">
            <v>7.4999999999999993E-5</v>
          </cell>
        </row>
        <row r="15387">
          <cell r="B15387" t="str">
            <v>221909</v>
          </cell>
          <cell r="C15387" t="str">
            <v>084408</v>
          </cell>
          <cell r="D15387" t="str">
            <v>Cavalo mecanico pot 285 kw</v>
          </cell>
          <cell r="E15387" t="str">
            <v>un</v>
          </cell>
          <cell r="F15387">
            <v>9.1000000000000003E-5</v>
          </cell>
        </row>
        <row r="15388">
          <cell r="B15388" t="str">
            <v>221909</v>
          </cell>
          <cell r="C15388" t="str">
            <v>088110</v>
          </cell>
          <cell r="D15388" t="str">
            <v>Graxa multipurpose</v>
          </cell>
          <cell r="E15388" t="str">
            <v>kg</v>
          </cell>
          <cell r="F15388">
            <v>0.35</v>
          </cell>
        </row>
        <row r="15389">
          <cell r="B15389" t="str">
            <v>221909</v>
          </cell>
          <cell r="C15389" t="str">
            <v>088464</v>
          </cell>
          <cell r="D15389" t="str">
            <v>Pneu 1100x22x14</v>
          </cell>
          <cell r="E15389" t="str">
            <v>un</v>
          </cell>
          <cell r="F15389">
            <v>2.3999999999999998E-3</v>
          </cell>
        </row>
        <row r="15390">
          <cell r="B15390" t="str">
            <v>221909</v>
          </cell>
          <cell r="C15390" t="str">
            <v>088114</v>
          </cell>
          <cell r="D15390" t="str">
            <v>Oleo diesel</v>
          </cell>
          <cell r="E15390" t="str">
            <v>l</v>
          </cell>
          <cell r="F15390">
            <v>71.400000000000006</v>
          </cell>
        </row>
        <row r="15391">
          <cell r="B15391" t="str">
            <v>221909</v>
          </cell>
          <cell r="C15391" t="str">
            <v>088116</v>
          </cell>
          <cell r="D15391" t="str">
            <v>Oleo lubrificantes p/ diesel</v>
          </cell>
          <cell r="E15391" t="str">
            <v>l</v>
          </cell>
          <cell r="F15391">
            <v>0.54</v>
          </cell>
        </row>
        <row r="15392">
          <cell r="B15392" t="str">
            <v>221909</v>
          </cell>
          <cell r="C15392" t="str">
            <v>088272</v>
          </cell>
          <cell r="D15392" t="str">
            <v>Filtro</v>
          </cell>
          <cell r="E15392" t="str">
            <v>jg</v>
          </cell>
          <cell r="F15392">
            <v>0.01</v>
          </cell>
        </row>
        <row r="15393">
          <cell r="B15393" t="str">
            <v>221909</v>
          </cell>
          <cell r="C15393" t="str">
            <v>084408</v>
          </cell>
          <cell r="D15393" t="str">
            <v>Cavalo mecanico pot 285 kw</v>
          </cell>
          <cell r="E15393" t="str">
            <v>un</v>
          </cell>
          <cell r="F15393">
            <v>3.8399999999999998E-5</v>
          </cell>
        </row>
        <row r="15394">
          <cell r="B15394" t="str">
            <v>221910</v>
          </cell>
          <cell r="C15394" t="str">
            <v>010135</v>
          </cell>
          <cell r="D15394" t="str">
            <v>Operador caminhao</v>
          </cell>
          <cell r="E15394" t="str">
            <v>h</v>
          </cell>
          <cell r="F15394">
            <v>1</v>
          </cell>
        </row>
        <row r="15395">
          <cell r="B15395" t="str">
            <v>221910</v>
          </cell>
          <cell r="C15395" t="str">
            <v>084408</v>
          </cell>
          <cell r="D15395" t="str">
            <v>Cavalo mecanico pot 285 kw</v>
          </cell>
          <cell r="E15395" t="str">
            <v>un</v>
          </cell>
          <cell r="F15395">
            <v>0</v>
          </cell>
        </row>
        <row r="15396">
          <cell r="B15396" t="str">
            <v>221910</v>
          </cell>
          <cell r="C15396" t="str">
            <v>084408</v>
          </cell>
          <cell r="D15396" t="str">
            <v>Cavalo mecanico pot 285 kw</v>
          </cell>
          <cell r="E15396" t="str">
            <v>un</v>
          </cell>
          <cell r="F15396">
            <v>9.1000000000000003E-5</v>
          </cell>
        </row>
        <row r="15397">
          <cell r="B15397" t="str">
            <v>221910</v>
          </cell>
          <cell r="C15397" t="str">
            <v>084408</v>
          </cell>
          <cell r="D15397" t="str">
            <v>Cavalo mecanico pot 285 kw</v>
          </cell>
          <cell r="E15397" t="str">
            <v>un</v>
          </cell>
          <cell r="F15397">
            <v>3.8399999999999998E-5</v>
          </cell>
        </row>
        <row r="15398">
          <cell r="B15398" t="str">
            <v>222001</v>
          </cell>
          <cell r="C15398" t="str">
            <v>010101</v>
          </cell>
          <cell r="D15398" t="str">
            <v>Ajudante</v>
          </cell>
          <cell r="E15398" t="str">
            <v>h</v>
          </cell>
          <cell r="F15398">
            <v>1</v>
          </cell>
        </row>
        <row r="15399">
          <cell r="B15399" t="str">
            <v>222001</v>
          </cell>
          <cell r="C15399" t="str">
            <v>084601</v>
          </cell>
          <cell r="D15399" t="str">
            <v>Compactador de placa a gasolina pot.2.5 kw</v>
          </cell>
          <cell r="E15399" t="str">
            <v>un</v>
          </cell>
          <cell r="F15399">
            <v>9.0000000000000006E-5</v>
          </cell>
        </row>
        <row r="15400">
          <cell r="B15400" t="str">
            <v>222001</v>
          </cell>
          <cell r="C15400" t="str">
            <v>084601</v>
          </cell>
          <cell r="D15400" t="str">
            <v>Compactador de placa a gasolina pot.2.5 kw</v>
          </cell>
          <cell r="E15400" t="str">
            <v>un</v>
          </cell>
          <cell r="F15400">
            <v>9.1000000000000003E-5</v>
          </cell>
        </row>
        <row r="15401">
          <cell r="B15401" t="str">
            <v>222001</v>
          </cell>
          <cell r="C15401" t="str">
            <v>084601</v>
          </cell>
          <cell r="D15401" t="str">
            <v>Compactador de placa a gasolina pot.2.5 kw</v>
          </cell>
          <cell r="E15401" t="str">
            <v>un</v>
          </cell>
          <cell r="F15401">
            <v>3.8399999999999998E-5</v>
          </cell>
        </row>
        <row r="15402">
          <cell r="B15402" t="str">
            <v>222001</v>
          </cell>
          <cell r="C15402" t="str">
            <v>088108</v>
          </cell>
          <cell r="D15402" t="str">
            <v>Gasolina</v>
          </cell>
          <cell r="E15402" t="str">
            <v>l</v>
          </cell>
          <cell r="F15402">
            <v>0.2</v>
          </cell>
        </row>
        <row r="15403">
          <cell r="B15403" t="str">
            <v>222001</v>
          </cell>
          <cell r="C15403" t="str">
            <v>088110</v>
          </cell>
          <cell r="D15403" t="str">
            <v>Graxa multipurpose</v>
          </cell>
          <cell r="E15403" t="str">
            <v>kg</v>
          </cell>
          <cell r="F15403">
            <v>3.0000000000000001E-3</v>
          </cell>
        </row>
        <row r="15404">
          <cell r="B15404" t="str">
            <v>222001</v>
          </cell>
          <cell r="C15404" t="str">
            <v>088120</v>
          </cell>
          <cell r="D15404" t="str">
            <v>Oleo lubrificante p/ gasolina/alcool</v>
          </cell>
          <cell r="E15404" t="str">
            <v>l</v>
          </cell>
          <cell r="F15404">
            <v>6.0000000000000001E-3</v>
          </cell>
        </row>
        <row r="15405">
          <cell r="B15405" t="str">
            <v>222002</v>
          </cell>
          <cell r="C15405" t="str">
            <v>010101</v>
          </cell>
          <cell r="D15405" t="str">
            <v>Ajudante</v>
          </cell>
          <cell r="E15405" t="str">
            <v>h</v>
          </cell>
          <cell r="F15405">
            <v>1</v>
          </cell>
        </row>
        <row r="15406">
          <cell r="B15406" t="str">
            <v>222002</v>
          </cell>
          <cell r="C15406" t="str">
            <v>084601</v>
          </cell>
          <cell r="D15406" t="str">
            <v>Compactador de placa a gasolina pot.2.5 kw</v>
          </cell>
          <cell r="E15406" t="str">
            <v>un</v>
          </cell>
          <cell r="F15406">
            <v>0</v>
          </cell>
        </row>
        <row r="15407">
          <cell r="B15407" t="str">
            <v>222002</v>
          </cell>
          <cell r="C15407" t="str">
            <v>084601</v>
          </cell>
          <cell r="D15407" t="str">
            <v>Compactador de placa a gasolina pot.2.5 kw</v>
          </cell>
          <cell r="E15407" t="str">
            <v>un</v>
          </cell>
          <cell r="F15407">
            <v>9.1000000000000003E-5</v>
          </cell>
        </row>
        <row r="15408">
          <cell r="B15408" t="str">
            <v>222002</v>
          </cell>
          <cell r="C15408" t="str">
            <v>084601</v>
          </cell>
          <cell r="D15408" t="str">
            <v>Compactador de placa a gasolina pot.2.5 kw</v>
          </cell>
          <cell r="E15408" t="str">
            <v>un</v>
          </cell>
          <cell r="F15408">
            <v>3.8399999999999998E-5</v>
          </cell>
        </row>
        <row r="15409">
          <cell r="B15409" t="str">
            <v>222003</v>
          </cell>
          <cell r="C15409" t="str">
            <v>010101</v>
          </cell>
          <cell r="D15409" t="str">
            <v>Ajudante</v>
          </cell>
          <cell r="E15409" t="str">
            <v>h</v>
          </cell>
          <cell r="F15409">
            <v>1</v>
          </cell>
        </row>
        <row r="15410">
          <cell r="B15410" t="str">
            <v>222003</v>
          </cell>
          <cell r="C15410" t="str">
            <v>088120</v>
          </cell>
          <cell r="D15410" t="str">
            <v>Oleo lubrificante p/ gasolina/alcool</v>
          </cell>
          <cell r="E15410" t="str">
            <v>l</v>
          </cell>
          <cell r="F15410">
            <v>1.6E-2</v>
          </cell>
        </row>
        <row r="15411">
          <cell r="B15411" t="str">
            <v>222003</v>
          </cell>
          <cell r="C15411" t="str">
            <v>084603</v>
          </cell>
          <cell r="D15411" t="str">
            <v>Compactador de placa a gasolina pot 4.5 kw</v>
          </cell>
          <cell r="E15411" t="str">
            <v>un</v>
          </cell>
          <cell r="F15411">
            <v>9.1000000000000003E-5</v>
          </cell>
        </row>
        <row r="15412">
          <cell r="B15412" t="str">
            <v>222003</v>
          </cell>
          <cell r="C15412" t="str">
            <v>084603</v>
          </cell>
          <cell r="D15412" t="str">
            <v>Compactador de placa a gasolina pot 4.5 kw</v>
          </cell>
          <cell r="E15412" t="str">
            <v>un</v>
          </cell>
          <cell r="F15412">
            <v>3.8399999999999998E-5</v>
          </cell>
        </row>
        <row r="15413">
          <cell r="B15413" t="str">
            <v>222003</v>
          </cell>
          <cell r="C15413" t="str">
            <v>088108</v>
          </cell>
          <cell r="D15413" t="str">
            <v>Gasolina</v>
          </cell>
          <cell r="E15413" t="str">
            <v>l</v>
          </cell>
          <cell r="F15413">
            <v>1.39</v>
          </cell>
        </row>
        <row r="15414">
          <cell r="B15414" t="str">
            <v>222003</v>
          </cell>
          <cell r="C15414" t="str">
            <v>088110</v>
          </cell>
          <cell r="D15414" t="str">
            <v>Graxa multipurpose</v>
          </cell>
          <cell r="E15414" t="str">
            <v>kg</v>
          </cell>
          <cell r="F15414">
            <v>4.0000000000000001E-3</v>
          </cell>
        </row>
        <row r="15415">
          <cell r="B15415" t="str">
            <v>222003</v>
          </cell>
          <cell r="C15415" t="str">
            <v>084603</v>
          </cell>
          <cell r="D15415" t="str">
            <v>Compactador de placa a gasolina pot 4.5 kw</v>
          </cell>
          <cell r="E15415" t="str">
            <v>un</v>
          </cell>
          <cell r="F15415">
            <v>6.0000000000000002E-5</v>
          </cell>
        </row>
        <row r="15416">
          <cell r="B15416" t="str">
            <v>222004</v>
          </cell>
          <cell r="C15416" t="str">
            <v>010101</v>
          </cell>
          <cell r="D15416" t="str">
            <v>Ajudante</v>
          </cell>
          <cell r="E15416" t="str">
            <v>h</v>
          </cell>
          <cell r="F15416">
            <v>1</v>
          </cell>
        </row>
        <row r="15417">
          <cell r="B15417" t="str">
            <v>222004</v>
          </cell>
          <cell r="C15417" t="str">
            <v>084603</v>
          </cell>
          <cell r="D15417" t="str">
            <v>Compactador de placa a gasolina pot 4.5 kw</v>
          </cell>
          <cell r="E15417" t="str">
            <v>un</v>
          </cell>
          <cell r="F15417">
            <v>0</v>
          </cell>
        </row>
        <row r="15418">
          <cell r="B15418" t="str">
            <v>222004</v>
          </cell>
          <cell r="C15418" t="str">
            <v>084603</v>
          </cell>
          <cell r="D15418" t="str">
            <v>Compactador de placa a gasolina pot 4.5 kw</v>
          </cell>
          <cell r="E15418" t="str">
            <v>un</v>
          </cell>
          <cell r="F15418">
            <v>9.1000000000000003E-5</v>
          </cell>
        </row>
        <row r="15419">
          <cell r="B15419" t="str">
            <v>222004</v>
          </cell>
          <cell r="C15419" t="str">
            <v>084603</v>
          </cell>
          <cell r="D15419" t="str">
            <v>Compactador de placa a gasolina pot 4.5 kw</v>
          </cell>
          <cell r="E15419" t="str">
            <v>un</v>
          </cell>
          <cell r="F15419">
            <v>3.8399999999999998E-5</v>
          </cell>
        </row>
        <row r="15420">
          <cell r="B15420" t="str">
            <v>222005</v>
          </cell>
          <cell r="C15420" t="str">
            <v>010101</v>
          </cell>
          <cell r="D15420" t="str">
            <v>Ajudante</v>
          </cell>
          <cell r="E15420" t="str">
            <v>h</v>
          </cell>
          <cell r="F15420">
            <v>1</v>
          </cell>
        </row>
        <row r="15421">
          <cell r="B15421" t="str">
            <v>222005</v>
          </cell>
          <cell r="C15421" t="str">
            <v>084605</v>
          </cell>
          <cell r="D15421" t="str">
            <v>Compactador de placa a gasolina pot 6 kw</v>
          </cell>
          <cell r="E15421" t="str">
            <v>un</v>
          </cell>
          <cell r="F15421">
            <v>9.0000000000000006E-5</v>
          </cell>
        </row>
        <row r="15422">
          <cell r="B15422" t="str">
            <v>222005</v>
          </cell>
          <cell r="C15422" t="str">
            <v>084605</v>
          </cell>
          <cell r="D15422" t="str">
            <v>Compactador de placa a gasolina pot 6 kw</v>
          </cell>
          <cell r="E15422" t="str">
            <v>un</v>
          </cell>
          <cell r="F15422">
            <v>9.1000000000000003E-5</v>
          </cell>
        </row>
        <row r="15423">
          <cell r="B15423" t="str">
            <v>222005</v>
          </cell>
          <cell r="C15423" t="str">
            <v>084605</v>
          </cell>
          <cell r="D15423" t="str">
            <v>Compactador de placa a gasolina pot 6 kw</v>
          </cell>
          <cell r="E15423" t="str">
            <v>un</v>
          </cell>
          <cell r="F15423">
            <v>3.8399999999999998E-5</v>
          </cell>
        </row>
        <row r="15424">
          <cell r="B15424" t="str">
            <v>222005</v>
          </cell>
          <cell r="C15424" t="str">
            <v>088108</v>
          </cell>
          <cell r="D15424" t="str">
            <v>Gasolina</v>
          </cell>
          <cell r="E15424" t="str">
            <v>l</v>
          </cell>
          <cell r="F15424">
            <v>1.85</v>
          </cell>
        </row>
        <row r="15425">
          <cell r="B15425" t="str">
            <v>222005</v>
          </cell>
          <cell r="C15425" t="str">
            <v>088110</v>
          </cell>
          <cell r="D15425" t="str">
            <v>Graxa multipurpose</v>
          </cell>
          <cell r="E15425" t="str">
            <v>kg</v>
          </cell>
          <cell r="F15425">
            <v>4.0000000000000001E-3</v>
          </cell>
        </row>
        <row r="15426">
          <cell r="B15426" t="str">
            <v>222005</v>
          </cell>
          <cell r="C15426" t="str">
            <v>088120</v>
          </cell>
          <cell r="D15426" t="str">
            <v>Oleo lubrificante p/ gasolina/alcool</v>
          </cell>
          <cell r="E15426" t="str">
            <v>l</v>
          </cell>
          <cell r="F15426">
            <v>1.6E-2</v>
          </cell>
        </row>
        <row r="15427">
          <cell r="B15427" t="str">
            <v>222006</v>
          </cell>
          <cell r="C15427" t="str">
            <v>010101</v>
          </cell>
          <cell r="D15427" t="str">
            <v>Ajudante</v>
          </cell>
          <cell r="E15427" t="str">
            <v>h</v>
          </cell>
          <cell r="F15427">
            <v>1</v>
          </cell>
        </row>
        <row r="15428">
          <cell r="B15428" t="str">
            <v>222006</v>
          </cell>
          <cell r="C15428" t="str">
            <v>084605</v>
          </cell>
          <cell r="D15428" t="str">
            <v>Compactador de placa a gasolina pot 6 kw</v>
          </cell>
          <cell r="E15428" t="str">
            <v>un</v>
          </cell>
          <cell r="F15428">
            <v>0</v>
          </cell>
        </row>
        <row r="15429">
          <cell r="B15429" t="str">
            <v>222006</v>
          </cell>
          <cell r="C15429" t="str">
            <v>084605</v>
          </cell>
          <cell r="D15429" t="str">
            <v>Compactador de placa a gasolina pot 6 kw</v>
          </cell>
          <cell r="E15429" t="str">
            <v>un</v>
          </cell>
          <cell r="F15429">
            <v>9.1000000000000003E-5</v>
          </cell>
        </row>
        <row r="15430">
          <cell r="B15430" t="str">
            <v>222006</v>
          </cell>
          <cell r="C15430" t="str">
            <v>084605</v>
          </cell>
          <cell r="D15430" t="str">
            <v>Compactador de placa a gasolina pot 6 kw</v>
          </cell>
          <cell r="E15430" t="str">
            <v>un</v>
          </cell>
          <cell r="F15430">
            <v>3.8399999999999998E-5</v>
          </cell>
        </row>
        <row r="15431">
          <cell r="B15431" t="str">
            <v>222007</v>
          </cell>
          <cell r="C15431" t="str">
            <v>010101</v>
          </cell>
          <cell r="D15431" t="str">
            <v>Ajudante</v>
          </cell>
          <cell r="E15431" t="str">
            <v>h</v>
          </cell>
          <cell r="F15431">
            <v>1</v>
          </cell>
        </row>
        <row r="15432">
          <cell r="B15432" t="str">
            <v>222007</v>
          </cell>
          <cell r="C15432" t="str">
            <v>084607</v>
          </cell>
          <cell r="D15432" t="str">
            <v>Compactador de placa a gasolina pot 8 kw</v>
          </cell>
          <cell r="E15432" t="str">
            <v>un</v>
          </cell>
          <cell r="F15432">
            <v>9.0000000000000006E-5</v>
          </cell>
        </row>
        <row r="15433">
          <cell r="B15433" t="str">
            <v>222007</v>
          </cell>
          <cell r="C15433" t="str">
            <v>084607</v>
          </cell>
          <cell r="D15433" t="str">
            <v>Compactador de placa a gasolina pot 8 kw</v>
          </cell>
          <cell r="E15433" t="str">
            <v>un</v>
          </cell>
          <cell r="F15433">
            <v>9.1000000000000003E-5</v>
          </cell>
        </row>
        <row r="15434">
          <cell r="B15434" t="str">
            <v>222007</v>
          </cell>
          <cell r="C15434" t="str">
            <v>084607</v>
          </cell>
          <cell r="D15434" t="str">
            <v>Compactador de placa a gasolina pot 8 kw</v>
          </cell>
          <cell r="E15434" t="str">
            <v>un</v>
          </cell>
          <cell r="F15434">
            <v>3.8399999999999998E-5</v>
          </cell>
        </row>
        <row r="15435">
          <cell r="B15435" t="str">
            <v>222007</v>
          </cell>
          <cell r="C15435" t="str">
            <v>088108</v>
          </cell>
          <cell r="D15435" t="str">
            <v>Gasolina</v>
          </cell>
          <cell r="E15435" t="str">
            <v>l</v>
          </cell>
          <cell r="F15435">
            <v>2.84</v>
          </cell>
        </row>
        <row r="15436">
          <cell r="B15436" t="str">
            <v>222007</v>
          </cell>
          <cell r="C15436" t="str">
            <v>088110</v>
          </cell>
          <cell r="D15436" t="str">
            <v>Graxa multipurpose</v>
          </cell>
          <cell r="E15436" t="str">
            <v>kg</v>
          </cell>
          <cell r="F15436">
            <v>0.01</v>
          </cell>
        </row>
        <row r="15437">
          <cell r="B15437" t="str">
            <v>222007</v>
          </cell>
          <cell r="C15437" t="str">
            <v>088120</v>
          </cell>
          <cell r="D15437" t="str">
            <v>Oleo lubrificante p/ gasolina/alcool</v>
          </cell>
          <cell r="E15437" t="str">
            <v>l</v>
          </cell>
          <cell r="F15437">
            <v>0.02</v>
          </cell>
        </row>
        <row r="15438">
          <cell r="B15438" t="str">
            <v>222008</v>
          </cell>
          <cell r="C15438" t="str">
            <v>010101</v>
          </cell>
          <cell r="D15438" t="str">
            <v>Ajudante</v>
          </cell>
          <cell r="E15438" t="str">
            <v>h</v>
          </cell>
          <cell r="F15438">
            <v>1</v>
          </cell>
        </row>
        <row r="15439">
          <cell r="B15439" t="str">
            <v>222008</v>
          </cell>
          <cell r="C15439" t="str">
            <v>084607</v>
          </cell>
          <cell r="D15439" t="str">
            <v>Compactador de placa a gasolina pot 8 kw</v>
          </cell>
          <cell r="E15439" t="str">
            <v>un</v>
          </cell>
          <cell r="F15439">
            <v>0</v>
          </cell>
        </row>
        <row r="15440">
          <cell r="B15440" t="str">
            <v>222008</v>
          </cell>
          <cell r="C15440" t="str">
            <v>084607</v>
          </cell>
          <cell r="D15440" t="str">
            <v>Compactador de placa a gasolina pot 8 kw</v>
          </cell>
          <cell r="E15440" t="str">
            <v>un</v>
          </cell>
          <cell r="F15440">
            <v>9.1000000000000003E-5</v>
          </cell>
        </row>
        <row r="15441">
          <cell r="B15441" t="str">
            <v>222008</v>
          </cell>
          <cell r="C15441" t="str">
            <v>084607</v>
          </cell>
          <cell r="D15441" t="str">
            <v>Compactador de placa a gasolina pot 8 kw</v>
          </cell>
          <cell r="E15441" t="str">
            <v>un</v>
          </cell>
          <cell r="F15441">
            <v>3.8399999999999998E-5</v>
          </cell>
        </row>
        <row r="15442">
          <cell r="B15442" t="str">
            <v>222009</v>
          </cell>
          <cell r="C15442" t="str">
            <v>010101</v>
          </cell>
          <cell r="D15442" t="str">
            <v>Ajudante</v>
          </cell>
          <cell r="E15442" t="str">
            <v>h</v>
          </cell>
          <cell r="F15442">
            <v>1</v>
          </cell>
        </row>
        <row r="15443">
          <cell r="B15443" t="str">
            <v>222009</v>
          </cell>
          <cell r="C15443" t="str">
            <v>084610</v>
          </cell>
          <cell r="D15443" t="str">
            <v>Compactador de placa diesel pot 2.98 kw</v>
          </cell>
          <cell r="E15443" t="str">
            <v>un</v>
          </cell>
          <cell r="F15443">
            <v>6.0000000000000002E-5</v>
          </cell>
        </row>
        <row r="15444">
          <cell r="B15444" t="str">
            <v>222009</v>
          </cell>
          <cell r="C15444" t="str">
            <v>084610</v>
          </cell>
          <cell r="D15444" t="str">
            <v>Compactador de placa diesel pot 2.98 kw</v>
          </cell>
          <cell r="E15444" t="str">
            <v>un</v>
          </cell>
          <cell r="F15444">
            <v>9.1000000000000003E-5</v>
          </cell>
        </row>
        <row r="15445">
          <cell r="B15445" t="str">
            <v>222009</v>
          </cell>
          <cell r="C15445" t="str">
            <v>084610</v>
          </cell>
          <cell r="D15445" t="str">
            <v>Compactador de placa diesel pot 2.98 kw</v>
          </cell>
          <cell r="E15445" t="str">
            <v>un</v>
          </cell>
          <cell r="F15445">
            <v>3.8399999999999998E-5</v>
          </cell>
        </row>
        <row r="15446">
          <cell r="B15446" t="str">
            <v>222009</v>
          </cell>
          <cell r="C15446" t="str">
            <v>088110</v>
          </cell>
          <cell r="D15446" t="str">
            <v>Graxa multipurpose</v>
          </cell>
          <cell r="E15446" t="str">
            <v>kg</v>
          </cell>
          <cell r="F15446">
            <v>5.0000000000000001E-3</v>
          </cell>
        </row>
        <row r="15447">
          <cell r="B15447" t="str">
            <v>222009</v>
          </cell>
          <cell r="C15447" t="str">
            <v>088114</v>
          </cell>
          <cell r="D15447" t="str">
            <v>Oleo diesel</v>
          </cell>
          <cell r="E15447" t="str">
            <v>l</v>
          </cell>
          <cell r="F15447">
            <v>0.82</v>
          </cell>
        </row>
        <row r="15448">
          <cell r="B15448" t="str">
            <v>222009</v>
          </cell>
          <cell r="C15448" t="str">
            <v>088116</v>
          </cell>
          <cell r="D15448" t="str">
            <v>Oleo lubrificantes p/ diesel</v>
          </cell>
          <cell r="E15448" t="str">
            <v>l</v>
          </cell>
          <cell r="F15448">
            <v>1.0999999999999999E-2</v>
          </cell>
        </row>
        <row r="15449">
          <cell r="B15449" t="str">
            <v>222010</v>
          </cell>
          <cell r="C15449" t="str">
            <v>010101</v>
          </cell>
          <cell r="D15449" t="str">
            <v>Ajudante</v>
          </cell>
          <cell r="E15449" t="str">
            <v>h</v>
          </cell>
          <cell r="F15449">
            <v>1</v>
          </cell>
        </row>
        <row r="15450">
          <cell r="B15450" t="str">
            <v>222010</v>
          </cell>
          <cell r="C15450" t="str">
            <v>084610</v>
          </cell>
          <cell r="D15450" t="str">
            <v>Compactador de placa diesel pot 2.98 kw</v>
          </cell>
          <cell r="E15450" t="str">
            <v>un</v>
          </cell>
          <cell r="F15450">
            <v>0</v>
          </cell>
        </row>
        <row r="15451">
          <cell r="B15451" t="str">
            <v>222010</v>
          </cell>
          <cell r="C15451" t="str">
            <v>084610</v>
          </cell>
          <cell r="D15451" t="str">
            <v>Compactador de placa diesel pot 2.98 kw</v>
          </cell>
          <cell r="E15451" t="str">
            <v>un</v>
          </cell>
          <cell r="F15451">
            <v>9.1000000000000003E-5</v>
          </cell>
        </row>
        <row r="15452">
          <cell r="B15452" t="str">
            <v>222010</v>
          </cell>
          <cell r="C15452" t="str">
            <v>084610</v>
          </cell>
          <cell r="D15452" t="str">
            <v>Compactador de placa diesel pot 2.98 kw</v>
          </cell>
          <cell r="E15452" t="str">
            <v>un</v>
          </cell>
          <cell r="F15452">
            <v>3.8399999999999998E-5</v>
          </cell>
        </row>
        <row r="15453">
          <cell r="B15453" t="str">
            <v>222011</v>
          </cell>
          <cell r="C15453" t="str">
            <v>010101</v>
          </cell>
          <cell r="D15453" t="str">
            <v>Ajudante</v>
          </cell>
          <cell r="E15453" t="str">
            <v>h</v>
          </cell>
          <cell r="F15453">
            <v>1</v>
          </cell>
        </row>
        <row r="15454">
          <cell r="B15454" t="str">
            <v>222011</v>
          </cell>
          <cell r="C15454" t="str">
            <v>084612</v>
          </cell>
          <cell r="D15454" t="str">
            <v>Compactador de placa diesel pot 5.22 kw</v>
          </cell>
          <cell r="E15454" t="str">
            <v>un</v>
          </cell>
          <cell r="F15454">
            <v>6.0000000000000002E-5</v>
          </cell>
        </row>
        <row r="15455">
          <cell r="B15455" t="str">
            <v>222011</v>
          </cell>
          <cell r="C15455" t="str">
            <v>084612</v>
          </cell>
          <cell r="D15455" t="str">
            <v>Compactador de placa diesel pot 5.22 kw</v>
          </cell>
          <cell r="E15455" t="str">
            <v>un</v>
          </cell>
          <cell r="F15455">
            <v>9.1000000000000003E-5</v>
          </cell>
        </row>
        <row r="15456">
          <cell r="B15456" t="str">
            <v>222011</v>
          </cell>
          <cell r="C15456" t="str">
            <v>084612</v>
          </cell>
          <cell r="D15456" t="str">
            <v>Compactador de placa diesel pot 5.22 kw</v>
          </cell>
          <cell r="E15456" t="str">
            <v>un</v>
          </cell>
          <cell r="F15456">
            <v>3.8399999999999998E-5</v>
          </cell>
        </row>
        <row r="15457">
          <cell r="B15457" t="str">
            <v>222011</v>
          </cell>
          <cell r="C15457" t="str">
            <v>088110</v>
          </cell>
          <cell r="D15457" t="str">
            <v>Graxa multipurpose</v>
          </cell>
          <cell r="E15457" t="str">
            <v>kg</v>
          </cell>
          <cell r="F15457">
            <v>8.9999999999999993E-3</v>
          </cell>
        </row>
        <row r="15458">
          <cell r="B15458" t="str">
            <v>222011</v>
          </cell>
          <cell r="C15458" t="str">
            <v>088114</v>
          </cell>
          <cell r="D15458" t="str">
            <v>Oleo diesel</v>
          </cell>
          <cell r="E15458" t="str">
            <v>l</v>
          </cell>
          <cell r="F15458">
            <v>1.43</v>
          </cell>
        </row>
        <row r="15459">
          <cell r="B15459" t="str">
            <v>222011</v>
          </cell>
          <cell r="C15459" t="str">
            <v>088116</v>
          </cell>
          <cell r="D15459" t="str">
            <v>Oleo lubrificantes p/ diesel</v>
          </cell>
          <cell r="E15459" t="str">
            <v>l</v>
          </cell>
          <cell r="F15459">
            <v>1.9E-2</v>
          </cell>
        </row>
        <row r="15460">
          <cell r="B15460" t="str">
            <v>222012</v>
          </cell>
          <cell r="C15460" t="str">
            <v>010101</v>
          </cell>
          <cell r="D15460" t="str">
            <v>Ajudante</v>
          </cell>
          <cell r="E15460" t="str">
            <v>h</v>
          </cell>
          <cell r="F15460">
            <v>1</v>
          </cell>
        </row>
        <row r="15461">
          <cell r="B15461" t="str">
            <v>222012</v>
          </cell>
          <cell r="C15461" t="str">
            <v>084612</v>
          </cell>
          <cell r="D15461" t="str">
            <v>Compactador de placa diesel pot 5.22 kw</v>
          </cell>
          <cell r="E15461" t="str">
            <v>un</v>
          </cell>
          <cell r="F15461">
            <v>0</v>
          </cell>
        </row>
        <row r="15462">
          <cell r="B15462" t="str">
            <v>222012</v>
          </cell>
          <cell r="C15462" t="str">
            <v>084612</v>
          </cell>
          <cell r="D15462" t="str">
            <v>Compactador de placa diesel pot 5.22 kw</v>
          </cell>
          <cell r="E15462" t="str">
            <v>un</v>
          </cell>
          <cell r="F15462">
            <v>9.1000000000000003E-5</v>
          </cell>
        </row>
        <row r="15463">
          <cell r="B15463" t="str">
            <v>222012</v>
          </cell>
          <cell r="C15463" t="str">
            <v>084612</v>
          </cell>
          <cell r="D15463" t="str">
            <v>Compactador de placa diesel pot 5.22 kw</v>
          </cell>
          <cell r="E15463" t="str">
            <v>un</v>
          </cell>
          <cell r="F15463">
            <v>3.8399999999999998E-5</v>
          </cell>
        </row>
        <row r="15464">
          <cell r="B15464" t="str">
            <v>222013</v>
          </cell>
          <cell r="C15464" t="str">
            <v>010101</v>
          </cell>
          <cell r="D15464" t="str">
            <v>Ajudante</v>
          </cell>
          <cell r="E15464" t="str">
            <v>h</v>
          </cell>
          <cell r="F15464">
            <v>1</v>
          </cell>
        </row>
        <row r="15465">
          <cell r="B15465" t="str">
            <v>222013</v>
          </cell>
          <cell r="C15465" t="str">
            <v>084614</v>
          </cell>
          <cell r="D15465" t="str">
            <v>Compactador de placa eletrico pot 2.24 kw</v>
          </cell>
          <cell r="E15465" t="str">
            <v>un</v>
          </cell>
          <cell r="F15465">
            <v>6.0000000000000002E-5</v>
          </cell>
        </row>
        <row r="15466">
          <cell r="B15466" t="str">
            <v>222013</v>
          </cell>
          <cell r="C15466" t="str">
            <v>084614</v>
          </cell>
          <cell r="D15466" t="str">
            <v>Compactador de placa eletrico pot 2.24 kw</v>
          </cell>
          <cell r="E15466" t="str">
            <v>un</v>
          </cell>
          <cell r="F15466">
            <v>9.1000000000000003E-5</v>
          </cell>
        </row>
        <row r="15467">
          <cell r="B15467" t="str">
            <v>222013</v>
          </cell>
          <cell r="C15467" t="str">
            <v>084614</v>
          </cell>
          <cell r="D15467" t="str">
            <v>Compactador de placa eletrico pot 2.24 kw</v>
          </cell>
          <cell r="E15467" t="str">
            <v>un</v>
          </cell>
          <cell r="F15467">
            <v>3.8399999999999998E-5</v>
          </cell>
        </row>
        <row r="15468">
          <cell r="B15468" t="str">
            <v>222013</v>
          </cell>
          <cell r="C15468" t="str">
            <v>088106</v>
          </cell>
          <cell r="D15468" t="str">
            <v>Energia eletrica</v>
          </cell>
          <cell r="E15468" t="str">
            <v>kw</v>
          </cell>
          <cell r="F15468">
            <v>2.25</v>
          </cell>
        </row>
        <row r="15469">
          <cell r="B15469" t="str">
            <v>222014</v>
          </cell>
          <cell r="C15469" t="str">
            <v>010101</v>
          </cell>
          <cell r="D15469" t="str">
            <v>Ajudante</v>
          </cell>
          <cell r="E15469" t="str">
            <v>h</v>
          </cell>
          <cell r="F15469">
            <v>1</v>
          </cell>
        </row>
        <row r="15470">
          <cell r="B15470" t="str">
            <v>222014</v>
          </cell>
          <cell r="C15470" t="str">
            <v>084614</v>
          </cell>
          <cell r="D15470" t="str">
            <v>Compactador de placa eletrico pot 2.24 kw</v>
          </cell>
          <cell r="E15470" t="str">
            <v>un</v>
          </cell>
          <cell r="F15470">
            <v>0</v>
          </cell>
        </row>
        <row r="15471">
          <cell r="B15471" t="str">
            <v>222014</v>
          </cell>
          <cell r="C15471" t="str">
            <v>084614</v>
          </cell>
          <cell r="D15471" t="str">
            <v>Compactador de placa eletrico pot 2.24 kw</v>
          </cell>
          <cell r="E15471" t="str">
            <v>un</v>
          </cell>
          <cell r="F15471">
            <v>9.1000000000000003E-5</v>
          </cell>
        </row>
        <row r="15472">
          <cell r="B15472" t="str">
            <v>222014</v>
          </cell>
          <cell r="C15472" t="str">
            <v>084614</v>
          </cell>
          <cell r="D15472" t="str">
            <v>Compactador de placa eletrico pot 2.24 kw</v>
          </cell>
          <cell r="E15472" t="str">
            <v>un</v>
          </cell>
          <cell r="F15472">
            <v>3.8399999999999998E-5</v>
          </cell>
        </row>
        <row r="15473">
          <cell r="B15473" t="str">
            <v>222015</v>
          </cell>
          <cell r="C15473" t="str">
            <v>010101</v>
          </cell>
          <cell r="D15473" t="str">
            <v>Ajudante</v>
          </cell>
          <cell r="E15473" t="str">
            <v>h</v>
          </cell>
          <cell r="F15473">
            <v>1</v>
          </cell>
        </row>
        <row r="15474">
          <cell r="B15474" t="str">
            <v>222015</v>
          </cell>
          <cell r="C15474" t="str">
            <v>084616</v>
          </cell>
          <cell r="D15474" t="str">
            <v>Compactador de placa eletrico pot 4.48 kw</v>
          </cell>
          <cell r="E15474" t="str">
            <v>un</v>
          </cell>
          <cell r="F15474">
            <v>6.0000000000000002E-5</v>
          </cell>
        </row>
        <row r="15475">
          <cell r="B15475" t="str">
            <v>222015</v>
          </cell>
          <cell r="C15475" t="str">
            <v>084616</v>
          </cell>
          <cell r="D15475" t="str">
            <v>Compactador de placa eletrico pot 4.48 kw</v>
          </cell>
          <cell r="E15475" t="str">
            <v>un</v>
          </cell>
          <cell r="F15475">
            <v>9.1000000000000003E-5</v>
          </cell>
        </row>
        <row r="15476">
          <cell r="B15476" t="str">
            <v>222015</v>
          </cell>
          <cell r="C15476" t="str">
            <v>084616</v>
          </cell>
          <cell r="D15476" t="str">
            <v>Compactador de placa eletrico pot 4.48 kw</v>
          </cell>
          <cell r="E15476" t="str">
            <v>un</v>
          </cell>
          <cell r="F15476">
            <v>3.8399999999999998E-5</v>
          </cell>
        </row>
        <row r="15477">
          <cell r="B15477" t="str">
            <v>222015</v>
          </cell>
          <cell r="C15477" t="str">
            <v>088106</v>
          </cell>
          <cell r="D15477" t="str">
            <v>Energia eletrica</v>
          </cell>
          <cell r="E15477" t="str">
            <v>kw</v>
          </cell>
          <cell r="F15477">
            <v>4.5</v>
          </cell>
        </row>
        <row r="15478">
          <cell r="B15478" t="str">
            <v>222016</v>
          </cell>
          <cell r="C15478" t="str">
            <v>010101</v>
          </cell>
          <cell r="D15478" t="str">
            <v>Ajudante</v>
          </cell>
          <cell r="E15478" t="str">
            <v>h</v>
          </cell>
          <cell r="F15478">
            <v>1</v>
          </cell>
        </row>
        <row r="15479">
          <cell r="B15479" t="str">
            <v>222016</v>
          </cell>
          <cell r="C15479" t="str">
            <v>084616</v>
          </cell>
          <cell r="D15479" t="str">
            <v>Compactador de placa eletrico pot 4.48 kw</v>
          </cell>
          <cell r="E15479" t="str">
            <v>un</v>
          </cell>
          <cell r="F15479">
            <v>0</v>
          </cell>
        </row>
        <row r="15480">
          <cell r="B15480" t="str">
            <v>222016</v>
          </cell>
          <cell r="C15480" t="str">
            <v>084616</v>
          </cell>
          <cell r="D15480" t="str">
            <v>Compactador de placa eletrico pot 4.48 kw</v>
          </cell>
          <cell r="E15480" t="str">
            <v>un</v>
          </cell>
          <cell r="F15480">
            <v>9.1000000000000003E-5</v>
          </cell>
        </row>
        <row r="15481">
          <cell r="B15481" t="str">
            <v>222016</v>
          </cell>
          <cell r="C15481" t="str">
            <v>084616</v>
          </cell>
          <cell r="D15481" t="str">
            <v>Compactador de placa eletrico pot 4.48 kw</v>
          </cell>
          <cell r="E15481" t="str">
            <v>un</v>
          </cell>
          <cell r="F15481">
            <v>3.8399999999999998E-5</v>
          </cell>
        </row>
        <row r="15482">
          <cell r="B15482" t="str">
            <v>222101</v>
          </cell>
          <cell r="C15482" t="str">
            <v>010101</v>
          </cell>
          <cell r="D15482" t="str">
            <v>Ajudante</v>
          </cell>
          <cell r="E15482" t="str">
            <v>h</v>
          </cell>
          <cell r="F15482">
            <v>1</v>
          </cell>
        </row>
        <row r="15483">
          <cell r="B15483" t="str">
            <v>222101</v>
          </cell>
          <cell r="C15483" t="str">
            <v>084702</v>
          </cell>
          <cell r="D15483" t="str">
            <v>Compressor de ar diesel pot 29 kw</v>
          </cell>
          <cell r="E15483" t="str">
            <v>un</v>
          </cell>
          <cell r="F15483">
            <v>7.4999999999999993E-5</v>
          </cell>
        </row>
        <row r="15484">
          <cell r="B15484" t="str">
            <v>222101</v>
          </cell>
          <cell r="C15484" t="str">
            <v>088258</v>
          </cell>
          <cell r="D15484" t="str">
            <v>Filtro</v>
          </cell>
          <cell r="E15484" t="str">
            <v>jg</v>
          </cell>
          <cell r="F15484">
            <v>0.01</v>
          </cell>
        </row>
        <row r="15485">
          <cell r="B15485" t="str">
            <v>222101</v>
          </cell>
          <cell r="C15485" t="str">
            <v>088416</v>
          </cell>
          <cell r="D15485" t="str">
            <v>Pneu 600x16x04</v>
          </cell>
          <cell r="E15485" t="str">
            <v>un</v>
          </cell>
          <cell r="F15485">
            <v>8.0000000000000004E-4</v>
          </cell>
        </row>
        <row r="15486">
          <cell r="B15486" t="str">
            <v>222101</v>
          </cell>
          <cell r="C15486" t="str">
            <v>084702</v>
          </cell>
          <cell r="D15486" t="str">
            <v>Compressor de ar diesel pot 29 kw</v>
          </cell>
          <cell r="E15486" t="str">
            <v>un</v>
          </cell>
          <cell r="F15486">
            <v>3.8399999999999998E-5</v>
          </cell>
        </row>
        <row r="15487">
          <cell r="B15487" t="str">
            <v>222101</v>
          </cell>
          <cell r="C15487" t="str">
            <v>088114</v>
          </cell>
          <cell r="D15487" t="str">
            <v>Oleo diesel</v>
          </cell>
          <cell r="E15487" t="str">
            <v>l</v>
          </cell>
          <cell r="F15487">
            <v>6.1</v>
          </cell>
        </row>
        <row r="15488">
          <cell r="B15488" t="str">
            <v>222101</v>
          </cell>
          <cell r="C15488" t="str">
            <v>088116</v>
          </cell>
          <cell r="D15488" t="str">
            <v>Oleo lubrificantes p/ diesel</v>
          </cell>
          <cell r="E15488" t="str">
            <v>l</v>
          </cell>
          <cell r="F15488">
            <v>0.108</v>
          </cell>
        </row>
        <row r="15489">
          <cell r="B15489" t="str">
            <v>222101</v>
          </cell>
          <cell r="C15489" t="str">
            <v>084702</v>
          </cell>
          <cell r="D15489" t="str">
            <v>Compressor de ar diesel pot 29 kw</v>
          </cell>
          <cell r="E15489" t="str">
            <v>un</v>
          </cell>
          <cell r="F15489">
            <v>9.1000000000000003E-5</v>
          </cell>
        </row>
        <row r="15490">
          <cell r="B15490" t="str">
            <v>222101</v>
          </cell>
          <cell r="C15490" t="str">
            <v>088110</v>
          </cell>
          <cell r="D15490" t="str">
            <v>Graxa multipurpose</v>
          </cell>
          <cell r="E15490" t="str">
            <v>kg</v>
          </cell>
          <cell r="F15490">
            <v>0.5</v>
          </cell>
        </row>
        <row r="15491">
          <cell r="B15491" t="str">
            <v>222102</v>
          </cell>
          <cell r="C15491" t="str">
            <v>010101</v>
          </cell>
          <cell r="D15491" t="str">
            <v>Ajudante</v>
          </cell>
          <cell r="E15491" t="str">
            <v>h</v>
          </cell>
          <cell r="F15491">
            <v>1</v>
          </cell>
        </row>
        <row r="15492">
          <cell r="B15492" t="str">
            <v>222102</v>
          </cell>
          <cell r="C15492" t="str">
            <v>084702</v>
          </cell>
          <cell r="D15492" t="str">
            <v>Compressor de ar diesel pot 29 kw</v>
          </cell>
          <cell r="E15492" t="str">
            <v>un</v>
          </cell>
          <cell r="F15492">
            <v>0</v>
          </cell>
        </row>
        <row r="15493">
          <cell r="B15493" t="str">
            <v>222102</v>
          </cell>
          <cell r="C15493" t="str">
            <v>084702</v>
          </cell>
          <cell r="D15493" t="str">
            <v>Compressor de ar diesel pot 29 kw</v>
          </cell>
          <cell r="E15493" t="str">
            <v>un</v>
          </cell>
          <cell r="F15493">
            <v>9.1000000000000003E-5</v>
          </cell>
        </row>
        <row r="15494">
          <cell r="B15494" t="str">
            <v>222102</v>
          </cell>
          <cell r="C15494" t="str">
            <v>084702</v>
          </cell>
          <cell r="D15494" t="str">
            <v>Compressor de ar diesel pot 29 kw</v>
          </cell>
          <cell r="E15494" t="str">
            <v>un</v>
          </cell>
          <cell r="F15494">
            <v>3.8399999999999998E-5</v>
          </cell>
        </row>
        <row r="15495">
          <cell r="B15495" t="str">
            <v>222103</v>
          </cell>
          <cell r="C15495" t="str">
            <v>010101</v>
          </cell>
          <cell r="D15495" t="str">
            <v>Ajudante</v>
          </cell>
          <cell r="E15495" t="str">
            <v>h</v>
          </cell>
          <cell r="F15495">
            <v>1</v>
          </cell>
        </row>
        <row r="15496">
          <cell r="B15496" t="str">
            <v>222103</v>
          </cell>
          <cell r="C15496" t="str">
            <v>084704</v>
          </cell>
          <cell r="D15496" t="str">
            <v>Compressor de ar diesel pot 45 kw</v>
          </cell>
          <cell r="E15496" t="str">
            <v>un</v>
          </cell>
          <cell r="F15496">
            <v>7.4999999999999993E-5</v>
          </cell>
        </row>
        <row r="15497">
          <cell r="B15497" t="str">
            <v>222103</v>
          </cell>
          <cell r="C15497" t="str">
            <v>088260</v>
          </cell>
          <cell r="D15497" t="str">
            <v>Filtro</v>
          </cell>
          <cell r="E15497" t="str">
            <v>jg</v>
          </cell>
          <cell r="F15497">
            <v>1.4E-2</v>
          </cell>
        </row>
        <row r="15498">
          <cell r="B15498" t="str">
            <v>222103</v>
          </cell>
          <cell r="C15498" t="str">
            <v>088418</v>
          </cell>
          <cell r="D15498" t="str">
            <v>Pneu 650x16x06</v>
          </cell>
          <cell r="E15498" t="str">
            <v>un</v>
          </cell>
          <cell r="F15498">
            <v>8.0000000000000004E-4</v>
          </cell>
        </row>
        <row r="15499">
          <cell r="B15499" t="str">
            <v>222103</v>
          </cell>
          <cell r="C15499" t="str">
            <v>084704</v>
          </cell>
          <cell r="D15499" t="str">
            <v>Compressor de ar diesel pot 45 kw</v>
          </cell>
          <cell r="E15499" t="str">
            <v>un</v>
          </cell>
          <cell r="F15499">
            <v>3.8399999999999998E-5</v>
          </cell>
        </row>
        <row r="15500">
          <cell r="B15500" t="str">
            <v>222103</v>
          </cell>
          <cell r="C15500" t="str">
            <v>088114</v>
          </cell>
          <cell r="D15500" t="str">
            <v>Oleo diesel</v>
          </cell>
          <cell r="E15500" t="str">
            <v>l</v>
          </cell>
          <cell r="F15500">
            <v>8.1</v>
          </cell>
        </row>
        <row r="15501">
          <cell r="B15501" t="str">
            <v>222103</v>
          </cell>
          <cell r="C15501" t="str">
            <v>088116</v>
          </cell>
          <cell r="D15501" t="str">
            <v>Oleo lubrificantes p/ diesel</v>
          </cell>
          <cell r="E15501" t="str">
            <v>l</v>
          </cell>
          <cell r="F15501">
            <v>0.14299999999999999</v>
          </cell>
        </row>
        <row r="15502">
          <cell r="B15502" t="str">
            <v>222103</v>
          </cell>
          <cell r="C15502" t="str">
            <v>084704</v>
          </cell>
          <cell r="D15502" t="str">
            <v>Compressor de ar diesel pot 45 kw</v>
          </cell>
          <cell r="E15502" t="str">
            <v>un</v>
          </cell>
          <cell r="F15502">
            <v>9.1000000000000003E-5</v>
          </cell>
        </row>
        <row r="15503">
          <cell r="B15503" t="str">
            <v>222103</v>
          </cell>
          <cell r="C15503" t="str">
            <v>088110</v>
          </cell>
          <cell r="D15503" t="str">
            <v>Graxa multipurpose</v>
          </cell>
          <cell r="E15503" t="str">
            <v>kg</v>
          </cell>
          <cell r="F15503">
            <v>7.0000000000000007E-2</v>
          </cell>
        </row>
        <row r="15504">
          <cell r="B15504" t="str">
            <v>222104</v>
          </cell>
          <cell r="C15504" t="str">
            <v>010101</v>
          </cell>
          <cell r="D15504" t="str">
            <v>Ajudante</v>
          </cell>
          <cell r="E15504" t="str">
            <v>h</v>
          </cell>
          <cell r="F15504">
            <v>1</v>
          </cell>
        </row>
        <row r="15505">
          <cell r="B15505" t="str">
            <v>222104</v>
          </cell>
          <cell r="C15505" t="str">
            <v>084704</v>
          </cell>
          <cell r="D15505" t="str">
            <v>Compressor de ar diesel pot 45 kw</v>
          </cell>
          <cell r="E15505" t="str">
            <v>un</v>
          </cell>
          <cell r="F15505">
            <v>0</v>
          </cell>
        </row>
        <row r="15506">
          <cell r="B15506" t="str">
            <v>222104</v>
          </cell>
          <cell r="C15506" t="str">
            <v>084704</v>
          </cell>
          <cell r="D15506" t="str">
            <v>Compressor de ar diesel pot 45 kw</v>
          </cell>
          <cell r="E15506" t="str">
            <v>un</v>
          </cell>
          <cell r="F15506">
            <v>9.1000000000000003E-5</v>
          </cell>
        </row>
        <row r="15507">
          <cell r="B15507" t="str">
            <v>222104</v>
          </cell>
          <cell r="C15507" t="str">
            <v>084704</v>
          </cell>
          <cell r="D15507" t="str">
            <v>Compressor de ar diesel pot 45 kw</v>
          </cell>
          <cell r="E15507" t="str">
            <v>un</v>
          </cell>
          <cell r="F15507">
            <v>3.8399999999999998E-5</v>
          </cell>
        </row>
        <row r="15508">
          <cell r="B15508" t="str">
            <v>222105</v>
          </cell>
          <cell r="C15508" t="str">
            <v>010101</v>
          </cell>
          <cell r="D15508" t="str">
            <v>Ajudante</v>
          </cell>
          <cell r="E15508" t="str">
            <v>h</v>
          </cell>
          <cell r="F15508">
            <v>1</v>
          </cell>
        </row>
        <row r="15509">
          <cell r="B15509" t="str">
            <v>222105</v>
          </cell>
          <cell r="C15509" t="str">
            <v>084706</v>
          </cell>
          <cell r="D15509" t="str">
            <v>Compressor de ar diesel pot 59 a 63 kw</v>
          </cell>
          <cell r="E15509" t="str">
            <v>un</v>
          </cell>
          <cell r="F15509">
            <v>7.4999999999999993E-5</v>
          </cell>
        </row>
        <row r="15510">
          <cell r="B15510" t="str">
            <v>222105</v>
          </cell>
          <cell r="C15510" t="str">
            <v>088262</v>
          </cell>
          <cell r="D15510" t="str">
            <v>Filtro</v>
          </cell>
          <cell r="E15510" t="str">
            <v>jg</v>
          </cell>
          <cell r="F15510">
            <v>2.1999999999999999E-2</v>
          </cell>
        </row>
        <row r="15511">
          <cell r="B15511" t="str">
            <v>222105</v>
          </cell>
          <cell r="C15511" t="str">
            <v>088418</v>
          </cell>
          <cell r="D15511" t="str">
            <v>Pneu 650x16x06</v>
          </cell>
          <cell r="E15511" t="str">
            <v>un</v>
          </cell>
          <cell r="F15511">
            <v>8.0000000000000004E-4</v>
          </cell>
        </row>
        <row r="15512">
          <cell r="B15512" t="str">
            <v>222105</v>
          </cell>
          <cell r="C15512" t="str">
            <v>084706</v>
          </cell>
          <cell r="D15512" t="str">
            <v>Compressor de ar diesel pot 59 a 63 kw</v>
          </cell>
          <cell r="E15512" t="str">
            <v>un</v>
          </cell>
          <cell r="F15512">
            <v>3.8399999999999998E-5</v>
          </cell>
        </row>
        <row r="15513">
          <cell r="B15513" t="str">
            <v>222105</v>
          </cell>
          <cell r="C15513" t="str">
            <v>088114</v>
          </cell>
          <cell r="D15513" t="str">
            <v>Oleo diesel</v>
          </cell>
          <cell r="E15513" t="str">
            <v>l</v>
          </cell>
          <cell r="F15513">
            <v>12.8</v>
          </cell>
        </row>
        <row r="15514">
          <cell r="B15514" t="str">
            <v>222105</v>
          </cell>
          <cell r="C15514" t="str">
            <v>088116</v>
          </cell>
          <cell r="D15514" t="str">
            <v>Oleo lubrificantes p/ diesel</v>
          </cell>
          <cell r="E15514" t="str">
            <v>l</v>
          </cell>
          <cell r="F15514">
            <v>0.22</v>
          </cell>
        </row>
        <row r="15515">
          <cell r="B15515" t="str">
            <v>222105</v>
          </cell>
          <cell r="C15515" t="str">
            <v>084706</v>
          </cell>
          <cell r="D15515" t="str">
            <v>Compressor de ar diesel pot 59 a 63 kw</v>
          </cell>
          <cell r="E15515" t="str">
            <v>un</v>
          </cell>
          <cell r="F15515">
            <v>9.1000000000000003E-5</v>
          </cell>
        </row>
        <row r="15516">
          <cell r="B15516" t="str">
            <v>222105</v>
          </cell>
          <cell r="C15516" t="str">
            <v>088110</v>
          </cell>
          <cell r="D15516" t="str">
            <v>Graxa multipurpose</v>
          </cell>
          <cell r="E15516" t="str">
            <v>kg</v>
          </cell>
          <cell r="F15516">
            <v>0.1</v>
          </cell>
        </row>
        <row r="15517">
          <cell r="B15517" t="str">
            <v>222106</v>
          </cell>
          <cell r="C15517" t="str">
            <v>010101</v>
          </cell>
          <cell r="D15517" t="str">
            <v>Ajudante</v>
          </cell>
          <cell r="E15517" t="str">
            <v>h</v>
          </cell>
          <cell r="F15517">
            <v>1</v>
          </cell>
        </row>
        <row r="15518">
          <cell r="B15518" t="str">
            <v>222106</v>
          </cell>
          <cell r="C15518" t="str">
            <v>084706</v>
          </cell>
          <cell r="D15518" t="str">
            <v>Compressor de ar diesel pot 59 a 63 kw</v>
          </cell>
          <cell r="E15518" t="str">
            <v>un</v>
          </cell>
          <cell r="F15518">
            <v>0</v>
          </cell>
        </row>
        <row r="15519">
          <cell r="B15519" t="str">
            <v>222106</v>
          </cell>
          <cell r="C15519" t="str">
            <v>084706</v>
          </cell>
          <cell r="D15519" t="str">
            <v>Compressor de ar diesel pot 59 a 63 kw</v>
          </cell>
          <cell r="E15519" t="str">
            <v>un</v>
          </cell>
          <cell r="F15519">
            <v>9.1000000000000003E-5</v>
          </cell>
        </row>
        <row r="15520">
          <cell r="B15520" t="str">
            <v>222106</v>
          </cell>
          <cell r="C15520" t="str">
            <v>084706</v>
          </cell>
          <cell r="D15520" t="str">
            <v>Compressor de ar diesel pot 59 a 63 kw</v>
          </cell>
          <cell r="E15520" t="str">
            <v>un</v>
          </cell>
          <cell r="F15520">
            <v>3.8399999999999998E-5</v>
          </cell>
        </row>
        <row r="15521">
          <cell r="B15521" t="str">
            <v>222107</v>
          </cell>
          <cell r="C15521" t="str">
            <v>010101</v>
          </cell>
          <cell r="D15521" t="str">
            <v>Ajudante</v>
          </cell>
          <cell r="E15521" t="str">
            <v>h</v>
          </cell>
          <cell r="F15521">
            <v>1</v>
          </cell>
        </row>
        <row r="15522">
          <cell r="B15522" t="str">
            <v>222107</v>
          </cell>
          <cell r="C15522" t="str">
            <v>084708</v>
          </cell>
          <cell r="D15522" t="str">
            <v>Compressor de ar diesel pot 89 a 94 kw</v>
          </cell>
          <cell r="E15522" t="str">
            <v>un</v>
          </cell>
          <cell r="F15522">
            <v>7.4999999999999993E-5</v>
          </cell>
        </row>
        <row r="15523">
          <cell r="B15523" t="str">
            <v>222107</v>
          </cell>
          <cell r="C15523" t="str">
            <v>088264</v>
          </cell>
          <cell r="D15523" t="str">
            <v>Filtro</v>
          </cell>
          <cell r="E15523" t="str">
            <v>jg</v>
          </cell>
          <cell r="F15523">
            <v>3.3000000000000002E-2</v>
          </cell>
        </row>
        <row r="15524">
          <cell r="B15524" t="str">
            <v>222107</v>
          </cell>
          <cell r="C15524" t="str">
            <v>084708</v>
          </cell>
          <cell r="D15524" t="str">
            <v>Compressor de ar diesel pot 89 a 94 kw</v>
          </cell>
          <cell r="E15524" t="str">
            <v>un</v>
          </cell>
          <cell r="F15524">
            <v>9.1000000000000003E-5</v>
          </cell>
        </row>
        <row r="15525">
          <cell r="B15525" t="str">
            <v>222107</v>
          </cell>
          <cell r="C15525" t="str">
            <v>088110</v>
          </cell>
          <cell r="D15525" t="str">
            <v>Graxa multipurpose</v>
          </cell>
          <cell r="E15525" t="str">
            <v>kg</v>
          </cell>
          <cell r="F15525">
            <v>0.17</v>
          </cell>
        </row>
        <row r="15526">
          <cell r="B15526" t="str">
            <v>222107</v>
          </cell>
          <cell r="C15526" t="str">
            <v>088114</v>
          </cell>
          <cell r="D15526" t="str">
            <v>Oleo diesel</v>
          </cell>
          <cell r="E15526" t="str">
            <v>l</v>
          </cell>
          <cell r="F15526">
            <v>19</v>
          </cell>
        </row>
        <row r="15527">
          <cell r="B15527" t="str">
            <v>222107</v>
          </cell>
          <cell r="C15527" t="str">
            <v>088116</v>
          </cell>
          <cell r="D15527" t="str">
            <v>Oleo lubrificantes p/ diesel</v>
          </cell>
          <cell r="E15527" t="str">
            <v>l</v>
          </cell>
          <cell r="F15527">
            <v>0.33</v>
          </cell>
        </row>
        <row r="15528">
          <cell r="B15528" t="str">
            <v>222107</v>
          </cell>
          <cell r="C15528" t="str">
            <v>084708</v>
          </cell>
          <cell r="D15528" t="str">
            <v>Compressor de ar diesel pot 89 a 94 kw</v>
          </cell>
          <cell r="E15528" t="str">
            <v>un</v>
          </cell>
          <cell r="F15528">
            <v>3.8399999999999998E-5</v>
          </cell>
        </row>
        <row r="15529">
          <cell r="B15529" t="str">
            <v>222107</v>
          </cell>
          <cell r="C15529" t="str">
            <v>088424</v>
          </cell>
          <cell r="D15529" t="str">
            <v>Pneu 700x16x10</v>
          </cell>
          <cell r="E15529" t="str">
            <v>un</v>
          </cell>
          <cell r="F15529">
            <v>8.0000000000000004E-4</v>
          </cell>
        </row>
        <row r="15530">
          <cell r="B15530" t="str">
            <v>222108</v>
          </cell>
          <cell r="C15530" t="str">
            <v>010101</v>
          </cell>
          <cell r="D15530" t="str">
            <v>Ajudante</v>
          </cell>
          <cell r="E15530" t="str">
            <v>h</v>
          </cell>
          <cell r="F15530">
            <v>1</v>
          </cell>
        </row>
        <row r="15531">
          <cell r="B15531" t="str">
            <v>222108</v>
          </cell>
          <cell r="C15531" t="str">
            <v>084708</v>
          </cell>
          <cell r="D15531" t="str">
            <v>Compressor de ar diesel pot 89 a 94 kw</v>
          </cell>
          <cell r="E15531" t="str">
            <v>un</v>
          </cell>
          <cell r="F15531">
            <v>0</v>
          </cell>
        </row>
        <row r="15532">
          <cell r="B15532" t="str">
            <v>222108</v>
          </cell>
          <cell r="C15532" t="str">
            <v>084708</v>
          </cell>
          <cell r="D15532" t="str">
            <v>Compressor de ar diesel pot 89 a 94 kw</v>
          </cell>
          <cell r="E15532" t="str">
            <v>un</v>
          </cell>
          <cell r="F15532">
            <v>9.1000000000000003E-5</v>
          </cell>
        </row>
        <row r="15533">
          <cell r="B15533" t="str">
            <v>222108</v>
          </cell>
          <cell r="C15533" t="str">
            <v>084708</v>
          </cell>
          <cell r="D15533" t="str">
            <v>Compressor de ar diesel pot 89 a 94 kw</v>
          </cell>
          <cell r="E15533" t="str">
            <v>un</v>
          </cell>
          <cell r="F15533">
            <v>3.8399999999999998E-5</v>
          </cell>
        </row>
        <row r="15534">
          <cell r="B15534" t="str">
            <v>222109</v>
          </cell>
          <cell r="C15534" t="str">
            <v>010101</v>
          </cell>
          <cell r="D15534" t="str">
            <v>Ajudante</v>
          </cell>
          <cell r="E15534" t="str">
            <v>h</v>
          </cell>
          <cell r="F15534">
            <v>1</v>
          </cell>
        </row>
        <row r="15535">
          <cell r="B15535" t="str">
            <v>222109</v>
          </cell>
          <cell r="C15535" t="str">
            <v>088116</v>
          </cell>
          <cell r="D15535" t="str">
            <v>Oleo lubrificantes p/ diesel</v>
          </cell>
          <cell r="E15535" t="str">
            <v>l</v>
          </cell>
          <cell r="F15535">
            <v>0.5</v>
          </cell>
        </row>
        <row r="15536">
          <cell r="B15536" t="str">
            <v>222109</v>
          </cell>
          <cell r="C15536" t="str">
            <v>088268</v>
          </cell>
          <cell r="D15536" t="str">
            <v>Filtro</v>
          </cell>
          <cell r="E15536" t="str">
            <v>jg</v>
          </cell>
          <cell r="F15536">
            <v>0.05</v>
          </cell>
        </row>
        <row r="15537">
          <cell r="B15537" t="str">
            <v>222109</v>
          </cell>
          <cell r="C15537" t="str">
            <v>084710</v>
          </cell>
          <cell r="D15537" t="str">
            <v>Compressor de ar diesel pot 135 a 143 kw</v>
          </cell>
          <cell r="E15537" t="str">
            <v>un</v>
          </cell>
          <cell r="F15537">
            <v>9.1000000000000003E-5</v>
          </cell>
        </row>
        <row r="15538">
          <cell r="B15538" t="str">
            <v>222109</v>
          </cell>
          <cell r="C15538" t="str">
            <v>088110</v>
          </cell>
          <cell r="D15538" t="str">
            <v>Graxa multipurpose</v>
          </cell>
          <cell r="E15538" t="str">
            <v>kg</v>
          </cell>
          <cell r="F15538">
            <v>0.25</v>
          </cell>
        </row>
        <row r="15539">
          <cell r="B15539" t="str">
            <v>222109</v>
          </cell>
          <cell r="C15539" t="str">
            <v>088114</v>
          </cell>
          <cell r="D15539" t="str">
            <v>Oleo diesel</v>
          </cell>
          <cell r="E15539" t="str">
            <v>l</v>
          </cell>
          <cell r="F15539">
            <v>28.5</v>
          </cell>
        </row>
        <row r="15540">
          <cell r="B15540" t="str">
            <v>222109</v>
          </cell>
          <cell r="C15540" t="str">
            <v>084710</v>
          </cell>
          <cell r="D15540" t="str">
            <v>Compressor de ar diesel pot 135 a 143 kw</v>
          </cell>
          <cell r="E15540" t="str">
            <v>un</v>
          </cell>
          <cell r="F15540">
            <v>7.4999999999999993E-5</v>
          </cell>
        </row>
        <row r="15541">
          <cell r="B15541" t="str">
            <v>222109</v>
          </cell>
          <cell r="C15541" t="str">
            <v>084710</v>
          </cell>
          <cell r="D15541" t="str">
            <v>Compressor de ar diesel pot 135 a 143 kw</v>
          </cell>
          <cell r="E15541" t="str">
            <v>un</v>
          </cell>
          <cell r="F15541">
            <v>3.8399999999999998E-5</v>
          </cell>
        </row>
        <row r="15542">
          <cell r="B15542" t="str">
            <v>222109</v>
          </cell>
          <cell r="C15542" t="str">
            <v>088424</v>
          </cell>
          <cell r="D15542" t="str">
            <v>Pneu 700x16x10</v>
          </cell>
          <cell r="E15542" t="str">
            <v>un</v>
          </cell>
          <cell r="F15542">
            <v>8.0000000000000004E-4</v>
          </cell>
        </row>
        <row r="15543">
          <cell r="B15543" t="str">
            <v>222110</v>
          </cell>
          <cell r="C15543" t="str">
            <v>010101</v>
          </cell>
          <cell r="D15543" t="str">
            <v>Ajudante</v>
          </cell>
          <cell r="E15543" t="str">
            <v>h</v>
          </cell>
          <cell r="F15543">
            <v>1</v>
          </cell>
        </row>
        <row r="15544">
          <cell r="B15544" t="str">
            <v>222110</v>
          </cell>
          <cell r="C15544" t="str">
            <v>084710</v>
          </cell>
          <cell r="D15544" t="str">
            <v>Compressor de ar diesel pot 135 a 143 kw</v>
          </cell>
          <cell r="E15544" t="str">
            <v>un</v>
          </cell>
          <cell r="F15544">
            <v>0</v>
          </cell>
        </row>
        <row r="15545">
          <cell r="B15545" t="str">
            <v>222110</v>
          </cell>
          <cell r="C15545" t="str">
            <v>084710</v>
          </cell>
          <cell r="D15545" t="str">
            <v>Compressor de ar diesel pot 135 a 143 kw</v>
          </cell>
          <cell r="E15545" t="str">
            <v>un</v>
          </cell>
          <cell r="F15545">
            <v>9.1000000000000003E-5</v>
          </cell>
        </row>
        <row r="15546">
          <cell r="B15546" t="str">
            <v>222110</v>
          </cell>
          <cell r="C15546" t="str">
            <v>084710</v>
          </cell>
          <cell r="D15546" t="str">
            <v>Compressor de ar diesel pot 135 a 143 kw</v>
          </cell>
          <cell r="E15546" t="str">
            <v>un</v>
          </cell>
          <cell r="F15546">
            <v>3.8399999999999998E-5</v>
          </cell>
        </row>
        <row r="15547">
          <cell r="B15547" t="str">
            <v>222111</v>
          </cell>
          <cell r="C15547" t="str">
            <v>010101</v>
          </cell>
          <cell r="D15547" t="str">
            <v>Ajudante</v>
          </cell>
          <cell r="E15547" t="str">
            <v>h</v>
          </cell>
          <cell r="F15547">
            <v>1</v>
          </cell>
        </row>
        <row r="15548">
          <cell r="B15548" t="str">
            <v>222111</v>
          </cell>
          <cell r="C15548" t="str">
            <v>088116</v>
          </cell>
          <cell r="D15548" t="str">
            <v>Oleo lubrificantes p/ diesel</v>
          </cell>
          <cell r="E15548" t="str">
            <v>l</v>
          </cell>
          <cell r="F15548">
            <v>0.59</v>
          </cell>
        </row>
        <row r="15549">
          <cell r="B15549" t="str">
            <v>222111</v>
          </cell>
          <cell r="C15549" t="str">
            <v>084720</v>
          </cell>
          <cell r="D15549" t="str">
            <v>Compres.ar portat.reboc.pot 217 a 228 hp (700pcm)</v>
          </cell>
          <cell r="E15549" t="str">
            <v>un</v>
          </cell>
          <cell r="F15549">
            <v>7.4999999999999993E-5</v>
          </cell>
        </row>
        <row r="15550">
          <cell r="B15550" t="str">
            <v>222111</v>
          </cell>
          <cell r="C15550" t="str">
            <v>084720</v>
          </cell>
          <cell r="D15550" t="str">
            <v>Compres.ar portat.reboc.pot 217 a 228 hp (700pcm)</v>
          </cell>
          <cell r="E15550" t="str">
            <v>un</v>
          </cell>
          <cell r="F15550">
            <v>3.8399999999999998E-5</v>
          </cell>
        </row>
        <row r="15551">
          <cell r="B15551" t="str">
            <v>222111</v>
          </cell>
          <cell r="C15551" t="str">
            <v>088110</v>
          </cell>
          <cell r="D15551" t="str">
            <v>Graxa multipurpose</v>
          </cell>
          <cell r="E15551" t="str">
            <v>kg</v>
          </cell>
          <cell r="F15551">
            <v>0.27</v>
          </cell>
        </row>
        <row r="15552">
          <cell r="B15552" t="str">
            <v>222111</v>
          </cell>
          <cell r="C15552" t="str">
            <v>088114</v>
          </cell>
          <cell r="D15552" t="str">
            <v>Oleo diesel</v>
          </cell>
          <cell r="E15552" t="str">
            <v>l</v>
          </cell>
          <cell r="F15552">
            <v>33.75</v>
          </cell>
        </row>
        <row r="15553">
          <cell r="B15553" t="str">
            <v>222111</v>
          </cell>
          <cell r="C15553" t="str">
            <v>084720</v>
          </cell>
          <cell r="D15553" t="str">
            <v>Compres.ar portat.reboc.pot 217 a 228 hp (700pcm)</v>
          </cell>
          <cell r="E15553" t="str">
            <v>un</v>
          </cell>
          <cell r="F15553">
            <v>9.1000000000000003E-5</v>
          </cell>
        </row>
        <row r="15554">
          <cell r="B15554" t="str">
            <v>222111</v>
          </cell>
          <cell r="C15554" t="str">
            <v>088268</v>
          </cell>
          <cell r="D15554" t="str">
            <v>Filtro</v>
          </cell>
          <cell r="E15554" t="str">
            <v>jg</v>
          </cell>
          <cell r="F15554">
            <v>0.06</v>
          </cell>
        </row>
        <row r="15555">
          <cell r="B15555" t="str">
            <v>222111</v>
          </cell>
          <cell r="C15555" t="str">
            <v>088424</v>
          </cell>
          <cell r="D15555" t="str">
            <v>Pneu 700x16x10</v>
          </cell>
          <cell r="E15555" t="str">
            <v>un</v>
          </cell>
          <cell r="F15555">
            <v>8.0000000000000004E-4</v>
          </cell>
        </row>
        <row r="15556">
          <cell r="B15556" t="str">
            <v>222112</v>
          </cell>
          <cell r="C15556" t="str">
            <v>010101</v>
          </cell>
          <cell r="D15556" t="str">
            <v>Ajudante</v>
          </cell>
          <cell r="E15556" t="str">
            <v>h</v>
          </cell>
          <cell r="F15556">
            <v>1</v>
          </cell>
        </row>
        <row r="15557">
          <cell r="B15557" t="str">
            <v>222112</v>
          </cell>
          <cell r="C15557" t="str">
            <v>084720</v>
          </cell>
          <cell r="D15557" t="str">
            <v>Compres.ar portat.reboc.pot 217 a 228 hp (700pcm)</v>
          </cell>
          <cell r="E15557" t="str">
            <v>un</v>
          </cell>
          <cell r="F15557">
            <v>0</v>
          </cell>
        </row>
        <row r="15558">
          <cell r="B15558" t="str">
            <v>222112</v>
          </cell>
          <cell r="C15558" t="str">
            <v>084720</v>
          </cell>
          <cell r="D15558" t="str">
            <v>Compres.ar portat.reboc.pot 217 a 228 hp (700pcm)</v>
          </cell>
          <cell r="E15558" t="str">
            <v>un</v>
          </cell>
          <cell r="F15558">
            <v>9.1000000000000003E-5</v>
          </cell>
        </row>
        <row r="15559">
          <cell r="B15559" t="str">
            <v>222112</v>
          </cell>
          <cell r="C15559" t="str">
            <v>084720</v>
          </cell>
          <cell r="D15559" t="str">
            <v>Compres.ar portat.reboc.pot 217 a 228 hp (700pcm)</v>
          </cell>
          <cell r="E15559" t="str">
            <v>un</v>
          </cell>
          <cell r="F15559">
            <v>3.8399999999999998E-5</v>
          </cell>
        </row>
        <row r="15560">
          <cell r="B15560" t="str">
            <v>222113</v>
          </cell>
          <cell r="C15560" t="str">
            <v>088114</v>
          </cell>
          <cell r="D15560" t="str">
            <v>Oleo diesel</v>
          </cell>
          <cell r="E15560" t="str">
            <v>l</v>
          </cell>
          <cell r="F15560">
            <v>40.950000000000003</v>
          </cell>
        </row>
        <row r="15561">
          <cell r="B15561" t="str">
            <v>222113</v>
          </cell>
          <cell r="C15561" t="str">
            <v>088116</v>
          </cell>
          <cell r="D15561" t="str">
            <v>Oleo lubrificantes p/ diesel</v>
          </cell>
          <cell r="E15561" t="str">
            <v>l</v>
          </cell>
          <cell r="F15561">
            <v>0.71</v>
          </cell>
        </row>
        <row r="15562">
          <cell r="B15562" t="str">
            <v>222113</v>
          </cell>
          <cell r="C15562" t="str">
            <v>084721</v>
          </cell>
          <cell r="D15562" t="str">
            <v>Compres.ar portat.reboc.pot 265 a 279 hp (900pcm)</v>
          </cell>
          <cell r="E15562" t="str">
            <v>un</v>
          </cell>
          <cell r="F15562">
            <v>7.4999999999999993E-5</v>
          </cell>
        </row>
        <row r="15563">
          <cell r="B15563" t="str">
            <v>222113</v>
          </cell>
          <cell r="C15563" t="str">
            <v>084721</v>
          </cell>
          <cell r="D15563" t="str">
            <v>Compres.ar portat.reboc.pot 265 a 279 hp (900pcm)</v>
          </cell>
          <cell r="E15563" t="str">
            <v>un</v>
          </cell>
          <cell r="F15563">
            <v>3.8399999999999998E-5</v>
          </cell>
        </row>
        <row r="15564">
          <cell r="B15564" t="str">
            <v>222113</v>
          </cell>
          <cell r="C15564" t="str">
            <v>088110</v>
          </cell>
          <cell r="D15564" t="str">
            <v>Graxa multipurpose</v>
          </cell>
          <cell r="E15564" t="str">
            <v>kg</v>
          </cell>
          <cell r="F15564">
            <v>0.32</v>
          </cell>
        </row>
        <row r="15565">
          <cell r="B15565" t="str">
            <v>222113</v>
          </cell>
          <cell r="C15565" t="str">
            <v>010101</v>
          </cell>
          <cell r="D15565" t="str">
            <v>Ajudante</v>
          </cell>
          <cell r="E15565" t="str">
            <v>h</v>
          </cell>
          <cell r="F15565">
            <v>1</v>
          </cell>
        </row>
        <row r="15566">
          <cell r="B15566" t="str">
            <v>222113</v>
          </cell>
          <cell r="C15566" t="str">
            <v>084721</v>
          </cell>
          <cell r="D15566" t="str">
            <v>Compres.ar portat.reboc.pot 265 a 279 hp (900pcm)</v>
          </cell>
          <cell r="E15566" t="str">
            <v>un</v>
          </cell>
          <cell r="F15566">
            <v>9.1000000000000003E-5</v>
          </cell>
        </row>
        <row r="15567">
          <cell r="B15567" t="str">
            <v>222113</v>
          </cell>
          <cell r="C15567" t="str">
            <v>088268</v>
          </cell>
          <cell r="D15567" t="str">
            <v>Filtro</v>
          </cell>
          <cell r="E15567" t="str">
            <v>jg</v>
          </cell>
          <cell r="F15567">
            <v>7.0000000000000007E-2</v>
          </cell>
        </row>
        <row r="15568">
          <cell r="B15568" t="str">
            <v>222113</v>
          </cell>
          <cell r="C15568" t="str">
            <v>088424</v>
          </cell>
          <cell r="D15568" t="str">
            <v>Pneu 700x16x10</v>
          </cell>
          <cell r="E15568" t="str">
            <v>un</v>
          </cell>
          <cell r="F15568">
            <v>8.0000000000000004E-4</v>
          </cell>
        </row>
        <row r="15569">
          <cell r="B15569" t="str">
            <v>222114</v>
          </cell>
          <cell r="C15569" t="str">
            <v>010101</v>
          </cell>
          <cell r="D15569" t="str">
            <v>Ajudante</v>
          </cell>
          <cell r="E15569" t="str">
            <v>h</v>
          </cell>
          <cell r="F15569">
            <v>1</v>
          </cell>
        </row>
        <row r="15570">
          <cell r="B15570" t="str">
            <v>222114</v>
          </cell>
          <cell r="C15570" t="str">
            <v>084721</v>
          </cell>
          <cell r="D15570" t="str">
            <v>Compres.ar portat.reboc.pot 265 a 279 hp (900pcm)</v>
          </cell>
          <cell r="E15570" t="str">
            <v>un</v>
          </cell>
          <cell r="F15570">
            <v>0</v>
          </cell>
        </row>
        <row r="15571">
          <cell r="B15571" t="str">
            <v>222114</v>
          </cell>
          <cell r="C15571" t="str">
            <v>084721</v>
          </cell>
          <cell r="D15571" t="str">
            <v>Compres.ar portat.reboc.pot 265 a 279 hp (900pcm)</v>
          </cell>
          <cell r="E15571" t="str">
            <v>un</v>
          </cell>
          <cell r="F15571">
            <v>3.8399999999999998E-5</v>
          </cell>
        </row>
        <row r="15572">
          <cell r="B15572" t="str">
            <v>222114</v>
          </cell>
          <cell r="C15572" t="str">
            <v>084721</v>
          </cell>
          <cell r="D15572" t="str">
            <v>Compres.ar portat.reboc.pot 265 a 279 hp (900pcm)</v>
          </cell>
          <cell r="E15572" t="str">
            <v>un</v>
          </cell>
          <cell r="F15572">
            <v>9.1000000000000003E-5</v>
          </cell>
        </row>
        <row r="15573">
          <cell r="B15573" t="str">
            <v>222115</v>
          </cell>
          <cell r="C15573" t="str">
            <v>088114</v>
          </cell>
          <cell r="D15573" t="str">
            <v>Oleo diesel</v>
          </cell>
          <cell r="E15573" t="str">
            <v>l</v>
          </cell>
          <cell r="F15573">
            <v>45.75</v>
          </cell>
        </row>
        <row r="15574">
          <cell r="B15574" t="str">
            <v>222115</v>
          </cell>
          <cell r="C15574" t="str">
            <v>010101</v>
          </cell>
          <cell r="D15574" t="str">
            <v>Ajudante</v>
          </cell>
          <cell r="E15574" t="str">
            <v>h</v>
          </cell>
          <cell r="F15574">
            <v>1</v>
          </cell>
        </row>
        <row r="15575">
          <cell r="B15575" t="str">
            <v>222115</v>
          </cell>
          <cell r="C15575" t="str">
            <v>084722</v>
          </cell>
          <cell r="D15575" t="str">
            <v>Compres.ar portat.reboc.pot 296 a 311 hp (1050pcm)</v>
          </cell>
          <cell r="E15575" t="str">
            <v>un</v>
          </cell>
          <cell r="F15575">
            <v>9.1000000000000003E-5</v>
          </cell>
        </row>
        <row r="15576">
          <cell r="B15576" t="str">
            <v>222115</v>
          </cell>
          <cell r="C15576" t="str">
            <v>088110</v>
          </cell>
          <cell r="D15576" t="str">
            <v>Graxa multipurpose</v>
          </cell>
          <cell r="E15576" t="str">
            <v>kg</v>
          </cell>
          <cell r="F15576">
            <v>0.36</v>
          </cell>
        </row>
        <row r="15577">
          <cell r="B15577" t="str">
            <v>222115</v>
          </cell>
          <cell r="C15577" t="str">
            <v>088424</v>
          </cell>
          <cell r="D15577" t="str">
            <v>Pneu 700x16x10</v>
          </cell>
          <cell r="E15577" t="str">
            <v>un</v>
          </cell>
          <cell r="F15577">
            <v>8.0000000000000004E-4</v>
          </cell>
        </row>
        <row r="15578">
          <cell r="B15578" t="str">
            <v>222115</v>
          </cell>
          <cell r="C15578" t="str">
            <v>084722</v>
          </cell>
          <cell r="D15578" t="str">
            <v>Compres.ar portat.reboc.pot 296 a 311 hp (1050pcm)</v>
          </cell>
          <cell r="E15578" t="str">
            <v>un</v>
          </cell>
          <cell r="F15578">
            <v>7.4999999999999993E-5</v>
          </cell>
        </row>
        <row r="15579">
          <cell r="B15579" t="str">
            <v>222115</v>
          </cell>
          <cell r="C15579" t="str">
            <v>088116</v>
          </cell>
          <cell r="D15579" t="str">
            <v>Oleo lubrificantes p/ diesel</v>
          </cell>
          <cell r="E15579" t="str">
            <v>l</v>
          </cell>
          <cell r="F15579">
            <v>0.8</v>
          </cell>
        </row>
        <row r="15580">
          <cell r="B15580" t="str">
            <v>222115</v>
          </cell>
          <cell r="C15580" t="str">
            <v>088268</v>
          </cell>
          <cell r="D15580" t="str">
            <v>Filtro</v>
          </cell>
          <cell r="E15580" t="str">
            <v>jg</v>
          </cell>
          <cell r="F15580">
            <v>0.08</v>
          </cell>
        </row>
        <row r="15581">
          <cell r="B15581" t="str">
            <v>222115</v>
          </cell>
          <cell r="C15581" t="str">
            <v>084722</v>
          </cell>
          <cell r="D15581" t="str">
            <v>Compres.ar portat.reboc.pot 296 a 311 hp (1050pcm)</v>
          </cell>
          <cell r="E15581" t="str">
            <v>un</v>
          </cell>
          <cell r="F15581">
            <v>3.8399999999999998E-5</v>
          </cell>
        </row>
        <row r="15582">
          <cell r="B15582" t="str">
            <v>222116</v>
          </cell>
          <cell r="C15582" t="str">
            <v>010101</v>
          </cell>
          <cell r="D15582" t="str">
            <v>Ajudante</v>
          </cell>
          <cell r="E15582" t="str">
            <v>h</v>
          </cell>
          <cell r="F15582">
            <v>1</v>
          </cell>
        </row>
        <row r="15583">
          <cell r="B15583" t="str">
            <v>222116</v>
          </cell>
          <cell r="C15583" t="str">
            <v>084722</v>
          </cell>
          <cell r="D15583" t="str">
            <v>Compres.ar portat.reboc.pot 296 a 311 hp (1050pcm)</v>
          </cell>
          <cell r="E15583" t="str">
            <v>un</v>
          </cell>
          <cell r="F15583">
            <v>0</v>
          </cell>
        </row>
        <row r="15584">
          <cell r="B15584" t="str">
            <v>222116</v>
          </cell>
          <cell r="C15584" t="str">
            <v>084722</v>
          </cell>
          <cell r="D15584" t="str">
            <v>Compres.ar portat.reboc.pot 296 a 311 hp (1050pcm)</v>
          </cell>
          <cell r="E15584" t="str">
            <v>un</v>
          </cell>
          <cell r="F15584">
            <v>9.1000000000000003E-5</v>
          </cell>
        </row>
        <row r="15585">
          <cell r="B15585" t="str">
            <v>222116</v>
          </cell>
          <cell r="C15585" t="str">
            <v>084722</v>
          </cell>
          <cell r="D15585" t="str">
            <v>Compres.ar portat.reboc.pot 296 a 311 hp (1050pcm)</v>
          </cell>
          <cell r="E15585" t="str">
            <v>un</v>
          </cell>
          <cell r="F15585">
            <v>3.8399999999999998E-5</v>
          </cell>
        </row>
        <row r="15586">
          <cell r="B15586" t="str">
            <v>222117</v>
          </cell>
          <cell r="C15586" t="str">
            <v>010101</v>
          </cell>
          <cell r="D15586" t="str">
            <v>Ajudante</v>
          </cell>
          <cell r="E15586" t="str">
            <v>h</v>
          </cell>
          <cell r="F15586">
            <v>1</v>
          </cell>
        </row>
        <row r="15587">
          <cell r="B15587" t="str">
            <v>222117</v>
          </cell>
          <cell r="C15587" t="str">
            <v>084723</v>
          </cell>
          <cell r="D15587" t="str">
            <v>Compres.ar portat.reboc.pot 436 a 457 hp (1200pcm)</v>
          </cell>
          <cell r="E15587" t="str">
            <v>un</v>
          </cell>
          <cell r="F15587">
            <v>7.4999999999999993E-5</v>
          </cell>
        </row>
        <row r="15588">
          <cell r="B15588" t="str">
            <v>222117</v>
          </cell>
          <cell r="C15588" t="str">
            <v>084723</v>
          </cell>
          <cell r="D15588" t="str">
            <v>Compres.ar portat.reboc.pot 436 a 457 hp (1200pcm)</v>
          </cell>
          <cell r="E15588" t="str">
            <v>un</v>
          </cell>
          <cell r="F15588">
            <v>9.1000000000000003E-5</v>
          </cell>
        </row>
        <row r="15589">
          <cell r="B15589" t="str">
            <v>222117</v>
          </cell>
          <cell r="C15589" t="str">
            <v>088110</v>
          </cell>
          <cell r="D15589" t="str">
            <v>Graxa multipurpose</v>
          </cell>
          <cell r="E15589" t="str">
            <v>kg</v>
          </cell>
          <cell r="F15589">
            <v>0.53</v>
          </cell>
        </row>
        <row r="15590">
          <cell r="B15590" t="str">
            <v>222117</v>
          </cell>
          <cell r="C15590" t="str">
            <v>088424</v>
          </cell>
          <cell r="D15590" t="str">
            <v>Pneu 700x16x10</v>
          </cell>
          <cell r="E15590" t="str">
            <v>un</v>
          </cell>
          <cell r="F15590">
            <v>8.0000000000000004E-4</v>
          </cell>
        </row>
        <row r="15591">
          <cell r="B15591" t="str">
            <v>222117</v>
          </cell>
          <cell r="C15591" t="str">
            <v>088114</v>
          </cell>
          <cell r="D15591" t="str">
            <v>Oleo diesel</v>
          </cell>
          <cell r="E15591" t="str">
            <v>l</v>
          </cell>
          <cell r="F15591">
            <v>67.5</v>
          </cell>
        </row>
        <row r="15592">
          <cell r="B15592" t="str">
            <v>222117</v>
          </cell>
          <cell r="C15592" t="str">
            <v>088116</v>
          </cell>
          <cell r="D15592" t="str">
            <v>Oleo lubrificantes p/ diesel</v>
          </cell>
          <cell r="E15592" t="str">
            <v>l</v>
          </cell>
          <cell r="F15592">
            <v>1.18</v>
          </cell>
        </row>
        <row r="15593">
          <cell r="B15593" t="str">
            <v>222117</v>
          </cell>
          <cell r="C15593" t="str">
            <v>088268</v>
          </cell>
          <cell r="D15593" t="str">
            <v>Filtro</v>
          </cell>
          <cell r="E15593" t="str">
            <v>jg</v>
          </cell>
          <cell r="F15593">
            <v>0.11</v>
          </cell>
        </row>
        <row r="15594">
          <cell r="B15594" t="str">
            <v>222117</v>
          </cell>
          <cell r="C15594" t="str">
            <v>084723</v>
          </cell>
          <cell r="D15594" t="str">
            <v>Compres.ar portat.reboc.pot 436 a 457 hp (1200pcm)</v>
          </cell>
          <cell r="E15594" t="str">
            <v>un</v>
          </cell>
          <cell r="F15594">
            <v>3.8399999999999998E-5</v>
          </cell>
        </row>
        <row r="15595">
          <cell r="B15595" t="str">
            <v>222118</v>
          </cell>
          <cell r="C15595" t="str">
            <v>010101</v>
          </cell>
          <cell r="D15595" t="str">
            <v>Ajudante</v>
          </cell>
          <cell r="E15595" t="str">
            <v>h</v>
          </cell>
          <cell r="F15595">
            <v>1</v>
          </cell>
        </row>
        <row r="15596">
          <cell r="B15596" t="str">
            <v>222118</v>
          </cell>
          <cell r="C15596" t="str">
            <v>084723</v>
          </cell>
          <cell r="D15596" t="str">
            <v>Compres.ar portat.reboc.pot 436 a 457 hp (1200pcm)</v>
          </cell>
          <cell r="E15596" t="str">
            <v>un</v>
          </cell>
          <cell r="F15596">
            <v>0</v>
          </cell>
        </row>
        <row r="15597">
          <cell r="B15597" t="str">
            <v>222118</v>
          </cell>
          <cell r="C15597" t="str">
            <v>084723</v>
          </cell>
          <cell r="D15597" t="str">
            <v>Compres.ar portat.reboc.pot 436 a 457 hp (1200pcm)</v>
          </cell>
          <cell r="E15597" t="str">
            <v>un</v>
          </cell>
          <cell r="F15597">
            <v>9.1000000000000003E-5</v>
          </cell>
        </row>
        <row r="15598">
          <cell r="B15598" t="str">
            <v>222118</v>
          </cell>
          <cell r="C15598" t="str">
            <v>084723</v>
          </cell>
          <cell r="D15598" t="str">
            <v>Compres.ar portat.reboc.pot 436 a 457 hp (1200pcm)</v>
          </cell>
          <cell r="E15598" t="str">
            <v>un</v>
          </cell>
          <cell r="F15598">
            <v>3.8399999999999998E-5</v>
          </cell>
        </row>
        <row r="15599">
          <cell r="B15599" t="str">
            <v>222201</v>
          </cell>
          <cell r="C15599" t="str">
            <v>010101</v>
          </cell>
          <cell r="D15599" t="str">
            <v>Ajudante</v>
          </cell>
          <cell r="E15599" t="str">
            <v>h</v>
          </cell>
          <cell r="F15599">
            <v>1</v>
          </cell>
        </row>
        <row r="15600">
          <cell r="B15600" t="str">
            <v>222201</v>
          </cell>
          <cell r="C15600" t="str">
            <v>085001</v>
          </cell>
          <cell r="D15600" t="str">
            <v>Desempenadeira eletrica pot 0.72 kw</v>
          </cell>
          <cell r="E15600" t="str">
            <v>un</v>
          </cell>
          <cell r="F15600">
            <v>6.0000000000000002E-5</v>
          </cell>
        </row>
        <row r="15601">
          <cell r="B15601" t="str">
            <v>222201</v>
          </cell>
          <cell r="C15601" t="str">
            <v>085001</v>
          </cell>
          <cell r="D15601" t="str">
            <v>Desempenadeira eletrica pot 0.72 kw</v>
          </cell>
          <cell r="E15601" t="str">
            <v>un</v>
          </cell>
          <cell r="F15601">
            <v>2.02E-4</v>
          </cell>
        </row>
        <row r="15602">
          <cell r="B15602" t="str">
            <v>222201</v>
          </cell>
          <cell r="C15602" t="str">
            <v>085001</v>
          </cell>
          <cell r="D15602" t="str">
            <v>Desempenadeira eletrica pot 0.72 kw</v>
          </cell>
          <cell r="E15602" t="str">
            <v>un</v>
          </cell>
          <cell r="F15602">
            <v>4.5000000000000003E-5</v>
          </cell>
        </row>
        <row r="15603">
          <cell r="B15603" t="str">
            <v>222201</v>
          </cell>
          <cell r="C15603" t="str">
            <v>088106</v>
          </cell>
          <cell r="D15603" t="str">
            <v>Energia eletrica</v>
          </cell>
          <cell r="E15603" t="str">
            <v>kw</v>
          </cell>
          <cell r="F15603">
            <v>0.75</v>
          </cell>
        </row>
        <row r="15604">
          <cell r="B15604" t="str">
            <v>222202</v>
          </cell>
          <cell r="C15604" t="str">
            <v>010101</v>
          </cell>
          <cell r="D15604" t="str">
            <v>Ajudante</v>
          </cell>
          <cell r="E15604" t="str">
            <v>h</v>
          </cell>
          <cell r="F15604">
            <v>1</v>
          </cell>
        </row>
        <row r="15605">
          <cell r="B15605" t="str">
            <v>222202</v>
          </cell>
          <cell r="C15605" t="str">
            <v>085001</v>
          </cell>
          <cell r="D15605" t="str">
            <v>Desempenadeira eletrica pot 0.72 kw</v>
          </cell>
          <cell r="E15605" t="str">
            <v>un</v>
          </cell>
          <cell r="F15605">
            <v>0</v>
          </cell>
        </row>
        <row r="15606">
          <cell r="B15606" t="str">
            <v>222202</v>
          </cell>
          <cell r="C15606" t="str">
            <v>085001</v>
          </cell>
          <cell r="D15606" t="str">
            <v>Desempenadeira eletrica pot 0.72 kw</v>
          </cell>
          <cell r="E15606" t="str">
            <v>un</v>
          </cell>
          <cell r="F15606">
            <v>2.02E-4</v>
          </cell>
        </row>
        <row r="15607">
          <cell r="B15607" t="str">
            <v>222202</v>
          </cell>
          <cell r="C15607" t="str">
            <v>085001</v>
          </cell>
          <cell r="D15607" t="str">
            <v>Desempenadeira eletrica pot 0.72 kw</v>
          </cell>
          <cell r="E15607" t="str">
            <v>un</v>
          </cell>
          <cell r="F15607">
            <v>4.5000000000000003E-5</v>
          </cell>
        </row>
        <row r="15608">
          <cell r="B15608" t="str">
            <v>222301</v>
          </cell>
          <cell r="C15608" t="str">
            <v>010101</v>
          </cell>
          <cell r="D15608" t="str">
            <v>Ajudante</v>
          </cell>
          <cell r="E15608" t="str">
            <v>h</v>
          </cell>
          <cell r="F15608">
            <v>1</v>
          </cell>
        </row>
        <row r="15609">
          <cell r="B15609" t="str">
            <v>222301</v>
          </cell>
          <cell r="C15609" t="str">
            <v>085201</v>
          </cell>
          <cell r="D15609" t="str">
            <v>Distribuidor de agregados rebocavel</v>
          </cell>
          <cell r="E15609" t="str">
            <v>un</v>
          </cell>
          <cell r="F15609">
            <v>7.4999999999999993E-5</v>
          </cell>
        </row>
        <row r="15610">
          <cell r="B15610" t="str">
            <v>222301</v>
          </cell>
          <cell r="C15610" t="str">
            <v>085201</v>
          </cell>
          <cell r="D15610" t="str">
            <v>Distribuidor de agregados rebocavel</v>
          </cell>
          <cell r="E15610" t="str">
            <v>un</v>
          </cell>
          <cell r="F15610">
            <v>9.1000000000000003E-5</v>
          </cell>
        </row>
        <row r="15611">
          <cell r="B15611" t="str">
            <v>222301</v>
          </cell>
          <cell r="C15611" t="str">
            <v>085201</v>
          </cell>
          <cell r="D15611" t="str">
            <v>Distribuidor de agregados rebocavel</v>
          </cell>
          <cell r="E15611" t="str">
            <v>un</v>
          </cell>
          <cell r="F15611">
            <v>3.8399999999999998E-5</v>
          </cell>
        </row>
        <row r="15612">
          <cell r="B15612" t="str">
            <v>222301</v>
          </cell>
          <cell r="C15612" t="str">
            <v>088512</v>
          </cell>
          <cell r="D15612" t="str">
            <v>Pneu 600x09x10</v>
          </cell>
          <cell r="E15612" t="str">
            <v>un</v>
          </cell>
          <cell r="F15612">
            <v>1.6000000000000001E-3</v>
          </cell>
        </row>
        <row r="15613">
          <cell r="B15613" t="str">
            <v>222302</v>
          </cell>
          <cell r="C15613" t="str">
            <v>010101</v>
          </cell>
          <cell r="D15613" t="str">
            <v>Ajudante</v>
          </cell>
          <cell r="E15613" t="str">
            <v>h</v>
          </cell>
          <cell r="F15613">
            <v>1</v>
          </cell>
        </row>
        <row r="15614">
          <cell r="B15614" t="str">
            <v>222302</v>
          </cell>
          <cell r="C15614" t="str">
            <v>085201</v>
          </cell>
          <cell r="D15614" t="str">
            <v>Distribuidor de agregados rebocavel</v>
          </cell>
          <cell r="E15614" t="str">
            <v>un</v>
          </cell>
          <cell r="F15614">
            <v>0</v>
          </cell>
        </row>
        <row r="15615">
          <cell r="B15615" t="str">
            <v>222302</v>
          </cell>
          <cell r="C15615" t="str">
            <v>085201</v>
          </cell>
          <cell r="D15615" t="str">
            <v>Distribuidor de agregados rebocavel</v>
          </cell>
          <cell r="E15615" t="str">
            <v>un</v>
          </cell>
          <cell r="F15615">
            <v>9.1000000000000003E-5</v>
          </cell>
        </row>
        <row r="15616">
          <cell r="B15616" t="str">
            <v>222302</v>
          </cell>
          <cell r="C15616" t="str">
            <v>085201</v>
          </cell>
          <cell r="D15616" t="str">
            <v>Distribuidor de agregados rebocavel</v>
          </cell>
          <cell r="E15616" t="str">
            <v>un</v>
          </cell>
          <cell r="F15616">
            <v>3.8399999999999998E-5</v>
          </cell>
        </row>
        <row r="15617">
          <cell r="B15617" t="str">
            <v>222305</v>
          </cell>
          <cell r="C15617" t="str">
            <v>010134</v>
          </cell>
          <cell r="D15617" t="str">
            <v>Operador terraplenagem</v>
          </cell>
          <cell r="E15617" t="str">
            <v>h</v>
          </cell>
          <cell r="F15617">
            <v>1</v>
          </cell>
        </row>
        <row r="15618">
          <cell r="B15618" t="str">
            <v>222305</v>
          </cell>
          <cell r="C15618" t="str">
            <v>085204</v>
          </cell>
          <cell r="D15618" t="str">
            <v>Distr.de agregados autopropelido pot.67.5 kw</v>
          </cell>
          <cell r="E15618" t="str">
            <v>un</v>
          </cell>
          <cell r="F15618">
            <v>7.4999999999999993E-5</v>
          </cell>
        </row>
        <row r="15619">
          <cell r="B15619" t="str">
            <v>222305</v>
          </cell>
          <cell r="C15619" t="str">
            <v>085204</v>
          </cell>
          <cell r="D15619" t="str">
            <v>Distr.de agregados autopropelido pot.67.5 kw</v>
          </cell>
          <cell r="E15619" t="str">
            <v>un</v>
          </cell>
          <cell r="F15619">
            <v>9.1000000000000003E-5</v>
          </cell>
        </row>
        <row r="15620">
          <cell r="B15620" t="str">
            <v>222305</v>
          </cell>
          <cell r="C15620" t="str">
            <v>085204</v>
          </cell>
          <cell r="D15620" t="str">
            <v>Distr.de agregados autopropelido pot.67.5 kw</v>
          </cell>
          <cell r="E15620" t="str">
            <v>un</v>
          </cell>
          <cell r="F15620">
            <v>3.8399999999999998E-5</v>
          </cell>
        </row>
        <row r="15621">
          <cell r="B15621" t="str">
            <v>222305</v>
          </cell>
          <cell r="C15621" t="str">
            <v>088110</v>
          </cell>
          <cell r="D15621" t="str">
            <v>Graxa multipurpose</v>
          </cell>
          <cell r="E15621" t="str">
            <v>kg</v>
          </cell>
          <cell r="F15621">
            <v>0.12</v>
          </cell>
        </row>
        <row r="15622">
          <cell r="B15622" t="str">
            <v>222305</v>
          </cell>
          <cell r="C15622" t="str">
            <v>088114</v>
          </cell>
          <cell r="D15622" t="str">
            <v>Oleo diesel</v>
          </cell>
          <cell r="E15622" t="str">
            <v>l</v>
          </cell>
          <cell r="F15622">
            <v>14.3</v>
          </cell>
        </row>
        <row r="15623">
          <cell r="B15623" t="str">
            <v>222305</v>
          </cell>
          <cell r="C15623" t="str">
            <v>088116</v>
          </cell>
          <cell r="D15623" t="str">
            <v>Oleo lubrificantes p/ diesel</v>
          </cell>
          <cell r="E15623" t="str">
            <v>l</v>
          </cell>
          <cell r="F15623">
            <v>0.2</v>
          </cell>
        </row>
        <row r="15624">
          <cell r="B15624" t="str">
            <v>222305</v>
          </cell>
          <cell r="C15624" t="str">
            <v>088258</v>
          </cell>
          <cell r="D15624" t="str">
            <v>Filtro</v>
          </cell>
          <cell r="E15624" t="str">
            <v>jg</v>
          </cell>
          <cell r="F15624">
            <v>0.02</v>
          </cell>
        </row>
        <row r="15625">
          <cell r="B15625" t="str">
            <v>222305</v>
          </cell>
          <cell r="C15625" t="str">
            <v>088512</v>
          </cell>
          <cell r="D15625" t="str">
            <v>Pneu 600x09x10</v>
          </cell>
          <cell r="E15625" t="str">
            <v>un</v>
          </cell>
          <cell r="F15625">
            <v>8.0000000000000004E-4</v>
          </cell>
        </row>
        <row r="15626">
          <cell r="B15626" t="str">
            <v>222306</v>
          </cell>
          <cell r="C15626" t="str">
            <v>010134</v>
          </cell>
          <cell r="D15626" t="str">
            <v>Operador terraplenagem</v>
          </cell>
          <cell r="E15626" t="str">
            <v>h</v>
          </cell>
          <cell r="F15626">
            <v>1</v>
          </cell>
        </row>
        <row r="15627">
          <cell r="B15627" t="str">
            <v>222306</v>
          </cell>
          <cell r="C15627" t="str">
            <v>085204</v>
          </cell>
          <cell r="D15627" t="str">
            <v>Distr.de agregados autopropelido pot.67.5 kw</v>
          </cell>
          <cell r="E15627" t="str">
            <v>un</v>
          </cell>
          <cell r="F15627">
            <v>0</v>
          </cell>
        </row>
        <row r="15628">
          <cell r="B15628" t="str">
            <v>222306</v>
          </cell>
          <cell r="C15628" t="str">
            <v>085204</v>
          </cell>
          <cell r="D15628" t="str">
            <v>Distr.de agregados autopropelido pot.67.5 kw</v>
          </cell>
          <cell r="E15628" t="str">
            <v>un</v>
          </cell>
          <cell r="F15628">
            <v>9.1000000000000003E-5</v>
          </cell>
        </row>
        <row r="15629">
          <cell r="B15629" t="str">
            <v>222306</v>
          </cell>
          <cell r="C15629" t="str">
            <v>085204</v>
          </cell>
          <cell r="D15629" t="str">
            <v>Distr.de agregados autopropelido pot.67.5 kw</v>
          </cell>
          <cell r="E15629" t="str">
            <v>un</v>
          </cell>
          <cell r="F15629">
            <v>3.8399999999999998E-5</v>
          </cell>
        </row>
        <row r="15630">
          <cell r="B15630" t="str">
            <v>222401</v>
          </cell>
          <cell r="C15630" t="str">
            <v>010101</v>
          </cell>
          <cell r="D15630" t="str">
            <v>Ajudante</v>
          </cell>
          <cell r="E15630" t="str">
            <v>h</v>
          </cell>
          <cell r="F15630">
            <v>1</v>
          </cell>
        </row>
        <row r="15631">
          <cell r="B15631" t="str">
            <v>222401</v>
          </cell>
          <cell r="C15631" t="str">
            <v>010146</v>
          </cell>
          <cell r="D15631" t="str">
            <v>Servente</v>
          </cell>
          <cell r="E15631" t="str">
            <v>h</v>
          </cell>
          <cell r="F15631">
            <v>1</v>
          </cell>
        </row>
        <row r="15632">
          <cell r="B15632" t="str">
            <v>222401</v>
          </cell>
          <cell r="C15632" t="str">
            <v>085210</v>
          </cell>
          <cell r="D15632" t="str">
            <v>Distribuidor de betume c/aquecedor rebocavel 600l</v>
          </cell>
          <cell r="E15632" t="str">
            <v>un</v>
          </cell>
          <cell r="F15632">
            <v>7.4999999999999993E-5</v>
          </cell>
        </row>
        <row r="15633">
          <cell r="B15633" t="str">
            <v>222401</v>
          </cell>
          <cell r="C15633" t="str">
            <v>085210</v>
          </cell>
          <cell r="D15633" t="str">
            <v>Distribuidor de betume c/aquecedor rebocavel 600l</v>
          </cell>
          <cell r="E15633" t="str">
            <v>un</v>
          </cell>
          <cell r="F15633">
            <v>9.1000000000000003E-5</v>
          </cell>
        </row>
        <row r="15634">
          <cell r="B15634" t="str">
            <v>222401</v>
          </cell>
          <cell r="C15634" t="str">
            <v>085210</v>
          </cell>
          <cell r="D15634" t="str">
            <v>Distribuidor de betume c/aquecedor rebocavel 600l</v>
          </cell>
          <cell r="E15634" t="str">
            <v>un</v>
          </cell>
          <cell r="F15634">
            <v>3.8399999999999998E-5</v>
          </cell>
        </row>
        <row r="15635">
          <cell r="B15635" t="str">
            <v>222401</v>
          </cell>
          <cell r="C15635" t="str">
            <v>088126</v>
          </cell>
          <cell r="D15635" t="str">
            <v>Querosene</v>
          </cell>
          <cell r="E15635" t="str">
            <v>l</v>
          </cell>
          <cell r="F15635">
            <v>10</v>
          </cell>
        </row>
        <row r="15636">
          <cell r="B15636" t="str">
            <v>222401</v>
          </cell>
          <cell r="C15636" t="str">
            <v>088416</v>
          </cell>
          <cell r="D15636" t="str">
            <v>Pneu 600x16x04</v>
          </cell>
          <cell r="E15636" t="str">
            <v>un</v>
          </cell>
          <cell r="F15636">
            <v>8.0000000000000004E-4</v>
          </cell>
        </row>
        <row r="15637">
          <cell r="B15637" t="str">
            <v>222402</v>
          </cell>
          <cell r="C15637" t="str">
            <v>010101</v>
          </cell>
          <cell r="D15637" t="str">
            <v>Ajudante</v>
          </cell>
          <cell r="E15637" t="str">
            <v>h</v>
          </cell>
          <cell r="F15637">
            <v>1</v>
          </cell>
        </row>
        <row r="15638">
          <cell r="B15638" t="str">
            <v>222402</v>
          </cell>
          <cell r="C15638" t="str">
            <v>010146</v>
          </cell>
          <cell r="D15638" t="str">
            <v>Servente</v>
          </cell>
          <cell r="E15638" t="str">
            <v>h</v>
          </cell>
          <cell r="F15638">
            <v>1</v>
          </cell>
        </row>
        <row r="15639">
          <cell r="B15639" t="str">
            <v>222402</v>
          </cell>
          <cell r="C15639" t="str">
            <v>085210</v>
          </cell>
          <cell r="D15639" t="str">
            <v>Distribuidor de betume c/aquecedor rebocavel 600l</v>
          </cell>
          <cell r="E15639" t="str">
            <v>un</v>
          </cell>
          <cell r="F15639">
            <v>0</v>
          </cell>
        </row>
        <row r="15640">
          <cell r="B15640" t="str">
            <v>222402</v>
          </cell>
          <cell r="C15640" t="str">
            <v>085210</v>
          </cell>
          <cell r="D15640" t="str">
            <v>Distribuidor de betume c/aquecedor rebocavel 600l</v>
          </cell>
          <cell r="E15640" t="str">
            <v>un</v>
          </cell>
          <cell r="F15640">
            <v>9.1000000000000003E-5</v>
          </cell>
        </row>
        <row r="15641">
          <cell r="B15641" t="str">
            <v>222402</v>
          </cell>
          <cell r="C15641" t="str">
            <v>085210</v>
          </cell>
          <cell r="D15641" t="str">
            <v>Distribuidor de betume c/aquecedor rebocavel 600l</v>
          </cell>
          <cell r="E15641" t="str">
            <v>un</v>
          </cell>
          <cell r="F15641">
            <v>3.8399999999999998E-5</v>
          </cell>
        </row>
        <row r="15642">
          <cell r="B15642" t="str">
            <v>222403</v>
          </cell>
          <cell r="C15642" t="str">
            <v>010101</v>
          </cell>
          <cell r="D15642" t="str">
            <v>Ajudante</v>
          </cell>
          <cell r="E15642" t="str">
            <v>h</v>
          </cell>
          <cell r="F15642">
            <v>1</v>
          </cell>
        </row>
        <row r="15643">
          <cell r="B15643" t="str">
            <v>222403</v>
          </cell>
          <cell r="C15643" t="str">
            <v>010146</v>
          </cell>
          <cell r="D15643" t="str">
            <v>Servente</v>
          </cell>
          <cell r="E15643" t="str">
            <v>h</v>
          </cell>
          <cell r="F15643">
            <v>1</v>
          </cell>
        </row>
        <row r="15644">
          <cell r="B15644" t="str">
            <v>222403</v>
          </cell>
          <cell r="C15644" t="str">
            <v>085212</v>
          </cell>
          <cell r="D15644" t="str">
            <v>Distribuidor de betume c/aquecedor rebocavel 600l</v>
          </cell>
          <cell r="E15644" t="str">
            <v>un</v>
          </cell>
          <cell r="F15644">
            <v>7.4999999999999993E-5</v>
          </cell>
        </row>
        <row r="15645">
          <cell r="B15645" t="str">
            <v>222403</v>
          </cell>
          <cell r="C15645" t="str">
            <v>085212</v>
          </cell>
          <cell r="D15645" t="str">
            <v>Distribuidor de betume c/aquecedor rebocavel 600l</v>
          </cell>
          <cell r="E15645" t="str">
            <v>un</v>
          </cell>
          <cell r="F15645">
            <v>9.1000000000000003E-5</v>
          </cell>
        </row>
        <row r="15646">
          <cell r="B15646" t="str">
            <v>222403</v>
          </cell>
          <cell r="C15646" t="str">
            <v>085212</v>
          </cell>
          <cell r="D15646" t="str">
            <v>Distribuidor de betume c/aquecedor rebocavel 600l</v>
          </cell>
          <cell r="E15646" t="str">
            <v>un</v>
          </cell>
          <cell r="F15646">
            <v>3.8399999999999998E-5</v>
          </cell>
        </row>
        <row r="15647">
          <cell r="B15647" t="str">
            <v>222403</v>
          </cell>
          <cell r="C15647" t="str">
            <v>088040</v>
          </cell>
          <cell r="D15647" t="str">
            <v>Mangueira p/ distribuidor de betume 3'</v>
          </cell>
          <cell r="E15647" t="str">
            <v>m</v>
          </cell>
          <cell r="F15647">
            <v>4.0000000000000001E-3</v>
          </cell>
        </row>
        <row r="15648">
          <cell r="B15648" t="str">
            <v>222403</v>
          </cell>
          <cell r="C15648" t="str">
            <v>088108</v>
          </cell>
          <cell r="D15648" t="str">
            <v>Gasolina</v>
          </cell>
          <cell r="E15648" t="str">
            <v>l</v>
          </cell>
          <cell r="F15648">
            <v>0.71</v>
          </cell>
        </row>
        <row r="15649">
          <cell r="B15649" t="str">
            <v>222403</v>
          </cell>
          <cell r="C15649" t="str">
            <v>088126</v>
          </cell>
          <cell r="D15649" t="str">
            <v>Querosene</v>
          </cell>
          <cell r="E15649" t="str">
            <v>l</v>
          </cell>
          <cell r="F15649">
            <v>10</v>
          </cell>
        </row>
        <row r="15650">
          <cell r="B15650" t="str">
            <v>222403</v>
          </cell>
          <cell r="C15650" t="str">
            <v>088416</v>
          </cell>
          <cell r="D15650" t="str">
            <v>Pneu 600x16x04</v>
          </cell>
          <cell r="E15650" t="str">
            <v>un</v>
          </cell>
          <cell r="F15650">
            <v>8.0000000000000004E-4</v>
          </cell>
        </row>
        <row r="15651">
          <cell r="B15651" t="str">
            <v>222404</v>
          </cell>
          <cell r="C15651" t="str">
            <v>010101</v>
          </cell>
          <cell r="D15651" t="str">
            <v>Ajudante</v>
          </cell>
          <cell r="E15651" t="str">
            <v>h</v>
          </cell>
          <cell r="F15651">
            <v>1</v>
          </cell>
        </row>
        <row r="15652">
          <cell r="B15652" t="str">
            <v>222404</v>
          </cell>
          <cell r="C15652" t="str">
            <v>010146</v>
          </cell>
          <cell r="D15652" t="str">
            <v>Servente</v>
          </cell>
          <cell r="E15652" t="str">
            <v>h</v>
          </cell>
          <cell r="F15652">
            <v>1</v>
          </cell>
        </row>
        <row r="15653">
          <cell r="B15653" t="str">
            <v>222404</v>
          </cell>
          <cell r="C15653" t="str">
            <v>085212</v>
          </cell>
          <cell r="D15653" t="str">
            <v>Distribuidor de betume c/aquecedor rebocavel 600l</v>
          </cell>
          <cell r="E15653" t="str">
            <v>un</v>
          </cell>
          <cell r="F15653">
            <v>0</v>
          </cell>
        </row>
        <row r="15654">
          <cell r="B15654" t="str">
            <v>222404</v>
          </cell>
          <cell r="C15654" t="str">
            <v>085212</v>
          </cell>
          <cell r="D15654" t="str">
            <v>Distribuidor de betume c/aquecedor rebocavel 600l</v>
          </cell>
          <cell r="E15654" t="str">
            <v>un</v>
          </cell>
          <cell r="F15654">
            <v>9.1000000000000003E-5</v>
          </cell>
        </row>
        <row r="15655">
          <cell r="B15655" t="str">
            <v>222404</v>
          </cell>
          <cell r="C15655" t="str">
            <v>085212</v>
          </cell>
          <cell r="D15655" t="str">
            <v>Distribuidor de betume c/aquecedor rebocavel 600l</v>
          </cell>
          <cell r="E15655" t="str">
            <v>un</v>
          </cell>
          <cell r="F15655">
            <v>3.8399999999999998E-5</v>
          </cell>
        </row>
        <row r="15656">
          <cell r="B15656" t="str">
            <v>222405</v>
          </cell>
          <cell r="C15656" t="str">
            <v>010101</v>
          </cell>
          <cell r="D15656" t="str">
            <v>Ajudante</v>
          </cell>
          <cell r="E15656" t="str">
            <v>h</v>
          </cell>
          <cell r="F15656">
            <v>1</v>
          </cell>
        </row>
        <row r="15657">
          <cell r="B15657" t="str">
            <v>222405</v>
          </cell>
          <cell r="C15657" t="str">
            <v>010146</v>
          </cell>
          <cell r="D15657" t="str">
            <v>Servente</v>
          </cell>
          <cell r="E15657" t="str">
            <v>h</v>
          </cell>
          <cell r="F15657">
            <v>1</v>
          </cell>
        </row>
        <row r="15658">
          <cell r="B15658" t="str">
            <v>222405</v>
          </cell>
          <cell r="C15658" t="str">
            <v>085214</v>
          </cell>
          <cell r="D15658" t="str">
            <v>Distribuidor de betume c/aquec/reboc 1200l</v>
          </cell>
          <cell r="E15658" t="str">
            <v>un</v>
          </cell>
          <cell r="F15658">
            <v>7.4999999999999993E-5</v>
          </cell>
        </row>
        <row r="15659">
          <cell r="B15659" t="str">
            <v>222405</v>
          </cell>
          <cell r="C15659" t="str">
            <v>085214</v>
          </cell>
          <cell r="D15659" t="str">
            <v>Distribuidor de betume c/aquec/reboc 1200l</v>
          </cell>
          <cell r="E15659" t="str">
            <v>un</v>
          </cell>
          <cell r="F15659">
            <v>9.1000000000000003E-5</v>
          </cell>
        </row>
        <row r="15660">
          <cell r="B15660" t="str">
            <v>222405</v>
          </cell>
          <cell r="C15660" t="str">
            <v>085214</v>
          </cell>
          <cell r="D15660" t="str">
            <v>Distribuidor de betume c/aquec/reboc 1200l</v>
          </cell>
          <cell r="E15660" t="str">
            <v>un</v>
          </cell>
          <cell r="F15660">
            <v>3.8399999999999998E-5</v>
          </cell>
        </row>
        <row r="15661">
          <cell r="B15661" t="str">
            <v>222405</v>
          </cell>
          <cell r="C15661" t="str">
            <v>088126</v>
          </cell>
          <cell r="D15661" t="str">
            <v>Querosene</v>
          </cell>
          <cell r="E15661" t="str">
            <v>l</v>
          </cell>
          <cell r="F15661">
            <v>15</v>
          </cell>
        </row>
        <row r="15662">
          <cell r="B15662" t="str">
            <v>222405</v>
          </cell>
          <cell r="C15662" t="str">
            <v>088432</v>
          </cell>
          <cell r="D15662" t="str">
            <v>Pneu 750x16x08</v>
          </cell>
          <cell r="E15662" t="str">
            <v>un</v>
          </cell>
          <cell r="F15662">
            <v>8.0000000000000004E-4</v>
          </cell>
        </row>
        <row r="15663">
          <cell r="B15663" t="str">
            <v>222406</v>
          </cell>
          <cell r="C15663" t="str">
            <v>010101</v>
          </cell>
          <cell r="D15663" t="str">
            <v>Ajudante</v>
          </cell>
          <cell r="E15663" t="str">
            <v>h</v>
          </cell>
          <cell r="F15663">
            <v>1</v>
          </cell>
        </row>
        <row r="15664">
          <cell r="B15664" t="str">
            <v>222406</v>
          </cell>
          <cell r="C15664" t="str">
            <v>010146</v>
          </cell>
          <cell r="D15664" t="str">
            <v>Servente</v>
          </cell>
          <cell r="E15664" t="str">
            <v>h</v>
          </cell>
          <cell r="F15664">
            <v>1</v>
          </cell>
        </row>
        <row r="15665">
          <cell r="B15665" t="str">
            <v>222406</v>
          </cell>
          <cell r="C15665" t="str">
            <v>085214</v>
          </cell>
          <cell r="D15665" t="str">
            <v>Distribuidor de betume c/aquec/reboc 1200l</v>
          </cell>
          <cell r="E15665" t="str">
            <v>un</v>
          </cell>
          <cell r="F15665">
            <v>0</v>
          </cell>
        </row>
        <row r="15666">
          <cell r="B15666" t="str">
            <v>222406</v>
          </cell>
          <cell r="C15666" t="str">
            <v>085214</v>
          </cell>
          <cell r="D15666" t="str">
            <v>Distribuidor de betume c/aquec/reboc 1200l</v>
          </cell>
          <cell r="E15666" t="str">
            <v>un</v>
          </cell>
          <cell r="F15666">
            <v>9.1000000000000003E-5</v>
          </cell>
        </row>
        <row r="15667">
          <cell r="B15667" t="str">
            <v>222406</v>
          </cell>
          <cell r="C15667" t="str">
            <v>085214</v>
          </cell>
          <cell r="D15667" t="str">
            <v>Distribuidor de betume c/aquec/reboc 1200l</v>
          </cell>
          <cell r="E15667" t="str">
            <v>un</v>
          </cell>
          <cell r="F15667">
            <v>3.8399999999999998E-5</v>
          </cell>
        </row>
        <row r="15668">
          <cell r="B15668" t="str">
            <v>222407</v>
          </cell>
          <cell r="C15668" t="str">
            <v>010101</v>
          </cell>
          <cell r="D15668" t="str">
            <v>Ajudante</v>
          </cell>
          <cell r="E15668" t="str">
            <v>h</v>
          </cell>
          <cell r="F15668">
            <v>1</v>
          </cell>
        </row>
        <row r="15669">
          <cell r="B15669" t="str">
            <v>222407</v>
          </cell>
          <cell r="C15669" t="str">
            <v>010146</v>
          </cell>
          <cell r="D15669" t="str">
            <v>Servente</v>
          </cell>
          <cell r="E15669" t="str">
            <v>h</v>
          </cell>
          <cell r="F15669">
            <v>1</v>
          </cell>
        </row>
        <row r="15670">
          <cell r="B15670" t="str">
            <v>222407</v>
          </cell>
          <cell r="C15670" t="str">
            <v>085216</v>
          </cell>
          <cell r="D15670" t="str">
            <v>Distribuidor de betume c/aquec/reboc 1200 l</v>
          </cell>
          <cell r="E15670" t="str">
            <v>un</v>
          </cell>
          <cell r="F15670">
            <v>6.0000000000000002E-5</v>
          </cell>
        </row>
        <row r="15671">
          <cell r="B15671" t="str">
            <v>222407</v>
          </cell>
          <cell r="C15671" t="str">
            <v>085216</v>
          </cell>
          <cell r="D15671" t="str">
            <v>Distribuidor de betume c/aquec/reboc 1200 l</v>
          </cell>
          <cell r="E15671" t="str">
            <v>un</v>
          </cell>
          <cell r="F15671">
            <v>9.1000000000000003E-5</v>
          </cell>
        </row>
        <row r="15672">
          <cell r="B15672" t="str">
            <v>222407</v>
          </cell>
          <cell r="C15672" t="str">
            <v>085216</v>
          </cell>
          <cell r="D15672" t="str">
            <v>Distribuidor de betume c/aquec/reboc 1200 l</v>
          </cell>
          <cell r="E15672" t="str">
            <v>un</v>
          </cell>
          <cell r="F15672">
            <v>3.8399999999999998E-5</v>
          </cell>
        </row>
        <row r="15673">
          <cell r="B15673" t="str">
            <v>222407</v>
          </cell>
          <cell r="C15673" t="str">
            <v>088108</v>
          </cell>
          <cell r="D15673" t="str">
            <v>Gasolina</v>
          </cell>
          <cell r="E15673" t="str">
            <v>l</v>
          </cell>
          <cell r="F15673">
            <v>0.71</v>
          </cell>
        </row>
        <row r="15674">
          <cell r="B15674" t="str">
            <v>222407</v>
          </cell>
          <cell r="C15674" t="str">
            <v>088126</v>
          </cell>
          <cell r="D15674" t="str">
            <v>Querosene</v>
          </cell>
          <cell r="E15674" t="str">
            <v>l</v>
          </cell>
          <cell r="F15674">
            <v>15</v>
          </cell>
        </row>
        <row r="15675">
          <cell r="B15675" t="str">
            <v>222407</v>
          </cell>
          <cell r="C15675" t="str">
            <v>088432</v>
          </cell>
          <cell r="D15675" t="str">
            <v>Pneu 750x16x08</v>
          </cell>
          <cell r="E15675" t="str">
            <v>un</v>
          </cell>
          <cell r="F15675">
            <v>8.0000000000000004E-4</v>
          </cell>
        </row>
        <row r="15676">
          <cell r="B15676" t="str">
            <v>222408</v>
          </cell>
          <cell r="C15676" t="str">
            <v>010101</v>
          </cell>
          <cell r="D15676" t="str">
            <v>Ajudante</v>
          </cell>
          <cell r="E15676" t="str">
            <v>h</v>
          </cell>
          <cell r="F15676">
            <v>1</v>
          </cell>
        </row>
        <row r="15677">
          <cell r="B15677" t="str">
            <v>222408</v>
          </cell>
          <cell r="C15677" t="str">
            <v>010146</v>
          </cell>
          <cell r="D15677" t="str">
            <v>Servente</v>
          </cell>
          <cell r="E15677" t="str">
            <v>h</v>
          </cell>
          <cell r="F15677">
            <v>1</v>
          </cell>
        </row>
        <row r="15678">
          <cell r="B15678" t="str">
            <v>222408</v>
          </cell>
          <cell r="C15678" t="str">
            <v>085216</v>
          </cell>
          <cell r="D15678" t="str">
            <v>Distribuidor de betume c/aquec/reboc 1200 l</v>
          </cell>
          <cell r="E15678" t="str">
            <v>un</v>
          </cell>
          <cell r="F15678">
            <v>0</v>
          </cell>
        </row>
        <row r="15679">
          <cell r="B15679" t="str">
            <v>222408</v>
          </cell>
          <cell r="C15679" t="str">
            <v>085216</v>
          </cell>
          <cell r="D15679" t="str">
            <v>Distribuidor de betume c/aquec/reboc 1200 l</v>
          </cell>
          <cell r="E15679" t="str">
            <v>un</v>
          </cell>
          <cell r="F15679">
            <v>9.1000000000000003E-5</v>
          </cell>
        </row>
        <row r="15680">
          <cell r="B15680" t="str">
            <v>222408</v>
          </cell>
          <cell r="C15680" t="str">
            <v>085216</v>
          </cell>
          <cell r="D15680" t="str">
            <v>Distribuidor de betume c/aquec/reboc 1200 l</v>
          </cell>
          <cell r="E15680" t="str">
            <v>un</v>
          </cell>
          <cell r="F15680">
            <v>3.8399999999999998E-5</v>
          </cell>
        </row>
        <row r="15681">
          <cell r="B15681" t="str">
            <v>222409</v>
          </cell>
          <cell r="C15681" t="str">
            <v>010101</v>
          </cell>
          <cell r="D15681" t="str">
            <v>Ajudante</v>
          </cell>
          <cell r="E15681" t="str">
            <v>h</v>
          </cell>
          <cell r="F15681">
            <v>1</v>
          </cell>
        </row>
        <row r="15682">
          <cell r="B15682" t="str">
            <v>222409</v>
          </cell>
          <cell r="C15682" t="str">
            <v>010146</v>
          </cell>
          <cell r="D15682" t="str">
            <v>Servente</v>
          </cell>
          <cell r="E15682" t="str">
            <v>h</v>
          </cell>
          <cell r="F15682">
            <v>1</v>
          </cell>
        </row>
        <row r="15683">
          <cell r="B15683" t="str">
            <v>222409</v>
          </cell>
          <cell r="C15683" t="str">
            <v>085218</v>
          </cell>
          <cell r="D15683" t="str">
            <v>Distribuidor de betume c/aquec/reboc 2400 l</v>
          </cell>
          <cell r="E15683" t="str">
            <v>un</v>
          </cell>
          <cell r="F15683">
            <v>7.4999999999999993E-5</v>
          </cell>
        </row>
        <row r="15684">
          <cell r="B15684" t="str">
            <v>222409</v>
          </cell>
          <cell r="C15684" t="str">
            <v>085218</v>
          </cell>
          <cell r="D15684" t="str">
            <v>Distribuidor de betume c/aquec/reboc 2400 l</v>
          </cell>
          <cell r="E15684" t="str">
            <v>un</v>
          </cell>
          <cell r="F15684">
            <v>9.1000000000000003E-5</v>
          </cell>
        </row>
        <row r="15685">
          <cell r="B15685" t="str">
            <v>222409</v>
          </cell>
          <cell r="C15685" t="str">
            <v>085218</v>
          </cell>
          <cell r="D15685" t="str">
            <v>Distribuidor de betume c/aquec/reboc 2400 l</v>
          </cell>
          <cell r="E15685" t="str">
            <v>un</v>
          </cell>
          <cell r="F15685">
            <v>3.8399999999999998E-5</v>
          </cell>
        </row>
        <row r="15686">
          <cell r="B15686" t="str">
            <v>222409</v>
          </cell>
          <cell r="C15686" t="str">
            <v>088108</v>
          </cell>
          <cell r="D15686" t="str">
            <v>Gasolina</v>
          </cell>
          <cell r="E15686" t="str">
            <v>l</v>
          </cell>
          <cell r="F15686">
            <v>1.26</v>
          </cell>
        </row>
        <row r="15687">
          <cell r="B15687" t="str">
            <v>222409</v>
          </cell>
          <cell r="C15687" t="str">
            <v>088126</v>
          </cell>
          <cell r="D15687" t="str">
            <v>Querosene</v>
          </cell>
          <cell r="E15687" t="str">
            <v>l</v>
          </cell>
          <cell r="F15687">
            <v>20</v>
          </cell>
        </row>
        <row r="15688">
          <cell r="B15688" t="str">
            <v>222409</v>
          </cell>
          <cell r="C15688" t="str">
            <v>088432</v>
          </cell>
          <cell r="D15688" t="str">
            <v>Pneu 750x16x08</v>
          </cell>
          <cell r="E15688" t="str">
            <v>un</v>
          </cell>
          <cell r="F15688">
            <v>8.0000000000000004E-4</v>
          </cell>
        </row>
        <row r="15689">
          <cell r="B15689" t="str">
            <v>222410</v>
          </cell>
          <cell r="C15689" t="str">
            <v>010101</v>
          </cell>
          <cell r="D15689" t="str">
            <v>Ajudante</v>
          </cell>
          <cell r="E15689" t="str">
            <v>h</v>
          </cell>
          <cell r="F15689">
            <v>1</v>
          </cell>
        </row>
        <row r="15690">
          <cell r="B15690" t="str">
            <v>222410</v>
          </cell>
          <cell r="C15690" t="str">
            <v>010146</v>
          </cell>
          <cell r="D15690" t="str">
            <v>Servente</v>
          </cell>
          <cell r="E15690" t="str">
            <v>h</v>
          </cell>
          <cell r="F15690">
            <v>1</v>
          </cell>
        </row>
        <row r="15691">
          <cell r="B15691" t="str">
            <v>222410</v>
          </cell>
          <cell r="C15691" t="str">
            <v>085218</v>
          </cell>
          <cell r="D15691" t="str">
            <v>Distribuidor de betume c/aquec/reboc 2400 l</v>
          </cell>
          <cell r="E15691" t="str">
            <v>un</v>
          </cell>
          <cell r="F15691">
            <v>0</v>
          </cell>
        </row>
        <row r="15692">
          <cell r="B15692" t="str">
            <v>222410</v>
          </cell>
          <cell r="C15692" t="str">
            <v>085218</v>
          </cell>
          <cell r="D15692" t="str">
            <v>Distribuidor de betume c/aquec/reboc 2400 l</v>
          </cell>
          <cell r="E15692" t="str">
            <v>un</v>
          </cell>
          <cell r="F15692">
            <v>9.1000000000000003E-5</v>
          </cell>
        </row>
        <row r="15693">
          <cell r="B15693" t="str">
            <v>222410</v>
          </cell>
          <cell r="C15693" t="str">
            <v>085218</v>
          </cell>
          <cell r="D15693" t="str">
            <v>Distribuidor de betume c/aquec/reboc 2400 l</v>
          </cell>
          <cell r="E15693" t="str">
            <v>un</v>
          </cell>
          <cell r="F15693">
            <v>3.8399999999999998E-5</v>
          </cell>
        </row>
        <row r="15694">
          <cell r="B15694" t="str">
            <v>222411</v>
          </cell>
          <cell r="C15694" t="str">
            <v>010135</v>
          </cell>
          <cell r="D15694" t="str">
            <v>Operador caminhao</v>
          </cell>
          <cell r="E15694" t="str">
            <v>h</v>
          </cell>
          <cell r="F15694">
            <v>1</v>
          </cell>
        </row>
        <row r="15695">
          <cell r="B15695" t="str">
            <v>222411</v>
          </cell>
          <cell r="C15695" t="str">
            <v>085225</v>
          </cell>
          <cell r="D15695" t="str">
            <v>Distribuidor de betume sobre chassi pot 97.5 kw</v>
          </cell>
          <cell r="E15695" t="str">
            <v>un</v>
          </cell>
          <cell r="F15695">
            <v>7.4999999999999993E-5</v>
          </cell>
        </row>
        <row r="15696">
          <cell r="B15696" t="str">
            <v>222411</v>
          </cell>
          <cell r="C15696" t="str">
            <v>085225</v>
          </cell>
          <cell r="D15696" t="str">
            <v>Distribuidor de betume sobre chassi pot 97.5 kw</v>
          </cell>
          <cell r="E15696" t="str">
            <v>un</v>
          </cell>
          <cell r="F15696">
            <v>9.1000000000000003E-5</v>
          </cell>
        </row>
        <row r="15697">
          <cell r="B15697" t="str">
            <v>222411</v>
          </cell>
          <cell r="C15697" t="str">
            <v>085225</v>
          </cell>
          <cell r="D15697" t="str">
            <v>Distribuidor de betume sobre chassi pot 97.5 kw</v>
          </cell>
          <cell r="E15697" t="str">
            <v>un</v>
          </cell>
          <cell r="F15697">
            <v>3.8399999999999998E-5</v>
          </cell>
        </row>
        <row r="15698">
          <cell r="B15698" t="str">
            <v>222411</v>
          </cell>
          <cell r="C15698" t="str">
            <v>088240</v>
          </cell>
          <cell r="D15698" t="str">
            <v>Filtro</v>
          </cell>
          <cell r="E15698" t="str">
            <v>jg</v>
          </cell>
          <cell r="F15698">
            <v>3.6999999999999998E-2</v>
          </cell>
        </row>
        <row r="15699">
          <cell r="B15699" t="str">
            <v>222411</v>
          </cell>
          <cell r="C15699" t="str">
            <v>088448</v>
          </cell>
          <cell r="D15699" t="str">
            <v>Pneu 900x20x12</v>
          </cell>
          <cell r="E15699" t="str">
            <v>un</v>
          </cell>
          <cell r="F15699">
            <v>2.3999999999999998E-3</v>
          </cell>
        </row>
        <row r="15700">
          <cell r="B15700" t="str">
            <v>222411</v>
          </cell>
          <cell r="C15700" t="str">
            <v>088110</v>
          </cell>
          <cell r="D15700" t="str">
            <v>Graxa multipurpose</v>
          </cell>
          <cell r="E15700" t="str">
            <v>kg</v>
          </cell>
          <cell r="F15700">
            <v>0.189</v>
          </cell>
        </row>
        <row r="15701">
          <cell r="B15701" t="str">
            <v>222411</v>
          </cell>
          <cell r="C15701" t="str">
            <v>088116</v>
          </cell>
          <cell r="D15701" t="str">
            <v>Oleo lubrificantes p/ diesel</v>
          </cell>
          <cell r="E15701" t="str">
            <v>l</v>
          </cell>
          <cell r="F15701">
            <v>0.35</v>
          </cell>
        </row>
        <row r="15702">
          <cell r="B15702" t="str">
            <v>222411</v>
          </cell>
          <cell r="C15702" t="str">
            <v>088126</v>
          </cell>
          <cell r="D15702" t="str">
            <v>Querosene</v>
          </cell>
          <cell r="E15702" t="str">
            <v>l</v>
          </cell>
          <cell r="F15702">
            <v>25</v>
          </cell>
        </row>
        <row r="15703">
          <cell r="B15703" t="str">
            <v>222411</v>
          </cell>
          <cell r="C15703" t="str">
            <v>088108</v>
          </cell>
          <cell r="D15703" t="str">
            <v>Gasolina</v>
          </cell>
          <cell r="E15703" t="str">
            <v>l</v>
          </cell>
          <cell r="F15703">
            <v>1.42</v>
          </cell>
        </row>
        <row r="15704">
          <cell r="B15704" t="str">
            <v>222411</v>
          </cell>
          <cell r="C15704" t="str">
            <v>088114</v>
          </cell>
          <cell r="D15704" t="str">
            <v>Oleo diesel</v>
          </cell>
          <cell r="E15704" t="str">
            <v>l</v>
          </cell>
          <cell r="F15704">
            <v>21</v>
          </cell>
        </row>
        <row r="15705">
          <cell r="B15705" t="str">
            <v>222412</v>
          </cell>
          <cell r="C15705" t="str">
            <v>010135</v>
          </cell>
          <cell r="D15705" t="str">
            <v>Operador caminhao</v>
          </cell>
          <cell r="E15705" t="str">
            <v>h</v>
          </cell>
          <cell r="F15705">
            <v>1</v>
          </cell>
        </row>
        <row r="15706">
          <cell r="B15706" t="str">
            <v>222412</v>
          </cell>
          <cell r="C15706" t="str">
            <v>085225</v>
          </cell>
          <cell r="D15706" t="str">
            <v>Distribuidor de betume sobre chassi pot 97.5 kw</v>
          </cell>
          <cell r="E15706" t="str">
            <v>un</v>
          </cell>
          <cell r="F15706">
            <v>0</v>
          </cell>
        </row>
        <row r="15707">
          <cell r="B15707" t="str">
            <v>222412</v>
          </cell>
          <cell r="C15707" t="str">
            <v>085225</v>
          </cell>
          <cell r="D15707" t="str">
            <v>Distribuidor de betume sobre chassi pot 97.5 kw</v>
          </cell>
          <cell r="E15707" t="str">
            <v>un</v>
          </cell>
          <cell r="F15707">
            <v>9.1000000000000003E-5</v>
          </cell>
        </row>
        <row r="15708">
          <cell r="B15708" t="str">
            <v>222412</v>
          </cell>
          <cell r="C15708" t="str">
            <v>085225</v>
          </cell>
          <cell r="D15708" t="str">
            <v>Distribuidor de betume sobre chassi pot 97.5 kw</v>
          </cell>
          <cell r="E15708" t="str">
            <v>un</v>
          </cell>
          <cell r="F15708">
            <v>3.8399999999999998E-5</v>
          </cell>
        </row>
        <row r="15709">
          <cell r="B15709" t="str">
            <v>222501</v>
          </cell>
          <cell r="C15709" t="str">
            <v>010135</v>
          </cell>
          <cell r="D15709" t="str">
            <v>Operador caminhao</v>
          </cell>
          <cell r="E15709" t="str">
            <v>h</v>
          </cell>
          <cell r="F15709">
            <v>1</v>
          </cell>
        </row>
        <row r="15710">
          <cell r="B15710" t="str">
            <v>222501</v>
          </cell>
          <cell r="C15710" t="str">
            <v>085510</v>
          </cell>
          <cell r="D15710" t="str">
            <v>Empilhadeira diesel pot 33.8 kw cap 3 t</v>
          </cell>
          <cell r="E15710" t="str">
            <v>un</v>
          </cell>
          <cell r="F15710">
            <v>7.4999999999999993E-5</v>
          </cell>
        </row>
        <row r="15711">
          <cell r="B15711" t="str">
            <v>222501</v>
          </cell>
          <cell r="C15711" t="str">
            <v>088250</v>
          </cell>
          <cell r="D15711" t="str">
            <v>Filtro</v>
          </cell>
          <cell r="E15711" t="str">
            <v>jg</v>
          </cell>
          <cell r="F15711">
            <v>1.7999999999999999E-2</v>
          </cell>
        </row>
        <row r="15712">
          <cell r="B15712" t="str">
            <v>222501</v>
          </cell>
          <cell r="C15712" t="str">
            <v>085510</v>
          </cell>
          <cell r="D15712" t="str">
            <v>Empilhadeira diesel pot 33.8 kw cap 3 t</v>
          </cell>
          <cell r="E15712" t="str">
            <v>un</v>
          </cell>
          <cell r="F15712">
            <v>3.57E-5</v>
          </cell>
        </row>
        <row r="15713">
          <cell r="B15713" t="str">
            <v>222501</v>
          </cell>
          <cell r="C15713" t="str">
            <v>088110</v>
          </cell>
          <cell r="D15713" t="str">
            <v>Graxa multipurpose</v>
          </cell>
          <cell r="E15713" t="str">
            <v>kg</v>
          </cell>
          <cell r="F15713">
            <v>0.09</v>
          </cell>
        </row>
        <row r="15714">
          <cell r="B15714" t="str">
            <v>222501</v>
          </cell>
          <cell r="C15714" t="str">
            <v>088114</v>
          </cell>
          <cell r="D15714" t="str">
            <v>Oleo diesel</v>
          </cell>
          <cell r="E15714" t="str">
            <v>l</v>
          </cell>
          <cell r="F15714">
            <v>8.4</v>
          </cell>
        </row>
        <row r="15715">
          <cell r="B15715" t="str">
            <v>222501</v>
          </cell>
          <cell r="C15715" t="str">
            <v>088116</v>
          </cell>
          <cell r="D15715" t="str">
            <v>Oleo lubrificantes p/ diesel</v>
          </cell>
          <cell r="E15715" t="str">
            <v>l</v>
          </cell>
          <cell r="F15715">
            <v>0.17</v>
          </cell>
        </row>
        <row r="15716">
          <cell r="B15716" t="str">
            <v>222501</v>
          </cell>
          <cell r="C15716" t="str">
            <v>085510</v>
          </cell>
          <cell r="D15716" t="str">
            <v>Empilhadeira diesel pot 33.8 kw cap 3 t</v>
          </cell>
          <cell r="E15716" t="str">
            <v>un</v>
          </cell>
          <cell r="F15716">
            <v>4.5500000000000001E-5</v>
          </cell>
        </row>
        <row r="15717">
          <cell r="B15717" t="str">
            <v>222502</v>
          </cell>
          <cell r="C15717" t="str">
            <v>010135</v>
          </cell>
          <cell r="D15717" t="str">
            <v>Operador caminhao</v>
          </cell>
          <cell r="E15717" t="str">
            <v>h</v>
          </cell>
          <cell r="F15717">
            <v>1</v>
          </cell>
        </row>
        <row r="15718">
          <cell r="B15718" t="str">
            <v>222502</v>
          </cell>
          <cell r="C15718" t="str">
            <v>085510</v>
          </cell>
          <cell r="D15718" t="str">
            <v>Empilhadeira diesel pot 33.8 kw cap 3 t</v>
          </cell>
          <cell r="E15718" t="str">
            <v>un</v>
          </cell>
          <cell r="F15718">
            <v>0</v>
          </cell>
        </row>
        <row r="15719">
          <cell r="B15719" t="str">
            <v>222502</v>
          </cell>
          <cell r="C15719" t="str">
            <v>085510</v>
          </cell>
          <cell r="D15719" t="str">
            <v>Empilhadeira diesel pot 33.8 kw cap 3 t</v>
          </cell>
          <cell r="E15719" t="str">
            <v>un</v>
          </cell>
          <cell r="F15719">
            <v>4.5500000000000001E-5</v>
          </cell>
        </row>
        <row r="15720">
          <cell r="B15720" t="str">
            <v>222502</v>
          </cell>
          <cell r="C15720" t="str">
            <v>085510</v>
          </cell>
          <cell r="D15720" t="str">
            <v>Empilhadeira diesel pot 33.8 kw cap 3 t</v>
          </cell>
          <cell r="E15720" t="str">
            <v>un</v>
          </cell>
          <cell r="F15720">
            <v>3.57E-5</v>
          </cell>
        </row>
        <row r="15721">
          <cell r="B15721" t="str">
            <v>222503</v>
          </cell>
          <cell r="C15721" t="str">
            <v>010135</v>
          </cell>
          <cell r="D15721" t="str">
            <v>Operador caminhao</v>
          </cell>
          <cell r="E15721" t="str">
            <v>h</v>
          </cell>
          <cell r="F15721">
            <v>1</v>
          </cell>
        </row>
        <row r="15722">
          <cell r="B15722" t="str">
            <v>222503</v>
          </cell>
          <cell r="C15722" t="str">
            <v>085512</v>
          </cell>
          <cell r="D15722" t="str">
            <v>Empilhadeira diesel pot 59.3 kw cap 10 t</v>
          </cell>
          <cell r="E15722" t="str">
            <v>un</v>
          </cell>
          <cell r="F15722">
            <v>7.4999999999999993E-5</v>
          </cell>
        </row>
        <row r="15723">
          <cell r="B15723" t="str">
            <v>222503</v>
          </cell>
          <cell r="C15723" t="str">
            <v>085512</v>
          </cell>
          <cell r="D15723" t="str">
            <v>Empilhadeira diesel pot 59.3 kw cap 10 t</v>
          </cell>
          <cell r="E15723" t="str">
            <v>un</v>
          </cell>
          <cell r="F15723">
            <v>4.5500000000000001E-5</v>
          </cell>
        </row>
        <row r="15724">
          <cell r="B15724" t="str">
            <v>222503</v>
          </cell>
          <cell r="C15724" t="str">
            <v>088448</v>
          </cell>
          <cell r="D15724" t="str">
            <v>Pneu 900x20x12</v>
          </cell>
          <cell r="E15724" t="str">
            <v>un</v>
          </cell>
          <cell r="F15724">
            <v>1.1999999999999999E-3</v>
          </cell>
        </row>
        <row r="15725">
          <cell r="B15725" t="str">
            <v>222503</v>
          </cell>
          <cell r="C15725" t="str">
            <v>085512</v>
          </cell>
          <cell r="D15725" t="str">
            <v>Empilhadeira diesel pot 59.3 kw cap 10 t</v>
          </cell>
          <cell r="E15725" t="str">
            <v>un</v>
          </cell>
          <cell r="F15725">
            <v>3.57E-5</v>
          </cell>
        </row>
        <row r="15726">
          <cell r="B15726" t="str">
            <v>222503</v>
          </cell>
          <cell r="C15726" t="str">
            <v>088114</v>
          </cell>
          <cell r="D15726" t="str">
            <v>Oleo diesel</v>
          </cell>
          <cell r="E15726" t="str">
            <v>l</v>
          </cell>
          <cell r="F15726">
            <v>13.21</v>
          </cell>
        </row>
        <row r="15727">
          <cell r="B15727" t="str">
            <v>222503</v>
          </cell>
          <cell r="C15727" t="str">
            <v>088116</v>
          </cell>
          <cell r="D15727" t="str">
            <v>Oleo lubrificantes p/ diesel</v>
          </cell>
          <cell r="E15727" t="str">
            <v>l</v>
          </cell>
          <cell r="F15727">
            <v>0.21</v>
          </cell>
        </row>
        <row r="15728">
          <cell r="B15728" t="str">
            <v>222503</v>
          </cell>
          <cell r="C15728" t="str">
            <v>088260</v>
          </cell>
          <cell r="D15728" t="str">
            <v>Filtro</v>
          </cell>
          <cell r="E15728" t="str">
            <v>jg</v>
          </cell>
          <cell r="F15728">
            <v>2.1000000000000001E-2</v>
          </cell>
        </row>
        <row r="15729">
          <cell r="B15729" t="str">
            <v>222503</v>
          </cell>
          <cell r="C15729" t="str">
            <v>088110</v>
          </cell>
          <cell r="D15729" t="str">
            <v>Graxa multipurpose</v>
          </cell>
          <cell r="E15729" t="str">
            <v>kg</v>
          </cell>
          <cell r="F15729">
            <v>0.1</v>
          </cell>
        </row>
        <row r="15730">
          <cell r="B15730" t="str">
            <v>222504</v>
          </cell>
          <cell r="C15730" t="str">
            <v>010135</v>
          </cell>
          <cell r="D15730" t="str">
            <v>Operador caminhao</v>
          </cell>
          <cell r="E15730" t="str">
            <v>h</v>
          </cell>
          <cell r="F15730">
            <v>1</v>
          </cell>
        </row>
        <row r="15731">
          <cell r="B15731" t="str">
            <v>222504</v>
          </cell>
          <cell r="C15731" t="str">
            <v>085512</v>
          </cell>
          <cell r="D15731" t="str">
            <v>Empilhadeira diesel pot 59.3 kw cap 10 t</v>
          </cell>
          <cell r="E15731" t="str">
            <v>un</v>
          </cell>
          <cell r="F15731">
            <v>0</v>
          </cell>
        </row>
        <row r="15732">
          <cell r="B15732" t="str">
            <v>222504</v>
          </cell>
          <cell r="C15732" t="str">
            <v>085512</v>
          </cell>
          <cell r="D15732" t="str">
            <v>Empilhadeira diesel pot 59.3 kw cap 10 t</v>
          </cell>
          <cell r="E15732" t="str">
            <v>un</v>
          </cell>
          <cell r="F15732">
            <v>4.5500000000000001E-5</v>
          </cell>
        </row>
        <row r="15733">
          <cell r="B15733" t="str">
            <v>222504</v>
          </cell>
          <cell r="C15733" t="str">
            <v>085512</v>
          </cell>
          <cell r="D15733" t="str">
            <v>Empilhadeira diesel pot 59.3 kw cap 10 t</v>
          </cell>
          <cell r="E15733" t="str">
            <v>un</v>
          </cell>
          <cell r="F15733">
            <v>3.57E-5</v>
          </cell>
        </row>
        <row r="15734">
          <cell r="B15734" t="str">
            <v>222601</v>
          </cell>
          <cell r="C15734" t="str">
            <v>010134</v>
          </cell>
          <cell r="D15734" t="str">
            <v>Operador terraplenagem</v>
          </cell>
          <cell r="E15734" t="str">
            <v>h</v>
          </cell>
          <cell r="F15734">
            <v>1</v>
          </cell>
        </row>
        <row r="15735">
          <cell r="B15735" t="str">
            <v>222601</v>
          </cell>
          <cell r="C15735" t="str">
            <v>085701</v>
          </cell>
          <cell r="D15735" t="str">
            <v>Escavadeira cacamba retro pot 75kw cap ate 1.78m3</v>
          </cell>
          <cell r="E15735" t="str">
            <v>un</v>
          </cell>
          <cell r="F15735">
            <v>9.0000000000000006E-5</v>
          </cell>
        </row>
        <row r="15736">
          <cell r="B15736" t="str">
            <v>222601</v>
          </cell>
          <cell r="C15736" t="str">
            <v>088250</v>
          </cell>
          <cell r="D15736" t="str">
            <v>Filtro</v>
          </cell>
          <cell r="E15736" t="str">
            <v>jg</v>
          </cell>
          <cell r="F15736">
            <v>2.7E-2</v>
          </cell>
        </row>
        <row r="15737">
          <cell r="B15737" t="str">
            <v>222601</v>
          </cell>
          <cell r="C15737" t="str">
            <v>085701</v>
          </cell>
          <cell r="D15737" t="str">
            <v>Escavadeira cacamba retro pot 75kw cap ate 1.78m3</v>
          </cell>
          <cell r="E15737" t="str">
            <v>un</v>
          </cell>
          <cell r="F15737">
            <v>3.8399999999999998E-5</v>
          </cell>
        </row>
        <row r="15738">
          <cell r="B15738" t="str">
            <v>222601</v>
          </cell>
          <cell r="C15738" t="str">
            <v>088110</v>
          </cell>
          <cell r="D15738" t="str">
            <v>Graxa multipurpose</v>
          </cell>
          <cell r="E15738" t="str">
            <v>kg</v>
          </cell>
          <cell r="F15738">
            <v>0.13</v>
          </cell>
        </row>
        <row r="15739">
          <cell r="B15739" t="str">
            <v>222601</v>
          </cell>
          <cell r="C15739" t="str">
            <v>088114</v>
          </cell>
          <cell r="D15739" t="str">
            <v>Oleo diesel</v>
          </cell>
          <cell r="E15739" t="str">
            <v>l</v>
          </cell>
          <cell r="F15739">
            <v>15.9</v>
          </cell>
        </row>
        <row r="15740">
          <cell r="B15740" t="str">
            <v>222601</v>
          </cell>
          <cell r="C15740" t="str">
            <v>088116</v>
          </cell>
          <cell r="D15740" t="str">
            <v>Oleo lubrificantes p/ diesel</v>
          </cell>
          <cell r="E15740" t="str">
            <v>l</v>
          </cell>
          <cell r="F15740">
            <v>0.27</v>
          </cell>
        </row>
        <row r="15741">
          <cell r="B15741" t="str">
            <v>222601</v>
          </cell>
          <cell r="C15741" t="str">
            <v>085701</v>
          </cell>
          <cell r="D15741" t="str">
            <v>Escavadeira cacamba retro pot 75kw cap ate 1.78m3</v>
          </cell>
          <cell r="E15741" t="str">
            <v>un</v>
          </cell>
          <cell r="F15741">
            <v>9.1000000000000003E-5</v>
          </cell>
        </row>
        <row r="15742">
          <cell r="B15742" t="str">
            <v>222602</v>
          </cell>
          <cell r="C15742" t="str">
            <v>010134</v>
          </cell>
          <cell r="D15742" t="str">
            <v>Operador terraplenagem</v>
          </cell>
          <cell r="E15742" t="str">
            <v>h</v>
          </cell>
          <cell r="F15742">
            <v>1</v>
          </cell>
        </row>
        <row r="15743">
          <cell r="B15743" t="str">
            <v>222602</v>
          </cell>
          <cell r="C15743" t="str">
            <v>085701</v>
          </cell>
          <cell r="D15743" t="str">
            <v>Escavadeira cacamba retro pot 75kw cap ate 1.78m3</v>
          </cell>
          <cell r="E15743" t="str">
            <v>un</v>
          </cell>
          <cell r="F15743">
            <v>0</v>
          </cell>
        </row>
        <row r="15744">
          <cell r="B15744" t="str">
            <v>222602</v>
          </cell>
          <cell r="C15744" t="str">
            <v>085701</v>
          </cell>
          <cell r="D15744" t="str">
            <v>Escavadeira cacamba retro pot 75kw cap ate 1.78m3</v>
          </cell>
          <cell r="E15744" t="str">
            <v>un</v>
          </cell>
          <cell r="F15744">
            <v>9.1000000000000003E-5</v>
          </cell>
        </row>
        <row r="15745">
          <cell r="B15745" t="str">
            <v>222602</v>
          </cell>
          <cell r="C15745" t="str">
            <v>085701</v>
          </cell>
          <cell r="D15745" t="str">
            <v>Escavadeira cacamba retro pot 75kw cap ate 1.78m3</v>
          </cell>
          <cell r="E15745" t="str">
            <v>un</v>
          </cell>
          <cell r="F15745">
            <v>3.8399999999999998E-5</v>
          </cell>
        </row>
        <row r="15746">
          <cell r="B15746" t="str">
            <v>222603</v>
          </cell>
          <cell r="C15746" t="str">
            <v>010134</v>
          </cell>
          <cell r="D15746" t="str">
            <v>Operador terraplenagem</v>
          </cell>
          <cell r="E15746" t="str">
            <v>h</v>
          </cell>
          <cell r="F15746">
            <v>1</v>
          </cell>
        </row>
        <row r="15747">
          <cell r="B15747" t="str">
            <v>222603</v>
          </cell>
          <cell r="C15747" t="str">
            <v>085705</v>
          </cell>
          <cell r="D15747" t="str">
            <v>Escavadeira cacamba retro pot 111kw cap ate 2.6m3</v>
          </cell>
          <cell r="E15747" t="str">
            <v>un</v>
          </cell>
          <cell r="F15747">
            <v>9.0000000000000006E-5</v>
          </cell>
        </row>
        <row r="15748">
          <cell r="B15748" t="str">
            <v>222603</v>
          </cell>
          <cell r="C15748" t="str">
            <v>085705</v>
          </cell>
          <cell r="D15748" t="str">
            <v>Escavadeira cacamba retro pot 111kw cap ate 2.6m3</v>
          </cell>
          <cell r="E15748" t="str">
            <v>un</v>
          </cell>
          <cell r="F15748">
            <v>9.1000000000000003E-5</v>
          </cell>
        </row>
        <row r="15749">
          <cell r="B15749" t="str">
            <v>222603</v>
          </cell>
          <cell r="C15749" t="str">
            <v>085705</v>
          </cell>
          <cell r="D15749" t="str">
            <v>Escavadeira cacamba retro pot 111kw cap ate 2.6m3</v>
          </cell>
          <cell r="E15749" t="str">
            <v>un</v>
          </cell>
          <cell r="F15749">
            <v>3.8399999999999998E-5</v>
          </cell>
        </row>
        <row r="15750">
          <cell r="B15750" t="str">
            <v>222603</v>
          </cell>
          <cell r="C15750" t="str">
            <v>088110</v>
          </cell>
          <cell r="D15750" t="str">
            <v>Graxa multipurpose</v>
          </cell>
          <cell r="E15750" t="str">
            <v>kg</v>
          </cell>
          <cell r="F15750">
            <v>0.2</v>
          </cell>
        </row>
        <row r="15751">
          <cell r="B15751" t="str">
            <v>222603</v>
          </cell>
          <cell r="C15751" t="str">
            <v>088114</v>
          </cell>
          <cell r="D15751" t="str">
            <v>Oleo diesel</v>
          </cell>
          <cell r="E15751" t="str">
            <v>l</v>
          </cell>
          <cell r="F15751">
            <v>23.46</v>
          </cell>
        </row>
        <row r="15752">
          <cell r="B15752" t="str">
            <v>222603</v>
          </cell>
          <cell r="C15752" t="str">
            <v>088116</v>
          </cell>
          <cell r="D15752" t="str">
            <v>Oleo lubrificantes p/ diesel</v>
          </cell>
          <cell r="E15752" t="str">
            <v>l</v>
          </cell>
          <cell r="F15752">
            <v>0.4</v>
          </cell>
        </row>
        <row r="15753">
          <cell r="B15753" t="str">
            <v>222603</v>
          </cell>
          <cell r="C15753" t="str">
            <v>088250</v>
          </cell>
          <cell r="D15753" t="str">
            <v>Filtro</v>
          </cell>
          <cell r="E15753" t="str">
            <v>jg</v>
          </cell>
          <cell r="F15753">
            <v>0.04</v>
          </cell>
        </row>
        <row r="15754">
          <cell r="B15754" t="str">
            <v>222604</v>
          </cell>
          <cell r="C15754" t="str">
            <v>010134</v>
          </cell>
          <cell r="D15754" t="str">
            <v>Operador terraplenagem</v>
          </cell>
          <cell r="E15754" t="str">
            <v>h</v>
          </cell>
          <cell r="F15754">
            <v>1</v>
          </cell>
        </row>
        <row r="15755">
          <cell r="B15755" t="str">
            <v>222604</v>
          </cell>
          <cell r="C15755" t="str">
            <v>085705</v>
          </cell>
          <cell r="D15755" t="str">
            <v>Escavadeira cacamba retro pot 111kw cap ate 2.6m3</v>
          </cell>
          <cell r="E15755" t="str">
            <v>un</v>
          </cell>
          <cell r="F15755">
            <v>0</v>
          </cell>
        </row>
        <row r="15756">
          <cell r="B15756" t="str">
            <v>222604</v>
          </cell>
          <cell r="C15756" t="str">
            <v>085705</v>
          </cell>
          <cell r="D15756" t="str">
            <v>Escavadeira cacamba retro pot 111kw cap ate 2.6m3</v>
          </cell>
          <cell r="E15756" t="str">
            <v>un</v>
          </cell>
          <cell r="F15756">
            <v>9.1000000000000003E-5</v>
          </cell>
        </row>
        <row r="15757">
          <cell r="B15757" t="str">
            <v>222604</v>
          </cell>
          <cell r="C15757" t="str">
            <v>085705</v>
          </cell>
          <cell r="D15757" t="str">
            <v>Escavadeira cacamba retro pot 111kw cap ate 2.6m3</v>
          </cell>
          <cell r="E15757" t="str">
            <v>un</v>
          </cell>
          <cell r="F15757">
            <v>3.8399999999999998E-5</v>
          </cell>
        </row>
        <row r="15758">
          <cell r="B15758" t="str">
            <v>222605</v>
          </cell>
          <cell r="C15758" t="str">
            <v>010134</v>
          </cell>
          <cell r="D15758" t="str">
            <v>Operador terraplenagem</v>
          </cell>
          <cell r="E15758" t="str">
            <v>h</v>
          </cell>
          <cell r="F15758">
            <v>1</v>
          </cell>
        </row>
        <row r="15759">
          <cell r="B15759" t="str">
            <v>222605</v>
          </cell>
          <cell r="C15759" t="str">
            <v>085701</v>
          </cell>
          <cell r="D15759" t="str">
            <v>Escavadeira cacamba retro pot 75kw cap ate 1.78m3</v>
          </cell>
          <cell r="E15759" t="str">
            <v>un</v>
          </cell>
          <cell r="F15759">
            <v>7.4999999999999993E-5</v>
          </cell>
        </row>
        <row r="15760">
          <cell r="B15760" t="str">
            <v>222605</v>
          </cell>
          <cell r="C15760" t="str">
            <v>085701</v>
          </cell>
          <cell r="D15760" t="str">
            <v>Escavadeira cacamba retro pot 75kw cap ate 1.78m3</v>
          </cell>
          <cell r="E15760" t="str">
            <v>un</v>
          </cell>
          <cell r="F15760">
            <v>9.1000000000000003E-5</v>
          </cell>
        </row>
        <row r="15761">
          <cell r="B15761" t="str">
            <v>222605</v>
          </cell>
          <cell r="C15761" t="str">
            <v>088458</v>
          </cell>
          <cell r="D15761" t="str">
            <v>Pneu 1000x24x10</v>
          </cell>
          <cell r="E15761" t="str">
            <v>un</v>
          </cell>
          <cell r="F15761">
            <v>3.2000000000000002E-3</v>
          </cell>
        </row>
        <row r="15762">
          <cell r="B15762" t="str">
            <v>222605</v>
          </cell>
          <cell r="C15762" t="str">
            <v>088110</v>
          </cell>
          <cell r="D15762" t="str">
            <v>Graxa multipurpose</v>
          </cell>
          <cell r="E15762" t="str">
            <v>kg</v>
          </cell>
          <cell r="F15762">
            <v>0.15</v>
          </cell>
        </row>
        <row r="15763">
          <cell r="B15763" t="str">
            <v>222605</v>
          </cell>
          <cell r="C15763" t="str">
            <v>088114</v>
          </cell>
          <cell r="D15763" t="str">
            <v>Oleo diesel</v>
          </cell>
          <cell r="E15763" t="str">
            <v>l</v>
          </cell>
          <cell r="F15763">
            <v>15.1</v>
          </cell>
        </row>
        <row r="15764">
          <cell r="B15764" t="str">
            <v>222605</v>
          </cell>
          <cell r="C15764" t="str">
            <v>088116</v>
          </cell>
          <cell r="D15764" t="str">
            <v>Oleo lubrificantes p/ diesel</v>
          </cell>
          <cell r="E15764" t="str">
            <v>l</v>
          </cell>
          <cell r="F15764">
            <v>0.3</v>
          </cell>
        </row>
        <row r="15765">
          <cell r="B15765" t="str">
            <v>222605</v>
          </cell>
          <cell r="C15765" t="str">
            <v>088250</v>
          </cell>
          <cell r="D15765" t="str">
            <v>Filtro</v>
          </cell>
          <cell r="E15765" t="str">
            <v>jg</v>
          </cell>
          <cell r="F15765">
            <v>0.03</v>
          </cell>
        </row>
        <row r="15766">
          <cell r="B15766" t="str">
            <v>222605</v>
          </cell>
          <cell r="C15766" t="str">
            <v>085701</v>
          </cell>
          <cell r="D15766" t="str">
            <v>Escavadeira cacamba retro pot 75kw cap ate 1.78m3</v>
          </cell>
          <cell r="E15766" t="str">
            <v>un</v>
          </cell>
          <cell r="F15766">
            <v>3.8399999999999998E-5</v>
          </cell>
        </row>
        <row r="15767">
          <cell r="B15767" t="str">
            <v>222606</v>
          </cell>
          <cell r="C15767" t="str">
            <v>010134</v>
          </cell>
          <cell r="D15767" t="str">
            <v>Operador terraplenagem</v>
          </cell>
          <cell r="E15767" t="str">
            <v>h</v>
          </cell>
          <cell r="F15767">
            <v>1</v>
          </cell>
        </row>
        <row r="15768">
          <cell r="B15768" t="str">
            <v>222606</v>
          </cell>
          <cell r="C15768" t="str">
            <v>085701</v>
          </cell>
          <cell r="D15768" t="str">
            <v>Escavadeira cacamba retro pot 75kw cap ate 1.78m3</v>
          </cell>
          <cell r="E15768" t="str">
            <v>un</v>
          </cell>
          <cell r="F15768">
            <v>0</v>
          </cell>
        </row>
        <row r="15769">
          <cell r="B15769" t="str">
            <v>222606</v>
          </cell>
          <cell r="C15769" t="str">
            <v>085701</v>
          </cell>
          <cell r="D15769" t="str">
            <v>Escavadeira cacamba retro pot 75kw cap ate 1.78m3</v>
          </cell>
          <cell r="E15769" t="str">
            <v>un</v>
          </cell>
          <cell r="F15769">
            <v>9.1000000000000003E-5</v>
          </cell>
        </row>
        <row r="15770">
          <cell r="B15770" t="str">
            <v>222606</v>
          </cell>
          <cell r="C15770" t="str">
            <v>085701</v>
          </cell>
          <cell r="D15770" t="str">
            <v>Escavadeira cacamba retro pot 75kw cap ate 1.78m3</v>
          </cell>
          <cell r="E15770" t="str">
            <v>un</v>
          </cell>
          <cell r="F15770">
            <v>3.8399999999999998E-5</v>
          </cell>
        </row>
        <row r="15771">
          <cell r="B15771" t="str">
            <v>222701</v>
          </cell>
          <cell r="C15771" t="str">
            <v>010135</v>
          </cell>
          <cell r="D15771" t="str">
            <v>Operador caminhao</v>
          </cell>
          <cell r="E15771" t="str">
            <v>h</v>
          </cell>
          <cell r="F15771">
            <v>1</v>
          </cell>
        </row>
        <row r="15772">
          <cell r="B15772" t="str">
            <v>222701</v>
          </cell>
          <cell r="C15772" t="str">
            <v>085705</v>
          </cell>
          <cell r="D15772" t="str">
            <v>Escavadeira cacamba retro pot 111kw cap ate 2.6m3</v>
          </cell>
          <cell r="E15772" t="str">
            <v>un</v>
          </cell>
          <cell r="F15772">
            <v>9.0000000000000006E-5</v>
          </cell>
        </row>
        <row r="15773">
          <cell r="B15773" t="str">
            <v>222701</v>
          </cell>
          <cell r="C15773" t="str">
            <v>085705</v>
          </cell>
          <cell r="D15773" t="str">
            <v>Escavadeira cacamba retro pot 111kw cap ate 2.6m3</v>
          </cell>
          <cell r="E15773" t="str">
            <v>un</v>
          </cell>
          <cell r="F15773">
            <v>9.1000000000000003E-5</v>
          </cell>
        </row>
        <row r="15774">
          <cell r="B15774" t="str">
            <v>222701</v>
          </cell>
          <cell r="C15774" t="str">
            <v>085705</v>
          </cell>
          <cell r="D15774" t="str">
            <v>Escavadeira cacamba retro pot 111kw cap ate 2.6m3</v>
          </cell>
          <cell r="E15774" t="str">
            <v>un</v>
          </cell>
          <cell r="F15774">
            <v>3.8399999999999998E-5</v>
          </cell>
        </row>
        <row r="15775">
          <cell r="B15775" t="str">
            <v>222701</v>
          </cell>
          <cell r="C15775" t="str">
            <v>088110</v>
          </cell>
          <cell r="D15775" t="str">
            <v>Graxa multipurpose</v>
          </cell>
          <cell r="E15775" t="str">
            <v>kg</v>
          </cell>
          <cell r="F15775">
            <v>0.15</v>
          </cell>
        </row>
        <row r="15776">
          <cell r="B15776" t="str">
            <v>222701</v>
          </cell>
          <cell r="C15776" t="str">
            <v>088114</v>
          </cell>
          <cell r="D15776" t="str">
            <v>Oleo diesel</v>
          </cell>
          <cell r="E15776" t="str">
            <v>l</v>
          </cell>
          <cell r="F15776">
            <v>20.87</v>
          </cell>
        </row>
        <row r="15777">
          <cell r="B15777" t="str">
            <v>222701</v>
          </cell>
          <cell r="C15777" t="str">
            <v>088116</v>
          </cell>
          <cell r="D15777" t="str">
            <v>Oleo lubrificantes p/ diesel</v>
          </cell>
          <cell r="E15777" t="str">
            <v>l</v>
          </cell>
          <cell r="F15777">
            <v>0.3</v>
          </cell>
        </row>
        <row r="15778">
          <cell r="B15778" t="str">
            <v>222701</v>
          </cell>
          <cell r="C15778" t="str">
            <v>088250</v>
          </cell>
          <cell r="D15778" t="str">
            <v>Filtro</v>
          </cell>
          <cell r="E15778" t="str">
            <v>jg</v>
          </cell>
          <cell r="F15778">
            <v>7.0000000000000007E-2</v>
          </cell>
        </row>
        <row r="15779">
          <cell r="B15779" t="str">
            <v>222702</v>
          </cell>
          <cell r="C15779" t="str">
            <v>010135</v>
          </cell>
          <cell r="D15779" t="str">
            <v>Operador caminhao</v>
          </cell>
          <cell r="E15779" t="str">
            <v>h</v>
          </cell>
          <cell r="F15779">
            <v>1</v>
          </cell>
        </row>
        <row r="15780">
          <cell r="B15780" t="str">
            <v>222702</v>
          </cell>
          <cell r="C15780" t="str">
            <v>085705</v>
          </cell>
          <cell r="D15780" t="str">
            <v>Escavadeira cacamba retro pot 111kw cap ate 2.6m3</v>
          </cell>
          <cell r="E15780" t="str">
            <v>un</v>
          </cell>
          <cell r="F15780">
            <v>0</v>
          </cell>
        </row>
        <row r="15781">
          <cell r="B15781" t="str">
            <v>222702</v>
          </cell>
          <cell r="C15781" t="str">
            <v>085705</v>
          </cell>
          <cell r="D15781" t="str">
            <v>Escavadeira cacamba retro pot 111kw cap ate 2.6m3</v>
          </cell>
          <cell r="E15781" t="str">
            <v>un</v>
          </cell>
          <cell r="F15781">
            <v>9.1000000000000003E-5</v>
          </cell>
        </row>
        <row r="15782">
          <cell r="B15782" t="str">
            <v>222702</v>
          </cell>
          <cell r="C15782" t="str">
            <v>085705</v>
          </cell>
          <cell r="D15782" t="str">
            <v>Escavadeira cacamba retro pot 111kw cap ate 2.6m3</v>
          </cell>
          <cell r="E15782" t="str">
            <v>un</v>
          </cell>
          <cell r="F15782">
            <v>3.8399999999999998E-5</v>
          </cell>
        </row>
        <row r="15783">
          <cell r="B15783" t="str">
            <v>222703</v>
          </cell>
          <cell r="C15783" t="str">
            <v>010135</v>
          </cell>
          <cell r="D15783" t="str">
            <v>Operador caminhao</v>
          </cell>
          <cell r="E15783" t="str">
            <v>h</v>
          </cell>
          <cell r="F15783">
            <v>1</v>
          </cell>
        </row>
        <row r="15784">
          <cell r="B15784" t="str">
            <v>222703</v>
          </cell>
          <cell r="C15784" t="str">
            <v>085910</v>
          </cell>
          <cell r="D15784" t="str">
            <v>Escavadeira cacamba clamshell pot 137 kw/</v>
          </cell>
          <cell r="E15784" t="str">
            <v>un</v>
          </cell>
          <cell r="F15784">
            <v>9.0000000000000006E-5</v>
          </cell>
        </row>
        <row r="15785">
          <cell r="B15785" t="str">
            <v>222703</v>
          </cell>
          <cell r="C15785" t="str">
            <v>085910</v>
          </cell>
          <cell r="D15785" t="str">
            <v>Escavadeira cacamba clamshell pot 137 kw/</v>
          </cell>
          <cell r="E15785" t="str">
            <v>un</v>
          </cell>
          <cell r="F15785">
            <v>9.1000000000000003E-5</v>
          </cell>
        </row>
        <row r="15786">
          <cell r="B15786" t="str">
            <v>222703</v>
          </cell>
          <cell r="C15786" t="str">
            <v>085910</v>
          </cell>
          <cell r="D15786" t="str">
            <v>Escavadeira cacamba clamshell pot 137 kw/</v>
          </cell>
          <cell r="E15786" t="str">
            <v>un</v>
          </cell>
          <cell r="F15786">
            <v>3.8399999999999998E-5</v>
          </cell>
        </row>
        <row r="15787">
          <cell r="B15787" t="str">
            <v>222703</v>
          </cell>
          <cell r="C15787" t="str">
            <v>088110</v>
          </cell>
          <cell r="D15787" t="str">
            <v>Graxa multipurpose</v>
          </cell>
          <cell r="E15787" t="str">
            <v>kg</v>
          </cell>
          <cell r="F15787">
            <v>0.24</v>
          </cell>
        </row>
        <row r="15788">
          <cell r="B15788" t="str">
            <v>222703</v>
          </cell>
          <cell r="C15788" t="str">
            <v>088114</v>
          </cell>
          <cell r="D15788" t="str">
            <v>Oleo diesel</v>
          </cell>
          <cell r="E15788" t="str">
            <v>l</v>
          </cell>
          <cell r="F15788">
            <v>31.75</v>
          </cell>
        </row>
        <row r="15789">
          <cell r="B15789" t="str">
            <v>222703</v>
          </cell>
          <cell r="C15789" t="str">
            <v>088116</v>
          </cell>
          <cell r="D15789" t="str">
            <v>Oleo lubrificantes p/ diesel</v>
          </cell>
          <cell r="E15789" t="str">
            <v>l</v>
          </cell>
          <cell r="F15789">
            <v>0.49</v>
          </cell>
        </row>
        <row r="15790">
          <cell r="B15790" t="str">
            <v>222703</v>
          </cell>
          <cell r="C15790" t="str">
            <v>088250</v>
          </cell>
          <cell r="D15790" t="str">
            <v>Filtro</v>
          </cell>
          <cell r="E15790" t="str">
            <v>jg</v>
          </cell>
          <cell r="F15790">
            <v>4.9000000000000002E-2</v>
          </cell>
        </row>
        <row r="15791">
          <cell r="B15791" t="str">
            <v>222704</v>
          </cell>
          <cell r="C15791" t="str">
            <v>010135</v>
          </cell>
          <cell r="D15791" t="str">
            <v>Operador caminhao</v>
          </cell>
          <cell r="E15791" t="str">
            <v>h</v>
          </cell>
          <cell r="F15791">
            <v>1</v>
          </cell>
        </row>
        <row r="15792">
          <cell r="B15792" t="str">
            <v>222704</v>
          </cell>
          <cell r="C15792" t="str">
            <v>085910</v>
          </cell>
          <cell r="D15792" t="str">
            <v>Escavadeira cacamba clamshell pot 137 kw/</v>
          </cell>
          <cell r="E15792" t="str">
            <v>un</v>
          </cell>
          <cell r="F15792">
            <v>0</v>
          </cell>
        </row>
        <row r="15793">
          <cell r="B15793" t="str">
            <v>222704</v>
          </cell>
          <cell r="C15793" t="str">
            <v>085910</v>
          </cell>
          <cell r="D15793" t="str">
            <v>Escavadeira cacamba clamshell pot 137 kw/</v>
          </cell>
          <cell r="E15793" t="str">
            <v>un</v>
          </cell>
          <cell r="F15793">
            <v>9.1000000000000003E-5</v>
          </cell>
        </row>
        <row r="15794">
          <cell r="B15794" t="str">
            <v>222704</v>
          </cell>
          <cell r="C15794" t="str">
            <v>085910</v>
          </cell>
          <cell r="D15794" t="str">
            <v>Escavadeira cacamba clamshell pot 137 kw/</v>
          </cell>
          <cell r="E15794" t="str">
            <v>un</v>
          </cell>
          <cell r="F15794">
            <v>3.8399999999999998E-5</v>
          </cell>
        </row>
        <row r="15795">
          <cell r="B15795" t="str">
            <v>222901</v>
          </cell>
          <cell r="C15795" t="str">
            <v>010101</v>
          </cell>
          <cell r="D15795" t="str">
            <v>Ajudante</v>
          </cell>
          <cell r="E15795" t="str">
            <v>h</v>
          </cell>
          <cell r="F15795">
            <v>1</v>
          </cell>
        </row>
        <row r="15796">
          <cell r="B15796" t="str">
            <v>222901</v>
          </cell>
          <cell r="C15796" t="str">
            <v>086505</v>
          </cell>
          <cell r="D15796" t="str">
            <v>Esmeril de chicote pot 0.75 kw</v>
          </cell>
          <cell r="E15796" t="str">
            <v>un</v>
          </cell>
          <cell r="F15796">
            <v>6.0000000000000002E-5</v>
          </cell>
        </row>
        <row r="15797">
          <cell r="B15797" t="str">
            <v>222901</v>
          </cell>
          <cell r="C15797" t="str">
            <v>086505</v>
          </cell>
          <cell r="D15797" t="str">
            <v>Esmeril de chicote pot 0.75 kw</v>
          </cell>
          <cell r="E15797" t="str">
            <v>un</v>
          </cell>
          <cell r="F15797">
            <v>2.02E-4</v>
          </cell>
        </row>
        <row r="15798">
          <cell r="B15798" t="str">
            <v>222901</v>
          </cell>
          <cell r="C15798" t="str">
            <v>086505</v>
          </cell>
          <cell r="D15798" t="str">
            <v>Esmeril de chicote pot 0.75 kw</v>
          </cell>
          <cell r="E15798" t="str">
            <v>un</v>
          </cell>
          <cell r="F15798">
            <v>4.5000000000000003E-5</v>
          </cell>
        </row>
        <row r="15799">
          <cell r="B15799" t="str">
            <v>222901</v>
          </cell>
          <cell r="C15799" t="str">
            <v>088054</v>
          </cell>
          <cell r="D15799" t="str">
            <v>Rebolo p/esmeril 3/4'x6'</v>
          </cell>
          <cell r="E15799" t="str">
            <v>un</v>
          </cell>
          <cell r="F15799">
            <v>0.01</v>
          </cell>
        </row>
        <row r="15800">
          <cell r="B15800" t="str">
            <v>222901</v>
          </cell>
          <cell r="C15800" t="str">
            <v>088106</v>
          </cell>
          <cell r="D15800" t="str">
            <v>Energia eletrica</v>
          </cell>
          <cell r="E15800" t="str">
            <v>kw</v>
          </cell>
          <cell r="F15800">
            <v>0.55000000000000004</v>
          </cell>
        </row>
        <row r="15801">
          <cell r="B15801" t="str">
            <v>222902</v>
          </cell>
          <cell r="C15801" t="str">
            <v>010101</v>
          </cell>
          <cell r="D15801" t="str">
            <v>Ajudante</v>
          </cell>
          <cell r="E15801" t="str">
            <v>h</v>
          </cell>
          <cell r="F15801">
            <v>1</v>
          </cell>
        </row>
        <row r="15802">
          <cell r="B15802" t="str">
            <v>222902</v>
          </cell>
          <cell r="C15802" t="str">
            <v>086505</v>
          </cell>
          <cell r="D15802" t="str">
            <v>Esmeril de chicote pot 0.75 kw</v>
          </cell>
          <cell r="E15802" t="str">
            <v>un</v>
          </cell>
          <cell r="F15802">
            <v>0</v>
          </cell>
        </row>
        <row r="15803">
          <cell r="B15803" t="str">
            <v>222902</v>
          </cell>
          <cell r="C15803" t="str">
            <v>086505</v>
          </cell>
          <cell r="D15803" t="str">
            <v>Esmeril de chicote pot 0.75 kw</v>
          </cell>
          <cell r="E15803" t="str">
            <v>un</v>
          </cell>
          <cell r="F15803">
            <v>2.02E-4</v>
          </cell>
        </row>
        <row r="15804">
          <cell r="B15804" t="str">
            <v>222902</v>
          </cell>
          <cell r="C15804" t="str">
            <v>086505</v>
          </cell>
          <cell r="D15804" t="str">
            <v>Esmeril de chicote pot 0.75 kw</v>
          </cell>
          <cell r="E15804" t="str">
            <v>un</v>
          </cell>
          <cell r="F15804">
            <v>4.5000000000000003E-5</v>
          </cell>
        </row>
        <row r="15805">
          <cell r="B15805" t="str">
            <v>223001</v>
          </cell>
          <cell r="C15805" t="str">
            <v>010101</v>
          </cell>
          <cell r="D15805" t="str">
            <v>Ajudante</v>
          </cell>
          <cell r="E15805" t="str">
            <v>h</v>
          </cell>
          <cell r="F15805">
            <v>1</v>
          </cell>
        </row>
        <row r="15806">
          <cell r="B15806" t="str">
            <v>223001</v>
          </cell>
          <cell r="C15806" t="str">
            <v>086515</v>
          </cell>
          <cell r="D15806" t="str">
            <v>Furadeira eletrica pot 0.75 kw</v>
          </cell>
          <cell r="E15806" t="str">
            <v>un</v>
          </cell>
          <cell r="F15806">
            <v>6.0000000000000002E-5</v>
          </cell>
        </row>
        <row r="15807">
          <cell r="B15807" t="str">
            <v>223001</v>
          </cell>
          <cell r="C15807" t="str">
            <v>086515</v>
          </cell>
          <cell r="D15807" t="str">
            <v>Furadeira eletrica pot 0.75 kw</v>
          </cell>
          <cell r="E15807" t="str">
            <v>un</v>
          </cell>
          <cell r="F15807">
            <v>3.0299999999999999E-4</v>
          </cell>
        </row>
        <row r="15808">
          <cell r="B15808" t="str">
            <v>223001</v>
          </cell>
          <cell r="C15808" t="str">
            <v>086515</v>
          </cell>
          <cell r="D15808" t="str">
            <v>Furadeira eletrica pot 0.75 kw</v>
          </cell>
          <cell r="E15808" t="str">
            <v>un</v>
          </cell>
          <cell r="F15808">
            <v>5.1E-5</v>
          </cell>
        </row>
        <row r="15809">
          <cell r="B15809" t="str">
            <v>223001</v>
          </cell>
          <cell r="C15809" t="str">
            <v>088106</v>
          </cell>
          <cell r="D15809" t="str">
            <v>Energia eletrica</v>
          </cell>
          <cell r="E15809" t="str">
            <v>kw</v>
          </cell>
          <cell r="F15809">
            <v>0.75</v>
          </cell>
        </row>
        <row r="15810">
          <cell r="B15810" t="str">
            <v>223002</v>
          </cell>
          <cell r="C15810" t="str">
            <v>010101</v>
          </cell>
          <cell r="D15810" t="str">
            <v>Ajudante</v>
          </cell>
          <cell r="E15810" t="str">
            <v>h</v>
          </cell>
          <cell r="F15810">
            <v>1</v>
          </cell>
        </row>
        <row r="15811">
          <cell r="B15811" t="str">
            <v>223002</v>
          </cell>
          <cell r="C15811" t="str">
            <v>086515</v>
          </cell>
          <cell r="D15811" t="str">
            <v>Furadeira eletrica pot 0.75 kw</v>
          </cell>
          <cell r="E15811" t="str">
            <v>un</v>
          </cell>
          <cell r="F15811">
            <v>0</v>
          </cell>
        </row>
        <row r="15812">
          <cell r="B15812" t="str">
            <v>223002</v>
          </cell>
          <cell r="C15812" t="str">
            <v>086515</v>
          </cell>
          <cell r="D15812" t="str">
            <v>Furadeira eletrica pot 0.75 kw</v>
          </cell>
          <cell r="E15812" t="str">
            <v>un</v>
          </cell>
          <cell r="F15812">
            <v>3.0299999999999999E-4</v>
          </cell>
        </row>
        <row r="15813">
          <cell r="B15813" t="str">
            <v>223002</v>
          </cell>
          <cell r="C15813" t="str">
            <v>086515</v>
          </cell>
          <cell r="D15813" t="str">
            <v>Furadeira eletrica pot 0.75 kw</v>
          </cell>
          <cell r="E15813" t="str">
            <v>un</v>
          </cell>
          <cell r="F15813">
            <v>5.1E-5</v>
          </cell>
        </row>
        <row r="15814">
          <cell r="B15814" t="str">
            <v>223101</v>
          </cell>
          <cell r="C15814" t="str">
            <v>010133</v>
          </cell>
          <cell r="D15814" t="str">
            <v>Operador guincho</v>
          </cell>
          <cell r="E15814" t="str">
            <v>h</v>
          </cell>
          <cell r="F15814">
            <v>1</v>
          </cell>
        </row>
        <row r="15815">
          <cell r="B15815" t="str">
            <v>223101</v>
          </cell>
          <cell r="C15815" t="str">
            <v>086202</v>
          </cell>
          <cell r="D15815" t="str">
            <v>Guincho automatico eletrico pot 2.2 kw cap 0.8 t</v>
          </cell>
          <cell r="E15815" t="str">
            <v>un</v>
          </cell>
          <cell r="F15815">
            <v>6.0000000000000002E-5</v>
          </cell>
        </row>
        <row r="15816">
          <cell r="B15816" t="str">
            <v>223101</v>
          </cell>
          <cell r="C15816" t="str">
            <v>086202</v>
          </cell>
          <cell r="D15816" t="str">
            <v>Guincho automatico eletrico pot 2.2 kw cap 0.8 t</v>
          </cell>
          <cell r="E15816" t="str">
            <v>un</v>
          </cell>
          <cell r="F15816">
            <v>9.1000000000000003E-5</v>
          </cell>
        </row>
        <row r="15817">
          <cell r="B15817" t="str">
            <v>223101</v>
          </cell>
          <cell r="C15817" t="str">
            <v>086202</v>
          </cell>
          <cell r="D15817" t="str">
            <v>Guincho automatico eletrico pot 2.2 kw cap 0.8 t</v>
          </cell>
          <cell r="E15817" t="str">
            <v>un</v>
          </cell>
          <cell r="F15817">
            <v>3.8399999999999998E-5</v>
          </cell>
        </row>
        <row r="15818">
          <cell r="B15818" t="str">
            <v>223101</v>
          </cell>
          <cell r="C15818" t="str">
            <v>088010</v>
          </cell>
          <cell r="D15818" t="str">
            <v>Cabo de aco p/ guincho</v>
          </cell>
          <cell r="E15818" t="str">
            <v>m</v>
          </cell>
          <cell r="F15818">
            <v>0.01</v>
          </cell>
        </row>
        <row r="15819">
          <cell r="B15819" t="str">
            <v>223101</v>
          </cell>
          <cell r="C15819" t="str">
            <v>088106</v>
          </cell>
          <cell r="D15819" t="str">
            <v>Energia eletrica</v>
          </cell>
          <cell r="E15819" t="str">
            <v>kw</v>
          </cell>
          <cell r="F15819">
            <v>2.2000000000000002</v>
          </cell>
        </row>
        <row r="15820">
          <cell r="B15820" t="str">
            <v>223102</v>
          </cell>
          <cell r="C15820" t="str">
            <v>010133</v>
          </cell>
          <cell r="D15820" t="str">
            <v>Operador guincho</v>
          </cell>
          <cell r="E15820" t="str">
            <v>h</v>
          </cell>
          <cell r="F15820">
            <v>1</v>
          </cell>
        </row>
        <row r="15821">
          <cell r="B15821" t="str">
            <v>223102</v>
          </cell>
          <cell r="C15821" t="str">
            <v>086202</v>
          </cell>
          <cell r="D15821" t="str">
            <v>Guincho automatico eletrico pot 2.2 kw cap 0.8 t</v>
          </cell>
          <cell r="E15821" t="str">
            <v>un</v>
          </cell>
          <cell r="F15821">
            <v>0</v>
          </cell>
        </row>
        <row r="15822">
          <cell r="B15822" t="str">
            <v>223102</v>
          </cell>
          <cell r="C15822" t="str">
            <v>086202</v>
          </cell>
          <cell r="D15822" t="str">
            <v>Guincho automatico eletrico pot 2.2 kw cap 0.8 t</v>
          </cell>
          <cell r="E15822" t="str">
            <v>un</v>
          </cell>
          <cell r="F15822">
            <v>9.1000000000000003E-5</v>
          </cell>
        </row>
        <row r="15823">
          <cell r="B15823" t="str">
            <v>223102</v>
          </cell>
          <cell r="C15823" t="str">
            <v>086202</v>
          </cell>
          <cell r="D15823" t="str">
            <v>Guincho automatico eletrico pot 2.2 kw cap 0.8 t</v>
          </cell>
          <cell r="E15823" t="str">
            <v>un</v>
          </cell>
          <cell r="F15823">
            <v>3.8399999999999998E-5</v>
          </cell>
        </row>
        <row r="15824">
          <cell r="B15824" t="str">
            <v>223103</v>
          </cell>
          <cell r="C15824" t="str">
            <v>088106</v>
          </cell>
          <cell r="D15824" t="str">
            <v>Energia eletrica</v>
          </cell>
          <cell r="E15824" t="str">
            <v>kw</v>
          </cell>
          <cell r="F15824">
            <v>7.5</v>
          </cell>
        </row>
        <row r="15825">
          <cell r="B15825" t="str">
            <v>223103</v>
          </cell>
          <cell r="C15825" t="str">
            <v>010133</v>
          </cell>
          <cell r="D15825" t="str">
            <v>Operador guincho</v>
          </cell>
          <cell r="E15825" t="str">
            <v>h</v>
          </cell>
          <cell r="F15825">
            <v>1</v>
          </cell>
        </row>
        <row r="15826">
          <cell r="B15826" t="str">
            <v>223103</v>
          </cell>
          <cell r="C15826" t="str">
            <v>086204</v>
          </cell>
          <cell r="D15826" t="str">
            <v>Guincho automatico eletrico pot 7.5 kw cap 1.8 t</v>
          </cell>
          <cell r="E15826" t="str">
            <v>un</v>
          </cell>
          <cell r="F15826">
            <v>9.1000000000000003E-5</v>
          </cell>
        </row>
        <row r="15827">
          <cell r="B15827" t="str">
            <v>223103</v>
          </cell>
          <cell r="C15827" t="str">
            <v>086204</v>
          </cell>
          <cell r="D15827" t="str">
            <v>Guincho automatico eletrico pot 7.5 kw cap 1.8 t</v>
          </cell>
          <cell r="E15827" t="str">
            <v>un</v>
          </cell>
          <cell r="F15827">
            <v>3.8399999999999998E-5</v>
          </cell>
        </row>
        <row r="15828">
          <cell r="B15828" t="str">
            <v>223103</v>
          </cell>
          <cell r="C15828" t="str">
            <v>088010</v>
          </cell>
          <cell r="D15828" t="str">
            <v>Cabo de aco p/ guincho</v>
          </cell>
          <cell r="E15828" t="str">
            <v>m</v>
          </cell>
          <cell r="F15828">
            <v>3.0000000000000001E-3</v>
          </cell>
        </row>
        <row r="15829">
          <cell r="B15829" t="str">
            <v>223103</v>
          </cell>
          <cell r="C15829" t="str">
            <v>086204</v>
          </cell>
          <cell r="D15829" t="str">
            <v>Guincho automatico eletrico pot 7.5 kw cap 1.8 t</v>
          </cell>
          <cell r="E15829" t="str">
            <v>un</v>
          </cell>
          <cell r="F15829">
            <v>6.0000000000000002E-5</v>
          </cell>
        </row>
        <row r="15830">
          <cell r="B15830" t="str">
            <v>223104</v>
          </cell>
          <cell r="C15830" t="str">
            <v>010133</v>
          </cell>
          <cell r="D15830" t="str">
            <v>Operador guincho</v>
          </cell>
          <cell r="E15830" t="str">
            <v>h</v>
          </cell>
          <cell r="F15830">
            <v>1</v>
          </cell>
        </row>
        <row r="15831">
          <cell r="B15831" t="str">
            <v>223104</v>
          </cell>
          <cell r="C15831" t="str">
            <v>086204</v>
          </cell>
          <cell r="D15831" t="str">
            <v>Guincho automatico eletrico pot 7.5 kw cap 1.8 t</v>
          </cell>
          <cell r="E15831" t="str">
            <v>un</v>
          </cell>
          <cell r="F15831">
            <v>0</v>
          </cell>
        </row>
        <row r="15832">
          <cell r="B15832" t="str">
            <v>223104</v>
          </cell>
          <cell r="C15832" t="str">
            <v>086204</v>
          </cell>
          <cell r="D15832" t="str">
            <v>Guincho automatico eletrico pot 7.5 kw cap 1.8 t</v>
          </cell>
          <cell r="E15832" t="str">
            <v>un</v>
          </cell>
          <cell r="F15832">
            <v>9.1000000000000003E-5</v>
          </cell>
        </row>
        <row r="15833">
          <cell r="B15833" t="str">
            <v>223104</v>
          </cell>
          <cell r="C15833" t="str">
            <v>086204</v>
          </cell>
          <cell r="D15833" t="str">
            <v>Guincho automatico eletrico pot 7.5 kw cap 1.8 t</v>
          </cell>
          <cell r="E15833" t="str">
            <v>un</v>
          </cell>
          <cell r="F15833">
            <v>3.8399999999999998E-5</v>
          </cell>
        </row>
        <row r="15834">
          <cell r="B15834" t="str">
            <v>223105</v>
          </cell>
          <cell r="C15834" t="str">
            <v>010133</v>
          </cell>
          <cell r="D15834" t="str">
            <v>Operador guincho</v>
          </cell>
          <cell r="E15834" t="str">
            <v>h</v>
          </cell>
          <cell r="F15834">
            <v>1</v>
          </cell>
        </row>
        <row r="15835">
          <cell r="B15835" t="str">
            <v>223105</v>
          </cell>
          <cell r="C15835" t="str">
            <v>086206</v>
          </cell>
          <cell r="D15835" t="str">
            <v>Guincho automatico eletrico pot 9.3 kw cap 1.7 t</v>
          </cell>
          <cell r="E15835" t="str">
            <v>un</v>
          </cell>
          <cell r="F15835">
            <v>6.0000000000000002E-5</v>
          </cell>
        </row>
        <row r="15836">
          <cell r="B15836" t="str">
            <v>223105</v>
          </cell>
          <cell r="C15836" t="str">
            <v>086206</v>
          </cell>
          <cell r="D15836" t="str">
            <v>Guincho automatico eletrico pot 9.3 kw cap 1.7 t</v>
          </cell>
          <cell r="E15836" t="str">
            <v>un</v>
          </cell>
          <cell r="F15836">
            <v>9.1000000000000003E-5</v>
          </cell>
        </row>
        <row r="15837">
          <cell r="B15837" t="str">
            <v>223105</v>
          </cell>
          <cell r="C15837" t="str">
            <v>086206</v>
          </cell>
          <cell r="D15837" t="str">
            <v>Guincho automatico eletrico pot 9.3 kw cap 1.7 t</v>
          </cell>
          <cell r="E15837" t="str">
            <v>un</v>
          </cell>
          <cell r="F15837">
            <v>3.8399999999999998E-5</v>
          </cell>
        </row>
        <row r="15838">
          <cell r="B15838" t="str">
            <v>223105</v>
          </cell>
          <cell r="C15838" t="str">
            <v>088010</v>
          </cell>
          <cell r="D15838" t="str">
            <v>Cabo de aco p/ guincho</v>
          </cell>
          <cell r="E15838" t="str">
            <v>m</v>
          </cell>
          <cell r="F15838">
            <v>3.0000000000000001E-3</v>
          </cell>
        </row>
        <row r="15839">
          <cell r="B15839" t="str">
            <v>223105</v>
          </cell>
          <cell r="C15839" t="str">
            <v>088106</v>
          </cell>
          <cell r="D15839" t="str">
            <v>Energia eletrica</v>
          </cell>
          <cell r="E15839" t="str">
            <v>kw</v>
          </cell>
          <cell r="F15839">
            <v>9.3699999999999992</v>
          </cell>
        </row>
        <row r="15840">
          <cell r="B15840" t="str">
            <v>223106</v>
          </cell>
          <cell r="C15840" t="str">
            <v>010133</v>
          </cell>
          <cell r="D15840" t="str">
            <v>Operador guincho</v>
          </cell>
          <cell r="E15840" t="str">
            <v>h</v>
          </cell>
          <cell r="F15840">
            <v>1</v>
          </cell>
        </row>
        <row r="15841">
          <cell r="B15841" t="str">
            <v>223106</v>
          </cell>
          <cell r="C15841" t="str">
            <v>086206</v>
          </cell>
          <cell r="D15841" t="str">
            <v>Guincho automatico eletrico pot 9.3 kw cap 1.7 t</v>
          </cell>
          <cell r="E15841" t="str">
            <v>un</v>
          </cell>
          <cell r="F15841">
            <v>0</v>
          </cell>
        </row>
        <row r="15842">
          <cell r="B15842" t="str">
            <v>223106</v>
          </cell>
          <cell r="C15842" t="str">
            <v>086206</v>
          </cell>
          <cell r="D15842" t="str">
            <v>Guincho automatico eletrico pot 9.3 kw cap 1.7 t</v>
          </cell>
          <cell r="E15842" t="str">
            <v>un</v>
          </cell>
          <cell r="F15842">
            <v>9.1000000000000003E-5</v>
          </cell>
        </row>
        <row r="15843">
          <cell r="B15843" t="str">
            <v>223106</v>
          </cell>
          <cell r="C15843" t="str">
            <v>086206</v>
          </cell>
          <cell r="D15843" t="str">
            <v>Guincho automatico eletrico pot 9.3 kw cap 1.7 t</v>
          </cell>
          <cell r="E15843" t="str">
            <v>un</v>
          </cell>
          <cell r="F15843">
            <v>3.8399999999999998E-5</v>
          </cell>
        </row>
        <row r="15844">
          <cell r="B15844" t="str">
            <v>223107</v>
          </cell>
          <cell r="C15844" t="str">
            <v>010133</v>
          </cell>
          <cell r="D15844" t="str">
            <v>Operador guincho</v>
          </cell>
          <cell r="E15844" t="str">
            <v>h</v>
          </cell>
          <cell r="F15844">
            <v>1</v>
          </cell>
        </row>
        <row r="15845">
          <cell r="B15845" t="str">
            <v>223107</v>
          </cell>
          <cell r="C15845" t="str">
            <v>086208</v>
          </cell>
          <cell r="D15845" t="str">
            <v>Guincho automatico eletrico pot 11 kw cap 2.9 t</v>
          </cell>
          <cell r="E15845" t="str">
            <v>un</v>
          </cell>
          <cell r="F15845">
            <v>6.0000000000000002E-5</v>
          </cell>
        </row>
        <row r="15846">
          <cell r="B15846" t="str">
            <v>223107</v>
          </cell>
          <cell r="C15846" t="str">
            <v>086208</v>
          </cell>
          <cell r="D15846" t="str">
            <v>Guincho automatico eletrico pot 11 kw cap 2.9 t</v>
          </cell>
          <cell r="E15846" t="str">
            <v>un</v>
          </cell>
          <cell r="F15846">
            <v>9.1000000000000003E-5</v>
          </cell>
        </row>
        <row r="15847">
          <cell r="B15847" t="str">
            <v>223107</v>
          </cell>
          <cell r="C15847" t="str">
            <v>086208</v>
          </cell>
          <cell r="D15847" t="str">
            <v>Guincho automatico eletrico pot 11 kw cap 2.9 t</v>
          </cell>
          <cell r="E15847" t="str">
            <v>un</v>
          </cell>
          <cell r="F15847">
            <v>3.8399999999999998E-5</v>
          </cell>
        </row>
        <row r="15848">
          <cell r="B15848" t="str">
            <v>223107</v>
          </cell>
          <cell r="C15848" t="str">
            <v>088010</v>
          </cell>
          <cell r="D15848" t="str">
            <v>Cabo de aco p/ guincho</v>
          </cell>
          <cell r="E15848" t="str">
            <v>m</v>
          </cell>
          <cell r="F15848">
            <v>3.0000000000000001E-3</v>
          </cell>
        </row>
        <row r="15849">
          <cell r="B15849" t="str">
            <v>223107</v>
          </cell>
          <cell r="C15849" t="str">
            <v>088106</v>
          </cell>
          <cell r="D15849" t="str">
            <v>Energia eletrica</v>
          </cell>
          <cell r="E15849" t="str">
            <v>kw</v>
          </cell>
          <cell r="F15849">
            <v>11.25</v>
          </cell>
        </row>
        <row r="15850">
          <cell r="B15850" t="str">
            <v>223108</v>
          </cell>
          <cell r="C15850" t="str">
            <v>010133</v>
          </cell>
          <cell r="D15850" t="str">
            <v>Operador guincho</v>
          </cell>
          <cell r="E15850" t="str">
            <v>h</v>
          </cell>
          <cell r="F15850">
            <v>1</v>
          </cell>
        </row>
        <row r="15851">
          <cell r="B15851" t="str">
            <v>223108</v>
          </cell>
          <cell r="C15851" t="str">
            <v>086208</v>
          </cell>
          <cell r="D15851" t="str">
            <v>Guincho automatico eletrico pot 11 kw cap 2.9 t</v>
          </cell>
          <cell r="E15851" t="str">
            <v>un</v>
          </cell>
          <cell r="F15851">
            <v>0</v>
          </cell>
        </row>
        <row r="15852">
          <cell r="B15852" t="str">
            <v>223108</v>
          </cell>
          <cell r="C15852" t="str">
            <v>086208</v>
          </cell>
          <cell r="D15852" t="str">
            <v>Guincho automatico eletrico pot 11 kw cap 2.9 t</v>
          </cell>
          <cell r="E15852" t="str">
            <v>un</v>
          </cell>
          <cell r="F15852">
            <v>9.1000000000000003E-5</v>
          </cell>
        </row>
        <row r="15853">
          <cell r="B15853" t="str">
            <v>223108</v>
          </cell>
          <cell r="C15853" t="str">
            <v>086208</v>
          </cell>
          <cell r="D15853" t="str">
            <v>Guincho automatico eletrico pot 11 kw cap 2.9 t</v>
          </cell>
          <cell r="E15853" t="str">
            <v>un</v>
          </cell>
          <cell r="F15853">
            <v>3.8399999999999998E-5</v>
          </cell>
        </row>
        <row r="15854">
          <cell r="B15854" t="str">
            <v>223109</v>
          </cell>
          <cell r="C15854" t="str">
            <v>010133</v>
          </cell>
          <cell r="D15854" t="str">
            <v>Operador guincho</v>
          </cell>
          <cell r="E15854" t="str">
            <v>h</v>
          </cell>
          <cell r="F15854">
            <v>1</v>
          </cell>
        </row>
        <row r="15855">
          <cell r="B15855" t="str">
            <v>223109</v>
          </cell>
          <cell r="C15855" t="str">
            <v>086210</v>
          </cell>
          <cell r="D15855" t="str">
            <v>Guincho automatico eletrico pot 15 kw cap 3.0 t</v>
          </cell>
          <cell r="E15855" t="str">
            <v>un</v>
          </cell>
          <cell r="F15855">
            <v>6.0000000000000002E-5</v>
          </cell>
        </row>
        <row r="15856">
          <cell r="B15856" t="str">
            <v>223109</v>
          </cell>
          <cell r="C15856" t="str">
            <v>086210</v>
          </cell>
          <cell r="D15856" t="str">
            <v>Guincho automatico eletrico pot 15 kw cap 3.0 t</v>
          </cell>
          <cell r="E15856" t="str">
            <v>un</v>
          </cell>
          <cell r="F15856">
            <v>9.1000000000000003E-5</v>
          </cell>
        </row>
        <row r="15857">
          <cell r="B15857" t="str">
            <v>223109</v>
          </cell>
          <cell r="C15857" t="str">
            <v>086210</v>
          </cell>
          <cell r="D15857" t="str">
            <v>Guincho automatico eletrico pot 15 kw cap 3.0 t</v>
          </cell>
          <cell r="E15857" t="str">
            <v>un</v>
          </cell>
          <cell r="F15857">
            <v>3.8399999999999998E-5</v>
          </cell>
        </row>
        <row r="15858">
          <cell r="B15858" t="str">
            <v>223109</v>
          </cell>
          <cell r="C15858" t="str">
            <v>088010</v>
          </cell>
          <cell r="D15858" t="str">
            <v>Cabo de aco p/ guincho</v>
          </cell>
          <cell r="E15858" t="str">
            <v>m</v>
          </cell>
          <cell r="F15858">
            <v>3.0000000000000001E-3</v>
          </cell>
        </row>
        <row r="15859">
          <cell r="B15859" t="str">
            <v>223109</v>
          </cell>
          <cell r="C15859" t="str">
            <v>088106</v>
          </cell>
          <cell r="D15859" t="str">
            <v>Energia eletrica</v>
          </cell>
          <cell r="E15859" t="str">
            <v>kw</v>
          </cell>
          <cell r="F15859">
            <v>15</v>
          </cell>
        </row>
        <row r="15860">
          <cell r="B15860" t="str">
            <v>223110</v>
          </cell>
          <cell r="C15860" t="str">
            <v>010133</v>
          </cell>
          <cell r="D15860" t="str">
            <v>Operador guincho</v>
          </cell>
          <cell r="E15860" t="str">
            <v>h</v>
          </cell>
          <cell r="F15860">
            <v>1</v>
          </cell>
        </row>
        <row r="15861">
          <cell r="B15861" t="str">
            <v>223110</v>
          </cell>
          <cell r="C15861" t="str">
            <v>086210</v>
          </cell>
          <cell r="D15861" t="str">
            <v>Guincho automatico eletrico pot 15 kw cap 3.0 t</v>
          </cell>
          <cell r="E15861" t="str">
            <v>un</v>
          </cell>
          <cell r="F15861">
            <v>0</v>
          </cell>
        </row>
        <row r="15862">
          <cell r="B15862" t="str">
            <v>223110</v>
          </cell>
          <cell r="C15862" t="str">
            <v>086210</v>
          </cell>
          <cell r="D15862" t="str">
            <v>Guincho automatico eletrico pot 15 kw cap 3.0 t</v>
          </cell>
          <cell r="E15862" t="str">
            <v>un</v>
          </cell>
          <cell r="F15862">
            <v>9.1000000000000003E-5</v>
          </cell>
        </row>
        <row r="15863">
          <cell r="B15863" t="str">
            <v>223110</v>
          </cell>
          <cell r="C15863" t="str">
            <v>086210</v>
          </cell>
          <cell r="D15863" t="str">
            <v>Guincho automatico eletrico pot 15 kw cap 3.0 t</v>
          </cell>
          <cell r="E15863" t="str">
            <v>un</v>
          </cell>
          <cell r="F15863">
            <v>3.8399999999999998E-5</v>
          </cell>
        </row>
        <row r="15864">
          <cell r="B15864" t="str">
            <v>223207</v>
          </cell>
          <cell r="C15864" t="str">
            <v>010134</v>
          </cell>
          <cell r="D15864" t="str">
            <v>Operador terraplenagem</v>
          </cell>
          <cell r="E15864" t="str">
            <v>h</v>
          </cell>
          <cell r="F15864">
            <v>1</v>
          </cell>
        </row>
        <row r="15865">
          <cell r="B15865" t="str">
            <v>223207</v>
          </cell>
          <cell r="C15865" t="str">
            <v>086226</v>
          </cell>
          <cell r="D15865" t="str">
            <v>Guindaste hidraulico s/pneus pot. 90.75 kw</v>
          </cell>
          <cell r="E15865" t="str">
            <v>un</v>
          </cell>
          <cell r="F15865">
            <v>9.1000000000000003E-5</v>
          </cell>
        </row>
        <row r="15866">
          <cell r="B15866" t="str">
            <v>223207</v>
          </cell>
          <cell r="C15866" t="str">
            <v>088116</v>
          </cell>
          <cell r="D15866" t="str">
            <v>Oleo lubrificantes p/ diesel</v>
          </cell>
          <cell r="E15866" t="str">
            <v>l</v>
          </cell>
          <cell r="F15866">
            <v>0.3</v>
          </cell>
        </row>
        <row r="15867">
          <cell r="B15867" t="str">
            <v>223207</v>
          </cell>
          <cell r="C15867" t="str">
            <v>086226</v>
          </cell>
          <cell r="D15867" t="str">
            <v>Guindaste hidraulico s/pneus pot. 90.75 kw</v>
          </cell>
          <cell r="E15867" t="str">
            <v>un</v>
          </cell>
          <cell r="F15867">
            <v>3.8399999999999998E-5</v>
          </cell>
        </row>
        <row r="15868">
          <cell r="B15868" t="str">
            <v>223207</v>
          </cell>
          <cell r="C15868" t="str">
            <v>088110</v>
          </cell>
          <cell r="D15868" t="str">
            <v>Graxa multipurpose</v>
          </cell>
          <cell r="E15868" t="str">
            <v>kg</v>
          </cell>
          <cell r="F15868">
            <v>0.15</v>
          </cell>
        </row>
        <row r="15869">
          <cell r="B15869" t="str">
            <v>223207</v>
          </cell>
          <cell r="C15869" t="str">
            <v>088114</v>
          </cell>
          <cell r="D15869" t="str">
            <v>Oleo diesel</v>
          </cell>
          <cell r="E15869" t="str">
            <v>l</v>
          </cell>
          <cell r="F15869">
            <v>18</v>
          </cell>
        </row>
        <row r="15870">
          <cell r="B15870" t="str">
            <v>223207</v>
          </cell>
          <cell r="C15870" t="str">
            <v>086226</v>
          </cell>
          <cell r="D15870" t="str">
            <v>Guindaste hidraulico s/pneus pot. 90.75 kw</v>
          </cell>
          <cell r="E15870" t="str">
            <v>un</v>
          </cell>
          <cell r="F15870">
            <v>7.4999999999999993E-5</v>
          </cell>
        </row>
        <row r="15871">
          <cell r="B15871" t="str">
            <v>223207</v>
          </cell>
          <cell r="C15871" t="str">
            <v>088260</v>
          </cell>
          <cell r="D15871" t="str">
            <v>Filtro</v>
          </cell>
          <cell r="E15871" t="str">
            <v>jg</v>
          </cell>
          <cell r="F15871">
            <v>0.03</v>
          </cell>
        </row>
        <row r="15872">
          <cell r="B15872" t="str">
            <v>223207</v>
          </cell>
          <cell r="C15872" t="str">
            <v>088449</v>
          </cell>
          <cell r="D15872" t="str">
            <v>Pneu 900x20x14</v>
          </cell>
          <cell r="E15872" t="str">
            <v>un</v>
          </cell>
          <cell r="F15872">
            <v>1.6000000000000001E-3</v>
          </cell>
        </row>
        <row r="15873">
          <cell r="B15873" t="str">
            <v>223208</v>
          </cell>
          <cell r="C15873" t="str">
            <v>010134</v>
          </cell>
          <cell r="D15873" t="str">
            <v>Operador terraplenagem</v>
          </cell>
          <cell r="E15873" t="str">
            <v>h</v>
          </cell>
          <cell r="F15873">
            <v>1</v>
          </cell>
        </row>
        <row r="15874">
          <cell r="B15874" t="str">
            <v>223208</v>
          </cell>
          <cell r="C15874" t="str">
            <v>086226</v>
          </cell>
          <cell r="D15874" t="str">
            <v>Guindaste hidraulico s/pneus pot. 90.75 kw</v>
          </cell>
          <cell r="E15874" t="str">
            <v>un</v>
          </cell>
          <cell r="F15874">
            <v>0</v>
          </cell>
        </row>
        <row r="15875">
          <cell r="B15875" t="str">
            <v>223208</v>
          </cell>
          <cell r="C15875" t="str">
            <v>086226</v>
          </cell>
          <cell r="D15875" t="str">
            <v>Guindaste hidraulico s/pneus pot. 90.75 kw</v>
          </cell>
          <cell r="E15875" t="str">
            <v>un</v>
          </cell>
          <cell r="F15875">
            <v>9.1000000000000003E-5</v>
          </cell>
        </row>
        <row r="15876">
          <cell r="B15876" t="str">
            <v>223208</v>
          </cell>
          <cell r="C15876" t="str">
            <v>086226</v>
          </cell>
          <cell r="D15876" t="str">
            <v>Guindaste hidraulico s/pneus pot. 90.75 kw</v>
          </cell>
          <cell r="E15876" t="str">
            <v>un</v>
          </cell>
          <cell r="F15876">
            <v>3.8399999999999998E-5</v>
          </cell>
        </row>
        <row r="15877">
          <cell r="B15877" t="str">
            <v>223209</v>
          </cell>
          <cell r="C15877" t="str">
            <v>086228</v>
          </cell>
          <cell r="D15877" t="str">
            <v>Guindaste hidraulico s/pneus pot. 97.5 kw p/20 ton</v>
          </cell>
          <cell r="E15877" t="str">
            <v>un</v>
          </cell>
          <cell r="F15877">
            <v>7.4999999999999993E-5</v>
          </cell>
        </row>
        <row r="15878">
          <cell r="B15878" t="str">
            <v>223209</v>
          </cell>
          <cell r="C15878" t="str">
            <v>088114</v>
          </cell>
          <cell r="D15878" t="str">
            <v>Oleo diesel</v>
          </cell>
          <cell r="E15878" t="str">
            <v>l</v>
          </cell>
          <cell r="F15878">
            <v>19.399999999999999</v>
          </cell>
        </row>
        <row r="15879">
          <cell r="B15879" t="str">
            <v>223209</v>
          </cell>
          <cell r="C15879" t="str">
            <v>086228</v>
          </cell>
          <cell r="D15879" t="str">
            <v>Guindaste hidraulico s/pneus pot. 97.5 kw p/20 ton</v>
          </cell>
          <cell r="E15879" t="str">
            <v>un</v>
          </cell>
          <cell r="F15879">
            <v>9.1000000000000003E-5</v>
          </cell>
        </row>
        <row r="15880">
          <cell r="B15880" t="str">
            <v>223209</v>
          </cell>
          <cell r="C15880" t="str">
            <v>086228</v>
          </cell>
          <cell r="D15880" t="str">
            <v>Guindaste hidraulico s/pneus pot. 97.5 kw p/20 ton</v>
          </cell>
          <cell r="E15880" t="str">
            <v>un</v>
          </cell>
          <cell r="F15880">
            <v>3.8399999999999998E-5</v>
          </cell>
        </row>
        <row r="15881">
          <cell r="B15881" t="str">
            <v>223209</v>
          </cell>
          <cell r="C15881" t="str">
            <v>088110</v>
          </cell>
          <cell r="D15881" t="str">
            <v>Graxa multipurpose</v>
          </cell>
          <cell r="E15881" t="str">
            <v>kg</v>
          </cell>
          <cell r="F15881">
            <v>0.17</v>
          </cell>
        </row>
        <row r="15882">
          <cell r="B15882" t="str">
            <v>223209</v>
          </cell>
          <cell r="C15882" t="str">
            <v>010134</v>
          </cell>
          <cell r="D15882" t="str">
            <v>Operador terraplenagem</v>
          </cell>
          <cell r="E15882" t="str">
            <v>h</v>
          </cell>
          <cell r="F15882">
            <v>1</v>
          </cell>
        </row>
        <row r="15883">
          <cell r="B15883" t="str">
            <v>223209</v>
          </cell>
          <cell r="C15883" t="str">
            <v>088116</v>
          </cell>
          <cell r="D15883" t="str">
            <v>Oleo lubrificantes p/ diesel</v>
          </cell>
          <cell r="E15883" t="str">
            <v>l</v>
          </cell>
          <cell r="F15883">
            <v>0.35</v>
          </cell>
        </row>
        <row r="15884">
          <cell r="B15884" t="str">
            <v>223209</v>
          </cell>
          <cell r="C15884" t="str">
            <v>088260</v>
          </cell>
          <cell r="D15884" t="str">
            <v>Filtro</v>
          </cell>
          <cell r="E15884" t="str">
            <v>jg</v>
          </cell>
          <cell r="F15884">
            <v>3.5000000000000003E-2</v>
          </cell>
        </row>
        <row r="15885">
          <cell r="B15885" t="str">
            <v>223209</v>
          </cell>
          <cell r="C15885" t="str">
            <v>088450</v>
          </cell>
          <cell r="D15885" t="str">
            <v>Pneu 1000x20x14</v>
          </cell>
          <cell r="E15885" t="str">
            <v>un</v>
          </cell>
          <cell r="F15885">
            <v>1.6000000000000001E-3</v>
          </cell>
        </row>
        <row r="15886">
          <cell r="B15886" t="str">
            <v>223210</v>
          </cell>
          <cell r="C15886" t="str">
            <v>010134</v>
          </cell>
          <cell r="D15886" t="str">
            <v>Operador terraplenagem</v>
          </cell>
          <cell r="E15886" t="str">
            <v>h</v>
          </cell>
          <cell r="F15886">
            <v>1</v>
          </cell>
        </row>
        <row r="15887">
          <cell r="B15887" t="str">
            <v>223210</v>
          </cell>
          <cell r="C15887" t="str">
            <v>086228</v>
          </cell>
          <cell r="D15887" t="str">
            <v>Guindaste hidraulico s/pneus pot. 97.5 kw p/20 ton</v>
          </cell>
          <cell r="E15887" t="str">
            <v>un</v>
          </cell>
          <cell r="F15887">
            <v>0</v>
          </cell>
        </row>
        <row r="15888">
          <cell r="B15888" t="str">
            <v>223210</v>
          </cell>
          <cell r="C15888" t="str">
            <v>086228</v>
          </cell>
          <cell r="D15888" t="str">
            <v>Guindaste hidraulico s/pneus pot. 97.5 kw p/20 ton</v>
          </cell>
          <cell r="E15888" t="str">
            <v>un</v>
          </cell>
          <cell r="F15888">
            <v>9.1000000000000003E-5</v>
          </cell>
        </row>
        <row r="15889">
          <cell r="B15889" t="str">
            <v>223210</v>
          </cell>
          <cell r="C15889" t="str">
            <v>086228</v>
          </cell>
          <cell r="D15889" t="str">
            <v>Guindaste hidraulico s/pneus pot. 97.5 kw p/20 ton</v>
          </cell>
          <cell r="E15889" t="str">
            <v>un</v>
          </cell>
          <cell r="F15889">
            <v>3.8399999999999998E-5</v>
          </cell>
        </row>
        <row r="15890">
          <cell r="B15890" t="str">
            <v>223301</v>
          </cell>
          <cell r="C15890" t="str">
            <v>010134</v>
          </cell>
          <cell r="D15890" t="str">
            <v>Operador terraplenagem</v>
          </cell>
          <cell r="E15890" t="str">
            <v>h</v>
          </cell>
          <cell r="F15890">
            <v>1</v>
          </cell>
        </row>
        <row r="15891">
          <cell r="B15891" t="str">
            <v>223301</v>
          </cell>
          <cell r="C15891" t="str">
            <v>086235</v>
          </cell>
          <cell r="D15891" t="str">
            <v>Guindaste mecanico sobre esteiras pot 105 kw/20t</v>
          </cell>
          <cell r="E15891" t="str">
            <v>un</v>
          </cell>
          <cell r="F15891">
            <v>9.0000000000000006E-5</v>
          </cell>
        </row>
        <row r="15892">
          <cell r="B15892" t="str">
            <v>223301</v>
          </cell>
          <cell r="C15892" t="str">
            <v>086235</v>
          </cell>
          <cell r="D15892" t="str">
            <v>Guindaste mecanico sobre esteiras pot 105 kw/20t</v>
          </cell>
          <cell r="E15892" t="str">
            <v>un</v>
          </cell>
          <cell r="F15892">
            <v>9.1000000000000003E-5</v>
          </cell>
        </row>
        <row r="15893">
          <cell r="B15893" t="str">
            <v>223301</v>
          </cell>
          <cell r="C15893" t="str">
            <v>086235</v>
          </cell>
          <cell r="D15893" t="str">
            <v>Guindaste mecanico sobre esteiras pot 105 kw/20t</v>
          </cell>
          <cell r="E15893" t="str">
            <v>un</v>
          </cell>
          <cell r="F15893">
            <v>3.8399999999999998E-5</v>
          </cell>
        </row>
        <row r="15894">
          <cell r="B15894" t="str">
            <v>223301</v>
          </cell>
          <cell r="C15894" t="str">
            <v>088110</v>
          </cell>
          <cell r="D15894" t="str">
            <v>Graxa multipurpose</v>
          </cell>
          <cell r="E15894" t="str">
            <v>kg</v>
          </cell>
          <cell r="F15894">
            <v>0.1</v>
          </cell>
        </row>
        <row r="15895">
          <cell r="B15895" t="str">
            <v>223301</v>
          </cell>
          <cell r="C15895" t="str">
            <v>088114</v>
          </cell>
          <cell r="D15895" t="str">
            <v>Oleo diesel</v>
          </cell>
          <cell r="E15895" t="str">
            <v>l</v>
          </cell>
          <cell r="F15895">
            <v>16.3</v>
          </cell>
        </row>
        <row r="15896">
          <cell r="B15896" t="str">
            <v>223301</v>
          </cell>
          <cell r="C15896" t="str">
            <v>088116</v>
          </cell>
          <cell r="D15896" t="str">
            <v>Oleo lubrificantes p/ diesel</v>
          </cell>
          <cell r="E15896" t="str">
            <v>l</v>
          </cell>
          <cell r="F15896">
            <v>0.2</v>
          </cell>
        </row>
        <row r="15897">
          <cell r="B15897" t="str">
            <v>223301</v>
          </cell>
          <cell r="C15897" t="str">
            <v>088260</v>
          </cell>
          <cell r="D15897" t="str">
            <v>Filtro</v>
          </cell>
          <cell r="E15897" t="str">
            <v>jg</v>
          </cell>
          <cell r="F15897">
            <v>3.3000000000000002E-2</v>
          </cell>
        </row>
        <row r="15898">
          <cell r="B15898" t="str">
            <v>223302</v>
          </cell>
          <cell r="C15898" t="str">
            <v>010134</v>
          </cell>
          <cell r="D15898" t="str">
            <v>Operador terraplenagem</v>
          </cell>
          <cell r="E15898" t="str">
            <v>h</v>
          </cell>
          <cell r="F15898">
            <v>1</v>
          </cell>
        </row>
        <row r="15899">
          <cell r="B15899" t="str">
            <v>223302</v>
          </cell>
          <cell r="C15899" t="str">
            <v>086235</v>
          </cell>
          <cell r="D15899" t="str">
            <v>Guindaste mecanico sobre esteiras pot 105 kw/20t</v>
          </cell>
          <cell r="E15899" t="str">
            <v>un</v>
          </cell>
          <cell r="F15899">
            <v>0</v>
          </cell>
        </row>
        <row r="15900">
          <cell r="B15900" t="str">
            <v>223302</v>
          </cell>
          <cell r="C15900" t="str">
            <v>086235</v>
          </cell>
          <cell r="D15900" t="str">
            <v>Guindaste mecanico sobre esteiras pot 105 kw/20t</v>
          </cell>
          <cell r="E15900" t="str">
            <v>un</v>
          </cell>
          <cell r="F15900">
            <v>9.1000000000000003E-5</v>
          </cell>
        </row>
        <row r="15901">
          <cell r="B15901" t="str">
            <v>223302</v>
          </cell>
          <cell r="C15901" t="str">
            <v>086235</v>
          </cell>
          <cell r="D15901" t="str">
            <v>Guindaste mecanico sobre esteiras pot 105 kw/20t</v>
          </cell>
          <cell r="E15901" t="str">
            <v>un</v>
          </cell>
          <cell r="F15901">
            <v>3.8399999999999998E-5</v>
          </cell>
        </row>
        <row r="15902">
          <cell r="B15902" t="str">
            <v>223303</v>
          </cell>
          <cell r="C15902" t="str">
            <v>010134</v>
          </cell>
          <cell r="D15902" t="str">
            <v>Operador terraplenagem</v>
          </cell>
          <cell r="E15902" t="str">
            <v>h</v>
          </cell>
          <cell r="F15902">
            <v>1</v>
          </cell>
        </row>
        <row r="15903">
          <cell r="B15903" t="str">
            <v>223303</v>
          </cell>
          <cell r="C15903" t="str">
            <v>086238</v>
          </cell>
          <cell r="D15903" t="str">
            <v>Guindaste mecanico s/ esteiras pot 114 kw cap 35t</v>
          </cell>
          <cell r="E15903" t="str">
            <v>un</v>
          </cell>
          <cell r="F15903">
            <v>9.1000000000000003E-5</v>
          </cell>
        </row>
        <row r="15904">
          <cell r="B15904" t="str">
            <v>223303</v>
          </cell>
          <cell r="C15904" t="str">
            <v>088116</v>
          </cell>
          <cell r="D15904" t="str">
            <v>Oleo lubrificantes p/ diesel</v>
          </cell>
          <cell r="E15904" t="str">
            <v>l</v>
          </cell>
          <cell r="F15904">
            <v>0.3</v>
          </cell>
        </row>
        <row r="15905">
          <cell r="B15905" t="str">
            <v>223303</v>
          </cell>
          <cell r="C15905" t="str">
            <v>086238</v>
          </cell>
          <cell r="D15905" t="str">
            <v>Guindaste mecanico s/ esteiras pot 114 kw cap 35t</v>
          </cell>
          <cell r="E15905" t="str">
            <v>un</v>
          </cell>
          <cell r="F15905">
            <v>3.8399999999999998E-5</v>
          </cell>
        </row>
        <row r="15906">
          <cell r="B15906" t="str">
            <v>223303</v>
          </cell>
          <cell r="C15906" t="str">
            <v>088110</v>
          </cell>
          <cell r="D15906" t="str">
            <v>Graxa multipurpose</v>
          </cell>
          <cell r="E15906" t="str">
            <v>kg</v>
          </cell>
          <cell r="F15906">
            <v>0.15</v>
          </cell>
        </row>
        <row r="15907">
          <cell r="B15907" t="str">
            <v>223303</v>
          </cell>
          <cell r="C15907" t="str">
            <v>088114</v>
          </cell>
          <cell r="D15907" t="str">
            <v>Oleo diesel</v>
          </cell>
          <cell r="E15907" t="str">
            <v>l</v>
          </cell>
          <cell r="F15907">
            <v>20.7</v>
          </cell>
        </row>
        <row r="15908">
          <cell r="B15908" t="str">
            <v>223303</v>
          </cell>
          <cell r="C15908" t="str">
            <v>086238</v>
          </cell>
          <cell r="D15908" t="str">
            <v>Guindaste mecanico s/ esteiras pot 114 kw cap 35t</v>
          </cell>
          <cell r="E15908" t="str">
            <v>un</v>
          </cell>
          <cell r="F15908">
            <v>9.0000000000000006E-5</v>
          </cell>
        </row>
        <row r="15909">
          <cell r="B15909" t="str">
            <v>223303</v>
          </cell>
          <cell r="C15909" t="str">
            <v>088268</v>
          </cell>
          <cell r="D15909" t="str">
            <v>Filtro</v>
          </cell>
          <cell r="E15909" t="str">
            <v>jg</v>
          </cell>
          <cell r="F15909">
            <v>4.1000000000000002E-2</v>
          </cell>
        </row>
        <row r="15910">
          <cell r="B15910" t="str">
            <v>223304</v>
          </cell>
          <cell r="C15910" t="str">
            <v>010134</v>
          </cell>
          <cell r="D15910" t="str">
            <v>Operador terraplenagem</v>
          </cell>
          <cell r="E15910" t="str">
            <v>h</v>
          </cell>
          <cell r="F15910">
            <v>1</v>
          </cell>
        </row>
        <row r="15911">
          <cell r="B15911" t="str">
            <v>223304</v>
          </cell>
          <cell r="C15911" t="str">
            <v>086238</v>
          </cell>
          <cell r="D15911" t="str">
            <v>Guindaste mecanico s/ esteiras pot 114 kw cap 35t</v>
          </cell>
          <cell r="E15911" t="str">
            <v>un</v>
          </cell>
          <cell r="F15911">
            <v>0</v>
          </cell>
        </row>
        <row r="15912">
          <cell r="B15912" t="str">
            <v>223304</v>
          </cell>
          <cell r="C15912" t="str">
            <v>086238</v>
          </cell>
          <cell r="D15912" t="str">
            <v>Guindaste mecanico s/ esteiras pot 114 kw cap 35t</v>
          </cell>
          <cell r="E15912" t="str">
            <v>un</v>
          </cell>
          <cell r="F15912">
            <v>9.1000000000000003E-5</v>
          </cell>
        </row>
        <row r="15913">
          <cell r="B15913" t="str">
            <v>223304</v>
          </cell>
          <cell r="C15913" t="str">
            <v>086238</v>
          </cell>
          <cell r="D15913" t="str">
            <v>Guindaste mecanico s/ esteiras pot 114 kw cap 35t</v>
          </cell>
          <cell r="E15913" t="str">
            <v>un</v>
          </cell>
          <cell r="F15913">
            <v>3.8399999999999998E-5</v>
          </cell>
        </row>
        <row r="15914">
          <cell r="B15914" t="str">
            <v>223305</v>
          </cell>
          <cell r="C15914" t="str">
            <v>010134</v>
          </cell>
          <cell r="D15914" t="str">
            <v>Operador terraplenagem</v>
          </cell>
          <cell r="E15914" t="str">
            <v>h</v>
          </cell>
          <cell r="F15914">
            <v>1</v>
          </cell>
        </row>
        <row r="15915">
          <cell r="B15915" t="str">
            <v>223305</v>
          </cell>
          <cell r="C15915" t="str">
            <v>086235</v>
          </cell>
          <cell r="D15915" t="str">
            <v>Guindaste mecanico sobre esteiras pot 105 kw/20t</v>
          </cell>
          <cell r="E15915" t="str">
            <v>un</v>
          </cell>
          <cell r="F15915">
            <v>9.0000000000000006E-5</v>
          </cell>
        </row>
        <row r="15916">
          <cell r="B15916" t="str">
            <v>223305</v>
          </cell>
          <cell r="C15916" t="str">
            <v>086235</v>
          </cell>
          <cell r="D15916" t="str">
            <v>Guindaste mecanico sobre esteiras pot 105 kw/20t</v>
          </cell>
          <cell r="E15916" t="str">
            <v>un</v>
          </cell>
          <cell r="F15916">
            <v>3.8399999999999998E-5</v>
          </cell>
        </row>
        <row r="15917">
          <cell r="B15917" t="str">
            <v>223305</v>
          </cell>
          <cell r="C15917" t="str">
            <v>088266</v>
          </cell>
          <cell r="D15917" t="str">
            <v>Filtro</v>
          </cell>
          <cell r="E15917" t="str">
            <v>jg</v>
          </cell>
          <cell r="F15917">
            <v>7.0000000000000007E-2</v>
          </cell>
        </row>
        <row r="15918">
          <cell r="B15918" t="str">
            <v>223305</v>
          </cell>
          <cell r="C15918" t="str">
            <v>088110</v>
          </cell>
          <cell r="D15918" t="str">
            <v>Graxa multipurpose</v>
          </cell>
          <cell r="E15918" t="str">
            <v>kg</v>
          </cell>
          <cell r="F15918">
            <v>0.15</v>
          </cell>
        </row>
        <row r="15919">
          <cell r="B15919" t="str">
            <v>223305</v>
          </cell>
          <cell r="C15919" t="str">
            <v>088114</v>
          </cell>
          <cell r="D15919" t="str">
            <v>Oleo diesel</v>
          </cell>
          <cell r="E15919" t="str">
            <v>l</v>
          </cell>
          <cell r="F15919">
            <v>20.87</v>
          </cell>
        </row>
        <row r="15920">
          <cell r="B15920" t="str">
            <v>223305</v>
          </cell>
          <cell r="C15920" t="str">
            <v>088116</v>
          </cell>
          <cell r="D15920" t="str">
            <v>Oleo lubrificantes p/ diesel</v>
          </cell>
          <cell r="E15920" t="str">
            <v>l</v>
          </cell>
          <cell r="F15920">
            <v>0.3</v>
          </cell>
        </row>
        <row r="15921">
          <cell r="B15921" t="str">
            <v>223305</v>
          </cell>
          <cell r="C15921" t="str">
            <v>086235</v>
          </cell>
          <cell r="D15921" t="str">
            <v>Guindaste mecanico sobre esteiras pot 105 kw/20t</v>
          </cell>
          <cell r="E15921" t="str">
            <v>un</v>
          </cell>
          <cell r="F15921">
            <v>9.1000000000000003E-5</v>
          </cell>
        </row>
        <row r="15922">
          <cell r="B15922" t="str">
            <v>223306</v>
          </cell>
          <cell r="C15922" t="str">
            <v>010134</v>
          </cell>
          <cell r="D15922" t="str">
            <v>Operador terraplenagem</v>
          </cell>
          <cell r="E15922" t="str">
            <v>h</v>
          </cell>
          <cell r="F15922">
            <v>1</v>
          </cell>
        </row>
        <row r="15923">
          <cell r="B15923" t="str">
            <v>223306</v>
          </cell>
          <cell r="C15923" t="str">
            <v>086235</v>
          </cell>
          <cell r="D15923" t="str">
            <v>Guindaste mecanico sobre esteiras pot 105 kw/20t</v>
          </cell>
          <cell r="E15923" t="str">
            <v>un</v>
          </cell>
          <cell r="F15923">
            <v>0</v>
          </cell>
        </row>
        <row r="15924">
          <cell r="B15924" t="str">
            <v>223306</v>
          </cell>
          <cell r="C15924" t="str">
            <v>086235</v>
          </cell>
          <cell r="D15924" t="str">
            <v>Guindaste mecanico sobre esteiras pot 105 kw/20t</v>
          </cell>
          <cell r="E15924" t="str">
            <v>un</v>
          </cell>
          <cell r="F15924">
            <v>9.1000000000000003E-5</v>
          </cell>
        </row>
        <row r="15925">
          <cell r="B15925" t="str">
            <v>223306</v>
          </cell>
          <cell r="C15925" t="str">
            <v>086235</v>
          </cell>
          <cell r="D15925" t="str">
            <v>Guindaste mecanico sobre esteiras pot 105 kw/20t</v>
          </cell>
          <cell r="E15925" t="str">
            <v>un</v>
          </cell>
          <cell r="F15925">
            <v>3.8399999999999998E-5</v>
          </cell>
        </row>
        <row r="15926">
          <cell r="B15926" t="str">
            <v>223307</v>
          </cell>
          <cell r="C15926" t="str">
            <v>010134</v>
          </cell>
          <cell r="D15926" t="str">
            <v>Operador terraplenagem</v>
          </cell>
          <cell r="E15926" t="str">
            <v>h</v>
          </cell>
          <cell r="F15926">
            <v>1</v>
          </cell>
        </row>
        <row r="15927">
          <cell r="B15927" t="str">
            <v>223307</v>
          </cell>
          <cell r="C15927" t="str">
            <v>086240</v>
          </cell>
          <cell r="D15927" t="str">
            <v>Guindaste mecanico s/ esteiras pot 137 kw cap 50t</v>
          </cell>
          <cell r="E15927" t="str">
            <v>un</v>
          </cell>
          <cell r="F15927">
            <v>9.0000000000000006E-5</v>
          </cell>
        </row>
        <row r="15928">
          <cell r="B15928" t="str">
            <v>223307</v>
          </cell>
          <cell r="C15928" t="str">
            <v>086240</v>
          </cell>
          <cell r="D15928" t="str">
            <v>Guindaste mecanico s/ esteiras pot 137 kw cap 50t</v>
          </cell>
          <cell r="E15928" t="str">
            <v>un</v>
          </cell>
          <cell r="F15928">
            <v>3.8399999999999998E-5</v>
          </cell>
        </row>
        <row r="15929">
          <cell r="B15929" t="str">
            <v>223307</v>
          </cell>
          <cell r="C15929" t="str">
            <v>088268</v>
          </cell>
          <cell r="D15929" t="str">
            <v>Filtro</v>
          </cell>
          <cell r="E15929" t="str">
            <v>jg</v>
          </cell>
          <cell r="F15929">
            <v>7.0000000000000007E-2</v>
          </cell>
        </row>
        <row r="15930">
          <cell r="B15930" t="str">
            <v>223307</v>
          </cell>
          <cell r="C15930" t="str">
            <v>088110</v>
          </cell>
          <cell r="D15930" t="str">
            <v>Graxa multipurpose</v>
          </cell>
          <cell r="E15930" t="str">
            <v>kg</v>
          </cell>
          <cell r="F15930">
            <v>0.2</v>
          </cell>
        </row>
        <row r="15931">
          <cell r="B15931" t="str">
            <v>223307</v>
          </cell>
          <cell r="C15931" t="str">
            <v>088114</v>
          </cell>
          <cell r="D15931" t="str">
            <v>Oleo diesel</v>
          </cell>
          <cell r="E15931" t="str">
            <v>l</v>
          </cell>
          <cell r="F15931">
            <v>28</v>
          </cell>
        </row>
        <row r="15932">
          <cell r="B15932" t="str">
            <v>223307</v>
          </cell>
          <cell r="C15932" t="str">
            <v>088116</v>
          </cell>
          <cell r="D15932" t="str">
            <v>Oleo lubrificantes p/ diesel</v>
          </cell>
          <cell r="E15932" t="str">
            <v>l</v>
          </cell>
          <cell r="F15932">
            <v>0.4</v>
          </cell>
        </row>
        <row r="15933">
          <cell r="B15933" t="str">
            <v>223307</v>
          </cell>
          <cell r="C15933" t="str">
            <v>086240</v>
          </cell>
          <cell r="D15933" t="str">
            <v>Guindaste mecanico s/ esteiras pot 137 kw cap 50t</v>
          </cell>
          <cell r="E15933" t="str">
            <v>un</v>
          </cell>
          <cell r="F15933">
            <v>9.1000000000000003E-5</v>
          </cell>
        </row>
        <row r="15934">
          <cell r="B15934" t="str">
            <v>223308</v>
          </cell>
          <cell r="C15934" t="str">
            <v>010134</v>
          </cell>
          <cell r="D15934" t="str">
            <v>Operador terraplenagem</v>
          </cell>
          <cell r="E15934" t="str">
            <v>h</v>
          </cell>
          <cell r="F15934">
            <v>1</v>
          </cell>
        </row>
        <row r="15935">
          <cell r="B15935" t="str">
            <v>223308</v>
          </cell>
          <cell r="C15935" t="str">
            <v>086240</v>
          </cell>
          <cell r="D15935" t="str">
            <v>Guindaste mecanico s/ esteiras pot 137 kw cap 50t</v>
          </cell>
          <cell r="E15935" t="str">
            <v>un</v>
          </cell>
          <cell r="F15935">
            <v>0</v>
          </cell>
        </row>
        <row r="15936">
          <cell r="B15936" t="str">
            <v>223308</v>
          </cell>
          <cell r="C15936" t="str">
            <v>086240</v>
          </cell>
          <cell r="D15936" t="str">
            <v>Guindaste mecanico s/ esteiras pot 137 kw cap 50t</v>
          </cell>
          <cell r="E15936" t="str">
            <v>un</v>
          </cell>
          <cell r="F15936">
            <v>9.1000000000000003E-5</v>
          </cell>
        </row>
        <row r="15937">
          <cell r="B15937" t="str">
            <v>223308</v>
          </cell>
          <cell r="C15937" t="str">
            <v>086240</v>
          </cell>
          <cell r="D15937" t="str">
            <v>Guindaste mecanico s/ esteiras pot 137 kw cap 50t</v>
          </cell>
          <cell r="E15937" t="str">
            <v>un</v>
          </cell>
          <cell r="F15937">
            <v>3.8399999999999998E-5</v>
          </cell>
        </row>
        <row r="15938">
          <cell r="B15938" t="str">
            <v>223309</v>
          </cell>
          <cell r="C15938" t="str">
            <v>010134</v>
          </cell>
          <cell r="D15938" t="str">
            <v>Operador terraplenagem</v>
          </cell>
          <cell r="E15938" t="str">
            <v>h</v>
          </cell>
          <cell r="F15938">
            <v>1</v>
          </cell>
        </row>
        <row r="15939">
          <cell r="B15939" t="str">
            <v>223309</v>
          </cell>
          <cell r="C15939" t="str">
            <v>086245</v>
          </cell>
          <cell r="D15939" t="str">
            <v>Guindaste mecanico s/ pneus pot 97 kw cap 30 t</v>
          </cell>
          <cell r="E15939" t="str">
            <v>un</v>
          </cell>
          <cell r="F15939">
            <v>7.4999999999999993E-5</v>
          </cell>
        </row>
        <row r="15940">
          <cell r="B15940" t="str">
            <v>223309</v>
          </cell>
          <cell r="C15940" t="str">
            <v>086245</v>
          </cell>
          <cell r="D15940" t="str">
            <v>Guindaste mecanico s/ pneus pot 97 kw cap 30 t</v>
          </cell>
          <cell r="E15940" t="str">
            <v>un</v>
          </cell>
          <cell r="F15940">
            <v>9.1000000000000003E-5</v>
          </cell>
        </row>
        <row r="15941">
          <cell r="B15941" t="str">
            <v>223309</v>
          </cell>
          <cell r="C15941" t="str">
            <v>088110</v>
          </cell>
          <cell r="D15941" t="str">
            <v>Graxa multipurpose</v>
          </cell>
          <cell r="E15941" t="str">
            <v>kg</v>
          </cell>
          <cell r="F15941">
            <v>0.18</v>
          </cell>
        </row>
        <row r="15942">
          <cell r="B15942" t="str">
            <v>223309</v>
          </cell>
          <cell r="C15942" t="str">
            <v>088462</v>
          </cell>
          <cell r="D15942" t="str">
            <v>Pneu 11.25x28x10</v>
          </cell>
          <cell r="E15942" t="str">
            <v>un</v>
          </cell>
          <cell r="F15942">
            <v>4.0000000000000001E-3</v>
          </cell>
        </row>
        <row r="15943">
          <cell r="B15943" t="str">
            <v>223309</v>
          </cell>
          <cell r="C15943" t="str">
            <v>088114</v>
          </cell>
          <cell r="D15943" t="str">
            <v>Oleo diesel</v>
          </cell>
          <cell r="E15943" t="str">
            <v>l</v>
          </cell>
          <cell r="F15943">
            <v>19.68</v>
          </cell>
        </row>
        <row r="15944">
          <cell r="B15944" t="str">
            <v>223309</v>
          </cell>
          <cell r="C15944" t="str">
            <v>088116</v>
          </cell>
          <cell r="D15944" t="str">
            <v>Oleo lubrificantes p/ diesel</v>
          </cell>
          <cell r="E15944" t="str">
            <v>l</v>
          </cell>
          <cell r="F15944">
            <v>0.36</v>
          </cell>
        </row>
        <row r="15945">
          <cell r="B15945" t="str">
            <v>223309</v>
          </cell>
          <cell r="C15945" t="str">
            <v>088266</v>
          </cell>
          <cell r="D15945" t="str">
            <v>Filtro</v>
          </cell>
          <cell r="E15945" t="str">
            <v>jg</v>
          </cell>
          <cell r="F15945">
            <v>0.03</v>
          </cell>
        </row>
        <row r="15946">
          <cell r="B15946" t="str">
            <v>223309</v>
          </cell>
          <cell r="C15946" t="str">
            <v>086245</v>
          </cell>
          <cell r="D15946" t="str">
            <v>Guindaste mecanico s/ pneus pot 97 kw cap 30 t</v>
          </cell>
          <cell r="E15946" t="str">
            <v>un</v>
          </cell>
          <cell r="F15946">
            <v>3.8399999999999998E-5</v>
          </cell>
        </row>
        <row r="15947">
          <cell r="B15947" t="str">
            <v>223310</v>
          </cell>
          <cell r="C15947" t="str">
            <v>010134</v>
          </cell>
          <cell r="D15947" t="str">
            <v>Operador terraplenagem</v>
          </cell>
          <cell r="E15947" t="str">
            <v>h</v>
          </cell>
          <cell r="F15947">
            <v>1</v>
          </cell>
        </row>
        <row r="15948">
          <cell r="B15948" t="str">
            <v>223310</v>
          </cell>
          <cell r="C15948" t="str">
            <v>086245</v>
          </cell>
          <cell r="D15948" t="str">
            <v>Guindaste mecanico s/ pneus pot 97 kw cap 30 t</v>
          </cell>
          <cell r="E15948" t="str">
            <v>un</v>
          </cell>
          <cell r="F15948">
            <v>0</v>
          </cell>
        </row>
        <row r="15949">
          <cell r="B15949" t="str">
            <v>223310</v>
          </cell>
          <cell r="C15949" t="str">
            <v>086245</v>
          </cell>
          <cell r="D15949" t="str">
            <v>Guindaste mecanico s/ pneus pot 97 kw cap 30 t</v>
          </cell>
          <cell r="E15949" t="str">
            <v>un</v>
          </cell>
          <cell r="F15949">
            <v>9.1000000000000003E-5</v>
          </cell>
        </row>
        <row r="15950">
          <cell r="B15950" t="str">
            <v>223310</v>
          </cell>
          <cell r="C15950" t="str">
            <v>086245</v>
          </cell>
          <cell r="D15950" t="str">
            <v>Guindaste mecanico s/ pneus pot 97 kw cap 30 t</v>
          </cell>
          <cell r="E15950" t="str">
            <v>un</v>
          </cell>
          <cell r="F15950">
            <v>3.8399999999999998E-5</v>
          </cell>
        </row>
        <row r="15951">
          <cell r="B15951" t="str">
            <v>223311</v>
          </cell>
          <cell r="C15951" t="str">
            <v>010134</v>
          </cell>
          <cell r="D15951" t="str">
            <v>Operador terraplenagem</v>
          </cell>
          <cell r="E15951" t="str">
            <v>h</v>
          </cell>
          <cell r="F15951">
            <v>1</v>
          </cell>
        </row>
        <row r="15952">
          <cell r="B15952" t="str">
            <v>223311</v>
          </cell>
          <cell r="C15952" t="str">
            <v>086247</v>
          </cell>
          <cell r="D15952" t="str">
            <v>Guindaste mecanico s/ pneus pot 152 kw cap 75 t</v>
          </cell>
          <cell r="E15952" t="str">
            <v>un</v>
          </cell>
          <cell r="F15952">
            <v>7.4999999999999993E-5</v>
          </cell>
        </row>
        <row r="15953">
          <cell r="B15953" t="str">
            <v>223311</v>
          </cell>
          <cell r="C15953" t="str">
            <v>086247</v>
          </cell>
          <cell r="D15953" t="str">
            <v>Guindaste mecanico s/ pneus pot 152 kw cap 75 t</v>
          </cell>
          <cell r="E15953" t="str">
            <v>un</v>
          </cell>
          <cell r="F15953">
            <v>3.8399999999999998E-5</v>
          </cell>
        </row>
        <row r="15954">
          <cell r="B15954" t="str">
            <v>223311</v>
          </cell>
          <cell r="C15954" t="str">
            <v>088270</v>
          </cell>
          <cell r="D15954" t="str">
            <v>Filtro</v>
          </cell>
          <cell r="E15954" t="str">
            <v>jg</v>
          </cell>
          <cell r="F15954">
            <v>7.5999999999999998E-2</v>
          </cell>
        </row>
        <row r="15955">
          <cell r="B15955" t="str">
            <v>223311</v>
          </cell>
          <cell r="C15955" t="str">
            <v>088110</v>
          </cell>
          <cell r="D15955" t="str">
            <v>Graxa multipurpose</v>
          </cell>
          <cell r="E15955" t="str">
            <v>kg</v>
          </cell>
          <cell r="F15955">
            <v>0.38</v>
          </cell>
        </row>
        <row r="15956">
          <cell r="B15956" t="str">
            <v>223311</v>
          </cell>
          <cell r="C15956" t="str">
            <v>088114</v>
          </cell>
          <cell r="D15956" t="str">
            <v>Oleo diesel</v>
          </cell>
          <cell r="E15956" t="str">
            <v>l</v>
          </cell>
          <cell r="F15956">
            <v>41.16</v>
          </cell>
        </row>
        <row r="15957">
          <cell r="B15957" t="str">
            <v>223311</v>
          </cell>
          <cell r="C15957" t="str">
            <v>088116</v>
          </cell>
          <cell r="D15957" t="str">
            <v>Oleo lubrificantes p/ diesel</v>
          </cell>
          <cell r="E15957" t="str">
            <v>l</v>
          </cell>
          <cell r="F15957">
            <v>0.76</v>
          </cell>
        </row>
        <row r="15958">
          <cell r="B15958" t="str">
            <v>223311</v>
          </cell>
          <cell r="C15958" t="str">
            <v>086247</v>
          </cell>
          <cell r="D15958" t="str">
            <v>Guindaste mecanico s/ pneus pot 152 kw cap 75 t</v>
          </cell>
          <cell r="E15958" t="str">
            <v>un</v>
          </cell>
          <cell r="F15958">
            <v>9.1000000000000003E-5</v>
          </cell>
        </row>
        <row r="15959">
          <cell r="B15959" t="str">
            <v>223311</v>
          </cell>
          <cell r="C15959" t="str">
            <v>088516</v>
          </cell>
          <cell r="D15959" t="str">
            <v>Pneu 14x20x20</v>
          </cell>
          <cell r="E15959" t="str">
            <v>un</v>
          </cell>
          <cell r="F15959">
            <v>4.7999999999999996E-3</v>
          </cell>
        </row>
        <row r="15960">
          <cell r="B15960" t="str">
            <v>223312</v>
          </cell>
          <cell r="C15960" t="str">
            <v>010134</v>
          </cell>
          <cell r="D15960" t="str">
            <v>Operador terraplenagem</v>
          </cell>
          <cell r="E15960" t="str">
            <v>h</v>
          </cell>
          <cell r="F15960">
            <v>1</v>
          </cell>
        </row>
        <row r="15961">
          <cell r="B15961" t="str">
            <v>223312</v>
          </cell>
          <cell r="C15961" t="str">
            <v>086247</v>
          </cell>
          <cell r="D15961" t="str">
            <v>Guindaste mecanico s/ pneus pot 152 kw cap 75 t</v>
          </cell>
          <cell r="E15961" t="str">
            <v>un</v>
          </cell>
          <cell r="F15961">
            <v>0</v>
          </cell>
        </row>
        <row r="15962">
          <cell r="B15962" t="str">
            <v>223312</v>
          </cell>
          <cell r="C15962" t="str">
            <v>086247</v>
          </cell>
          <cell r="D15962" t="str">
            <v>Guindaste mecanico s/ pneus pot 152 kw cap 75 t</v>
          </cell>
          <cell r="E15962" t="str">
            <v>un</v>
          </cell>
          <cell r="F15962">
            <v>9.1000000000000003E-5</v>
          </cell>
        </row>
        <row r="15963">
          <cell r="B15963" t="str">
            <v>223312</v>
          </cell>
          <cell r="C15963" t="str">
            <v>086247</v>
          </cell>
          <cell r="D15963" t="str">
            <v>Guindaste mecanico s/ pneus pot 152 kw cap 75 t</v>
          </cell>
          <cell r="E15963" t="str">
            <v>un</v>
          </cell>
          <cell r="F15963">
            <v>3.8399999999999998E-5</v>
          </cell>
        </row>
        <row r="15964">
          <cell r="B15964" t="str">
            <v>223401</v>
          </cell>
          <cell r="C15964" t="str">
            <v>010134</v>
          </cell>
          <cell r="D15964" t="str">
            <v>Operador terraplenagem</v>
          </cell>
          <cell r="E15964" t="str">
            <v>h</v>
          </cell>
          <cell r="F15964">
            <v>1</v>
          </cell>
        </row>
        <row r="15965">
          <cell r="B15965" t="str">
            <v>223401</v>
          </cell>
          <cell r="C15965" t="str">
            <v>086260</v>
          </cell>
          <cell r="D15965" t="str">
            <v>Guindaste de torre (grua) pot 6 kw cap 0.7 t</v>
          </cell>
          <cell r="E15965" t="str">
            <v>un</v>
          </cell>
          <cell r="F15965">
            <v>6.0000000000000002E-5</v>
          </cell>
        </row>
        <row r="15966">
          <cell r="B15966" t="str">
            <v>223401</v>
          </cell>
          <cell r="C15966" t="str">
            <v>086260</v>
          </cell>
          <cell r="D15966" t="str">
            <v>Guindaste de torre (grua) pot 6 kw cap 0.7 t</v>
          </cell>
          <cell r="E15966" t="str">
            <v>un</v>
          </cell>
          <cell r="F15966">
            <v>9.1000000000000003E-5</v>
          </cell>
        </row>
        <row r="15967">
          <cell r="B15967" t="str">
            <v>223401</v>
          </cell>
          <cell r="C15967" t="str">
            <v>086260</v>
          </cell>
          <cell r="D15967" t="str">
            <v>Guindaste de torre (grua) pot 6 kw cap 0.7 t</v>
          </cell>
          <cell r="E15967" t="str">
            <v>un</v>
          </cell>
          <cell r="F15967">
            <v>3.8399999999999998E-5</v>
          </cell>
        </row>
        <row r="15968">
          <cell r="B15968" t="str">
            <v>223401</v>
          </cell>
          <cell r="C15968" t="str">
            <v>088106</v>
          </cell>
          <cell r="D15968" t="str">
            <v>Energia eletrica</v>
          </cell>
          <cell r="E15968" t="str">
            <v>kw</v>
          </cell>
          <cell r="F15968">
            <v>10</v>
          </cell>
        </row>
        <row r="15969">
          <cell r="B15969" t="str">
            <v>223402</v>
          </cell>
          <cell r="C15969" t="str">
            <v>010134</v>
          </cell>
          <cell r="D15969" t="str">
            <v>Operador terraplenagem</v>
          </cell>
          <cell r="E15969" t="str">
            <v>h</v>
          </cell>
          <cell r="F15969">
            <v>1</v>
          </cell>
        </row>
        <row r="15970">
          <cell r="B15970" t="str">
            <v>223402</v>
          </cell>
          <cell r="C15970" t="str">
            <v>086260</v>
          </cell>
          <cell r="D15970" t="str">
            <v>Guindaste de torre (grua) pot 6 kw cap 0.7 t</v>
          </cell>
          <cell r="E15970" t="str">
            <v>un</v>
          </cell>
          <cell r="F15970">
            <v>0</v>
          </cell>
        </row>
        <row r="15971">
          <cell r="B15971" t="str">
            <v>223402</v>
          </cell>
          <cell r="C15971" t="str">
            <v>086260</v>
          </cell>
          <cell r="D15971" t="str">
            <v>Guindaste de torre (grua) pot 6 kw cap 0.7 t</v>
          </cell>
          <cell r="E15971" t="str">
            <v>un</v>
          </cell>
          <cell r="F15971">
            <v>9.1000000000000003E-5</v>
          </cell>
        </row>
        <row r="15972">
          <cell r="B15972" t="str">
            <v>223402</v>
          </cell>
          <cell r="C15972" t="str">
            <v>086260</v>
          </cell>
          <cell r="D15972" t="str">
            <v>Guindaste de torre (grua) pot 6 kw cap 0.7 t</v>
          </cell>
          <cell r="E15972" t="str">
            <v>un</v>
          </cell>
          <cell r="F15972">
            <v>3.8399999999999998E-5</v>
          </cell>
        </row>
        <row r="15973">
          <cell r="B15973" t="str">
            <v>223403</v>
          </cell>
          <cell r="C15973" t="str">
            <v>010134</v>
          </cell>
          <cell r="D15973" t="str">
            <v>Operador terraplenagem</v>
          </cell>
          <cell r="E15973" t="str">
            <v>h</v>
          </cell>
          <cell r="F15973">
            <v>1</v>
          </cell>
        </row>
        <row r="15974">
          <cell r="B15974" t="str">
            <v>223403</v>
          </cell>
          <cell r="C15974" t="str">
            <v>086262</v>
          </cell>
          <cell r="D15974" t="str">
            <v>Guindaste de torre (grua) pot 8 kw cap 1.0 t</v>
          </cell>
          <cell r="E15974" t="str">
            <v>un</v>
          </cell>
          <cell r="F15974">
            <v>6.0000000000000002E-5</v>
          </cell>
        </row>
        <row r="15975">
          <cell r="B15975" t="str">
            <v>223403</v>
          </cell>
          <cell r="C15975" t="str">
            <v>086262</v>
          </cell>
          <cell r="D15975" t="str">
            <v>Guindaste de torre (grua) pot 8 kw cap 1.0 t</v>
          </cell>
          <cell r="E15975" t="str">
            <v>un</v>
          </cell>
          <cell r="F15975">
            <v>9.1000000000000003E-5</v>
          </cell>
        </row>
        <row r="15976">
          <cell r="B15976" t="str">
            <v>223403</v>
          </cell>
          <cell r="C15976" t="str">
            <v>086262</v>
          </cell>
          <cell r="D15976" t="str">
            <v>Guindaste de torre (grua) pot 8 kw cap 1.0 t</v>
          </cell>
          <cell r="E15976" t="str">
            <v>un</v>
          </cell>
          <cell r="F15976">
            <v>3.8399999999999998E-5</v>
          </cell>
        </row>
        <row r="15977">
          <cell r="B15977" t="str">
            <v>223403</v>
          </cell>
          <cell r="C15977" t="str">
            <v>088106</v>
          </cell>
          <cell r="D15977" t="str">
            <v>Energia eletrica</v>
          </cell>
          <cell r="E15977" t="str">
            <v>kw</v>
          </cell>
          <cell r="F15977">
            <v>15</v>
          </cell>
        </row>
        <row r="15978">
          <cell r="B15978" t="str">
            <v>223404</v>
          </cell>
          <cell r="C15978" t="str">
            <v>010134</v>
          </cell>
          <cell r="D15978" t="str">
            <v>Operador terraplenagem</v>
          </cell>
          <cell r="E15978" t="str">
            <v>h</v>
          </cell>
          <cell r="F15978">
            <v>1</v>
          </cell>
        </row>
        <row r="15979">
          <cell r="B15979" t="str">
            <v>223404</v>
          </cell>
          <cell r="C15979" t="str">
            <v>086262</v>
          </cell>
          <cell r="D15979" t="str">
            <v>Guindaste de torre (grua) pot 8 kw cap 1.0 t</v>
          </cell>
          <cell r="E15979" t="str">
            <v>un</v>
          </cell>
          <cell r="F15979">
            <v>0</v>
          </cell>
        </row>
        <row r="15980">
          <cell r="B15980" t="str">
            <v>223404</v>
          </cell>
          <cell r="C15980" t="str">
            <v>086262</v>
          </cell>
          <cell r="D15980" t="str">
            <v>Guindaste de torre (grua) pot 8 kw cap 1.0 t</v>
          </cell>
          <cell r="E15980" t="str">
            <v>un</v>
          </cell>
          <cell r="F15980">
            <v>9.1000000000000003E-5</v>
          </cell>
        </row>
        <row r="15981">
          <cell r="B15981" t="str">
            <v>223404</v>
          </cell>
          <cell r="C15981" t="str">
            <v>086262</v>
          </cell>
          <cell r="D15981" t="str">
            <v>Guindaste de torre (grua) pot 8 kw cap 1.0 t</v>
          </cell>
          <cell r="E15981" t="str">
            <v>un</v>
          </cell>
          <cell r="F15981">
            <v>3.8399999999999998E-5</v>
          </cell>
        </row>
        <row r="15982">
          <cell r="B15982" t="str">
            <v>223405</v>
          </cell>
          <cell r="C15982" t="str">
            <v>010134</v>
          </cell>
          <cell r="D15982" t="str">
            <v>Operador terraplenagem</v>
          </cell>
          <cell r="E15982" t="str">
            <v>h</v>
          </cell>
          <cell r="F15982">
            <v>1</v>
          </cell>
        </row>
        <row r="15983">
          <cell r="B15983" t="str">
            <v>223405</v>
          </cell>
          <cell r="C15983" t="str">
            <v>086264</v>
          </cell>
          <cell r="D15983" t="str">
            <v>Guindaste de torre (grua) pot 14 kw cap 2.0 t</v>
          </cell>
          <cell r="E15983" t="str">
            <v>un</v>
          </cell>
          <cell r="F15983">
            <v>6.0000000000000002E-5</v>
          </cell>
        </row>
        <row r="15984">
          <cell r="B15984" t="str">
            <v>223405</v>
          </cell>
          <cell r="C15984" t="str">
            <v>086264</v>
          </cell>
          <cell r="D15984" t="str">
            <v>Guindaste de torre (grua) pot 14 kw cap 2.0 t</v>
          </cell>
          <cell r="E15984" t="str">
            <v>un</v>
          </cell>
          <cell r="F15984">
            <v>9.1000000000000003E-5</v>
          </cell>
        </row>
        <row r="15985">
          <cell r="B15985" t="str">
            <v>223405</v>
          </cell>
          <cell r="C15985" t="str">
            <v>086264</v>
          </cell>
          <cell r="D15985" t="str">
            <v>Guindaste de torre (grua) pot 14 kw cap 2.0 t</v>
          </cell>
          <cell r="E15985" t="str">
            <v>un</v>
          </cell>
          <cell r="F15985">
            <v>3.8399999999999998E-5</v>
          </cell>
        </row>
        <row r="15986">
          <cell r="B15986" t="str">
            <v>223405</v>
          </cell>
          <cell r="C15986" t="str">
            <v>088106</v>
          </cell>
          <cell r="D15986" t="str">
            <v>Energia eletrica</v>
          </cell>
          <cell r="E15986" t="str">
            <v>kw</v>
          </cell>
          <cell r="F15986">
            <v>15</v>
          </cell>
        </row>
        <row r="15987">
          <cell r="B15987" t="str">
            <v>223406</v>
          </cell>
          <cell r="C15987" t="str">
            <v>010134</v>
          </cell>
          <cell r="D15987" t="str">
            <v>Operador terraplenagem</v>
          </cell>
          <cell r="E15987" t="str">
            <v>h</v>
          </cell>
          <cell r="F15987">
            <v>1</v>
          </cell>
        </row>
        <row r="15988">
          <cell r="B15988" t="str">
            <v>223406</v>
          </cell>
          <cell r="C15988" t="str">
            <v>086264</v>
          </cell>
          <cell r="D15988" t="str">
            <v>Guindaste de torre (grua) pot 14 kw cap 2.0 t</v>
          </cell>
          <cell r="E15988" t="str">
            <v>un</v>
          </cell>
          <cell r="F15988">
            <v>0</v>
          </cell>
        </row>
        <row r="15989">
          <cell r="B15989" t="str">
            <v>223406</v>
          </cell>
          <cell r="C15989" t="str">
            <v>086264</v>
          </cell>
          <cell r="D15989" t="str">
            <v>Guindaste de torre (grua) pot 14 kw cap 2.0 t</v>
          </cell>
          <cell r="E15989" t="str">
            <v>un</v>
          </cell>
          <cell r="F15989">
            <v>9.1000000000000003E-5</v>
          </cell>
        </row>
        <row r="15990">
          <cell r="B15990" t="str">
            <v>223406</v>
          </cell>
          <cell r="C15990" t="str">
            <v>086264</v>
          </cell>
          <cell r="D15990" t="str">
            <v>Guindaste de torre (grua) pot 14 kw cap 2.0 t</v>
          </cell>
          <cell r="E15990" t="str">
            <v>un</v>
          </cell>
          <cell r="F15990">
            <v>3.8399999999999998E-5</v>
          </cell>
        </row>
        <row r="15991">
          <cell r="B15991" t="str">
            <v>223409</v>
          </cell>
          <cell r="C15991" t="str">
            <v>010134</v>
          </cell>
          <cell r="D15991" t="str">
            <v>Operador terraplenagem</v>
          </cell>
          <cell r="E15991" t="str">
            <v>h</v>
          </cell>
          <cell r="F15991">
            <v>1</v>
          </cell>
        </row>
        <row r="15992">
          <cell r="B15992" t="str">
            <v>223409</v>
          </cell>
          <cell r="C15992" t="str">
            <v>086266</v>
          </cell>
          <cell r="D15992" t="str">
            <v>Guindaste de torre (grua) pot 18 kw cap 3.0 t</v>
          </cell>
          <cell r="E15992" t="str">
            <v>un</v>
          </cell>
          <cell r="F15992">
            <v>6.0000000000000002E-5</v>
          </cell>
        </row>
        <row r="15993">
          <cell r="B15993" t="str">
            <v>223409</v>
          </cell>
          <cell r="C15993" t="str">
            <v>086266</v>
          </cell>
          <cell r="D15993" t="str">
            <v>Guindaste de torre (grua) pot 18 kw cap 3.0 t</v>
          </cell>
          <cell r="E15993" t="str">
            <v>un</v>
          </cell>
          <cell r="F15993">
            <v>9.1000000000000003E-5</v>
          </cell>
        </row>
        <row r="15994">
          <cell r="B15994" t="str">
            <v>223409</v>
          </cell>
          <cell r="C15994" t="str">
            <v>086266</v>
          </cell>
          <cell r="D15994" t="str">
            <v>Guindaste de torre (grua) pot 18 kw cap 3.0 t</v>
          </cell>
          <cell r="E15994" t="str">
            <v>un</v>
          </cell>
          <cell r="F15994">
            <v>3.8399999999999998E-5</v>
          </cell>
        </row>
        <row r="15995">
          <cell r="B15995" t="str">
            <v>223409</v>
          </cell>
          <cell r="C15995" t="str">
            <v>088106</v>
          </cell>
          <cell r="D15995" t="str">
            <v>Energia eletrica</v>
          </cell>
          <cell r="E15995" t="str">
            <v>kw</v>
          </cell>
          <cell r="F15995">
            <v>25</v>
          </cell>
        </row>
        <row r="15996">
          <cell r="B15996" t="str">
            <v>223410</v>
          </cell>
          <cell r="C15996" t="str">
            <v>010134</v>
          </cell>
          <cell r="D15996" t="str">
            <v>Operador terraplenagem</v>
          </cell>
          <cell r="E15996" t="str">
            <v>h</v>
          </cell>
          <cell r="F15996">
            <v>1</v>
          </cell>
        </row>
        <row r="15997">
          <cell r="B15997" t="str">
            <v>223410</v>
          </cell>
          <cell r="C15997" t="str">
            <v>086266</v>
          </cell>
          <cell r="D15997" t="str">
            <v>Guindaste de torre (grua) pot 18 kw cap 3.0 t</v>
          </cell>
          <cell r="E15997" t="str">
            <v>un</v>
          </cell>
          <cell r="F15997">
            <v>0</v>
          </cell>
        </row>
        <row r="15998">
          <cell r="B15998" t="str">
            <v>223410</v>
          </cell>
          <cell r="C15998" t="str">
            <v>086266</v>
          </cell>
          <cell r="D15998" t="str">
            <v>Guindaste de torre (grua) pot 18 kw cap 3.0 t</v>
          </cell>
          <cell r="E15998" t="str">
            <v>un</v>
          </cell>
          <cell r="F15998">
            <v>9.1000000000000003E-5</v>
          </cell>
        </row>
        <row r="15999">
          <cell r="B15999" t="str">
            <v>223410</v>
          </cell>
          <cell r="C15999" t="str">
            <v>086266</v>
          </cell>
          <cell r="D15999" t="str">
            <v>Guindaste de torre (grua) pot 18 kw cap 3.0 t</v>
          </cell>
          <cell r="E15999" t="str">
            <v>un</v>
          </cell>
          <cell r="F15999">
            <v>3.8399999999999998E-5</v>
          </cell>
        </row>
        <row r="16000">
          <cell r="B16000" t="str">
            <v>223411</v>
          </cell>
          <cell r="C16000" t="str">
            <v>010134</v>
          </cell>
          <cell r="D16000" t="str">
            <v>Operador terraplenagem</v>
          </cell>
          <cell r="E16000" t="str">
            <v>h</v>
          </cell>
          <cell r="F16000">
            <v>1</v>
          </cell>
        </row>
        <row r="16001">
          <cell r="B16001" t="str">
            <v>223411</v>
          </cell>
          <cell r="C16001" t="str">
            <v>086268</v>
          </cell>
          <cell r="D16001" t="str">
            <v>Guindaste de torre (grua) pot 29 kw cap 4.5 t</v>
          </cell>
          <cell r="E16001" t="str">
            <v>un</v>
          </cell>
          <cell r="F16001">
            <v>6.0000000000000002E-5</v>
          </cell>
        </row>
        <row r="16002">
          <cell r="B16002" t="str">
            <v>223411</v>
          </cell>
          <cell r="C16002" t="str">
            <v>086268</v>
          </cell>
          <cell r="D16002" t="str">
            <v>Guindaste de torre (grua) pot 29 kw cap 4.5 t</v>
          </cell>
          <cell r="E16002" t="str">
            <v>un</v>
          </cell>
          <cell r="F16002">
            <v>9.1000000000000003E-5</v>
          </cell>
        </row>
        <row r="16003">
          <cell r="B16003" t="str">
            <v>223411</v>
          </cell>
          <cell r="C16003" t="str">
            <v>086268</v>
          </cell>
          <cell r="D16003" t="str">
            <v>Guindaste de torre (grua) pot 29 kw cap 4.5 t</v>
          </cell>
          <cell r="E16003" t="str">
            <v>un</v>
          </cell>
          <cell r="F16003">
            <v>3.8399999999999998E-5</v>
          </cell>
        </row>
        <row r="16004">
          <cell r="B16004" t="str">
            <v>223411</v>
          </cell>
          <cell r="C16004" t="str">
            <v>088106</v>
          </cell>
          <cell r="D16004" t="str">
            <v>Energia eletrica</v>
          </cell>
          <cell r="E16004" t="str">
            <v>kw</v>
          </cell>
          <cell r="F16004">
            <v>29.22</v>
          </cell>
        </row>
        <row r="16005">
          <cell r="B16005" t="str">
            <v>223412</v>
          </cell>
          <cell r="C16005" t="str">
            <v>010134</v>
          </cell>
          <cell r="D16005" t="str">
            <v>Operador terraplenagem</v>
          </cell>
          <cell r="E16005" t="str">
            <v>h</v>
          </cell>
          <cell r="F16005">
            <v>1</v>
          </cell>
        </row>
        <row r="16006">
          <cell r="B16006" t="str">
            <v>223412</v>
          </cell>
          <cell r="C16006" t="str">
            <v>086268</v>
          </cell>
          <cell r="D16006" t="str">
            <v>Guindaste de torre (grua) pot 29 kw cap 4.5 t</v>
          </cell>
          <cell r="E16006" t="str">
            <v>un</v>
          </cell>
          <cell r="F16006">
            <v>0</v>
          </cell>
        </row>
        <row r="16007">
          <cell r="B16007" t="str">
            <v>223412</v>
          </cell>
          <cell r="C16007" t="str">
            <v>086268</v>
          </cell>
          <cell r="D16007" t="str">
            <v>Guindaste de torre (grua) pot 29 kw cap 4.5 t</v>
          </cell>
          <cell r="E16007" t="str">
            <v>un</v>
          </cell>
          <cell r="F16007">
            <v>9.1000000000000003E-5</v>
          </cell>
        </row>
        <row r="16008">
          <cell r="B16008" t="str">
            <v>223412</v>
          </cell>
          <cell r="C16008" t="str">
            <v>086268</v>
          </cell>
          <cell r="D16008" t="str">
            <v>Guindaste de torre (grua) pot 29 kw cap 4.5 t</v>
          </cell>
          <cell r="E16008" t="str">
            <v>un</v>
          </cell>
          <cell r="F16008">
            <v>3.8399999999999998E-5</v>
          </cell>
        </row>
        <row r="16009">
          <cell r="B16009" t="str">
            <v>223417</v>
          </cell>
          <cell r="C16009" t="str">
            <v>010134</v>
          </cell>
          <cell r="D16009" t="str">
            <v>Operador terraplenagem</v>
          </cell>
          <cell r="E16009" t="str">
            <v>h</v>
          </cell>
          <cell r="F16009">
            <v>1</v>
          </cell>
        </row>
        <row r="16010">
          <cell r="B16010" t="str">
            <v>223417</v>
          </cell>
          <cell r="C16010" t="str">
            <v>086270</v>
          </cell>
          <cell r="D16010" t="str">
            <v>Guindaste de torre (grua) pot 57 kw cap 6.0 t</v>
          </cell>
          <cell r="E16010" t="str">
            <v>un</v>
          </cell>
          <cell r="F16010">
            <v>6.0000000000000002E-5</v>
          </cell>
        </row>
        <row r="16011">
          <cell r="B16011" t="str">
            <v>223417</v>
          </cell>
          <cell r="C16011" t="str">
            <v>086270</v>
          </cell>
          <cell r="D16011" t="str">
            <v>Guindaste de torre (grua) pot 57 kw cap 6.0 t</v>
          </cell>
          <cell r="E16011" t="str">
            <v>un</v>
          </cell>
          <cell r="F16011">
            <v>9.1000000000000003E-5</v>
          </cell>
        </row>
        <row r="16012">
          <cell r="B16012" t="str">
            <v>223417</v>
          </cell>
          <cell r="C16012" t="str">
            <v>086270</v>
          </cell>
          <cell r="D16012" t="str">
            <v>Guindaste de torre (grua) pot 57 kw cap 6.0 t</v>
          </cell>
          <cell r="E16012" t="str">
            <v>un</v>
          </cell>
          <cell r="F16012">
            <v>3.8399999999999998E-5</v>
          </cell>
        </row>
        <row r="16013">
          <cell r="B16013" t="str">
            <v>223417</v>
          </cell>
          <cell r="C16013" t="str">
            <v>088106</v>
          </cell>
          <cell r="D16013" t="str">
            <v>Energia eletrica</v>
          </cell>
          <cell r="E16013" t="str">
            <v>kw</v>
          </cell>
          <cell r="F16013">
            <v>60</v>
          </cell>
        </row>
        <row r="16014">
          <cell r="B16014" t="str">
            <v>223418</v>
          </cell>
          <cell r="C16014" t="str">
            <v>010134</v>
          </cell>
          <cell r="D16014" t="str">
            <v>Operador terraplenagem</v>
          </cell>
          <cell r="E16014" t="str">
            <v>h</v>
          </cell>
          <cell r="F16014">
            <v>1</v>
          </cell>
        </row>
        <row r="16015">
          <cell r="B16015" t="str">
            <v>223418</v>
          </cell>
          <cell r="C16015" t="str">
            <v>086270</v>
          </cell>
          <cell r="D16015" t="str">
            <v>Guindaste de torre (grua) pot 57 kw cap 6.0 t</v>
          </cell>
          <cell r="E16015" t="str">
            <v>un</v>
          </cell>
          <cell r="F16015">
            <v>0</v>
          </cell>
        </row>
        <row r="16016">
          <cell r="B16016" t="str">
            <v>223418</v>
          </cell>
          <cell r="C16016" t="str">
            <v>086270</v>
          </cell>
          <cell r="D16016" t="str">
            <v>Guindaste de torre (grua) pot 57 kw cap 6.0 t</v>
          </cell>
          <cell r="E16016" t="str">
            <v>un</v>
          </cell>
          <cell r="F16016">
            <v>9.1000000000000003E-5</v>
          </cell>
        </row>
        <row r="16017">
          <cell r="B16017" t="str">
            <v>223418</v>
          </cell>
          <cell r="C16017" t="str">
            <v>086270</v>
          </cell>
          <cell r="D16017" t="str">
            <v>Guindaste de torre (grua) pot 57 kw cap 6.0 t</v>
          </cell>
          <cell r="E16017" t="str">
            <v>un</v>
          </cell>
          <cell r="F16017">
            <v>3.8399999999999998E-5</v>
          </cell>
        </row>
        <row r="16018">
          <cell r="B16018" t="str">
            <v>223503</v>
          </cell>
          <cell r="C16018" t="str">
            <v>010134</v>
          </cell>
          <cell r="D16018" t="str">
            <v>Operador terraplenagem</v>
          </cell>
          <cell r="E16018" t="str">
            <v>h</v>
          </cell>
          <cell r="F16018">
            <v>1</v>
          </cell>
        </row>
        <row r="16019">
          <cell r="B16019" t="str">
            <v>223503</v>
          </cell>
          <cell r="C16019" t="str">
            <v>086286</v>
          </cell>
          <cell r="D16019" t="str">
            <v>Guindaste capac. 7 ton.</v>
          </cell>
          <cell r="E16019" t="str">
            <v>un</v>
          </cell>
          <cell r="F16019">
            <v>6.0000000000000002E-5</v>
          </cell>
        </row>
        <row r="16020">
          <cell r="B16020" t="str">
            <v>223503</v>
          </cell>
          <cell r="C16020" t="str">
            <v>086286</v>
          </cell>
          <cell r="D16020" t="str">
            <v>Guindaste capac. 7 ton.</v>
          </cell>
          <cell r="E16020" t="str">
            <v>un</v>
          </cell>
          <cell r="F16020">
            <v>9.1000000000000003E-5</v>
          </cell>
        </row>
        <row r="16021">
          <cell r="B16021" t="str">
            <v>223503</v>
          </cell>
          <cell r="C16021" t="str">
            <v>086286</v>
          </cell>
          <cell r="D16021" t="str">
            <v>Guindaste capac. 7 ton.</v>
          </cell>
          <cell r="E16021" t="str">
            <v>un</v>
          </cell>
          <cell r="F16021">
            <v>3.8399999999999998E-5</v>
          </cell>
        </row>
        <row r="16022">
          <cell r="B16022" t="str">
            <v>223503</v>
          </cell>
          <cell r="C16022" t="str">
            <v>088110</v>
          </cell>
          <cell r="D16022" t="str">
            <v>Graxa multipurpose</v>
          </cell>
          <cell r="E16022" t="str">
            <v>kg</v>
          </cell>
          <cell r="F16022">
            <v>0.2</v>
          </cell>
        </row>
        <row r="16023">
          <cell r="B16023" t="str">
            <v>223504</v>
          </cell>
          <cell r="C16023" t="str">
            <v>010134</v>
          </cell>
          <cell r="D16023" t="str">
            <v>Operador terraplenagem</v>
          </cell>
          <cell r="E16023" t="str">
            <v>h</v>
          </cell>
          <cell r="F16023">
            <v>1</v>
          </cell>
        </row>
        <row r="16024">
          <cell r="B16024" t="str">
            <v>223504</v>
          </cell>
          <cell r="C16024" t="str">
            <v>086286</v>
          </cell>
          <cell r="D16024" t="str">
            <v>Guindaste capac. 7 ton.</v>
          </cell>
          <cell r="E16024" t="str">
            <v>un</v>
          </cell>
          <cell r="F16024">
            <v>0</v>
          </cell>
        </row>
        <row r="16025">
          <cell r="B16025" t="str">
            <v>223504</v>
          </cell>
          <cell r="C16025" t="str">
            <v>086286</v>
          </cell>
          <cell r="D16025" t="str">
            <v>Guindaste capac. 7 ton.</v>
          </cell>
          <cell r="E16025" t="str">
            <v>un</v>
          </cell>
          <cell r="F16025">
            <v>9.1000000000000003E-5</v>
          </cell>
        </row>
        <row r="16026">
          <cell r="B16026" t="str">
            <v>223504</v>
          </cell>
          <cell r="C16026" t="str">
            <v>086286</v>
          </cell>
          <cell r="D16026" t="str">
            <v>Guindaste capac. 7 ton.</v>
          </cell>
          <cell r="E16026" t="str">
            <v>un</v>
          </cell>
          <cell r="F16026">
            <v>3.8399999999999998E-5</v>
          </cell>
        </row>
        <row r="16027">
          <cell r="B16027" t="str">
            <v>223601</v>
          </cell>
          <cell r="C16027" t="str">
            <v>010101</v>
          </cell>
          <cell r="D16027" t="str">
            <v>Ajudante</v>
          </cell>
          <cell r="E16027" t="str">
            <v>h</v>
          </cell>
          <cell r="F16027">
            <v>1</v>
          </cell>
        </row>
        <row r="16028">
          <cell r="B16028" t="str">
            <v>223601</v>
          </cell>
          <cell r="C16028" t="str">
            <v>086602</v>
          </cell>
          <cell r="D16028" t="str">
            <v>Grade de disco cap. 1 a 4m de largura</v>
          </cell>
          <cell r="E16028" t="str">
            <v>un</v>
          </cell>
          <cell r="F16028">
            <v>6.0000000000000002E-5</v>
          </cell>
        </row>
        <row r="16029">
          <cell r="B16029" t="str">
            <v>223601</v>
          </cell>
          <cell r="C16029" t="str">
            <v>086602</v>
          </cell>
          <cell r="D16029" t="str">
            <v>Grade de disco cap. 1 a 4m de largura</v>
          </cell>
          <cell r="E16029" t="str">
            <v>un</v>
          </cell>
          <cell r="F16029">
            <v>9.0000000000000006E-5</v>
          </cell>
        </row>
        <row r="16030">
          <cell r="B16030" t="str">
            <v>223601</v>
          </cell>
          <cell r="C16030" t="str">
            <v>086602</v>
          </cell>
          <cell r="D16030" t="str">
            <v>Grade de disco cap. 1 a 4m de largura</v>
          </cell>
          <cell r="E16030" t="str">
            <v>un</v>
          </cell>
          <cell r="F16030">
            <v>3.8399999999999998E-5</v>
          </cell>
        </row>
        <row r="16031">
          <cell r="B16031" t="str">
            <v>223601</v>
          </cell>
          <cell r="C16031" t="str">
            <v>088110</v>
          </cell>
          <cell r="D16031" t="str">
            <v>Graxa multipurpose</v>
          </cell>
          <cell r="E16031" t="str">
            <v>kg</v>
          </cell>
          <cell r="F16031">
            <v>7.8E-2</v>
          </cell>
        </row>
        <row r="16032">
          <cell r="B16032" t="str">
            <v>223602</v>
          </cell>
          <cell r="C16032" t="str">
            <v>010101</v>
          </cell>
          <cell r="D16032" t="str">
            <v>Ajudante</v>
          </cell>
          <cell r="E16032" t="str">
            <v>h</v>
          </cell>
          <cell r="F16032">
            <v>1</v>
          </cell>
        </row>
        <row r="16033">
          <cell r="B16033" t="str">
            <v>223602</v>
          </cell>
          <cell r="C16033" t="str">
            <v>086602</v>
          </cell>
          <cell r="D16033" t="str">
            <v>Grade de disco cap. 1 a 4m de largura</v>
          </cell>
          <cell r="E16033" t="str">
            <v>un</v>
          </cell>
          <cell r="F16033">
            <v>0</v>
          </cell>
        </row>
        <row r="16034">
          <cell r="B16034" t="str">
            <v>223602</v>
          </cell>
          <cell r="C16034" t="str">
            <v>086602</v>
          </cell>
          <cell r="D16034" t="str">
            <v>Grade de disco cap. 1 a 4m de largura</v>
          </cell>
          <cell r="E16034" t="str">
            <v>un</v>
          </cell>
          <cell r="F16034">
            <v>9.0000000000000006E-5</v>
          </cell>
        </row>
        <row r="16035">
          <cell r="B16035" t="str">
            <v>223602</v>
          </cell>
          <cell r="C16035" t="str">
            <v>086602</v>
          </cell>
          <cell r="D16035" t="str">
            <v>Grade de disco cap. 1 a 4m de largura</v>
          </cell>
          <cell r="E16035" t="str">
            <v>un</v>
          </cell>
          <cell r="F16035">
            <v>3.8399999999999998E-5</v>
          </cell>
        </row>
        <row r="16036">
          <cell r="B16036" t="str">
            <v>223701</v>
          </cell>
          <cell r="C16036" t="str">
            <v>010101</v>
          </cell>
          <cell r="D16036" t="str">
            <v>Ajudante</v>
          </cell>
          <cell r="E16036" t="str">
            <v>h</v>
          </cell>
          <cell r="F16036">
            <v>1</v>
          </cell>
        </row>
        <row r="16037">
          <cell r="B16037" t="str">
            <v>223701</v>
          </cell>
          <cell r="C16037" t="str">
            <v>088120</v>
          </cell>
          <cell r="D16037" t="str">
            <v>Oleo lubrificante p/ gasolina/alcool</v>
          </cell>
          <cell r="E16037" t="str">
            <v>l</v>
          </cell>
          <cell r="F16037">
            <v>1.0999999999999999E-2</v>
          </cell>
        </row>
        <row r="16038">
          <cell r="B16038" t="str">
            <v>223701</v>
          </cell>
          <cell r="C16038" t="str">
            <v>088248</v>
          </cell>
          <cell r="D16038" t="str">
            <v>Filtro</v>
          </cell>
          <cell r="E16038" t="str">
            <v>jg</v>
          </cell>
          <cell r="F16038">
            <v>1E-3</v>
          </cell>
        </row>
        <row r="16039">
          <cell r="B16039" t="str">
            <v>223701</v>
          </cell>
          <cell r="C16039" t="str">
            <v>087003</v>
          </cell>
          <cell r="D16039" t="str">
            <v>Grupo gerador p/forca pot. 27kw cap.ate 25 kva.gas</v>
          </cell>
          <cell r="E16039" t="str">
            <v>un</v>
          </cell>
          <cell r="F16039">
            <v>9.1000000000000003E-5</v>
          </cell>
        </row>
        <row r="16040">
          <cell r="B16040" t="str">
            <v>223701</v>
          </cell>
          <cell r="C16040" t="str">
            <v>088108</v>
          </cell>
          <cell r="D16040" t="str">
            <v>Gasolina</v>
          </cell>
          <cell r="E16040" t="str">
            <v>l</v>
          </cell>
          <cell r="F16040">
            <v>12.5</v>
          </cell>
        </row>
        <row r="16041">
          <cell r="B16041" t="str">
            <v>223701</v>
          </cell>
          <cell r="C16041" t="str">
            <v>088110</v>
          </cell>
          <cell r="D16041" t="str">
            <v>Graxa multipurpose</v>
          </cell>
          <cell r="E16041" t="str">
            <v>kg</v>
          </cell>
          <cell r="F16041">
            <v>5.0000000000000001E-3</v>
          </cell>
        </row>
        <row r="16042">
          <cell r="B16042" t="str">
            <v>223701</v>
          </cell>
          <cell r="C16042" t="str">
            <v>087003</v>
          </cell>
          <cell r="D16042" t="str">
            <v>Grupo gerador p/forca pot. 27kw cap.ate 25 kva.gas</v>
          </cell>
          <cell r="E16042" t="str">
            <v>un</v>
          </cell>
          <cell r="F16042">
            <v>6.0000000000000002E-5</v>
          </cell>
        </row>
        <row r="16043">
          <cell r="B16043" t="str">
            <v>223701</v>
          </cell>
          <cell r="C16043" t="str">
            <v>087003</v>
          </cell>
          <cell r="D16043" t="str">
            <v>Grupo gerador p/forca pot. 27kw cap.ate 25 kva.gas</v>
          </cell>
          <cell r="E16043" t="str">
            <v>un</v>
          </cell>
          <cell r="F16043">
            <v>3.8399999999999998E-5</v>
          </cell>
        </row>
        <row r="16044">
          <cell r="B16044" t="str">
            <v>223702</v>
          </cell>
          <cell r="C16044" t="str">
            <v>010101</v>
          </cell>
          <cell r="D16044" t="str">
            <v>Ajudante</v>
          </cell>
          <cell r="E16044" t="str">
            <v>h</v>
          </cell>
          <cell r="F16044">
            <v>1</v>
          </cell>
        </row>
        <row r="16045">
          <cell r="B16045" t="str">
            <v>223702</v>
          </cell>
          <cell r="C16045" t="str">
            <v>087003</v>
          </cell>
          <cell r="D16045" t="str">
            <v>Grupo gerador p/forca pot. 27kw cap.ate 25 kva.gas</v>
          </cell>
          <cell r="E16045" t="str">
            <v>un</v>
          </cell>
          <cell r="F16045">
            <v>0</v>
          </cell>
        </row>
        <row r="16046">
          <cell r="B16046" t="str">
            <v>223702</v>
          </cell>
          <cell r="C16046" t="str">
            <v>087003</v>
          </cell>
          <cell r="D16046" t="str">
            <v>Grupo gerador p/forca pot. 27kw cap.ate 25 kva.gas</v>
          </cell>
          <cell r="E16046" t="str">
            <v>un</v>
          </cell>
          <cell r="F16046">
            <v>9.1000000000000003E-5</v>
          </cell>
        </row>
        <row r="16047">
          <cell r="B16047" t="str">
            <v>223702</v>
          </cell>
          <cell r="C16047" t="str">
            <v>087003</v>
          </cell>
          <cell r="D16047" t="str">
            <v>Grupo gerador p/forca pot. 27kw cap.ate 25 kva.gas</v>
          </cell>
          <cell r="E16047" t="str">
            <v>un</v>
          </cell>
          <cell r="F16047">
            <v>3.8399999999999998E-5</v>
          </cell>
        </row>
        <row r="16048">
          <cell r="B16048" t="str">
            <v>223703</v>
          </cell>
          <cell r="C16048" t="str">
            <v>010101</v>
          </cell>
          <cell r="D16048" t="str">
            <v>Ajudante</v>
          </cell>
          <cell r="E16048" t="str">
            <v>h</v>
          </cell>
          <cell r="F16048">
            <v>1</v>
          </cell>
        </row>
        <row r="16049">
          <cell r="B16049" t="str">
            <v>223703</v>
          </cell>
          <cell r="C16049" t="str">
            <v>087004</v>
          </cell>
          <cell r="D16049" t="str">
            <v>Grupo gerador forca diesel pot. 31 a 42kw/30/40kva</v>
          </cell>
          <cell r="E16049" t="str">
            <v>un</v>
          </cell>
          <cell r="F16049">
            <v>6.0000000000000002E-5</v>
          </cell>
        </row>
        <row r="16050">
          <cell r="B16050" t="str">
            <v>223703</v>
          </cell>
          <cell r="C16050" t="str">
            <v>088248</v>
          </cell>
          <cell r="D16050" t="str">
            <v>Filtro</v>
          </cell>
          <cell r="E16050" t="str">
            <v>jg</v>
          </cell>
          <cell r="F16050">
            <v>5.0000000000000001E-3</v>
          </cell>
        </row>
        <row r="16051">
          <cell r="B16051" t="str">
            <v>223703</v>
          </cell>
          <cell r="C16051" t="str">
            <v>087004</v>
          </cell>
          <cell r="D16051" t="str">
            <v>Grupo gerador forca diesel pot. 31 a 42kw/30/40kva</v>
          </cell>
          <cell r="E16051" t="str">
            <v>un</v>
          </cell>
          <cell r="F16051">
            <v>9.1000000000000003E-5</v>
          </cell>
        </row>
        <row r="16052">
          <cell r="B16052" t="str">
            <v>223703</v>
          </cell>
          <cell r="C16052" t="str">
            <v>088110</v>
          </cell>
          <cell r="D16052" t="str">
            <v>Graxa multipurpose</v>
          </cell>
          <cell r="E16052" t="str">
            <v>kg</v>
          </cell>
          <cell r="F16052">
            <v>0.01</v>
          </cell>
        </row>
        <row r="16053">
          <cell r="B16053" t="str">
            <v>223703</v>
          </cell>
          <cell r="C16053" t="str">
            <v>088114</v>
          </cell>
          <cell r="D16053" t="str">
            <v>Oleo diesel</v>
          </cell>
          <cell r="E16053" t="str">
            <v>l</v>
          </cell>
          <cell r="F16053">
            <v>9.75</v>
          </cell>
        </row>
        <row r="16054">
          <cell r="B16054" t="str">
            <v>223703</v>
          </cell>
          <cell r="C16054" t="str">
            <v>088116</v>
          </cell>
          <cell r="D16054" t="str">
            <v>Oleo lubrificantes p/ diesel</v>
          </cell>
          <cell r="E16054" t="str">
            <v>l</v>
          </cell>
          <cell r="F16054">
            <v>0.02</v>
          </cell>
        </row>
        <row r="16055">
          <cell r="B16055" t="str">
            <v>223703</v>
          </cell>
          <cell r="C16055" t="str">
            <v>087004</v>
          </cell>
          <cell r="D16055" t="str">
            <v>Grupo gerador forca diesel pot. 31 a 42kw/30/40kva</v>
          </cell>
          <cell r="E16055" t="str">
            <v>un</v>
          </cell>
          <cell r="F16055">
            <v>3.8399999999999998E-5</v>
          </cell>
        </row>
        <row r="16056">
          <cell r="B16056" t="str">
            <v>223704</v>
          </cell>
          <cell r="C16056" t="str">
            <v>010101</v>
          </cell>
          <cell r="D16056" t="str">
            <v>Ajudante</v>
          </cell>
          <cell r="E16056" t="str">
            <v>h</v>
          </cell>
          <cell r="F16056">
            <v>1</v>
          </cell>
        </row>
        <row r="16057">
          <cell r="B16057" t="str">
            <v>223704</v>
          </cell>
          <cell r="C16057" t="str">
            <v>087004</v>
          </cell>
          <cell r="D16057" t="str">
            <v>Grupo gerador forca diesel pot. 31 a 42kw/30/40kva</v>
          </cell>
          <cell r="E16057" t="str">
            <v>un</v>
          </cell>
          <cell r="F16057">
            <v>0</v>
          </cell>
        </row>
        <row r="16058">
          <cell r="B16058" t="str">
            <v>223704</v>
          </cell>
          <cell r="C16058" t="str">
            <v>087004</v>
          </cell>
          <cell r="D16058" t="str">
            <v>Grupo gerador forca diesel pot. 31 a 42kw/30/40kva</v>
          </cell>
          <cell r="E16058" t="str">
            <v>un</v>
          </cell>
          <cell r="F16058">
            <v>9.1000000000000003E-5</v>
          </cell>
        </row>
        <row r="16059">
          <cell r="B16059" t="str">
            <v>223704</v>
          </cell>
          <cell r="C16059" t="str">
            <v>087004</v>
          </cell>
          <cell r="D16059" t="str">
            <v>Grupo gerador forca diesel pot. 31 a 42kw/30/40kva</v>
          </cell>
          <cell r="E16059" t="str">
            <v>un</v>
          </cell>
          <cell r="F16059">
            <v>3.8399999999999998E-5</v>
          </cell>
        </row>
        <row r="16060">
          <cell r="B16060" t="str">
            <v>223705</v>
          </cell>
          <cell r="C16060" t="str">
            <v>010101</v>
          </cell>
          <cell r="D16060" t="str">
            <v>Ajudante</v>
          </cell>
          <cell r="E16060" t="str">
            <v>h</v>
          </cell>
          <cell r="F16060">
            <v>1</v>
          </cell>
        </row>
        <row r="16061">
          <cell r="B16061" t="str">
            <v>223705</v>
          </cell>
          <cell r="C16061" t="str">
            <v>087040</v>
          </cell>
          <cell r="D16061" t="str">
            <v>Grupo gerador p/forca pot. 90kw cap.ate 99kva.dies</v>
          </cell>
          <cell r="E16061" t="str">
            <v>un</v>
          </cell>
          <cell r="F16061">
            <v>6.0000000000000002E-5</v>
          </cell>
        </row>
        <row r="16062">
          <cell r="B16062" t="str">
            <v>223705</v>
          </cell>
          <cell r="C16062" t="str">
            <v>088248</v>
          </cell>
          <cell r="D16062" t="str">
            <v>Filtro</v>
          </cell>
          <cell r="E16062" t="str">
            <v>jg</v>
          </cell>
          <cell r="F16062">
            <v>0.01</v>
          </cell>
        </row>
        <row r="16063">
          <cell r="B16063" t="str">
            <v>223705</v>
          </cell>
          <cell r="C16063" t="str">
            <v>087040</v>
          </cell>
          <cell r="D16063" t="str">
            <v>Grupo gerador p/forca pot. 90kw cap.ate 99kva.dies</v>
          </cell>
          <cell r="E16063" t="str">
            <v>un</v>
          </cell>
          <cell r="F16063">
            <v>3.8399999999999998E-5</v>
          </cell>
        </row>
        <row r="16064">
          <cell r="B16064" t="str">
            <v>223705</v>
          </cell>
          <cell r="C16064" t="str">
            <v>088110</v>
          </cell>
          <cell r="D16064" t="str">
            <v>Graxa multipurpose</v>
          </cell>
          <cell r="E16064" t="str">
            <v>kg</v>
          </cell>
          <cell r="F16064">
            <v>0.02</v>
          </cell>
        </row>
        <row r="16065">
          <cell r="B16065" t="str">
            <v>223705</v>
          </cell>
          <cell r="C16065" t="str">
            <v>088114</v>
          </cell>
          <cell r="D16065" t="str">
            <v>Oleo diesel</v>
          </cell>
          <cell r="E16065" t="str">
            <v>l</v>
          </cell>
          <cell r="F16065">
            <v>20</v>
          </cell>
        </row>
        <row r="16066">
          <cell r="B16066" t="str">
            <v>223705</v>
          </cell>
          <cell r="C16066" t="str">
            <v>088116</v>
          </cell>
          <cell r="D16066" t="str">
            <v>Oleo lubrificantes p/ diesel</v>
          </cell>
          <cell r="E16066" t="str">
            <v>l</v>
          </cell>
          <cell r="F16066">
            <v>0.04</v>
          </cell>
        </row>
        <row r="16067">
          <cell r="B16067" t="str">
            <v>223705</v>
          </cell>
          <cell r="C16067" t="str">
            <v>087040</v>
          </cell>
          <cell r="D16067" t="str">
            <v>Grupo gerador p/forca pot. 90kw cap.ate 99kva.dies</v>
          </cell>
          <cell r="E16067" t="str">
            <v>un</v>
          </cell>
          <cell r="F16067">
            <v>9.1000000000000003E-5</v>
          </cell>
        </row>
        <row r="16068">
          <cell r="B16068" t="str">
            <v>223706</v>
          </cell>
          <cell r="C16068" t="str">
            <v>010101</v>
          </cell>
          <cell r="D16068" t="str">
            <v>Ajudante</v>
          </cell>
          <cell r="E16068" t="str">
            <v>h</v>
          </cell>
          <cell r="F16068">
            <v>1</v>
          </cell>
        </row>
        <row r="16069">
          <cell r="B16069" t="str">
            <v>223706</v>
          </cell>
          <cell r="C16069" t="str">
            <v>087040</v>
          </cell>
          <cell r="D16069" t="str">
            <v>Grupo gerador p/forca pot. 90kw cap.ate 99kva.dies</v>
          </cell>
          <cell r="E16069" t="str">
            <v>un</v>
          </cell>
          <cell r="F16069">
            <v>0</v>
          </cell>
        </row>
        <row r="16070">
          <cell r="B16070" t="str">
            <v>223706</v>
          </cell>
          <cell r="C16070" t="str">
            <v>087040</v>
          </cell>
          <cell r="D16070" t="str">
            <v>Grupo gerador p/forca pot. 90kw cap.ate 99kva.dies</v>
          </cell>
          <cell r="E16070" t="str">
            <v>un</v>
          </cell>
          <cell r="F16070">
            <v>9.1000000000000003E-5</v>
          </cell>
        </row>
        <row r="16071">
          <cell r="B16071" t="str">
            <v>223706</v>
          </cell>
          <cell r="C16071" t="str">
            <v>087040</v>
          </cell>
          <cell r="D16071" t="str">
            <v>Grupo gerador p/forca pot. 90kw cap.ate 99kva.dies</v>
          </cell>
          <cell r="E16071" t="str">
            <v>un</v>
          </cell>
          <cell r="F16071">
            <v>3.8399999999999998E-5</v>
          </cell>
        </row>
        <row r="16072">
          <cell r="B16072" t="str">
            <v>223707</v>
          </cell>
          <cell r="C16072" t="str">
            <v>010101</v>
          </cell>
          <cell r="D16072" t="str">
            <v>Ajudante</v>
          </cell>
          <cell r="E16072" t="str">
            <v>h</v>
          </cell>
          <cell r="F16072">
            <v>1</v>
          </cell>
        </row>
        <row r="16073">
          <cell r="B16073" t="str">
            <v>223707</v>
          </cell>
          <cell r="C16073" t="str">
            <v>087044</v>
          </cell>
          <cell r="D16073" t="str">
            <v>Grupo gerador p/forca pot.156.7 kw cap.176kva.dies</v>
          </cell>
          <cell r="E16073" t="str">
            <v>un</v>
          </cell>
          <cell r="F16073">
            <v>6.0000000000000002E-5</v>
          </cell>
        </row>
        <row r="16074">
          <cell r="B16074" t="str">
            <v>223707</v>
          </cell>
          <cell r="C16074" t="str">
            <v>087044</v>
          </cell>
          <cell r="D16074" t="str">
            <v>Grupo gerador p/forca pot.156.7 kw cap.176kva.dies</v>
          </cell>
          <cell r="E16074" t="str">
            <v>un</v>
          </cell>
          <cell r="F16074">
            <v>9.1000000000000003E-5</v>
          </cell>
        </row>
        <row r="16075">
          <cell r="B16075" t="str">
            <v>223707</v>
          </cell>
          <cell r="C16075" t="str">
            <v>087044</v>
          </cell>
          <cell r="D16075" t="str">
            <v>Grupo gerador p/forca pot.156.7 kw cap.176kva.dies</v>
          </cell>
          <cell r="E16075" t="str">
            <v>un</v>
          </cell>
          <cell r="F16075">
            <v>3.8399999999999998E-5</v>
          </cell>
        </row>
        <row r="16076">
          <cell r="B16076" t="str">
            <v>223707</v>
          </cell>
          <cell r="C16076" t="str">
            <v>088110</v>
          </cell>
          <cell r="D16076" t="str">
            <v>Graxa multipurpose</v>
          </cell>
          <cell r="E16076" t="str">
            <v>kg</v>
          </cell>
          <cell r="F16076">
            <v>0.03</v>
          </cell>
        </row>
        <row r="16077">
          <cell r="B16077" t="str">
            <v>223707</v>
          </cell>
          <cell r="C16077" t="str">
            <v>088114</v>
          </cell>
          <cell r="D16077" t="str">
            <v>Oleo diesel</v>
          </cell>
          <cell r="E16077" t="str">
            <v>l</v>
          </cell>
          <cell r="F16077">
            <v>35</v>
          </cell>
        </row>
        <row r="16078">
          <cell r="B16078" t="str">
            <v>223707</v>
          </cell>
          <cell r="C16078" t="str">
            <v>088116</v>
          </cell>
          <cell r="D16078" t="str">
            <v>Oleo lubrificantes p/ diesel</v>
          </cell>
          <cell r="E16078" t="str">
            <v>l</v>
          </cell>
          <cell r="F16078">
            <v>7.0000000000000007E-2</v>
          </cell>
        </row>
        <row r="16079">
          <cell r="B16079" t="str">
            <v>223707</v>
          </cell>
          <cell r="C16079" t="str">
            <v>088248</v>
          </cell>
          <cell r="D16079" t="str">
            <v>Filtro</v>
          </cell>
          <cell r="E16079" t="str">
            <v>jg</v>
          </cell>
          <cell r="F16079">
            <v>0.01</v>
          </cell>
        </row>
        <row r="16080">
          <cell r="B16080" t="str">
            <v>223708</v>
          </cell>
          <cell r="C16080" t="str">
            <v>010101</v>
          </cell>
          <cell r="D16080" t="str">
            <v>Ajudante</v>
          </cell>
          <cell r="E16080" t="str">
            <v>h</v>
          </cell>
          <cell r="F16080">
            <v>1</v>
          </cell>
        </row>
        <row r="16081">
          <cell r="B16081" t="str">
            <v>223708</v>
          </cell>
          <cell r="C16081" t="str">
            <v>087044</v>
          </cell>
          <cell r="D16081" t="str">
            <v>Grupo gerador p/forca pot.156.7 kw cap.176kva.dies</v>
          </cell>
          <cell r="E16081" t="str">
            <v>un</v>
          </cell>
          <cell r="F16081">
            <v>0</v>
          </cell>
        </row>
        <row r="16082">
          <cell r="B16082" t="str">
            <v>223708</v>
          </cell>
          <cell r="C16082" t="str">
            <v>087044</v>
          </cell>
          <cell r="D16082" t="str">
            <v>Grupo gerador p/forca pot.156.7 kw cap.176kva.dies</v>
          </cell>
          <cell r="E16082" t="str">
            <v>un</v>
          </cell>
          <cell r="F16082">
            <v>9.1000000000000003E-5</v>
          </cell>
        </row>
        <row r="16083">
          <cell r="B16083" t="str">
            <v>223708</v>
          </cell>
          <cell r="C16083" t="str">
            <v>087044</v>
          </cell>
          <cell r="D16083" t="str">
            <v>Grupo gerador p/forca pot.156.7 kw cap.176kva.dies</v>
          </cell>
          <cell r="E16083" t="str">
            <v>un</v>
          </cell>
          <cell r="F16083">
            <v>3.8399999999999998E-5</v>
          </cell>
        </row>
        <row r="16084">
          <cell r="B16084" t="str">
            <v>223709</v>
          </cell>
          <cell r="C16084" t="str">
            <v>010101</v>
          </cell>
          <cell r="D16084" t="str">
            <v>Ajudante</v>
          </cell>
          <cell r="E16084" t="str">
            <v>h</v>
          </cell>
          <cell r="F16084">
            <v>1</v>
          </cell>
        </row>
        <row r="16085">
          <cell r="B16085" t="str">
            <v>223709</v>
          </cell>
          <cell r="C16085" t="str">
            <v>087048</v>
          </cell>
          <cell r="D16085" t="str">
            <v>Grupo gerador p/forca pot.243.75kw cap.ate 275 kva</v>
          </cell>
          <cell r="E16085" t="str">
            <v>un</v>
          </cell>
          <cell r="F16085">
            <v>6.0000000000000002E-5</v>
          </cell>
        </row>
        <row r="16086">
          <cell r="B16086" t="str">
            <v>223709</v>
          </cell>
          <cell r="C16086" t="str">
            <v>087048</v>
          </cell>
          <cell r="D16086" t="str">
            <v>Grupo gerador p/forca pot.243.75kw cap.ate 275 kva</v>
          </cell>
          <cell r="E16086" t="str">
            <v>un</v>
          </cell>
          <cell r="F16086">
            <v>9.1000000000000003E-5</v>
          </cell>
        </row>
        <row r="16087">
          <cell r="B16087" t="str">
            <v>223709</v>
          </cell>
          <cell r="C16087" t="str">
            <v>087048</v>
          </cell>
          <cell r="D16087" t="str">
            <v>Grupo gerador p/forca pot.243.75kw cap.ate 275 kva</v>
          </cell>
          <cell r="E16087" t="str">
            <v>un</v>
          </cell>
          <cell r="F16087">
            <v>3.8399999999999998E-5</v>
          </cell>
        </row>
        <row r="16088">
          <cell r="B16088" t="str">
            <v>223709</v>
          </cell>
          <cell r="C16088" t="str">
            <v>088110</v>
          </cell>
          <cell r="D16088" t="str">
            <v>Graxa multipurpose</v>
          </cell>
          <cell r="E16088" t="str">
            <v>kg</v>
          </cell>
          <cell r="F16088">
            <v>0.06</v>
          </cell>
        </row>
        <row r="16089">
          <cell r="B16089" t="str">
            <v>223709</v>
          </cell>
          <cell r="C16089" t="str">
            <v>088114</v>
          </cell>
          <cell r="D16089" t="str">
            <v>Oleo diesel</v>
          </cell>
          <cell r="E16089" t="str">
            <v>l</v>
          </cell>
          <cell r="F16089">
            <v>52.5</v>
          </cell>
        </row>
        <row r="16090">
          <cell r="B16090" t="str">
            <v>223709</v>
          </cell>
          <cell r="C16090" t="str">
            <v>088116</v>
          </cell>
          <cell r="D16090" t="str">
            <v>Oleo lubrificantes p/ diesel</v>
          </cell>
          <cell r="E16090" t="str">
            <v>l</v>
          </cell>
          <cell r="F16090">
            <v>0.12</v>
          </cell>
        </row>
        <row r="16091">
          <cell r="B16091" t="str">
            <v>223709</v>
          </cell>
          <cell r="C16091" t="str">
            <v>088248</v>
          </cell>
          <cell r="D16091" t="str">
            <v>Filtro</v>
          </cell>
          <cell r="E16091" t="str">
            <v>jg</v>
          </cell>
          <cell r="F16091">
            <v>0.03</v>
          </cell>
        </row>
        <row r="16092">
          <cell r="B16092" t="str">
            <v>223710</v>
          </cell>
          <cell r="C16092" t="str">
            <v>010101</v>
          </cell>
          <cell r="D16092" t="str">
            <v>Ajudante</v>
          </cell>
          <cell r="E16092" t="str">
            <v>h</v>
          </cell>
          <cell r="F16092">
            <v>1</v>
          </cell>
        </row>
        <row r="16093">
          <cell r="B16093" t="str">
            <v>223710</v>
          </cell>
          <cell r="C16093" t="str">
            <v>087048</v>
          </cell>
          <cell r="D16093" t="str">
            <v>Grupo gerador p/forca pot.243.75kw cap.ate 275 kva</v>
          </cell>
          <cell r="E16093" t="str">
            <v>un</v>
          </cell>
          <cell r="F16093">
            <v>0</v>
          </cell>
        </row>
        <row r="16094">
          <cell r="B16094" t="str">
            <v>223710</v>
          </cell>
          <cell r="C16094" t="str">
            <v>087048</v>
          </cell>
          <cell r="D16094" t="str">
            <v>Grupo gerador p/forca pot.243.75kw cap.ate 275 kva</v>
          </cell>
          <cell r="E16094" t="str">
            <v>un</v>
          </cell>
          <cell r="F16094">
            <v>9.1000000000000003E-5</v>
          </cell>
        </row>
        <row r="16095">
          <cell r="B16095" t="str">
            <v>223710</v>
          </cell>
          <cell r="C16095" t="str">
            <v>087048</v>
          </cell>
          <cell r="D16095" t="str">
            <v>Grupo gerador p/forca pot.243.75kw cap.ate 275 kva</v>
          </cell>
          <cell r="E16095" t="str">
            <v>un</v>
          </cell>
          <cell r="F16095">
            <v>3.8399999999999998E-5</v>
          </cell>
        </row>
        <row r="16096">
          <cell r="B16096" t="str">
            <v>223711</v>
          </cell>
          <cell r="C16096" t="str">
            <v>010101</v>
          </cell>
          <cell r="D16096" t="str">
            <v>Ajudante</v>
          </cell>
          <cell r="E16096" t="str">
            <v>h</v>
          </cell>
          <cell r="F16096">
            <v>1</v>
          </cell>
        </row>
        <row r="16097">
          <cell r="B16097" t="str">
            <v>223711</v>
          </cell>
          <cell r="C16097" t="str">
            <v>087050</v>
          </cell>
          <cell r="D16097" t="str">
            <v>Grupo gerador p/forca pot.288kw capac. ate 325 kva</v>
          </cell>
          <cell r="E16097" t="str">
            <v>un</v>
          </cell>
          <cell r="F16097">
            <v>6.0000000000000002E-5</v>
          </cell>
        </row>
        <row r="16098">
          <cell r="B16098" t="str">
            <v>223711</v>
          </cell>
          <cell r="C16098" t="str">
            <v>087050</v>
          </cell>
          <cell r="D16098" t="str">
            <v>Grupo gerador p/forca pot.288kw capac. ate 325 kva</v>
          </cell>
          <cell r="E16098" t="str">
            <v>un</v>
          </cell>
          <cell r="F16098">
            <v>9.1000000000000003E-5</v>
          </cell>
        </row>
        <row r="16099">
          <cell r="B16099" t="str">
            <v>223711</v>
          </cell>
          <cell r="C16099" t="str">
            <v>087050</v>
          </cell>
          <cell r="D16099" t="str">
            <v>Grupo gerador p/forca pot.288kw capac. ate 325 kva</v>
          </cell>
          <cell r="E16099" t="str">
            <v>un</v>
          </cell>
          <cell r="F16099">
            <v>3.8399999999999998E-5</v>
          </cell>
        </row>
        <row r="16100">
          <cell r="B16100" t="str">
            <v>223711</v>
          </cell>
          <cell r="C16100" t="str">
            <v>088110</v>
          </cell>
          <cell r="D16100" t="str">
            <v>Graxa multipurpose</v>
          </cell>
          <cell r="E16100" t="str">
            <v>kg</v>
          </cell>
          <cell r="F16100">
            <v>7.0000000000000007E-2</v>
          </cell>
        </row>
        <row r="16101">
          <cell r="B16101" t="str">
            <v>223711</v>
          </cell>
          <cell r="C16101" t="str">
            <v>088114</v>
          </cell>
          <cell r="D16101" t="str">
            <v>Oleo diesel</v>
          </cell>
          <cell r="E16101" t="str">
            <v>l</v>
          </cell>
          <cell r="F16101">
            <v>75.5</v>
          </cell>
        </row>
        <row r="16102">
          <cell r="B16102" t="str">
            <v>223711</v>
          </cell>
          <cell r="C16102" t="str">
            <v>088116</v>
          </cell>
          <cell r="D16102" t="str">
            <v>Oleo lubrificantes p/ diesel</v>
          </cell>
          <cell r="E16102" t="str">
            <v>l</v>
          </cell>
          <cell r="F16102">
            <v>0.14000000000000001</v>
          </cell>
        </row>
        <row r="16103">
          <cell r="B16103" t="str">
            <v>223711</v>
          </cell>
          <cell r="C16103" t="str">
            <v>088248</v>
          </cell>
          <cell r="D16103" t="str">
            <v>Filtro</v>
          </cell>
          <cell r="E16103" t="str">
            <v>jg</v>
          </cell>
          <cell r="F16103">
            <v>3.5000000000000003E-2</v>
          </cell>
        </row>
        <row r="16104">
          <cell r="B16104" t="str">
            <v>223712</v>
          </cell>
          <cell r="C16104" t="str">
            <v>010101</v>
          </cell>
          <cell r="D16104" t="str">
            <v>Ajudante</v>
          </cell>
          <cell r="E16104" t="str">
            <v>h</v>
          </cell>
          <cell r="F16104">
            <v>1</v>
          </cell>
        </row>
        <row r="16105">
          <cell r="B16105" t="str">
            <v>223712</v>
          </cell>
          <cell r="C16105" t="str">
            <v>087050</v>
          </cell>
          <cell r="D16105" t="str">
            <v>Grupo gerador p/forca pot.288kw capac. ate 325 kva</v>
          </cell>
          <cell r="E16105" t="str">
            <v>un</v>
          </cell>
          <cell r="F16105">
            <v>0</v>
          </cell>
        </row>
        <row r="16106">
          <cell r="B16106" t="str">
            <v>223712</v>
          </cell>
          <cell r="C16106" t="str">
            <v>087050</v>
          </cell>
          <cell r="D16106" t="str">
            <v>Grupo gerador p/forca pot.288kw capac. ate 325 kva</v>
          </cell>
          <cell r="E16106" t="str">
            <v>un</v>
          </cell>
          <cell r="F16106">
            <v>9.1000000000000003E-5</v>
          </cell>
        </row>
        <row r="16107">
          <cell r="B16107" t="str">
            <v>223712</v>
          </cell>
          <cell r="C16107" t="str">
            <v>087050</v>
          </cell>
          <cell r="D16107" t="str">
            <v>Grupo gerador p/forca pot.288kw capac. ate 325 kva</v>
          </cell>
          <cell r="E16107" t="str">
            <v>un</v>
          </cell>
          <cell r="F16107">
            <v>3.8399999999999998E-5</v>
          </cell>
        </row>
        <row r="16108">
          <cell r="B16108" t="str">
            <v>223713</v>
          </cell>
          <cell r="C16108" t="str">
            <v>010101</v>
          </cell>
          <cell r="D16108" t="str">
            <v>Ajudante</v>
          </cell>
          <cell r="E16108" t="str">
            <v>h</v>
          </cell>
          <cell r="F16108">
            <v>1</v>
          </cell>
        </row>
        <row r="16109">
          <cell r="B16109" t="str">
            <v>223713</v>
          </cell>
          <cell r="C16109" t="str">
            <v>087052</v>
          </cell>
          <cell r="D16109" t="str">
            <v>Grupo gerador p/forca pot. 336kw capac. ate 375kva</v>
          </cell>
          <cell r="E16109" t="str">
            <v>un</v>
          </cell>
          <cell r="F16109">
            <v>6.0000000000000002E-5</v>
          </cell>
        </row>
        <row r="16110">
          <cell r="B16110" t="str">
            <v>223713</v>
          </cell>
          <cell r="C16110" t="str">
            <v>087052</v>
          </cell>
          <cell r="D16110" t="str">
            <v>Grupo gerador p/forca pot. 336kw capac. ate 375kva</v>
          </cell>
          <cell r="E16110" t="str">
            <v>un</v>
          </cell>
          <cell r="F16110">
            <v>9.1000000000000003E-5</v>
          </cell>
        </row>
        <row r="16111">
          <cell r="B16111" t="str">
            <v>223713</v>
          </cell>
          <cell r="C16111" t="str">
            <v>087052</v>
          </cell>
          <cell r="D16111" t="str">
            <v>Grupo gerador p/forca pot. 336kw capac. ate 375kva</v>
          </cell>
          <cell r="E16111" t="str">
            <v>un</v>
          </cell>
          <cell r="F16111">
            <v>3.8399999999999998E-5</v>
          </cell>
        </row>
        <row r="16112">
          <cell r="B16112" t="str">
            <v>223713</v>
          </cell>
          <cell r="C16112" t="str">
            <v>088110</v>
          </cell>
          <cell r="D16112" t="str">
            <v>Graxa multipurpose</v>
          </cell>
          <cell r="E16112" t="str">
            <v>kg</v>
          </cell>
          <cell r="F16112">
            <v>0.08</v>
          </cell>
        </row>
        <row r="16113">
          <cell r="B16113" t="str">
            <v>223713</v>
          </cell>
          <cell r="C16113" t="str">
            <v>088114</v>
          </cell>
          <cell r="D16113" t="str">
            <v>Oleo diesel</v>
          </cell>
          <cell r="E16113" t="str">
            <v>l</v>
          </cell>
          <cell r="F16113">
            <v>84.5</v>
          </cell>
        </row>
        <row r="16114">
          <cell r="B16114" t="str">
            <v>223713</v>
          </cell>
          <cell r="C16114" t="str">
            <v>088116</v>
          </cell>
          <cell r="D16114" t="str">
            <v>Oleo lubrificantes p/ diesel</v>
          </cell>
          <cell r="E16114" t="str">
            <v>l</v>
          </cell>
          <cell r="F16114">
            <v>0.16</v>
          </cell>
        </row>
        <row r="16115">
          <cell r="B16115" t="str">
            <v>223713</v>
          </cell>
          <cell r="C16115" t="str">
            <v>088248</v>
          </cell>
          <cell r="D16115" t="str">
            <v>Filtro</v>
          </cell>
          <cell r="E16115" t="str">
            <v>jg</v>
          </cell>
          <cell r="F16115">
            <v>0.04</v>
          </cell>
        </row>
        <row r="16116">
          <cell r="B16116" t="str">
            <v>223714</v>
          </cell>
          <cell r="C16116" t="str">
            <v>010101</v>
          </cell>
          <cell r="D16116" t="str">
            <v>Ajudante</v>
          </cell>
          <cell r="E16116" t="str">
            <v>h</v>
          </cell>
          <cell r="F16116">
            <v>1</v>
          </cell>
        </row>
        <row r="16117">
          <cell r="B16117" t="str">
            <v>223714</v>
          </cell>
          <cell r="C16117" t="str">
            <v>087052</v>
          </cell>
          <cell r="D16117" t="str">
            <v>Grupo gerador p/forca pot. 336kw capac. ate 375kva</v>
          </cell>
          <cell r="E16117" t="str">
            <v>un</v>
          </cell>
          <cell r="F16117">
            <v>0</v>
          </cell>
        </row>
        <row r="16118">
          <cell r="B16118" t="str">
            <v>223714</v>
          </cell>
          <cell r="C16118" t="str">
            <v>087052</v>
          </cell>
          <cell r="D16118" t="str">
            <v>Grupo gerador p/forca pot. 336kw capac. ate 375kva</v>
          </cell>
          <cell r="E16118" t="str">
            <v>un</v>
          </cell>
          <cell r="F16118">
            <v>9.1000000000000003E-5</v>
          </cell>
        </row>
        <row r="16119">
          <cell r="B16119" t="str">
            <v>223714</v>
          </cell>
          <cell r="C16119" t="str">
            <v>087052</v>
          </cell>
          <cell r="D16119" t="str">
            <v>Grupo gerador p/forca pot. 336kw capac. ate 375kva</v>
          </cell>
          <cell r="E16119" t="str">
            <v>un</v>
          </cell>
          <cell r="F16119">
            <v>3.8399999999999998E-5</v>
          </cell>
        </row>
        <row r="16120">
          <cell r="B16120" t="str">
            <v>223801</v>
          </cell>
          <cell r="C16120" t="str">
            <v>010101</v>
          </cell>
          <cell r="D16120" t="str">
            <v>Ajudante</v>
          </cell>
          <cell r="E16120" t="str">
            <v>h</v>
          </cell>
          <cell r="F16120">
            <v>1</v>
          </cell>
        </row>
        <row r="16121">
          <cell r="B16121" t="str">
            <v>223801</v>
          </cell>
          <cell r="C16121" t="str">
            <v>087020</v>
          </cell>
          <cell r="D16121" t="str">
            <v>Grupo gerador solda diesel pot 33a42kw-40a375 a</v>
          </cell>
          <cell r="E16121" t="str">
            <v>un</v>
          </cell>
          <cell r="F16121">
            <v>6.0000000000000002E-5</v>
          </cell>
        </row>
        <row r="16122">
          <cell r="B16122" t="str">
            <v>223801</v>
          </cell>
          <cell r="C16122" t="str">
            <v>087020</v>
          </cell>
          <cell r="D16122" t="str">
            <v>Grupo gerador solda diesel pot 33a42kw-40a375 a</v>
          </cell>
          <cell r="E16122" t="str">
            <v>un</v>
          </cell>
          <cell r="F16122">
            <v>9.1000000000000003E-5</v>
          </cell>
        </row>
        <row r="16123">
          <cell r="B16123" t="str">
            <v>223801</v>
          </cell>
          <cell r="C16123" t="str">
            <v>087020</v>
          </cell>
          <cell r="D16123" t="str">
            <v>Grupo gerador solda diesel pot 33a42kw-40a375 a</v>
          </cell>
          <cell r="E16123" t="str">
            <v>un</v>
          </cell>
          <cell r="F16123">
            <v>3.8399999999999998E-5</v>
          </cell>
        </row>
        <row r="16124">
          <cell r="B16124" t="str">
            <v>223801</v>
          </cell>
          <cell r="C16124" t="str">
            <v>088110</v>
          </cell>
          <cell r="D16124" t="str">
            <v>Graxa multipurpose</v>
          </cell>
          <cell r="E16124" t="str">
            <v>kg</v>
          </cell>
          <cell r="F16124">
            <v>0.05</v>
          </cell>
        </row>
        <row r="16125">
          <cell r="B16125" t="str">
            <v>223801</v>
          </cell>
          <cell r="C16125" t="str">
            <v>088114</v>
          </cell>
          <cell r="D16125" t="str">
            <v>Oleo diesel</v>
          </cell>
          <cell r="E16125" t="str">
            <v>l</v>
          </cell>
          <cell r="F16125">
            <v>7.45</v>
          </cell>
        </row>
        <row r="16126">
          <cell r="B16126" t="str">
            <v>223801</v>
          </cell>
          <cell r="C16126" t="str">
            <v>088116</v>
          </cell>
          <cell r="D16126" t="str">
            <v>Oleo lubrificantes p/ diesel</v>
          </cell>
          <cell r="E16126" t="str">
            <v>l</v>
          </cell>
          <cell r="F16126">
            <v>0.09</v>
          </cell>
        </row>
        <row r="16127">
          <cell r="B16127" t="str">
            <v>223801</v>
          </cell>
          <cell r="C16127" t="str">
            <v>088236</v>
          </cell>
          <cell r="D16127" t="str">
            <v>Filtro</v>
          </cell>
          <cell r="E16127" t="str">
            <v>jg</v>
          </cell>
          <cell r="F16127">
            <v>0.03</v>
          </cell>
        </row>
        <row r="16128">
          <cell r="B16128" t="str">
            <v>223802</v>
          </cell>
          <cell r="C16128" t="str">
            <v>010101</v>
          </cell>
          <cell r="D16128" t="str">
            <v>Ajudante</v>
          </cell>
          <cell r="E16128" t="str">
            <v>h</v>
          </cell>
          <cell r="F16128">
            <v>1</v>
          </cell>
        </row>
        <row r="16129">
          <cell r="B16129" t="str">
            <v>223802</v>
          </cell>
          <cell r="C16129" t="str">
            <v>087020</v>
          </cell>
          <cell r="D16129" t="str">
            <v>Grupo gerador solda diesel pot 33a42kw-40a375 a</v>
          </cell>
          <cell r="E16129" t="str">
            <v>un</v>
          </cell>
          <cell r="F16129">
            <v>0</v>
          </cell>
        </row>
        <row r="16130">
          <cell r="B16130" t="str">
            <v>223802</v>
          </cell>
          <cell r="C16130" t="str">
            <v>087020</v>
          </cell>
          <cell r="D16130" t="str">
            <v>Grupo gerador solda diesel pot 33a42kw-40a375 a</v>
          </cell>
          <cell r="E16130" t="str">
            <v>un</v>
          </cell>
          <cell r="F16130">
            <v>9.1000000000000003E-5</v>
          </cell>
        </row>
        <row r="16131">
          <cell r="B16131" t="str">
            <v>223802</v>
          </cell>
          <cell r="C16131" t="str">
            <v>087020</v>
          </cell>
          <cell r="D16131" t="str">
            <v>Grupo gerador solda diesel pot 33a42kw-40a375 a</v>
          </cell>
          <cell r="E16131" t="str">
            <v>un</v>
          </cell>
          <cell r="F16131">
            <v>3.8399999999999998E-5</v>
          </cell>
        </row>
        <row r="16132">
          <cell r="B16132" t="str">
            <v>223803</v>
          </cell>
          <cell r="C16132" t="str">
            <v>010101</v>
          </cell>
          <cell r="D16132" t="str">
            <v>Ajudante</v>
          </cell>
          <cell r="E16132" t="str">
            <v>h</v>
          </cell>
          <cell r="F16132">
            <v>1</v>
          </cell>
        </row>
        <row r="16133">
          <cell r="B16133" t="str">
            <v>223803</v>
          </cell>
          <cell r="C16133" t="str">
            <v>087060</v>
          </cell>
          <cell r="D16133" t="str">
            <v>Grupo gerador p/solda pot.64.5kw reg.ate 600a. die</v>
          </cell>
          <cell r="E16133" t="str">
            <v>un</v>
          </cell>
          <cell r="F16133">
            <v>6.0000000000000002E-5</v>
          </cell>
        </row>
        <row r="16134">
          <cell r="B16134" t="str">
            <v>223803</v>
          </cell>
          <cell r="C16134" t="str">
            <v>087060</v>
          </cell>
          <cell r="D16134" t="str">
            <v>Grupo gerador p/solda pot.64.5kw reg.ate 600a. die</v>
          </cell>
          <cell r="E16134" t="str">
            <v>un</v>
          </cell>
          <cell r="F16134">
            <v>9.1000000000000003E-5</v>
          </cell>
        </row>
        <row r="16135">
          <cell r="B16135" t="str">
            <v>223803</v>
          </cell>
          <cell r="C16135" t="str">
            <v>087060</v>
          </cell>
          <cell r="D16135" t="str">
            <v>Grupo gerador p/solda pot.64.5kw reg.ate 600a. die</v>
          </cell>
          <cell r="E16135" t="str">
            <v>un</v>
          </cell>
          <cell r="F16135">
            <v>3.8399999999999998E-5</v>
          </cell>
        </row>
        <row r="16136">
          <cell r="B16136" t="str">
            <v>223803</v>
          </cell>
          <cell r="C16136" t="str">
            <v>088110</v>
          </cell>
          <cell r="D16136" t="str">
            <v>Graxa multipurpose</v>
          </cell>
          <cell r="E16136" t="str">
            <v>kg</v>
          </cell>
          <cell r="F16136">
            <v>7.0000000000000007E-2</v>
          </cell>
        </row>
        <row r="16137">
          <cell r="B16137" t="str">
            <v>223803</v>
          </cell>
          <cell r="C16137" t="str">
            <v>088114</v>
          </cell>
          <cell r="D16137" t="str">
            <v>Oleo diesel</v>
          </cell>
          <cell r="E16137" t="str">
            <v>l</v>
          </cell>
          <cell r="F16137">
            <v>10.59</v>
          </cell>
        </row>
        <row r="16138">
          <cell r="B16138" t="str">
            <v>223803</v>
          </cell>
          <cell r="C16138" t="str">
            <v>088116</v>
          </cell>
          <cell r="D16138" t="str">
            <v>Oleo lubrificantes p/ diesel</v>
          </cell>
          <cell r="E16138" t="str">
            <v>l</v>
          </cell>
          <cell r="F16138">
            <v>0.15</v>
          </cell>
        </row>
        <row r="16139">
          <cell r="B16139" t="str">
            <v>223803</v>
          </cell>
          <cell r="C16139" t="str">
            <v>088236</v>
          </cell>
          <cell r="D16139" t="str">
            <v>Filtro</v>
          </cell>
          <cell r="E16139" t="str">
            <v>jg</v>
          </cell>
          <cell r="F16139">
            <v>0.03</v>
          </cell>
        </row>
        <row r="16140">
          <cell r="B16140" t="str">
            <v>223804</v>
          </cell>
          <cell r="C16140" t="str">
            <v>010101</v>
          </cell>
          <cell r="D16140" t="str">
            <v>Ajudante</v>
          </cell>
          <cell r="E16140" t="str">
            <v>h</v>
          </cell>
          <cell r="F16140">
            <v>1</v>
          </cell>
        </row>
        <row r="16141">
          <cell r="B16141" t="str">
            <v>223804</v>
          </cell>
          <cell r="C16141" t="str">
            <v>087060</v>
          </cell>
          <cell r="D16141" t="str">
            <v>Grupo gerador p/solda pot.64.5kw reg.ate 600a. die</v>
          </cell>
          <cell r="E16141" t="str">
            <v>un</v>
          </cell>
          <cell r="F16141">
            <v>0</v>
          </cell>
        </row>
        <row r="16142">
          <cell r="B16142" t="str">
            <v>223804</v>
          </cell>
          <cell r="C16142" t="str">
            <v>087060</v>
          </cell>
          <cell r="D16142" t="str">
            <v>Grupo gerador p/solda pot.64.5kw reg.ate 600a. die</v>
          </cell>
          <cell r="E16142" t="str">
            <v>un</v>
          </cell>
          <cell r="F16142">
            <v>9.1000000000000003E-5</v>
          </cell>
        </row>
        <row r="16143">
          <cell r="B16143" t="str">
            <v>223804</v>
          </cell>
          <cell r="C16143" t="str">
            <v>087060</v>
          </cell>
          <cell r="D16143" t="str">
            <v>Grupo gerador p/solda pot.64.5kw reg.ate 600a. die</v>
          </cell>
          <cell r="E16143" t="str">
            <v>un</v>
          </cell>
          <cell r="F16143">
            <v>3.8399999999999998E-5</v>
          </cell>
        </row>
        <row r="16144">
          <cell r="B16144" t="str">
            <v>223805</v>
          </cell>
          <cell r="C16144" t="str">
            <v>010101</v>
          </cell>
          <cell r="D16144" t="str">
            <v>Ajudante</v>
          </cell>
          <cell r="E16144" t="str">
            <v>h</v>
          </cell>
          <cell r="F16144">
            <v>1</v>
          </cell>
        </row>
        <row r="16145">
          <cell r="B16145" t="str">
            <v>223805</v>
          </cell>
          <cell r="C16145" t="str">
            <v>087026</v>
          </cell>
          <cell r="D16145" t="str">
            <v>Grupo gerador solda eletrico pot 14.7kw cap 400a</v>
          </cell>
          <cell r="E16145" t="str">
            <v>un</v>
          </cell>
          <cell r="F16145">
            <v>6.0000000000000002E-5</v>
          </cell>
        </row>
        <row r="16146">
          <cell r="B16146" t="str">
            <v>223805</v>
          </cell>
          <cell r="C16146" t="str">
            <v>087026</v>
          </cell>
          <cell r="D16146" t="str">
            <v>Grupo gerador solda eletrico pot 14.7kw cap 400a</v>
          </cell>
          <cell r="E16146" t="str">
            <v>un</v>
          </cell>
          <cell r="F16146">
            <v>9.1000000000000003E-5</v>
          </cell>
        </row>
        <row r="16147">
          <cell r="B16147" t="str">
            <v>223805</v>
          </cell>
          <cell r="C16147" t="str">
            <v>087026</v>
          </cell>
          <cell r="D16147" t="str">
            <v>Grupo gerador solda eletrico pot 14.7kw cap 400a</v>
          </cell>
          <cell r="E16147" t="str">
            <v>un</v>
          </cell>
          <cell r="F16147">
            <v>3.8399999999999998E-5</v>
          </cell>
        </row>
        <row r="16148">
          <cell r="B16148" t="str">
            <v>223805</v>
          </cell>
          <cell r="C16148" t="str">
            <v>088106</v>
          </cell>
          <cell r="D16148" t="str">
            <v>Energia eletrica</v>
          </cell>
          <cell r="E16148" t="str">
            <v>kw</v>
          </cell>
          <cell r="F16148">
            <v>14.7</v>
          </cell>
        </row>
        <row r="16149">
          <cell r="B16149" t="str">
            <v>223806</v>
          </cell>
          <cell r="C16149" t="str">
            <v>010101</v>
          </cell>
          <cell r="D16149" t="str">
            <v>Ajudante</v>
          </cell>
          <cell r="E16149" t="str">
            <v>h</v>
          </cell>
          <cell r="F16149">
            <v>1</v>
          </cell>
        </row>
        <row r="16150">
          <cell r="B16150" t="str">
            <v>223806</v>
          </cell>
          <cell r="C16150" t="str">
            <v>087026</v>
          </cell>
          <cell r="D16150" t="str">
            <v>Grupo gerador solda eletrico pot 14.7kw cap 400a</v>
          </cell>
          <cell r="E16150" t="str">
            <v>un</v>
          </cell>
          <cell r="F16150">
            <v>0</v>
          </cell>
        </row>
        <row r="16151">
          <cell r="B16151" t="str">
            <v>223806</v>
          </cell>
          <cell r="C16151" t="str">
            <v>087026</v>
          </cell>
          <cell r="D16151" t="str">
            <v>Grupo gerador solda eletrico pot 14.7kw cap 400a</v>
          </cell>
          <cell r="E16151" t="str">
            <v>un</v>
          </cell>
          <cell r="F16151">
            <v>9.1000000000000003E-5</v>
          </cell>
        </row>
        <row r="16152">
          <cell r="B16152" t="str">
            <v>223806</v>
          </cell>
          <cell r="C16152" t="str">
            <v>087026</v>
          </cell>
          <cell r="D16152" t="str">
            <v>Grupo gerador solda eletrico pot 14.7kw cap 400a</v>
          </cell>
          <cell r="E16152" t="str">
            <v>un</v>
          </cell>
          <cell r="F16152">
            <v>3.8399999999999998E-5</v>
          </cell>
        </row>
        <row r="16153">
          <cell r="B16153" t="str">
            <v>224001</v>
          </cell>
          <cell r="C16153" t="str">
            <v>010101</v>
          </cell>
          <cell r="D16153" t="str">
            <v>Ajudante</v>
          </cell>
          <cell r="E16153" t="str">
            <v>h</v>
          </cell>
          <cell r="F16153">
            <v>1</v>
          </cell>
        </row>
        <row r="16154">
          <cell r="B16154" t="str">
            <v>224001</v>
          </cell>
          <cell r="C16154" t="str">
            <v>086740</v>
          </cell>
          <cell r="D16154" t="str">
            <v>Macarico de  solda capac. 200/20 mm</v>
          </cell>
          <cell r="E16154" t="str">
            <v>un</v>
          </cell>
          <cell r="F16154">
            <v>9.1000000000000003E-5</v>
          </cell>
        </row>
        <row r="16155">
          <cell r="B16155" t="str">
            <v>224001</v>
          </cell>
          <cell r="C16155" t="str">
            <v>088124</v>
          </cell>
          <cell r="D16155" t="str">
            <v>Oxigenio</v>
          </cell>
          <cell r="E16155" t="str">
            <v>m3</v>
          </cell>
          <cell r="F16155">
            <v>3</v>
          </cell>
        </row>
        <row r="16156">
          <cell r="B16156" t="str">
            <v>224001</v>
          </cell>
          <cell r="C16156" t="str">
            <v>086740</v>
          </cell>
          <cell r="D16156" t="str">
            <v>Macarico de  solda capac. 200/20 mm</v>
          </cell>
          <cell r="E16156" t="str">
            <v>un</v>
          </cell>
          <cell r="F16156">
            <v>3.8399999999999998E-5</v>
          </cell>
        </row>
        <row r="16157">
          <cell r="B16157" t="str">
            <v>224001</v>
          </cell>
          <cell r="C16157" t="str">
            <v>088044</v>
          </cell>
          <cell r="D16157" t="str">
            <v>Mangueira p/ oxi-acetileno</v>
          </cell>
          <cell r="E16157" t="str">
            <v>m</v>
          </cell>
          <cell r="F16157">
            <v>0.02</v>
          </cell>
        </row>
        <row r="16158">
          <cell r="B16158" t="str">
            <v>224001</v>
          </cell>
          <cell r="C16158" t="str">
            <v>088102</v>
          </cell>
          <cell r="D16158" t="str">
            <v>Acetileno</v>
          </cell>
          <cell r="E16158" t="str">
            <v>kg</v>
          </cell>
          <cell r="F16158">
            <v>1.2</v>
          </cell>
        </row>
        <row r="16159">
          <cell r="B16159" t="str">
            <v>224001</v>
          </cell>
          <cell r="C16159" t="str">
            <v>086740</v>
          </cell>
          <cell r="D16159" t="str">
            <v>Macarico de  solda capac. 200/20 mm</v>
          </cell>
          <cell r="E16159" t="str">
            <v>un</v>
          </cell>
          <cell r="F16159">
            <v>6.0000000000000002E-5</v>
          </cell>
        </row>
        <row r="16160">
          <cell r="B16160" t="str">
            <v>224002</v>
          </cell>
          <cell r="C16160" t="str">
            <v>010101</v>
          </cell>
          <cell r="D16160" t="str">
            <v>Ajudante</v>
          </cell>
          <cell r="E16160" t="str">
            <v>h</v>
          </cell>
          <cell r="F16160">
            <v>1</v>
          </cell>
        </row>
        <row r="16161">
          <cell r="B16161" t="str">
            <v>224002</v>
          </cell>
          <cell r="C16161" t="str">
            <v>086740</v>
          </cell>
          <cell r="D16161" t="str">
            <v>Macarico de  solda capac. 200/20 mm</v>
          </cell>
          <cell r="E16161" t="str">
            <v>un</v>
          </cell>
          <cell r="F16161">
            <v>0</v>
          </cell>
        </row>
        <row r="16162">
          <cell r="B16162" t="str">
            <v>224002</v>
          </cell>
          <cell r="C16162" t="str">
            <v>086740</v>
          </cell>
          <cell r="D16162" t="str">
            <v>Macarico de  solda capac. 200/20 mm</v>
          </cell>
          <cell r="E16162" t="str">
            <v>un</v>
          </cell>
          <cell r="F16162">
            <v>9.1000000000000003E-5</v>
          </cell>
        </row>
        <row r="16163">
          <cell r="B16163" t="str">
            <v>224002</v>
          </cell>
          <cell r="C16163" t="str">
            <v>086740</v>
          </cell>
          <cell r="D16163" t="str">
            <v>Macarico de  solda capac. 200/20 mm</v>
          </cell>
          <cell r="E16163" t="str">
            <v>un</v>
          </cell>
          <cell r="F16163">
            <v>3.8399999999999998E-5</v>
          </cell>
        </row>
        <row r="16164">
          <cell r="B16164" t="str">
            <v>224101</v>
          </cell>
          <cell r="C16164" t="str">
            <v>010101</v>
          </cell>
          <cell r="D16164" t="str">
            <v>Ajudante</v>
          </cell>
          <cell r="E16164" t="str">
            <v>h</v>
          </cell>
          <cell r="F16164">
            <v>1</v>
          </cell>
        </row>
        <row r="16165">
          <cell r="B16165" t="str">
            <v>224101</v>
          </cell>
          <cell r="C16165" t="str">
            <v>086902</v>
          </cell>
          <cell r="D16165" t="str">
            <v>Maquina de cortar ferro manual</v>
          </cell>
          <cell r="E16165" t="str">
            <v>un</v>
          </cell>
          <cell r="F16165">
            <v>6.0000000000000002E-5</v>
          </cell>
        </row>
        <row r="16166">
          <cell r="B16166" t="str">
            <v>224101</v>
          </cell>
          <cell r="C16166" t="str">
            <v>086902</v>
          </cell>
          <cell r="D16166" t="str">
            <v>Maquina de cortar ferro manual</v>
          </cell>
          <cell r="E16166" t="str">
            <v>un</v>
          </cell>
          <cell r="F16166">
            <v>2.02E-4</v>
          </cell>
        </row>
        <row r="16167">
          <cell r="B16167" t="str">
            <v>224101</v>
          </cell>
          <cell r="C16167" t="str">
            <v>086902</v>
          </cell>
          <cell r="D16167" t="str">
            <v>Maquina de cortar ferro manual</v>
          </cell>
          <cell r="E16167" t="str">
            <v>un</v>
          </cell>
          <cell r="F16167">
            <v>4.5000000000000003E-5</v>
          </cell>
        </row>
        <row r="16168">
          <cell r="B16168" t="str">
            <v>224102</v>
          </cell>
          <cell r="C16168" t="str">
            <v>010101</v>
          </cell>
          <cell r="D16168" t="str">
            <v>Ajudante</v>
          </cell>
          <cell r="E16168" t="str">
            <v>h</v>
          </cell>
          <cell r="F16168">
            <v>1</v>
          </cell>
        </row>
        <row r="16169">
          <cell r="B16169" t="str">
            <v>224102</v>
          </cell>
          <cell r="C16169" t="str">
            <v>086902</v>
          </cell>
          <cell r="D16169" t="str">
            <v>Maquina de cortar ferro manual</v>
          </cell>
          <cell r="E16169" t="str">
            <v>un</v>
          </cell>
          <cell r="F16169">
            <v>0</v>
          </cell>
        </row>
        <row r="16170">
          <cell r="B16170" t="str">
            <v>224102</v>
          </cell>
          <cell r="C16170" t="str">
            <v>086902</v>
          </cell>
          <cell r="D16170" t="str">
            <v>Maquina de cortar ferro manual</v>
          </cell>
          <cell r="E16170" t="str">
            <v>un</v>
          </cell>
          <cell r="F16170">
            <v>2.02E-4</v>
          </cell>
        </row>
        <row r="16171">
          <cell r="B16171" t="str">
            <v>224102</v>
          </cell>
          <cell r="C16171" t="str">
            <v>086902</v>
          </cell>
          <cell r="D16171" t="str">
            <v>Maquina de cortar ferro manual</v>
          </cell>
          <cell r="E16171" t="str">
            <v>un</v>
          </cell>
          <cell r="F16171">
            <v>4.5000000000000003E-5</v>
          </cell>
        </row>
        <row r="16172">
          <cell r="B16172" t="str">
            <v>224103</v>
          </cell>
          <cell r="C16172" t="str">
            <v>010101</v>
          </cell>
          <cell r="D16172" t="str">
            <v>Ajudante</v>
          </cell>
          <cell r="E16172" t="str">
            <v>h</v>
          </cell>
          <cell r="F16172">
            <v>1</v>
          </cell>
        </row>
        <row r="16173">
          <cell r="B16173" t="str">
            <v>224103</v>
          </cell>
          <cell r="C16173" t="str">
            <v>086910</v>
          </cell>
          <cell r="D16173" t="str">
            <v>Maquina de cortar ferro eletrica pot. 2 kw</v>
          </cell>
          <cell r="E16173" t="str">
            <v>un</v>
          </cell>
          <cell r="F16173">
            <v>6.0000000000000002E-5</v>
          </cell>
        </row>
        <row r="16174">
          <cell r="B16174" t="str">
            <v>224103</v>
          </cell>
          <cell r="C16174" t="str">
            <v>086910</v>
          </cell>
          <cell r="D16174" t="str">
            <v>Maquina de cortar ferro eletrica pot. 2 kw</v>
          </cell>
          <cell r="E16174" t="str">
            <v>un</v>
          </cell>
          <cell r="F16174">
            <v>2.02E-4</v>
          </cell>
        </row>
        <row r="16175">
          <cell r="B16175" t="str">
            <v>224103</v>
          </cell>
          <cell r="C16175" t="str">
            <v>086910</v>
          </cell>
          <cell r="D16175" t="str">
            <v>Maquina de cortar ferro eletrica pot. 2 kw</v>
          </cell>
          <cell r="E16175" t="str">
            <v>un</v>
          </cell>
          <cell r="F16175">
            <v>4.5000000000000003E-5</v>
          </cell>
        </row>
        <row r="16176">
          <cell r="B16176" t="str">
            <v>224103</v>
          </cell>
          <cell r="C16176" t="str">
            <v>088106</v>
          </cell>
          <cell r="D16176" t="str">
            <v>Energia eletrica</v>
          </cell>
          <cell r="E16176" t="str">
            <v>kw</v>
          </cell>
          <cell r="F16176">
            <v>3</v>
          </cell>
        </row>
        <row r="16177">
          <cell r="B16177" t="str">
            <v>224103</v>
          </cell>
          <cell r="C16177" t="str">
            <v>088110</v>
          </cell>
          <cell r="D16177" t="str">
            <v>Graxa multipurpose</v>
          </cell>
          <cell r="E16177" t="str">
            <v>kg</v>
          </cell>
          <cell r="F16177">
            <v>4.0000000000000001E-3</v>
          </cell>
        </row>
        <row r="16178">
          <cell r="B16178" t="str">
            <v>224103</v>
          </cell>
          <cell r="C16178" t="str">
            <v>088117</v>
          </cell>
          <cell r="D16178" t="str">
            <v>Lubrificante</v>
          </cell>
          <cell r="E16178" t="str">
            <v>l</v>
          </cell>
          <cell r="F16178">
            <v>0.01</v>
          </cell>
        </row>
        <row r="16179">
          <cell r="B16179" t="str">
            <v>224104</v>
          </cell>
          <cell r="C16179" t="str">
            <v>010101</v>
          </cell>
          <cell r="D16179" t="str">
            <v>Ajudante</v>
          </cell>
          <cell r="E16179" t="str">
            <v>h</v>
          </cell>
          <cell r="F16179">
            <v>1</v>
          </cell>
        </row>
        <row r="16180">
          <cell r="B16180" t="str">
            <v>224104</v>
          </cell>
          <cell r="C16180" t="str">
            <v>086910</v>
          </cell>
          <cell r="D16180" t="str">
            <v>Maquina de cortar ferro eletrica pot. 2 kw</v>
          </cell>
          <cell r="E16180" t="str">
            <v>un</v>
          </cell>
          <cell r="F16180">
            <v>0</v>
          </cell>
        </row>
        <row r="16181">
          <cell r="B16181" t="str">
            <v>224104</v>
          </cell>
          <cell r="C16181" t="str">
            <v>086910</v>
          </cell>
          <cell r="D16181" t="str">
            <v>Maquina de cortar ferro eletrica pot. 2 kw</v>
          </cell>
          <cell r="E16181" t="str">
            <v>un</v>
          </cell>
          <cell r="F16181">
            <v>2.02E-4</v>
          </cell>
        </row>
        <row r="16182">
          <cell r="B16182" t="str">
            <v>224104</v>
          </cell>
          <cell r="C16182" t="str">
            <v>086910</v>
          </cell>
          <cell r="D16182" t="str">
            <v>Maquina de cortar ferro eletrica pot. 2 kw</v>
          </cell>
          <cell r="E16182" t="str">
            <v>un</v>
          </cell>
          <cell r="F16182">
            <v>4.5000000000000003E-5</v>
          </cell>
        </row>
        <row r="16183">
          <cell r="B16183" t="str">
            <v>224105</v>
          </cell>
          <cell r="C16183" t="str">
            <v>010101</v>
          </cell>
          <cell r="D16183" t="str">
            <v>Ajudante</v>
          </cell>
          <cell r="E16183" t="str">
            <v>h</v>
          </cell>
          <cell r="F16183">
            <v>1</v>
          </cell>
        </row>
        <row r="16184">
          <cell r="B16184" t="str">
            <v>224105</v>
          </cell>
          <cell r="C16184" t="str">
            <v>086912</v>
          </cell>
          <cell r="D16184" t="str">
            <v>Maquina de cortar ferro eletrica pot. 3.75 kw</v>
          </cell>
          <cell r="E16184" t="str">
            <v>un</v>
          </cell>
          <cell r="F16184">
            <v>6.0000000000000002E-5</v>
          </cell>
        </row>
        <row r="16185">
          <cell r="B16185" t="str">
            <v>224105</v>
          </cell>
          <cell r="C16185" t="str">
            <v>086912</v>
          </cell>
          <cell r="D16185" t="str">
            <v>Maquina de cortar ferro eletrica pot. 3.75 kw</v>
          </cell>
          <cell r="E16185" t="str">
            <v>un</v>
          </cell>
          <cell r="F16185">
            <v>2.02E-4</v>
          </cell>
        </row>
        <row r="16186">
          <cell r="B16186" t="str">
            <v>224105</v>
          </cell>
          <cell r="C16186" t="str">
            <v>086912</v>
          </cell>
          <cell r="D16186" t="str">
            <v>Maquina de cortar ferro eletrica pot. 3.75 kw</v>
          </cell>
          <cell r="E16186" t="str">
            <v>un</v>
          </cell>
          <cell r="F16186">
            <v>4.5000000000000003E-5</v>
          </cell>
        </row>
        <row r="16187">
          <cell r="B16187" t="str">
            <v>224105</v>
          </cell>
          <cell r="C16187" t="str">
            <v>088106</v>
          </cell>
          <cell r="D16187" t="str">
            <v>Energia eletrica</v>
          </cell>
          <cell r="E16187" t="str">
            <v>kw</v>
          </cell>
          <cell r="F16187">
            <v>3.75</v>
          </cell>
        </row>
        <row r="16188">
          <cell r="B16188" t="str">
            <v>224105</v>
          </cell>
          <cell r="C16188" t="str">
            <v>088110</v>
          </cell>
          <cell r="D16188" t="str">
            <v>Graxa multipurpose</v>
          </cell>
          <cell r="E16188" t="str">
            <v>kg</v>
          </cell>
          <cell r="F16188">
            <v>7.0000000000000001E-3</v>
          </cell>
        </row>
        <row r="16189">
          <cell r="B16189" t="str">
            <v>224105</v>
          </cell>
          <cell r="C16189" t="str">
            <v>088117</v>
          </cell>
          <cell r="D16189" t="str">
            <v>Lubrificante</v>
          </cell>
          <cell r="E16189" t="str">
            <v>l</v>
          </cell>
          <cell r="F16189">
            <v>1.2999999999999999E-2</v>
          </cell>
        </row>
        <row r="16190">
          <cell r="B16190" t="str">
            <v>224106</v>
          </cell>
          <cell r="C16190" t="str">
            <v>010101</v>
          </cell>
          <cell r="D16190" t="str">
            <v>Ajudante</v>
          </cell>
          <cell r="E16190" t="str">
            <v>h</v>
          </cell>
          <cell r="F16190">
            <v>1</v>
          </cell>
        </row>
        <row r="16191">
          <cell r="B16191" t="str">
            <v>224106</v>
          </cell>
          <cell r="C16191" t="str">
            <v>086912</v>
          </cell>
          <cell r="D16191" t="str">
            <v>Maquina de cortar ferro eletrica pot. 3.75 kw</v>
          </cell>
          <cell r="E16191" t="str">
            <v>un</v>
          </cell>
          <cell r="F16191">
            <v>0</v>
          </cell>
        </row>
        <row r="16192">
          <cell r="B16192" t="str">
            <v>224106</v>
          </cell>
          <cell r="C16192" t="str">
            <v>086912</v>
          </cell>
          <cell r="D16192" t="str">
            <v>Maquina de cortar ferro eletrica pot. 3.75 kw</v>
          </cell>
          <cell r="E16192" t="str">
            <v>un</v>
          </cell>
          <cell r="F16192">
            <v>2.02E-4</v>
          </cell>
        </row>
        <row r="16193">
          <cell r="B16193" t="str">
            <v>224106</v>
          </cell>
          <cell r="C16193" t="str">
            <v>086912</v>
          </cell>
          <cell r="D16193" t="str">
            <v>Maquina de cortar ferro eletrica pot. 3.75 kw</v>
          </cell>
          <cell r="E16193" t="str">
            <v>un</v>
          </cell>
          <cell r="F16193">
            <v>4.5000000000000003E-5</v>
          </cell>
        </row>
        <row r="16194">
          <cell r="B16194" t="str">
            <v>224107</v>
          </cell>
          <cell r="C16194" t="str">
            <v>010101</v>
          </cell>
          <cell r="D16194" t="str">
            <v>Ajudante</v>
          </cell>
          <cell r="E16194" t="str">
            <v>h</v>
          </cell>
          <cell r="F16194">
            <v>1</v>
          </cell>
        </row>
        <row r="16195">
          <cell r="B16195" t="str">
            <v>224107</v>
          </cell>
          <cell r="C16195" t="str">
            <v>086914</v>
          </cell>
          <cell r="D16195" t="str">
            <v>Maquina de cortar ferro eletrica pot. 5 kw</v>
          </cell>
          <cell r="E16195" t="str">
            <v>un</v>
          </cell>
          <cell r="F16195">
            <v>6.0000000000000002E-5</v>
          </cell>
        </row>
        <row r="16196">
          <cell r="B16196" t="str">
            <v>224107</v>
          </cell>
          <cell r="C16196" t="str">
            <v>086914</v>
          </cell>
          <cell r="D16196" t="str">
            <v>Maquina de cortar ferro eletrica pot. 5 kw</v>
          </cell>
          <cell r="E16196" t="str">
            <v>un</v>
          </cell>
          <cell r="F16196">
            <v>2.02E-4</v>
          </cell>
        </row>
        <row r="16197">
          <cell r="B16197" t="str">
            <v>224107</v>
          </cell>
          <cell r="C16197" t="str">
            <v>086914</v>
          </cell>
          <cell r="D16197" t="str">
            <v>Maquina de cortar ferro eletrica pot. 5 kw</v>
          </cell>
          <cell r="E16197" t="str">
            <v>un</v>
          </cell>
          <cell r="F16197">
            <v>4.5000000000000003E-5</v>
          </cell>
        </row>
        <row r="16198">
          <cell r="B16198" t="str">
            <v>224107</v>
          </cell>
          <cell r="C16198" t="str">
            <v>088106</v>
          </cell>
          <cell r="D16198" t="str">
            <v>Energia eletrica</v>
          </cell>
          <cell r="E16198" t="str">
            <v>kw</v>
          </cell>
          <cell r="F16198">
            <v>5.63</v>
          </cell>
        </row>
        <row r="16199">
          <cell r="B16199" t="str">
            <v>224107</v>
          </cell>
          <cell r="C16199" t="str">
            <v>088110</v>
          </cell>
          <cell r="D16199" t="str">
            <v>Graxa multipurpose</v>
          </cell>
          <cell r="E16199" t="str">
            <v>kg</v>
          </cell>
          <cell r="F16199">
            <v>0.01</v>
          </cell>
        </row>
        <row r="16200">
          <cell r="B16200" t="str">
            <v>224107</v>
          </cell>
          <cell r="C16200" t="str">
            <v>088117</v>
          </cell>
          <cell r="D16200" t="str">
            <v>Lubrificante</v>
          </cell>
          <cell r="E16200" t="str">
            <v>l</v>
          </cell>
          <cell r="F16200">
            <v>0.02</v>
          </cell>
        </row>
        <row r="16201">
          <cell r="B16201" t="str">
            <v>224108</v>
          </cell>
          <cell r="C16201" t="str">
            <v>010101</v>
          </cell>
          <cell r="D16201" t="str">
            <v>Ajudante</v>
          </cell>
          <cell r="E16201" t="str">
            <v>h</v>
          </cell>
          <cell r="F16201">
            <v>1</v>
          </cell>
        </row>
        <row r="16202">
          <cell r="B16202" t="str">
            <v>224108</v>
          </cell>
          <cell r="C16202" t="str">
            <v>086914</v>
          </cell>
          <cell r="D16202" t="str">
            <v>Maquina de cortar ferro eletrica pot. 5 kw</v>
          </cell>
          <cell r="E16202" t="str">
            <v>un</v>
          </cell>
          <cell r="F16202">
            <v>0</v>
          </cell>
        </row>
        <row r="16203">
          <cell r="B16203" t="str">
            <v>224108</v>
          </cell>
          <cell r="C16203" t="str">
            <v>086914</v>
          </cell>
          <cell r="D16203" t="str">
            <v>Maquina de cortar ferro eletrica pot. 5 kw</v>
          </cell>
          <cell r="E16203" t="str">
            <v>un</v>
          </cell>
          <cell r="F16203">
            <v>2.02E-4</v>
          </cell>
        </row>
        <row r="16204">
          <cell r="B16204" t="str">
            <v>224108</v>
          </cell>
          <cell r="C16204" t="str">
            <v>086914</v>
          </cell>
          <cell r="D16204" t="str">
            <v>Maquina de cortar ferro eletrica pot. 5 kw</v>
          </cell>
          <cell r="E16204" t="str">
            <v>un</v>
          </cell>
          <cell r="F16204">
            <v>4.5000000000000003E-5</v>
          </cell>
        </row>
        <row r="16205">
          <cell r="B16205" t="str">
            <v>224201</v>
          </cell>
          <cell r="C16205" t="str">
            <v>010101</v>
          </cell>
          <cell r="D16205" t="str">
            <v>Ajudante</v>
          </cell>
          <cell r="E16205" t="str">
            <v>h</v>
          </cell>
          <cell r="F16205">
            <v>1</v>
          </cell>
        </row>
        <row r="16206">
          <cell r="B16206" t="str">
            <v>224201</v>
          </cell>
          <cell r="C16206" t="str">
            <v>086930</v>
          </cell>
          <cell r="D16206" t="str">
            <v>Maquina de dobrar ferro pot. 2.1 kw</v>
          </cell>
          <cell r="E16206" t="str">
            <v>un</v>
          </cell>
          <cell r="F16206">
            <v>6.0000000000000002E-5</v>
          </cell>
        </row>
        <row r="16207">
          <cell r="B16207" t="str">
            <v>224201</v>
          </cell>
          <cell r="C16207" t="str">
            <v>086930</v>
          </cell>
          <cell r="D16207" t="str">
            <v>Maquina de dobrar ferro pot. 2.1 kw</v>
          </cell>
          <cell r="E16207" t="str">
            <v>un</v>
          </cell>
          <cell r="F16207">
            <v>2.02E-4</v>
          </cell>
        </row>
        <row r="16208">
          <cell r="B16208" t="str">
            <v>224201</v>
          </cell>
          <cell r="C16208" t="str">
            <v>086930</v>
          </cell>
          <cell r="D16208" t="str">
            <v>Maquina de dobrar ferro pot. 2.1 kw</v>
          </cell>
          <cell r="E16208" t="str">
            <v>un</v>
          </cell>
          <cell r="F16208">
            <v>4.5000000000000003E-5</v>
          </cell>
        </row>
        <row r="16209">
          <cell r="B16209" t="str">
            <v>224201</v>
          </cell>
          <cell r="C16209" t="str">
            <v>088106</v>
          </cell>
          <cell r="D16209" t="str">
            <v>Energia eletrica</v>
          </cell>
          <cell r="E16209" t="str">
            <v>kw</v>
          </cell>
          <cell r="F16209">
            <v>2.2000000000000002</v>
          </cell>
        </row>
        <row r="16210">
          <cell r="B16210" t="str">
            <v>224202</v>
          </cell>
          <cell r="C16210" t="str">
            <v>010101</v>
          </cell>
          <cell r="D16210" t="str">
            <v>Ajudante</v>
          </cell>
          <cell r="E16210" t="str">
            <v>h</v>
          </cell>
          <cell r="F16210">
            <v>1</v>
          </cell>
        </row>
        <row r="16211">
          <cell r="B16211" t="str">
            <v>224202</v>
          </cell>
          <cell r="C16211" t="str">
            <v>086930</v>
          </cell>
          <cell r="D16211" t="str">
            <v>Maquina de dobrar ferro pot. 2.1 kw</v>
          </cell>
          <cell r="E16211" t="str">
            <v>un</v>
          </cell>
          <cell r="F16211">
            <v>0</v>
          </cell>
        </row>
        <row r="16212">
          <cell r="B16212" t="str">
            <v>224202</v>
          </cell>
          <cell r="C16212" t="str">
            <v>086930</v>
          </cell>
          <cell r="D16212" t="str">
            <v>Maquina de dobrar ferro pot. 2.1 kw</v>
          </cell>
          <cell r="E16212" t="str">
            <v>un</v>
          </cell>
          <cell r="F16212">
            <v>2.02E-4</v>
          </cell>
        </row>
        <row r="16213">
          <cell r="B16213" t="str">
            <v>224202</v>
          </cell>
          <cell r="C16213" t="str">
            <v>086930</v>
          </cell>
          <cell r="D16213" t="str">
            <v>Maquina de dobrar ferro pot. 2.1 kw</v>
          </cell>
          <cell r="E16213" t="str">
            <v>un</v>
          </cell>
          <cell r="F16213">
            <v>4.5000000000000003E-5</v>
          </cell>
        </row>
        <row r="16214">
          <cell r="B16214" t="str">
            <v>224203</v>
          </cell>
          <cell r="C16214" t="str">
            <v>010101</v>
          </cell>
          <cell r="D16214" t="str">
            <v>Ajudante</v>
          </cell>
          <cell r="E16214" t="str">
            <v>h</v>
          </cell>
          <cell r="F16214">
            <v>1</v>
          </cell>
        </row>
        <row r="16215">
          <cell r="B16215" t="str">
            <v>224203</v>
          </cell>
          <cell r="C16215" t="str">
            <v>086932</v>
          </cell>
          <cell r="D16215" t="str">
            <v>Maquina de dobrar ferro pot. 3.55 kw</v>
          </cell>
          <cell r="E16215" t="str">
            <v>un</v>
          </cell>
          <cell r="F16215">
            <v>6.0000000000000002E-5</v>
          </cell>
        </row>
        <row r="16216">
          <cell r="B16216" t="str">
            <v>224203</v>
          </cell>
          <cell r="C16216" t="str">
            <v>086932</v>
          </cell>
          <cell r="D16216" t="str">
            <v>Maquina de dobrar ferro pot. 3.55 kw</v>
          </cell>
          <cell r="E16216" t="str">
            <v>un</v>
          </cell>
          <cell r="F16216">
            <v>2.02E-4</v>
          </cell>
        </row>
        <row r="16217">
          <cell r="B16217" t="str">
            <v>224203</v>
          </cell>
          <cell r="C16217" t="str">
            <v>086932</v>
          </cell>
          <cell r="D16217" t="str">
            <v>Maquina de dobrar ferro pot. 3.55 kw</v>
          </cell>
          <cell r="E16217" t="str">
            <v>un</v>
          </cell>
          <cell r="F16217">
            <v>4.5000000000000003E-5</v>
          </cell>
        </row>
        <row r="16218">
          <cell r="B16218" t="str">
            <v>224203</v>
          </cell>
          <cell r="C16218" t="str">
            <v>088106</v>
          </cell>
          <cell r="D16218" t="str">
            <v>Energia eletrica</v>
          </cell>
          <cell r="E16218" t="str">
            <v>kw</v>
          </cell>
          <cell r="F16218">
            <v>3.6749999999999998</v>
          </cell>
        </row>
        <row r="16219">
          <cell r="B16219" t="str">
            <v>224204</v>
          </cell>
          <cell r="C16219" t="str">
            <v>010101</v>
          </cell>
          <cell r="D16219" t="str">
            <v>Ajudante</v>
          </cell>
          <cell r="E16219" t="str">
            <v>h</v>
          </cell>
          <cell r="F16219">
            <v>1</v>
          </cell>
        </row>
        <row r="16220">
          <cell r="B16220" t="str">
            <v>224204</v>
          </cell>
          <cell r="C16220" t="str">
            <v>086932</v>
          </cell>
          <cell r="D16220" t="str">
            <v>Maquina de dobrar ferro pot. 3.55 kw</v>
          </cell>
          <cell r="E16220" t="str">
            <v>un</v>
          </cell>
          <cell r="F16220">
            <v>0</v>
          </cell>
        </row>
        <row r="16221">
          <cell r="B16221" t="str">
            <v>224204</v>
          </cell>
          <cell r="C16221" t="str">
            <v>086932</v>
          </cell>
          <cell r="D16221" t="str">
            <v>Maquina de dobrar ferro pot. 3.55 kw</v>
          </cell>
          <cell r="E16221" t="str">
            <v>un</v>
          </cell>
          <cell r="F16221">
            <v>2.02E-4</v>
          </cell>
        </row>
        <row r="16222">
          <cell r="B16222" t="str">
            <v>224204</v>
          </cell>
          <cell r="C16222" t="str">
            <v>086932</v>
          </cell>
          <cell r="D16222" t="str">
            <v>Maquina de dobrar ferro pot. 3.55 kw</v>
          </cell>
          <cell r="E16222" t="str">
            <v>un</v>
          </cell>
          <cell r="F16222">
            <v>4.5000000000000003E-5</v>
          </cell>
        </row>
        <row r="16223">
          <cell r="B16223" t="str">
            <v>224301</v>
          </cell>
          <cell r="C16223" t="str">
            <v>010101</v>
          </cell>
          <cell r="D16223" t="str">
            <v>Ajudante</v>
          </cell>
          <cell r="E16223" t="str">
            <v>h</v>
          </cell>
          <cell r="F16223">
            <v>1</v>
          </cell>
        </row>
        <row r="16224">
          <cell r="B16224" t="str">
            <v>224301</v>
          </cell>
          <cell r="C16224" t="str">
            <v>086934</v>
          </cell>
          <cell r="D16224" t="str">
            <v>Maquina de cortar/dobrar ferro pot. 7.5 kw</v>
          </cell>
          <cell r="E16224" t="str">
            <v>un</v>
          </cell>
          <cell r="F16224">
            <v>6.0000000000000002E-5</v>
          </cell>
        </row>
        <row r="16225">
          <cell r="B16225" t="str">
            <v>224301</v>
          </cell>
          <cell r="C16225" t="str">
            <v>086934</v>
          </cell>
          <cell r="D16225" t="str">
            <v>Maquina de cortar/dobrar ferro pot. 7.5 kw</v>
          </cell>
          <cell r="E16225" t="str">
            <v>un</v>
          </cell>
          <cell r="F16225">
            <v>2.02E-4</v>
          </cell>
        </row>
        <row r="16226">
          <cell r="B16226" t="str">
            <v>224301</v>
          </cell>
          <cell r="C16226" t="str">
            <v>086934</v>
          </cell>
          <cell r="D16226" t="str">
            <v>Maquina de cortar/dobrar ferro pot. 7.5 kw</v>
          </cell>
          <cell r="E16226" t="str">
            <v>un</v>
          </cell>
          <cell r="F16226">
            <v>4.5000000000000003E-5</v>
          </cell>
        </row>
        <row r="16227">
          <cell r="B16227" t="str">
            <v>224301</v>
          </cell>
          <cell r="C16227" t="str">
            <v>088106</v>
          </cell>
          <cell r="D16227" t="str">
            <v>Energia eletrica</v>
          </cell>
          <cell r="E16227" t="str">
            <v>kw</v>
          </cell>
          <cell r="F16227">
            <v>7.35</v>
          </cell>
        </row>
        <row r="16228">
          <cell r="B16228" t="str">
            <v>224301</v>
          </cell>
          <cell r="C16228" t="str">
            <v>088110</v>
          </cell>
          <cell r="D16228" t="str">
            <v>Graxa multipurpose</v>
          </cell>
          <cell r="E16228" t="str">
            <v>kg</v>
          </cell>
          <cell r="F16228">
            <v>0.01</v>
          </cell>
        </row>
        <row r="16229">
          <cell r="B16229" t="str">
            <v>224301</v>
          </cell>
          <cell r="C16229" t="str">
            <v>088117</v>
          </cell>
          <cell r="D16229" t="str">
            <v>Lubrificante</v>
          </cell>
          <cell r="E16229" t="str">
            <v>l</v>
          </cell>
          <cell r="F16229">
            <v>2.5000000000000001E-2</v>
          </cell>
        </row>
        <row r="16230">
          <cell r="B16230" t="str">
            <v>224302</v>
          </cell>
          <cell r="C16230" t="str">
            <v>010101</v>
          </cell>
          <cell r="D16230" t="str">
            <v>Ajudante</v>
          </cell>
          <cell r="E16230" t="str">
            <v>h</v>
          </cell>
          <cell r="F16230">
            <v>1</v>
          </cell>
        </row>
        <row r="16231">
          <cell r="B16231" t="str">
            <v>224302</v>
          </cell>
          <cell r="C16231" t="str">
            <v>086934</v>
          </cell>
          <cell r="D16231" t="str">
            <v>Maquina de cortar/dobrar ferro pot. 7.5 kw</v>
          </cell>
          <cell r="E16231" t="str">
            <v>un</v>
          </cell>
          <cell r="F16231">
            <v>0</v>
          </cell>
        </row>
        <row r="16232">
          <cell r="B16232" t="str">
            <v>224302</v>
          </cell>
          <cell r="C16232" t="str">
            <v>086934</v>
          </cell>
          <cell r="D16232" t="str">
            <v>Maquina de cortar/dobrar ferro pot. 7.5 kw</v>
          </cell>
          <cell r="E16232" t="str">
            <v>un</v>
          </cell>
          <cell r="F16232">
            <v>2.02E-4</v>
          </cell>
        </row>
        <row r="16233">
          <cell r="B16233" t="str">
            <v>224302</v>
          </cell>
          <cell r="C16233" t="str">
            <v>086934</v>
          </cell>
          <cell r="D16233" t="str">
            <v>Maquina de cortar/dobrar ferro pot. 7.5 kw</v>
          </cell>
          <cell r="E16233" t="str">
            <v>un</v>
          </cell>
          <cell r="F16233">
            <v>4.5000000000000003E-5</v>
          </cell>
        </row>
        <row r="16234">
          <cell r="B16234" t="str">
            <v>224501</v>
          </cell>
          <cell r="C16234" t="str">
            <v>010127</v>
          </cell>
          <cell r="D16234" t="str">
            <v>Jatista</v>
          </cell>
          <cell r="E16234" t="str">
            <v>h</v>
          </cell>
          <cell r="F16234">
            <v>1</v>
          </cell>
        </row>
        <row r="16235">
          <cell r="B16235" t="str">
            <v>224501</v>
          </cell>
          <cell r="C16235" t="str">
            <v>086530</v>
          </cell>
          <cell r="D16235" t="str">
            <v>Maquina p/ jateamento de areia</v>
          </cell>
          <cell r="E16235" t="str">
            <v>un</v>
          </cell>
          <cell r="F16235">
            <v>6.0000000000000002E-5</v>
          </cell>
        </row>
        <row r="16236">
          <cell r="B16236" t="str">
            <v>224501</v>
          </cell>
          <cell r="C16236" t="str">
            <v>086530</v>
          </cell>
          <cell r="D16236" t="str">
            <v>Maquina p/ jateamento de areia</v>
          </cell>
          <cell r="E16236" t="str">
            <v>un</v>
          </cell>
          <cell r="F16236">
            <v>2.02E-4</v>
          </cell>
        </row>
        <row r="16237">
          <cell r="B16237" t="str">
            <v>224501</v>
          </cell>
          <cell r="C16237" t="str">
            <v>086530</v>
          </cell>
          <cell r="D16237" t="str">
            <v>Maquina p/ jateamento de areia</v>
          </cell>
          <cell r="E16237" t="str">
            <v>un</v>
          </cell>
          <cell r="F16237">
            <v>4.5000000000000003E-5</v>
          </cell>
        </row>
        <row r="16238">
          <cell r="B16238" t="str">
            <v>224501</v>
          </cell>
          <cell r="C16238" t="str">
            <v>088005</v>
          </cell>
          <cell r="D16238" t="str">
            <v>Bico p/ jateamento 5 mm</v>
          </cell>
          <cell r="E16238" t="str">
            <v>un</v>
          </cell>
          <cell r="F16238">
            <v>0.01</v>
          </cell>
        </row>
        <row r="16239">
          <cell r="B16239" t="str">
            <v>224502</v>
          </cell>
          <cell r="C16239" t="str">
            <v>010127</v>
          </cell>
          <cell r="D16239" t="str">
            <v>Jatista</v>
          </cell>
          <cell r="E16239" t="str">
            <v>h</v>
          </cell>
          <cell r="F16239">
            <v>1</v>
          </cell>
        </row>
        <row r="16240">
          <cell r="B16240" t="str">
            <v>224502</v>
          </cell>
          <cell r="C16240" t="str">
            <v>086530</v>
          </cell>
          <cell r="D16240" t="str">
            <v>Maquina p/ jateamento de areia</v>
          </cell>
          <cell r="E16240" t="str">
            <v>un</v>
          </cell>
          <cell r="F16240">
            <v>0</v>
          </cell>
        </row>
        <row r="16241">
          <cell r="B16241" t="str">
            <v>224502</v>
          </cell>
          <cell r="C16241" t="str">
            <v>086530</v>
          </cell>
          <cell r="D16241" t="str">
            <v>Maquina p/ jateamento de areia</v>
          </cell>
          <cell r="E16241" t="str">
            <v>un</v>
          </cell>
          <cell r="F16241">
            <v>2.02E-4</v>
          </cell>
        </row>
        <row r="16242">
          <cell r="B16242" t="str">
            <v>224502</v>
          </cell>
          <cell r="C16242" t="str">
            <v>086530</v>
          </cell>
          <cell r="D16242" t="str">
            <v>Maquina p/ jateamento de areia</v>
          </cell>
          <cell r="E16242" t="str">
            <v>un</v>
          </cell>
          <cell r="F16242">
            <v>4.5000000000000003E-5</v>
          </cell>
        </row>
        <row r="16243">
          <cell r="B16243" t="str">
            <v>224701</v>
          </cell>
          <cell r="C16243" t="str">
            <v>010101</v>
          </cell>
          <cell r="D16243" t="str">
            <v>Ajudante</v>
          </cell>
          <cell r="E16243" t="str">
            <v>h</v>
          </cell>
          <cell r="F16243">
            <v>1</v>
          </cell>
        </row>
        <row r="16244">
          <cell r="B16244" t="str">
            <v>224701</v>
          </cell>
          <cell r="C16244" t="str">
            <v>087970</v>
          </cell>
          <cell r="D16244" t="str">
            <v>Martelete eletrico pot. 0.85 kw</v>
          </cell>
          <cell r="E16244" t="str">
            <v>un</v>
          </cell>
          <cell r="F16244">
            <v>6.0000000000000002E-5</v>
          </cell>
        </row>
        <row r="16245">
          <cell r="B16245" t="str">
            <v>224701</v>
          </cell>
          <cell r="C16245" t="str">
            <v>087970</v>
          </cell>
          <cell r="D16245" t="str">
            <v>Martelete eletrico pot. 0.85 kw</v>
          </cell>
          <cell r="E16245" t="str">
            <v>un</v>
          </cell>
          <cell r="F16245">
            <v>3.0299999999999999E-4</v>
          </cell>
        </row>
        <row r="16246">
          <cell r="B16246" t="str">
            <v>224701</v>
          </cell>
          <cell r="C16246" t="str">
            <v>087970</v>
          </cell>
          <cell r="D16246" t="str">
            <v>Martelete eletrico pot. 0.85 kw</v>
          </cell>
          <cell r="E16246" t="str">
            <v>un</v>
          </cell>
          <cell r="F16246">
            <v>5.1E-5</v>
          </cell>
        </row>
        <row r="16247">
          <cell r="B16247" t="str">
            <v>224701</v>
          </cell>
          <cell r="C16247" t="str">
            <v>088050</v>
          </cell>
          <cell r="D16247" t="str">
            <v>Ponteiro p/ rompedor</v>
          </cell>
          <cell r="E16247" t="str">
            <v>un</v>
          </cell>
          <cell r="F16247">
            <v>5.0000000000000001E-3</v>
          </cell>
        </row>
        <row r="16248">
          <cell r="B16248" t="str">
            <v>224701</v>
          </cell>
          <cell r="C16248" t="str">
            <v>088106</v>
          </cell>
          <cell r="D16248" t="str">
            <v>Energia eletrica</v>
          </cell>
          <cell r="E16248" t="str">
            <v>kw</v>
          </cell>
          <cell r="F16248">
            <v>0.85</v>
          </cell>
        </row>
        <row r="16249">
          <cell r="B16249" t="str">
            <v>224702</v>
          </cell>
          <cell r="C16249" t="str">
            <v>010101</v>
          </cell>
          <cell r="D16249" t="str">
            <v>Ajudante</v>
          </cell>
          <cell r="E16249" t="str">
            <v>h</v>
          </cell>
          <cell r="F16249">
            <v>1</v>
          </cell>
        </row>
        <row r="16250">
          <cell r="B16250" t="str">
            <v>224702</v>
          </cell>
          <cell r="C16250" t="str">
            <v>087970</v>
          </cell>
          <cell r="D16250" t="str">
            <v>Martelete eletrico pot. 0.85 kw</v>
          </cell>
          <cell r="E16250" t="str">
            <v>un</v>
          </cell>
          <cell r="F16250">
            <v>0</v>
          </cell>
        </row>
        <row r="16251">
          <cell r="B16251" t="str">
            <v>224702</v>
          </cell>
          <cell r="C16251" t="str">
            <v>087970</v>
          </cell>
          <cell r="D16251" t="str">
            <v>Martelete eletrico pot. 0.85 kw</v>
          </cell>
          <cell r="E16251" t="str">
            <v>un</v>
          </cell>
          <cell r="F16251">
            <v>3.0299999999999999E-4</v>
          </cell>
        </row>
        <row r="16252">
          <cell r="B16252" t="str">
            <v>224702</v>
          </cell>
          <cell r="C16252" t="str">
            <v>087970</v>
          </cell>
          <cell r="D16252" t="str">
            <v>Martelete eletrico pot. 0.85 kw</v>
          </cell>
          <cell r="E16252" t="str">
            <v>un</v>
          </cell>
          <cell r="F16252">
            <v>5.1E-5</v>
          </cell>
        </row>
        <row r="16253">
          <cell r="B16253" t="str">
            <v>224801</v>
          </cell>
          <cell r="C16253" t="str">
            <v>010101</v>
          </cell>
          <cell r="D16253" t="str">
            <v>Ajudante</v>
          </cell>
          <cell r="E16253" t="str">
            <v>h</v>
          </cell>
          <cell r="F16253">
            <v>1</v>
          </cell>
        </row>
        <row r="16254">
          <cell r="B16254" t="str">
            <v>224801</v>
          </cell>
          <cell r="C16254" t="str">
            <v>086536</v>
          </cell>
          <cell r="D16254" t="str">
            <v>Microtrator c/ aparador de grama</v>
          </cell>
          <cell r="E16254" t="str">
            <v>un</v>
          </cell>
          <cell r="F16254">
            <v>1.136E-4</v>
          </cell>
        </row>
        <row r="16255">
          <cell r="B16255" t="str">
            <v>224801</v>
          </cell>
          <cell r="C16255" t="str">
            <v>088116</v>
          </cell>
          <cell r="D16255" t="str">
            <v>Oleo lubrificantes p/ diesel</v>
          </cell>
          <cell r="E16255" t="str">
            <v>l</v>
          </cell>
          <cell r="F16255">
            <v>1.7999999999999999E-2</v>
          </cell>
        </row>
        <row r="16256">
          <cell r="B16256" t="str">
            <v>224801</v>
          </cell>
          <cell r="C16256" t="str">
            <v>086536</v>
          </cell>
          <cell r="D16256" t="str">
            <v>Microtrator c/ aparador de grama</v>
          </cell>
          <cell r="E16256" t="str">
            <v>un</v>
          </cell>
          <cell r="F16256">
            <v>3.9700000000000003E-5</v>
          </cell>
        </row>
        <row r="16257">
          <cell r="B16257" t="str">
            <v>224801</v>
          </cell>
          <cell r="C16257" t="str">
            <v>088110</v>
          </cell>
          <cell r="D16257" t="str">
            <v>Graxa multipurpose</v>
          </cell>
          <cell r="E16257" t="str">
            <v>kg</v>
          </cell>
          <cell r="F16257">
            <v>8.9999999999999993E-3</v>
          </cell>
        </row>
        <row r="16258">
          <cell r="B16258" t="str">
            <v>224801</v>
          </cell>
          <cell r="C16258" t="str">
            <v>088114</v>
          </cell>
          <cell r="D16258" t="str">
            <v>Oleo diesel</v>
          </cell>
          <cell r="E16258" t="str">
            <v>l</v>
          </cell>
          <cell r="F16258">
            <v>1.4</v>
          </cell>
        </row>
        <row r="16259">
          <cell r="B16259" t="str">
            <v>224801</v>
          </cell>
          <cell r="C16259" t="str">
            <v>086536</v>
          </cell>
          <cell r="D16259" t="str">
            <v>Microtrator c/ aparador de grama</v>
          </cell>
          <cell r="E16259" t="str">
            <v>un</v>
          </cell>
          <cell r="F16259">
            <v>7.4999999999999993E-5</v>
          </cell>
        </row>
        <row r="16260">
          <cell r="B16260" t="str">
            <v>224801</v>
          </cell>
          <cell r="C16260" t="str">
            <v>088204</v>
          </cell>
          <cell r="D16260" t="str">
            <v>Filtro</v>
          </cell>
          <cell r="E16260" t="str">
            <v>jg</v>
          </cell>
          <cell r="F16260">
            <v>3.0000000000000001E-3</v>
          </cell>
        </row>
        <row r="16261">
          <cell r="B16261" t="str">
            <v>224801</v>
          </cell>
          <cell r="C16261" t="str">
            <v>088410</v>
          </cell>
          <cell r="D16261" t="str">
            <v>Pneu 400x15x04</v>
          </cell>
          <cell r="E16261" t="str">
            <v>un</v>
          </cell>
          <cell r="F16261">
            <v>5.9999999999999995E-4</v>
          </cell>
        </row>
        <row r="16262">
          <cell r="B16262" t="str">
            <v>224802</v>
          </cell>
          <cell r="C16262" t="str">
            <v>010101</v>
          </cell>
          <cell r="D16262" t="str">
            <v>Ajudante</v>
          </cell>
          <cell r="E16262" t="str">
            <v>h</v>
          </cell>
          <cell r="F16262">
            <v>1</v>
          </cell>
        </row>
        <row r="16263">
          <cell r="B16263" t="str">
            <v>224802</v>
          </cell>
          <cell r="C16263" t="str">
            <v>086536</v>
          </cell>
          <cell r="D16263" t="str">
            <v>Microtrator c/ aparador de grama</v>
          </cell>
          <cell r="E16263" t="str">
            <v>un</v>
          </cell>
          <cell r="F16263">
            <v>0</v>
          </cell>
        </row>
        <row r="16264">
          <cell r="B16264" t="str">
            <v>224802</v>
          </cell>
          <cell r="C16264" t="str">
            <v>086536</v>
          </cell>
          <cell r="D16264" t="str">
            <v>Microtrator c/ aparador de grama</v>
          </cell>
          <cell r="E16264" t="str">
            <v>un</v>
          </cell>
          <cell r="F16264">
            <v>1.136E-4</v>
          </cell>
        </row>
        <row r="16265">
          <cell r="B16265" t="str">
            <v>224802</v>
          </cell>
          <cell r="C16265" t="str">
            <v>086536</v>
          </cell>
          <cell r="D16265" t="str">
            <v>Microtrator c/ aparador de grama</v>
          </cell>
          <cell r="E16265" t="str">
            <v>un</v>
          </cell>
          <cell r="F16265">
            <v>3.9700000000000003E-5</v>
          </cell>
        </row>
        <row r="16266">
          <cell r="B16266" t="str">
            <v>224901</v>
          </cell>
          <cell r="C16266" t="str">
            <v>010134</v>
          </cell>
          <cell r="D16266" t="str">
            <v>Operador terraplenagem</v>
          </cell>
          <cell r="E16266" t="str">
            <v>h</v>
          </cell>
          <cell r="F16266">
            <v>1</v>
          </cell>
        </row>
        <row r="16267">
          <cell r="B16267" t="str">
            <v>224901</v>
          </cell>
          <cell r="C16267" t="str">
            <v>086020</v>
          </cell>
          <cell r="D16267" t="str">
            <v>Motoescreiper pot 202 kw cap 10 a 15 m3</v>
          </cell>
          <cell r="E16267" t="str">
            <v>un</v>
          </cell>
          <cell r="F16267">
            <v>9.1000000000000003E-5</v>
          </cell>
        </row>
        <row r="16268">
          <cell r="B16268" t="str">
            <v>224901</v>
          </cell>
          <cell r="C16268" t="str">
            <v>088116</v>
          </cell>
          <cell r="D16268" t="str">
            <v>Oleo lubrificantes p/ diesel</v>
          </cell>
          <cell r="E16268" t="str">
            <v>l</v>
          </cell>
          <cell r="F16268">
            <v>0.8</v>
          </cell>
        </row>
        <row r="16269">
          <cell r="B16269" t="str">
            <v>224901</v>
          </cell>
          <cell r="C16269" t="str">
            <v>086020</v>
          </cell>
          <cell r="D16269" t="str">
            <v>Motoescreiper pot 202 kw cap 10 a 15 m3</v>
          </cell>
          <cell r="E16269" t="str">
            <v>un</v>
          </cell>
          <cell r="F16269">
            <v>3.8399999999999998E-5</v>
          </cell>
        </row>
        <row r="16270">
          <cell r="B16270" t="str">
            <v>224901</v>
          </cell>
          <cell r="C16270" t="str">
            <v>088110</v>
          </cell>
          <cell r="D16270" t="str">
            <v>Graxa multipurpose</v>
          </cell>
          <cell r="E16270" t="str">
            <v>kg</v>
          </cell>
          <cell r="F16270">
            <v>0.4</v>
          </cell>
        </row>
        <row r="16271">
          <cell r="B16271" t="str">
            <v>224901</v>
          </cell>
          <cell r="C16271" t="str">
            <v>088114</v>
          </cell>
          <cell r="D16271" t="str">
            <v>Oleo diesel</v>
          </cell>
          <cell r="E16271" t="str">
            <v>l</v>
          </cell>
          <cell r="F16271">
            <v>37.200000000000003</v>
          </cell>
        </row>
        <row r="16272">
          <cell r="B16272" t="str">
            <v>224901</v>
          </cell>
          <cell r="C16272" t="str">
            <v>086020</v>
          </cell>
          <cell r="D16272" t="str">
            <v>Motoescreiper pot 202 kw cap 10 a 15 m3</v>
          </cell>
          <cell r="E16272" t="str">
            <v>un</v>
          </cell>
          <cell r="F16272">
            <v>7.4999999999999993E-5</v>
          </cell>
        </row>
        <row r="16273">
          <cell r="B16273" t="str">
            <v>224901</v>
          </cell>
          <cell r="C16273" t="str">
            <v>088210</v>
          </cell>
          <cell r="D16273" t="str">
            <v>Filtro c-3406</v>
          </cell>
          <cell r="E16273" t="str">
            <v>jg</v>
          </cell>
          <cell r="F16273">
            <v>8.5999999999999993E-2</v>
          </cell>
        </row>
        <row r="16274">
          <cell r="B16274" t="str">
            <v>224901</v>
          </cell>
          <cell r="C16274" t="str">
            <v>088504</v>
          </cell>
          <cell r="D16274" t="str">
            <v>Pneu 29.5x29x28</v>
          </cell>
          <cell r="E16274" t="str">
            <v>un</v>
          </cell>
          <cell r="F16274">
            <v>1.6000000000000001E-3</v>
          </cell>
        </row>
        <row r="16275">
          <cell r="B16275" t="str">
            <v>224902</v>
          </cell>
          <cell r="C16275" t="str">
            <v>010134</v>
          </cell>
          <cell r="D16275" t="str">
            <v>Operador terraplenagem</v>
          </cell>
          <cell r="E16275" t="str">
            <v>h</v>
          </cell>
          <cell r="F16275">
            <v>1</v>
          </cell>
        </row>
        <row r="16276">
          <cell r="B16276" t="str">
            <v>224902</v>
          </cell>
          <cell r="C16276" t="str">
            <v>086020</v>
          </cell>
          <cell r="D16276" t="str">
            <v>Motoescreiper pot 202 kw cap 10 a 15 m3</v>
          </cell>
          <cell r="E16276" t="str">
            <v>un</v>
          </cell>
          <cell r="F16276">
            <v>0</v>
          </cell>
        </row>
        <row r="16277">
          <cell r="B16277" t="str">
            <v>224902</v>
          </cell>
          <cell r="C16277" t="str">
            <v>086020</v>
          </cell>
          <cell r="D16277" t="str">
            <v>Motoescreiper pot 202 kw cap 10 a 15 m3</v>
          </cell>
          <cell r="E16277" t="str">
            <v>un</v>
          </cell>
          <cell r="F16277">
            <v>9.1000000000000003E-5</v>
          </cell>
        </row>
        <row r="16278">
          <cell r="B16278" t="str">
            <v>224902</v>
          </cell>
          <cell r="C16278" t="str">
            <v>086020</v>
          </cell>
          <cell r="D16278" t="str">
            <v>Motoescreiper pot 202 kw cap 10 a 15 m3</v>
          </cell>
          <cell r="E16278" t="str">
            <v>un</v>
          </cell>
          <cell r="F16278">
            <v>3.8399999999999998E-5</v>
          </cell>
        </row>
        <row r="16279">
          <cell r="B16279" t="str">
            <v>224903</v>
          </cell>
          <cell r="C16279" t="str">
            <v>086022</v>
          </cell>
          <cell r="D16279" t="str">
            <v>Motoescreiper pot 227 kw cap 10 a 15 m3</v>
          </cell>
          <cell r="E16279" t="str">
            <v>un</v>
          </cell>
          <cell r="F16279">
            <v>7.4999999999999993E-5</v>
          </cell>
        </row>
        <row r="16280">
          <cell r="B16280" t="str">
            <v>224903</v>
          </cell>
          <cell r="C16280" t="str">
            <v>088114</v>
          </cell>
          <cell r="D16280" t="str">
            <v>Oleo diesel</v>
          </cell>
          <cell r="E16280" t="str">
            <v>l</v>
          </cell>
          <cell r="F16280">
            <v>47</v>
          </cell>
        </row>
        <row r="16281">
          <cell r="B16281" t="str">
            <v>224903</v>
          </cell>
          <cell r="C16281" t="str">
            <v>086022</v>
          </cell>
          <cell r="D16281" t="str">
            <v>Motoescreiper pot 227 kw cap 10 a 15 m3</v>
          </cell>
          <cell r="E16281" t="str">
            <v>un</v>
          </cell>
          <cell r="F16281">
            <v>9.1000000000000003E-5</v>
          </cell>
        </row>
        <row r="16282">
          <cell r="B16282" t="str">
            <v>224903</v>
          </cell>
          <cell r="C16282" t="str">
            <v>086022</v>
          </cell>
          <cell r="D16282" t="str">
            <v>Motoescreiper pot 227 kw cap 10 a 15 m3</v>
          </cell>
          <cell r="E16282" t="str">
            <v>un</v>
          </cell>
          <cell r="F16282">
            <v>3.8399999999999998E-5</v>
          </cell>
        </row>
        <row r="16283">
          <cell r="B16283" t="str">
            <v>224903</v>
          </cell>
          <cell r="C16283" t="str">
            <v>088110</v>
          </cell>
          <cell r="D16283" t="str">
            <v>Graxa multipurpose</v>
          </cell>
          <cell r="E16283" t="str">
            <v>kg</v>
          </cell>
          <cell r="F16283">
            <v>0.4</v>
          </cell>
        </row>
        <row r="16284">
          <cell r="B16284" t="str">
            <v>224903</v>
          </cell>
          <cell r="C16284" t="str">
            <v>010134</v>
          </cell>
          <cell r="D16284" t="str">
            <v>Operador terraplenagem</v>
          </cell>
          <cell r="E16284" t="str">
            <v>h</v>
          </cell>
          <cell r="F16284">
            <v>1</v>
          </cell>
        </row>
        <row r="16285">
          <cell r="B16285" t="str">
            <v>224903</v>
          </cell>
          <cell r="C16285" t="str">
            <v>088116</v>
          </cell>
          <cell r="D16285" t="str">
            <v>Oleo lubrificantes p/ diesel</v>
          </cell>
          <cell r="E16285" t="str">
            <v>l</v>
          </cell>
          <cell r="F16285">
            <v>0.81</v>
          </cell>
        </row>
        <row r="16286">
          <cell r="B16286" t="str">
            <v>224903</v>
          </cell>
          <cell r="C16286" t="str">
            <v>088216</v>
          </cell>
          <cell r="D16286" t="str">
            <v>Filtro</v>
          </cell>
          <cell r="E16286" t="str">
            <v>jg</v>
          </cell>
          <cell r="F16286">
            <v>0.08</v>
          </cell>
        </row>
        <row r="16287">
          <cell r="B16287" t="str">
            <v>224903</v>
          </cell>
          <cell r="C16287" t="str">
            <v>088501</v>
          </cell>
          <cell r="D16287" t="str">
            <v>Pneu 29.5x25x28</v>
          </cell>
          <cell r="E16287" t="str">
            <v>un</v>
          </cell>
          <cell r="F16287">
            <v>1.6000000000000001E-3</v>
          </cell>
        </row>
        <row r="16288">
          <cell r="B16288" t="str">
            <v>224904</v>
          </cell>
          <cell r="C16288" t="str">
            <v>010134</v>
          </cell>
          <cell r="D16288" t="str">
            <v>Operador terraplenagem</v>
          </cell>
          <cell r="E16288" t="str">
            <v>h</v>
          </cell>
          <cell r="F16288">
            <v>1</v>
          </cell>
        </row>
        <row r="16289">
          <cell r="B16289" t="str">
            <v>224904</v>
          </cell>
          <cell r="C16289" t="str">
            <v>086022</v>
          </cell>
          <cell r="D16289" t="str">
            <v>Motoescreiper pot 227 kw cap 10 a 15 m3</v>
          </cell>
          <cell r="E16289" t="str">
            <v>un</v>
          </cell>
          <cell r="F16289">
            <v>0</v>
          </cell>
        </row>
        <row r="16290">
          <cell r="B16290" t="str">
            <v>224904</v>
          </cell>
          <cell r="C16290" t="str">
            <v>086022</v>
          </cell>
          <cell r="D16290" t="str">
            <v>Motoescreiper pot 227 kw cap 10 a 15 m3</v>
          </cell>
          <cell r="E16290" t="str">
            <v>un</v>
          </cell>
          <cell r="F16290">
            <v>9.1000000000000003E-5</v>
          </cell>
        </row>
        <row r="16291">
          <cell r="B16291" t="str">
            <v>224904</v>
          </cell>
          <cell r="C16291" t="str">
            <v>086022</v>
          </cell>
          <cell r="D16291" t="str">
            <v>Motoescreiper pot 227 kw cap 10 a 15 m3</v>
          </cell>
          <cell r="E16291" t="str">
            <v>un</v>
          </cell>
          <cell r="F16291">
            <v>3.8399999999999998E-5</v>
          </cell>
        </row>
        <row r="16292">
          <cell r="B16292" t="str">
            <v>224905</v>
          </cell>
          <cell r="C16292" t="str">
            <v>010134</v>
          </cell>
          <cell r="D16292" t="str">
            <v>Operador terraplenagem</v>
          </cell>
          <cell r="E16292" t="str">
            <v>h</v>
          </cell>
          <cell r="F16292">
            <v>1</v>
          </cell>
        </row>
        <row r="16293">
          <cell r="B16293" t="str">
            <v>224905</v>
          </cell>
          <cell r="C16293" t="str">
            <v>086024</v>
          </cell>
          <cell r="D16293" t="str">
            <v>Motoescreiper pot 345 kw cap 18 a 24 m3</v>
          </cell>
          <cell r="E16293" t="str">
            <v>un</v>
          </cell>
          <cell r="F16293">
            <v>7.4999999999999993E-5</v>
          </cell>
        </row>
        <row r="16294">
          <cell r="B16294" t="str">
            <v>224905</v>
          </cell>
          <cell r="C16294" t="str">
            <v>086024</v>
          </cell>
          <cell r="D16294" t="str">
            <v>Motoescreiper pot 345 kw cap 18 a 24 m3</v>
          </cell>
          <cell r="E16294" t="str">
            <v>un</v>
          </cell>
          <cell r="F16294">
            <v>9.1000000000000003E-5</v>
          </cell>
        </row>
        <row r="16295">
          <cell r="B16295" t="str">
            <v>224905</v>
          </cell>
          <cell r="C16295" t="str">
            <v>086024</v>
          </cell>
          <cell r="D16295" t="str">
            <v>Motoescreiper pot 345 kw cap 18 a 24 m3</v>
          </cell>
          <cell r="E16295" t="str">
            <v>un</v>
          </cell>
          <cell r="F16295">
            <v>3.8399999999999998E-5</v>
          </cell>
        </row>
        <row r="16296">
          <cell r="B16296" t="str">
            <v>224905</v>
          </cell>
          <cell r="C16296" t="str">
            <v>088110</v>
          </cell>
          <cell r="D16296" t="str">
            <v>Graxa multipurpose</v>
          </cell>
          <cell r="E16296" t="str">
            <v>kg</v>
          </cell>
          <cell r="F16296">
            <v>0.61</v>
          </cell>
        </row>
        <row r="16297">
          <cell r="B16297" t="str">
            <v>224905</v>
          </cell>
          <cell r="C16297" t="str">
            <v>088114</v>
          </cell>
          <cell r="D16297" t="str">
            <v>Oleo diesel</v>
          </cell>
          <cell r="E16297" t="str">
            <v>l</v>
          </cell>
          <cell r="F16297">
            <v>70.66</v>
          </cell>
        </row>
        <row r="16298">
          <cell r="B16298" t="str">
            <v>224905</v>
          </cell>
          <cell r="C16298" t="str">
            <v>088116</v>
          </cell>
          <cell r="D16298" t="str">
            <v>Oleo lubrificantes p/ diesel</v>
          </cell>
          <cell r="E16298" t="str">
            <v>l</v>
          </cell>
          <cell r="F16298">
            <v>1.22</v>
          </cell>
        </row>
        <row r="16299">
          <cell r="B16299" t="str">
            <v>224905</v>
          </cell>
          <cell r="C16299" t="str">
            <v>088212</v>
          </cell>
          <cell r="D16299" t="str">
            <v>Filtro</v>
          </cell>
          <cell r="E16299" t="str">
            <v>jg</v>
          </cell>
          <cell r="F16299">
            <v>1.2E-2</v>
          </cell>
        </row>
        <row r="16300">
          <cell r="B16300" t="str">
            <v>224905</v>
          </cell>
          <cell r="C16300" t="str">
            <v>088508</v>
          </cell>
          <cell r="D16300" t="str">
            <v>Pneu 37.25x35x30</v>
          </cell>
          <cell r="E16300" t="str">
            <v>un</v>
          </cell>
          <cell r="F16300">
            <v>1.6000000000000001E-3</v>
          </cell>
        </row>
        <row r="16301">
          <cell r="B16301" t="str">
            <v>224906</v>
          </cell>
          <cell r="C16301" t="str">
            <v>010134</v>
          </cell>
          <cell r="D16301" t="str">
            <v>Operador terraplenagem</v>
          </cell>
          <cell r="E16301" t="str">
            <v>h</v>
          </cell>
          <cell r="F16301">
            <v>1</v>
          </cell>
        </row>
        <row r="16302">
          <cell r="B16302" t="str">
            <v>224906</v>
          </cell>
          <cell r="C16302" t="str">
            <v>086024</v>
          </cell>
          <cell r="D16302" t="str">
            <v>Motoescreiper pot 345 kw cap 18 a 24 m3</v>
          </cell>
          <cell r="E16302" t="str">
            <v>un</v>
          </cell>
          <cell r="F16302">
            <v>0</v>
          </cell>
        </row>
        <row r="16303">
          <cell r="B16303" t="str">
            <v>224906</v>
          </cell>
          <cell r="C16303" t="str">
            <v>086024</v>
          </cell>
          <cell r="D16303" t="str">
            <v>Motoescreiper pot 345 kw cap 18 a 24 m3</v>
          </cell>
          <cell r="E16303" t="str">
            <v>un</v>
          </cell>
          <cell r="F16303">
            <v>9.1000000000000003E-5</v>
          </cell>
        </row>
        <row r="16304">
          <cell r="B16304" t="str">
            <v>224906</v>
          </cell>
          <cell r="C16304" t="str">
            <v>086024</v>
          </cell>
          <cell r="D16304" t="str">
            <v>Motoescreiper pot 345 kw cap 18 a 24 m3</v>
          </cell>
          <cell r="E16304" t="str">
            <v>un</v>
          </cell>
          <cell r="F16304">
            <v>3.8399999999999998E-5</v>
          </cell>
        </row>
        <row r="16305">
          <cell r="B16305" t="str">
            <v>224907</v>
          </cell>
          <cell r="C16305" t="str">
            <v>010134</v>
          </cell>
          <cell r="D16305" t="str">
            <v>Operador terraplenagem</v>
          </cell>
          <cell r="E16305" t="str">
            <v>h</v>
          </cell>
          <cell r="F16305">
            <v>1</v>
          </cell>
        </row>
        <row r="16306">
          <cell r="B16306" t="str">
            <v>224907</v>
          </cell>
          <cell r="C16306" t="str">
            <v>086026</v>
          </cell>
          <cell r="D16306" t="str">
            <v>Motoescreiper pot 492 kw cap 18 a 24 m3</v>
          </cell>
          <cell r="E16306" t="str">
            <v>un</v>
          </cell>
          <cell r="F16306">
            <v>7.4999999999999993E-5</v>
          </cell>
        </row>
        <row r="16307">
          <cell r="B16307" t="str">
            <v>224907</v>
          </cell>
          <cell r="C16307" t="str">
            <v>086026</v>
          </cell>
          <cell r="D16307" t="str">
            <v>Motoescreiper pot 492 kw cap 18 a 24 m3</v>
          </cell>
          <cell r="E16307" t="str">
            <v>un</v>
          </cell>
          <cell r="F16307">
            <v>9.1000000000000003E-5</v>
          </cell>
        </row>
        <row r="16308">
          <cell r="B16308" t="str">
            <v>224907</v>
          </cell>
          <cell r="C16308" t="str">
            <v>086026</v>
          </cell>
          <cell r="D16308" t="str">
            <v>Motoescreiper pot 492 kw cap 18 a 24 m3</v>
          </cell>
          <cell r="E16308" t="str">
            <v>un</v>
          </cell>
          <cell r="F16308">
            <v>3.8399999999999998E-5</v>
          </cell>
        </row>
        <row r="16309">
          <cell r="B16309" t="str">
            <v>224907</v>
          </cell>
          <cell r="C16309" t="str">
            <v>088110</v>
          </cell>
          <cell r="D16309" t="str">
            <v>Graxa multipurpose</v>
          </cell>
          <cell r="E16309" t="str">
            <v>kg</v>
          </cell>
          <cell r="F16309">
            <v>0.89</v>
          </cell>
        </row>
        <row r="16310">
          <cell r="B16310" t="str">
            <v>224907</v>
          </cell>
          <cell r="C16310" t="str">
            <v>088114</v>
          </cell>
          <cell r="D16310" t="str">
            <v>Oleo diesel</v>
          </cell>
          <cell r="E16310" t="str">
            <v>l</v>
          </cell>
          <cell r="F16310">
            <v>84</v>
          </cell>
        </row>
        <row r="16311">
          <cell r="B16311" t="str">
            <v>224907</v>
          </cell>
          <cell r="C16311" t="str">
            <v>088116</v>
          </cell>
          <cell r="D16311" t="str">
            <v>Oleo lubrificantes p/ diesel</v>
          </cell>
          <cell r="E16311" t="str">
            <v>l</v>
          </cell>
          <cell r="F16311">
            <v>1.78</v>
          </cell>
        </row>
        <row r="16312">
          <cell r="B16312" t="str">
            <v>224907</v>
          </cell>
          <cell r="C16312" t="str">
            <v>088224</v>
          </cell>
          <cell r="D16312" t="str">
            <v>Filtro</v>
          </cell>
          <cell r="E16312" t="str">
            <v>jg</v>
          </cell>
          <cell r="F16312">
            <v>0.17799999999999999</v>
          </cell>
        </row>
        <row r="16313">
          <cell r="B16313" t="str">
            <v>224907</v>
          </cell>
          <cell r="C16313" t="str">
            <v>088506</v>
          </cell>
          <cell r="D16313" t="str">
            <v>Pneu 33.5x33x38</v>
          </cell>
          <cell r="E16313" t="str">
            <v>un</v>
          </cell>
          <cell r="F16313">
            <v>1.6000000000000001E-3</v>
          </cell>
        </row>
        <row r="16314">
          <cell r="B16314" t="str">
            <v>224908</v>
          </cell>
          <cell r="C16314" t="str">
            <v>010134</v>
          </cell>
          <cell r="D16314" t="str">
            <v>Operador terraplenagem</v>
          </cell>
          <cell r="E16314" t="str">
            <v>h</v>
          </cell>
          <cell r="F16314">
            <v>1</v>
          </cell>
        </row>
        <row r="16315">
          <cell r="B16315" t="str">
            <v>224908</v>
          </cell>
          <cell r="C16315" t="str">
            <v>086026</v>
          </cell>
          <cell r="D16315" t="str">
            <v>Motoescreiper pot 492 kw cap 18 a 24 m3</v>
          </cell>
          <cell r="E16315" t="str">
            <v>un</v>
          </cell>
          <cell r="F16315">
            <v>0</v>
          </cell>
        </row>
        <row r="16316">
          <cell r="B16316" t="str">
            <v>224908</v>
          </cell>
          <cell r="C16316" t="str">
            <v>086026</v>
          </cell>
          <cell r="D16316" t="str">
            <v>Motoescreiper pot 492 kw cap 18 a 24 m3</v>
          </cell>
          <cell r="E16316" t="str">
            <v>un</v>
          </cell>
          <cell r="F16316">
            <v>9.1000000000000003E-5</v>
          </cell>
        </row>
        <row r="16317">
          <cell r="B16317" t="str">
            <v>224908</v>
          </cell>
          <cell r="C16317" t="str">
            <v>086026</v>
          </cell>
          <cell r="D16317" t="str">
            <v>Motoescreiper pot 492 kw cap 18 a 24 m3</v>
          </cell>
          <cell r="E16317" t="str">
            <v>un</v>
          </cell>
          <cell r="F16317">
            <v>3.8399999999999998E-5</v>
          </cell>
        </row>
        <row r="16318">
          <cell r="B16318" t="str">
            <v>225001</v>
          </cell>
          <cell r="C16318" t="str">
            <v>010134</v>
          </cell>
          <cell r="D16318" t="str">
            <v>Operador terraplenagem</v>
          </cell>
          <cell r="E16318" t="str">
            <v>h</v>
          </cell>
          <cell r="F16318">
            <v>1</v>
          </cell>
        </row>
        <row r="16319">
          <cell r="B16319" t="str">
            <v>225001</v>
          </cell>
          <cell r="C16319" t="str">
            <v>086030</v>
          </cell>
          <cell r="D16319" t="str">
            <v>Motoniveladora pot 95 kw</v>
          </cell>
          <cell r="E16319" t="str">
            <v>un</v>
          </cell>
          <cell r="F16319">
            <v>7.4999999999999993E-5</v>
          </cell>
        </row>
        <row r="16320">
          <cell r="B16320" t="str">
            <v>225001</v>
          </cell>
          <cell r="C16320" t="str">
            <v>086030</v>
          </cell>
          <cell r="D16320" t="str">
            <v>Motoniveladora pot 95 kw</v>
          </cell>
          <cell r="E16320" t="str">
            <v>un</v>
          </cell>
          <cell r="F16320">
            <v>9.1000000000000003E-5</v>
          </cell>
        </row>
        <row r="16321">
          <cell r="B16321" t="str">
            <v>225001</v>
          </cell>
          <cell r="C16321" t="str">
            <v>086030</v>
          </cell>
          <cell r="D16321" t="str">
            <v>Motoniveladora pot 95 kw</v>
          </cell>
          <cell r="E16321" t="str">
            <v>un</v>
          </cell>
          <cell r="F16321">
            <v>3.8399999999999998E-5</v>
          </cell>
        </row>
        <row r="16322">
          <cell r="B16322" t="str">
            <v>225001</v>
          </cell>
          <cell r="C16322" t="str">
            <v>088110</v>
          </cell>
          <cell r="D16322" t="str">
            <v>Graxa multipurpose</v>
          </cell>
          <cell r="E16322" t="str">
            <v>kg</v>
          </cell>
          <cell r="F16322">
            <v>0.17499999999999999</v>
          </cell>
        </row>
        <row r="16323">
          <cell r="B16323" t="str">
            <v>225001</v>
          </cell>
          <cell r="C16323" t="str">
            <v>088114</v>
          </cell>
          <cell r="D16323" t="str">
            <v>Oleo diesel</v>
          </cell>
          <cell r="E16323" t="str">
            <v>l</v>
          </cell>
          <cell r="F16323">
            <v>18.5</v>
          </cell>
        </row>
        <row r="16324">
          <cell r="B16324" t="str">
            <v>225001</v>
          </cell>
          <cell r="C16324" t="str">
            <v>088116</v>
          </cell>
          <cell r="D16324" t="str">
            <v>Oleo lubrificantes p/ diesel</v>
          </cell>
          <cell r="E16324" t="str">
            <v>l</v>
          </cell>
          <cell r="F16324">
            <v>0.35</v>
          </cell>
        </row>
        <row r="16325">
          <cell r="B16325" t="str">
            <v>225001</v>
          </cell>
          <cell r="C16325" t="str">
            <v>088206</v>
          </cell>
          <cell r="D16325" t="str">
            <v>Filtro</v>
          </cell>
          <cell r="E16325" t="str">
            <v>jg</v>
          </cell>
          <cell r="F16325">
            <v>2.1999999999999999E-2</v>
          </cell>
        </row>
        <row r="16326">
          <cell r="B16326" t="str">
            <v>225001</v>
          </cell>
          <cell r="C16326" t="str">
            <v>088466</v>
          </cell>
          <cell r="D16326" t="str">
            <v>Pneu 13x24x10</v>
          </cell>
          <cell r="E16326" t="str">
            <v>un</v>
          </cell>
          <cell r="F16326">
            <v>2.3999999999999998E-3</v>
          </cell>
        </row>
        <row r="16327">
          <cell r="B16327" t="str">
            <v>225002</v>
          </cell>
          <cell r="C16327" t="str">
            <v>010134</v>
          </cell>
          <cell r="D16327" t="str">
            <v>Operador terraplenagem</v>
          </cell>
          <cell r="E16327" t="str">
            <v>h</v>
          </cell>
          <cell r="F16327">
            <v>1</v>
          </cell>
        </row>
        <row r="16328">
          <cell r="B16328" t="str">
            <v>225002</v>
          </cell>
          <cell r="C16328" t="str">
            <v>086030</v>
          </cell>
          <cell r="D16328" t="str">
            <v>Motoniveladora pot 95 kw</v>
          </cell>
          <cell r="E16328" t="str">
            <v>un</v>
          </cell>
          <cell r="F16328">
            <v>0</v>
          </cell>
        </row>
        <row r="16329">
          <cell r="B16329" t="str">
            <v>225002</v>
          </cell>
          <cell r="C16329" t="str">
            <v>086030</v>
          </cell>
          <cell r="D16329" t="str">
            <v>Motoniveladora pot 95 kw</v>
          </cell>
          <cell r="E16329" t="str">
            <v>un</v>
          </cell>
          <cell r="F16329">
            <v>9.1000000000000003E-5</v>
          </cell>
        </row>
        <row r="16330">
          <cell r="B16330" t="str">
            <v>225002</v>
          </cell>
          <cell r="C16330" t="str">
            <v>086030</v>
          </cell>
          <cell r="D16330" t="str">
            <v>Motoniveladora pot 95 kw</v>
          </cell>
          <cell r="E16330" t="str">
            <v>un</v>
          </cell>
          <cell r="F16330">
            <v>3.8399999999999998E-5</v>
          </cell>
        </row>
        <row r="16331">
          <cell r="B16331" t="str">
            <v>225003</v>
          </cell>
          <cell r="C16331" t="str">
            <v>010134</v>
          </cell>
          <cell r="D16331" t="str">
            <v>Operador terraplenagem</v>
          </cell>
          <cell r="E16331" t="str">
            <v>h</v>
          </cell>
          <cell r="F16331">
            <v>1</v>
          </cell>
        </row>
        <row r="16332">
          <cell r="B16332" t="str">
            <v>225003</v>
          </cell>
          <cell r="C16332" t="str">
            <v>086032</v>
          </cell>
          <cell r="D16332" t="str">
            <v>Motoniveladora pot 105 kw</v>
          </cell>
          <cell r="E16332" t="str">
            <v>un</v>
          </cell>
          <cell r="F16332">
            <v>7.4999999999999993E-5</v>
          </cell>
        </row>
        <row r="16333">
          <cell r="B16333" t="str">
            <v>225003</v>
          </cell>
          <cell r="C16333" t="str">
            <v>086032</v>
          </cell>
          <cell r="D16333" t="str">
            <v>Motoniveladora pot 105 kw</v>
          </cell>
          <cell r="E16333" t="str">
            <v>un</v>
          </cell>
          <cell r="F16333">
            <v>9.1000000000000003E-5</v>
          </cell>
        </row>
        <row r="16334">
          <cell r="B16334" t="str">
            <v>225003</v>
          </cell>
          <cell r="C16334" t="str">
            <v>086032</v>
          </cell>
          <cell r="D16334" t="str">
            <v>Motoniveladora pot 105 kw</v>
          </cell>
          <cell r="E16334" t="str">
            <v>un</v>
          </cell>
          <cell r="F16334">
            <v>3.8399999999999998E-5</v>
          </cell>
        </row>
        <row r="16335">
          <cell r="B16335" t="str">
            <v>225003</v>
          </cell>
          <cell r="C16335" t="str">
            <v>088110</v>
          </cell>
          <cell r="D16335" t="str">
            <v>Graxa multipurpose</v>
          </cell>
          <cell r="E16335" t="str">
            <v>kg</v>
          </cell>
          <cell r="F16335">
            <v>0.19500000000000001</v>
          </cell>
        </row>
        <row r="16336">
          <cell r="B16336" t="str">
            <v>225003</v>
          </cell>
          <cell r="C16336" t="str">
            <v>088114</v>
          </cell>
          <cell r="D16336" t="str">
            <v>Oleo diesel</v>
          </cell>
          <cell r="E16336" t="str">
            <v>l</v>
          </cell>
          <cell r="F16336">
            <v>20.399999999999999</v>
          </cell>
        </row>
        <row r="16337">
          <cell r="B16337" t="str">
            <v>225003</v>
          </cell>
          <cell r="C16337" t="str">
            <v>088116</v>
          </cell>
          <cell r="D16337" t="str">
            <v>Oleo lubrificantes p/ diesel</v>
          </cell>
          <cell r="E16337" t="str">
            <v>l</v>
          </cell>
          <cell r="F16337">
            <v>0.39</v>
          </cell>
        </row>
        <row r="16338">
          <cell r="B16338" t="str">
            <v>225003</v>
          </cell>
          <cell r="C16338" t="str">
            <v>088268</v>
          </cell>
          <cell r="D16338" t="str">
            <v>Filtro</v>
          </cell>
          <cell r="E16338" t="str">
            <v>jg</v>
          </cell>
          <cell r="F16338">
            <v>0.03</v>
          </cell>
        </row>
        <row r="16339">
          <cell r="B16339" t="str">
            <v>225003</v>
          </cell>
          <cell r="C16339" t="str">
            <v>088466</v>
          </cell>
          <cell r="D16339" t="str">
            <v>Pneu 13x24x10</v>
          </cell>
          <cell r="E16339" t="str">
            <v>un</v>
          </cell>
          <cell r="F16339">
            <v>2.3999999999999998E-3</v>
          </cell>
        </row>
        <row r="16340">
          <cell r="B16340" t="str">
            <v>225004</v>
          </cell>
          <cell r="C16340" t="str">
            <v>010134</v>
          </cell>
          <cell r="D16340" t="str">
            <v>Operador terraplenagem</v>
          </cell>
          <cell r="E16340" t="str">
            <v>h</v>
          </cell>
          <cell r="F16340">
            <v>1</v>
          </cell>
        </row>
        <row r="16341">
          <cell r="B16341" t="str">
            <v>225004</v>
          </cell>
          <cell r="C16341" t="str">
            <v>086032</v>
          </cell>
          <cell r="D16341" t="str">
            <v>Motoniveladora pot 105 kw</v>
          </cell>
          <cell r="E16341" t="str">
            <v>un</v>
          </cell>
          <cell r="F16341">
            <v>0</v>
          </cell>
        </row>
        <row r="16342">
          <cell r="B16342" t="str">
            <v>225004</v>
          </cell>
          <cell r="C16342" t="str">
            <v>086032</v>
          </cell>
          <cell r="D16342" t="str">
            <v>Motoniveladora pot 105 kw</v>
          </cell>
          <cell r="E16342" t="str">
            <v>un</v>
          </cell>
          <cell r="F16342">
            <v>9.1000000000000003E-5</v>
          </cell>
        </row>
        <row r="16343">
          <cell r="B16343" t="str">
            <v>225004</v>
          </cell>
          <cell r="C16343" t="str">
            <v>086032</v>
          </cell>
          <cell r="D16343" t="str">
            <v>Motoniveladora pot 105 kw</v>
          </cell>
          <cell r="E16343" t="str">
            <v>un</v>
          </cell>
          <cell r="F16343">
            <v>3.8399999999999998E-5</v>
          </cell>
        </row>
        <row r="16344">
          <cell r="B16344" t="str">
            <v>225005</v>
          </cell>
          <cell r="C16344" t="str">
            <v>010134</v>
          </cell>
          <cell r="D16344" t="str">
            <v>Operador terraplenagem</v>
          </cell>
          <cell r="E16344" t="str">
            <v>h</v>
          </cell>
          <cell r="F16344">
            <v>1</v>
          </cell>
        </row>
        <row r="16345">
          <cell r="B16345" t="str">
            <v>225005</v>
          </cell>
          <cell r="C16345" t="str">
            <v>086034</v>
          </cell>
          <cell r="D16345" t="str">
            <v>Motoniveladora pot 127 kw</v>
          </cell>
          <cell r="E16345" t="str">
            <v>un</v>
          </cell>
          <cell r="F16345">
            <v>7.4999999999999993E-5</v>
          </cell>
        </row>
        <row r="16346">
          <cell r="B16346" t="str">
            <v>225005</v>
          </cell>
          <cell r="C16346" t="str">
            <v>086034</v>
          </cell>
          <cell r="D16346" t="str">
            <v>Motoniveladora pot 127 kw</v>
          </cell>
          <cell r="E16346" t="str">
            <v>un</v>
          </cell>
          <cell r="F16346">
            <v>9.1000000000000003E-5</v>
          </cell>
        </row>
        <row r="16347">
          <cell r="B16347" t="str">
            <v>225005</v>
          </cell>
          <cell r="C16347" t="str">
            <v>086034</v>
          </cell>
          <cell r="D16347" t="str">
            <v>Motoniveladora pot 127 kw</v>
          </cell>
          <cell r="E16347" t="str">
            <v>un</v>
          </cell>
          <cell r="F16347">
            <v>3.8399999999999998E-5</v>
          </cell>
        </row>
        <row r="16348">
          <cell r="B16348" t="str">
            <v>225005</v>
          </cell>
          <cell r="C16348" t="str">
            <v>088110</v>
          </cell>
          <cell r="D16348" t="str">
            <v>Graxa multipurpose</v>
          </cell>
          <cell r="E16348" t="str">
            <v>kg</v>
          </cell>
          <cell r="F16348">
            <v>0.22500000000000001</v>
          </cell>
        </row>
        <row r="16349">
          <cell r="B16349" t="str">
            <v>225005</v>
          </cell>
          <cell r="C16349" t="str">
            <v>088114</v>
          </cell>
          <cell r="D16349" t="str">
            <v>Oleo diesel</v>
          </cell>
          <cell r="E16349" t="str">
            <v>l</v>
          </cell>
          <cell r="F16349">
            <v>23.5</v>
          </cell>
        </row>
        <row r="16350">
          <cell r="B16350" t="str">
            <v>225005</v>
          </cell>
          <cell r="C16350" t="str">
            <v>088116</v>
          </cell>
          <cell r="D16350" t="str">
            <v>Oleo lubrificantes p/ diesel</v>
          </cell>
          <cell r="E16350" t="str">
            <v>l</v>
          </cell>
          <cell r="F16350">
            <v>0.45</v>
          </cell>
        </row>
        <row r="16351">
          <cell r="B16351" t="str">
            <v>225005</v>
          </cell>
          <cell r="C16351" t="str">
            <v>088268</v>
          </cell>
          <cell r="D16351" t="str">
            <v>Filtro</v>
          </cell>
          <cell r="E16351" t="str">
            <v>jg</v>
          </cell>
          <cell r="F16351">
            <v>4.2999999999999997E-2</v>
          </cell>
        </row>
        <row r="16352">
          <cell r="B16352" t="str">
            <v>225005</v>
          </cell>
          <cell r="C16352" t="str">
            <v>088472</v>
          </cell>
          <cell r="D16352" t="str">
            <v>Pneu 14x24x10</v>
          </cell>
          <cell r="E16352" t="str">
            <v>un</v>
          </cell>
          <cell r="F16352">
            <v>2.3999999999999998E-3</v>
          </cell>
        </row>
        <row r="16353">
          <cell r="B16353" t="str">
            <v>225006</v>
          </cell>
          <cell r="C16353" t="str">
            <v>010134</v>
          </cell>
          <cell r="D16353" t="str">
            <v>Operador terraplenagem</v>
          </cell>
          <cell r="E16353" t="str">
            <v>h</v>
          </cell>
          <cell r="F16353">
            <v>1</v>
          </cell>
        </row>
        <row r="16354">
          <cell r="B16354" t="str">
            <v>225006</v>
          </cell>
          <cell r="C16354" t="str">
            <v>086034</v>
          </cell>
          <cell r="D16354" t="str">
            <v>Motoniveladora pot 127 kw</v>
          </cell>
          <cell r="E16354" t="str">
            <v>un</v>
          </cell>
          <cell r="F16354">
            <v>0</v>
          </cell>
        </row>
        <row r="16355">
          <cell r="B16355" t="str">
            <v>225006</v>
          </cell>
          <cell r="C16355" t="str">
            <v>086034</v>
          </cell>
          <cell r="D16355" t="str">
            <v>Motoniveladora pot 127 kw</v>
          </cell>
          <cell r="E16355" t="str">
            <v>un</v>
          </cell>
          <cell r="F16355">
            <v>9.1000000000000003E-5</v>
          </cell>
        </row>
        <row r="16356">
          <cell r="B16356" t="str">
            <v>225006</v>
          </cell>
          <cell r="C16356" t="str">
            <v>086034</v>
          </cell>
          <cell r="D16356" t="str">
            <v>Motoniveladora pot 127 kw</v>
          </cell>
          <cell r="E16356" t="str">
            <v>un</v>
          </cell>
          <cell r="F16356">
            <v>3.8399999999999998E-5</v>
          </cell>
        </row>
        <row r="16357">
          <cell r="B16357" t="str">
            <v>225007</v>
          </cell>
          <cell r="C16357" t="str">
            <v>010134</v>
          </cell>
          <cell r="D16357" t="str">
            <v>Operador terraplenagem</v>
          </cell>
          <cell r="E16357" t="str">
            <v>h</v>
          </cell>
          <cell r="F16357">
            <v>1</v>
          </cell>
        </row>
        <row r="16358">
          <cell r="B16358" t="str">
            <v>225007</v>
          </cell>
          <cell r="C16358" t="str">
            <v>086036</v>
          </cell>
          <cell r="D16358" t="str">
            <v>Motoniveladora pot. 165 kw</v>
          </cell>
          <cell r="E16358" t="str">
            <v>un</v>
          </cell>
          <cell r="F16358">
            <v>7.4999999999999993E-5</v>
          </cell>
        </row>
        <row r="16359">
          <cell r="B16359" t="str">
            <v>225007</v>
          </cell>
          <cell r="C16359" t="str">
            <v>086036</v>
          </cell>
          <cell r="D16359" t="str">
            <v>Motoniveladora pot. 165 kw</v>
          </cell>
          <cell r="E16359" t="str">
            <v>un</v>
          </cell>
          <cell r="F16359">
            <v>9.1000000000000003E-5</v>
          </cell>
        </row>
        <row r="16360">
          <cell r="B16360" t="str">
            <v>225007</v>
          </cell>
          <cell r="C16360" t="str">
            <v>086036</v>
          </cell>
          <cell r="D16360" t="str">
            <v>Motoniveladora pot. 165 kw</v>
          </cell>
          <cell r="E16360" t="str">
            <v>un</v>
          </cell>
          <cell r="F16360">
            <v>3.8399999999999998E-5</v>
          </cell>
        </row>
        <row r="16361">
          <cell r="B16361" t="str">
            <v>225007</v>
          </cell>
          <cell r="C16361" t="str">
            <v>088110</v>
          </cell>
          <cell r="D16361" t="str">
            <v>Graxa multipurpose</v>
          </cell>
          <cell r="E16361" t="str">
            <v>kg</v>
          </cell>
          <cell r="F16361">
            <v>0.31</v>
          </cell>
        </row>
        <row r="16362">
          <cell r="B16362" t="str">
            <v>225007</v>
          </cell>
          <cell r="C16362" t="str">
            <v>088114</v>
          </cell>
          <cell r="D16362" t="str">
            <v>Oleo diesel</v>
          </cell>
          <cell r="E16362" t="str">
            <v>l</v>
          </cell>
          <cell r="F16362">
            <v>32.1</v>
          </cell>
        </row>
        <row r="16363">
          <cell r="B16363" t="str">
            <v>225007</v>
          </cell>
          <cell r="C16363" t="str">
            <v>088116</v>
          </cell>
          <cell r="D16363" t="str">
            <v>Oleo lubrificantes p/ diesel</v>
          </cell>
          <cell r="E16363" t="str">
            <v>l</v>
          </cell>
          <cell r="F16363">
            <v>0.61</v>
          </cell>
        </row>
        <row r="16364">
          <cell r="B16364" t="str">
            <v>225007</v>
          </cell>
          <cell r="C16364" t="str">
            <v>088268</v>
          </cell>
          <cell r="D16364" t="str">
            <v>Filtro</v>
          </cell>
          <cell r="E16364" t="str">
            <v>jg</v>
          </cell>
          <cell r="F16364">
            <v>7.9000000000000001E-2</v>
          </cell>
        </row>
        <row r="16365">
          <cell r="B16365" t="str">
            <v>225008</v>
          </cell>
          <cell r="C16365" t="str">
            <v>010134</v>
          </cell>
          <cell r="D16365" t="str">
            <v>Operador terraplenagem</v>
          </cell>
          <cell r="E16365" t="str">
            <v>h</v>
          </cell>
          <cell r="F16365">
            <v>1</v>
          </cell>
        </row>
        <row r="16366">
          <cell r="B16366" t="str">
            <v>225008</v>
          </cell>
          <cell r="C16366" t="str">
            <v>086036</v>
          </cell>
          <cell r="D16366" t="str">
            <v>Motoniveladora pot. 165 kw</v>
          </cell>
          <cell r="E16366" t="str">
            <v>un</v>
          </cell>
          <cell r="F16366">
            <v>0</v>
          </cell>
        </row>
        <row r="16367">
          <cell r="B16367" t="str">
            <v>225008</v>
          </cell>
          <cell r="C16367" t="str">
            <v>086036</v>
          </cell>
          <cell r="D16367" t="str">
            <v>Motoniveladora pot. 165 kw</v>
          </cell>
          <cell r="E16367" t="str">
            <v>un</v>
          </cell>
          <cell r="F16367">
            <v>9.1000000000000003E-5</v>
          </cell>
        </row>
        <row r="16368">
          <cell r="B16368" t="str">
            <v>225008</v>
          </cell>
          <cell r="C16368" t="str">
            <v>086036</v>
          </cell>
          <cell r="D16368" t="str">
            <v>Motoniveladora pot. 165 kw</v>
          </cell>
          <cell r="E16368" t="str">
            <v>un</v>
          </cell>
          <cell r="F16368">
            <v>3.8399999999999998E-5</v>
          </cell>
        </row>
        <row r="16369">
          <cell r="B16369" t="str">
            <v>225101</v>
          </cell>
          <cell r="C16369" t="str">
            <v>010101</v>
          </cell>
          <cell r="D16369" t="str">
            <v>Ajudante</v>
          </cell>
          <cell r="E16369" t="str">
            <v>h</v>
          </cell>
          <cell r="F16369">
            <v>1</v>
          </cell>
        </row>
        <row r="16370">
          <cell r="B16370" t="str">
            <v>225101</v>
          </cell>
          <cell r="C16370" t="str">
            <v>086540</v>
          </cell>
          <cell r="D16370" t="str">
            <v>Motosserra gasolina pot 4.5 kw</v>
          </cell>
          <cell r="E16370" t="str">
            <v>un</v>
          </cell>
          <cell r="F16370">
            <v>6.0000000000000002E-5</v>
          </cell>
        </row>
        <row r="16371">
          <cell r="B16371" t="str">
            <v>225101</v>
          </cell>
          <cell r="C16371" t="str">
            <v>086540</v>
          </cell>
          <cell r="D16371" t="str">
            <v>Motosserra gasolina pot 4.5 kw</v>
          </cell>
          <cell r="E16371" t="str">
            <v>un</v>
          </cell>
          <cell r="F16371">
            <v>3.0299999999999999E-4</v>
          </cell>
        </row>
        <row r="16372">
          <cell r="B16372" t="str">
            <v>225101</v>
          </cell>
          <cell r="C16372" t="str">
            <v>086540</v>
          </cell>
          <cell r="D16372" t="str">
            <v>Motosserra gasolina pot 4.5 kw</v>
          </cell>
          <cell r="E16372" t="str">
            <v>un</v>
          </cell>
          <cell r="F16372">
            <v>5.1E-5</v>
          </cell>
        </row>
        <row r="16373">
          <cell r="B16373" t="str">
            <v>225101</v>
          </cell>
          <cell r="C16373" t="str">
            <v>088108</v>
          </cell>
          <cell r="D16373" t="str">
            <v>Gasolina</v>
          </cell>
          <cell r="E16373" t="str">
            <v>l</v>
          </cell>
          <cell r="F16373">
            <v>0.72</v>
          </cell>
        </row>
        <row r="16374">
          <cell r="B16374" t="str">
            <v>225101</v>
          </cell>
          <cell r="C16374" t="str">
            <v>088110</v>
          </cell>
          <cell r="D16374" t="str">
            <v>Graxa multipurpose</v>
          </cell>
          <cell r="E16374" t="str">
            <v>kg</v>
          </cell>
          <cell r="F16374">
            <v>4.0000000000000001E-3</v>
          </cell>
        </row>
        <row r="16375">
          <cell r="B16375" t="str">
            <v>225101</v>
          </cell>
          <cell r="C16375" t="str">
            <v>088120</v>
          </cell>
          <cell r="D16375" t="str">
            <v>Oleo lubrificante p/ gasolina/alcool</v>
          </cell>
          <cell r="E16375" t="str">
            <v>l</v>
          </cell>
          <cell r="F16375">
            <v>8.0000000000000002E-3</v>
          </cell>
        </row>
        <row r="16376">
          <cell r="B16376" t="str">
            <v>225102</v>
          </cell>
          <cell r="C16376" t="str">
            <v>010101</v>
          </cell>
          <cell r="D16376" t="str">
            <v>Ajudante</v>
          </cell>
          <cell r="E16376" t="str">
            <v>h</v>
          </cell>
          <cell r="F16376">
            <v>1</v>
          </cell>
        </row>
        <row r="16377">
          <cell r="B16377" t="str">
            <v>225102</v>
          </cell>
          <cell r="C16377" t="str">
            <v>086540</v>
          </cell>
          <cell r="D16377" t="str">
            <v>Motosserra gasolina pot 4.5 kw</v>
          </cell>
          <cell r="E16377" t="str">
            <v>un</v>
          </cell>
          <cell r="F16377">
            <v>0</v>
          </cell>
        </row>
        <row r="16378">
          <cell r="B16378" t="str">
            <v>225102</v>
          </cell>
          <cell r="C16378" t="str">
            <v>086540</v>
          </cell>
          <cell r="D16378" t="str">
            <v>Motosserra gasolina pot 4.5 kw</v>
          </cell>
          <cell r="E16378" t="str">
            <v>un</v>
          </cell>
          <cell r="F16378">
            <v>3.0299999999999999E-4</v>
          </cell>
        </row>
      </sheetData>
      <sheetData sheetId="4" refreshError="1"/>
      <sheetData sheetId="5"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196FF-BED9-41B5-93BF-65B546618134}">
  <dimension ref="A1:BL1980"/>
  <sheetViews>
    <sheetView showGridLines="0" showZeros="0" tabSelected="1" view="pageBreakPreview" topLeftCell="B1" zoomScale="80" zoomScaleNormal="100" zoomScaleSheetLayoutView="80" workbookViewId="0">
      <selection activeCell="AR4" sqref="AR4"/>
    </sheetView>
  </sheetViews>
  <sheetFormatPr defaultColWidth="9.140625" defaultRowHeight="12" x14ac:dyDescent="0.2"/>
  <cols>
    <col min="1" max="1" width="4.7109375" style="1" hidden="1" customWidth="1"/>
    <col min="2" max="2" width="2.42578125" style="1" customWidth="1"/>
    <col min="3" max="3" width="20.5703125" style="5" bestFit="1" customWidth="1"/>
    <col min="4" max="4" width="45.42578125" style="1" customWidth="1"/>
    <col min="5" max="5" width="11.7109375" style="5" customWidth="1"/>
    <col min="6" max="6" width="18.5703125" style="1" customWidth="1"/>
    <col min="7" max="10" width="17.7109375" style="1" customWidth="1"/>
    <col min="11" max="11" width="17.5703125" style="4" customWidth="1"/>
    <col min="12" max="12" width="17.7109375" style="4" customWidth="1"/>
    <col min="13" max="13" width="18.7109375" style="4" customWidth="1"/>
    <col min="14" max="14" width="17.42578125" style="4" hidden="1" customWidth="1"/>
    <col min="15" max="15" width="19.140625" style="4" hidden="1" customWidth="1"/>
    <col min="16" max="16" width="17.28515625" style="4" hidden="1" customWidth="1"/>
    <col min="17" max="17" width="16.7109375" style="4" hidden="1" customWidth="1"/>
    <col min="18" max="18" width="17.28515625" style="4" hidden="1" customWidth="1"/>
    <col min="19" max="19" width="16.28515625" style="4" hidden="1" customWidth="1"/>
    <col min="20" max="20" width="17.28515625" style="4" hidden="1" customWidth="1"/>
    <col min="21" max="21" width="16.28515625" style="4" hidden="1" customWidth="1"/>
    <col min="22" max="22" width="17.28515625" style="4" hidden="1" customWidth="1"/>
    <col min="23" max="23" width="16.28515625" style="4" hidden="1" customWidth="1"/>
    <col min="24" max="26" width="17.28515625" style="4" hidden="1" customWidth="1"/>
    <col min="27" max="27" width="17.85546875" style="4" hidden="1" customWidth="1"/>
    <col min="28" max="28" width="17.28515625" style="4" hidden="1" customWidth="1"/>
    <col min="29" max="29" width="17.85546875" style="4" hidden="1" customWidth="1"/>
    <col min="30" max="30" width="17.5703125" style="4" hidden="1" customWidth="1"/>
    <col min="31" max="31" width="18" style="4" hidden="1" customWidth="1"/>
    <col min="32" max="32" width="19.140625" style="4" hidden="1" customWidth="1"/>
    <col min="33" max="34" width="17" style="4" hidden="1" customWidth="1"/>
    <col min="35" max="35" width="14.7109375" style="4" hidden="1" customWidth="1"/>
    <col min="36" max="37" width="17.140625" style="4" hidden="1" customWidth="1"/>
    <col min="38" max="38" width="17" style="4" hidden="1" customWidth="1"/>
    <col min="39" max="39" width="14.7109375" style="4" hidden="1" customWidth="1"/>
    <col min="40" max="40" width="17" style="4" hidden="1" customWidth="1"/>
    <col min="41" max="41" width="15" style="4" hidden="1" customWidth="1"/>
    <col min="42" max="45" width="20.5703125" style="3" customWidth="1"/>
    <col min="46" max="46" width="2.5703125" style="3" customWidth="1"/>
    <col min="47" max="47" width="17.140625" style="2" customWidth="1"/>
    <col min="48" max="48" width="15.85546875" style="2" hidden="1" customWidth="1"/>
    <col min="49" max="49" width="14.42578125" style="1" hidden="1" customWidth="1"/>
    <col min="50" max="50" width="20.42578125" style="1" customWidth="1"/>
    <col min="51" max="16384" width="9.140625" style="1"/>
  </cols>
  <sheetData>
    <row r="1" spans="1:57" ht="12.75" thickBot="1" x14ac:dyDescent="0.25"/>
    <row r="2" spans="1:57" s="60" customFormat="1" ht="28.5" customHeight="1" thickBot="1" x14ac:dyDescent="0.25">
      <c r="C2" s="166" t="s">
        <v>2927</v>
      </c>
      <c r="D2" s="167"/>
      <c r="E2" s="167"/>
      <c r="F2" s="167"/>
      <c r="G2" s="167"/>
      <c r="H2" s="167"/>
      <c r="I2" s="167"/>
      <c r="J2" s="167"/>
      <c r="K2" s="166"/>
      <c r="L2" s="167"/>
      <c r="M2" s="167"/>
      <c r="N2" s="167"/>
      <c r="O2" s="167"/>
      <c r="P2" s="167"/>
      <c r="Q2" s="167"/>
      <c r="R2" s="167"/>
      <c r="S2" s="167"/>
      <c r="T2" s="167"/>
      <c r="U2" s="167"/>
      <c r="V2" s="167"/>
      <c r="W2" s="167"/>
      <c r="X2" s="167"/>
      <c r="Y2" s="167"/>
      <c r="Z2" s="167"/>
      <c r="AA2" s="167"/>
      <c r="AB2" s="167"/>
      <c r="AC2" s="167"/>
      <c r="AD2" s="167"/>
      <c r="AE2" s="167"/>
      <c r="AF2" s="167"/>
      <c r="AG2" s="167"/>
      <c r="AH2" s="167"/>
      <c r="AI2" s="167"/>
      <c r="AJ2" s="167"/>
      <c r="AK2" s="167"/>
      <c r="AL2" s="167"/>
      <c r="AM2" s="167"/>
      <c r="AN2" s="167"/>
      <c r="AO2" s="167"/>
      <c r="AP2" s="166"/>
      <c r="AQ2" s="167"/>
      <c r="AR2" s="167"/>
      <c r="AS2" s="168"/>
      <c r="AT2"/>
      <c r="AU2"/>
      <c r="AV2"/>
      <c r="AW2"/>
      <c r="AX2" s="18"/>
      <c r="AY2"/>
      <c r="AZ2"/>
      <c r="BA2"/>
      <c r="BB2"/>
      <c r="BC2"/>
      <c r="BD2" s="127"/>
      <c r="BE2" s="127"/>
    </row>
    <row r="3" spans="1:57" s="60" customFormat="1" ht="75" customHeight="1" thickBot="1" x14ac:dyDescent="0.25">
      <c r="C3" s="131" t="s">
        <v>2926</v>
      </c>
      <c r="D3" s="169" t="s">
        <v>2925</v>
      </c>
      <c r="E3" s="169"/>
      <c r="F3" s="169"/>
      <c r="G3" s="169"/>
      <c r="H3" s="169"/>
      <c r="I3" s="169"/>
      <c r="J3" s="169"/>
      <c r="K3" s="169"/>
      <c r="L3" s="169"/>
      <c r="M3" s="169"/>
      <c r="N3" s="130"/>
      <c r="O3" s="130"/>
      <c r="P3" s="130"/>
      <c r="Q3" s="130"/>
      <c r="R3" s="130"/>
      <c r="S3" s="130"/>
      <c r="T3" s="130"/>
      <c r="U3" s="130"/>
      <c r="V3" s="130"/>
      <c r="W3" s="130"/>
      <c r="X3" s="130"/>
      <c r="Y3" s="130"/>
      <c r="Z3" s="130"/>
      <c r="AA3" s="130"/>
      <c r="AB3" s="130"/>
      <c r="AC3" s="130"/>
      <c r="AD3" s="130"/>
      <c r="AE3" s="130"/>
      <c r="AF3" s="130"/>
      <c r="AG3" s="130"/>
      <c r="AH3" s="130"/>
      <c r="AI3" s="130"/>
      <c r="AJ3" s="130"/>
      <c r="AK3" s="130"/>
      <c r="AL3" s="130"/>
      <c r="AM3" s="130"/>
      <c r="AN3" s="130"/>
      <c r="AO3" s="130"/>
      <c r="AP3" s="169" t="s">
        <v>2924</v>
      </c>
      <c r="AQ3" s="169"/>
      <c r="AR3" s="169"/>
      <c r="AS3" s="170"/>
      <c r="AT3" s="129"/>
      <c r="AU3" s="128"/>
      <c r="AV3" s="128"/>
      <c r="AW3" s="128"/>
      <c r="AX3" s="128"/>
      <c r="AY3" s="128"/>
      <c r="AZ3" s="128"/>
      <c r="BA3" s="128"/>
      <c r="BB3" s="128"/>
      <c r="BC3" s="128"/>
      <c r="BD3" s="127"/>
      <c r="BE3" s="127"/>
    </row>
    <row r="4" spans="1:57" s="60" customFormat="1" ht="31.5" customHeight="1" thickBot="1" x14ac:dyDescent="0.25">
      <c r="C4" s="126" t="s">
        <v>2923</v>
      </c>
      <c r="D4" s="171" t="s">
        <v>2922</v>
      </c>
      <c r="E4" s="171"/>
      <c r="F4" s="171"/>
      <c r="G4" s="171"/>
      <c r="H4" s="171"/>
      <c r="I4" s="171"/>
      <c r="J4" s="171"/>
      <c r="K4" s="171"/>
      <c r="L4" s="171"/>
      <c r="M4" s="171"/>
      <c r="N4" s="171"/>
      <c r="O4" s="171"/>
      <c r="P4" s="171"/>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t="s">
        <v>2929</v>
      </c>
      <c r="AQ4" s="124"/>
      <c r="AR4" s="132">
        <v>45699</v>
      </c>
      <c r="AS4" s="125"/>
      <c r="AT4" s="122"/>
      <c r="AU4" s="117"/>
      <c r="AV4" s="117"/>
      <c r="AW4" s="117"/>
      <c r="AX4" s="117"/>
      <c r="AY4" s="92"/>
      <c r="AZ4" s="117"/>
      <c r="BA4" s="117"/>
      <c r="BB4" s="117"/>
      <c r="BC4" s="116"/>
      <c r="BD4" s="115"/>
      <c r="BE4" s="115"/>
    </row>
    <row r="5" spans="1:57" s="60" customFormat="1" ht="31.5" customHeight="1" thickBot="1" x14ac:dyDescent="0.25">
      <c r="C5" s="121" t="s">
        <v>2921</v>
      </c>
      <c r="D5" s="169" t="s">
        <v>2920</v>
      </c>
      <c r="E5" s="169"/>
      <c r="F5" s="169"/>
      <c r="G5" s="169"/>
      <c r="H5" s="169"/>
      <c r="I5" s="169"/>
      <c r="J5" s="169"/>
      <c r="K5" s="169"/>
      <c r="L5" s="169"/>
      <c r="M5" s="169"/>
      <c r="N5" s="124"/>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t="s">
        <v>2930</v>
      </c>
      <c r="AQ5" s="113"/>
      <c r="AR5" s="133">
        <v>45775</v>
      </c>
      <c r="AS5" s="123"/>
      <c r="AT5" s="122"/>
      <c r="AU5" s="117"/>
      <c r="AV5" s="117"/>
      <c r="AW5" s="117"/>
      <c r="AX5" s="117"/>
      <c r="AY5" s="92"/>
      <c r="AZ5" s="117"/>
      <c r="BA5" s="117"/>
      <c r="BB5" s="117"/>
      <c r="BC5" s="116"/>
      <c r="BD5" s="115"/>
      <c r="BE5" s="115"/>
    </row>
    <row r="6" spans="1:57" s="60" customFormat="1" ht="54" customHeight="1" thickBot="1" x14ac:dyDescent="0.25">
      <c r="C6" s="121" t="s">
        <v>2919</v>
      </c>
      <c r="D6" s="169" t="s">
        <v>2918</v>
      </c>
      <c r="E6" s="169"/>
      <c r="F6" s="169"/>
      <c r="G6" s="169"/>
      <c r="H6" s="169"/>
      <c r="I6" s="169"/>
      <c r="J6" s="169"/>
      <c r="K6" s="169"/>
      <c r="L6" s="169"/>
      <c r="M6" s="169"/>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19"/>
      <c r="AT6" s="118"/>
      <c r="AU6" s="117"/>
      <c r="AV6" s="117"/>
      <c r="AW6" s="117"/>
      <c r="AX6" s="117"/>
      <c r="AY6" s="92"/>
      <c r="AZ6" s="117"/>
      <c r="BA6" s="117"/>
      <c r="BB6" s="117"/>
      <c r="BC6" s="116"/>
      <c r="BD6" s="115"/>
      <c r="BE6" s="115"/>
    </row>
    <row r="7" spans="1:57" s="60" customFormat="1" ht="31.5" customHeight="1" thickBot="1" x14ac:dyDescent="0.3">
      <c r="C7" s="182" t="s">
        <v>2928</v>
      </c>
      <c r="D7" s="171"/>
      <c r="E7" s="171"/>
      <c r="F7" s="171"/>
      <c r="G7" s="171"/>
      <c r="H7" s="171"/>
      <c r="I7" s="171"/>
      <c r="J7" s="171"/>
      <c r="K7" s="182"/>
      <c r="L7" s="171"/>
      <c r="M7" s="171"/>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3"/>
      <c r="AQ7" s="183"/>
      <c r="AR7" s="183"/>
      <c r="AS7" s="112"/>
      <c r="AT7" s="111"/>
      <c r="AU7" s="110"/>
      <c r="AV7" s="110"/>
      <c r="AW7" s="110"/>
      <c r="AX7" s="110"/>
      <c r="AY7" s="109"/>
      <c r="AZ7" s="109"/>
      <c r="BA7" s="108"/>
      <c r="BB7" s="108"/>
      <c r="BC7" s="108"/>
      <c r="BD7" s="107"/>
      <c r="BE7" s="107"/>
    </row>
    <row r="8" spans="1:57" s="60" customFormat="1" ht="26.25" customHeight="1" thickBot="1" x14ac:dyDescent="0.25">
      <c r="C8" s="135" t="s">
        <v>2917</v>
      </c>
      <c r="D8" s="184" t="s">
        <v>2916</v>
      </c>
      <c r="E8" s="187" t="s">
        <v>2915</v>
      </c>
      <c r="F8" s="135" t="s">
        <v>2895</v>
      </c>
      <c r="G8" s="135" t="s">
        <v>2914</v>
      </c>
      <c r="H8" s="135" t="s">
        <v>2913</v>
      </c>
      <c r="I8" s="135" t="s">
        <v>2912</v>
      </c>
      <c r="J8" s="135" t="s">
        <v>2911</v>
      </c>
      <c r="K8" s="180" t="s">
        <v>2910</v>
      </c>
      <c r="L8" s="174" t="s">
        <v>2909</v>
      </c>
      <c r="M8" s="177" t="s">
        <v>2908</v>
      </c>
      <c r="N8" s="172" t="s">
        <v>2907</v>
      </c>
      <c r="O8" s="173"/>
      <c r="P8" s="172" t="s">
        <v>2906</v>
      </c>
      <c r="Q8" s="173"/>
      <c r="R8" s="172" t="s">
        <v>2905</v>
      </c>
      <c r="S8" s="173"/>
      <c r="T8" s="172" t="s">
        <v>2904</v>
      </c>
      <c r="U8" s="173"/>
      <c r="V8" s="172" t="s">
        <v>2903</v>
      </c>
      <c r="W8" s="173"/>
      <c r="X8" s="172" t="s">
        <v>2902</v>
      </c>
      <c r="Y8" s="173"/>
      <c r="Z8" s="172" t="s">
        <v>2901</v>
      </c>
      <c r="AA8" s="173"/>
      <c r="AB8" s="172" t="s">
        <v>2900</v>
      </c>
      <c r="AC8" s="173"/>
      <c r="AD8" s="190" t="s">
        <v>2899</v>
      </c>
      <c r="AE8" s="191"/>
      <c r="AF8" s="172" t="s">
        <v>2898</v>
      </c>
      <c r="AG8" s="173"/>
      <c r="AH8" s="172" t="s">
        <v>2897</v>
      </c>
      <c r="AI8" s="173"/>
      <c r="AJ8" s="172" t="s">
        <v>2897</v>
      </c>
      <c r="AK8" s="173"/>
      <c r="AL8" s="172" t="s">
        <v>2896</v>
      </c>
      <c r="AM8" s="173"/>
      <c r="AN8" s="172" t="s">
        <v>2896</v>
      </c>
      <c r="AO8" s="173"/>
      <c r="AP8" s="153" t="str">
        <f>"ACUMULADO ATÉ A " &amp; AV10</f>
        <v>ACUMULADO ATÉ A 11ª MEDIÇÃO COMPLEMENTAR</v>
      </c>
      <c r="AQ8" s="153"/>
      <c r="AR8" s="153"/>
      <c r="AS8" s="153"/>
      <c r="AT8"/>
      <c r="AU8" s="107"/>
      <c r="AV8" s="107"/>
    </row>
    <row r="9" spans="1:57" s="60" customFormat="1" ht="36" customHeight="1" thickBot="1" x14ac:dyDescent="0.25">
      <c r="C9" s="136"/>
      <c r="D9" s="185"/>
      <c r="E9" s="188"/>
      <c r="F9" s="136"/>
      <c r="G9" s="136"/>
      <c r="H9" s="136"/>
      <c r="I9" s="136"/>
      <c r="J9" s="136"/>
      <c r="K9" s="180"/>
      <c r="L9" s="175"/>
      <c r="M9" s="178"/>
      <c r="N9" s="106" t="s">
        <v>2895</v>
      </c>
      <c r="O9" s="163" t="s">
        <v>2894</v>
      </c>
      <c r="P9" s="106" t="s">
        <v>2895</v>
      </c>
      <c r="Q9" s="163" t="s">
        <v>2894</v>
      </c>
      <c r="R9" s="106" t="s">
        <v>2895</v>
      </c>
      <c r="S9" s="163" t="s">
        <v>2894</v>
      </c>
      <c r="T9" s="106" t="s">
        <v>2895</v>
      </c>
      <c r="U9" s="163" t="s">
        <v>2894</v>
      </c>
      <c r="V9" s="106" t="s">
        <v>2895</v>
      </c>
      <c r="W9" s="163" t="s">
        <v>2894</v>
      </c>
      <c r="X9" s="106" t="s">
        <v>2895</v>
      </c>
      <c r="Y9" s="163" t="s">
        <v>2894</v>
      </c>
      <c r="Z9" s="106" t="s">
        <v>2895</v>
      </c>
      <c r="AA9" s="163" t="s">
        <v>2894</v>
      </c>
      <c r="AB9" s="106" t="s">
        <v>2895</v>
      </c>
      <c r="AC9" s="163" t="s">
        <v>2894</v>
      </c>
      <c r="AD9" s="106" t="s">
        <v>2895</v>
      </c>
      <c r="AE9" s="163" t="s">
        <v>2894</v>
      </c>
      <c r="AF9" s="106" t="s">
        <v>2895</v>
      </c>
      <c r="AG9" s="163" t="s">
        <v>2894</v>
      </c>
      <c r="AH9" s="106" t="s">
        <v>2895</v>
      </c>
      <c r="AI9" s="163" t="s">
        <v>2894</v>
      </c>
      <c r="AJ9" s="106" t="s">
        <v>2895</v>
      </c>
      <c r="AK9" s="163" t="s">
        <v>2894</v>
      </c>
      <c r="AL9" s="106" t="s">
        <v>2895</v>
      </c>
      <c r="AM9" s="163" t="s">
        <v>2894</v>
      </c>
      <c r="AN9" s="106" t="s">
        <v>2895</v>
      </c>
      <c r="AO9" s="163" t="s">
        <v>2894</v>
      </c>
      <c r="AP9" s="163" t="s">
        <v>2893</v>
      </c>
      <c r="AQ9" s="163" t="s">
        <v>2892</v>
      </c>
      <c r="AR9" s="160" t="s">
        <v>2891</v>
      </c>
      <c r="AS9" s="160" t="s">
        <v>2890</v>
      </c>
      <c r="AT9"/>
      <c r="AU9" s="104"/>
      <c r="AV9" s="105"/>
    </row>
    <row r="10" spans="1:57" s="60" customFormat="1" ht="19.5" customHeight="1" thickBot="1" x14ac:dyDescent="0.25">
      <c r="C10" s="136"/>
      <c r="D10" s="185"/>
      <c r="E10" s="188"/>
      <c r="F10" s="136"/>
      <c r="G10" s="136"/>
      <c r="H10" s="136"/>
      <c r="I10" s="136"/>
      <c r="J10" s="136"/>
      <c r="K10" s="180"/>
      <c r="L10" s="175"/>
      <c r="M10" s="178"/>
      <c r="N10" s="181" t="s">
        <v>19</v>
      </c>
      <c r="O10" s="164"/>
      <c r="P10" s="153" t="s">
        <v>18</v>
      </c>
      <c r="Q10" s="164"/>
      <c r="R10" s="153" t="s">
        <v>17</v>
      </c>
      <c r="S10" s="164"/>
      <c r="T10" s="153" t="s">
        <v>16</v>
      </c>
      <c r="U10" s="164"/>
      <c r="V10" s="153" t="s">
        <v>15</v>
      </c>
      <c r="W10" s="164"/>
      <c r="X10" s="153" t="s">
        <v>14</v>
      </c>
      <c r="Y10" s="164"/>
      <c r="Z10" s="153" t="s">
        <v>13</v>
      </c>
      <c r="AA10" s="164"/>
      <c r="AB10" s="153" t="s">
        <v>12</v>
      </c>
      <c r="AC10" s="164"/>
      <c r="AD10" s="153" t="s">
        <v>11</v>
      </c>
      <c r="AE10" s="164"/>
      <c r="AF10" s="153" t="s">
        <v>10</v>
      </c>
      <c r="AG10" s="164"/>
      <c r="AH10" s="153" t="s">
        <v>9</v>
      </c>
      <c r="AI10" s="164"/>
      <c r="AJ10" s="153" t="s">
        <v>8</v>
      </c>
      <c r="AK10" s="164"/>
      <c r="AL10" s="153" t="s">
        <v>6</v>
      </c>
      <c r="AM10" s="164"/>
      <c r="AN10" s="153" t="s">
        <v>5</v>
      </c>
      <c r="AO10" s="164"/>
      <c r="AP10" s="164"/>
      <c r="AQ10" s="164"/>
      <c r="AR10" s="161"/>
      <c r="AS10" s="161"/>
      <c r="AT10"/>
      <c r="AU10" s="104"/>
      <c r="AV10" s="154" t="s">
        <v>8</v>
      </c>
      <c r="AW10" s="157" t="s">
        <v>2889</v>
      </c>
    </row>
    <row r="11" spans="1:57" s="60" customFormat="1" ht="22.5" customHeight="1" thickBot="1" x14ac:dyDescent="0.25">
      <c r="C11" s="137"/>
      <c r="D11" s="186"/>
      <c r="E11" s="189"/>
      <c r="F11" s="137"/>
      <c r="G11" s="137"/>
      <c r="H11" s="137"/>
      <c r="I11" s="137"/>
      <c r="J11" s="137"/>
      <c r="K11" s="180"/>
      <c r="L11" s="176"/>
      <c r="M11" s="179"/>
      <c r="N11" s="173"/>
      <c r="O11" s="165"/>
      <c r="P11" s="153"/>
      <c r="Q11" s="165"/>
      <c r="R11" s="153"/>
      <c r="S11" s="165"/>
      <c r="T11" s="153"/>
      <c r="U11" s="165"/>
      <c r="V11" s="153"/>
      <c r="W11" s="165"/>
      <c r="X11" s="153"/>
      <c r="Y11" s="165"/>
      <c r="Z11" s="153"/>
      <c r="AA11" s="165"/>
      <c r="AB11" s="153"/>
      <c r="AC11" s="165"/>
      <c r="AD11" s="153"/>
      <c r="AE11" s="165"/>
      <c r="AF11" s="153"/>
      <c r="AG11" s="165"/>
      <c r="AH11" s="153"/>
      <c r="AI11" s="165"/>
      <c r="AJ11" s="153"/>
      <c r="AK11" s="165"/>
      <c r="AL11" s="153"/>
      <c r="AM11" s="165"/>
      <c r="AN11" s="153"/>
      <c r="AO11" s="165"/>
      <c r="AP11" s="165"/>
      <c r="AQ11" s="165"/>
      <c r="AR11" s="162"/>
      <c r="AS11" s="162"/>
      <c r="AT11"/>
      <c r="AU11" s="104"/>
      <c r="AV11" s="155"/>
      <c r="AW11" s="158"/>
    </row>
    <row r="12" spans="1:57" s="60" customFormat="1" ht="8.25" customHeight="1" x14ac:dyDescent="0.2">
      <c r="C12" s="103"/>
      <c r="D12" s="102"/>
      <c r="E12" s="101"/>
      <c r="F12" s="101"/>
      <c r="G12" s="100"/>
      <c r="H12" s="100"/>
      <c r="I12" s="100"/>
      <c r="J12" s="100"/>
      <c r="K12" s="99"/>
      <c r="L12" s="99"/>
      <c r="M12" s="99"/>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7"/>
      <c r="AQ12" s="97"/>
      <c r="AR12" s="96"/>
      <c r="AS12" s="96"/>
      <c r="AT12" s="95"/>
      <c r="AU12" s="95"/>
      <c r="AV12" s="156"/>
      <c r="AW12" s="159"/>
      <c r="AX12" s="92"/>
    </row>
    <row r="13" spans="1:57" s="60" customFormat="1" ht="30" customHeight="1" x14ac:dyDescent="0.2">
      <c r="A13" s="60" t="s">
        <v>41</v>
      </c>
      <c r="C13" s="57" t="s">
        <v>2888</v>
      </c>
      <c r="D13" s="56" t="s">
        <v>2887</v>
      </c>
      <c r="E13" s="55"/>
      <c r="F13" s="53"/>
      <c r="G13" s="91"/>
      <c r="H13" s="90"/>
      <c r="I13" s="90"/>
      <c r="J13" s="90"/>
      <c r="K13" s="53"/>
      <c r="L13" s="52"/>
      <c r="M13" s="51"/>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49"/>
      <c r="AQ13" s="49"/>
      <c r="AR13" s="89"/>
      <c r="AS13" s="58"/>
      <c r="AT13" s="47"/>
      <c r="AU13" s="95"/>
      <c r="AV13" s="94"/>
      <c r="AW13" s="93" t="str">
        <f>IF(COUNTIF(AW14:AW23,"MEDIDO")&lt;&gt;0,"MEDIDO","NÃO MEDIDO")</f>
        <v>MEDIDO</v>
      </c>
      <c r="AX13" s="92"/>
    </row>
    <row r="14" spans="1:57" s="41" customFormat="1" ht="30" customHeight="1" x14ac:dyDescent="0.2">
      <c r="A14" s="60" t="s">
        <v>41</v>
      </c>
      <c r="B14" s="60"/>
      <c r="C14" s="57">
        <v>100</v>
      </c>
      <c r="D14" s="56" t="s">
        <v>2886</v>
      </c>
      <c r="E14" s="55"/>
      <c r="F14" s="53"/>
      <c r="G14" s="91"/>
      <c r="H14" s="90"/>
      <c r="I14" s="90"/>
      <c r="J14" s="90"/>
      <c r="K14" s="53"/>
      <c r="L14" s="52"/>
      <c r="M14" s="51"/>
      <c r="N14" s="50"/>
      <c r="O14" s="50">
        <f>ROUND(N14*$K14,2)</f>
        <v>0</v>
      </c>
      <c r="P14" s="50"/>
      <c r="Q14" s="50">
        <f>ROUND(P14*$K14,2)</f>
        <v>0</v>
      </c>
      <c r="R14" s="50"/>
      <c r="S14" s="50">
        <f>ROUND(R14*$K14,2)</f>
        <v>0</v>
      </c>
      <c r="T14" s="50"/>
      <c r="U14" s="50">
        <f>ROUND(T14*$K14,2)</f>
        <v>0</v>
      </c>
      <c r="V14" s="50"/>
      <c r="W14" s="50">
        <f>ROUND(V14*$K14,2)</f>
        <v>0</v>
      </c>
      <c r="X14" s="50"/>
      <c r="Y14" s="50">
        <f>ROUND(X14*$K14,2)</f>
        <v>0</v>
      </c>
      <c r="Z14" s="50"/>
      <c r="AA14" s="50">
        <f>ROUND(Z14*$K14,2)</f>
        <v>0</v>
      </c>
      <c r="AB14" s="50"/>
      <c r="AC14" s="50">
        <f>ROUND(AB14*$K14,2)</f>
        <v>0</v>
      </c>
      <c r="AD14" s="50"/>
      <c r="AE14" s="50">
        <f>ROUND(AD14*$K14,2)</f>
        <v>0</v>
      </c>
      <c r="AF14" s="50"/>
      <c r="AG14" s="50">
        <f>ROUND(AF14*$K14,2)</f>
        <v>0</v>
      </c>
      <c r="AH14" s="50"/>
      <c r="AI14" s="50">
        <f>ROUND(AH14*$K14,2)</f>
        <v>0</v>
      </c>
      <c r="AJ14" s="50"/>
      <c r="AK14" s="50">
        <f>ROUND(AJ14*$K14,2)</f>
        <v>0</v>
      </c>
      <c r="AL14" s="50"/>
      <c r="AM14" s="50">
        <f>ROUND(AL14*$K14,2)</f>
        <v>0</v>
      </c>
      <c r="AN14" s="50"/>
      <c r="AO14" s="50">
        <f>ROUND(AN14*$K14,2)</f>
        <v>0</v>
      </c>
      <c r="AP14" s="49">
        <f ca="1">SUMIF($N$9:$AO$11,"QUANTIDADE",N14:AO14)</f>
        <v>0</v>
      </c>
      <c r="AQ14" s="49">
        <f t="shared" ref="AQ14:AQ77" si="0">SUMIF($N$9:$AO$9,"valor medido",N14:AO14)</f>
        <v>0</v>
      </c>
      <c r="AR14" s="89">
        <f t="shared" ref="AR14:AR77" ca="1" si="1">K14-AP14</f>
        <v>0</v>
      </c>
      <c r="AS14" s="58">
        <f t="shared" ref="AS14:AS77" si="2">M14-AQ14</f>
        <v>0</v>
      </c>
      <c r="AT14" s="47"/>
      <c r="AU14" s="46"/>
      <c r="AV14" s="24">
        <f t="shared" ref="AV14:AV19" si="3">INDEX($N$10:$AO$1747,ROW()-9,MATCH($AV$10,$N$10:$AO$10,0))</f>
        <v>0</v>
      </c>
      <c r="AW14" s="23" t="str">
        <f>IF(COUNTIF(AW15:AW18,"MEDIDO")&lt;&gt;0,"MEDIDO","NÃO MEDIDO")</f>
        <v>MEDIDO</v>
      </c>
      <c r="AX14" s="45"/>
    </row>
    <row r="15" spans="1:57" s="41" customFormat="1" ht="30" customHeight="1" x14ac:dyDescent="0.2">
      <c r="A15" s="41" t="s">
        <v>39</v>
      </c>
      <c r="C15" s="57" t="s">
        <v>2885</v>
      </c>
      <c r="D15" s="56" t="s">
        <v>2884</v>
      </c>
      <c r="E15" s="55" t="s">
        <v>2422</v>
      </c>
      <c r="F15" s="53">
        <v>10</v>
      </c>
      <c r="G15" s="53">
        <v>0</v>
      </c>
      <c r="H15" s="54">
        <v>0</v>
      </c>
      <c r="I15" s="54">
        <v>0.5</v>
      </c>
      <c r="J15" s="54">
        <v>0</v>
      </c>
      <c r="K15" s="53">
        <f t="shared" ref="K15:K78" si="4">F15+G15+H15+I15+J15</f>
        <v>10.5</v>
      </c>
      <c r="L15" s="52">
        <v>119552.89</v>
      </c>
      <c r="M15" s="51">
        <f>ROUND(($F15*$L15),2)+ROUND(($G15*$L15),2)+ROUND(($H15*$L15),2)+ROUND((I$15*$L15),2)+ROUND((J$15*$L15),2)</f>
        <v>1255305.3499999999</v>
      </c>
      <c r="N15" s="87">
        <v>0.10799999</v>
      </c>
      <c r="O15" s="50">
        <f t="shared" ref="O15:O46" si="5">ROUND(N15*$L15,2)</f>
        <v>12911.71</v>
      </c>
      <c r="P15" s="87">
        <v>0.28699996999999999</v>
      </c>
      <c r="Q15" s="50">
        <f t="shared" ref="Q15:Q78" si="6">ROUND(P15*$L15,2)</f>
        <v>34311.68</v>
      </c>
      <c r="R15" s="87">
        <v>0.20699998999999999</v>
      </c>
      <c r="S15" s="50">
        <f t="shared" ref="S15:S78" si="7">ROUND(R15*$L15,2)</f>
        <v>24747.45</v>
      </c>
      <c r="T15" s="87">
        <v>0.32699999000000002</v>
      </c>
      <c r="U15" s="50">
        <f t="shared" ref="U15:U46" si="8">ROUND(T15*$L15,2)</f>
        <v>39093.79</v>
      </c>
      <c r="V15" s="87">
        <v>0.35799997</v>
      </c>
      <c r="W15" s="50">
        <f t="shared" ref="W15:W78" si="9">ROUND(V15*$L15,2)</f>
        <v>42799.93</v>
      </c>
      <c r="X15" s="87">
        <v>0.13299997</v>
      </c>
      <c r="Y15" s="50">
        <f t="shared" ref="Y15:Y78" si="10">ROUND(X15*$L15,2)</f>
        <v>15900.53</v>
      </c>
      <c r="Z15" s="87">
        <v>0.41299997999999999</v>
      </c>
      <c r="AA15" s="50">
        <f t="shared" ref="AA15:AA78" si="11">ROUND(Z15*$L15,2)</f>
        <v>49375.34</v>
      </c>
      <c r="AB15" s="87">
        <v>1.76325529</v>
      </c>
      <c r="AC15" s="50">
        <f t="shared" ref="AC15:AC78" si="12">ROUND(AB15*$L15,2)</f>
        <v>210802.27</v>
      </c>
      <c r="AD15" s="87">
        <v>0.94071011000000004</v>
      </c>
      <c r="AE15" s="50">
        <f t="shared" ref="AE15:AE78" si="13">ROUND(AD15*$L15,2)</f>
        <v>112464.61</v>
      </c>
      <c r="AF15" s="87">
        <v>1.0213972899999999</v>
      </c>
      <c r="AG15" s="50">
        <f t="shared" ref="AG15:AG78" si="14">ROUND(AF15*$L15,2)</f>
        <v>122111</v>
      </c>
      <c r="AH15" s="87">
        <v>2.89332878</v>
      </c>
      <c r="AI15" s="50">
        <f t="shared" ref="AI15:AI78" si="15">ROUND(AH15*$L15,2)</f>
        <v>345905.82</v>
      </c>
      <c r="AJ15" s="87">
        <v>2.0483086699999999</v>
      </c>
      <c r="AK15" s="50">
        <f>ROUND(AJ15*$L15,2)</f>
        <v>244881.22</v>
      </c>
      <c r="AL15" s="50"/>
      <c r="AM15" s="50">
        <f t="shared" ref="AM15:AM78" si="16">ROUND(AL15*$L15,2)</f>
        <v>0</v>
      </c>
      <c r="AN15" s="50"/>
      <c r="AO15" s="50">
        <f t="shared" ref="AO15:AO78" si="17">ROUND(AN15*$L15,2)</f>
        <v>0</v>
      </c>
      <c r="AP15" s="49">
        <f t="shared" ref="AP15:AP78" si="18">SUMIF($N$9:$AO$9,"QUANTIDADE",N15:AO15)</f>
        <v>10.5</v>
      </c>
      <c r="AQ15" s="49">
        <f t="shared" si="0"/>
        <v>1255305.3499999999</v>
      </c>
      <c r="AR15" s="86">
        <f t="shared" si="1"/>
        <v>0</v>
      </c>
      <c r="AS15" s="58">
        <f t="shared" si="2"/>
        <v>0</v>
      </c>
      <c r="AT15" s="47"/>
      <c r="AU15" s="88">
        <f>SUM(AS15:AS18)</f>
        <v>0</v>
      </c>
      <c r="AV15" s="24">
        <f t="shared" si="3"/>
        <v>2.0483086699999999</v>
      </c>
      <c r="AW15" s="23" t="str">
        <f>IF(AV15&lt;&gt;0,"MEDIDO","NÃO MEDIDO")</f>
        <v>MEDIDO</v>
      </c>
      <c r="AX15" s="45"/>
    </row>
    <row r="16" spans="1:57" s="41" customFormat="1" ht="30" customHeight="1" x14ac:dyDescent="0.2">
      <c r="A16" s="41" t="s">
        <v>39</v>
      </c>
      <c r="C16" s="57" t="s">
        <v>2883</v>
      </c>
      <c r="D16" s="56" t="s">
        <v>2882</v>
      </c>
      <c r="E16" s="55" t="s">
        <v>2422</v>
      </c>
      <c r="F16" s="53">
        <v>10</v>
      </c>
      <c r="G16" s="53">
        <v>0</v>
      </c>
      <c r="H16" s="54">
        <v>0</v>
      </c>
      <c r="I16" s="54">
        <v>0.5</v>
      </c>
      <c r="J16" s="54">
        <v>0</v>
      </c>
      <c r="K16" s="53">
        <f t="shared" si="4"/>
        <v>10.5</v>
      </c>
      <c r="L16" s="52">
        <v>56979.48</v>
      </c>
      <c r="M16" s="51">
        <f t="shared" ref="M16:M79" si="19">ROUND(($F16*$L16),2)+ROUND(($G16*$L16),2)+ROUND(($H16*$L16),2)+ROUND(($I16*$L16),2)+ROUND(($J16*$L16),2)</f>
        <v>598284.54</v>
      </c>
      <c r="N16" s="87">
        <v>0.10799999</v>
      </c>
      <c r="O16" s="50">
        <f t="shared" si="5"/>
        <v>6153.78</v>
      </c>
      <c r="P16" s="87">
        <v>0.28699996999999999</v>
      </c>
      <c r="Q16" s="50">
        <f t="shared" si="6"/>
        <v>16353.11</v>
      </c>
      <c r="R16" s="87">
        <v>0.20699998999999999</v>
      </c>
      <c r="S16" s="50">
        <f t="shared" si="7"/>
        <v>11794.75</v>
      </c>
      <c r="T16" s="87">
        <v>0.32699999000000002</v>
      </c>
      <c r="U16" s="50">
        <f t="shared" si="8"/>
        <v>18632.29</v>
      </c>
      <c r="V16" s="87">
        <v>0.35799997</v>
      </c>
      <c r="W16" s="50">
        <f t="shared" si="9"/>
        <v>20398.650000000001</v>
      </c>
      <c r="X16" s="87">
        <v>0.13299997</v>
      </c>
      <c r="Y16" s="50">
        <f t="shared" si="10"/>
        <v>7578.27</v>
      </c>
      <c r="Z16" s="87">
        <v>0.41299997999999999</v>
      </c>
      <c r="AA16" s="50">
        <f t="shared" si="11"/>
        <v>23532.52</v>
      </c>
      <c r="AB16" s="87">
        <v>1.76325529</v>
      </c>
      <c r="AC16" s="50">
        <f t="shared" si="12"/>
        <v>100469.37</v>
      </c>
      <c r="AD16" s="87">
        <v>0.94071011000000004</v>
      </c>
      <c r="AE16" s="50">
        <f t="shared" si="13"/>
        <v>53601.17</v>
      </c>
      <c r="AF16" s="87">
        <v>1.0213972899999999</v>
      </c>
      <c r="AG16" s="50">
        <f t="shared" si="14"/>
        <v>58198.69</v>
      </c>
      <c r="AH16" s="87">
        <v>2.89332878</v>
      </c>
      <c r="AI16" s="50">
        <f t="shared" si="15"/>
        <v>164860.37</v>
      </c>
      <c r="AJ16" s="87">
        <v>2.0483086699999999</v>
      </c>
      <c r="AK16" s="50">
        <f>ROUND(AJ16*$L16,2)+0.01</f>
        <v>116711.56999999999</v>
      </c>
      <c r="AL16" s="50"/>
      <c r="AM16" s="50">
        <f t="shared" si="16"/>
        <v>0</v>
      </c>
      <c r="AN16" s="50"/>
      <c r="AO16" s="50">
        <f t="shared" si="17"/>
        <v>0</v>
      </c>
      <c r="AP16" s="49">
        <f t="shared" si="18"/>
        <v>10.5</v>
      </c>
      <c r="AQ16" s="49">
        <f t="shared" si="0"/>
        <v>598284.53999999992</v>
      </c>
      <c r="AR16" s="86">
        <f t="shared" si="1"/>
        <v>0</v>
      </c>
      <c r="AS16" s="58">
        <f t="shared" si="2"/>
        <v>0</v>
      </c>
      <c r="AT16" s="47"/>
      <c r="AU16" s="46"/>
      <c r="AV16" s="24">
        <f t="shared" si="3"/>
        <v>2.0483086699999999</v>
      </c>
      <c r="AW16" s="23" t="str">
        <f>IF(AV16&lt;&gt;0,"MEDIDO","NÃO MEDIDO")</f>
        <v>MEDIDO</v>
      </c>
      <c r="AX16" s="45"/>
    </row>
    <row r="17" spans="1:50" s="41" customFormat="1" ht="30" customHeight="1" x14ac:dyDescent="0.2">
      <c r="A17" s="41" t="s">
        <v>39</v>
      </c>
      <c r="C17" s="57" t="s">
        <v>2881</v>
      </c>
      <c r="D17" s="56" t="s">
        <v>2880</v>
      </c>
      <c r="E17" s="55" t="s">
        <v>2422</v>
      </c>
      <c r="F17" s="53">
        <v>10</v>
      </c>
      <c r="G17" s="53">
        <v>0</v>
      </c>
      <c r="H17" s="54">
        <v>0</v>
      </c>
      <c r="I17" s="54">
        <v>0.5</v>
      </c>
      <c r="J17" s="54">
        <v>0</v>
      </c>
      <c r="K17" s="53">
        <f t="shared" si="4"/>
        <v>10.5</v>
      </c>
      <c r="L17" s="52">
        <v>6784.17</v>
      </c>
      <c r="M17" s="51">
        <f t="shared" si="19"/>
        <v>71233.789999999994</v>
      </c>
      <c r="N17" s="87">
        <v>0.10799999</v>
      </c>
      <c r="O17" s="50">
        <f t="shared" si="5"/>
        <v>732.69</v>
      </c>
      <c r="P17" s="87">
        <v>0.28699996999999999</v>
      </c>
      <c r="Q17" s="50">
        <f t="shared" si="6"/>
        <v>1947.06</v>
      </c>
      <c r="R17" s="87">
        <v>0.20699998999999999</v>
      </c>
      <c r="S17" s="50">
        <f t="shared" si="7"/>
        <v>1404.32</v>
      </c>
      <c r="T17" s="87">
        <v>0.32699999000000002</v>
      </c>
      <c r="U17" s="50">
        <f t="shared" si="8"/>
        <v>2218.42</v>
      </c>
      <c r="V17" s="87">
        <v>0.35799997</v>
      </c>
      <c r="W17" s="50">
        <f t="shared" si="9"/>
        <v>2428.73</v>
      </c>
      <c r="X17" s="87">
        <v>0.13299997</v>
      </c>
      <c r="Y17" s="50">
        <f t="shared" si="10"/>
        <v>902.29</v>
      </c>
      <c r="Z17" s="87">
        <v>0.41299997999999999</v>
      </c>
      <c r="AA17" s="50">
        <f t="shared" si="11"/>
        <v>2801.86</v>
      </c>
      <c r="AB17" s="87">
        <v>1.76325529</v>
      </c>
      <c r="AC17" s="50">
        <f t="shared" si="12"/>
        <v>11962.22</v>
      </c>
      <c r="AD17" s="87">
        <v>0.94071011000000004</v>
      </c>
      <c r="AE17" s="50">
        <f t="shared" si="13"/>
        <v>6381.94</v>
      </c>
      <c r="AF17" s="87">
        <v>1.0213972899999999</v>
      </c>
      <c r="AG17" s="50">
        <f t="shared" si="14"/>
        <v>6929.33</v>
      </c>
      <c r="AH17" s="87">
        <v>2.89332878</v>
      </c>
      <c r="AI17" s="50">
        <f t="shared" si="15"/>
        <v>19628.830000000002</v>
      </c>
      <c r="AJ17" s="87">
        <v>2.0483086699999999</v>
      </c>
      <c r="AK17" s="50">
        <f>ROUND(AJ17*$L17,2)+0.03</f>
        <v>13896.1</v>
      </c>
      <c r="AL17" s="50"/>
      <c r="AM17" s="50">
        <f t="shared" si="16"/>
        <v>0</v>
      </c>
      <c r="AN17" s="50"/>
      <c r="AO17" s="50">
        <f t="shared" si="17"/>
        <v>0</v>
      </c>
      <c r="AP17" s="49">
        <f t="shared" si="18"/>
        <v>10.5</v>
      </c>
      <c r="AQ17" s="49">
        <f t="shared" si="0"/>
        <v>71233.789999999994</v>
      </c>
      <c r="AR17" s="86">
        <f t="shared" si="1"/>
        <v>0</v>
      </c>
      <c r="AS17" s="58">
        <f t="shared" si="2"/>
        <v>0</v>
      </c>
      <c r="AT17" s="47"/>
      <c r="AU17" s="46"/>
      <c r="AV17" s="24">
        <f t="shared" si="3"/>
        <v>2.0483086699999999</v>
      </c>
      <c r="AW17" s="23" t="str">
        <f>IF(AV17&lt;&gt;0,"MEDIDO","NÃO MEDIDO")</f>
        <v>MEDIDO</v>
      </c>
      <c r="AX17" s="45"/>
    </row>
    <row r="18" spans="1:50" s="41" customFormat="1" ht="30" customHeight="1" x14ac:dyDescent="0.2">
      <c r="A18" s="41" t="s">
        <v>39</v>
      </c>
      <c r="C18" s="57" t="s">
        <v>2879</v>
      </c>
      <c r="D18" s="56" t="s">
        <v>2878</v>
      </c>
      <c r="E18" s="55" t="s">
        <v>2422</v>
      </c>
      <c r="F18" s="53">
        <v>10</v>
      </c>
      <c r="G18" s="53">
        <v>0</v>
      </c>
      <c r="H18" s="54">
        <v>0</v>
      </c>
      <c r="I18" s="54">
        <v>0.5</v>
      </c>
      <c r="J18" s="54">
        <v>0</v>
      </c>
      <c r="K18" s="53">
        <f t="shared" si="4"/>
        <v>10.5</v>
      </c>
      <c r="L18" s="52">
        <v>6061.63</v>
      </c>
      <c r="M18" s="51">
        <f t="shared" si="19"/>
        <v>63647.12</v>
      </c>
      <c r="N18" s="87">
        <v>0.10799999</v>
      </c>
      <c r="O18" s="50">
        <f t="shared" si="5"/>
        <v>654.66</v>
      </c>
      <c r="P18" s="87">
        <v>0.28699996999999999</v>
      </c>
      <c r="Q18" s="50">
        <f t="shared" si="6"/>
        <v>1739.69</v>
      </c>
      <c r="R18" s="87">
        <v>0.20699998999999999</v>
      </c>
      <c r="S18" s="50">
        <f t="shared" si="7"/>
        <v>1254.76</v>
      </c>
      <c r="T18" s="87">
        <v>0.32699999000000002</v>
      </c>
      <c r="U18" s="50">
        <f t="shared" si="8"/>
        <v>1982.15</v>
      </c>
      <c r="V18" s="87">
        <v>0.35799997</v>
      </c>
      <c r="W18" s="50">
        <f t="shared" si="9"/>
        <v>2170.06</v>
      </c>
      <c r="X18" s="87">
        <v>0.13299997</v>
      </c>
      <c r="Y18" s="50">
        <f t="shared" si="10"/>
        <v>806.2</v>
      </c>
      <c r="Z18" s="87">
        <v>0.41299997999999999</v>
      </c>
      <c r="AA18" s="50">
        <f t="shared" si="11"/>
        <v>2503.4499999999998</v>
      </c>
      <c r="AB18" s="87">
        <v>1.76325529</v>
      </c>
      <c r="AC18" s="50">
        <f t="shared" si="12"/>
        <v>10688.2</v>
      </c>
      <c r="AD18" s="87">
        <v>0.94071011000000004</v>
      </c>
      <c r="AE18" s="50">
        <f t="shared" si="13"/>
        <v>5702.24</v>
      </c>
      <c r="AF18" s="87">
        <v>1.0213972899999999</v>
      </c>
      <c r="AG18" s="50">
        <f t="shared" si="14"/>
        <v>6191.33</v>
      </c>
      <c r="AH18" s="87">
        <v>2.89332878</v>
      </c>
      <c r="AI18" s="50">
        <f t="shared" si="15"/>
        <v>17538.29</v>
      </c>
      <c r="AJ18" s="87">
        <v>2.0483086699999999</v>
      </c>
      <c r="AK18" s="50">
        <f t="shared" ref="AK18:AK81" si="20">ROUND(AJ18*$L18,2)</f>
        <v>12416.09</v>
      </c>
      <c r="AL18" s="50"/>
      <c r="AM18" s="50">
        <f t="shared" si="16"/>
        <v>0</v>
      </c>
      <c r="AN18" s="50"/>
      <c r="AO18" s="50">
        <f t="shared" si="17"/>
        <v>0</v>
      </c>
      <c r="AP18" s="49">
        <f t="shared" si="18"/>
        <v>10.5</v>
      </c>
      <c r="AQ18" s="49">
        <f t="shared" si="0"/>
        <v>63647.12000000001</v>
      </c>
      <c r="AR18" s="86">
        <f t="shared" si="1"/>
        <v>0</v>
      </c>
      <c r="AS18" s="58">
        <f t="shared" si="2"/>
        <v>0</v>
      </c>
      <c r="AT18" s="47"/>
      <c r="AU18" s="46"/>
      <c r="AV18" s="24">
        <f t="shared" si="3"/>
        <v>2.0483086699999999</v>
      </c>
      <c r="AW18" s="23" t="str">
        <f>IF(AV18&lt;&gt;0,"MEDIDO","NÃO MEDIDO")</f>
        <v>MEDIDO</v>
      </c>
      <c r="AX18" s="45"/>
    </row>
    <row r="19" spans="1:50" s="41" customFormat="1" ht="30" customHeight="1" x14ac:dyDescent="0.2">
      <c r="A19" s="60" t="s">
        <v>41</v>
      </c>
      <c r="B19" s="60"/>
      <c r="C19" s="57">
        <v>10200</v>
      </c>
      <c r="D19" s="56" t="s">
        <v>2877</v>
      </c>
      <c r="E19" s="55"/>
      <c r="F19" s="53"/>
      <c r="G19" s="53">
        <v>0</v>
      </c>
      <c r="H19" s="54">
        <v>0</v>
      </c>
      <c r="I19" s="54"/>
      <c r="J19" s="54">
        <v>0</v>
      </c>
      <c r="K19" s="53">
        <f t="shared" si="4"/>
        <v>0</v>
      </c>
      <c r="L19" s="52"/>
      <c r="M19" s="51">
        <f t="shared" si="19"/>
        <v>0</v>
      </c>
      <c r="N19" s="50"/>
      <c r="O19" s="50">
        <f t="shared" si="5"/>
        <v>0</v>
      </c>
      <c r="P19" s="50"/>
      <c r="Q19" s="50">
        <f t="shared" si="6"/>
        <v>0</v>
      </c>
      <c r="R19" s="50"/>
      <c r="S19" s="50">
        <f t="shared" si="7"/>
        <v>0</v>
      </c>
      <c r="T19" s="50"/>
      <c r="U19" s="50">
        <f t="shared" si="8"/>
        <v>0</v>
      </c>
      <c r="V19" s="50"/>
      <c r="W19" s="50">
        <f t="shared" si="9"/>
        <v>0</v>
      </c>
      <c r="X19" s="50"/>
      <c r="Y19" s="50">
        <f t="shared" si="10"/>
        <v>0</v>
      </c>
      <c r="Z19" s="50"/>
      <c r="AA19" s="50">
        <f t="shared" si="11"/>
        <v>0</v>
      </c>
      <c r="AB19" s="50"/>
      <c r="AC19" s="50">
        <f t="shared" si="12"/>
        <v>0</v>
      </c>
      <c r="AD19" s="50"/>
      <c r="AE19" s="50">
        <f t="shared" si="13"/>
        <v>0</v>
      </c>
      <c r="AF19" s="50"/>
      <c r="AG19" s="50">
        <f t="shared" si="14"/>
        <v>0</v>
      </c>
      <c r="AH19" s="50"/>
      <c r="AI19" s="50">
        <f t="shared" si="15"/>
        <v>0</v>
      </c>
      <c r="AJ19" s="50"/>
      <c r="AK19" s="50">
        <f t="shared" si="20"/>
        <v>0</v>
      </c>
      <c r="AL19" s="50"/>
      <c r="AM19" s="50">
        <f t="shared" si="16"/>
        <v>0</v>
      </c>
      <c r="AN19" s="50"/>
      <c r="AO19" s="50">
        <f t="shared" si="17"/>
        <v>0</v>
      </c>
      <c r="AP19" s="49">
        <f t="shared" si="18"/>
        <v>0</v>
      </c>
      <c r="AQ19" s="49">
        <f t="shared" si="0"/>
        <v>0</v>
      </c>
      <c r="AR19" s="49">
        <f t="shared" si="1"/>
        <v>0</v>
      </c>
      <c r="AS19" s="58">
        <f t="shared" si="2"/>
        <v>0</v>
      </c>
      <c r="AT19" s="47"/>
      <c r="AU19" s="46"/>
      <c r="AV19" s="24">
        <f t="shared" si="3"/>
        <v>0</v>
      </c>
      <c r="AW19" s="23" t="str">
        <f>IF(COUNTIF(AW20:AW23,"MEDIDO")&lt;&gt;0,"MEDIDO","NÃO MEDIDO")</f>
        <v>NÃO MEDIDO</v>
      </c>
      <c r="AX19" s="45"/>
    </row>
    <row r="20" spans="1:50" s="41" customFormat="1" ht="41.25" customHeight="1" x14ac:dyDescent="0.2">
      <c r="A20" s="41" t="s">
        <v>39</v>
      </c>
      <c r="C20" s="57" t="s">
        <v>2876</v>
      </c>
      <c r="D20" s="56" t="s">
        <v>2875</v>
      </c>
      <c r="E20" s="55" t="s">
        <v>2422</v>
      </c>
      <c r="F20" s="53">
        <v>10</v>
      </c>
      <c r="G20" s="53">
        <v>0</v>
      </c>
      <c r="H20" s="54">
        <v>0</v>
      </c>
      <c r="I20" s="54">
        <v>0.5</v>
      </c>
      <c r="J20" s="54">
        <v>0</v>
      </c>
      <c r="K20" s="53">
        <f t="shared" si="4"/>
        <v>10.5</v>
      </c>
      <c r="L20" s="52">
        <v>9292.5300000000007</v>
      </c>
      <c r="M20" s="51">
        <f t="shared" si="19"/>
        <v>97571.57</v>
      </c>
      <c r="N20" s="50">
        <v>1</v>
      </c>
      <c r="O20" s="50">
        <f t="shared" si="5"/>
        <v>9292.5300000000007</v>
      </c>
      <c r="P20" s="50">
        <v>1</v>
      </c>
      <c r="Q20" s="50">
        <f t="shared" si="6"/>
        <v>9292.5300000000007</v>
      </c>
      <c r="R20" s="50">
        <v>1</v>
      </c>
      <c r="S20" s="50">
        <f t="shared" si="7"/>
        <v>9292.5300000000007</v>
      </c>
      <c r="T20" s="50">
        <v>1</v>
      </c>
      <c r="U20" s="50">
        <f t="shared" si="8"/>
        <v>9292.5300000000007</v>
      </c>
      <c r="V20" s="50">
        <v>1</v>
      </c>
      <c r="W20" s="50">
        <f t="shared" si="9"/>
        <v>9292.5300000000007</v>
      </c>
      <c r="X20" s="50">
        <v>1</v>
      </c>
      <c r="Y20" s="50">
        <f t="shared" si="10"/>
        <v>9292.5300000000007</v>
      </c>
      <c r="Z20" s="50">
        <v>1</v>
      </c>
      <c r="AA20" s="50">
        <f t="shared" si="11"/>
        <v>9292.5300000000007</v>
      </c>
      <c r="AB20" s="50">
        <v>1</v>
      </c>
      <c r="AC20" s="50">
        <f t="shared" si="12"/>
        <v>9292.5300000000007</v>
      </c>
      <c r="AD20" s="50">
        <v>1</v>
      </c>
      <c r="AE20" s="50">
        <f t="shared" si="13"/>
        <v>9292.5300000000007</v>
      </c>
      <c r="AF20" s="50">
        <v>1</v>
      </c>
      <c r="AG20" s="50">
        <f t="shared" si="14"/>
        <v>9292.5300000000007</v>
      </c>
      <c r="AH20" s="50">
        <v>0.5</v>
      </c>
      <c r="AI20" s="50">
        <f t="shared" si="15"/>
        <v>4646.2700000000004</v>
      </c>
      <c r="AJ20" s="50"/>
      <c r="AK20" s="50">
        <f t="shared" si="20"/>
        <v>0</v>
      </c>
      <c r="AL20" s="50"/>
      <c r="AM20" s="50">
        <f t="shared" si="16"/>
        <v>0</v>
      </c>
      <c r="AN20" s="50"/>
      <c r="AO20" s="50">
        <f t="shared" si="17"/>
        <v>0</v>
      </c>
      <c r="AP20" s="49">
        <f t="shared" si="18"/>
        <v>10.5</v>
      </c>
      <c r="AQ20" s="49">
        <f t="shared" si="0"/>
        <v>97571.57</v>
      </c>
      <c r="AR20" s="49">
        <f t="shared" si="1"/>
        <v>0</v>
      </c>
      <c r="AS20" s="58">
        <f t="shared" si="2"/>
        <v>0</v>
      </c>
      <c r="AT20" s="47"/>
      <c r="AU20" s="46"/>
      <c r="AV20" s="24"/>
      <c r="AW20" s="23"/>
      <c r="AX20" s="45"/>
    </row>
    <row r="21" spans="1:50" s="41" customFormat="1" ht="60" customHeight="1" x14ac:dyDescent="0.2">
      <c r="A21" s="41" t="s">
        <v>39</v>
      </c>
      <c r="C21" s="57" t="s">
        <v>2874</v>
      </c>
      <c r="D21" s="56" t="s">
        <v>2873</v>
      </c>
      <c r="E21" s="55" t="s">
        <v>87</v>
      </c>
      <c r="F21" s="53">
        <v>22.5</v>
      </c>
      <c r="G21" s="53">
        <v>0</v>
      </c>
      <c r="H21" s="54">
        <v>0</v>
      </c>
      <c r="I21" s="54"/>
      <c r="J21" s="54">
        <v>0</v>
      </c>
      <c r="K21" s="53">
        <f t="shared" si="4"/>
        <v>22.5</v>
      </c>
      <c r="L21" s="52">
        <v>31.23</v>
      </c>
      <c r="M21" s="51">
        <f t="shared" si="19"/>
        <v>702.68</v>
      </c>
      <c r="N21" s="50"/>
      <c r="O21" s="50">
        <f t="shared" si="5"/>
        <v>0</v>
      </c>
      <c r="P21" s="50"/>
      <c r="Q21" s="50">
        <f t="shared" si="6"/>
        <v>0</v>
      </c>
      <c r="R21" s="50"/>
      <c r="S21" s="50">
        <f t="shared" si="7"/>
        <v>0</v>
      </c>
      <c r="T21" s="50"/>
      <c r="U21" s="50">
        <f t="shared" si="8"/>
        <v>0</v>
      </c>
      <c r="V21" s="50"/>
      <c r="W21" s="50">
        <f t="shared" si="9"/>
        <v>0</v>
      </c>
      <c r="X21" s="50"/>
      <c r="Y21" s="50">
        <f t="shared" si="10"/>
        <v>0</v>
      </c>
      <c r="Z21" s="50"/>
      <c r="AA21" s="50">
        <f t="shared" si="11"/>
        <v>0</v>
      </c>
      <c r="AB21" s="50"/>
      <c r="AC21" s="50">
        <f t="shared" si="12"/>
        <v>0</v>
      </c>
      <c r="AD21" s="50"/>
      <c r="AE21" s="50">
        <f t="shared" si="13"/>
        <v>0</v>
      </c>
      <c r="AF21" s="50"/>
      <c r="AG21" s="50">
        <f t="shared" si="14"/>
        <v>0</v>
      </c>
      <c r="AH21" s="50"/>
      <c r="AI21" s="50">
        <f t="shared" si="15"/>
        <v>0</v>
      </c>
      <c r="AJ21" s="50"/>
      <c r="AK21" s="50">
        <f t="shared" si="20"/>
        <v>0</v>
      </c>
      <c r="AL21" s="50"/>
      <c r="AM21" s="50">
        <f t="shared" si="16"/>
        <v>0</v>
      </c>
      <c r="AN21" s="50"/>
      <c r="AO21" s="50">
        <f t="shared" si="17"/>
        <v>0</v>
      </c>
      <c r="AP21" s="49">
        <f t="shared" si="18"/>
        <v>0</v>
      </c>
      <c r="AQ21" s="49">
        <f t="shared" si="0"/>
        <v>0</v>
      </c>
      <c r="AR21" s="49">
        <f t="shared" si="1"/>
        <v>22.5</v>
      </c>
      <c r="AS21" s="58">
        <f t="shared" si="2"/>
        <v>702.68</v>
      </c>
      <c r="AT21" s="47"/>
      <c r="AU21" s="46"/>
      <c r="AV21" s="24">
        <f t="shared" ref="AV21:AV84" si="21">INDEX($N$10:$AO$1747,ROW()-9,MATCH($AV$10,$N$10:$AO$10,0))</f>
        <v>0</v>
      </c>
      <c r="AW21" s="23" t="str">
        <f>IF(AV21&lt;&gt;0,"MEDIDO","NÃO MEDIDO")</f>
        <v>NÃO MEDIDO</v>
      </c>
      <c r="AX21" s="45"/>
    </row>
    <row r="22" spans="1:50" s="41" customFormat="1" ht="30" customHeight="1" x14ac:dyDescent="0.2">
      <c r="A22" s="41" t="s">
        <v>39</v>
      </c>
      <c r="C22" s="57" t="s">
        <v>2872</v>
      </c>
      <c r="D22" s="56" t="s">
        <v>2871</v>
      </c>
      <c r="E22" s="55" t="s">
        <v>2870</v>
      </c>
      <c r="F22" s="53">
        <v>3</v>
      </c>
      <c r="G22" s="53">
        <v>0</v>
      </c>
      <c r="H22" s="54">
        <v>0</v>
      </c>
      <c r="I22" s="54"/>
      <c r="J22" s="54">
        <v>0</v>
      </c>
      <c r="K22" s="53">
        <f t="shared" si="4"/>
        <v>3</v>
      </c>
      <c r="L22" s="52">
        <v>661.96</v>
      </c>
      <c r="M22" s="51">
        <f t="shared" si="19"/>
        <v>1985.88</v>
      </c>
      <c r="N22" s="50"/>
      <c r="O22" s="50">
        <f t="shared" si="5"/>
        <v>0</v>
      </c>
      <c r="P22" s="50"/>
      <c r="Q22" s="50">
        <f t="shared" si="6"/>
        <v>0</v>
      </c>
      <c r="R22" s="50"/>
      <c r="S22" s="50">
        <f t="shared" si="7"/>
        <v>0</v>
      </c>
      <c r="T22" s="50"/>
      <c r="U22" s="50">
        <f t="shared" si="8"/>
        <v>0</v>
      </c>
      <c r="V22" s="50"/>
      <c r="W22" s="50">
        <f t="shared" si="9"/>
        <v>0</v>
      </c>
      <c r="X22" s="50"/>
      <c r="Y22" s="50">
        <f t="shared" si="10"/>
        <v>0</v>
      </c>
      <c r="Z22" s="50"/>
      <c r="AA22" s="50">
        <f t="shared" si="11"/>
        <v>0</v>
      </c>
      <c r="AB22" s="50"/>
      <c r="AC22" s="50">
        <f t="shared" si="12"/>
        <v>0</v>
      </c>
      <c r="AD22" s="50"/>
      <c r="AE22" s="50">
        <f t="shared" si="13"/>
        <v>0</v>
      </c>
      <c r="AF22" s="50"/>
      <c r="AG22" s="50">
        <f t="shared" si="14"/>
        <v>0</v>
      </c>
      <c r="AH22" s="50">
        <v>3</v>
      </c>
      <c r="AI22" s="50">
        <f t="shared" si="15"/>
        <v>1985.88</v>
      </c>
      <c r="AJ22" s="50"/>
      <c r="AK22" s="50">
        <f t="shared" si="20"/>
        <v>0</v>
      </c>
      <c r="AL22" s="50"/>
      <c r="AM22" s="50">
        <f t="shared" si="16"/>
        <v>0</v>
      </c>
      <c r="AN22" s="50"/>
      <c r="AO22" s="50">
        <f t="shared" si="17"/>
        <v>0</v>
      </c>
      <c r="AP22" s="49">
        <f t="shared" si="18"/>
        <v>3</v>
      </c>
      <c r="AQ22" s="49">
        <f t="shared" si="0"/>
        <v>1985.88</v>
      </c>
      <c r="AR22" s="49">
        <f t="shared" si="1"/>
        <v>0</v>
      </c>
      <c r="AS22" s="58">
        <f t="shared" si="2"/>
        <v>0</v>
      </c>
      <c r="AT22" s="47"/>
      <c r="AU22" s="46"/>
      <c r="AV22" s="24">
        <f t="shared" si="21"/>
        <v>0</v>
      </c>
      <c r="AW22" s="23" t="str">
        <f>IF(AV22&lt;&gt;0,"MEDIDO","NÃO MEDIDO")</f>
        <v>NÃO MEDIDO</v>
      </c>
      <c r="AX22" s="45"/>
    </row>
    <row r="23" spans="1:50" s="41" customFormat="1" ht="30" customHeight="1" x14ac:dyDescent="0.2">
      <c r="A23" s="41" t="s">
        <v>39</v>
      </c>
      <c r="C23" s="57" t="s">
        <v>2869</v>
      </c>
      <c r="D23" s="56" t="s">
        <v>2868</v>
      </c>
      <c r="E23" s="55" t="s">
        <v>2867</v>
      </c>
      <c r="F23" s="53">
        <v>10</v>
      </c>
      <c r="G23" s="53">
        <v>0</v>
      </c>
      <c r="H23" s="54">
        <v>0</v>
      </c>
      <c r="I23" s="54">
        <v>0.5</v>
      </c>
      <c r="J23" s="54">
        <v>0</v>
      </c>
      <c r="K23" s="53">
        <f t="shared" si="4"/>
        <v>10.5</v>
      </c>
      <c r="L23" s="52">
        <v>23603.31</v>
      </c>
      <c r="M23" s="51">
        <f t="shared" si="19"/>
        <v>247834.76</v>
      </c>
      <c r="N23" s="50">
        <v>1</v>
      </c>
      <c r="O23" s="50">
        <f t="shared" si="5"/>
        <v>23603.31</v>
      </c>
      <c r="P23" s="50">
        <v>1</v>
      </c>
      <c r="Q23" s="50">
        <f t="shared" si="6"/>
        <v>23603.31</v>
      </c>
      <c r="R23" s="50">
        <v>1</v>
      </c>
      <c r="S23" s="50">
        <f t="shared" si="7"/>
        <v>23603.31</v>
      </c>
      <c r="T23" s="50">
        <v>1</v>
      </c>
      <c r="U23" s="50">
        <f t="shared" si="8"/>
        <v>23603.31</v>
      </c>
      <c r="V23" s="50">
        <v>1</v>
      </c>
      <c r="W23" s="50">
        <f t="shared" si="9"/>
        <v>23603.31</v>
      </c>
      <c r="X23" s="50">
        <v>1</v>
      </c>
      <c r="Y23" s="50">
        <f t="shared" si="10"/>
        <v>23603.31</v>
      </c>
      <c r="Z23" s="50">
        <v>1</v>
      </c>
      <c r="AA23" s="50">
        <f t="shared" si="11"/>
        <v>23603.31</v>
      </c>
      <c r="AB23" s="50">
        <v>1</v>
      </c>
      <c r="AC23" s="50">
        <f t="shared" si="12"/>
        <v>23603.31</v>
      </c>
      <c r="AD23" s="50">
        <v>1</v>
      </c>
      <c r="AE23" s="50">
        <f t="shared" si="13"/>
        <v>23603.31</v>
      </c>
      <c r="AF23" s="50">
        <v>1</v>
      </c>
      <c r="AG23" s="50">
        <f t="shared" si="14"/>
        <v>23603.31</v>
      </c>
      <c r="AH23" s="50">
        <v>0.5</v>
      </c>
      <c r="AI23" s="50">
        <f t="shared" si="15"/>
        <v>11801.66</v>
      </c>
      <c r="AJ23" s="50"/>
      <c r="AK23" s="50">
        <f t="shared" si="20"/>
        <v>0</v>
      </c>
      <c r="AL23" s="50"/>
      <c r="AM23" s="50">
        <f t="shared" si="16"/>
        <v>0</v>
      </c>
      <c r="AN23" s="50"/>
      <c r="AO23" s="50">
        <f t="shared" si="17"/>
        <v>0</v>
      </c>
      <c r="AP23" s="49">
        <f t="shared" si="18"/>
        <v>10.5</v>
      </c>
      <c r="AQ23" s="49">
        <f t="shared" si="0"/>
        <v>247834.76</v>
      </c>
      <c r="AR23" s="49">
        <f t="shared" si="1"/>
        <v>0</v>
      </c>
      <c r="AS23" s="58">
        <f t="shared" si="2"/>
        <v>0</v>
      </c>
      <c r="AT23" s="47"/>
      <c r="AU23" s="46"/>
      <c r="AV23" s="24">
        <f t="shared" si="21"/>
        <v>0</v>
      </c>
      <c r="AW23" s="23" t="str">
        <f>IF(AV23&lt;&gt;0,"MEDIDO","NÃO MEDIDO")</f>
        <v>NÃO MEDIDO</v>
      </c>
      <c r="AX23" s="45"/>
    </row>
    <row r="24" spans="1:50" s="41" customFormat="1" ht="30" customHeight="1" x14ac:dyDescent="0.2">
      <c r="A24" s="60" t="s">
        <v>41</v>
      </c>
      <c r="B24" s="60"/>
      <c r="C24" s="57">
        <v>1</v>
      </c>
      <c r="D24" s="56" t="s">
        <v>2866</v>
      </c>
      <c r="E24" s="55"/>
      <c r="F24" s="53"/>
      <c r="G24" s="53">
        <v>0</v>
      </c>
      <c r="H24" s="54">
        <v>0</v>
      </c>
      <c r="I24" s="54"/>
      <c r="J24" s="54">
        <v>0</v>
      </c>
      <c r="K24" s="53">
        <f t="shared" si="4"/>
        <v>0</v>
      </c>
      <c r="L24" s="52"/>
      <c r="M24" s="51">
        <f t="shared" si="19"/>
        <v>0</v>
      </c>
      <c r="N24" s="50"/>
      <c r="O24" s="50">
        <f t="shared" si="5"/>
        <v>0</v>
      </c>
      <c r="P24" s="50"/>
      <c r="Q24" s="50">
        <f t="shared" si="6"/>
        <v>0</v>
      </c>
      <c r="R24" s="50"/>
      <c r="S24" s="50">
        <f t="shared" si="7"/>
        <v>0</v>
      </c>
      <c r="T24" s="50"/>
      <c r="U24" s="50">
        <f t="shared" si="8"/>
        <v>0</v>
      </c>
      <c r="V24" s="50"/>
      <c r="W24" s="50">
        <f t="shared" si="9"/>
        <v>0</v>
      </c>
      <c r="X24" s="50"/>
      <c r="Y24" s="50">
        <f t="shared" si="10"/>
        <v>0</v>
      </c>
      <c r="Z24" s="50"/>
      <c r="AA24" s="50">
        <f t="shared" si="11"/>
        <v>0</v>
      </c>
      <c r="AB24" s="50"/>
      <c r="AC24" s="50">
        <f t="shared" si="12"/>
        <v>0</v>
      </c>
      <c r="AD24" s="50"/>
      <c r="AE24" s="50">
        <f t="shared" si="13"/>
        <v>0</v>
      </c>
      <c r="AF24" s="50"/>
      <c r="AG24" s="50">
        <f t="shared" si="14"/>
        <v>0</v>
      </c>
      <c r="AH24" s="50"/>
      <c r="AI24" s="50">
        <f t="shared" si="15"/>
        <v>0</v>
      </c>
      <c r="AJ24" s="50"/>
      <c r="AK24" s="50">
        <f t="shared" si="20"/>
        <v>0</v>
      </c>
      <c r="AL24" s="50"/>
      <c r="AM24" s="50">
        <f t="shared" si="16"/>
        <v>0</v>
      </c>
      <c r="AN24" s="50"/>
      <c r="AO24" s="50">
        <f t="shared" si="17"/>
        <v>0</v>
      </c>
      <c r="AP24" s="49">
        <f t="shared" si="18"/>
        <v>0</v>
      </c>
      <c r="AQ24" s="49">
        <f t="shared" si="0"/>
        <v>0</v>
      </c>
      <c r="AR24" s="49">
        <f t="shared" si="1"/>
        <v>0</v>
      </c>
      <c r="AS24" s="58">
        <f t="shared" si="2"/>
        <v>0</v>
      </c>
      <c r="AT24" s="47"/>
      <c r="AU24" s="46"/>
      <c r="AV24" s="24">
        <f t="shared" si="21"/>
        <v>0</v>
      </c>
      <c r="AW24" s="23" t="str">
        <f>IF(COUNTIF(AW25:AW33,"MEDIDO")&lt;&gt;0,"MEDIDO","NÃO MEDIDO")</f>
        <v>NÃO MEDIDO</v>
      </c>
      <c r="AX24" s="45"/>
    </row>
    <row r="25" spans="1:50" s="41" customFormat="1" ht="30" customHeight="1" x14ac:dyDescent="0.2">
      <c r="A25" s="60" t="s">
        <v>41</v>
      </c>
      <c r="B25" s="60"/>
      <c r="C25" s="57">
        <v>10100</v>
      </c>
      <c r="D25" s="56" t="s">
        <v>2865</v>
      </c>
      <c r="E25" s="55"/>
      <c r="F25" s="53"/>
      <c r="G25" s="53">
        <v>0</v>
      </c>
      <c r="H25" s="54">
        <v>0</v>
      </c>
      <c r="I25" s="54"/>
      <c r="J25" s="54">
        <v>0</v>
      </c>
      <c r="K25" s="53">
        <f t="shared" si="4"/>
        <v>0</v>
      </c>
      <c r="L25" s="52"/>
      <c r="M25" s="51">
        <f t="shared" si="19"/>
        <v>0</v>
      </c>
      <c r="N25" s="50"/>
      <c r="O25" s="50">
        <f t="shared" si="5"/>
        <v>0</v>
      </c>
      <c r="P25" s="50"/>
      <c r="Q25" s="50">
        <f t="shared" si="6"/>
        <v>0</v>
      </c>
      <c r="R25" s="50"/>
      <c r="S25" s="50">
        <f t="shared" si="7"/>
        <v>0</v>
      </c>
      <c r="T25" s="50"/>
      <c r="U25" s="50">
        <f t="shared" si="8"/>
        <v>0</v>
      </c>
      <c r="V25" s="50"/>
      <c r="W25" s="50">
        <f t="shared" si="9"/>
        <v>0</v>
      </c>
      <c r="X25" s="50"/>
      <c r="Y25" s="50">
        <f t="shared" si="10"/>
        <v>0</v>
      </c>
      <c r="Z25" s="50"/>
      <c r="AA25" s="50">
        <f t="shared" si="11"/>
        <v>0</v>
      </c>
      <c r="AB25" s="50"/>
      <c r="AC25" s="50">
        <f t="shared" si="12"/>
        <v>0</v>
      </c>
      <c r="AD25" s="50"/>
      <c r="AE25" s="50">
        <f t="shared" si="13"/>
        <v>0</v>
      </c>
      <c r="AF25" s="50"/>
      <c r="AG25" s="50">
        <f t="shared" si="14"/>
        <v>0</v>
      </c>
      <c r="AH25" s="50"/>
      <c r="AI25" s="50">
        <f t="shared" si="15"/>
        <v>0</v>
      </c>
      <c r="AJ25" s="50"/>
      <c r="AK25" s="50">
        <f t="shared" si="20"/>
        <v>0</v>
      </c>
      <c r="AL25" s="50"/>
      <c r="AM25" s="50">
        <f t="shared" si="16"/>
        <v>0</v>
      </c>
      <c r="AN25" s="50"/>
      <c r="AO25" s="50">
        <f t="shared" si="17"/>
        <v>0</v>
      </c>
      <c r="AP25" s="49">
        <f t="shared" si="18"/>
        <v>0</v>
      </c>
      <c r="AQ25" s="49">
        <f t="shared" si="0"/>
        <v>0</v>
      </c>
      <c r="AR25" s="49">
        <f t="shared" si="1"/>
        <v>0</v>
      </c>
      <c r="AS25" s="58">
        <f t="shared" si="2"/>
        <v>0</v>
      </c>
      <c r="AT25" s="47"/>
      <c r="AU25" s="46"/>
      <c r="AV25" s="24">
        <f t="shared" si="21"/>
        <v>0</v>
      </c>
      <c r="AW25" s="85" t="str">
        <f>IF(COUNTIF(AW26:AW31,"MEDIDO")&lt;&gt;0,"MEDIDO","NÃO MEDIDO")</f>
        <v>NÃO MEDIDO</v>
      </c>
      <c r="AX25" s="45"/>
    </row>
    <row r="26" spans="1:50" s="41" customFormat="1" ht="30" customHeight="1" x14ac:dyDescent="0.2">
      <c r="A26" s="41" t="s">
        <v>39</v>
      </c>
      <c r="C26" s="57" t="s">
        <v>2864</v>
      </c>
      <c r="D26" s="56" t="s">
        <v>2863</v>
      </c>
      <c r="E26" s="55" t="s">
        <v>36</v>
      </c>
      <c r="F26" s="53">
        <v>1440.07</v>
      </c>
      <c r="G26" s="53">
        <v>0</v>
      </c>
      <c r="H26" s="54">
        <v>0</v>
      </c>
      <c r="I26" s="54"/>
      <c r="J26" s="54">
        <v>0</v>
      </c>
      <c r="K26" s="53">
        <f t="shared" si="4"/>
        <v>1440.07</v>
      </c>
      <c r="L26" s="52">
        <v>2.29</v>
      </c>
      <c r="M26" s="51">
        <f t="shared" si="19"/>
        <v>3297.76</v>
      </c>
      <c r="N26" s="50"/>
      <c r="O26" s="50">
        <f t="shared" si="5"/>
        <v>0</v>
      </c>
      <c r="P26" s="50"/>
      <c r="Q26" s="50">
        <f t="shared" si="6"/>
        <v>0</v>
      </c>
      <c r="R26" s="50"/>
      <c r="S26" s="50">
        <f t="shared" si="7"/>
        <v>0</v>
      </c>
      <c r="T26" s="50"/>
      <c r="U26" s="50">
        <f t="shared" si="8"/>
        <v>0</v>
      </c>
      <c r="V26" s="50"/>
      <c r="W26" s="50">
        <f t="shared" si="9"/>
        <v>0</v>
      </c>
      <c r="X26" s="50"/>
      <c r="Y26" s="50">
        <f t="shared" si="10"/>
        <v>0</v>
      </c>
      <c r="Z26" s="50"/>
      <c r="AA26" s="50">
        <f t="shared" si="11"/>
        <v>0</v>
      </c>
      <c r="AB26" s="50"/>
      <c r="AC26" s="50">
        <f t="shared" si="12"/>
        <v>0</v>
      </c>
      <c r="AD26" s="50"/>
      <c r="AE26" s="50">
        <f t="shared" si="13"/>
        <v>0</v>
      </c>
      <c r="AF26" s="50"/>
      <c r="AG26" s="50">
        <f t="shared" si="14"/>
        <v>0</v>
      </c>
      <c r="AH26" s="50"/>
      <c r="AI26" s="50">
        <f t="shared" si="15"/>
        <v>0</v>
      </c>
      <c r="AJ26" s="50"/>
      <c r="AK26" s="50">
        <f t="shared" si="20"/>
        <v>0</v>
      </c>
      <c r="AL26" s="50"/>
      <c r="AM26" s="50">
        <f t="shared" si="16"/>
        <v>0</v>
      </c>
      <c r="AN26" s="50"/>
      <c r="AO26" s="50">
        <f t="shared" si="17"/>
        <v>0</v>
      </c>
      <c r="AP26" s="49">
        <f t="shared" si="18"/>
        <v>0</v>
      </c>
      <c r="AQ26" s="49">
        <f t="shared" si="0"/>
        <v>0</v>
      </c>
      <c r="AR26" s="49">
        <f t="shared" si="1"/>
        <v>1440.07</v>
      </c>
      <c r="AS26" s="58">
        <f t="shared" si="2"/>
        <v>3297.76</v>
      </c>
      <c r="AT26" s="47"/>
      <c r="AU26" s="46"/>
      <c r="AV26" s="24">
        <f t="shared" si="21"/>
        <v>0</v>
      </c>
      <c r="AW26" s="23" t="str">
        <f t="shared" ref="AW26:AW31" si="22">IF(AV26&lt;&gt;0,"MEDIDO","NÃO MEDIDO")</f>
        <v>NÃO MEDIDO</v>
      </c>
      <c r="AX26" s="45"/>
    </row>
    <row r="27" spans="1:50" s="41" customFormat="1" ht="30" customHeight="1" x14ac:dyDescent="0.2">
      <c r="A27" s="41" t="s">
        <v>39</v>
      </c>
      <c r="C27" s="57" t="s">
        <v>2862</v>
      </c>
      <c r="D27" s="56" t="s">
        <v>2861</v>
      </c>
      <c r="E27" s="55" t="s">
        <v>43</v>
      </c>
      <c r="F27" s="53">
        <v>372</v>
      </c>
      <c r="G27" s="53">
        <v>0</v>
      </c>
      <c r="H27" s="54">
        <v>0</v>
      </c>
      <c r="I27" s="54"/>
      <c r="J27" s="54">
        <v>0</v>
      </c>
      <c r="K27" s="53">
        <f t="shared" si="4"/>
        <v>372</v>
      </c>
      <c r="L27" s="52">
        <v>14.49</v>
      </c>
      <c r="M27" s="51">
        <f t="shared" si="19"/>
        <v>5390.28</v>
      </c>
      <c r="N27" s="50"/>
      <c r="O27" s="50">
        <f t="shared" si="5"/>
        <v>0</v>
      </c>
      <c r="P27" s="50"/>
      <c r="Q27" s="50">
        <f t="shared" si="6"/>
        <v>0</v>
      </c>
      <c r="R27" s="50"/>
      <c r="S27" s="50">
        <f t="shared" si="7"/>
        <v>0</v>
      </c>
      <c r="T27" s="50"/>
      <c r="U27" s="50">
        <f t="shared" si="8"/>
        <v>0</v>
      </c>
      <c r="V27" s="50">
        <v>156</v>
      </c>
      <c r="W27" s="50">
        <f t="shared" si="9"/>
        <v>2260.44</v>
      </c>
      <c r="X27" s="50"/>
      <c r="Y27" s="50">
        <f t="shared" si="10"/>
        <v>0</v>
      </c>
      <c r="Z27" s="50"/>
      <c r="AA27" s="50">
        <f t="shared" si="11"/>
        <v>0</v>
      </c>
      <c r="AB27" s="50"/>
      <c r="AC27" s="50">
        <f t="shared" si="12"/>
        <v>0</v>
      </c>
      <c r="AD27" s="50"/>
      <c r="AE27" s="50">
        <f t="shared" si="13"/>
        <v>0</v>
      </c>
      <c r="AF27" s="50"/>
      <c r="AG27" s="50">
        <f t="shared" si="14"/>
        <v>0</v>
      </c>
      <c r="AH27" s="50"/>
      <c r="AI27" s="50">
        <f t="shared" si="15"/>
        <v>0</v>
      </c>
      <c r="AJ27" s="50"/>
      <c r="AK27" s="50">
        <f t="shared" si="20"/>
        <v>0</v>
      </c>
      <c r="AL27" s="50"/>
      <c r="AM27" s="50">
        <f t="shared" si="16"/>
        <v>0</v>
      </c>
      <c r="AN27" s="50"/>
      <c r="AO27" s="50">
        <f t="shared" si="17"/>
        <v>0</v>
      </c>
      <c r="AP27" s="49">
        <f t="shared" si="18"/>
        <v>156</v>
      </c>
      <c r="AQ27" s="49">
        <f t="shared" si="0"/>
        <v>2260.44</v>
      </c>
      <c r="AR27" s="49">
        <f t="shared" si="1"/>
        <v>216</v>
      </c>
      <c r="AS27" s="58">
        <f t="shared" si="2"/>
        <v>3129.8399999999997</v>
      </c>
      <c r="AT27" s="47"/>
      <c r="AU27" s="46"/>
      <c r="AV27" s="24">
        <f t="shared" si="21"/>
        <v>0</v>
      </c>
      <c r="AW27" s="23" t="str">
        <f t="shared" si="22"/>
        <v>NÃO MEDIDO</v>
      </c>
      <c r="AX27" s="45"/>
    </row>
    <row r="28" spans="1:50" s="41" customFormat="1" ht="30" customHeight="1" x14ac:dyDescent="0.2">
      <c r="A28" s="41" t="s">
        <v>39</v>
      </c>
      <c r="C28" s="57" t="s">
        <v>2860</v>
      </c>
      <c r="D28" s="56" t="s">
        <v>2859</v>
      </c>
      <c r="E28" s="55" t="s">
        <v>43</v>
      </c>
      <c r="F28" s="53">
        <v>172</v>
      </c>
      <c r="G28" s="53">
        <v>0</v>
      </c>
      <c r="H28" s="54">
        <v>0</v>
      </c>
      <c r="I28" s="54"/>
      <c r="J28" s="54">
        <v>0</v>
      </c>
      <c r="K28" s="53">
        <f t="shared" si="4"/>
        <v>172</v>
      </c>
      <c r="L28" s="52">
        <v>8.98</v>
      </c>
      <c r="M28" s="51">
        <f t="shared" si="19"/>
        <v>1544.56</v>
      </c>
      <c r="N28" s="50"/>
      <c r="O28" s="50">
        <f t="shared" si="5"/>
        <v>0</v>
      </c>
      <c r="P28" s="50"/>
      <c r="Q28" s="50">
        <f t="shared" si="6"/>
        <v>0</v>
      </c>
      <c r="R28" s="50"/>
      <c r="S28" s="50">
        <f t="shared" si="7"/>
        <v>0</v>
      </c>
      <c r="T28" s="50"/>
      <c r="U28" s="50">
        <f t="shared" si="8"/>
        <v>0</v>
      </c>
      <c r="V28" s="50">
        <v>171</v>
      </c>
      <c r="W28" s="50">
        <f t="shared" si="9"/>
        <v>1535.58</v>
      </c>
      <c r="X28" s="50"/>
      <c r="Y28" s="50">
        <f t="shared" si="10"/>
        <v>0</v>
      </c>
      <c r="Z28" s="50"/>
      <c r="AA28" s="50">
        <f t="shared" si="11"/>
        <v>0</v>
      </c>
      <c r="AB28" s="50"/>
      <c r="AC28" s="50">
        <f t="shared" si="12"/>
        <v>0</v>
      </c>
      <c r="AD28" s="50"/>
      <c r="AE28" s="50">
        <f t="shared" si="13"/>
        <v>0</v>
      </c>
      <c r="AF28" s="50"/>
      <c r="AG28" s="50">
        <f t="shared" si="14"/>
        <v>0</v>
      </c>
      <c r="AH28" s="50"/>
      <c r="AI28" s="50">
        <f t="shared" si="15"/>
        <v>0</v>
      </c>
      <c r="AJ28" s="50"/>
      <c r="AK28" s="50">
        <f t="shared" si="20"/>
        <v>0</v>
      </c>
      <c r="AL28" s="50"/>
      <c r="AM28" s="50">
        <f t="shared" si="16"/>
        <v>0</v>
      </c>
      <c r="AN28" s="50"/>
      <c r="AO28" s="50">
        <f t="shared" si="17"/>
        <v>0</v>
      </c>
      <c r="AP28" s="49">
        <f t="shared" si="18"/>
        <v>171</v>
      </c>
      <c r="AQ28" s="49">
        <f t="shared" si="0"/>
        <v>1535.58</v>
      </c>
      <c r="AR28" s="49">
        <f t="shared" si="1"/>
        <v>1</v>
      </c>
      <c r="AS28" s="58">
        <f t="shared" si="2"/>
        <v>8.9800000000000182</v>
      </c>
      <c r="AT28" s="47"/>
      <c r="AU28" s="46"/>
      <c r="AV28" s="24">
        <f t="shared" si="21"/>
        <v>0</v>
      </c>
      <c r="AW28" s="23" t="str">
        <f t="shared" si="22"/>
        <v>NÃO MEDIDO</v>
      </c>
      <c r="AX28" s="45"/>
    </row>
    <row r="29" spans="1:50" s="41" customFormat="1" ht="30" customHeight="1" x14ac:dyDescent="0.2">
      <c r="A29" s="41" t="s">
        <v>39</v>
      </c>
      <c r="C29" s="57" t="s">
        <v>2858</v>
      </c>
      <c r="D29" s="56" t="s">
        <v>2857</v>
      </c>
      <c r="E29" s="55" t="s">
        <v>43</v>
      </c>
      <c r="F29" s="53">
        <v>40</v>
      </c>
      <c r="G29" s="53">
        <v>0</v>
      </c>
      <c r="H29" s="54">
        <v>0</v>
      </c>
      <c r="I29" s="54"/>
      <c r="J29" s="54">
        <v>0</v>
      </c>
      <c r="K29" s="53">
        <f t="shared" si="4"/>
        <v>40</v>
      </c>
      <c r="L29" s="52">
        <v>7.89</v>
      </c>
      <c r="M29" s="51">
        <f t="shared" si="19"/>
        <v>315.60000000000002</v>
      </c>
      <c r="N29" s="50"/>
      <c r="O29" s="50">
        <f t="shared" si="5"/>
        <v>0</v>
      </c>
      <c r="P29" s="50"/>
      <c r="Q29" s="50">
        <f t="shared" si="6"/>
        <v>0</v>
      </c>
      <c r="R29" s="50"/>
      <c r="S29" s="50">
        <f t="shared" si="7"/>
        <v>0</v>
      </c>
      <c r="T29" s="50"/>
      <c r="U29" s="50">
        <f t="shared" si="8"/>
        <v>0</v>
      </c>
      <c r="V29" s="50">
        <v>40</v>
      </c>
      <c r="W29" s="50">
        <f t="shared" si="9"/>
        <v>315.60000000000002</v>
      </c>
      <c r="X29" s="50"/>
      <c r="Y29" s="50">
        <f t="shared" si="10"/>
        <v>0</v>
      </c>
      <c r="Z29" s="50"/>
      <c r="AA29" s="50">
        <f t="shared" si="11"/>
        <v>0</v>
      </c>
      <c r="AB29" s="50"/>
      <c r="AC29" s="50">
        <f t="shared" si="12"/>
        <v>0</v>
      </c>
      <c r="AD29" s="50"/>
      <c r="AE29" s="50">
        <f t="shared" si="13"/>
        <v>0</v>
      </c>
      <c r="AF29" s="50"/>
      <c r="AG29" s="50">
        <f t="shared" si="14"/>
        <v>0</v>
      </c>
      <c r="AH29" s="50"/>
      <c r="AI29" s="50">
        <f t="shared" si="15"/>
        <v>0</v>
      </c>
      <c r="AJ29" s="50"/>
      <c r="AK29" s="50">
        <f t="shared" si="20"/>
        <v>0</v>
      </c>
      <c r="AL29" s="50"/>
      <c r="AM29" s="50">
        <f t="shared" si="16"/>
        <v>0</v>
      </c>
      <c r="AN29" s="50"/>
      <c r="AO29" s="50">
        <f t="shared" si="17"/>
        <v>0</v>
      </c>
      <c r="AP29" s="49">
        <f t="shared" si="18"/>
        <v>40</v>
      </c>
      <c r="AQ29" s="49">
        <f t="shared" si="0"/>
        <v>315.60000000000002</v>
      </c>
      <c r="AR29" s="49">
        <f t="shared" si="1"/>
        <v>0</v>
      </c>
      <c r="AS29" s="58">
        <f t="shared" si="2"/>
        <v>0</v>
      </c>
      <c r="AT29" s="47"/>
      <c r="AU29" s="46"/>
      <c r="AV29" s="24">
        <f t="shared" si="21"/>
        <v>0</v>
      </c>
      <c r="AW29" s="23" t="str">
        <f t="shared" si="22"/>
        <v>NÃO MEDIDO</v>
      </c>
      <c r="AX29" s="45"/>
    </row>
    <row r="30" spans="1:50" s="41" customFormat="1" ht="30" customHeight="1" x14ac:dyDescent="0.2">
      <c r="A30" s="41" t="s">
        <v>39</v>
      </c>
      <c r="C30" s="57" t="s">
        <v>2856</v>
      </c>
      <c r="D30" s="56" t="s">
        <v>2855</v>
      </c>
      <c r="E30" s="55" t="s">
        <v>43</v>
      </c>
      <c r="F30" s="53">
        <v>8</v>
      </c>
      <c r="G30" s="53">
        <v>0</v>
      </c>
      <c r="H30" s="54">
        <v>0</v>
      </c>
      <c r="I30" s="54"/>
      <c r="J30" s="54">
        <v>0</v>
      </c>
      <c r="K30" s="53">
        <f t="shared" si="4"/>
        <v>8</v>
      </c>
      <c r="L30" s="52">
        <v>6.75</v>
      </c>
      <c r="M30" s="51">
        <f t="shared" si="19"/>
        <v>54</v>
      </c>
      <c r="N30" s="50"/>
      <c r="O30" s="50">
        <f t="shared" si="5"/>
        <v>0</v>
      </c>
      <c r="P30" s="50"/>
      <c r="Q30" s="50">
        <f t="shared" si="6"/>
        <v>0</v>
      </c>
      <c r="R30" s="50"/>
      <c r="S30" s="50">
        <f t="shared" si="7"/>
        <v>0</v>
      </c>
      <c r="T30" s="50"/>
      <c r="U30" s="50">
        <f t="shared" si="8"/>
        <v>0</v>
      </c>
      <c r="V30" s="50">
        <v>8</v>
      </c>
      <c r="W30" s="50">
        <f t="shared" si="9"/>
        <v>54</v>
      </c>
      <c r="X30" s="50"/>
      <c r="Y30" s="50">
        <f t="shared" si="10"/>
        <v>0</v>
      </c>
      <c r="Z30" s="50"/>
      <c r="AA30" s="50">
        <f t="shared" si="11"/>
        <v>0</v>
      </c>
      <c r="AB30" s="50"/>
      <c r="AC30" s="50">
        <f t="shared" si="12"/>
        <v>0</v>
      </c>
      <c r="AD30" s="50"/>
      <c r="AE30" s="50">
        <f t="shared" si="13"/>
        <v>0</v>
      </c>
      <c r="AF30" s="50"/>
      <c r="AG30" s="50">
        <f t="shared" si="14"/>
        <v>0</v>
      </c>
      <c r="AH30" s="50"/>
      <c r="AI30" s="50">
        <f t="shared" si="15"/>
        <v>0</v>
      </c>
      <c r="AJ30" s="50"/>
      <c r="AK30" s="50">
        <f t="shared" si="20"/>
        <v>0</v>
      </c>
      <c r="AL30" s="50"/>
      <c r="AM30" s="50">
        <f t="shared" si="16"/>
        <v>0</v>
      </c>
      <c r="AN30" s="50"/>
      <c r="AO30" s="50">
        <f t="shared" si="17"/>
        <v>0</v>
      </c>
      <c r="AP30" s="49">
        <f t="shared" si="18"/>
        <v>8</v>
      </c>
      <c r="AQ30" s="49">
        <f t="shared" si="0"/>
        <v>54</v>
      </c>
      <c r="AR30" s="49">
        <f t="shared" si="1"/>
        <v>0</v>
      </c>
      <c r="AS30" s="58">
        <f t="shared" si="2"/>
        <v>0</v>
      </c>
      <c r="AT30" s="47"/>
      <c r="AU30" s="46"/>
      <c r="AV30" s="24">
        <f t="shared" si="21"/>
        <v>0</v>
      </c>
      <c r="AW30" s="23" t="str">
        <f t="shared" si="22"/>
        <v>NÃO MEDIDO</v>
      </c>
      <c r="AX30" s="45"/>
    </row>
    <row r="31" spans="1:50" s="41" customFormat="1" ht="30" customHeight="1" x14ac:dyDescent="0.2">
      <c r="A31" s="41" t="s">
        <v>39</v>
      </c>
      <c r="C31" s="57" t="s">
        <v>2854</v>
      </c>
      <c r="D31" s="56" t="s">
        <v>2853</v>
      </c>
      <c r="E31" s="55" t="s">
        <v>43</v>
      </c>
      <c r="F31" s="53">
        <v>4</v>
      </c>
      <c r="G31" s="53">
        <v>0</v>
      </c>
      <c r="H31" s="54">
        <v>0</v>
      </c>
      <c r="I31" s="54"/>
      <c r="J31" s="54">
        <v>0</v>
      </c>
      <c r="K31" s="53">
        <f t="shared" si="4"/>
        <v>4</v>
      </c>
      <c r="L31" s="52">
        <v>2.8</v>
      </c>
      <c r="M31" s="51">
        <f t="shared" si="19"/>
        <v>11.2</v>
      </c>
      <c r="N31" s="50"/>
      <c r="O31" s="50">
        <f t="shared" si="5"/>
        <v>0</v>
      </c>
      <c r="P31" s="50"/>
      <c r="Q31" s="50">
        <f t="shared" si="6"/>
        <v>0</v>
      </c>
      <c r="R31" s="50"/>
      <c r="S31" s="50">
        <f t="shared" si="7"/>
        <v>0</v>
      </c>
      <c r="T31" s="50"/>
      <c r="U31" s="50">
        <f t="shared" si="8"/>
        <v>0</v>
      </c>
      <c r="V31" s="50">
        <v>2</v>
      </c>
      <c r="W31" s="50">
        <f t="shared" si="9"/>
        <v>5.6</v>
      </c>
      <c r="X31" s="50"/>
      <c r="Y31" s="50">
        <f t="shared" si="10"/>
        <v>0</v>
      </c>
      <c r="Z31" s="50"/>
      <c r="AA31" s="50">
        <f t="shared" si="11"/>
        <v>0</v>
      </c>
      <c r="AB31" s="50"/>
      <c r="AC31" s="50">
        <f t="shared" si="12"/>
        <v>0</v>
      </c>
      <c r="AD31" s="50"/>
      <c r="AE31" s="50">
        <f t="shared" si="13"/>
        <v>0</v>
      </c>
      <c r="AF31" s="50"/>
      <c r="AG31" s="50">
        <f t="shared" si="14"/>
        <v>0</v>
      </c>
      <c r="AH31" s="50"/>
      <c r="AI31" s="50">
        <f t="shared" si="15"/>
        <v>0</v>
      </c>
      <c r="AJ31" s="50"/>
      <c r="AK31" s="50">
        <f t="shared" si="20"/>
        <v>0</v>
      </c>
      <c r="AL31" s="50"/>
      <c r="AM31" s="50">
        <f t="shared" si="16"/>
        <v>0</v>
      </c>
      <c r="AN31" s="50"/>
      <c r="AO31" s="50">
        <f t="shared" si="17"/>
        <v>0</v>
      </c>
      <c r="AP31" s="49">
        <f t="shared" si="18"/>
        <v>2</v>
      </c>
      <c r="AQ31" s="49">
        <f t="shared" si="0"/>
        <v>5.6</v>
      </c>
      <c r="AR31" s="49">
        <f t="shared" si="1"/>
        <v>2</v>
      </c>
      <c r="AS31" s="58">
        <f t="shared" si="2"/>
        <v>5.6</v>
      </c>
      <c r="AT31" s="47"/>
      <c r="AU31" s="46"/>
      <c r="AV31" s="24">
        <f t="shared" si="21"/>
        <v>0</v>
      </c>
      <c r="AW31" s="23" t="str">
        <f t="shared" si="22"/>
        <v>NÃO MEDIDO</v>
      </c>
      <c r="AX31" s="45"/>
    </row>
    <row r="32" spans="1:50" s="41" customFormat="1" ht="30" customHeight="1" x14ac:dyDescent="0.2">
      <c r="A32" s="60" t="s">
        <v>41</v>
      </c>
      <c r="B32" s="60"/>
      <c r="C32" s="57">
        <v>10400</v>
      </c>
      <c r="D32" s="56" t="s">
        <v>2852</v>
      </c>
      <c r="E32" s="55"/>
      <c r="F32" s="53"/>
      <c r="G32" s="53">
        <v>0</v>
      </c>
      <c r="H32" s="54">
        <v>0</v>
      </c>
      <c r="I32" s="54"/>
      <c r="J32" s="54">
        <v>0</v>
      </c>
      <c r="K32" s="53">
        <f t="shared" si="4"/>
        <v>0</v>
      </c>
      <c r="L32" s="52"/>
      <c r="M32" s="51">
        <f t="shared" si="19"/>
        <v>0</v>
      </c>
      <c r="N32" s="50"/>
      <c r="O32" s="50">
        <f t="shared" si="5"/>
        <v>0</v>
      </c>
      <c r="P32" s="50"/>
      <c r="Q32" s="50">
        <f t="shared" si="6"/>
        <v>0</v>
      </c>
      <c r="R32" s="50"/>
      <c r="S32" s="50">
        <f t="shared" si="7"/>
        <v>0</v>
      </c>
      <c r="T32" s="50"/>
      <c r="U32" s="50">
        <f t="shared" si="8"/>
        <v>0</v>
      </c>
      <c r="V32" s="50"/>
      <c r="W32" s="50">
        <f t="shared" si="9"/>
        <v>0</v>
      </c>
      <c r="X32" s="50"/>
      <c r="Y32" s="50">
        <f t="shared" si="10"/>
        <v>0</v>
      </c>
      <c r="Z32" s="50"/>
      <c r="AA32" s="50">
        <f t="shared" si="11"/>
        <v>0</v>
      </c>
      <c r="AB32" s="50"/>
      <c r="AC32" s="50">
        <f t="shared" si="12"/>
        <v>0</v>
      </c>
      <c r="AD32" s="50"/>
      <c r="AE32" s="50">
        <f t="shared" si="13"/>
        <v>0</v>
      </c>
      <c r="AF32" s="50"/>
      <c r="AG32" s="50">
        <f t="shared" si="14"/>
        <v>0</v>
      </c>
      <c r="AH32" s="50"/>
      <c r="AI32" s="50">
        <f t="shared" si="15"/>
        <v>0</v>
      </c>
      <c r="AJ32" s="50"/>
      <c r="AK32" s="50">
        <f t="shared" si="20"/>
        <v>0</v>
      </c>
      <c r="AL32" s="50"/>
      <c r="AM32" s="50">
        <f t="shared" si="16"/>
        <v>0</v>
      </c>
      <c r="AN32" s="50"/>
      <c r="AO32" s="50">
        <f t="shared" si="17"/>
        <v>0</v>
      </c>
      <c r="AP32" s="49">
        <f t="shared" si="18"/>
        <v>0</v>
      </c>
      <c r="AQ32" s="49">
        <f t="shared" si="0"/>
        <v>0</v>
      </c>
      <c r="AR32" s="49">
        <f t="shared" si="1"/>
        <v>0</v>
      </c>
      <c r="AS32" s="58">
        <f t="shared" si="2"/>
        <v>0</v>
      </c>
      <c r="AT32" s="47"/>
      <c r="AU32" s="46"/>
      <c r="AV32" s="24">
        <f t="shared" si="21"/>
        <v>0</v>
      </c>
      <c r="AW32" s="23" t="str">
        <f>IF(COUNTIF(AW33,"MEDIDO")&lt;&gt;0,"MEDIDO","NÃO MEDIDO")</f>
        <v>NÃO MEDIDO</v>
      </c>
      <c r="AX32" s="45"/>
    </row>
    <row r="33" spans="1:50" s="41" customFormat="1" ht="30" customHeight="1" x14ac:dyDescent="0.2">
      <c r="A33" s="41" t="s">
        <v>39</v>
      </c>
      <c r="C33" s="57" t="s">
        <v>2851</v>
      </c>
      <c r="D33" s="56" t="s">
        <v>2850</v>
      </c>
      <c r="E33" s="55" t="s">
        <v>36</v>
      </c>
      <c r="F33" s="53">
        <v>1440.07</v>
      </c>
      <c r="G33" s="53">
        <v>0</v>
      </c>
      <c r="H33" s="54">
        <v>0</v>
      </c>
      <c r="I33" s="54"/>
      <c r="J33" s="54">
        <v>0</v>
      </c>
      <c r="K33" s="53">
        <f t="shared" si="4"/>
        <v>1440.07</v>
      </c>
      <c r="L33" s="52">
        <v>1.73</v>
      </c>
      <c r="M33" s="51">
        <f t="shared" si="19"/>
        <v>2491.3200000000002</v>
      </c>
      <c r="N33" s="50"/>
      <c r="O33" s="50">
        <f t="shared" si="5"/>
        <v>0</v>
      </c>
      <c r="P33" s="50"/>
      <c r="Q33" s="50">
        <f t="shared" si="6"/>
        <v>0</v>
      </c>
      <c r="R33" s="50"/>
      <c r="S33" s="50">
        <f t="shared" si="7"/>
        <v>0</v>
      </c>
      <c r="T33" s="50"/>
      <c r="U33" s="50">
        <f t="shared" si="8"/>
        <v>0</v>
      </c>
      <c r="V33" s="50"/>
      <c r="W33" s="50">
        <f t="shared" si="9"/>
        <v>0</v>
      </c>
      <c r="X33" s="50"/>
      <c r="Y33" s="50">
        <f t="shared" si="10"/>
        <v>0</v>
      </c>
      <c r="Z33" s="50"/>
      <c r="AA33" s="50">
        <f t="shared" si="11"/>
        <v>0</v>
      </c>
      <c r="AB33" s="50"/>
      <c r="AC33" s="50">
        <f t="shared" si="12"/>
        <v>0</v>
      </c>
      <c r="AD33" s="50"/>
      <c r="AE33" s="50">
        <f t="shared" si="13"/>
        <v>0</v>
      </c>
      <c r="AF33" s="50"/>
      <c r="AG33" s="50">
        <f t="shared" si="14"/>
        <v>0</v>
      </c>
      <c r="AH33" s="50"/>
      <c r="AI33" s="50">
        <f t="shared" si="15"/>
        <v>0</v>
      </c>
      <c r="AJ33" s="50"/>
      <c r="AK33" s="50">
        <f t="shared" si="20"/>
        <v>0</v>
      </c>
      <c r="AL33" s="50"/>
      <c r="AM33" s="50">
        <f t="shared" si="16"/>
        <v>0</v>
      </c>
      <c r="AN33" s="50"/>
      <c r="AO33" s="50">
        <f t="shared" si="17"/>
        <v>0</v>
      </c>
      <c r="AP33" s="49">
        <f t="shared" si="18"/>
        <v>0</v>
      </c>
      <c r="AQ33" s="49">
        <f t="shared" si="0"/>
        <v>0</v>
      </c>
      <c r="AR33" s="49">
        <f t="shared" si="1"/>
        <v>1440.07</v>
      </c>
      <c r="AS33" s="58">
        <f t="shared" si="2"/>
        <v>2491.3200000000002</v>
      </c>
      <c r="AT33" s="47"/>
      <c r="AU33" s="46"/>
      <c r="AV33" s="24">
        <f t="shared" si="21"/>
        <v>0</v>
      </c>
      <c r="AW33" s="23" t="str">
        <f>IF(AV33&lt;&gt;0,"MEDIDO","NÃO MEDIDO")</f>
        <v>NÃO MEDIDO</v>
      </c>
      <c r="AX33" s="45"/>
    </row>
    <row r="34" spans="1:50" s="41" customFormat="1" ht="30" customHeight="1" x14ac:dyDescent="0.2">
      <c r="A34" s="60" t="s">
        <v>41</v>
      </c>
      <c r="B34" s="60"/>
      <c r="C34" s="57">
        <v>2</v>
      </c>
      <c r="D34" s="56" t="s">
        <v>2849</v>
      </c>
      <c r="E34" s="55"/>
      <c r="F34" s="53"/>
      <c r="G34" s="53">
        <v>0</v>
      </c>
      <c r="H34" s="54">
        <v>0</v>
      </c>
      <c r="I34" s="54"/>
      <c r="J34" s="54">
        <v>0</v>
      </c>
      <c r="K34" s="53">
        <f t="shared" si="4"/>
        <v>0</v>
      </c>
      <c r="L34" s="52"/>
      <c r="M34" s="51">
        <f t="shared" si="19"/>
        <v>0</v>
      </c>
      <c r="N34" s="50"/>
      <c r="O34" s="50">
        <f t="shared" si="5"/>
        <v>0</v>
      </c>
      <c r="P34" s="50"/>
      <c r="Q34" s="50">
        <f t="shared" si="6"/>
        <v>0</v>
      </c>
      <c r="R34" s="50"/>
      <c r="S34" s="50">
        <f t="shared" si="7"/>
        <v>0</v>
      </c>
      <c r="T34" s="50"/>
      <c r="U34" s="50">
        <f t="shared" si="8"/>
        <v>0</v>
      </c>
      <c r="V34" s="50"/>
      <c r="W34" s="50">
        <f t="shared" si="9"/>
        <v>0</v>
      </c>
      <c r="X34" s="50"/>
      <c r="Y34" s="50">
        <f t="shared" si="10"/>
        <v>0</v>
      </c>
      <c r="Z34" s="50"/>
      <c r="AA34" s="50">
        <f t="shared" si="11"/>
        <v>0</v>
      </c>
      <c r="AB34" s="50"/>
      <c r="AC34" s="50">
        <f t="shared" si="12"/>
        <v>0</v>
      </c>
      <c r="AD34" s="50"/>
      <c r="AE34" s="50">
        <f t="shared" si="13"/>
        <v>0</v>
      </c>
      <c r="AF34" s="50"/>
      <c r="AG34" s="50">
        <f t="shared" si="14"/>
        <v>0</v>
      </c>
      <c r="AH34" s="50"/>
      <c r="AI34" s="50">
        <f t="shared" si="15"/>
        <v>0</v>
      </c>
      <c r="AJ34" s="50"/>
      <c r="AK34" s="50">
        <f t="shared" si="20"/>
        <v>0</v>
      </c>
      <c r="AL34" s="50"/>
      <c r="AM34" s="50">
        <f t="shared" si="16"/>
        <v>0</v>
      </c>
      <c r="AN34" s="50"/>
      <c r="AO34" s="50">
        <f t="shared" si="17"/>
        <v>0</v>
      </c>
      <c r="AP34" s="49">
        <f t="shared" si="18"/>
        <v>0</v>
      </c>
      <c r="AQ34" s="49">
        <f t="shared" si="0"/>
        <v>0</v>
      </c>
      <c r="AR34" s="49">
        <f t="shared" si="1"/>
        <v>0</v>
      </c>
      <c r="AS34" s="58">
        <f t="shared" si="2"/>
        <v>0</v>
      </c>
      <c r="AT34" s="47"/>
      <c r="AU34" s="46">
        <f>AU20+AU23</f>
        <v>0</v>
      </c>
      <c r="AV34" s="24">
        <f t="shared" si="21"/>
        <v>0</v>
      </c>
      <c r="AW34" s="23" t="str">
        <f>IF(COUNTIF(AW35:AW270,"MEDIDO")&lt;&gt;0,"MEDIDO","NÃO MEDIDO")</f>
        <v>MEDIDO</v>
      </c>
      <c r="AX34" s="45"/>
    </row>
    <row r="35" spans="1:50" s="41" customFormat="1" ht="30" customHeight="1" x14ac:dyDescent="0.2">
      <c r="A35" s="60" t="s">
        <v>41</v>
      </c>
      <c r="B35" s="60"/>
      <c r="C35" s="57">
        <v>20100</v>
      </c>
      <c r="D35" s="56" t="s">
        <v>2848</v>
      </c>
      <c r="E35" s="55"/>
      <c r="F35" s="53"/>
      <c r="G35" s="53">
        <v>0</v>
      </c>
      <c r="H35" s="54">
        <v>0</v>
      </c>
      <c r="I35" s="54"/>
      <c r="J35" s="54">
        <v>0</v>
      </c>
      <c r="K35" s="53">
        <f t="shared" si="4"/>
        <v>0</v>
      </c>
      <c r="L35" s="52"/>
      <c r="M35" s="51">
        <f t="shared" si="19"/>
        <v>0</v>
      </c>
      <c r="N35" s="50"/>
      <c r="O35" s="50">
        <f t="shared" si="5"/>
        <v>0</v>
      </c>
      <c r="P35" s="50"/>
      <c r="Q35" s="50">
        <f t="shared" si="6"/>
        <v>0</v>
      </c>
      <c r="R35" s="50"/>
      <c r="S35" s="50">
        <f t="shared" si="7"/>
        <v>0</v>
      </c>
      <c r="T35" s="50"/>
      <c r="U35" s="50">
        <f t="shared" si="8"/>
        <v>0</v>
      </c>
      <c r="V35" s="50"/>
      <c r="W35" s="50">
        <f t="shared" si="9"/>
        <v>0</v>
      </c>
      <c r="X35" s="50"/>
      <c r="Y35" s="50">
        <f t="shared" si="10"/>
        <v>0</v>
      </c>
      <c r="Z35" s="50"/>
      <c r="AA35" s="50">
        <f t="shared" si="11"/>
        <v>0</v>
      </c>
      <c r="AB35" s="50"/>
      <c r="AC35" s="50">
        <f t="shared" si="12"/>
        <v>0</v>
      </c>
      <c r="AD35" s="50"/>
      <c r="AE35" s="50">
        <f t="shared" si="13"/>
        <v>0</v>
      </c>
      <c r="AF35" s="50"/>
      <c r="AG35" s="50">
        <f t="shared" si="14"/>
        <v>0</v>
      </c>
      <c r="AH35" s="50"/>
      <c r="AI35" s="50">
        <f t="shared" si="15"/>
        <v>0</v>
      </c>
      <c r="AJ35" s="50"/>
      <c r="AK35" s="50">
        <f t="shared" si="20"/>
        <v>0</v>
      </c>
      <c r="AL35" s="50"/>
      <c r="AM35" s="50">
        <f t="shared" si="16"/>
        <v>0</v>
      </c>
      <c r="AN35" s="50"/>
      <c r="AO35" s="50">
        <f t="shared" si="17"/>
        <v>0</v>
      </c>
      <c r="AP35" s="49">
        <f t="shared" si="18"/>
        <v>0</v>
      </c>
      <c r="AQ35" s="49">
        <f t="shared" si="0"/>
        <v>0</v>
      </c>
      <c r="AR35" s="49">
        <f t="shared" si="1"/>
        <v>0</v>
      </c>
      <c r="AS35" s="58">
        <f t="shared" si="2"/>
        <v>0</v>
      </c>
      <c r="AT35" s="47"/>
      <c r="AU35" s="46"/>
      <c r="AV35" s="24">
        <f t="shared" si="21"/>
        <v>0</v>
      </c>
      <c r="AW35" s="23" t="str">
        <f>IF(COUNTIF(AW36:AW93,"MEDIDO")&lt;&gt;0,"MEDIDO","NÃO MEDIDO")</f>
        <v>MEDIDO</v>
      </c>
      <c r="AX35" s="45"/>
    </row>
    <row r="36" spans="1:50" s="41" customFormat="1" ht="30" customHeight="1" x14ac:dyDescent="0.2">
      <c r="A36" s="41" t="s">
        <v>39</v>
      </c>
      <c r="C36" s="57" t="s">
        <v>2732</v>
      </c>
      <c r="D36" s="56" t="s">
        <v>2731</v>
      </c>
      <c r="E36" s="55" t="s">
        <v>87</v>
      </c>
      <c r="F36" s="53">
        <v>53.5</v>
      </c>
      <c r="G36" s="53">
        <v>0</v>
      </c>
      <c r="H36" s="54">
        <v>0</v>
      </c>
      <c r="I36" s="54"/>
      <c r="J36" s="54">
        <v>0</v>
      </c>
      <c r="K36" s="53">
        <f t="shared" si="4"/>
        <v>53.5</v>
      </c>
      <c r="L36" s="52">
        <v>76.55</v>
      </c>
      <c r="M36" s="51">
        <f t="shared" si="19"/>
        <v>4095.43</v>
      </c>
      <c r="N36" s="50">
        <v>15.74</v>
      </c>
      <c r="O36" s="50">
        <f t="shared" si="5"/>
        <v>1204.9000000000001</v>
      </c>
      <c r="P36" s="50"/>
      <c r="Q36" s="50">
        <f t="shared" si="6"/>
        <v>0</v>
      </c>
      <c r="R36" s="50">
        <v>12.28</v>
      </c>
      <c r="S36" s="50">
        <f t="shared" si="7"/>
        <v>940.03</v>
      </c>
      <c r="T36" s="50">
        <v>1.72</v>
      </c>
      <c r="U36" s="50">
        <f t="shared" si="8"/>
        <v>131.66999999999999</v>
      </c>
      <c r="V36" s="50">
        <v>8.7899999999999991</v>
      </c>
      <c r="W36" s="50">
        <f t="shared" si="9"/>
        <v>672.87</v>
      </c>
      <c r="X36" s="50"/>
      <c r="Y36" s="50">
        <f t="shared" si="10"/>
        <v>0</v>
      </c>
      <c r="Z36" s="50"/>
      <c r="AA36" s="50">
        <f t="shared" si="11"/>
        <v>0</v>
      </c>
      <c r="AB36" s="50"/>
      <c r="AC36" s="50">
        <f t="shared" si="12"/>
        <v>0</v>
      </c>
      <c r="AD36" s="50">
        <v>0.12</v>
      </c>
      <c r="AE36" s="50">
        <f t="shared" si="13"/>
        <v>9.19</v>
      </c>
      <c r="AF36" s="50"/>
      <c r="AG36" s="50">
        <f t="shared" si="14"/>
        <v>0</v>
      </c>
      <c r="AH36" s="50">
        <v>1.52</v>
      </c>
      <c r="AI36" s="50">
        <f t="shared" si="15"/>
        <v>116.36</v>
      </c>
      <c r="AJ36" s="50"/>
      <c r="AK36" s="50">
        <f t="shared" si="20"/>
        <v>0</v>
      </c>
      <c r="AL36" s="50"/>
      <c r="AM36" s="50">
        <f t="shared" si="16"/>
        <v>0</v>
      </c>
      <c r="AN36" s="50"/>
      <c r="AO36" s="50">
        <f t="shared" si="17"/>
        <v>0</v>
      </c>
      <c r="AP36" s="49">
        <f t="shared" si="18"/>
        <v>40.17</v>
      </c>
      <c r="AQ36" s="49">
        <f t="shared" si="0"/>
        <v>3075.0200000000004</v>
      </c>
      <c r="AR36" s="49">
        <f t="shared" si="1"/>
        <v>13.329999999999998</v>
      </c>
      <c r="AS36" s="58">
        <f t="shared" si="2"/>
        <v>1020.4099999999994</v>
      </c>
      <c r="AT36" s="47"/>
      <c r="AU36" s="46"/>
      <c r="AV36" s="24">
        <f t="shared" si="21"/>
        <v>0</v>
      </c>
      <c r="AW36" s="23" t="str">
        <f t="shared" ref="AW36:AW67" si="23">IF(AV36&lt;&gt;0,"MEDIDO","NÃO MEDIDO")</f>
        <v>NÃO MEDIDO</v>
      </c>
      <c r="AX36" s="45"/>
    </row>
    <row r="37" spans="1:50" s="41" customFormat="1" ht="30" customHeight="1" x14ac:dyDescent="0.2">
      <c r="A37" s="41" t="s">
        <v>39</v>
      </c>
      <c r="C37" s="57" t="s">
        <v>2847</v>
      </c>
      <c r="D37" s="56" t="s">
        <v>2846</v>
      </c>
      <c r="E37" s="55" t="s">
        <v>87</v>
      </c>
      <c r="F37" s="53">
        <v>1</v>
      </c>
      <c r="G37" s="53">
        <v>6.67</v>
      </c>
      <c r="H37" s="54">
        <v>0</v>
      </c>
      <c r="I37" s="54"/>
      <c r="J37" s="54">
        <v>0</v>
      </c>
      <c r="K37" s="53">
        <f t="shared" si="4"/>
        <v>7.67</v>
      </c>
      <c r="L37" s="52">
        <v>331.71</v>
      </c>
      <c r="M37" s="51">
        <f t="shared" si="19"/>
        <v>2544.2200000000003</v>
      </c>
      <c r="N37" s="50">
        <v>1</v>
      </c>
      <c r="O37" s="50">
        <f t="shared" si="5"/>
        <v>331.71</v>
      </c>
      <c r="P37" s="50"/>
      <c r="Q37" s="50">
        <f t="shared" si="6"/>
        <v>0</v>
      </c>
      <c r="R37" s="50"/>
      <c r="S37" s="50">
        <f t="shared" si="7"/>
        <v>0</v>
      </c>
      <c r="T37" s="50"/>
      <c r="U37" s="50">
        <f t="shared" si="8"/>
        <v>0</v>
      </c>
      <c r="V37" s="50"/>
      <c r="W37" s="50">
        <f t="shared" si="9"/>
        <v>0</v>
      </c>
      <c r="X37" s="50"/>
      <c r="Y37" s="50">
        <f t="shared" si="10"/>
        <v>0</v>
      </c>
      <c r="Z37" s="50"/>
      <c r="AA37" s="50">
        <f t="shared" si="11"/>
        <v>0</v>
      </c>
      <c r="AB37" s="50">
        <v>1.32</v>
      </c>
      <c r="AC37" s="50">
        <f t="shared" si="12"/>
        <v>437.86</v>
      </c>
      <c r="AD37" s="50"/>
      <c r="AE37" s="50">
        <f t="shared" si="13"/>
        <v>0</v>
      </c>
      <c r="AF37" s="50"/>
      <c r="AG37" s="50">
        <f t="shared" si="14"/>
        <v>0</v>
      </c>
      <c r="AH37" s="50"/>
      <c r="AI37" s="50">
        <f t="shared" si="15"/>
        <v>0</v>
      </c>
      <c r="AJ37" s="50"/>
      <c r="AK37" s="50">
        <f t="shared" si="20"/>
        <v>0</v>
      </c>
      <c r="AL37" s="50"/>
      <c r="AM37" s="50">
        <f t="shared" si="16"/>
        <v>0</v>
      </c>
      <c r="AN37" s="50"/>
      <c r="AO37" s="50">
        <f t="shared" si="17"/>
        <v>0</v>
      </c>
      <c r="AP37" s="49">
        <f t="shared" si="18"/>
        <v>2.3200000000000003</v>
      </c>
      <c r="AQ37" s="49">
        <f t="shared" si="0"/>
        <v>769.56999999999994</v>
      </c>
      <c r="AR37" s="49">
        <f t="shared" si="1"/>
        <v>5.35</v>
      </c>
      <c r="AS37" s="58">
        <f t="shared" si="2"/>
        <v>1774.6500000000003</v>
      </c>
      <c r="AT37" s="47"/>
      <c r="AU37" s="46"/>
      <c r="AV37" s="24">
        <f t="shared" si="21"/>
        <v>0</v>
      </c>
      <c r="AW37" s="23" t="str">
        <f t="shared" si="23"/>
        <v>NÃO MEDIDO</v>
      </c>
      <c r="AX37" s="45"/>
    </row>
    <row r="38" spans="1:50" s="41" customFormat="1" ht="30" customHeight="1" x14ac:dyDescent="0.2">
      <c r="A38" s="41" t="s">
        <v>39</v>
      </c>
      <c r="C38" s="57" t="s">
        <v>2845</v>
      </c>
      <c r="D38" s="56" t="s">
        <v>2844</v>
      </c>
      <c r="E38" s="55" t="s">
        <v>36</v>
      </c>
      <c r="F38" s="53">
        <v>90.5</v>
      </c>
      <c r="G38" s="53">
        <v>10.91</v>
      </c>
      <c r="H38" s="54">
        <v>0</v>
      </c>
      <c r="I38" s="54"/>
      <c r="J38" s="54">
        <v>0</v>
      </c>
      <c r="K38" s="53">
        <f t="shared" si="4"/>
        <v>101.41</v>
      </c>
      <c r="L38" s="52">
        <v>24.05</v>
      </c>
      <c r="M38" s="51">
        <f t="shared" si="19"/>
        <v>2438.92</v>
      </c>
      <c r="N38" s="50">
        <v>90.5</v>
      </c>
      <c r="O38" s="50">
        <f t="shared" si="5"/>
        <v>2176.5300000000002</v>
      </c>
      <c r="P38" s="50"/>
      <c r="Q38" s="50">
        <f t="shared" si="6"/>
        <v>0</v>
      </c>
      <c r="R38" s="50"/>
      <c r="S38" s="50">
        <f t="shared" si="7"/>
        <v>0</v>
      </c>
      <c r="T38" s="50"/>
      <c r="U38" s="50">
        <f t="shared" si="8"/>
        <v>0</v>
      </c>
      <c r="V38" s="50"/>
      <c r="W38" s="50">
        <f t="shared" si="9"/>
        <v>0</v>
      </c>
      <c r="X38" s="50"/>
      <c r="Y38" s="50">
        <f t="shared" si="10"/>
        <v>0</v>
      </c>
      <c r="Z38" s="50"/>
      <c r="AA38" s="50">
        <f t="shared" si="11"/>
        <v>0</v>
      </c>
      <c r="AB38" s="50">
        <v>10.91</v>
      </c>
      <c r="AC38" s="50">
        <f t="shared" si="12"/>
        <v>262.39</v>
      </c>
      <c r="AD38" s="50"/>
      <c r="AE38" s="50">
        <f t="shared" si="13"/>
        <v>0</v>
      </c>
      <c r="AF38" s="50"/>
      <c r="AG38" s="50">
        <f t="shared" si="14"/>
        <v>0</v>
      </c>
      <c r="AH38" s="50"/>
      <c r="AI38" s="50">
        <f t="shared" si="15"/>
        <v>0</v>
      </c>
      <c r="AJ38" s="50"/>
      <c r="AK38" s="50">
        <f t="shared" si="20"/>
        <v>0</v>
      </c>
      <c r="AL38" s="50"/>
      <c r="AM38" s="50">
        <f t="shared" si="16"/>
        <v>0</v>
      </c>
      <c r="AN38" s="50"/>
      <c r="AO38" s="50">
        <f t="shared" si="17"/>
        <v>0</v>
      </c>
      <c r="AP38" s="49">
        <f t="shared" si="18"/>
        <v>101.41</v>
      </c>
      <c r="AQ38" s="49">
        <f t="shared" si="0"/>
        <v>2438.92</v>
      </c>
      <c r="AR38" s="49">
        <f t="shared" si="1"/>
        <v>0</v>
      </c>
      <c r="AS38" s="58">
        <f t="shared" si="2"/>
        <v>0</v>
      </c>
      <c r="AT38" s="47"/>
      <c r="AU38" s="46"/>
      <c r="AV38" s="24">
        <f t="shared" si="21"/>
        <v>0</v>
      </c>
      <c r="AW38" s="23" t="str">
        <f t="shared" si="23"/>
        <v>NÃO MEDIDO</v>
      </c>
      <c r="AX38" s="45"/>
    </row>
    <row r="39" spans="1:50" s="41" customFormat="1" ht="30" customHeight="1" x14ac:dyDescent="0.2">
      <c r="A39" s="41" t="s">
        <v>39</v>
      </c>
      <c r="C39" s="57" t="s">
        <v>2843</v>
      </c>
      <c r="D39" s="56" t="s">
        <v>2842</v>
      </c>
      <c r="E39" s="55" t="s">
        <v>36</v>
      </c>
      <c r="F39" s="53">
        <v>65.5</v>
      </c>
      <c r="G39" s="53">
        <v>186.11</v>
      </c>
      <c r="H39" s="54">
        <v>0</v>
      </c>
      <c r="I39" s="54"/>
      <c r="J39" s="54">
        <v>0</v>
      </c>
      <c r="K39" s="53">
        <f t="shared" si="4"/>
        <v>251.61</v>
      </c>
      <c r="L39" s="52">
        <v>33.17</v>
      </c>
      <c r="M39" s="51">
        <f t="shared" si="19"/>
        <v>8345.91</v>
      </c>
      <c r="N39" s="50"/>
      <c r="O39" s="50">
        <f t="shared" si="5"/>
        <v>0</v>
      </c>
      <c r="P39" s="50"/>
      <c r="Q39" s="50">
        <f t="shared" si="6"/>
        <v>0</v>
      </c>
      <c r="R39" s="50"/>
      <c r="S39" s="50">
        <f t="shared" si="7"/>
        <v>0</v>
      </c>
      <c r="T39" s="50"/>
      <c r="U39" s="50">
        <f t="shared" si="8"/>
        <v>0</v>
      </c>
      <c r="V39" s="50"/>
      <c r="W39" s="50">
        <f t="shared" si="9"/>
        <v>0</v>
      </c>
      <c r="X39" s="50"/>
      <c r="Y39" s="50">
        <f t="shared" si="10"/>
        <v>0</v>
      </c>
      <c r="Z39" s="50"/>
      <c r="AA39" s="50">
        <f t="shared" si="11"/>
        <v>0</v>
      </c>
      <c r="AB39" s="50"/>
      <c r="AC39" s="50">
        <f t="shared" si="12"/>
        <v>0</v>
      </c>
      <c r="AD39" s="50"/>
      <c r="AE39" s="50">
        <f t="shared" si="13"/>
        <v>0</v>
      </c>
      <c r="AF39" s="50"/>
      <c r="AG39" s="50">
        <f t="shared" si="14"/>
        <v>0</v>
      </c>
      <c r="AH39" s="50">
        <v>78.37</v>
      </c>
      <c r="AI39" s="50">
        <f t="shared" si="15"/>
        <v>2599.5300000000002</v>
      </c>
      <c r="AJ39" s="50"/>
      <c r="AK39" s="50">
        <f t="shared" si="20"/>
        <v>0</v>
      </c>
      <c r="AL39" s="50"/>
      <c r="AM39" s="50">
        <f t="shared" si="16"/>
        <v>0</v>
      </c>
      <c r="AN39" s="50"/>
      <c r="AO39" s="50">
        <f t="shared" si="17"/>
        <v>0</v>
      </c>
      <c r="AP39" s="49">
        <f t="shared" si="18"/>
        <v>78.37</v>
      </c>
      <c r="AQ39" s="49">
        <f t="shared" si="0"/>
        <v>2599.5300000000002</v>
      </c>
      <c r="AR39" s="49">
        <f t="shared" si="1"/>
        <v>173.24</v>
      </c>
      <c r="AS39" s="58">
        <f t="shared" si="2"/>
        <v>5746.3799999999992</v>
      </c>
      <c r="AT39" s="47"/>
      <c r="AU39" s="46"/>
      <c r="AV39" s="24">
        <f t="shared" si="21"/>
        <v>0</v>
      </c>
      <c r="AW39" s="23" t="str">
        <f t="shared" si="23"/>
        <v>NÃO MEDIDO</v>
      </c>
      <c r="AX39" s="45"/>
    </row>
    <row r="40" spans="1:50" s="41" customFormat="1" ht="30" customHeight="1" x14ac:dyDescent="0.2">
      <c r="A40" s="41" t="s">
        <v>39</v>
      </c>
      <c r="C40" s="57" t="s">
        <v>2841</v>
      </c>
      <c r="D40" s="56" t="s">
        <v>2840</v>
      </c>
      <c r="E40" s="55" t="s">
        <v>36</v>
      </c>
      <c r="F40" s="53">
        <v>14.5</v>
      </c>
      <c r="G40" s="53">
        <v>6.65</v>
      </c>
      <c r="H40" s="54">
        <v>0</v>
      </c>
      <c r="I40" s="54"/>
      <c r="J40" s="54">
        <v>0</v>
      </c>
      <c r="K40" s="53">
        <f t="shared" si="4"/>
        <v>21.15</v>
      </c>
      <c r="L40" s="52">
        <v>12.75</v>
      </c>
      <c r="M40" s="51">
        <f t="shared" si="19"/>
        <v>269.67</v>
      </c>
      <c r="N40" s="50">
        <v>14.5</v>
      </c>
      <c r="O40" s="50">
        <f t="shared" si="5"/>
        <v>184.88</v>
      </c>
      <c r="P40" s="50"/>
      <c r="Q40" s="50">
        <f t="shared" si="6"/>
        <v>0</v>
      </c>
      <c r="R40" s="50"/>
      <c r="S40" s="50">
        <f t="shared" si="7"/>
        <v>0</v>
      </c>
      <c r="T40" s="50"/>
      <c r="U40" s="50">
        <f t="shared" si="8"/>
        <v>0</v>
      </c>
      <c r="V40" s="50"/>
      <c r="W40" s="50">
        <f t="shared" si="9"/>
        <v>0</v>
      </c>
      <c r="X40" s="50"/>
      <c r="Y40" s="50">
        <f t="shared" si="10"/>
        <v>0</v>
      </c>
      <c r="Z40" s="50"/>
      <c r="AA40" s="50">
        <f t="shared" si="11"/>
        <v>0</v>
      </c>
      <c r="AB40" s="50">
        <v>6.65</v>
      </c>
      <c r="AC40" s="50">
        <f t="shared" si="12"/>
        <v>84.79</v>
      </c>
      <c r="AD40" s="50"/>
      <c r="AE40" s="50">
        <f t="shared" si="13"/>
        <v>0</v>
      </c>
      <c r="AF40" s="50"/>
      <c r="AG40" s="50">
        <f t="shared" si="14"/>
        <v>0</v>
      </c>
      <c r="AH40" s="50"/>
      <c r="AI40" s="50">
        <f t="shared" si="15"/>
        <v>0</v>
      </c>
      <c r="AJ40" s="50"/>
      <c r="AK40" s="50">
        <f t="shared" si="20"/>
        <v>0</v>
      </c>
      <c r="AL40" s="50"/>
      <c r="AM40" s="50">
        <f t="shared" si="16"/>
        <v>0</v>
      </c>
      <c r="AN40" s="50"/>
      <c r="AO40" s="50">
        <f t="shared" si="17"/>
        <v>0</v>
      </c>
      <c r="AP40" s="49">
        <f t="shared" si="18"/>
        <v>21.15</v>
      </c>
      <c r="AQ40" s="49">
        <f t="shared" si="0"/>
        <v>269.67</v>
      </c>
      <c r="AR40" s="49">
        <f t="shared" si="1"/>
        <v>0</v>
      </c>
      <c r="AS40" s="58">
        <f t="shared" si="2"/>
        <v>0</v>
      </c>
      <c r="AT40" s="47"/>
      <c r="AU40" s="46"/>
      <c r="AV40" s="24">
        <f t="shared" si="21"/>
        <v>0</v>
      </c>
      <c r="AW40" s="23" t="str">
        <f t="shared" si="23"/>
        <v>NÃO MEDIDO</v>
      </c>
      <c r="AX40" s="45"/>
    </row>
    <row r="41" spans="1:50" s="41" customFormat="1" ht="30" customHeight="1" x14ac:dyDescent="0.2">
      <c r="A41" s="41" t="s">
        <v>39</v>
      </c>
      <c r="C41" s="57" t="s">
        <v>2839</v>
      </c>
      <c r="D41" s="56" t="s">
        <v>2838</v>
      </c>
      <c r="E41" s="55" t="s">
        <v>36</v>
      </c>
      <c r="F41" s="53">
        <v>10.5</v>
      </c>
      <c r="G41" s="53">
        <v>0</v>
      </c>
      <c r="H41" s="54">
        <v>0</v>
      </c>
      <c r="I41" s="54"/>
      <c r="J41" s="54">
        <v>0</v>
      </c>
      <c r="K41" s="53">
        <f t="shared" si="4"/>
        <v>10.5</v>
      </c>
      <c r="L41" s="52">
        <v>64.77</v>
      </c>
      <c r="M41" s="51">
        <f t="shared" si="19"/>
        <v>680.09</v>
      </c>
      <c r="N41" s="50"/>
      <c r="O41" s="50">
        <f t="shared" si="5"/>
        <v>0</v>
      </c>
      <c r="P41" s="50"/>
      <c r="Q41" s="50">
        <f t="shared" si="6"/>
        <v>0</v>
      </c>
      <c r="R41" s="50"/>
      <c r="S41" s="50">
        <f t="shared" si="7"/>
        <v>0</v>
      </c>
      <c r="T41" s="50"/>
      <c r="U41" s="50">
        <f t="shared" si="8"/>
        <v>0</v>
      </c>
      <c r="V41" s="50"/>
      <c r="W41" s="50">
        <f t="shared" si="9"/>
        <v>0</v>
      </c>
      <c r="X41" s="50"/>
      <c r="Y41" s="50">
        <f t="shared" si="10"/>
        <v>0</v>
      </c>
      <c r="Z41" s="50"/>
      <c r="AA41" s="50">
        <f t="shared" si="11"/>
        <v>0</v>
      </c>
      <c r="AB41" s="50"/>
      <c r="AC41" s="50">
        <f t="shared" si="12"/>
        <v>0</v>
      </c>
      <c r="AD41" s="50"/>
      <c r="AE41" s="50">
        <f t="shared" si="13"/>
        <v>0</v>
      </c>
      <c r="AF41" s="50"/>
      <c r="AG41" s="50">
        <f t="shared" si="14"/>
        <v>0</v>
      </c>
      <c r="AH41" s="50"/>
      <c r="AI41" s="50">
        <f t="shared" si="15"/>
        <v>0</v>
      </c>
      <c r="AJ41" s="50"/>
      <c r="AK41" s="50">
        <f t="shared" si="20"/>
        <v>0</v>
      </c>
      <c r="AL41" s="50"/>
      <c r="AM41" s="50">
        <f t="shared" si="16"/>
        <v>0</v>
      </c>
      <c r="AN41" s="50"/>
      <c r="AO41" s="50">
        <f t="shared" si="17"/>
        <v>0</v>
      </c>
      <c r="AP41" s="49">
        <f t="shared" si="18"/>
        <v>0</v>
      </c>
      <c r="AQ41" s="49">
        <f t="shared" si="0"/>
        <v>0</v>
      </c>
      <c r="AR41" s="49">
        <f t="shared" si="1"/>
        <v>10.5</v>
      </c>
      <c r="AS41" s="58">
        <f t="shared" si="2"/>
        <v>680.09</v>
      </c>
      <c r="AT41" s="47"/>
      <c r="AU41" s="46"/>
      <c r="AV41" s="24">
        <f t="shared" si="21"/>
        <v>0</v>
      </c>
      <c r="AW41" s="23" t="str">
        <f t="shared" si="23"/>
        <v>NÃO MEDIDO</v>
      </c>
      <c r="AX41" s="45"/>
    </row>
    <row r="42" spans="1:50" s="41" customFormat="1" ht="30" customHeight="1" x14ac:dyDescent="0.2">
      <c r="A42" s="41" t="s">
        <v>39</v>
      </c>
      <c r="C42" s="57" t="s">
        <v>2837</v>
      </c>
      <c r="D42" s="56" t="s">
        <v>2836</v>
      </c>
      <c r="E42" s="55" t="s">
        <v>36</v>
      </c>
      <c r="F42" s="53">
        <v>17.5</v>
      </c>
      <c r="G42" s="53">
        <v>0</v>
      </c>
      <c r="H42" s="54">
        <v>0</v>
      </c>
      <c r="I42" s="54"/>
      <c r="J42" s="54">
        <v>0</v>
      </c>
      <c r="K42" s="53">
        <f t="shared" si="4"/>
        <v>17.5</v>
      </c>
      <c r="L42" s="52">
        <v>12.75</v>
      </c>
      <c r="M42" s="51">
        <f t="shared" si="19"/>
        <v>223.13</v>
      </c>
      <c r="N42" s="50"/>
      <c r="O42" s="50">
        <f t="shared" si="5"/>
        <v>0</v>
      </c>
      <c r="P42" s="50"/>
      <c r="Q42" s="50">
        <f t="shared" si="6"/>
        <v>0</v>
      </c>
      <c r="R42" s="50"/>
      <c r="S42" s="50">
        <f t="shared" si="7"/>
        <v>0</v>
      </c>
      <c r="T42" s="50"/>
      <c r="U42" s="50">
        <f t="shared" si="8"/>
        <v>0</v>
      </c>
      <c r="V42" s="50"/>
      <c r="W42" s="50">
        <f t="shared" si="9"/>
        <v>0</v>
      </c>
      <c r="X42" s="50"/>
      <c r="Y42" s="50">
        <f t="shared" si="10"/>
        <v>0</v>
      </c>
      <c r="Z42" s="50"/>
      <c r="AA42" s="50">
        <f t="shared" si="11"/>
        <v>0</v>
      </c>
      <c r="AB42" s="50"/>
      <c r="AC42" s="50">
        <f t="shared" si="12"/>
        <v>0</v>
      </c>
      <c r="AD42" s="50"/>
      <c r="AE42" s="50">
        <f t="shared" si="13"/>
        <v>0</v>
      </c>
      <c r="AF42" s="50"/>
      <c r="AG42" s="50">
        <f t="shared" si="14"/>
        <v>0</v>
      </c>
      <c r="AH42" s="50"/>
      <c r="AI42" s="50">
        <f t="shared" si="15"/>
        <v>0</v>
      </c>
      <c r="AJ42" s="50"/>
      <c r="AK42" s="50">
        <f t="shared" si="20"/>
        <v>0</v>
      </c>
      <c r="AL42" s="50"/>
      <c r="AM42" s="50">
        <f t="shared" si="16"/>
        <v>0</v>
      </c>
      <c r="AN42" s="50"/>
      <c r="AO42" s="50">
        <f t="shared" si="17"/>
        <v>0</v>
      </c>
      <c r="AP42" s="49">
        <f t="shared" si="18"/>
        <v>0</v>
      </c>
      <c r="AQ42" s="49">
        <f t="shared" si="0"/>
        <v>0</v>
      </c>
      <c r="AR42" s="49">
        <f t="shared" si="1"/>
        <v>17.5</v>
      </c>
      <c r="AS42" s="58">
        <f t="shared" si="2"/>
        <v>223.13</v>
      </c>
      <c r="AT42" s="47"/>
      <c r="AU42" s="46"/>
      <c r="AV42" s="24">
        <f t="shared" si="21"/>
        <v>0</v>
      </c>
      <c r="AW42" s="23" t="str">
        <f t="shared" si="23"/>
        <v>NÃO MEDIDO</v>
      </c>
      <c r="AX42" s="45"/>
    </row>
    <row r="43" spans="1:50" s="41" customFormat="1" ht="30" customHeight="1" x14ac:dyDescent="0.2">
      <c r="A43" s="41" t="s">
        <v>39</v>
      </c>
      <c r="C43" s="57" t="s">
        <v>2835</v>
      </c>
      <c r="D43" s="56" t="s">
        <v>2834</v>
      </c>
      <c r="E43" s="55" t="s">
        <v>36</v>
      </c>
      <c r="F43" s="53">
        <v>62.5</v>
      </c>
      <c r="G43" s="53">
        <v>0</v>
      </c>
      <c r="H43" s="54">
        <v>0</v>
      </c>
      <c r="I43" s="54"/>
      <c r="J43" s="54">
        <v>0</v>
      </c>
      <c r="K43" s="53">
        <f t="shared" si="4"/>
        <v>62.5</v>
      </c>
      <c r="L43" s="52">
        <v>17.93</v>
      </c>
      <c r="M43" s="51">
        <f t="shared" si="19"/>
        <v>1120.6300000000001</v>
      </c>
      <c r="N43" s="50">
        <v>7.84</v>
      </c>
      <c r="O43" s="50">
        <f t="shared" si="5"/>
        <v>140.57</v>
      </c>
      <c r="P43" s="50"/>
      <c r="Q43" s="50">
        <f t="shared" si="6"/>
        <v>0</v>
      </c>
      <c r="R43" s="50">
        <v>31.2</v>
      </c>
      <c r="S43" s="50">
        <f t="shared" si="7"/>
        <v>559.41999999999996</v>
      </c>
      <c r="T43" s="50"/>
      <c r="U43" s="50">
        <f t="shared" si="8"/>
        <v>0</v>
      </c>
      <c r="V43" s="50"/>
      <c r="W43" s="50">
        <f t="shared" si="9"/>
        <v>0</v>
      </c>
      <c r="X43" s="50"/>
      <c r="Y43" s="50">
        <f t="shared" si="10"/>
        <v>0</v>
      </c>
      <c r="Z43" s="50"/>
      <c r="AA43" s="50">
        <f t="shared" si="11"/>
        <v>0</v>
      </c>
      <c r="AB43" s="50"/>
      <c r="AC43" s="50">
        <f t="shared" si="12"/>
        <v>0</v>
      </c>
      <c r="AD43" s="50"/>
      <c r="AE43" s="50">
        <f t="shared" si="13"/>
        <v>0</v>
      </c>
      <c r="AF43" s="50"/>
      <c r="AG43" s="50">
        <f t="shared" si="14"/>
        <v>0</v>
      </c>
      <c r="AH43" s="50"/>
      <c r="AI43" s="50">
        <f t="shared" si="15"/>
        <v>0</v>
      </c>
      <c r="AJ43" s="50"/>
      <c r="AK43" s="50">
        <f t="shared" si="20"/>
        <v>0</v>
      </c>
      <c r="AL43" s="50"/>
      <c r="AM43" s="50">
        <f t="shared" si="16"/>
        <v>0</v>
      </c>
      <c r="AN43" s="50"/>
      <c r="AO43" s="50">
        <f t="shared" si="17"/>
        <v>0</v>
      </c>
      <c r="AP43" s="49">
        <f t="shared" si="18"/>
        <v>39.04</v>
      </c>
      <c r="AQ43" s="49">
        <f t="shared" si="0"/>
        <v>699.99</v>
      </c>
      <c r="AR43" s="49">
        <f t="shared" si="1"/>
        <v>23.46</v>
      </c>
      <c r="AS43" s="58">
        <f t="shared" si="2"/>
        <v>420.6400000000001</v>
      </c>
      <c r="AT43" s="47"/>
      <c r="AU43" s="46"/>
      <c r="AV43" s="24">
        <f t="shared" si="21"/>
        <v>0</v>
      </c>
      <c r="AW43" s="23" t="str">
        <f t="shared" si="23"/>
        <v>NÃO MEDIDO</v>
      </c>
      <c r="AX43" s="45"/>
    </row>
    <row r="44" spans="1:50" s="41" customFormat="1" ht="30" customHeight="1" x14ac:dyDescent="0.2">
      <c r="A44" s="41" t="s">
        <v>39</v>
      </c>
      <c r="C44" s="57" t="s">
        <v>2833</v>
      </c>
      <c r="D44" s="56" t="s">
        <v>2832</v>
      </c>
      <c r="E44" s="55" t="s">
        <v>36</v>
      </c>
      <c r="F44" s="53">
        <v>45</v>
      </c>
      <c r="G44" s="53">
        <v>0</v>
      </c>
      <c r="H44" s="54">
        <v>0</v>
      </c>
      <c r="I44" s="54"/>
      <c r="J44" s="54">
        <v>0</v>
      </c>
      <c r="K44" s="53">
        <f t="shared" si="4"/>
        <v>45</v>
      </c>
      <c r="L44" s="52">
        <v>33.630000000000003</v>
      </c>
      <c r="M44" s="51">
        <f t="shared" si="19"/>
        <v>1513.35</v>
      </c>
      <c r="N44" s="50">
        <v>37.79</v>
      </c>
      <c r="O44" s="50">
        <f t="shared" si="5"/>
        <v>1270.8800000000001</v>
      </c>
      <c r="P44" s="50"/>
      <c r="Q44" s="50">
        <f t="shared" si="6"/>
        <v>0</v>
      </c>
      <c r="R44" s="50"/>
      <c r="S44" s="50">
        <f t="shared" si="7"/>
        <v>0</v>
      </c>
      <c r="T44" s="50"/>
      <c r="U44" s="50">
        <f t="shared" si="8"/>
        <v>0</v>
      </c>
      <c r="V44" s="50"/>
      <c r="W44" s="50">
        <f t="shared" si="9"/>
        <v>0</v>
      </c>
      <c r="X44" s="50"/>
      <c r="Y44" s="50">
        <f t="shared" si="10"/>
        <v>0</v>
      </c>
      <c r="Z44" s="50"/>
      <c r="AA44" s="50">
        <f t="shared" si="11"/>
        <v>0</v>
      </c>
      <c r="AB44" s="50"/>
      <c r="AC44" s="50">
        <f t="shared" si="12"/>
        <v>0</v>
      </c>
      <c r="AD44" s="50"/>
      <c r="AE44" s="50">
        <f t="shared" si="13"/>
        <v>0</v>
      </c>
      <c r="AF44" s="50"/>
      <c r="AG44" s="50">
        <f t="shared" si="14"/>
        <v>0</v>
      </c>
      <c r="AH44" s="50"/>
      <c r="AI44" s="50">
        <f t="shared" si="15"/>
        <v>0</v>
      </c>
      <c r="AJ44" s="50"/>
      <c r="AK44" s="50">
        <f t="shared" si="20"/>
        <v>0</v>
      </c>
      <c r="AL44" s="50"/>
      <c r="AM44" s="50">
        <f t="shared" si="16"/>
        <v>0</v>
      </c>
      <c r="AN44" s="50"/>
      <c r="AO44" s="50">
        <f t="shared" si="17"/>
        <v>0</v>
      </c>
      <c r="AP44" s="49">
        <f t="shared" si="18"/>
        <v>37.79</v>
      </c>
      <c r="AQ44" s="49">
        <f t="shared" si="0"/>
        <v>1270.8800000000001</v>
      </c>
      <c r="AR44" s="49">
        <f t="shared" si="1"/>
        <v>7.2100000000000009</v>
      </c>
      <c r="AS44" s="58">
        <f t="shared" si="2"/>
        <v>242.4699999999998</v>
      </c>
      <c r="AT44" s="47"/>
      <c r="AU44" s="46"/>
      <c r="AV44" s="24">
        <f t="shared" si="21"/>
        <v>0</v>
      </c>
      <c r="AW44" s="23" t="str">
        <f t="shared" si="23"/>
        <v>NÃO MEDIDO</v>
      </c>
      <c r="AX44" s="45"/>
    </row>
    <row r="45" spans="1:50" s="41" customFormat="1" ht="30" customHeight="1" x14ac:dyDescent="0.2">
      <c r="A45" s="41" t="s">
        <v>39</v>
      </c>
      <c r="C45" s="57" t="s">
        <v>2831</v>
      </c>
      <c r="D45" s="56" t="s">
        <v>2830</v>
      </c>
      <c r="E45" s="55" t="s">
        <v>36</v>
      </c>
      <c r="F45" s="53">
        <v>319.5</v>
      </c>
      <c r="G45" s="53">
        <v>0</v>
      </c>
      <c r="H45" s="54">
        <v>0</v>
      </c>
      <c r="I45" s="54"/>
      <c r="J45" s="54">
        <v>0</v>
      </c>
      <c r="K45" s="53">
        <f t="shared" si="4"/>
        <v>319.5</v>
      </c>
      <c r="L45" s="52">
        <v>10.08</v>
      </c>
      <c r="M45" s="51">
        <f t="shared" si="19"/>
        <v>3220.56</v>
      </c>
      <c r="N45" s="50">
        <v>319.49</v>
      </c>
      <c r="O45" s="50">
        <f t="shared" si="5"/>
        <v>3220.46</v>
      </c>
      <c r="P45" s="50"/>
      <c r="Q45" s="50">
        <f t="shared" si="6"/>
        <v>0</v>
      </c>
      <c r="R45" s="50"/>
      <c r="S45" s="50">
        <f t="shared" si="7"/>
        <v>0</v>
      </c>
      <c r="T45" s="50"/>
      <c r="U45" s="50">
        <f t="shared" si="8"/>
        <v>0</v>
      </c>
      <c r="V45" s="50"/>
      <c r="W45" s="50">
        <f t="shared" si="9"/>
        <v>0</v>
      </c>
      <c r="X45" s="50"/>
      <c r="Y45" s="50">
        <f t="shared" si="10"/>
        <v>0</v>
      </c>
      <c r="Z45" s="50"/>
      <c r="AA45" s="50">
        <f t="shared" si="11"/>
        <v>0</v>
      </c>
      <c r="AB45" s="50"/>
      <c r="AC45" s="50">
        <f t="shared" si="12"/>
        <v>0</v>
      </c>
      <c r="AD45" s="50"/>
      <c r="AE45" s="50">
        <f t="shared" si="13"/>
        <v>0</v>
      </c>
      <c r="AF45" s="50"/>
      <c r="AG45" s="50">
        <f t="shared" si="14"/>
        <v>0</v>
      </c>
      <c r="AH45" s="50"/>
      <c r="AI45" s="50">
        <f t="shared" si="15"/>
        <v>0</v>
      </c>
      <c r="AJ45" s="50"/>
      <c r="AK45" s="50">
        <f t="shared" si="20"/>
        <v>0</v>
      </c>
      <c r="AL45" s="50"/>
      <c r="AM45" s="50">
        <f t="shared" si="16"/>
        <v>0</v>
      </c>
      <c r="AN45" s="50"/>
      <c r="AO45" s="50">
        <f t="shared" si="17"/>
        <v>0</v>
      </c>
      <c r="AP45" s="49">
        <f t="shared" si="18"/>
        <v>319.49</v>
      </c>
      <c r="AQ45" s="49">
        <f t="shared" si="0"/>
        <v>3220.46</v>
      </c>
      <c r="AR45" s="49">
        <f t="shared" si="1"/>
        <v>9.9999999999909051E-3</v>
      </c>
      <c r="AS45" s="58">
        <f t="shared" si="2"/>
        <v>9.9999999999909051E-2</v>
      </c>
      <c r="AT45" s="47"/>
      <c r="AU45" s="46"/>
      <c r="AV45" s="24">
        <f t="shared" si="21"/>
        <v>0</v>
      </c>
      <c r="AW45" s="23" t="str">
        <f t="shared" si="23"/>
        <v>NÃO MEDIDO</v>
      </c>
      <c r="AX45" s="45"/>
    </row>
    <row r="46" spans="1:50" s="41" customFormat="1" ht="60" customHeight="1" x14ac:dyDescent="0.2">
      <c r="A46" s="41" t="s">
        <v>39</v>
      </c>
      <c r="C46" s="57" t="s">
        <v>2829</v>
      </c>
      <c r="D46" s="56" t="s">
        <v>2828</v>
      </c>
      <c r="E46" s="55" t="s">
        <v>36</v>
      </c>
      <c r="F46" s="53">
        <v>136.5</v>
      </c>
      <c r="G46" s="53">
        <v>0</v>
      </c>
      <c r="H46" s="54">
        <v>0</v>
      </c>
      <c r="I46" s="54"/>
      <c r="J46" s="54">
        <v>0</v>
      </c>
      <c r="K46" s="53">
        <f t="shared" si="4"/>
        <v>136.5</v>
      </c>
      <c r="L46" s="52">
        <v>14.93</v>
      </c>
      <c r="M46" s="51">
        <f t="shared" si="19"/>
        <v>2037.95</v>
      </c>
      <c r="N46" s="50">
        <v>43.15</v>
      </c>
      <c r="O46" s="50">
        <f t="shared" si="5"/>
        <v>644.23</v>
      </c>
      <c r="P46" s="50">
        <v>44.84</v>
      </c>
      <c r="Q46" s="50">
        <f t="shared" si="6"/>
        <v>669.46</v>
      </c>
      <c r="R46" s="50"/>
      <c r="S46" s="50">
        <f t="shared" si="7"/>
        <v>0</v>
      </c>
      <c r="T46" s="50">
        <v>14.11</v>
      </c>
      <c r="U46" s="50">
        <f t="shared" si="8"/>
        <v>210.66</v>
      </c>
      <c r="V46" s="50"/>
      <c r="W46" s="50">
        <f t="shared" si="9"/>
        <v>0</v>
      </c>
      <c r="X46" s="50"/>
      <c r="Y46" s="50">
        <f t="shared" si="10"/>
        <v>0</v>
      </c>
      <c r="Z46" s="50"/>
      <c r="AA46" s="50">
        <f t="shared" si="11"/>
        <v>0</v>
      </c>
      <c r="AB46" s="50"/>
      <c r="AC46" s="50">
        <f t="shared" si="12"/>
        <v>0</v>
      </c>
      <c r="AD46" s="50"/>
      <c r="AE46" s="50">
        <f t="shared" si="13"/>
        <v>0</v>
      </c>
      <c r="AF46" s="50"/>
      <c r="AG46" s="50">
        <f t="shared" si="14"/>
        <v>0</v>
      </c>
      <c r="AH46" s="50"/>
      <c r="AI46" s="50">
        <f t="shared" si="15"/>
        <v>0</v>
      </c>
      <c r="AJ46" s="50"/>
      <c r="AK46" s="50">
        <f t="shared" si="20"/>
        <v>0</v>
      </c>
      <c r="AL46" s="50"/>
      <c r="AM46" s="50">
        <f t="shared" si="16"/>
        <v>0</v>
      </c>
      <c r="AN46" s="50"/>
      <c r="AO46" s="50">
        <f t="shared" si="17"/>
        <v>0</v>
      </c>
      <c r="AP46" s="49">
        <f t="shared" si="18"/>
        <v>102.10000000000001</v>
      </c>
      <c r="AQ46" s="49">
        <f t="shared" si="0"/>
        <v>1524.3500000000001</v>
      </c>
      <c r="AR46" s="49">
        <f t="shared" si="1"/>
        <v>34.399999999999991</v>
      </c>
      <c r="AS46" s="58">
        <f t="shared" si="2"/>
        <v>513.59999999999991</v>
      </c>
      <c r="AT46" s="47"/>
      <c r="AU46" s="46"/>
      <c r="AV46" s="24">
        <f t="shared" si="21"/>
        <v>0</v>
      </c>
      <c r="AW46" s="23" t="str">
        <f t="shared" si="23"/>
        <v>NÃO MEDIDO</v>
      </c>
      <c r="AX46" s="45"/>
    </row>
    <row r="47" spans="1:50" s="41" customFormat="1" ht="30" customHeight="1" x14ac:dyDescent="0.2">
      <c r="A47" s="41" t="s">
        <v>39</v>
      </c>
      <c r="C47" s="57" t="s">
        <v>2827</v>
      </c>
      <c r="D47" s="56" t="s">
        <v>2826</v>
      </c>
      <c r="E47" s="55" t="s">
        <v>36</v>
      </c>
      <c r="F47" s="53">
        <v>25</v>
      </c>
      <c r="G47" s="53">
        <v>0</v>
      </c>
      <c r="H47" s="54">
        <v>0</v>
      </c>
      <c r="I47" s="54"/>
      <c r="J47" s="54">
        <v>0</v>
      </c>
      <c r="K47" s="53">
        <f t="shared" si="4"/>
        <v>25</v>
      </c>
      <c r="L47" s="52">
        <v>11.21</v>
      </c>
      <c r="M47" s="51">
        <f t="shared" si="19"/>
        <v>280.25</v>
      </c>
      <c r="N47" s="50"/>
      <c r="O47" s="50">
        <f t="shared" ref="O47:O78" si="24">ROUND(N47*$L47,2)</f>
        <v>0</v>
      </c>
      <c r="P47" s="50"/>
      <c r="Q47" s="50">
        <f t="shared" si="6"/>
        <v>0</v>
      </c>
      <c r="R47" s="50">
        <v>16.420000000000002</v>
      </c>
      <c r="S47" s="50">
        <f t="shared" si="7"/>
        <v>184.07</v>
      </c>
      <c r="T47" s="50"/>
      <c r="U47" s="50">
        <f t="shared" ref="U47:U78" si="25">ROUND(T47*$L47,2)</f>
        <v>0</v>
      </c>
      <c r="V47" s="50"/>
      <c r="W47" s="50">
        <f t="shared" si="9"/>
        <v>0</v>
      </c>
      <c r="X47" s="50"/>
      <c r="Y47" s="50">
        <f t="shared" si="10"/>
        <v>0</v>
      </c>
      <c r="Z47" s="50"/>
      <c r="AA47" s="50">
        <f t="shared" si="11"/>
        <v>0</v>
      </c>
      <c r="AB47" s="50"/>
      <c r="AC47" s="50">
        <f t="shared" si="12"/>
        <v>0</v>
      </c>
      <c r="AD47" s="50"/>
      <c r="AE47" s="50">
        <f t="shared" si="13"/>
        <v>0</v>
      </c>
      <c r="AF47" s="50"/>
      <c r="AG47" s="50">
        <f t="shared" si="14"/>
        <v>0</v>
      </c>
      <c r="AH47" s="50"/>
      <c r="AI47" s="50">
        <f t="shared" si="15"/>
        <v>0</v>
      </c>
      <c r="AJ47" s="50"/>
      <c r="AK47" s="50">
        <f t="shared" si="20"/>
        <v>0</v>
      </c>
      <c r="AL47" s="50"/>
      <c r="AM47" s="50">
        <f t="shared" si="16"/>
        <v>0</v>
      </c>
      <c r="AN47" s="50"/>
      <c r="AO47" s="50">
        <f t="shared" si="17"/>
        <v>0</v>
      </c>
      <c r="AP47" s="49">
        <f t="shared" si="18"/>
        <v>16.420000000000002</v>
      </c>
      <c r="AQ47" s="49">
        <f t="shared" si="0"/>
        <v>184.07</v>
      </c>
      <c r="AR47" s="49">
        <f t="shared" si="1"/>
        <v>8.5799999999999983</v>
      </c>
      <c r="AS47" s="58">
        <f t="shared" si="2"/>
        <v>96.18</v>
      </c>
      <c r="AT47" s="47"/>
      <c r="AU47" s="46"/>
      <c r="AV47" s="24">
        <f t="shared" si="21"/>
        <v>0</v>
      </c>
      <c r="AW47" s="23" t="str">
        <f t="shared" si="23"/>
        <v>NÃO MEDIDO</v>
      </c>
      <c r="AX47" s="45"/>
    </row>
    <row r="48" spans="1:50" s="41" customFormat="1" ht="30" customHeight="1" x14ac:dyDescent="0.2">
      <c r="A48" s="41" t="s">
        <v>39</v>
      </c>
      <c r="C48" s="57" t="s">
        <v>2825</v>
      </c>
      <c r="D48" s="56" t="s">
        <v>2824</v>
      </c>
      <c r="E48" s="55" t="s">
        <v>36</v>
      </c>
      <c r="F48" s="53">
        <v>5.5</v>
      </c>
      <c r="G48" s="53">
        <v>0</v>
      </c>
      <c r="H48" s="54">
        <v>0</v>
      </c>
      <c r="I48" s="54"/>
      <c r="J48" s="54">
        <v>0</v>
      </c>
      <c r="K48" s="53">
        <f t="shared" si="4"/>
        <v>5.5</v>
      </c>
      <c r="L48" s="52">
        <v>26.9</v>
      </c>
      <c r="M48" s="51">
        <f t="shared" si="19"/>
        <v>147.94999999999999</v>
      </c>
      <c r="N48" s="50"/>
      <c r="O48" s="50">
        <f t="shared" si="24"/>
        <v>0</v>
      </c>
      <c r="P48" s="50"/>
      <c r="Q48" s="50">
        <f t="shared" si="6"/>
        <v>0</v>
      </c>
      <c r="R48" s="50"/>
      <c r="S48" s="50">
        <f t="shared" si="7"/>
        <v>0</v>
      </c>
      <c r="T48" s="50"/>
      <c r="U48" s="50">
        <f t="shared" si="25"/>
        <v>0</v>
      </c>
      <c r="V48" s="50"/>
      <c r="W48" s="50">
        <f t="shared" si="9"/>
        <v>0</v>
      </c>
      <c r="X48" s="50"/>
      <c r="Y48" s="50">
        <f t="shared" si="10"/>
        <v>0</v>
      </c>
      <c r="Z48" s="50"/>
      <c r="AA48" s="50">
        <f t="shared" si="11"/>
        <v>0</v>
      </c>
      <c r="AB48" s="50"/>
      <c r="AC48" s="50">
        <f t="shared" si="12"/>
        <v>0</v>
      </c>
      <c r="AD48" s="50"/>
      <c r="AE48" s="50">
        <f t="shared" si="13"/>
        <v>0</v>
      </c>
      <c r="AF48" s="50"/>
      <c r="AG48" s="50">
        <f t="shared" si="14"/>
        <v>0</v>
      </c>
      <c r="AH48" s="50"/>
      <c r="AI48" s="50">
        <f t="shared" si="15"/>
        <v>0</v>
      </c>
      <c r="AJ48" s="50"/>
      <c r="AK48" s="50">
        <f t="shared" si="20"/>
        <v>0</v>
      </c>
      <c r="AL48" s="50"/>
      <c r="AM48" s="50">
        <f t="shared" si="16"/>
        <v>0</v>
      </c>
      <c r="AN48" s="50"/>
      <c r="AO48" s="50">
        <f t="shared" si="17"/>
        <v>0</v>
      </c>
      <c r="AP48" s="49">
        <f t="shared" si="18"/>
        <v>0</v>
      </c>
      <c r="AQ48" s="49">
        <f t="shared" si="0"/>
        <v>0</v>
      </c>
      <c r="AR48" s="49">
        <f t="shared" si="1"/>
        <v>5.5</v>
      </c>
      <c r="AS48" s="58">
        <f t="shared" si="2"/>
        <v>147.94999999999999</v>
      </c>
      <c r="AT48" s="47"/>
      <c r="AU48" s="46"/>
      <c r="AV48" s="24">
        <f t="shared" si="21"/>
        <v>0</v>
      </c>
      <c r="AW48" s="23" t="str">
        <f t="shared" si="23"/>
        <v>NÃO MEDIDO</v>
      </c>
      <c r="AX48" s="45"/>
    </row>
    <row r="49" spans="1:50" s="41" customFormat="1" ht="63" customHeight="1" x14ac:dyDescent="0.2">
      <c r="A49" s="41" t="s">
        <v>39</v>
      </c>
      <c r="C49" s="57" t="s">
        <v>2823</v>
      </c>
      <c r="D49" s="56" t="s">
        <v>2822</v>
      </c>
      <c r="E49" s="55" t="s">
        <v>36</v>
      </c>
      <c r="F49" s="53">
        <v>146.5</v>
      </c>
      <c r="G49" s="53">
        <v>43.04</v>
      </c>
      <c r="H49" s="54">
        <v>0</v>
      </c>
      <c r="I49" s="54"/>
      <c r="J49" s="54">
        <v>0</v>
      </c>
      <c r="K49" s="53">
        <f t="shared" si="4"/>
        <v>189.54</v>
      </c>
      <c r="L49" s="52">
        <v>13.69</v>
      </c>
      <c r="M49" s="51">
        <f t="shared" si="19"/>
        <v>2594.81</v>
      </c>
      <c r="N49" s="50">
        <v>117.36</v>
      </c>
      <c r="O49" s="50">
        <f t="shared" si="24"/>
        <v>1606.66</v>
      </c>
      <c r="P49" s="50">
        <v>17.2</v>
      </c>
      <c r="Q49" s="50">
        <f t="shared" si="6"/>
        <v>235.47</v>
      </c>
      <c r="R49" s="50"/>
      <c r="S49" s="50">
        <f t="shared" si="7"/>
        <v>0</v>
      </c>
      <c r="T49" s="50"/>
      <c r="U49" s="50">
        <f t="shared" si="25"/>
        <v>0</v>
      </c>
      <c r="V49" s="50"/>
      <c r="W49" s="50">
        <f t="shared" si="9"/>
        <v>0</v>
      </c>
      <c r="X49" s="50"/>
      <c r="Y49" s="50">
        <f t="shared" si="10"/>
        <v>0</v>
      </c>
      <c r="Z49" s="50">
        <v>11.94</v>
      </c>
      <c r="AA49" s="50">
        <f t="shared" si="11"/>
        <v>163.46</v>
      </c>
      <c r="AB49" s="50">
        <v>1.8</v>
      </c>
      <c r="AC49" s="50">
        <f t="shared" si="12"/>
        <v>24.64</v>
      </c>
      <c r="AD49" s="50"/>
      <c r="AE49" s="50">
        <f t="shared" si="13"/>
        <v>0</v>
      </c>
      <c r="AF49" s="50"/>
      <c r="AG49" s="50">
        <f t="shared" si="14"/>
        <v>0</v>
      </c>
      <c r="AH49" s="50"/>
      <c r="AI49" s="50">
        <f t="shared" si="15"/>
        <v>0</v>
      </c>
      <c r="AJ49" s="50"/>
      <c r="AK49" s="50">
        <f t="shared" si="20"/>
        <v>0</v>
      </c>
      <c r="AL49" s="50"/>
      <c r="AM49" s="50">
        <f t="shared" si="16"/>
        <v>0</v>
      </c>
      <c r="AN49" s="50"/>
      <c r="AO49" s="50">
        <f t="shared" si="17"/>
        <v>0</v>
      </c>
      <c r="AP49" s="49">
        <f t="shared" si="18"/>
        <v>148.30000000000001</v>
      </c>
      <c r="AQ49" s="49">
        <f t="shared" si="0"/>
        <v>2030.2300000000002</v>
      </c>
      <c r="AR49" s="49">
        <f t="shared" si="1"/>
        <v>41.239999999999981</v>
      </c>
      <c r="AS49" s="58">
        <f t="shared" si="2"/>
        <v>564.5799999999997</v>
      </c>
      <c r="AT49" s="47"/>
      <c r="AU49" s="46"/>
      <c r="AV49" s="24">
        <f t="shared" si="21"/>
        <v>0</v>
      </c>
      <c r="AW49" s="23" t="str">
        <f t="shared" si="23"/>
        <v>NÃO MEDIDO</v>
      </c>
      <c r="AX49" s="45"/>
    </row>
    <row r="50" spans="1:50" s="41" customFormat="1" ht="30" customHeight="1" x14ac:dyDescent="0.2">
      <c r="A50" s="41" t="s">
        <v>39</v>
      </c>
      <c r="C50" s="57" t="s">
        <v>2821</v>
      </c>
      <c r="D50" s="56" t="s">
        <v>2820</v>
      </c>
      <c r="E50" s="55" t="s">
        <v>36</v>
      </c>
      <c r="F50" s="53">
        <v>14</v>
      </c>
      <c r="G50" s="53">
        <v>0</v>
      </c>
      <c r="H50" s="54">
        <v>0</v>
      </c>
      <c r="I50" s="54"/>
      <c r="J50" s="54">
        <v>0</v>
      </c>
      <c r="K50" s="53">
        <f t="shared" si="4"/>
        <v>14</v>
      </c>
      <c r="L50" s="52">
        <v>20.41</v>
      </c>
      <c r="M50" s="51">
        <f t="shared" si="19"/>
        <v>285.74</v>
      </c>
      <c r="N50" s="50"/>
      <c r="O50" s="50">
        <f t="shared" si="24"/>
        <v>0</v>
      </c>
      <c r="P50" s="50"/>
      <c r="Q50" s="50">
        <f t="shared" si="6"/>
        <v>0</v>
      </c>
      <c r="R50" s="50"/>
      <c r="S50" s="50">
        <f t="shared" si="7"/>
        <v>0</v>
      </c>
      <c r="T50" s="50"/>
      <c r="U50" s="50">
        <f t="shared" si="25"/>
        <v>0</v>
      </c>
      <c r="V50" s="50"/>
      <c r="W50" s="50">
        <f t="shared" si="9"/>
        <v>0</v>
      </c>
      <c r="X50" s="50"/>
      <c r="Y50" s="50">
        <f t="shared" si="10"/>
        <v>0</v>
      </c>
      <c r="Z50" s="50"/>
      <c r="AA50" s="50">
        <f t="shared" si="11"/>
        <v>0</v>
      </c>
      <c r="AB50" s="50"/>
      <c r="AC50" s="50">
        <f t="shared" si="12"/>
        <v>0</v>
      </c>
      <c r="AD50" s="50"/>
      <c r="AE50" s="50">
        <f t="shared" si="13"/>
        <v>0</v>
      </c>
      <c r="AF50" s="50"/>
      <c r="AG50" s="50">
        <f t="shared" si="14"/>
        <v>0</v>
      </c>
      <c r="AH50" s="50"/>
      <c r="AI50" s="50">
        <f t="shared" si="15"/>
        <v>0</v>
      </c>
      <c r="AJ50" s="50"/>
      <c r="AK50" s="50">
        <f t="shared" si="20"/>
        <v>0</v>
      </c>
      <c r="AL50" s="50"/>
      <c r="AM50" s="50">
        <f t="shared" si="16"/>
        <v>0</v>
      </c>
      <c r="AN50" s="50"/>
      <c r="AO50" s="50">
        <f t="shared" si="17"/>
        <v>0</v>
      </c>
      <c r="AP50" s="49">
        <f t="shared" si="18"/>
        <v>0</v>
      </c>
      <c r="AQ50" s="49">
        <f t="shared" si="0"/>
        <v>0</v>
      </c>
      <c r="AR50" s="49">
        <f t="shared" si="1"/>
        <v>14</v>
      </c>
      <c r="AS50" s="58">
        <f t="shared" si="2"/>
        <v>285.74</v>
      </c>
      <c r="AT50" s="47"/>
      <c r="AU50" s="46"/>
      <c r="AV50" s="24">
        <f t="shared" si="21"/>
        <v>0</v>
      </c>
      <c r="AW50" s="23" t="str">
        <f t="shared" si="23"/>
        <v>NÃO MEDIDO</v>
      </c>
      <c r="AX50" s="45"/>
    </row>
    <row r="51" spans="1:50" s="41" customFormat="1" ht="30" customHeight="1" x14ac:dyDescent="0.2">
      <c r="A51" s="41" t="s">
        <v>39</v>
      </c>
      <c r="C51" s="57" t="s">
        <v>2819</v>
      </c>
      <c r="D51" s="56" t="s">
        <v>2818</v>
      </c>
      <c r="E51" s="55" t="s">
        <v>36</v>
      </c>
      <c r="F51" s="53">
        <v>706</v>
      </c>
      <c r="G51" s="53"/>
      <c r="H51" s="54">
        <v>0</v>
      </c>
      <c r="I51" s="54"/>
      <c r="J51" s="54">
        <v>0</v>
      </c>
      <c r="K51" s="53">
        <f t="shared" si="4"/>
        <v>706</v>
      </c>
      <c r="L51" s="52">
        <v>2.5499999999999998</v>
      </c>
      <c r="M51" s="51">
        <f t="shared" si="19"/>
        <v>1800.3</v>
      </c>
      <c r="N51" s="50">
        <v>435.35</v>
      </c>
      <c r="O51" s="50">
        <f t="shared" si="24"/>
        <v>1110.1400000000001</v>
      </c>
      <c r="P51" s="50"/>
      <c r="Q51" s="50">
        <f t="shared" si="6"/>
        <v>0</v>
      </c>
      <c r="R51" s="50"/>
      <c r="S51" s="50">
        <f t="shared" si="7"/>
        <v>0</v>
      </c>
      <c r="T51" s="50"/>
      <c r="U51" s="50">
        <f t="shared" si="25"/>
        <v>0</v>
      </c>
      <c r="V51" s="50"/>
      <c r="W51" s="50">
        <f t="shared" si="9"/>
        <v>0</v>
      </c>
      <c r="X51" s="50"/>
      <c r="Y51" s="50">
        <f t="shared" si="10"/>
        <v>0</v>
      </c>
      <c r="Z51" s="50"/>
      <c r="AA51" s="50">
        <f t="shared" si="11"/>
        <v>0</v>
      </c>
      <c r="AB51" s="50"/>
      <c r="AC51" s="50">
        <f t="shared" si="12"/>
        <v>0</v>
      </c>
      <c r="AD51" s="50"/>
      <c r="AE51" s="50">
        <f t="shared" si="13"/>
        <v>0</v>
      </c>
      <c r="AF51" s="50"/>
      <c r="AG51" s="50">
        <f t="shared" si="14"/>
        <v>0</v>
      </c>
      <c r="AH51" s="50"/>
      <c r="AI51" s="50">
        <f t="shared" si="15"/>
        <v>0</v>
      </c>
      <c r="AJ51" s="50"/>
      <c r="AK51" s="50">
        <f t="shared" si="20"/>
        <v>0</v>
      </c>
      <c r="AL51" s="50"/>
      <c r="AM51" s="50">
        <f t="shared" si="16"/>
        <v>0</v>
      </c>
      <c r="AN51" s="50"/>
      <c r="AO51" s="50">
        <f t="shared" si="17"/>
        <v>0</v>
      </c>
      <c r="AP51" s="49">
        <f t="shared" si="18"/>
        <v>435.35</v>
      </c>
      <c r="AQ51" s="49">
        <f t="shared" si="0"/>
        <v>1110.1400000000001</v>
      </c>
      <c r="AR51" s="49">
        <f t="shared" si="1"/>
        <v>270.64999999999998</v>
      </c>
      <c r="AS51" s="58">
        <f t="shared" si="2"/>
        <v>690.15999999999985</v>
      </c>
      <c r="AT51" s="47"/>
      <c r="AU51" s="46"/>
      <c r="AV51" s="24">
        <f t="shared" si="21"/>
        <v>0</v>
      </c>
      <c r="AW51" s="23" t="str">
        <f t="shared" si="23"/>
        <v>NÃO MEDIDO</v>
      </c>
      <c r="AX51" s="45"/>
    </row>
    <row r="52" spans="1:50" s="41" customFormat="1" ht="30" customHeight="1" x14ac:dyDescent="0.2">
      <c r="A52" s="41" t="s">
        <v>39</v>
      </c>
      <c r="C52" s="57" t="s">
        <v>2817</v>
      </c>
      <c r="D52" s="56" t="s">
        <v>2816</v>
      </c>
      <c r="E52" s="55" t="s">
        <v>36</v>
      </c>
      <c r="F52" s="53">
        <v>621</v>
      </c>
      <c r="G52" s="53">
        <v>0</v>
      </c>
      <c r="H52" s="54">
        <v>0</v>
      </c>
      <c r="I52" s="54">
        <v>150.05000000000001</v>
      </c>
      <c r="J52" s="54">
        <v>0</v>
      </c>
      <c r="K52" s="53">
        <f t="shared" si="4"/>
        <v>771.05</v>
      </c>
      <c r="L52" s="52">
        <v>2.5499999999999998</v>
      </c>
      <c r="M52" s="51">
        <f t="shared" si="19"/>
        <v>1966.1799999999998</v>
      </c>
      <c r="N52" s="50">
        <v>621</v>
      </c>
      <c r="O52" s="50">
        <f t="shared" si="24"/>
        <v>1583.55</v>
      </c>
      <c r="P52" s="50"/>
      <c r="Q52" s="50">
        <f t="shared" si="6"/>
        <v>0</v>
      </c>
      <c r="R52" s="50"/>
      <c r="S52" s="50">
        <f t="shared" si="7"/>
        <v>0</v>
      </c>
      <c r="T52" s="50"/>
      <c r="U52" s="50">
        <f t="shared" si="25"/>
        <v>0</v>
      </c>
      <c r="V52" s="50"/>
      <c r="W52" s="50">
        <f t="shared" si="9"/>
        <v>0</v>
      </c>
      <c r="X52" s="50"/>
      <c r="Y52" s="50">
        <f t="shared" si="10"/>
        <v>0</v>
      </c>
      <c r="Z52" s="50"/>
      <c r="AA52" s="50">
        <f t="shared" si="11"/>
        <v>0</v>
      </c>
      <c r="AB52" s="50"/>
      <c r="AC52" s="50">
        <f t="shared" si="12"/>
        <v>0</v>
      </c>
      <c r="AD52" s="50"/>
      <c r="AE52" s="50">
        <f t="shared" si="13"/>
        <v>0</v>
      </c>
      <c r="AF52" s="50"/>
      <c r="AG52" s="50">
        <f t="shared" si="14"/>
        <v>0</v>
      </c>
      <c r="AH52" s="50"/>
      <c r="AI52" s="50">
        <f t="shared" si="15"/>
        <v>0</v>
      </c>
      <c r="AJ52" s="50">
        <v>97.04</v>
      </c>
      <c r="AK52" s="50">
        <f t="shared" si="20"/>
        <v>247.45</v>
      </c>
      <c r="AL52" s="50"/>
      <c r="AM52" s="50">
        <f t="shared" si="16"/>
        <v>0</v>
      </c>
      <c r="AN52" s="50"/>
      <c r="AO52" s="50">
        <f t="shared" si="17"/>
        <v>0</v>
      </c>
      <c r="AP52" s="49">
        <f t="shared" si="18"/>
        <v>718.04</v>
      </c>
      <c r="AQ52" s="49">
        <f t="shared" si="0"/>
        <v>1831</v>
      </c>
      <c r="AR52" s="49">
        <f t="shared" si="1"/>
        <v>53.009999999999991</v>
      </c>
      <c r="AS52" s="58">
        <f t="shared" si="2"/>
        <v>135.17999999999984</v>
      </c>
      <c r="AT52" s="47"/>
      <c r="AU52" s="46"/>
      <c r="AV52" s="24">
        <f t="shared" si="21"/>
        <v>97.04</v>
      </c>
      <c r="AW52" s="23" t="str">
        <f t="shared" si="23"/>
        <v>MEDIDO</v>
      </c>
      <c r="AX52" s="45"/>
    </row>
    <row r="53" spans="1:50" s="41" customFormat="1" ht="30" customHeight="1" x14ac:dyDescent="0.2">
      <c r="A53" s="41" t="s">
        <v>39</v>
      </c>
      <c r="C53" s="57" t="s">
        <v>2815</v>
      </c>
      <c r="D53" s="56" t="s">
        <v>2814</v>
      </c>
      <c r="E53" s="55" t="s">
        <v>36</v>
      </c>
      <c r="F53" s="53">
        <v>140</v>
      </c>
      <c r="G53" s="53">
        <v>0</v>
      </c>
      <c r="H53" s="54">
        <v>0</v>
      </c>
      <c r="I53" s="54"/>
      <c r="J53" s="54">
        <v>0</v>
      </c>
      <c r="K53" s="53">
        <f t="shared" si="4"/>
        <v>140</v>
      </c>
      <c r="L53" s="52">
        <v>26.9</v>
      </c>
      <c r="M53" s="51">
        <f t="shared" si="19"/>
        <v>3766</v>
      </c>
      <c r="N53" s="50"/>
      <c r="O53" s="50">
        <f t="shared" si="24"/>
        <v>0</v>
      </c>
      <c r="P53" s="50"/>
      <c r="Q53" s="50">
        <f t="shared" si="6"/>
        <v>0</v>
      </c>
      <c r="R53" s="50"/>
      <c r="S53" s="50">
        <f t="shared" si="7"/>
        <v>0</v>
      </c>
      <c r="T53" s="50"/>
      <c r="U53" s="50">
        <f t="shared" si="25"/>
        <v>0</v>
      </c>
      <c r="V53" s="50">
        <v>18.29</v>
      </c>
      <c r="W53" s="50">
        <f t="shared" si="9"/>
        <v>492</v>
      </c>
      <c r="X53" s="50"/>
      <c r="Y53" s="50">
        <f t="shared" si="10"/>
        <v>0</v>
      </c>
      <c r="Z53" s="50"/>
      <c r="AA53" s="50">
        <f t="shared" si="11"/>
        <v>0</v>
      </c>
      <c r="AB53" s="50"/>
      <c r="AC53" s="50">
        <f t="shared" si="12"/>
        <v>0</v>
      </c>
      <c r="AD53" s="50"/>
      <c r="AE53" s="50">
        <f t="shared" si="13"/>
        <v>0</v>
      </c>
      <c r="AF53" s="50"/>
      <c r="AG53" s="50">
        <f t="shared" si="14"/>
        <v>0</v>
      </c>
      <c r="AH53" s="50"/>
      <c r="AI53" s="50">
        <f t="shared" si="15"/>
        <v>0</v>
      </c>
      <c r="AJ53" s="50"/>
      <c r="AK53" s="50">
        <f t="shared" si="20"/>
        <v>0</v>
      </c>
      <c r="AL53" s="50"/>
      <c r="AM53" s="50">
        <f t="shared" si="16"/>
        <v>0</v>
      </c>
      <c r="AN53" s="50"/>
      <c r="AO53" s="50">
        <f t="shared" si="17"/>
        <v>0</v>
      </c>
      <c r="AP53" s="49">
        <f t="shared" si="18"/>
        <v>18.29</v>
      </c>
      <c r="AQ53" s="49">
        <f t="shared" si="0"/>
        <v>492</v>
      </c>
      <c r="AR53" s="49">
        <f t="shared" si="1"/>
        <v>121.71000000000001</v>
      </c>
      <c r="AS53" s="58">
        <f t="shared" si="2"/>
        <v>3274</v>
      </c>
      <c r="AT53" s="47"/>
      <c r="AU53" s="46"/>
      <c r="AV53" s="24">
        <f t="shared" si="21"/>
        <v>0</v>
      </c>
      <c r="AW53" s="23" t="str">
        <f t="shared" si="23"/>
        <v>NÃO MEDIDO</v>
      </c>
      <c r="AX53" s="45"/>
    </row>
    <row r="54" spans="1:50" s="41" customFormat="1" ht="30" customHeight="1" x14ac:dyDescent="0.2">
      <c r="A54" s="41" t="s">
        <v>39</v>
      </c>
      <c r="C54" s="57" t="s">
        <v>2813</v>
      </c>
      <c r="D54" s="56" t="s">
        <v>2812</v>
      </c>
      <c r="E54" s="55" t="s">
        <v>182</v>
      </c>
      <c r="F54" s="53">
        <v>7.5</v>
      </c>
      <c r="G54" s="53">
        <v>3</v>
      </c>
      <c r="H54" s="54">
        <v>0</v>
      </c>
      <c r="I54" s="54"/>
      <c r="J54" s="54">
        <v>0</v>
      </c>
      <c r="K54" s="53">
        <f t="shared" si="4"/>
        <v>10.5</v>
      </c>
      <c r="L54" s="52">
        <v>6.01</v>
      </c>
      <c r="M54" s="51">
        <f t="shared" si="19"/>
        <v>63.11</v>
      </c>
      <c r="N54" s="50"/>
      <c r="O54" s="50">
        <f t="shared" si="24"/>
        <v>0</v>
      </c>
      <c r="P54" s="50"/>
      <c r="Q54" s="50">
        <f t="shared" si="6"/>
        <v>0</v>
      </c>
      <c r="R54" s="50">
        <v>4.5</v>
      </c>
      <c r="S54" s="50">
        <f t="shared" si="7"/>
        <v>27.05</v>
      </c>
      <c r="T54" s="50">
        <v>3</v>
      </c>
      <c r="U54" s="50">
        <f t="shared" si="25"/>
        <v>18.03</v>
      </c>
      <c r="V54" s="50"/>
      <c r="W54" s="50">
        <f t="shared" si="9"/>
        <v>0</v>
      </c>
      <c r="X54" s="50"/>
      <c r="Y54" s="50">
        <f t="shared" si="10"/>
        <v>0</v>
      </c>
      <c r="Z54" s="50"/>
      <c r="AA54" s="50">
        <f t="shared" si="11"/>
        <v>0</v>
      </c>
      <c r="AB54" s="50"/>
      <c r="AC54" s="50">
        <f t="shared" si="12"/>
        <v>0</v>
      </c>
      <c r="AD54" s="50"/>
      <c r="AE54" s="50">
        <f t="shared" si="13"/>
        <v>0</v>
      </c>
      <c r="AF54" s="50"/>
      <c r="AG54" s="50">
        <f t="shared" si="14"/>
        <v>0</v>
      </c>
      <c r="AH54" s="50"/>
      <c r="AI54" s="50">
        <f t="shared" si="15"/>
        <v>0</v>
      </c>
      <c r="AJ54" s="50"/>
      <c r="AK54" s="50">
        <f t="shared" si="20"/>
        <v>0</v>
      </c>
      <c r="AL54" s="50"/>
      <c r="AM54" s="50">
        <f t="shared" si="16"/>
        <v>0</v>
      </c>
      <c r="AN54" s="50"/>
      <c r="AO54" s="50">
        <f t="shared" si="17"/>
        <v>0</v>
      </c>
      <c r="AP54" s="49">
        <f t="shared" si="18"/>
        <v>7.5</v>
      </c>
      <c r="AQ54" s="49">
        <f t="shared" si="0"/>
        <v>45.08</v>
      </c>
      <c r="AR54" s="49">
        <f t="shared" si="1"/>
        <v>3</v>
      </c>
      <c r="AS54" s="58">
        <f t="shared" si="2"/>
        <v>18.03</v>
      </c>
      <c r="AT54" s="47"/>
      <c r="AU54" s="46"/>
      <c r="AV54" s="24">
        <f t="shared" si="21"/>
        <v>0</v>
      </c>
      <c r="AW54" s="23" t="str">
        <f t="shared" si="23"/>
        <v>NÃO MEDIDO</v>
      </c>
      <c r="AX54" s="45"/>
    </row>
    <row r="55" spans="1:50" s="41" customFormat="1" ht="30" customHeight="1" x14ac:dyDescent="0.2">
      <c r="A55" s="41" t="s">
        <v>39</v>
      </c>
      <c r="C55" s="57" t="s">
        <v>2811</v>
      </c>
      <c r="D55" s="56" t="s">
        <v>2810</v>
      </c>
      <c r="E55" s="55" t="s">
        <v>36</v>
      </c>
      <c r="F55" s="53">
        <v>128</v>
      </c>
      <c r="G55" s="53">
        <v>0</v>
      </c>
      <c r="H55" s="54">
        <v>0</v>
      </c>
      <c r="I55" s="54"/>
      <c r="J55" s="54">
        <v>0</v>
      </c>
      <c r="K55" s="53">
        <f t="shared" si="4"/>
        <v>128</v>
      </c>
      <c r="L55" s="52">
        <v>6.73</v>
      </c>
      <c r="M55" s="51">
        <f t="shared" si="19"/>
        <v>861.44</v>
      </c>
      <c r="N55" s="50"/>
      <c r="O55" s="50">
        <f t="shared" si="24"/>
        <v>0</v>
      </c>
      <c r="P55" s="50"/>
      <c r="Q55" s="50">
        <f t="shared" si="6"/>
        <v>0</v>
      </c>
      <c r="R55" s="50">
        <v>41.12</v>
      </c>
      <c r="S55" s="50">
        <f t="shared" si="7"/>
        <v>276.74</v>
      </c>
      <c r="T55" s="50">
        <v>80.03</v>
      </c>
      <c r="U55" s="50">
        <f t="shared" si="25"/>
        <v>538.6</v>
      </c>
      <c r="V55" s="50"/>
      <c r="W55" s="50">
        <f t="shared" si="9"/>
        <v>0</v>
      </c>
      <c r="X55" s="50"/>
      <c r="Y55" s="50">
        <f t="shared" si="10"/>
        <v>0</v>
      </c>
      <c r="Z55" s="50"/>
      <c r="AA55" s="50">
        <f t="shared" si="11"/>
        <v>0</v>
      </c>
      <c r="AB55" s="50"/>
      <c r="AC55" s="50">
        <f t="shared" si="12"/>
        <v>0</v>
      </c>
      <c r="AD55" s="50"/>
      <c r="AE55" s="50">
        <f t="shared" si="13"/>
        <v>0</v>
      </c>
      <c r="AF55" s="50"/>
      <c r="AG55" s="50">
        <f t="shared" si="14"/>
        <v>0</v>
      </c>
      <c r="AH55" s="50"/>
      <c r="AI55" s="50">
        <f t="shared" si="15"/>
        <v>0</v>
      </c>
      <c r="AJ55" s="50"/>
      <c r="AK55" s="50">
        <f t="shared" si="20"/>
        <v>0</v>
      </c>
      <c r="AL55" s="50"/>
      <c r="AM55" s="50">
        <f t="shared" si="16"/>
        <v>0</v>
      </c>
      <c r="AN55" s="50"/>
      <c r="AO55" s="50">
        <f t="shared" si="17"/>
        <v>0</v>
      </c>
      <c r="AP55" s="49">
        <f t="shared" si="18"/>
        <v>121.15</v>
      </c>
      <c r="AQ55" s="49">
        <f t="shared" si="0"/>
        <v>815.34</v>
      </c>
      <c r="AR55" s="49">
        <f t="shared" si="1"/>
        <v>6.8499999999999943</v>
      </c>
      <c r="AS55" s="58">
        <f t="shared" si="2"/>
        <v>46.100000000000023</v>
      </c>
      <c r="AT55" s="47"/>
      <c r="AU55" s="46"/>
      <c r="AV55" s="24">
        <f t="shared" si="21"/>
        <v>0</v>
      </c>
      <c r="AW55" s="23" t="str">
        <f t="shared" si="23"/>
        <v>NÃO MEDIDO</v>
      </c>
      <c r="AX55" s="45"/>
    </row>
    <row r="56" spans="1:50" s="41" customFormat="1" ht="30" customHeight="1" x14ac:dyDescent="0.2">
      <c r="A56" s="41" t="s">
        <v>39</v>
      </c>
      <c r="C56" s="57" t="s">
        <v>2809</v>
      </c>
      <c r="D56" s="56" t="s">
        <v>2808</v>
      </c>
      <c r="E56" s="55" t="s">
        <v>36</v>
      </c>
      <c r="F56" s="53">
        <v>492</v>
      </c>
      <c r="G56" s="53">
        <v>79.319999999999993</v>
      </c>
      <c r="H56" s="54">
        <v>0</v>
      </c>
      <c r="I56" s="54"/>
      <c r="J56" s="54">
        <v>0</v>
      </c>
      <c r="K56" s="53">
        <f t="shared" si="4"/>
        <v>571.31999999999994</v>
      </c>
      <c r="L56" s="52">
        <v>17.93</v>
      </c>
      <c r="M56" s="51">
        <f t="shared" si="19"/>
        <v>10243.77</v>
      </c>
      <c r="N56" s="50">
        <v>488.36</v>
      </c>
      <c r="O56" s="50">
        <f t="shared" si="24"/>
        <v>8756.2900000000009</v>
      </c>
      <c r="P56" s="50"/>
      <c r="Q56" s="50">
        <f t="shared" si="6"/>
        <v>0</v>
      </c>
      <c r="R56" s="50"/>
      <c r="S56" s="50">
        <f t="shared" si="7"/>
        <v>0</v>
      </c>
      <c r="T56" s="50"/>
      <c r="U56" s="50">
        <f t="shared" si="25"/>
        <v>0</v>
      </c>
      <c r="V56" s="50"/>
      <c r="W56" s="50">
        <f t="shared" si="9"/>
        <v>0</v>
      </c>
      <c r="X56" s="50"/>
      <c r="Y56" s="50">
        <f t="shared" si="10"/>
        <v>0</v>
      </c>
      <c r="Z56" s="50"/>
      <c r="AA56" s="50">
        <f t="shared" si="11"/>
        <v>0</v>
      </c>
      <c r="AB56" s="50">
        <v>24.57</v>
      </c>
      <c r="AC56" s="50">
        <f t="shared" si="12"/>
        <v>440.54</v>
      </c>
      <c r="AD56" s="50"/>
      <c r="AE56" s="50">
        <f t="shared" si="13"/>
        <v>0</v>
      </c>
      <c r="AF56" s="50"/>
      <c r="AG56" s="50">
        <f t="shared" si="14"/>
        <v>0</v>
      </c>
      <c r="AH56" s="50"/>
      <c r="AI56" s="50">
        <f t="shared" si="15"/>
        <v>0</v>
      </c>
      <c r="AJ56" s="50"/>
      <c r="AK56" s="50">
        <f t="shared" si="20"/>
        <v>0</v>
      </c>
      <c r="AL56" s="50"/>
      <c r="AM56" s="50">
        <f t="shared" si="16"/>
        <v>0</v>
      </c>
      <c r="AN56" s="50"/>
      <c r="AO56" s="50">
        <f t="shared" si="17"/>
        <v>0</v>
      </c>
      <c r="AP56" s="49">
        <f t="shared" si="18"/>
        <v>512.93000000000006</v>
      </c>
      <c r="AQ56" s="49">
        <f t="shared" si="0"/>
        <v>9196.8300000000017</v>
      </c>
      <c r="AR56" s="49">
        <f t="shared" si="1"/>
        <v>58.389999999999873</v>
      </c>
      <c r="AS56" s="58">
        <f t="shared" si="2"/>
        <v>1046.9399999999987</v>
      </c>
      <c r="AT56" s="47"/>
      <c r="AU56" s="46"/>
      <c r="AV56" s="24">
        <f t="shared" si="21"/>
        <v>0</v>
      </c>
      <c r="AW56" s="23" t="str">
        <f t="shared" si="23"/>
        <v>NÃO MEDIDO</v>
      </c>
      <c r="AX56" s="45"/>
    </row>
    <row r="57" spans="1:50" s="41" customFormat="1" ht="30" customHeight="1" x14ac:dyDescent="0.2">
      <c r="A57" s="41" t="s">
        <v>39</v>
      </c>
      <c r="C57" s="57" t="s">
        <v>2807</v>
      </c>
      <c r="D57" s="56" t="s">
        <v>2806</v>
      </c>
      <c r="E57" s="55" t="s">
        <v>36</v>
      </c>
      <c r="F57" s="53">
        <v>40</v>
      </c>
      <c r="G57" s="53">
        <v>0</v>
      </c>
      <c r="H57" s="54">
        <v>0</v>
      </c>
      <c r="I57" s="54"/>
      <c r="J57" s="54">
        <v>0</v>
      </c>
      <c r="K57" s="53">
        <f t="shared" si="4"/>
        <v>40</v>
      </c>
      <c r="L57" s="52">
        <v>12.33</v>
      </c>
      <c r="M57" s="51">
        <f t="shared" si="19"/>
        <v>493.2</v>
      </c>
      <c r="N57" s="50"/>
      <c r="O57" s="50">
        <f t="shared" si="24"/>
        <v>0</v>
      </c>
      <c r="P57" s="50"/>
      <c r="Q57" s="50">
        <f t="shared" si="6"/>
        <v>0</v>
      </c>
      <c r="R57" s="50">
        <v>21.32</v>
      </c>
      <c r="S57" s="50">
        <f t="shared" si="7"/>
        <v>262.88</v>
      </c>
      <c r="T57" s="50"/>
      <c r="U57" s="50">
        <f t="shared" si="25"/>
        <v>0</v>
      </c>
      <c r="V57" s="50"/>
      <c r="W57" s="50">
        <f t="shared" si="9"/>
        <v>0</v>
      </c>
      <c r="X57" s="50"/>
      <c r="Y57" s="50">
        <f t="shared" si="10"/>
        <v>0</v>
      </c>
      <c r="Z57" s="50"/>
      <c r="AA57" s="50">
        <f t="shared" si="11"/>
        <v>0</v>
      </c>
      <c r="AB57" s="50"/>
      <c r="AC57" s="50">
        <f t="shared" si="12"/>
        <v>0</v>
      </c>
      <c r="AD57" s="50"/>
      <c r="AE57" s="50">
        <f t="shared" si="13"/>
        <v>0</v>
      </c>
      <c r="AF57" s="50"/>
      <c r="AG57" s="50">
        <f t="shared" si="14"/>
        <v>0</v>
      </c>
      <c r="AH57" s="50"/>
      <c r="AI57" s="50">
        <f t="shared" si="15"/>
        <v>0</v>
      </c>
      <c r="AJ57" s="50"/>
      <c r="AK57" s="50">
        <f t="shared" si="20"/>
        <v>0</v>
      </c>
      <c r="AL57" s="50"/>
      <c r="AM57" s="50">
        <f t="shared" si="16"/>
        <v>0</v>
      </c>
      <c r="AN57" s="50"/>
      <c r="AO57" s="50">
        <f t="shared" si="17"/>
        <v>0</v>
      </c>
      <c r="AP57" s="49">
        <f t="shared" si="18"/>
        <v>21.32</v>
      </c>
      <c r="AQ57" s="49">
        <f t="shared" si="0"/>
        <v>262.88</v>
      </c>
      <c r="AR57" s="49">
        <f t="shared" si="1"/>
        <v>18.68</v>
      </c>
      <c r="AS57" s="58">
        <f t="shared" si="2"/>
        <v>230.32</v>
      </c>
      <c r="AT57" s="47"/>
      <c r="AU57" s="46"/>
      <c r="AV57" s="24">
        <f t="shared" si="21"/>
        <v>0</v>
      </c>
      <c r="AW57" s="23" t="str">
        <f t="shared" si="23"/>
        <v>NÃO MEDIDO</v>
      </c>
      <c r="AX57" s="45"/>
    </row>
    <row r="58" spans="1:50" s="41" customFormat="1" ht="30" customHeight="1" x14ac:dyDescent="0.2">
      <c r="A58" s="41" t="s">
        <v>39</v>
      </c>
      <c r="C58" s="57" t="s">
        <v>2805</v>
      </c>
      <c r="D58" s="56" t="s">
        <v>2804</v>
      </c>
      <c r="E58" s="55" t="s">
        <v>36</v>
      </c>
      <c r="F58" s="53">
        <v>85</v>
      </c>
      <c r="G58" s="53">
        <v>0</v>
      </c>
      <c r="H58" s="54">
        <v>0</v>
      </c>
      <c r="I58" s="54"/>
      <c r="J58" s="54">
        <v>0</v>
      </c>
      <c r="K58" s="53">
        <f t="shared" si="4"/>
        <v>85</v>
      </c>
      <c r="L58" s="52">
        <v>2.2400000000000002</v>
      </c>
      <c r="M58" s="51">
        <f t="shared" si="19"/>
        <v>190.4</v>
      </c>
      <c r="N58" s="50"/>
      <c r="O58" s="50">
        <f t="shared" si="24"/>
        <v>0</v>
      </c>
      <c r="P58" s="50"/>
      <c r="Q58" s="50">
        <f t="shared" si="6"/>
        <v>0</v>
      </c>
      <c r="R58" s="50">
        <v>85</v>
      </c>
      <c r="S58" s="50">
        <f t="shared" si="7"/>
        <v>190.4</v>
      </c>
      <c r="T58" s="50"/>
      <c r="U58" s="50">
        <f t="shared" si="25"/>
        <v>0</v>
      </c>
      <c r="V58" s="50"/>
      <c r="W58" s="50">
        <f t="shared" si="9"/>
        <v>0</v>
      </c>
      <c r="X58" s="50"/>
      <c r="Y58" s="50">
        <f t="shared" si="10"/>
        <v>0</v>
      </c>
      <c r="Z58" s="50"/>
      <c r="AA58" s="50">
        <f t="shared" si="11"/>
        <v>0</v>
      </c>
      <c r="AB58" s="50"/>
      <c r="AC58" s="50">
        <f t="shared" si="12"/>
        <v>0</v>
      </c>
      <c r="AD58" s="50"/>
      <c r="AE58" s="50">
        <f t="shared" si="13"/>
        <v>0</v>
      </c>
      <c r="AF58" s="50"/>
      <c r="AG58" s="50">
        <f t="shared" si="14"/>
        <v>0</v>
      </c>
      <c r="AH58" s="50"/>
      <c r="AI58" s="50">
        <f t="shared" si="15"/>
        <v>0</v>
      </c>
      <c r="AJ58" s="50"/>
      <c r="AK58" s="50">
        <f t="shared" si="20"/>
        <v>0</v>
      </c>
      <c r="AL58" s="50"/>
      <c r="AM58" s="50">
        <f t="shared" si="16"/>
        <v>0</v>
      </c>
      <c r="AN58" s="50"/>
      <c r="AO58" s="50">
        <f t="shared" si="17"/>
        <v>0</v>
      </c>
      <c r="AP58" s="49">
        <f t="shared" si="18"/>
        <v>85</v>
      </c>
      <c r="AQ58" s="49">
        <f t="shared" si="0"/>
        <v>190.4</v>
      </c>
      <c r="AR58" s="49">
        <f t="shared" si="1"/>
        <v>0</v>
      </c>
      <c r="AS58" s="58">
        <f t="shared" si="2"/>
        <v>0</v>
      </c>
      <c r="AT58" s="47"/>
      <c r="AU58" s="46"/>
      <c r="AV58" s="24">
        <f t="shared" si="21"/>
        <v>0</v>
      </c>
      <c r="AW58" s="23" t="str">
        <f t="shared" si="23"/>
        <v>NÃO MEDIDO</v>
      </c>
      <c r="AX58" s="45"/>
    </row>
    <row r="59" spans="1:50" s="41" customFormat="1" ht="30" customHeight="1" x14ac:dyDescent="0.2">
      <c r="A59" s="41" t="s">
        <v>39</v>
      </c>
      <c r="C59" s="57" t="s">
        <v>2803</v>
      </c>
      <c r="D59" s="56" t="s">
        <v>2802</v>
      </c>
      <c r="E59" s="55" t="s">
        <v>36</v>
      </c>
      <c r="F59" s="53">
        <v>92</v>
      </c>
      <c r="G59" s="53">
        <v>0</v>
      </c>
      <c r="H59" s="54">
        <v>0</v>
      </c>
      <c r="I59" s="54"/>
      <c r="J59" s="54">
        <v>0</v>
      </c>
      <c r="K59" s="53">
        <f t="shared" si="4"/>
        <v>92</v>
      </c>
      <c r="L59" s="52">
        <v>11.77</v>
      </c>
      <c r="M59" s="51">
        <f t="shared" si="19"/>
        <v>1082.8399999999999</v>
      </c>
      <c r="N59" s="50"/>
      <c r="O59" s="50">
        <f t="shared" si="24"/>
        <v>0</v>
      </c>
      <c r="P59" s="50"/>
      <c r="Q59" s="50">
        <f t="shared" si="6"/>
        <v>0</v>
      </c>
      <c r="R59" s="50"/>
      <c r="S59" s="50">
        <f t="shared" si="7"/>
        <v>0</v>
      </c>
      <c r="T59" s="50"/>
      <c r="U59" s="50">
        <f t="shared" si="25"/>
        <v>0</v>
      </c>
      <c r="V59" s="50"/>
      <c r="W59" s="50">
        <f t="shared" si="9"/>
        <v>0</v>
      </c>
      <c r="X59" s="50"/>
      <c r="Y59" s="50">
        <f t="shared" si="10"/>
        <v>0</v>
      </c>
      <c r="Z59" s="50">
        <v>74.069999999999993</v>
      </c>
      <c r="AA59" s="50">
        <f t="shared" si="11"/>
        <v>871.8</v>
      </c>
      <c r="AB59" s="50"/>
      <c r="AC59" s="50">
        <f t="shared" si="12"/>
        <v>0</v>
      </c>
      <c r="AD59" s="50"/>
      <c r="AE59" s="50">
        <f t="shared" si="13"/>
        <v>0</v>
      </c>
      <c r="AF59" s="50"/>
      <c r="AG59" s="50">
        <f t="shared" si="14"/>
        <v>0</v>
      </c>
      <c r="AH59" s="50"/>
      <c r="AI59" s="50">
        <f t="shared" si="15"/>
        <v>0</v>
      </c>
      <c r="AJ59" s="50"/>
      <c r="AK59" s="50">
        <f t="shared" si="20"/>
        <v>0</v>
      </c>
      <c r="AL59" s="50"/>
      <c r="AM59" s="50">
        <f t="shared" si="16"/>
        <v>0</v>
      </c>
      <c r="AN59" s="50"/>
      <c r="AO59" s="50">
        <f t="shared" si="17"/>
        <v>0</v>
      </c>
      <c r="AP59" s="49">
        <f t="shared" si="18"/>
        <v>74.069999999999993</v>
      </c>
      <c r="AQ59" s="49">
        <f t="shared" si="0"/>
        <v>871.8</v>
      </c>
      <c r="AR59" s="49">
        <f t="shared" si="1"/>
        <v>17.930000000000007</v>
      </c>
      <c r="AS59" s="58">
        <f t="shared" si="2"/>
        <v>211.03999999999996</v>
      </c>
      <c r="AT59" s="47"/>
      <c r="AU59" s="46"/>
      <c r="AV59" s="24">
        <f t="shared" si="21"/>
        <v>0</v>
      </c>
      <c r="AW59" s="23" t="str">
        <f t="shared" si="23"/>
        <v>NÃO MEDIDO</v>
      </c>
      <c r="AX59" s="45"/>
    </row>
    <row r="60" spans="1:50" s="41" customFormat="1" ht="30" customHeight="1" x14ac:dyDescent="0.2">
      <c r="A60" s="41" t="s">
        <v>39</v>
      </c>
      <c r="C60" s="57" t="s">
        <v>2801</v>
      </c>
      <c r="D60" s="56" t="s">
        <v>2800</v>
      </c>
      <c r="E60" s="55" t="s">
        <v>182</v>
      </c>
      <c r="F60" s="53">
        <v>7.5</v>
      </c>
      <c r="G60" s="53">
        <v>0</v>
      </c>
      <c r="H60" s="54">
        <v>0</v>
      </c>
      <c r="I60" s="54"/>
      <c r="J60" s="54">
        <v>0</v>
      </c>
      <c r="K60" s="53">
        <f t="shared" si="4"/>
        <v>7.5</v>
      </c>
      <c r="L60" s="52">
        <v>6.73</v>
      </c>
      <c r="M60" s="51">
        <f t="shared" si="19"/>
        <v>50.48</v>
      </c>
      <c r="N60" s="50"/>
      <c r="O60" s="50">
        <f t="shared" si="24"/>
        <v>0</v>
      </c>
      <c r="P60" s="50"/>
      <c r="Q60" s="50">
        <f t="shared" si="6"/>
        <v>0</v>
      </c>
      <c r="R60" s="50"/>
      <c r="S60" s="50">
        <f t="shared" si="7"/>
        <v>0</v>
      </c>
      <c r="T60" s="50"/>
      <c r="U60" s="50">
        <f t="shared" si="25"/>
        <v>0</v>
      </c>
      <c r="V60" s="50"/>
      <c r="W60" s="50">
        <f t="shared" si="9"/>
        <v>0</v>
      </c>
      <c r="X60" s="50"/>
      <c r="Y60" s="50">
        <f t="shared" si="10"/>
        <v>0</v>
      </c>
      <c r="Z60" s="50"/>
      <c r="AA60" s="50">
        <f t="shared" si="11"/>
        <v>0</v>
      </c>
      <c r="AB60" s="50"/>
      <c r="AC60" s="50">
        <f t="shared" si="12"/>
        <v>0</v>
      </c>
      <c r="AD60" s="50"/>
      <c r="AE60" s="50">
        <f t="shared" si="13"/>
        <v>0</v>
      </c>
      <c r="AF60" s="50"/>
      <c r="AG60" s="50">
        <f t="shared" si="14"/>
        <v>0</v>
      </c>
      <c r="AH60" s="50"/>
      <c r="AI60" s="50">
        <f t="shared" si="15"/>
        <v>0</v>
      </c>
      <c r="AJ60" s="50"/>
      <c r="AK60" s="50">
        <f t="shared" si="20"/>
        <v>0</v>
      </c>
      <c r="AL60" s="50"/>
      <c r="AM60" s="50">
        <f t="shared" si="16"/>
        <v>0</v>
      </c>
      <c r="AN60" s="50"/>
      <c r="AO60" s="50">
        <f t="shared" si="17"/>
        <v>0</v>
      </c>
      <c r="AP60" s="49">
        <f t="shared" si="18"/>
        <v>0</v>
      </c>
      <c r="AQ60" s="49">
        <f t="shared" si="0"/>
        <v>0</v>
      </c>
      <c r="AR60" s="49">
        <f t="shared" si="1"/>
        <v>7.5</v>
      </c>
      <c r="AS60" s="58">
        <f t="shared" si="2"/>
        <v>50.48</v>
      </c>
      <c r="AT60" s="47"/>
      <c r="AU60" s="46"/>
      <c r="AV60" s="24">
        <f t="shared" si="21"/>
        <v>0</v>
      </c>
      <c r="AW60" s="23" t="str">
        <f t="shared" si="23"/>
        <v>NÃO MEDIDO</v>
      </c>
      <c r="AX60" s="45"/>
    </row>
    <row r="61" spans="1:50" s="41" customFormat="1" ht="30" customHeight="1" x14ac:dyDescent="0.2">
      <c r="A61" s="41" t="s">
        <v>39</v>
      </c>
      <c r="C61" s="57" t="s">
        <v>2799</v>
      </c>
      <c r="D61" s="56" t="s">
        <v>2798</v>
      </c>
      <c r="E61" s="55" t="s">
        <v>36</v>
      </c>
      <c r="F61" s="53">
        <v>17</v>
      </c>
      <c r="G61" s="53">
        <v>0</v>
      </c>
      <c r="H61" s="54">
        <v>0</v>
      </c>
      <c r="I61" s="54"/>
      <c r="J61" s="54">
        <v>0</v>
      </c>
      <c r="K61" s="53">
        <f t="shared" si="4"/>
        <v>17</v>
      </c>
      <c r="L61" s="52">
        <v>17.86</v>
      </c>
      <c r="M61" s="51">
        <f t="shared" si="19"/>
        <v>303.62</v>
      </c>
      <c r="N61" s="50"/>
      <c r="O61" s="50">
        <f t="shared" si="24"/>
        <v>0</v>
      </c>
      <c r="P61" s="50"/>
      <c r="Q61" s="50">
        <f t="shared" si="6"/>
        <v>0</v>
      </c>
      <c r="R61" s="50">
        <v>8.49</v>
      </c>
      <c r="S61" s="50">
        <f t="shared" si="7"/>
        <v>151.63</v>
      </c>
      <c r="T61" s="50"/>
      <c r="U61" s="50">
        <f t="shared" si="25"/>
        <v>0</v>
      </c>
      <c r="V61" s="50"/>
      <c r="W61" s="50">
        <f t="shared" si="9"/>
        <v>0</v>
      </c>
      <c r="X61" s="50"/>
      <c r="Y61" s="50">
        <f t="shared" si="10"/>
        <v>0</v>
      </c>
      <c r="Z61" s="50"/>
      <c r="AA61" s="50">
        <f t="shared" si="11"/>
        <v>0</v>
      </c>
      <c r="AB61" s="50"/>
      <c r="AC61" s="50">
        <f t="shared" si="12"/>
        <v>0</v>
      </c>
      <c r="AD61" s="50"/>
      <c r="AE61" s="50">
        <f t="shared" si="13"/>
        <v>0</v>
      </c>
      <c r="AF61" s="50"/>
      <c r="AG61" s="50">
        <f t="shared" si="14"/>
        <v>0</v>
      </c>
      <c r="AH61" s="50"/>
      <c r="AI61" s="50">
        <f t="shared" si="15"/>
        <v>0</v>
      </c>
      <c r="AJ61" s="50"/>
      <c r="AK61" s="50">
        <f t="shared" si="20"/>
        <v>0</v>
      </c>
      <c r="AL61" s="50"/>
      <c r="AM61" s="50">
        <f t="shared" si="16"/>
        <v>0</v>
      </c>
      <c r="AN61" s="50"/>
      <c r="AO61" s="50">
        <f t="shared" si="17"/>
        <v>0</v>
      </c>
      <c r="AP61" s="49">
        <f t="shared" si="18"/>
        <v>8.49</v>
      </c>
      <c r="AQ61" s="49">
        <f t="shared" si="0"/>
        <v>151.63</v>
      </c>
      <c r="AR61" s="49">
        <f t="shared" si="1"/>
        <v>8.51</v>
      </c>
      <c r="AS61" s="58">
        <f t="shared" si="2"/>
        <v>151.99</v>
      </c>
      <c r="AT61" s="47"/>
      <c r="AU61" s="46"/>
      <c r="AV61" s="24">
        <f t="shared" si="21"/>
        <v>0</v>
      </c>
      <c r="AW61" s="23" t="str">
        <f t="shared" si="23"/>
        <v>NÃO MEDIDO</v>
      </c>
      <c r="AX61" s="45"/>
    </row>
    <row r="62" spans="1:50" s="41" customFormat="1" ht="30" customHeight="1" x14ac:dyDescent="0.2">
      <c r="A62" s="41" t="s">
        <v>39</v>
      </c>
      <c r="C62" s="57" t="s">
        <v>2797</v>
      </c>
      <c r="D62" s="56" t="s">
        <v>2796</v>
      </c>
      <c r="E62" s="55" t="s">
        <v>36</v>
      </c>
      <c r="F62" s="53">
        <v>799</v>
      </c>
      <c r="G62" s="53">
        <v>83.1</v>
      </c>
      <c r="H62" s="54">
        <v>0</v>
      </c>
      <c r="I62" s="54"/>
      <c r="J62" s="54">
        <v>0</v>
      </c>
      <c r="K62" s="53">
        <f t="shared" si="4"/>
        <v>882.1</v>
      </c>
      <c r="L62" s="52">
        <v>2</v>
      </c>
      <c r="M62" s="51">
        <f t="shared" si="19"/>
        <v>1764.2</v>
      </c>
      <c r="N62" s="50">
        <v>230.29</v>
      </c>
      <c r="O62" s="50">
        <f t="shared" si="24"/>
        <v>460.58</v>
      </c>
      <c r="P62" s="50">
        <v>524.33000000000004</v>
      </c>
      <c r="Q62" s="50">
        <f t="shared" si="6"/>
        <v>1048.6600000000001</v>
      </c>
      <c r="R62" s="50"/>
      <c r="S62" s="50">
        <f t="shared" si="7"/>
        <v>0</v>
      </c>
      <c r="T62" s="50"/>
      <c r="U62" s="50">
        <f t="shared" si="25"/>
        <v>0</v>
      </c>
      <c r="V62" s="50">
        <v>26.44</v>
      </c>
      <c r="W62" s="50">
        <f t="shared" si="9"/>
        <v>52.88</v>
      </c>
      <c r="X62" s="50"/>
      <c r="Y62" s="50">
        <f t="shared" si="10"/>
        <v>0</v>
      </c>
      <c r="Z62" s="50"/>
      <c r="AA62" s="50">
        <f t="shared" si="11"/>
        <v>0</v>
      </c>
      <c r="AB62" s="50">
        <v>19.420000000000002</v>
      </c>
      <c r="AC62" s="50">
        <f t="shared" si="12"/>
        <v>38.840000000000003</v>
      </c>
      <c r="AD62" s="50"/>
      <c r="AE62" s="50">
        <f t="shared" si="13"/>
        <v>0</v>
      </c>
      <c r="AF62" s="50"/>
      <c r="AG62" s="50">
        <f t="shared" si="14"/>
        <v>0</v>
      </c>
      <c r="AH62" s="50"/>
      <c r="AI62" s="50">
        <f t="shared" si="15"/>
        <v>0</v>
      </c>
      <c r="AJ62" s="50"/>
      <c r="AK62" s="50">
        <f t="shared" si="20"/>
        <v>0</v>
      </c>
      <c r="AL62" s="50"/>
      <c r="AM62" s="50">
        <f t="shared" si="16"/>
        <v>0</v>
      </c>
      <c r="AN62" s="50"/>
      <c r="AO62" s="50">
        <f t="shared" si="17"/>
        <v>0</v>
      </c>
      <c r="AP62" s="49">
        <f t="shared" si="18"/>
        <v>800.48</v>
      </c>
      <c r="AQ62" s="49">
        <f t="shared" si="0"/>
        <v>1600.96</v>
      </c>
      <c r="AR62" s="49">
        <f t="shared" si="1"/>
        <v>81.62</v>
      </c>
      <c r="AS62" s="58">
        <f t="shared" si="2"/>
        <v>163.24</v>
      </c>
      <c r="AT62" s="47"/>
      <c r="AU62" s="46"/>
      <c r="AV62" s="24">
        <f t="shared" si="21"/>
        <v>0</v>
      </c>
      <c r="AW62" s="23" t="str">
        <f t="shared" si="23"/>
        <v>NÃO MEDIDO</v>
      </c>
      <c r="AX62" s="45"/>
    </row>
    <row r="63" spans="1:50" s="41" customFormat="1" ht="30" customHeight="1" x14ac:dyDescent="0.2">
      <c r="A63" s="41" t="s">
        <v>39</v>
      </c>
      <c r="C63" s="57" t="s">
        <v>2795</v>
      </c>
      <c r="D63" s="56" t="s">
        <v>2794</v>
      </c>
      <c r="E63" s="55" t="s">
        <v>182</v>
      </c>
      <c r="F63" s="53">
        <v>112</v>
      </c>
      <c r="G63" s="53">
        <v>118.06</v>
      </c>
      <c r="H63" s="54">
        <v>0</v>
      </c>
      <c r="I63" s="54"/>
      <c r="J63" s="54">
        <v>0</v>
      </c>
      <c r="K63" s="53">
        <f t="shared" si="4"/>
        <v>230.06</v>
      </c>
      <c r="L63" s="52">
        <v>9.8699999999999992</v>
      </c>
      <c r="M63" s="51">
        <f t="shared" si="19"/>
        <v>2270.69</v>
      </c>
      <c r="N63" s="50">
        <v>96.89</v>
      </c>
      <c r="O63" s="50">
        <f t="shared" si="24"/>
        <v>956.3</v>
      </c>
      <c r="P63" s="50"/>
      <c r="Q63" s="50">
        <f t="shared" si="6"/>
        <v>0</v>
      </c>
      <c r="R63" s="50">
        <v>15.11</v>
      </c>
      <c r="S63" s="50">
        <f t="shared" si="7"/>
        <v>149.13999999999999</v>
      </c>
      <c r="T63" s="50"/>
      <c r="U63" s="50">
        <f t="shared" si="25"/>
        <v>0</v>
      </c>
      <c r="V63" s="50"/>
      <c r="W63" s="50">
        <f t="shared" si="9"/>
        <v>0</v>
      </c>
      <c r="X63" s="50"/>
      <c r="Y63" s="50">
        <f t="shared" si="10"/>
        <v>0</v>
      </c>
      <c r="Z63" s="50"/>
      <c r="AA63" s="50">
        <f t="shared" si="11"/>
        <v>0</v>
      </c>
      <c r="AB63" s="50">
        <v>118.06</v>
      </c>
      <c r="AC63" s="50">
        <f t="shared" si="12"/>
        <v>1165.25</v>
      </c>
      <c r="AD63" s="50"/>
      <c r="AE63" s="50">
        <f t="shared" si="13"/>
        <v>0</v>
      </c>
      <c r="AF63" s="50"/>
      <c r="AG63" s="50">
        <f t="shared" si="14"/>
        <v>0</v>
      </c>
      <c r="AH63" s="50"/>
      <c r="AI63" s="50">
        <f t="shared" si="15"/>
        <v>0</v>
      </c>
      <c r="AJ63" s="50"/>
      <c r="AK63" s="50">
        <f t="shared" si="20"/>
        <v>0</v>
      </c>
      <c r="AL63" s="50"/>
      <c r="AM63" s="50">
        <f t="shared" si="16"/>
        <v>0</v>
      </c>
      <c r="AN63" s="50"/>
      <c r="AO63" s="50">
        <f t="shared" si="17"/>
        <v>0</v>
      </c>
      <c r="AP63" s="49">
        <f t="shared" si="18"/>
        <v>230.06</v>
      </c>
      <c r="AQ63" s="49">
        <f t="shared" si="0"/>
        <v>2270.69</v>
      </c>
      <c r="AR63" s="49">
        <f t="shared" si="1"/>
        <v>0</v>
      </c>
      <c r="AS63" s="58">
        <f t="shared" si="2"/>
        <v>0</v>
      </c>
      <c r="AT63" s="47"/>
      <c r="AU63" s="46"/>
      <c r="AV63" s="24">
        <f t="shared" si="21"/>
        <v>0</v>
      </c>
      <c r="AW63" s="23" t="str">
        <f t="shared" si="23"/>
        <v>NÃO MEDIDO</v>
      </c>
      <c r="AX63" s="45"/>
    </row>
    <row r="64" spans="1:50" s="41" customFormat="1" ht="30" customHeight="1" x14ac:dyDescent="0.2">
      <c r="A64" s="41" t="s">
        <v>39</v>
      </c>
      <c r="C64" s="57" t="s">
        <v>2793</v>
      </c>
      <c r="D64" s="56" t="s">
        <v>2792</v>
      </c>
      <c r="E64" s="55" t="s">
        <v>43</v>
      </c>
      <c r="F64" s="53">
        <v>3</v>
      </c>
      <c r="G64" s="53">
        <v>0</v>
      </c>
      <c r="H64" s="54">
        <v>0</v>
      </c>
      <c r="I64" s="54"/>
      <c r="J64" s="54">
        <v>0</v>
      </c>
      <c r="K64" s="53">
        <f t="shared" si="4"/>
        <v>3</v>
      </c>
      <c r="L64" s="52">
        <v>10.68</v>
      </c>
      <c r="M64" s="51">
        <f t="shared" si="19"/>
        <v>32.04</v>
      </c>
      <c r="N64" s="50"/>
      <c r="O64" s="50">
        <f t="shared" si="24"/>
        <v>0</v>
      </c>
      <c r="P64" s="50"/>
      <c r="Q64" s="50">
        <f t="shared" si="6"/>
        <v>0</v>
      </c>
      <c r="R64" s="50"/>
      <c r="S64" s="50">
        <f t="shared" si="7"/>
        <v>0</v>
      </c>
      <c r="T64" s="50"/>
      <c r="U64" s="50">
        <f t="shared" si="25"/>
        <v>0</v>
      </c>
      <c r="V64" s="50"/>
      <c r="W64" s="50">
        <f t="shared" si="9"/>
        <v>0</v>
      </c>
      <c r="X64" s="50"/>
      <c r="Y64" s="50">
        <f t="shared" si="10"/>
        <v>0</v>
      </c>
      <c r="Z64" s="50"/>
      <c r="AA64" s="50">
        <f t="shared" si="11"/>
        <v>0</v>
      </c>
      <c r="AB64" s="50"/>
      <c r="AC64" s="50">
        <f t="shared" si="12"/>
        <v>0</v>
      </c>
      <c r="AD64" s="50"/>
      <c r="AE64" s="50">
        <f t="shared" si="13"/>
        <v>0</v>
      </c>
      <c r="AF64" s="50"/>
      <c r="AG64" s="50">
        <f t="shared" si="14"/>
        <v>0</v>
      </c>
      <c r="AH64" s="50">
        <v>3</v>
      </c>
      <c r="AI64" s="50">
        <f t="shared" si="15"/>
        <v>32.04</v>
      </c>
      <c r="AJ64" s="50"/>
      <c r="AK64" s="50">
        <f t="shared" si="20"/>
        <v>0</v>
      </c>
      <c r="AL64" s="50"/>
      <c r="AM64" s="50">
        <f t="shared" si="16"/>
        <v>0</v>
      </c>
      <c r="AN64" s="50"/>
      <c r="AO64" s="50">
        <f t="shared" si="17"/>
        <v>0</v>
      </c>
      <c r="AP64" s="49">
        <f t="shared" si="18"/>
        <v>3</v>
      </c>
      <c r="AQ64" s="49">
        <f t="shared" si="0"/>
        <v>32.04</v>
      </c>
      <c r="AR64" s="49">
        <f t="shared" si="1"/>
        <v>0</v>
      </c>
      <c r="AS64" s="58">
        <f t="shared" si="2"/>
        <v>0</v>
      </c>
      <c r="AT64" s="47"/>
      <c r="AU64" s="46"/>
      <c r="AV64" s="24">
        <f t="shared" si="21"/>
        <v>0</v>
      </c>
      <c r="AW64" s="23" t="str">
        <f t="shared" si="23"/>
        <v>NÃO MEDIDO</v>
      </c>
      <c r="AX64" s="45"/>
    </row>
    <row r="65" spans="1:50" s="41" customFormat="1" ht="30" customHeight="1" x14ac:dyDescent="0.2">
      <c r="A65" s="41" t="s">
        <v>39</v>
      </c>
      <c r="C65" s="57" t="s">
        <v>2791</v>
      </c>
      <c r="D65" s="56" t="s">
        <v>2790</v>
      </c>
      <c r="E65" s="55" t="s">
        <v>43</v>
      </c>
      <c r="F65" s="53">
        <v>19</v>
      </c>
      <c r="G65" s="53">
        <v>0</v>
      </c>
      <c r="H65" s="54">
        <v>0</v>
      </c>
      <c r="I65" s="54"/>
      <c r="J65" s="54">
        <v>0</v>
      </c>
      <c r="K65" s="53">
        <f t="shared" si="4"/>
        <v>19</v>
      </c>
      <c r="L65" s="52">
        <v>26.71</v>
      </c>
      <c r="M65" s="51">
        <f t="shared" si="19"/>
        <v>507.49</v>
      </c>
      <c r="N65" s="50"/>
      <c r="O65" s="50">
        <f t="shared" si="24"/>
        <v>0</v>
      </c>
      <c r="P65" s="50"/>
      <c r="Q65" s="50">
        <f t="shared" si="6"/>
        <v>0</v>
      </c>
      <c r="R65" s="50">
        <v>8</v>
      </c>
      <c r="S65" s="50">
        <f t="shared" si="7"/>
        <v>213.68</v>
      </c>
      <c r="T65" s="50"/>
      <c r="U65" s="50">
        <f t="shared" si="25"/>
        <v>0</v>
      </c>
      <c r="V65" s="50">
        <v>2</v>
      </c>
      <c r="W65" s="50">
        <f t="shared" si="9"/>
        <v>53.42</v>
      </c>
      <c r="X65" s="50"/>
      <c r="Y65" s="50">
        <f t="shared" si="10"/>
        <v>0</v>
      </c>
      <c r="Z65" s="50"/>
      <c r="AA65" s="50">
        <f t="shared" si="11"/>
        <v>0</v>
      </c>
      <c r="AB65" s="50"/>
      <c r="AC65" s="50">
        <f t="shared" si="12"/>
        <v>0</v>
      </c>
      <c r="AD65" s="50"/>
      <c r="AE65" s="50">
        <f t="shared" si="13"/>
        <v>0</v>
      </c>
      <c r="AF65" s="50"/>
      <c r="AG65" s="50">
        <f t="shared" si="14"/>
        <v>0</v>
      </c>
      <c r="AH65" s="50"/>
      <c r="AI65" s="50">
        <f t="shared" si="15"/>
        <v>0</v>
      </c>
      <c r="AJ65" s="50"/>
      <c r="AK65" s="50">
        <f t="shared" si="20"/>
        <v>0</v>
      </c>
      <c r="AL65" s="50"/>
      <c r="AM65" s="50">
        <f t="shared" si="16"/>
        <v>0</v>
      </c>
      <c r="AN65" s="50"/>
      <c r="AO65" s="50">
        <f t="shared" si="17"/>
        <v>0</v>
      </c>
      <c r="AP65" s="49">
        <f t="shared" si="18"/>
        <v>10</v>
      </c>
      <c r="AQ65" s="49">
        <f t="shared" si="0"/>
        <v>267.10000000000002</v>
      </c>
      <c r="AR65" s="49">
        <f t="shared" si="1"/>
        <v>9</v>
      </c>
      <c r="AS65" s="58">
        <f t="shared" si="2"/>
        <v>240.39</v>
      </c>
      <c r="AT65" s="47"/>
      <c r="AU65" s="46"/>
      <c r="AV65" s="24">
        <f t="shared" si="21"/>
        <v>0</v>
      </c>
      <c r="AW65" s="23" t="str">
        <f t="shared" si="23"/>
        <v>NÃO MEDIDO</v>
      </c>
      <c r="AX65" s="45"/>
    </row>
    <row r="66" spans="1:50" s="41" customFormat="1" ht="30" customHeight="1" x14ac:dyDescent="0.2">
      <c r="A66" s="41" t="s">
        <v>39</v>
      </c>
      <c r="C66" s="57" t="s">
        <v>2789</v>
      </c>
      <c r="D66" s="56" t="s">
        <v>2788</v>
      </c>
      <c r="E66" s="55" t="s">
        <v>182</v>
      </c>
      <c r="F66" s="53">
        <v>17.5</v>
      </c>
      <c r="G66" s="53">
        <v>0</v>
      </c>
      <c r="H66" s="54">
        <v>0</v>
      </c>
      <c r="I66" s="54"/>
      <c r="J66" s="54">
        <v>0</v>
      </c>
      <c r="K66" s="53">
        <f t="shared" si="4"/>
        <v>17.5</v>
      </c>
      <c r="L66" s="52">
        <v>53.42</v>
      </c>
      <c r="M66" s="51">
        <f t="shared" si="19"/>
        <v>934.85</v>
      </c>
      <c r="N66" s="50"/>
      <c r="O66" s="50">
        <f t="shared" si="24"/>
        <v>0</v>
      </c>
      <c r="P66" s="50"/>
      <c r="Q66" s="50">
        <f t="shared" si="6"/>
        <v>0</v>
      </c>
      <c r="R66" s="50">
        <v>7.89</v>
      </c>
      <c r="S66" s="50">
        <f t="shared" si="7"/>
        <v>421.48</v>
      </c>
      <c r="T66" s="50"/>
      <c r="U66" s="50">
        <f t="shared" si="25"/>
        <v>0</v>
      </c>
      <c r="V66" s="50"/>
      <c r="W66" s="50">
        <f t="shared" si="9"/>
        <v>0</v>
      </c>
      <c r="X66" s="50"/>
      <c r="Y66" s="50">
        <f t="shared" si="10"/>
        <v>0</v>
      </c>
      <c r="Z66" s="50"/>
      <c r="AA66" s="50">
        <f t="shared" si="11"/>
        <v>0</v>
      </c>
      <c r="AB66" s="50"/>
      <c r="AC66" s="50">
        <f t="shared" si="12"/>
        <v>0</v>
      </c>
      <c r="AD66" s="50"/>
      <c r="AE66" s="50">
        <f t="shared" si="13"/>
        <v>0</v>
      </c>
      <c r="AF66" s="50"/>
      <c r="AG66" s="50">
        <f t="shared" si="14"/>
        <v>0</v>
      </c>
      <c r="AH66" s="50"/>
      <c r="AI66" s="50">
        <f t="shared" si="15"/>
        <v>0</v>
      </c>
      <c r="AJ66" s="50"/>
      <c r="AK66" s="50">
        <f t="shared" si="20"/>
        <v>0</v>
      </c>
      <c r="AL66" s="50"/>
      <c r="AM66" s="50">
        <f t="shared" si="16"/>
        <v>0</v>
      </c>
      <c r="AN66" s="50"/>
      <c r="AO66" s="50">
        <f t="shared" si="17"/>
        <v>0</v>
      </c>
      <c r="AP66" s="49">
        <f t="shared" si="18"/>
        <v>7.89</v>
      </c>
      <c r="AQ66" s="49">
        <f t="shared" si="0"/>
        <v>421.48</v>
      </c>
      <c r="AR66" s="49">
        <f t="shared" si="1"/>
        <v>9.61</v>
      </c>
      <c r="AS66" s="58">
        <f t="shared" si="2"/>
        <v>513.37</v>
      </c>
      <c r="AT66" s="47"/>
      <c r="AU66" s="46"/>
      <c r="AV66" s="24">
        <f t="shared" si="21"/>
        <v>0</v>
      </c>
      <c r="AW66" s="23" t="str">
        <f t="shared" si="23"/>
        <v>NÃO MEDIDO</v>
      </c>
      <c r="AX66" s="45"/>
    </row>
    <row r="67" spans="1:50" s="41" customFormat="1" ht="30" customHeight="1" x14ac:dyDescent="0.2">
      <c r="A67" s="41" t="s">
        <v>39</v>
      </c>
      <c r="C67" s="57" t="s">
        <v>2787</v>
      </c>
      <c r="D67" s="56" t="s">
        <v>2786</v>
      </c>
      <c r="E67" s="55" t="s">
        <v>43</v>
      </c>
      <c r="F67" s="53">
        <v>10</v>
      </c>
      <c r="G67" s="53">
        <v>0</v>
      </c>
      <c r="H67" s="54">
        <v>0</v>
      </c>
      <c r="I67" s="54"/>
      <c r="J67" s="54">
        <v>0</v>
      </c>
      <c r="K67" s="53">
        <f t="shared" si="4"/>
        <v>10</v>
      </c>
      <c r="L67" s="52">
        <v>9.6</v>
      </c>
      <c r="M67" s="51">
        <f t="shared" si="19"/>
        <v>96</v>
      </c>
      <c r="N67" s="50"/>
      <c r="O67" s="50">
        <f t="shared" si="24"/>
        <v>0</v>
      </c>
      <c r="P67" s="50"/>
      <c r="Q67" s="50">
        <f t="shared" si="6"/>
        <v>0</v>
      </c>
      <c r="R67" s="50"/>
      <c r="S67" s="50">
        <f t="shared" si="7"/>
        <v>0</v>
      </c>
      <c r="T67" s="50"/>
      <c r="U67" s="50">
        <f t="shared" si="25"/>
        <v>0</v>
      </c>
      <c r="V67" s="50"/>
      <c r="W67" s="50">
        <f t="shared" si="9"/>
        <v>0</v>
      </c>
      <c r="X67" s="50"/>
      <c r="Y67" s="50">
        <f t="shared" si="10"/>
        <v>0</v>
      </c>
      <c r="Z67" s="50"/>
      <c r="AA67" s="50">
        <f t="shared" si="11"/>
        <v>0</v>
      </c>
      <c r="AB67" s="50"/>
      <c r="AC67" s="50">
        <f t="shared" si="12"/>
        <v>0</v>
      </c>
      <c r="AD67" s="50"/>
      <c r="AE67" s="50">
        <f t="shared" si="13"/>
        <v>0</v>
      </c>
      <c r="AF67" s="50"/>
      <c r="AG67" s="50">
        <f t="shared" si="14"/>
        <v>0</v>
      </c>
      <c r="AH67" s="50"/>
      <c r="AI67" s="50">
        <f t="shared" si="15"/>
        <v>0</v>
      </c>
      <c r="AJ67" s="50"/>
      <c r="AK67" s="50">
        <f t="shared" si="20"/>
        <v>0</v>
      </c>
      <c r="AL67" s="50"/>
      <c r="AM67" s="50">
        <f t="shared" si="16"/>
        <v>0</v>
      </c>
      <c r="AN67" s="50"/>
      <c r="AO67" s="50">
        <f t="shared" si="17"/>
        <v>0</v>
      </c>
      <c r="AP67" s="49">
        <f t="shared" si="18"/>
        <v>0</v>
      </c>
      <c r="AQ67" s="49">
        <f t="shared" si="0"/>
        <v>0</v>
      </c>
      <c r="AR67" s="49">
        <f t="shared" si="1"/>
        <v>10</v>
      </c>
      <c r="AS67" s="58">
        <f t="shared" si="2"/>
        <v>96</v>
      </c>
      <c r="AT67" s="47"/>
      <c r="AU67" s="46"/>
      <c r="AV67" s="24">
        <f t="shared" si="21"/>
        <v>0</v>
      </c>
      <c r="AW67" s="23" t="str">
        <f t="shared" si="23"/>
        <v>NÃO MEDIDO</v>
      </c>
      <c r="AX67" s="45"/>
    </row>
    <row r="68" spans="1:50" s="41" customFormat="1" ht="30" customHeight="1" x14ac:dyDescent="0.2">
      <c r="A68" s="41" t="s">
        <v>39</v>
      </c>
      <c r="C68" s="57" t="s">
        <v>2785</v>
      </c>
      <c r="D68" s="56" t="s">
        <v>2784</v>
      </c>
      <c r="E68" s="55" t="s">
        <v>43</v>
      </c>
      <c r="F68" s="53">
        <v>7</v>
      </c>
      <c r="G68" s="53">
        <v>0</v>
      </c>
      <c r="H68" s="54">
        <v>0</v>
      </c>
      <c r="I68" s="54"/>
      <c r="J68" s="54">
        <v>0</v>
      </c>
      <c r="K68" s="53">
        <f t="shared" si="4"/>
        <v>7</v>
      </c>
      <c r="L68" s="52">
        <v>1.64</v>
      </c>
      <c r="M68" s="51">
        <f t="shared" si="19"/>
        <v>11.48</v>
      </c>
      <c r="N68" s="50"/>
      <c r="O68" s="50">
        <f t="shared" si="24"/>
        <v>0</v>
      </c>
      <c r="P68" s="50"/>
      <c r="Q68" s="50">
        <f t="shared" si="6"/>
        <v>0</v>
      </c>
      <c r="R68" s="50"/>
      <c r="S68" s="50">
        <f t="shared" si="7"/>
        <v>0</v>
      </c>
      <c r="T68" s="50"/>
      <c r="U68" s="50">
        <f t="shared" si="25"/>
        <v>0</v>
      </c>
      <c r="V68" s="50"/>
      <c r="W68" s="50">
        <f t="shared" si="9"/>
        <v>0</v>
      </c>
      <c r="X68" s="50"/>
      <c r="Y68" s="50">
        <f t="shared" si="10"/>
        <v>0</v>
      </c>
      <c r="Z68" s="50"/>
      <c r="AA68" s="50">
        <f t="shared" si="11"/>
        <v>0</v>
      </c>
      <c r="AB68" s="50"/>
      <c r="AC68" s="50">
        <f t="shared" si="12"/>
        <v>0</v>
      </c>
      <c r="AD68" s="50"/>
      <c r="AE68" s="50">
        <f t="shared" si="13"/>
        <v>0</v>
      </c>
      <c r="AF68" s="50"/>
      <c r="AG68" s="50">
        <f t="shared" si="14"/>
        <v>0</v>
      </c>
      <c r="AH68" s="50"/>
      <c r="AI68" s="50">
        <f t="shared" si="15"/>
        <v>0</v>
      </c>
      <c r="AJ68" s="50"/>
      <c r="AK68" s="50">
        <f t="shared" si="20"/>
        <v>0</v>
      </c>
      <c r="AL68" s="50"/>
      <c r="AM68" s="50">
        <f t="shared" si="16"/>
        <v>0</v>
      </c>
      <c r="AN68" s="50"/>
      <c r="AO68" s="50">
        <f t="shared" si="17"/>
        <v>0</v>
      </c>
      <c r="AP68" s="49">
        <f t="shared" si="18"/>
        <v>0</v>
      </c>
      <c r="AQ68" s="49">
        <f t="shared" si="0"/>
        <v>0</v>
      </c>
      <c r="AR68" s="49">
        <f t="shared" si="1"/>
        <v>7</v>
      </c>
      <c r="AS68" s="58">
        <f t="shared" si="2"/>
        <v>11.48</v>
      </c>
      <c r="AT68" s="47"/>
      <c r="AU68" s="46"/>
      <c r="AV68" s="24">
        <f t="shared" si="21"/>
        <v>0</v>
      </c>
      <c r="AW68" s="23" t="str">
        <f t="shared" ref="AW68:AW93" si="26">IF(AV68&lt;&gt;0,"MEDIDO","NÃO MEDIDO")</f>
        <v>NÃO MEDIDO</v>
      </c>
      <c r="AX68" s="45"/>
    </row>
    <row r="69" spans="1:50" s="41" customFormat="1" ht="30" customHeight="1" x14ac:dyDescent="0.2">
      <c r="A69" s="41" t="s">
        <v>39</v>
      </c>
      <c r="C69" s="57" t="s">
        <v>2783</v>
      </c>
      <c r="D69" s="56" t="s">
        <v>2782</v>
      </c>
      <c r="E69" s="55" t="s">
        <v>36</v>
      </c>
      <c r="F69" s="53">
        <v>6.5</v>
      </c>
      <c r="G69" s="53">
        <v>0</v>
      </c>
      <c r="H69" s="54">
        <v>0</v>
      </c>
      <c r="I69" s="54"/>
      <c r="J69" s="54">
        <v>3.08</v>
      </c>
      <c r="K69" s="53">
        <f t="shared" si="4"/>
        <v>9.58</v>
      </c>
      <c r="L69" s="52">
        <v>19.52</v>
      </c>
      <c r="M69" s="51">
        <f t="shared" si="19"/>
        <v>187</v>
      </c>
      <c r="N69" s="50"/>
      <c r="O69" s="50">
        <f t="shared" si="24"/>
        <v>0</v>
      </c>
      <c r="P69" s="50"/>
      <c r="Q69" s="50">
        <f t="shared" si="6"/>
        <v>0</v>
      </c>
      <c r="R69" s="50">
        <v>6.5</v>
      </c>
      <c r="S69" s="50">
        <f t="shared" si="7"/>
        <v>126.88</v>
      </c>
      <c r="T69" s="50"/>
      <c r="U69" s="50">
        <f t="shared" si="25"/>
        <v>0</v>
      </c>
      <c r="V69" s="50"/>
      <c r="W69" s="50">
        <f t="shared" si="9"/>
        <v>0</v>
      </c>
      <c r="X69" s="50"/>
      <c r="Y69" s="50">
        <f t="shared" si="10"/>
        <v>0</v>
      </c>
      <c r="Z69" s="50"/>
      <c r="AA69" s="50">
        <f t="shared" si="11"/>
        <v>0</v>
      </c>
      <c r="AB69" s="50"/>
      <c r="AC69" s="50">
        <f t="shared" si="12"/>
        <v>0</v>
      </c>
      <c r="AD69" s="50"/>
      <c r="AE69" s="50">
        <f t="shared" si="13"/>
        <v>0</v>
      </c>
      <c r="AF69" s="50"/>
      <c r="AG69" s="50">
        <f t="shared" si="14"/>
        <v>0</v>
      </c>
      <c r="AH69" s="50"/>
      <c r="AI69" s="50">
        <f t="shared" si="15"/>
        <v>0</v>
      </c>
      <c r="AJ69" s="50"/>
      <c r="AK69" s="50">
        <f t="shared" si="20"/>
        <v>0</v>
      </c>
      <c r="AL69" s="50"/>
      <c r="AM69" s="50">
        <f t="shared" si="16"/>
        <v>0</v>
      </c>
      <c r="AN69" s="50"/>
      <c r="AO69" s="50">
        <f t="shared" si="17"/>
        <v>0</v>
      </c>
      <c r="AP69" s="49">
        <f t="shared" si="18"/>
        <v>6.5</v>
      </c>
      <c r="AQ69" s="49">
        <f t="shared" si="0"/>
        <v>126.88</v>
      </c>
      <c r="AR69" s="49">
        <f t="shared" si="1"/>
        <v>3.08</v>
      </c>
      <c r="AS69" s="58">
        <f t="shared" si="2"/>
        <v>60.120000000000005</v>
      </c>
      <c r="AT69" s="47"/>
      <c r="AU69" s="46"/>
      <c r="AV69" s="24">
        <f t="shared" si="21"/>
        <v>0</v>
      </c>
      <c r="AW69" s="23" t="str">
        <f t="shared" si="26"/>
        <v>NÃO MEDIDO</v>
      </c>
      <c r="AX69" s="45"/>
    </row>
    <row r="70" spans="1:50" s="41" customFormat="1" ht="30" customHeight="1" x14ac:dyDescent="0.2">
      <c r="A70" s="41" t="s">
        <v>39</v>
      </c>
      <c r="C70" s="57" t="s">
        <v>2781</v>
      </c>
      <c r="D70" s="56" t="s">
        <v>2780</v>
      </c>
      <c r="E70" s="55" t="s">
        <v>36</v>
      </c>
      <c r="F70" s="53">
        <v>27</v>
      </c>
      <c r="G70" s="53">
        <v>0</v>
      </c>
      <c r="H70" s="54">
        <v>0</v>
      </c>
      <c r="I70" s="54"/>
      <c r="J70" s="54">
        <v>0</v>
      </c>
      <c r="K70" s="53">
        <f t="shared" si="4"/>
        <v>27</v>
      </c>
      <c r="L70" s="52">
        <v>18.7</v>
      </c>
      <c r="M70" s="51">
        <f t="shared" si="19"/>
        <v>504.9</v>
      </c>
      <c r="N70" s="50"/>
      <c r="O70" s="50">
        <f t="shared" si="24"/>
        <v>0</v>
      </c>
      <c r="P70" s="50"/>
      <c r="Q70" s="50">
        <f t="shared" si="6"/>
        <v>0</v>
      </c>
      <c r="R70" s="50"/>
      <c r="S70" s="50">
        <f t="shared" si="7"/>
        <v>0</v>
      </c>
      <c r="T70" s="50"/>
      <c r="U70" s="50">
        <f t="shared" si="25"/>
        <v>0</v>
      </c>
      <c r="V70" s="50"/>
      <c r="W70" s="50">
        <f t="shared" si="9"/>
        <v>0</v>
      </c>
      <c r="X70" s="50"/>
      <c r="Y70" s="50">
        <f t="shared" si="10"/>
        <v>0</v>
      </c>
      <c r="Z70" s="50"/>
      <c r="AA70" s="50">
        <f t="shared" si="11"/>
        <v>0</v>
      </c>
      <c r="AB70" s="50"/>
      <c r="AC70" s="50">
        <f t="shared" si="12"/>
        <v>0</v>
      </c>
      <c r="AD70" s="50"/>
      <c r="AE70" s="50">
        <f t="shared" si="13"/>
        <v>0</v>
      </c>
      <c r="AF70" s="50"/>
      <c r="AG70" s="50">
        <f t="shared" si="14"/>
        <v>0</v>
      </c>
      <c r="AH70" s="50"/>
      <c r="AI70" s="50">
        <f t="shared" si="15"/>
        <v>0</v>
      </c>
      <c r="AJ70" s="50"/>
      <c r="AK70" s="50">
        <f t="shared" si="20"/>
        <v>0</v>
      </c>
      <c r="AL70" s="50"/>
      <c r="AM70" s="50">
        <f t="shared" si="16"/>
        <v>0</v>
      </c>
      <c r="AN70" s="50"/>
      <c r="AO70" s="50">
        <f t="shared" si="17"/>
        <v>0</v>
      </c>
      <c r="AP70" s="49">
        <f t="shared" si="18"/>
        <v>0</v>
      </c>
      <c r="AQ70" s="49">
        <f t="shared" si="0"/>
        <v>0</v>
      </c>
      <c r="AR70" s="49">
        <f t="shared" si="1"/>
        <v>27</v>
      </c>
      <c r="AS70" s="58">
        <f t="shared" si="2"/>
        <v>504.9</v>
      </c>
      <c r="AT70" s="47"/>
      <c r="AU70" s="46"/>
      <c r="AV70" s="24">
        <f t="shared" si="21"/>
        <v>0</v>
      </c>
      <c r="AW70" s="23" t="str">
        <f t="shared" si="26"/>
        <v>NÃO MEDIDO</v>
      </c>
      <c r="AX70" s="45"/>
    </row>
    <row r="71" spans="1:50" s="41" customFormat="1" ht="30" customHeight="1" x14ac:dyDescent="0.2">
      <c r="A71" s="41" t="s">
        <v>39</v>
      </c>
      <c r="C71" s="57" t="s">
        <v>2779</v>
      </c>
      <c r="D71" s="56" t="s">
        <v>2778</v>
      </c>
      <c r="E71" s="55" t="s">
        <v>36</v>
      </c>
      <c r="F71" s="53">
        <v>104</v>
      </c>
      <c r="G71" s="53">
        <v>0</v>
      </c>
      <c r="H71" s="54">
        <v>0</v>
      </c>
      <c r="I71" s="54"/>
      <c r="J71" s="54">
        <v>0</v>
      </c>
      <c r="K71" s="53">
        <f t="shared" si="4"/>
        <v>104</v>
      </c>
      <c r="L71" s="52">
        <v>9.18</v>
      </c>
      <c r="M71" s="51">
        <f t="shared" si="19"/>
        <v>954.72</v>
      </c>
      <c r="N71" s="50"/>
      <c r="O71" s="50">
        <f t="shared" si="24"/>
        <v>0</v>
      </c>
      <c r="P71" s="50"/>
      <c r="Q71" s="50">
        <f t="shared" si="6"/>
        <v>0</v>
      </c>
      <c r="R71" s="50"/>
      <c r="S71" s="50">
        <f t="shared" si="7"/>
        <v>0</v>
      </c>
      <c r="T71" s="50"/>
      <c r="U71" s="50">
        <f t="shared" si="25"/>
        <v>0</v>
      </c>
      <c r="V71" s="50"/>
      <c r="W71" s="50">
        <f t="shared" si="9"/>
        <v>0</v>
      </c>
      <c r="X71" s="50"/>
      <c r="Y71" s="50">
        <f t="shared" si="10"/>
        <v>0</v>
      </c>
      <c r="Z71" s="50"/>
      <c r="AA71" s="50">
        <f t="shared" si="11"/>
        <v>0</v>
      </c>
      <c r="AB71" s="50"/>
      <c r="AC71" s="50">
        <f t="shared" si="12"/>
        <v>0</v>
      </c>
      <c r="AD71" s="50"/>
      <c r="AE71" s="50">
        <f t="shared" si="13"/>
        <v>0</v>
      </c>
      <c r="AF71" s="50"/>
      <c r="AG71" s="50">
        <f t="shared" si="14"/>
        <v>0</v>
      </c>
      <c r="AH71" s="50"/>
      <c r="AI71" s="50">
        <f t="shared" si="15"/>
        <v>0</v>
      </c>
      <c r="AJ71" s="50"/>
      <c r="AK71" s="50">
        <f t="shared" si="20"/>
        <v>0</v>
      </c>
      <c r="AL71" s="50"/>
      <c r="AM71" s="50">
        <f t="shared" si="16"/>
        <v>0</v>
      </c>
      <c r="AN71" s="50"/>
      <c r="AO71" s="50">
        <f t="shared" si="17"/>
        <v>0</v>
      </c>
      <c r="AP71" s="49">
        <f t="shared" si="18"/>
        <v>0</v>
      </c>
      <c r="AQ71" s="49">
        <f t="shared" si="0"/>
        <v>0</v>
      </c>
      <c r="AR71" s="49">
        <f t="shared" si="1"/>
        <v>104</v>
      </c>
      <c r="AS71" s="58">
        <f t="shared" si="2"/>
        <v>954.72</v>
      </c>
      <c r="AT71" s="47"/>
      <c r="AU71" s="46"/>
      <c r="AV71" s="24">
        <f t="shared" si="21"/>
        <v>0</v>
      </c>
      <c r="AW71" s="23" t="str">
        <f t="shared" si="26"/>
        <v>NÃO MEDIDO</v>
      </c>
      <c r="AX71" s="45"/>
    </row>
    <row r="72" spans="1:50" s="41" customFormat="1" ht="30" customHeight="1" x14ac:dyDescent="0.2">
      <c r="A72" s="41" t="s">
        <v>39</v>
      </c>
      <c r="C72" s="57" t="s">
        <v>2777</v>
      </c>
      <c r="D72" s="56" t="s">
        <v>2776</v>
      </c>
      <c r="E72" s="55" t="s">
        <v>182</v>
      </c>
      <c r="F72" s="53">
        <v>1.7</v>
      </c>
      <c r="G72" s="53">
        <v>0</v>
      </c>
      <c r="H72" s="54">
        <v>0</v>
      </c>
      <c r="I72" s="54"/>
      <c r="J72" s="54">
        <v>0</v>
      </c>
      <c r="K72" s="53">
        <f t="shared" si="4"/>
        <v>1.7</v>
      </c>
      <c r="L72" s="52">
        <v>4.4800000000000004</v>
      </c>
      <c r="M72" s="51">
        <f t="shared" si="19"/>
        <v>7.62</v>
      </c>
      <c r="N72" s="50"/>
      <c r="O72" s="50">
        <f t="shared" si="24"/>
        <v>0</v>
      </c>
      <c r="P72" s="50"/>
      <c r="Q72" s="50">
        <f t="shared" si="6"/>
        <v>0</v>
      </c>
      <c r="R72" s="50">
        <v>1.7</v>
      </c>
      <c r="S72" s="50">
        <f t="shared" si="7"/>
        <v>7.62</v>
      </c>
      <c r="T72" s="50"/>
      <c r="U72" s="50">
        <f t="shared" si="25"/>
        <v>0</v>
      </c>
      <c r="V72" s="50"/>
      <c r="W72" s="50">
        <f t="shared" si="9"/>
        <v>0</v>
      </c>
      <c r="X72" s="50"/>
      <c r="Y72" s="50">
        <f t="shared" si="10"/>
        <v>0</v>
      </c>
      <c r="Z72" s="50"/>
      <c r="AA72" s="50">
        <f t="shared" si="11"/>
        <v>0</v>
      </c>
      <c r="AB72" s="50"/>
      <c r="AC72" s="50">
        <f t="shared" si="12"/>
        <v>0</v>
      </c>
      <c r="AD72" s="50"/>
      <c r="AE72" s="50">
        <f t="shared" si="13"/>
        <v>0</v>
      </c>
      <c r="AF72" s="50"/>
      <c r="AG72" s="50">
        <f t="shared" si="14"/>
        <v>0</v>
      </c>
      <c r="AH72" s="50"/>
      <c r="AI72" s="50">
        <f t="shared" si="15"/>
        <v>0</v>
      </c>
      <c r="AJ72" s="50"/>
      <c r="AK72" s="50">
        <f t="shared" si="20"/>
        <v>0</v>
      </c>
      <c r="AL72" s="50"/>
      <c r="AM72" s="50">
        <f t="shared" si="16"/>
        <v>0</v>
      </c>
      <c r="AN72" s="50"/>
      <c r="AO72" s="50">
        <f t="shared" si="17"/>
        <v>0</v>
      </c>
      <c r="AP72" s="49">
        <f t="shared" si="18"/>
        <v>1.7</v>
      </c>
      <c r="AQ72" s="49">
        <f t="shared" si="0"/>
        <v>7.62</v>
      </c>
      <c r="AR72" s="49">
        <f t="shared" si="1"/>
        <v>0</v>
      </c>
      <c r="AS72" s="58">
        <f t="shared" si="2"/>
        <v>0</v>
      </c>
      <c r="AT72" s="47"/>
      <c r="AU72" s="46"/>
      <c r="AV72" s="24">
        <f t="shared" si="21"/>
        <v>0</v>
      </c>
      <c r="AW72" s="23" t="str">
        <f t="shared" si="26"/>
        <v>NÃO MEDIDO</v>
      </c>
      <c r="AX72" s="45"/>
    </row>
    <row r="73" spans="1:50" s="41" customFormat="1" ht="30" customHeight="1" x14ac:dyDescent="0.2">
      <c r="A73" s="41" t="s">
        <v>39</v>
      </c>
      <c r="C73" s="57" t="s">
        <v>2775</v>
      </c>
      <c r="D73" s="56" t="s">
        <v>2774</v>
      </c>
      <c r="E73" s="55" t="s">
        <v>182</v>
      </c>
      <c r="F73" s="53">
        <v>206.5</v>
      </c>
      <c r="G73" s="53">
        <v>57.79</v>
      </c>
      <c r="H73" s="54">
        <v>0</v>
      </c>
      <c r="I73" s="54"/>
      <c r="J73" s="54">
        <v>0</v>
      </c>
      <c r="K73" s="53">
        <f t="shared" si="4"/>
        <v>264.29000000000002</v>
      </c>
      <c r="L73" s="52">
        <v>2.8</v>
      </c>
      <c r="M73" s="51">
        <f t="shared" si="19"/>
        <v>740.01</v>
      </c>
      <c r="N73" s="50">
        <v>169.18</v>
      </c>
      <c r="O73" s="50">
        <f t="shared" si="24"/>
        <v>473.7</v>
      </c>
      <c r="P73" s="50"/>
      <c r="Q73" s="50">
        <f t="shared" si="6"/>
        <v>0</v>
      </c>
      <c r="R73" s="50"/>
      <c r="S73" s="50">
        <f t="shared" si="7"/>
        <v>0</v>
      </c>
      <c r="T73" s="50"/>
      <c r="U73" s="50">
        <f t="shared" si="25"/>
        <v>0</v>
      </c>
      <c r="V73" s="50">
        <v>37.32</v>
      </c>
      <c r="W73" s="50">
        <f t="shared" si="9"/>
        <v>104.5</v>
      </c>
      <c r="X73" s="50"/>
      <c r="Y73" s="50">
        <f t="shared" si="10"/>
        <v>0</v>
      </c>
      <c r="Z73" s="50"/>
      <c r="AA73" s="50">
        <f t="shared" si="11"/>
        <v>0</v>
      </c>
      <c r="AB73" s="50"/>
      <c r="AC73" s="50">
        <f t="shared" si="12"/>
        <v>0</v>
      </c>
      <c r="AD73" s="50"/>
      <c r="AE73" s="50">
        <f t="shared" si="13"/>
        <v>0</v>
      </c>
      <c r="AF73" s="50"/>
      <c r="AG73" s="50">
        <f t="shared" si="14"/>
        <v>0</v>
      </c>
      <c r="AH73" s="50"/>
      <c r="AI73" s="50">
        <f t="shared" si="15"/>
        <v>0</v>
      </c>
      <c r="AJ73" s="50"/>
      <c r="AK73" s="50">
        <f t="shared" si="20"/>
        <v>0</v>
      </c>
      <c r="AL73" s="50"/>
      <c r="AM73" s="50">
        <f t="shared" si="16"/>
        <v>0</v>
      </c>
      <c r="AN73" s="50"/>
      <c r="AO73" s="50">
        <f t="shared" si="17"/>
        <v>0</v>
      </c>
      <c r="AP73" s="49">
        <f t="shared" si="18"/>
        <v>206.5</v>
      </c>
      <c r="AQ73" s="49">
        <f t="shared" si="0"/>
        <v>578.20000000000005</v>
      </c>
      <c r="AR73" s="49">
        <f t="shared" si="1"/>
        <v>57.79000000000002</v>
      </c>
      <c r="AS73" s="58">
        <f t="shared" si="2"/>
        <v>161.80999999999995</v>
      </c>
      <c r="AT73" s="47"/>
      <c r="AU73" s="46"/>
      <c r="AV73" s="24">
        <f t="shared" si="21"/>
        <v>0</v>
      </c>
      <c r="AW73" s="23" t="str">
        <f t="shared" si="26"/>
        <v>NÃO MEDIDO</v>
      </c>
      <c r="AX73" s="45"/>
    </row>
    <row r="74" spans="1:50" s="41" customFormat="1" ht="30" customHeight="1" x14ac:dyDescent="0.2">
      <c r="A74" s="41" t="s">
        <v>39</v>
      </c>
      <c r="C74" s="57" t="s">
        <v>2773</v>
      </c>
      <c r="D74" s="56" t="s">
        <v>2772</v>
      </c>
      <c r="E74" s="55" t="s">
        <v>43</v>
      </c>
      <c r="F74" s="53">
        <v>2</v>
      </c>
      <c r="G74" s="53">
        <v>0</v>
      </c>
      <c r="H74" s="54">
        <v>0</v>
      </c>
      <c r="I74" s="54"/>
      <c r="J74" s="54">
        <v>0</v>
      </c>
      <c r="K74" s="53">
        <f t="shared" si="4"/>
        <v>2</v>
      </c>
      <c r="L74" s="52">
        <v>5.6</v>
      </c>
      <c r="M74" s="51">
        <f t="shared" si="19"/>
        <v>11.2</v>
      </c>
      <c r="N74" s="50"/>
      <c r="O74" s="50">
        <f t="shared" si="24"/>
        <v>0</v>
      </c>
      <c r="P74" s="50"/>
      <c r="Q74" s="50">
        <f t="shared" si="6"/>
        <v>0</v>
      </c>
      <c r="R74" s="50"/>
      <c r="S74" s="50">
        <f t="shared" si="7"/>
        <v>0</v>
      </c>
      <c r="T74" s="50"/>
      <c r="U74" s="50">
        <f t="shared" si="25"/>
        <v>0</v>
      </c>
      <c r="V74" s="50"/>
      <c r="W74" s="50">
        <f t="shared" si="9"/>
        <v>0</v>
      </c>
      <c r="X74" s="50"/>
      <c r="Y74" s="50">
        <f t="shared" si="10"/>
        <v>0</v>
      </c>
      <c r="Z74" s="50"/>
      <c r="AA74" s="50">
        <f t="shared" si="11"/>
        <v>0</v>
      </c>
      <c r="AB74" s="50"/>
      <c r="AC74" s="50">
        <f t="shared" si="12"/>
        <v>0</v>
      </c>
      <c r="AD74" s="50"/>
      <c r="AE74" s="50">
        <f t="shared" si="13"/>
        <v>0</v>
      </c>
      <c r="AF74" s="50"/>
      <c r="AG74" s="50">
        <f t="shared" si="14"/>
        <v>0</v>
      </c>
      <c r="AH74" s="50">
        <v>2</v>
      </c>
      <c r="AI74" s="50">
        <f t="shared" si="15"/>
        <v>11.2</v>
      </c>
      <c r="AJ74" s="50"/>
      <c r="AK74" s="50">
        <f t="shared" si="20"/>
        <v>0</v>
      </c>
      <c r="AL74" s="50"/>
      <c r="AM74" s="50">
        <f t="shared" si="16"/>
        <v>0</v>
      </c>
      <c r="AN74" s="50"/>
      <c r="AO74" s="50">
        <f t="shared" si="17"/>
        <v>0</v>
      </c>
      <c r="AP74" s="49">
        <f t="shared" si="18"/>
        <v>2</v>
      </c>
      <c r="AQ74" s="49">
        <f t="shared" si="0"/>
        <v>11.2</v>
      </c>
      <c r="AR74" s="49">
        <f t="shared" si="1"/>
        <v>0</v>
      </c>
      <c r="AS74" s="58">
        <f t="shared" si="2"/>
        <v>0</v>
      </c>
      <c r="AT74" s="47"/>
      <c r="AU74" s="46"/>
      <c r="AV74" s="24">
        <f t="shared" si="21"/>
        <v>0</v>
      </c>
      <c r="AW74" s="23" t="str">
        <f t="shared" si="26"/>
        <v>NÃO MEDIDO</v>
      </c>
      <c r="AX74" s="45"/>
    </row>
    <row r="75" spans="1:50" s="41" customFormat="1" ht="30" customHeight="1" x14ac:dyDescent="0.2">
      <c r="A75" s="41" t="s">
        <v>39</v>
      </c>
      <c r="C75" s="57" t="s">
        <v>2771</v>
      </c>
      <c r="D75" s="56" t="s">
        <v>2770</v>
      </c>
      <c r="E75" s="55" t="s">
        <v>182</v>
      </c>
      <c r="F75" s="53">
        <v>4.0999999999999996</v>
      </c>
      <c r="G75" s="53">
        <v>0</v>
      </c>
      <c r="H75" s="54">
        <v>0</v>
      </c>
      <c r="I75" s="54"/>
      <c r="J75" s="54">
        <v>0</v>
      </c>
      <c r="K75" s="53">
        <f t="shared" si="4"/>
        <v>4.0999999999999996</v>
      </c>
      <c r="L75" s="52">
        <v>11.51</v>
      </c>
      <c r="M75" s="51">
        <f t="shared" si="19"/>
        <v>47.19</v>
      </c>
      <c r="N75" s="50"/>
      <c r="O75" s="50">
        <f t="shared" si="24"/>
        <v>0</v>
      </c>
      <c r="P75" s="50"/>
      <c r="Q75" s="50">
        <f t="shared" si="6"/>
        <v>0</v>
      </c>
      <c r="R75" s="50"/>
      <c r="S75" s="50">
        <f t="shared" si="7"/>
        <v>0</v>
      </c>
      <c r="T75" s="50"/>
      <c r="U75" s="50">
        <f t="shared" si="25"/>
        <v>0</v>
      </c>
      <c r="V75" s="50"/>
      <c r="W75" s="50">
        <f t="shared" si="9"/>
        <v>0</v>
      </c>
      <c r="X75" s="50"/>
      <c r="Y75" s="50">
        <f t="shared" si="10"/>
        <v>0</v>
      </c>
      <c r="Z75" s="50"/>
      <c r="AA75" s="50">
        <f t="shared" si="11"/>
        <v>0</v>
      </c>
      <c r="AB75" s="50"/>
      <c r="AC75" s="50">
        <f t="shared" si="12"/>
        <v>0</v>
      </c>
      <c r="AD75" s="50"/>
      <c r="AE75" s="50">
        <f t="shared" si="13"/>
        <v>0</v>
      </c>
      <c r="AF75" s="50"/>
      <c r="AG75" s="50">
        <f t="shared" si="14"/>
        <v>0</v>
      </c>
      <c r="AH75" s="50"/>
      <c r="AI75" s="50">
        <f t="shared" si="15"/>
        <v>0</v>
      </c>
      <c r="AJ75" s="50"/>
      <c r="AK75" s="50">
        <f t="shared" si="20"/>
        <v>0</v>
      </c>
      <c r="AL75" s="50"/>
      <c r="AM75" s="50">
        <f t="shared" si="16"/>
        <v>0</v>
      </c>
      <c r="AN75" s="50"/>
      <c r="AO75" s="50">
        <f t="shared" si="17"/>
        <v>0</v>
      </c>
      <c r="AP75" s="49">
        <f t="shared" si="18"/>
        <v>0</v>
      </c>
      <c r="AQ75" s="49">
        <f t="shared" si="0"/>
        <v>0</v>
      </c>
      <c r="AR75" s="49">
        <f t="shared" si="1"/>
        <v>4.0999999999999996</v>
      </c>
      <c r="AS75" s="58">
        <f t="shared" si="2"/>
        <v>47.19</v>
      </c>
      <c r="AT75" s="47"/>
      <c r="AU75" s="46"/>
      <c r="AV75" s="24">
        <f t="shared" si="21"/>
        <v>0</v>
      </c>
      <c r="AW75" s="23" t="str">
        <f t="shared" si="26"/>
        <v>NÃO MEDIDO</v>
      </c>
      <c r="AX75" s="45"/>
    </row>
    <row r="76" spans="1:50" s="41" customFormat="1" ht="30" customHeight="1" x14ac:dyDescent="0.2">
      <c r="A76" s="41" t="s">
        <v>39</v>
      </c>
      <c r="C76" s="57" t="s">
        <v>2769</v>
      </c>
      <c r="D76" s="56" t="s">
        <v>2768</v>
      </c>
      <c r="E76" s="55" t="s">
        <v>182</v>
      </c>
      <c r="F76" s="53">
        <v>85</v>
      </c>
      <c r="G76" s="53">
        <v>0</v>
      </c>
      <c r="H76" s="54">
        <v>0</v>
      </c>
      <c r="I76" s="54"/>
      <c r="J76" s="54">
        <v>0</v>
      </c>
      <c r="K76" s="53">
        <f t="shared" si="4"/>
        <v>85</v>
      </c>
      <c r="L76" s="52">
        <v>2.8</v>
      </c>
      <c r="M76" s="51">
        <f t="shared" si="19"/>
        <v>238</v>
      </c>
      <c r="N76" s="50"/>
      <c r="O76" s="50">
        <f t="shared" si="24"/>
        <v>0</v>
      </c>
      <c r="P76" s="50"/>
      <c r="Q76" s="50">
        <f t="shared" si="6"/>
        <v>0</v>
      </c>
      <c r="R76" s="50">
        <v>58.21</v>
      </c>
      <c r="S76" s="50">
        <f t="shared" si="7"/>
        <v>162.99</v>
      </c>
      <c r="T76" s="50"/>
      <c r="U76" s="50">
        <f t="shared" si="25"/>
        <v>0</v>
      </c>
      <c r="V76" s="50"/>
      <c r="W76" s="50">
        <f t="shared" si="9"/>
        <v>0</v>
      </c>
      <c r="X76" s="50"/>
      <c r="Y76" s="50">
        <f t="shared" si="10"/>
        <v>0</v>
      </c>
      <c r="Z76" s="50"/>
      <c r="AA76" s="50">
        <f t="shared" si="11"/>
        <v>0</v>
      </c>
      <c r="AB76" s="50"/>
      <c r="AC76" s="50">
        <f t="shared" si="12"/>
        <v>0</v>
      </c>
      <c r="AD76" s="50"/>
      <c r="AE76" s="50">
        <f t="shared" si="13"/>
        <v>0</v>
      </c>
      <c r="AF76" s="50"/>
      <c r="AG76" s="50">
        <f t="shared" si="14"/>
        <v>0</v>
      </c>
      <c r="AH76" s="50"/>
      <c r="AI76" s="50">
        <f t="shared" si="15"/>
        <v>0</v>
      </c>
      <c r="AJ76" s="50"/>
      <c r="AK76" s="50">
        <f t="shared" si="20"/>
        <v>0</v>
      </c>
      <c r="AL76" s="50"/>
      <c r="AM76" s="50">
        <f t="shared" si="16"/>
        <v>0</v>
      </c>
      <c r="AN76" s="50"/>
      <c r="AO76" s="50">
        <f t="shared" si="17"/>
        <v>0</v>
      </c>
      <c r="AP76" s="49">
        <f t="shared" si="18"/>
        <v>58.21</v>
      </c>
      <c r="AQ76" s="49">
        <f t="shared" si="0"/>
        <v>162.99</v>
      </c>
      <c r="AR76" s="49">
        <f t="shared" si="1"/>
        <v>26.79</v>
      </c>
      <c r="AS76" s="58">
        <f t="shared" si="2"/>
        <v>75.009999999999991</v>
      </c>
      <c r="AT76" s="47"/>
      <c r="AU76" s="46"/>
      <c r="AV76" s="24">
        <f t="shared" si="21"/>
        <v>0</v>
      </c>
      <c r="AW76" s="23" t="str">
        <f t="shared" si="26"/>
        <v>NÃO MEDIDO</v>
      </c>
      <c r="AX76" s="45"/>
    </row>
    <row r="77" spans="1:50" s="41" customFormat="1" ht="30" customHeight="1" x14ac:dyDescent="0.2">
      <c r="A77" s="41" t="s">
        <v>39</v>
      </c>
      <c r="C77" s="57" t="s">
        <v>2767</v>
      </c>
      <c r="D77" s="56" t="s">
        <v>2766</v>
      </c>
      <c r="E77" s="55" t="s">
        <v>182</v>
      </c>
      <c r="F77" s="53">
        <v>34.5</v>
      </c>
      <c r="G77" s="53"/>
      <c r="H77" s="54">
        <v>0</v>
      </c>
      <c r="I77" s="54"/>
      <c r="J77" s="54">
        <v>0</v>
      </c>
      <c r="K77" s="53">
        <f t="shared" si="4"/>
        <v>34.5</v>
      </c>
      <c r="L77" s="52">
        <v>2.8</v>
      </c>
      <c r="M77" s="51">
        <f t="shared" si="19"/>
        <v>96.6</v>
      </c>
      <c r="N77" s="50"/>
      <c r="O77" s="50">
        <f t="shared" si="24"/>
        <v>0</v>
      </c>
      <c r="P77" s="50"/>
      <c r="Q77" s="50">
        <f t="shared" si="6"/>
        <v>0</v>
      </c>
      <c r="R77" s="50"/>
      <c r="S77" s="50">
        <f t="shared" si="7"/>
        <v>0</v>
      </c>
      <c r="T77" s="50"/>
      <c r="U77" s="50">
        <f t="shared" si="25"/>
        <v>0</v>
      </c>
      <c r="V77" s="50"/>
      <c r="W77" s="50">
        <f t="shared" si="9"/>
        <v>0</v>
      </c>
      <c r="X77" s="50"/>
      <c r="Y77" s="50">
        <f t="shared" si="10"/>
        <v>0</v>
      </c>
      <c r="Z77" s="50"/>
      <c r="AA77" s="50">
        <f t="shared" si="11"/>
        <v>0</v>
      </c>
      <c r="AB77" s="50"/>
      <c r="AC77" s="50">
        <f t="shared" si="12"/>
        <v>0</v>
      </c>
      <c r="AD77" s="50"/>
      <c r="AE77" s="50">
        <f t="shared" si="13"/>
        <v>0</v>
      </c>
      <c r="AF77" s="50"/>
      <c r="AG77" s="50">
        <f t="shared" si="14"/>
        <v>0</v>
      </c>
      <c r="AH77" s="50"/>
      <c r="AI77" s="50">
        <f t="shared" si="15"/>
        <v>0</v>
      </c>
      <c r="AJ77" s="50"/>
      <c r="AK77" s="50">
        <f t="shared" si="20"/>
        <v>0</v>
      </c>
      <c r="AL77" s="50"/>
      <c r="AM77" s="50">
        <f t="shared" si="16"/>
        <v>0</v>
      </c>
      <c r="AN77" s="50"/>
      <c r="AO77" s="50">
        <f t="shared" si="17"/>
        <v>0</v>
      </c>
      <c r="AP77" s="49">
        <f t="shared" si="18"/>
        <v>0</v>
      </c>
      <c r="AQ77" s="49">
        <f t="shared" si="0"/>
        <v>0</v>
      </c>
      <c r="AR77" s="49">
        <f t="shared" si="1"/>
        <v>34.5</v>
      </c>
      <c r="AS77" s="58">
        <f t="shared" si="2"/>
        <v>96.6</v>
      </c>
      <c r="AT77" s="47"/>
      <c r="AU77" s="46"/>
      <c r="AV77" s="24">
        <f t="shared" si="21"/>
        <v>0</v>
      </c>
      <c r="AW77" s="23" t="str">
        <f t="shared" si="26"/>
        <v>NÃO MEDIDO</v>
      </c>
      <c r="AX77" s="45"/>
    </row>
    <row r="78" spans="1:50" s="41" customFormat="1" ht="30" customHeight="1" x14ac:dyDescent="0.2">
      <c r="A78" s="41" t="s">
        <v>39</v>
      </c>
      <c r="C78" s="57" t="s">
        <v>2765</v>
      </c>
      <c r="D78" s="56" t="s">
        <v>2764</v>
      </c>
      <c r="E78" s="55" t="s">
        <v>36</v>
      </c>
      <c r="F78" s="53">
        <v>20</v>
      </c>
      <c r="G78" s="53">
        <v>0</v>
      </c>
      <c r="H78" s="54">
        <v>0</v>
      </c>
      <c r="I78" s="54"/>
      <c r="J78" s="54">
        <v>0</v>
      </c>
      <c r="K78" s="53">
        <f t="shared" si="4"/>
        <v>20</v>
      </c>
      <c r="L78" s="52">
        <v>17.41</v>
      </c>
      <c r="M78" s="51">
        <f t="shared" si="19"/>
        <v>348.2</v>
      </c>
      <c r="N78" s="50"/>
      <c r="O78" s="50">
        <f t="shared" si="24"/>
        <v>0</v>
      </c>
      <c r="P78" s="50"/>
      <c r="Q78" s="50">
        <f t="shared" si="6"/>
        <v>0</v>
      </c>
      <c r="R78" s="50">
        <v>18.809999999999999</v>
      </c>
      <c r="S78" s="50">
        <f t="shared" si="7"/>
        <v>327.48</v>
      </c>
      <c r="T78" s="50"/>
      <c r="U78" s="50">
        <f t="shared" si="25"/>
        <v>0</v>
      </c>
      <c r="V78" s="50"/>
      <c r="W78" s="50">
        <f t="shared" si="9"/>
        <v>0</v>
      </c>
      <c r="X78" s="50"/>
      <c r="Y78" s="50">
        <f t="shared" si="10"/>
        <v>0</v>
      </c>
      <c r="Z78" s="50"/>
      <c r="AA78" s="50">
        <f t="shared" si="11"/>
        <v>0</v>
      </c>
      <c r="AB78" s="50"/>
      <c r="AC78" s="50">
        <f t="shared" si="12"/>
        <v>0</v>
      </c>
      <c r="AD78" s="50"/>
      <c r="AE78" s="50">
        <f t="shared" si="13"/>
        <v>0</v>
      </c>
      <c r="AF78" s="50"/>
      <c r="AG78" s="50">
        <f t="shared" si="14"/>
        <v>0</v>
      </c>
      <c r="AH78" s="50"/>
      <c r="AI78" s="50">
        <f t="shared" si="15"/>
        <v>0</v>
      </c>
      <c r="AJ78" s="50"/>
      <c r="AK78" s="50">
        <f t="shared" si="20"/>
        <v>0</v>
      </c>
      <c r="AL78" s="50"/>
      <c r="AM78" s="50">
        <f t="shared" si="16"/>
        <v>0</v>
      </c>
      <c r="AN78" s="50"/>
      <c r="AO78" s="50">
        <f t="shared" si="17"/>
        <v>0</v>
      </c>
      <c r="AP78" s="49">
        <f t="shared" si="18"/>
        <v>18.809999999999999</v>
      </c>
      <c r="AQ78" s="49">
        <f t="shared" ref="AQ78:AQ141" si="27">SUMIF($N$9:$AO$9,"valor medido",N78:AO78)</f>
        <v>327.48</v>
      </c>
      <c r="AR78" s="49">
        <f t="shared" ref="AR78:AR141" si="28">K78-AP78</f>
        <v>1.1900000000000013</v>
      </c>
      <c r="AS78" s="58">
        <f t="shared" ref="AS78:AS141" si="29">M78-AQ78</f>
        <v>20.71999999999997</v>
      </c>
      <c r="AT78" s="47"/>
      <c r="AU78" s="46"/>
      <c r="AV78" s="24">
        <f t="shared" si="21"/>
        <v>0</v>
      </c>
      <c r="AW78" s="23" t="str">
        <f t="shared" si="26"/>
        <v>NÃO MEDIDO</v>
      </c>
      <c r="AX78" s="45"/>
    </row>
    <row r="79" spans="1:50" s="41" customFormat="1" ht="30" customHeight="1" x14ac:dyDescent="0.2">
      <c r="A79" s="41" t="s">
        <v>39</v>
      </c>
      <c r="C79" s="57" t="s">
        <v>2763</v>
      </c>
      <c r="D79" s="56" t="s">
        <v>2762</v>
      </c>
      <c r="E79" s="55" t="s">
        <v>36</v>
      </c>
      <c r="F79" s="53">
        <v>15</v>
      </c>
      <c r="G79" s="53">
        <v>0</v>
      </c>
      <c r="H79" s="54">
        <v>0</v>
      </c>
      <c r="I79" s="54"/>
      <c r="J79" s="54">
        <v>0</v>
      </c>
      <c r="K79" s="53">
        <f t="shared" ref="K79:K142" si="30">F79+G79+H79+I79+J79</f>
        <v>15</v>
      </c>
      <c r="L79" s="52">
        <v>13.35</v>
      </c>
      <c r="M79" s="51">
        <f t="shared" si="19"/>
        <v>200.25</v>
      </c>
      <c r="N79" s="50"/>
      <c r="O79" s="50">
        <f t="shared" ref="O79:O110" si="31">ROUND(N79*$L79,2)</f>
        <v>0</v>
      </c>
      <c r="P79" s="50"/>
      <c r="Q79" s="50">
        <f t="shared" ref="Q79:Q142" si="32">ROUND(P79*$L79,2)</f>
        <v>0</v>
      </c>
      <c r="R79" s="50"/>
      <c r="S79" s="50">
        <f t="shared" ref="S79:S142" si="33">ROUND(R79*$L79,2)</f>
        <v>0</v>
      </c>
      <c r="T79" s="50"/>
      <c r="U79" s="50">
        <f t="shared" ref="U79:U110" si="34">ROUND(T79*$L79,2)</f>
        <v>0</v>
      </c>
      <c r="V79" s="50"/>
      <c r="W79" s="50">
        <f t="shared" ref="W79:W142" si="35">ROUND(V79*$L79,2)</f>
        <v>0</v>
      </c>
      <c r="X79" s="50"/>
      <c r="Y79" s="50">
        <f t="shared" ref="Y79:Y142" si="36">ROUND(X79*$L79,2)</f>
        <v>0</v>
      </c>
      <c r="Z79" s="50"/>
      <c r="AA79" s="50">
        <f t="shared" ref="AA79:AA142" si="37">ROUND(Z79*$L79,2)</f>
        <v>0</v>
      </c>
      <c r="AB79" s="50"/>
      <c r="AC79" s="50">
        <f t="shared" ref="AC79:AC142" si="38">ROUND(AB79*$L79,2)</f>
        <v>0</v>
      </c>
      <c r="AD79" s="50"/>
      <c r="AE79" s="50">
        <f t="shared" ref="AE79:AE142" si="39">ROUND(AD79*$L79,2)</f>
        <v>0</v>
      </c>
      <c r="AF79" s="50"/>
      <c r="AG79" s="50">
        <f t="shared" ref="AG79:AG142" si="40">ROUND(AF79*$L79,2)</f>
        <v>0</v>
      </c>
      <c r="AH79" s="50"/>
      <c r="AI79" s="50">
        <f t="shared" ref="AI79:AI142" si="41">ROUND(AH79*$L79,2)</f>
        <v>0</v>
      </c>
      <c r="AJ79" s="50"/>
      <c r="AK79" s="50">
        <f t="shared" si="20"/>
        <v>0</v>
      </c>
      <c r="AL79" s="50"/>
      <c r="AM79" s="50">
        <f t="shared" ref="AM79:AM142" si="42">ROUND(AL79*$L79,2)</f>
        <v>0</v>
      </c>
      <c r="AN79" s="50"/>
      <c r="AO79" s="50">
        <f t="shared" ref="AO79:AO142" si="43">ROUND(AN79*$L79,2)</f>
        <v>0</v>
      </c>
      <c r="AP79" s="49">
        <f t="shared" ref="AP79:AP142" si="44">SUMIF($N$9:$AO$9,"QUANTIDADE",N79:AO79)</f>
        <v>0</v>
      </c>
      <c r="AQ79" s="49">
        <f t="shared" si="27"/>
        <v>0</v>
      </c>
      <c r="AR79" s="49">
        <f t="shared" si="28"/>
        <v>15</v>
      </c>
      <c r="AS79" s="58">
        <f t="shared" si="29"/>
        <v>200.25</v>
      </c>
      <c r="AT79" s="47"/>
      <c r="AU79" s="46"/>
      <c r="AV79" s="24">
        <f t="shared" si="21"/>
        <v>0</v>
      </c>
      <c r="AW79" s="23" t="str">
        <f t="shared" si="26"/>
        <v>NÃO MEDIDO</v>
      </c>
      <c r="AX79" s="45"/>
    </row>
    <row r="80" spans="1:50" s="41" customFormat="1" ht="30" customHeight="1" x14ac:dyDescent="0.2">
      <c r="A80" s="41" t="s">
        <v>39</v>
      </c>
      <c r="C80" s="57" t="s">
        <v>2761</v>
      </c>
      <c r="D80" s="56" t="s">
        <v>2760</v>
      </c>
      <c r="E80" s="55" t="s">
        <v>36</v>
      </c>
      <c r="F80" s="53">
        <v>382</v>
      </c>
      <c r="G80" s="53">
        <v>0</v>
      </c>
      <c r="H80" s="54">
        <v>0</v>
      </c>
      <c r="I80" s="54"/>
      <c r="J80" s="54">
        <v>0</v>
      </c>
      <c r="K80" s="53">
        <f t="shared" si="30"/>
        <v>382</v>
      </c>
      <c r="L80" s="52">
        <v>17.41</v>
      </c>
      <c r="M80" s="51">
        <f t="shared" ref="M80:M143" si="45">ROUND(($F80*$L80),2)+ROUND(($G80*$L80),2)+ROUND(($H80*$L80),2)+ROUND(($I80*$L80),2)+ROUND(($J80*$L80),2)</f>
        <v>6650.62</v>
      </c>
      <c r="N80" s="50">
        <v>45.93</v>
      </c>
      <c r="O80" s="50">
        <f t="shared" si="31"/>
        <v>799.64</v>
      </c>
      <c r="P80" s="50">
        <v>141.41999999999999</v>
      </c>
      <c r="Q80" s="50">
        <f t="shared" si="32"/>
        <v>2462.12</v>
      </c>
      <c r="R80" s="50"/>
      <c r="S80" s="50">
        <f t="shared" si="33"/>
        <v>0</v>
      </c>
      <c r="T80" s="50"/>
      <c r="U80" s="50">
        <f t="shared" si="34"/>
        <v>0</v>
      </c>
      <c r="V80" s="50">
        <v>30.93</v>
      </c>
      <c r="W80" s="50">
        <f t="shared" si="35"/>
        <v>538.49</v>
      </c>
      <c r="X80" s="50"/>
      <c r="Y80" s="50">
        <f t="shared" si="36"/>
        <v>0</v>
      </c>
      <c r="Z80" s="50">
        <v>13.68</v>
      </c>
      <c r="AA80" s="50">
        <f t="shared" si="37"/>
        <v>238.17</v>
      </c>
      <c r="AB80" s="50"/>
      <c r="AC80" s="50">
        <f t="shared" si="38"/>
        <v>0</v>
      </c>
      <c r="AD80" s="50"/>
      <c r="AE80" s="50">
        <f t="shared" si="39"/>
        <v>0</v>
      </c>
      <c r="AF80" s="50"/>
      <c r="AG80" s="50">
        <f t="shared" si="40"/>
        <v>0</v>
      </c>
      <c r="AH80" s="50"/>
      <c r="AI80" s="50">
        <f t="shared" si="41"/>
        <v>0</v>
      </c>
      <c r="AJ80" s="50"/>
      <c r="AK80" s="50">
        <f t="shared" si="20"/>
        <v>0</v>
      </c>
      <c r="AL80" s="50"/>
      <c r="AM80" s="50">
        <f t="shared" si="42"/>
        <v>0</v>
      </c>
      <c r="AN80" s="50"/>
      <c r="AO80" s="50">
        <f t="shared" si="43"/>
        <v>0</v>
      </c>
      <c r="AP80" s="49">
        <f t="shared" si="44"/>
        <v>231.96</v>
      </c>
      <c r="AQ80" s="49">
        <f t="shared" si="27"/>
        <v>4038.42</v>
      </c>
      <c r="AR80" s="49">
        <f t="shared" si="28"/>
        <v>150.04</v>
      </c>
      <c r="AS80" s="58">
        <f t="shared" si="29"/>
        <v>2612.1999999999998</v>
      </c>
      <c r="AT80" s="47"/>
      <c r="AU80" s="46"/>
      <c r="AV80" s="24">
        <f t="shared" si="21"/>
        <v>0</v>
      </c>
      <c r="AW80" s="23" t="str">
        <f t="shared" si="26"/>
        <v>NÃO MEDIDO</v>
      </c>
      <c r="AX80" s="45"/>
    </row>
    <row r="81" spans="1:50" s="41" customFormat="1" ht="30" customHeight="1" x14ac:dyDescent="0.2">
      <c r="A81" s="41" t="s">
        <v>39</v>
      </c>
      <c r="C81" s="57" t="s">
        <v>2759</v>
      </c>
      <c r="D81" s="56" t="s">
        <v>2758</v>
      </c>
      <c r="E81" s="55" t="s">
        <v>43</v>
      </c>
      <c r="F81" s="53">
        <v>52</v>
      </c>
      <c r="G81" s="53">
        <v>0</v>
      </c>
      <c r="H81" s="54">
        <v>0</v>
      </c>
      <c r="I81" s="54"/>
      <c r="J81" s="54">
        <v>0</v>
      </c>
      <c r="K81" s="53">
        <f t="shared" si="30"/>
        <v>52</v>
      </c>
      <c r="L81" s="52">
        <v>5.34</v>
      </c>
      <c r="M81" s="51">
        <f t="shared" si="45"/>
        <v>277.68</v>
      </c>
      <c r="N81" s="50"/>
      <c r="O81" s="50">
        <f t="shared" si="31"/>
        <v>0</v>
      </c>
      <c r="P81" s="50"/>
      <c r="Q81" s="50">
        <f t="shared" si="32"/>
        <v>0</v>
      </c>
      <c r="R81" s="50">
        <v>42</v>
      </c>
      <c r="S81" s="50">
        <f t="shared" si="33"/>
        <v>224.28</v>
      </c>
      <c r="T81" s="50"/>
      <c r="U81" s="50">
        <f t="shared" si="34"/>
        <v>0</v>
      </c>
      <c r="V81" s="50"/>
      <c r="W81" s="50">
        <f t="shared" si="35"/>
        <v>0</v>
      </c>
      <c r="X81" s="50"/>
      <c r="Y81" s="50">
        <f t="shared" si="36"/>
        <v>0</v>
      </c>
      <c r="Z81" s="50"/>
      <c r="AA81" s="50">
        <f t="shared" si="37"/>
        <v>0</v>
      </c>
      <c r="AB81" s="50"/>
      <c r="AC81" s="50">
        <f t="shared" si="38"/>
        <v>0</v>
      </c>
      <c r="AD81" s="50"/>
      <c r="AE81" s="50">
        <f t="shared" si="39"/>
        <v>0</v>
      </c>
      <c r="AF81" s="50"/>
      <c r="AG81" s="50">
        <f t="shared" si="40"/>
        <v>0</v>
      </c>
      <c r="AH81" s="50"/>
      <c r="AI81" s="50">
        <f t="shared" si="41"/>
        <v>0</v>
      </c>
      <c r="AJ81" s="50"/>
      <c r="AK81" s="50">
        <f t="shared" si="20"/>
        <v>0</v>
      </c>
      <c r="AL81" s="50"/>
      <c r="AM81" s="50">
        <f t="shared" si="42"/>
        <v>0</v>
      </c>
      <c r="AN81" s="50"/>
      <c r="AO81" s="50">
        <f t="shared" si="43"/>
        <v>0</v>
      </c>
      <c r="AP81" s="49">
        <f t="shared" si="44"/>
        <v>42</v>
      </c>
      <c r="AQ81" s="49">
        <f t="shared" si="27"/>
        <v>224.28</v>
      </c>
      <c r="AR81" s="49">
        <f t="shared" si="28"/>
        <v>10</v>
      </c>
      <c r="AS81" s="58">
        <f t="shared" si="29"/>
        <v>53.400000000000006</v>
      </c>
      <c r="AT81" s="47"/>
      <c r="AU81" s="46"/>
      <c r="AV81" s="24">
        <f t="shared" si="21"/>
        <v>0</v>
      </c>
      <c r="AW81" s="23" t="str">
        <f t="shared" si="26"/>
        <v>NÃO MEDIDO</v>
      </c>
      <c r="AX81" s="45"/>
    </row>
    <row r="82" spans="1:50" s="41" customFormat="1" ht="30" customHeight="1" x14ac:dyDescent="0.2">
      <c r="A82" s="41" t="s">
        <v>39</v>
      </c>
      <c r="C82" s="57" t="s">
        <v>2757</v>
      </c>
      <c r="D82" s="56" t="s">
        <v>2756</v>
      </c>
      <c r="E82" s="55" t="s">
        <v>36</v>
      </c>
      <c r="F82" s="53">
        <v>0.5</v>
      </c>
      <c r="G82" s="53">
        <v>0</v>
      </c>
      <c r="H82" s="54">
        <v>0</v>
      </c>
      <c r="I82" s="54"/>
      <c r="J82" s="54">
        <v>0</v>
      </c>
      <c r="K82" s="53">
        <f t="shared" si="30"/>
        <v>0.5</v>
      </c>
      <c r="L82" s="52">
        <v>2.2400000000000002</v>
      </c>
      <c r="M82" s="51">
        <f t="shared" si="45"/>
        <v>1.1200000000000001</v>
      </c>
      <c r="N82" s="50"/>
      <c r="O82" s="50">
        <f t="shared" si="31"/>
        <v>0</v>
      </c>
      <c r="P82" s="50"/>
      <c r="Q82" s="50">
        <f t="shared" si="32"/>
        <v>0</v>
      </c>
      <c r="R82" s="50"/>
      <c r="S82" s="50">
        <f t="shared" si="33"/>
        <v>0</v>
      </c>
      <c r="T82" s="50"/>
      <c r="U82" s="50">
        <f t="shared" si="34"/>
        <v>0</v>
      </c>
      <c r="V82" s="50"/>
      <c r="W82" s="50">
        <f t="shared" si="35"/>
        <v>0</v>
      </c>
      <c r="X82" s="50"/>
      <c r="Y82" s="50">
        <f t="shared" si="36"/>
        <v>0</v>
      </c>
      <c r="Z82" s="50"/>
      <c r="AA82" s="50">
        <f t="shared" si="37"/>
        <v>0</v>
      </c>
      <c r="AB82" s="50"/>
      <c r="AC82" s="50">
        <f t="shared" si="38"/>
        <v>0</v>
      </c>
      <c r="AD82" s="50"/>
      <c r="AE82" s="50">
        <f t="shared" si="39"/>
        <v>0</v>
      </c>
      <c r="AF82" s="50"/>
      <c r="AG82" s="50">
        <f t="shared" si="40"/>
        <v>0</v>
      </c>
      <c r="AH82" s="50"/>
      <c r="AI82" s="50">
        <f t="shared" si="41"/>
        <v>0</v>
      </c>
      <c r="AJ82" s="50"/>
      <c r="AK82" s="50">
        <f t="shared" ref="AK82:AK145" si="46">ROUND(AJ82*$L82,2)</f>
        <v>0</v>
      </c>
      <c r="AL82" s="50"/>
      <c r="AM82" s="50">
        <f t="shared" si="42"/>
        <v>0</v>
      </c>
      <c r="AN82" s="50"/>
      <c r="AO82" s="50">
        <f t="shared" si="43"/>
        <v>0</v>
      </c>
      <c r="AP82" s="49">
        <f t="shared" si="44"/>
        <v>0</v>
      </c>
      <c r="AQ82" s="49">
        <f t="shared" si="27"/>
        <v>0</v>
      </c>
      <c r="AR82" s="49">
        <f t="shared" si="28"/>
        <v>0.5</v>
      </c>
      <c r="AS82" s="58">
        <f t="shared" si="29"/>
        <v>1.1200000000000001</v>
      </c>
      <c r="AT82" s="47"/>
      <c r="AU82" s="46"/>
      <c r="AV82" s="24">
        <f t="shared" si="21"/>
        <v>0</v>
      </c>
      <c r="AW82" s="23" t="str">
        <f t="shared" si="26"/>
        <v>NÃO MEDIDO</v>
      </c>
      <c r="AX82" s="45"/>
    </row>
    <row r="83" spans="1:50" s="41" customFormat="1" ht="30" customHeight="1" x14ac:dyDescent="0.2">
      <c r="A83" s="41" t="s">
        <v>39</v>
      </c>
      <c r="C83" s="57" t="s">
        <v>2755</v>
      </c>
      <c r="D83" s="56" t="s">
        <v>2754</v>
      </c>
      <c r="E83" s="55" t="s">
        <v>36</v>
      </c>
      <c r="F83" s="53">
        <v>90.5</v>
      </c>
      <c r="G83" s="53"/>
      <c r="H83" s="54">
        <v>0</v>
      </c>
      <c r="I83" s="54"/>
      <c r="J83" s="54">
        <v>0</v>
      </c>
      <c r="K83" s="53">
        <f t="shared" si="30"/>
        <v>90.5</v>
      </c>
      <c r="L83" s="52">
        <v>6.73</v>
      </c>
      <c r="M83" s="51">
        <f t="shared" si="45"/>
        <v>609.07000000000005</v>
      </c>
      <c r="N83" s="50"/>
      <c r="O83" s="50">
        <f t="shared" si="31"/>
        <v>0</v>
      </c>
      <c r="P83" s="50"/>
      <c r="Q83" s="50">
        <f t="shared" si="32"/>
        <v>0</v>
      </c>
      <c r="R83" s="50">
        <v>87.44</v>
      </c>
      <c r="S83" s="50">
        <f t="shared" si="33"/>
        <v>588.47</v>
      </c>
      <c r="T83" s="50"/>
      <c r="U83" s="50">
        <f t="shared" si="34"/>
        <v>0</v>
      </c>
      <c r="V83" s="50"/>
      <c r="W83" s="50">
        <f t="shared" si="35"/>
        <v>0</v>
      </c>
      <c r="X83" s="50"/>
      <c r="Y83" s="50">
        <f t="shared" si="36"/>
        <v>0</v>
      </c>
      <c r="Z83" s="50"/>
      <c r="AA83" s="50">
        <f t="shared" si="37"/>
        <v>0</v>
      </c>
      <c r="AB83" s="50"/>
      <c r="AC83" s="50">
        <f t="shared" si="38"/>
        <v>0</v>
      </c>
      <c r="AD83" s="50"/>
      <c r="AE83" s="50">
        <f t="shared" si="39"/>
        <v>0</v>
      </c>
      <c r="AF83" s="50"/>
      <c r="AG83" s="50">
        <f t="shared" si="40"/>
        <v>0</v>
      </c>
      <c r="AH83" s="50"/>
      <c r="AI83" s="50">
        <f t="shared" si="41"/>
        <v>0</v>
      </c>
      <c r="AJ83" s="50"/>
      <c r="AK83" s="50">
        <f t="shared" si="46"/>
        <v>0</v>
      </c>
      <c r="AL83" s="50"/>
      <c r="AM83" s="50">
        <f t="shared" si="42"/>
        <v>0</v>
      </c>
      <c r="AN83" s="50"/>
      <c r="AO83" s="50">
        <f t="shared" si="43"/>
        <v>0</v>
      </c>
      <c r="AP83" s="49">
        <f t="shared" si="44"/>
        <v>87.44</v>
      </c>
      <c r="AQ83" s="49">
        <f t="shared" si="27"/>
        <v>588.47</v>
      </c>
      <c r="AR83" s="49">
        <f t="shared" si="28"/>
        <v>3.0600000000000023</v>
      </c>
      <c r="AS83" s="58">
        <f t="shared" si="29"/>
        <v>20.600000000000023</v>
      </c>
      <c r="AT83" s="47"/>
      <c r="AU83" s="46"/>
      <c r="AV83" s="24">
        <f t="shared" si="21"/>
        <v>0</v>
      </c>
      <c r="AW83" s="23" t="str">
        <f t="shared" si="26"/>
        <v>NÃO MEDIDO</v>
      </c>
      <c r="AX83" s="45"/>
    </row>
    <row r="84" spans="1:50" s="41" customFormat="1" ht="30" customHeight="1" x14ac:dyDescent="0.2">
      <c r="A84" s="41" t="s">
        <v>39</v>
      </c>
      <c r="C84" s="57" t="s">
        <v>2753</v>
      </c>
      <c r="D84" s="56" t="s">
        <v>2752</v>
      </c>
      <c r="E84" s="55" t="s">
        <v>36</v>
      </c>
      <c r="F84" s="53">
        <v>5.5</v>
      </c>
      <c r="G84" s="53">
        <v>0</v>
      </c>
      <c r="H84" s="54">
        <v>0</v>
      </c>
      <c r="I84" s="54"/>
      <c r="J84" s="54">
        <v>0</v>
      </c>
      <c r="K84" s="53">
        <f t="shared" si="30"/>
        <v>5.5</v>
      </c>
      <c r="L84" s="52">
        <v>4.4800000000000004</v>
      </c>
      <c r="M84" s="51">
        <f t="shared" si="45"/>
        <v>24.64</v>
      </c>
      <c r="N84" s="50"/>
      <c r="O84" s="50">
        <f t="shared" si="31"/>
        <v>0</v>
      </c>
      <c r="P84" s="50"/>
      <c r="Q84" s="50">
        <f t="shared" si="32"/>
        <v>0</v>
      </c>
      <c r="R84" s="50">
        <v>5.5</v>
      </c>
      <c r="S84" s="50">
        <f t="shared" si="33"/>
        <v>24.64</v>
      </c>
      <c r="T84" s="50"/>
      <c r="U84" s="50">
        <f t="shared" si="34"/>
        <v>0</v>
      </c>
      <c r="V84" s="50"/>
      <c r="W84" s="50">
        <f t="shared" si="35"/>
        <v>0</v>
      </c>
      <c r="X84" s="50"/>
      <c r="Y84" s="50">
        <f t="shared" si="36"/>
        <v>0</v>
      </c>
      <c r="Z84" s="50"/>
      <c r="AA84" s="50">
        <f t="shared" si="37"/>
        <v>0</v>
      </c>
      <c r="AB84" s="50"/>
      <c r="AC84" s="50">
        <f t="shared" si="38"/>
        <v>0</v>
      </c>
      <c r="AD84" s="50"/>
      <c r="AE84" s="50">
        <f t="shared" si="39"/>
        <v>0</v>
      </c>
      <c r="AF84" s="50"/>
      <c r="AG84" s="50">
        <f t="shared" si="40"/>
        <v>0</v>
      </c>
      <c r="AH84" s="50"/>
      <c r="AI84" s="50">
        <f t="shared" si="41"/>
        <v>0</v>
      </c>
      <c r="AJ84" s="50"/>
      <c r="AK84" s="50">
        <f t="shared" si="46"/>
        <v>0</v>
      </c>
      <c r="AL84" s="50"/>
      <c r="AM84" s="50">
        <f t="shared" si="42"/>
        <v>0</v>
      </c>
      <c r="AN84" s="50"/>
      <c r="AO84" s="50">
        <f t="shared" si="43"/>
        <v>0</v>
      </c>
      <c r="AP84" s="49">
        <f t="shared" si="44"/>
        <v>5.5</v>
      </c>
      <c r="AQ84" s="49">
        <f t="shared" si="27"/>
        <v>24.64</v>
      </c>
      <c r="AR84" s="49">
        <f t="shared" si="28"/>
        <v>0</v>
      </c>
      <c r="AS84" s="58">
        <f t="shared" si="29"/>
        <v>0</v>
      </c>
      <c r="AT84" s="47"/>
      <c r="AU84" s="46"/>
      <c r="AV84" s="24">
        <f t="shared" si="21"/>
        <v>0</v>
      </c>
      <c r="AW84" s="23" t="str">
        <f t="shared" si="26"/>
        <v>NÃO MEDIDO</v>
      </c>
      <c r="AX84" s="45"/>
    </row>
    <row r="85" spans="1:50" s="41" customFormat="1" ht="30" customHeight="1" x14ac:dyDescent="0.2">
      <c r="A85" s="41" t="s">
        <v>39</v>
      </c>
      <c r="C85" s="57" t="s">
        <v>2751</v>
      </c>
      <c r="D85" s="56" t="s">
        <v>2750</v>
      </c>
      <c r="E85" s="55" t="s">
        <v>43</v>
      </c>
      <c r="F85" s="53">
        <v>2</v>
      </c>
      <c r="G85" s="53">
        <v>0</v>
      </c>
      <c r="H85" s="54">
        <v>0</v>
      </c>
      <c r="I85" s="54"/>
      <c r="J85" s="54">
        <v>0</v>
      </c>
      <c r="K85" s="53">
        <f t="shared" si="30"/>
        <v>2</v>
      </c>
      <c r="L85" s="52">
        <v>1.1200000000000001</v>
      </c>
      <c r="M85" s="51">
        <f t="shared" si="45"/>
        <v>2.2400000000000002</v>
      </c>
      <c r="N85" s="50"/>
      <c r="O85" s="50">
        <f t="shared" si="31"/>
        <v>0</v>
      </c>
      <c r="P85" s="50"/>
      <c r="Q85" s="50">
        <f t="shared" si="32"/>
        <v>0</v>
      </c>
      <c r="R85" s="50"/>
      <c r="S85" s="50">
        <f t="shared" si="33"/>
        <v>0</v>
      </c>
      <c r="T85" s="50"/>
      <c r="U85" s="50">
        <f t="shared" si="34"/>
        <v>0</v>
      </c>
      <c r="V85" s="50"/>
      <c r="W85" s="50">
        <f t="shared" si="35"/>
        <v>0</v>
      </c>
      <c r="X85" s="50"/>
      <c r="Y85" s="50">
        <f t="shared" si="36"/>
        <v>0</v>
      </c>
      <c r="Z85" s="50"/>
      <c r="AA85" s="50">
        <f t="shared" si="37"/>
        <v>0</v>
      </c>
      <c r="AB85" s="50"/>
      <c r="AC85" s="50">
        <f t="shared" si="38"/>
        <v>0</v>
      </c>
      <c r="AD85" s="50"/>
      <c r="AE85" s="50">
        <f t="shared" si="39"/>
        <v>0</v>
      </c>
      <c r="AF85" s="50"/>
      <c r="AG85" s="50">
        <f t="shared" si="40"/>
        <v>0</v>
      </c>
      <c r="AH85" s="50"/>
      <c r="AI85" s="50">
        <f t="shared" si="41"/>
        <v>0</v>
      </c>
      <c r="AJ85" s="50"/>
      <c r="AK85" s="50">
        <f t="shared" si="46"/>
        <v>0</v>
      </c>
      <c r="AL85" s="50"/>
      <c r="AM85" s="50">
        <f t="shared" si="42"/>
        <v>0</v>
      </c>
      <c r="AN85" s="50"/>
      <c r="AO85" s="50">
        <f t="shared" si="43"/>
        <v>0</v>
      </c>
      <c r="AP85" s="49">
        <f t="shared" si="44"/>
        <v>0</v>
      </c>
      <c r="AQ85" s="49">
        <f t="shared" si="27"/>
        <v>0</v>
      </c>
      <c r="AR85" s="49">
        <f t="shared" si="28"/>
        <v>2</v>
      </c>
      <c r="AS85" s="58">
        <f t="shared" si="29"/>
        <v>2.2400000000000002</v>
      </c>
      <c r="AT85" s="47"/>
      <c r="AU85" s="46"/>
      <c r="AV85" s="24">
        <f t="shared" ref="AV85:AV148" si="47">INDEX($N$10:$AO$1747,ROW()-9,MATCH($AV$10,$N$10:$AO$10,0))</f>
        <v>0</v>
      </c>
      <c r="AW85" s="23" t="str">
        <f t="shared" si="26"/>
        <v>NÃO MEDIDO</v>
      </c>
      <c r="AX85" s="45"/>
    </row>
    <row r="86" spans="1:50" s="41" customFormat="1" ht="30" customHeight="1" x14ac:dyDescent="0.2">
      <c r="A86" s="41" t="s">
        <v>39</v>
      </c>
      <c r="C86" s="57" t="s">
        <v>2749</v>
      </c>
      <c r="D86" s="56" t="s">
        <v>2748</v>
      </c>
      <c r="E86" s="55" t="s">
        <v>36</v>
      </c>
      <c r="F86" s="53">
        <v>629</v>
      </c>
      <c r="G86" s="53">
        <v>40.5</v>
      </c>
      <c r="H86" s="54">
        <v>0</v>
      </c>
      <c r="I86" s="54"/>
      <c r="J86" s="54">
        <v>0</v>
      </c>
      <c r="K86" s="53">
        <f t="shared" si="30"/>
        <v>669.5</v>
      </c>
      <c r="L86" s="52">
        <v>44.6</v>
      </c>
      <c r="M86" s="51">
        <f t="shared" si="45"/>
        <v>29859.7</v>
      </c>
      <c r="N86" s="50">
        <v>516.28</v>
      </c>
      <c r="O86" s="50">
        <f t="shared" si="31"/>
        <v>23026.09</v>
      </c>
      <c r="P86" s="50">
        <v>98.21</v>
      </c>
      <c r="Q86" s="50">
        <f t="shared" si="32"/>
        <v>4380.17</v>
      </c>
      <c r="R86" s="50"/>
      <c r="S86" s="50">
        <f t="shared" si="33"/>
        <v>0</v>
      </c>
      <c r="T86" s="50"/>
      <c r="U86" s="50">
        <f t="shared" si="34"/>
        <v>0</v>
      </c>
      <c r="V86" s="50"/>
      <c r="W86" s="50">
        <f t="shared" si="35"/>
        <v>0</v>
      </c>
      <c r="X86" s="50"/>
      <c r="Y86" s="50">
        <f t="shared" si="36"/>
        <v>0</v>
      </c>
      <c r="Z86" s="50"/>
      <c r="AA86" s="50">
        <f t="shared" si="37"/>
        <v>0</v>
      </c>
      <c r="AB86" s="50"/>
      <c r="AC86" s="50">
        <f t="shared" si="38"/>
        <v>0</v>
      </c>
      <c r="AD86" s="50"/>
      <c r="AE86" s="50">
        <f t="shared" si="39"/>
        <v>0</v>
      </c>
      <c r="AF86" s="50"/>
      <c r="AG86" s="50">
        <f t="shared" si="40"/>
        <v>0</v>
      </c>
      <c r="AH86" s="50"/>
      <c r="AI86" s="50">
        <f t="shared" si="41"/>
        <v>0</v>
      </c>
      <c r="AJ86" s="50"/>
      <c r="AK86" s="50">
        <f t="shared" si="46"/>
        <v>0</v>
      </c>
      <c r="AL86" s="50"/>
      <c r="AM86" s="50">
        <f t="shared" si="42"/>
        <v>0</v>
      </c>
      <c r="AN86" s="50"/>
      <c r="AO86" s="50">
        <f t="shared" si="43"/>
        <v>0</v>
      </c>
      <c r="AP86" s="49">
        <f t="shared" si="44"/>
        <v>614.49</v>
      </c>
      <c r="AQ86" s="49">
        <f t="shared" si="27"/>
        <v>27406.260000000002</v>
      </c>
      <c r="AR86" s="49">
        <f t="shared" si="28"/>
        <v>55.009999999999991</v>
      </c>
      <c r="AS86" s="58">
        <f t="shared" si="29"/>
        <v>2453.4399999999987</v>
      </c>
      <c r="AT86" s="47"/>
      <c r="AU86" s="46"/>
      <c r="AV86" s="24">
        <f t="shared" si="47"/>
        <v>0</v>
      </c>
      <c r="AW86" s="23" t="str">
        <f t="shared" si="26"/>
        <v>NÃO MEDIDO</v>
      </c>
      <c r="AX86" s="45"/>
    </row>
    <row r="87" spans="1:50" s="41" customFormat="1" ht="30" customHeight="1" x14ac:dyDescent="0.2">
      <c r="A87" s="41" t="s">
        <v>39</v>
      </c>
      <c r="C87" s="57" t="s">
        <v>2747</v>
      </c>
      <c r="D87" s="56" t="s">
        <v>2746</v>
      </c>
      <c r="E87" s="55" t="s">
        <v>182</v>
      </c>
      <c r="F87" s="53">
        <v>29</v>
      </c>
      <c r="G87" s="53">
        <v>0</v>
      </c>
      <c r="H87" s="54">
        <v>0</v>
      </c>
      <c r="I87" s="54"/>
      <c r="J87" s="54">
        <v>0</v>
      </c>
      <c r="K87" s="53">
        <f t="shared" si="30"/>
        <v>29</v>
      </c>
      <c r="L87" s="52">
        <v>1.1200000000000001</v>
      </c>
      <c r="M87" s="51">
        <f t="shared" si="45"/>
        <v>32.479999999999997</v>
      </c>
      <c r="N87" s="50"/>
      <c r="O87" s="50">
        <f t="shared" si="31"/>
        <v>0</v>
      </c>
      <c r="P87" s="50"/>
      <c r="Q87" s="50">
        <f t="shared" si="32"/>
        <v>0</v>
      </c>
      <c r="R87" s="50"/>
      <c r="S87" s="50">
        <f t="shared" si="33"/>
        <v>0</v>
      </c>
      <c r="T87" s="50"/>
      <c r="U87" s="50">
        <f t="shared" si="34"/>
        <v>0</v>
      </c>
      <c r="V87" s="50"/>
      <c r="W87" s="50">
        <f t="shared" si="35"/>
        <v>0</v>
      </c>
      <c r="X87" s="50"/>
      <c r="Y87" s="50">
        <f t="shared" si="36"/>
        <v>0</v>
      </c>
      <c r="Z87" s="50"/>
      <c r="AA87" s="50">
        <f t="shared" si="37"/>
        <v>0</v>
      </c>
      <c r="AB87" s="50"/>
      <c r="AC87" s="50">
        <f t="shared" si="38"/>
        <v>0</v>
      </c>
      <c r="AD87" s="50"/>
      <c r="AE87" s="50">
        <f t="shared" si="39"/>
        <v>0</v>
      </c>
      <c r="AF87" s="50"/>
      <c r="AG87" s="50">
        <f t="shared" si="40"/>
        <v>0</v>
      </c>
      <c r="AH87" s="50"/>
      <c r="AI87" s="50">
        <f t="shared" si="41"/>
        <v>0</v>
      </c>
      <c r="AJ87" s="50"/>
      <c r="AK87" s="50">
        <f t="shared" si="46"/>
        <v>0</v>
      </c>
      <c r="AL87" s="50"/>
      <c r="AM87" s="50">
        <f t="shared" si="42"/>
        <v>0</v>
      </c>
      <c r="AN87" s="50"/>
      <c r="AO87" s="50">
        <f t="shared" si="43"/>
        <v>0</v>
      </c>
      <c r="AP87" s="49">
        <f t="shared" si="44"/>
        <v>0</v>
      </c>
      <c r="AQ87" s="49">
        <f t="shared" si="27"/>
        <v>0</v>
      </c>
      <c r="AR87" s="49">
        <f t="shared" si="28"/>
        <v>29</v>
      </c>
      <c r="AS87" s="58">
        <f t="shared" si="29"/>
        <v>32.479999999999997</v>
      </c>
      <c r="AT87" s="47"/>
      <c r="AU87" s="46"/>
      <c r="AV87" s="24">
        <f t="shared" si="47"/>
        <v>0</v>
      </c>
      <c r="AW87" s="23" t="str">
        <f t="shared" si="26"/>
        <v>NÃO MEDIDO</v>
      </c>
      <c r="AX87" s="45"/>
    </row>
    <row r="88" spans="1:50" s="41" customFormat="1" ht="30" customHeight="1" x14ac:dyDescent="0.2">
      <c r="A88" s="41" t="s">
        <v>39</v>
      </c>
      <c r="C88" s="57" t="s">
        <v>2745</v>
      </c>
      <c r="D88" s="56" t="s">
        <v>2744</v>
      </c>
      <c r="E88" s="55" t="s">
        <v>36</v>
      </c>
      <c r="F88" s="53">
        <v>9</v>
      </c>
      <c r="G88" s="53">
        <v>0</v>
      </c>
      <c r="H88" s="54">
        <v>0</v>
      </c>
      <c r="I88" s="54"/>
      <c r="J88" s="54">
        <v>0</v>
      </c>
      <c r="K88" s="53">
        <f t="shared" si="30"/>
        <v>9</v>
      </c>
      <c r="L88" s="52">
        <v>12.4</v>
      </c>
      <c r="M88" s="51">
        <f t="shared" si="45"/>
        <v>111.6</v>
      </c>
      <c r="N88" s="50"/>
      <c r="O88" s="50">
        <f t="shared" si="31"/>
        <v>0</v>
      </c>
      <c r="P88" s="50"/>
      <c r="Q88" s="50">
        <f t="shared" si="32"/>
        <v>0</v>
      </c>
      <c r="R88" s="50"/>
      <c r="S88" s="50">
        <f t="shared" si="33"/>
        <v>0</v>
      </c>
      <c r="T88" s="50"/>
      <c r="U88" s="50">
        <f t="shared" si="34"/>
        <v>0</v>
      </c>
      <c r="V88" s="50"/>
      <c r="W88" s="50">
        <f t="shared" si="35"/>
        <v>0</v>
      </c>
      <c r="X88" s="50"/>
      <c r="Y88" s="50">
        <f t="shared" si="36"/>
        <v>0</v>
      </c>
      <c r="Z88" s="50"/>
      <c r="AA88" s="50">
        <f t="shared" si="37"/>
        <v>0</v>
      </c>
      <c r="AB88" s="50"/>
      <c r="AC88" s="50">
        <f t="shared" si="38"/>
        <v>0</v>
      </c>
      <c r="AD88" s="50"/>
      <c r="AE88" s="50">
        <f t="shared" si="39"/>
        <v>0</v>
      </c>
      <c r="AF88" s="50"/>
      <c r="AG88" s="50">
        <f t="shared" si="40"/>
        <v>0</v>
      </c>
      <c r="AH88" s="50"/>
      <c r="AI88" s="50">
        <f t="shared" si="41"/>
        <v>0</v>
      </c>
      <c r="AJ88" s="50"/>
      <c r="AK88" s="50">
        <f t="shared" si="46"/>
        <v>0</v>
      </c>
      <c r="AL88" s="50"/>
      <c r="AM88" s="50">
        <f t="shared" si="42"/>
        <v>0</v>
      </c>
      <c r="AN88" s="50"/>
      <c r="AO88" s="50">
        <f t="shared" si="43"/>
        <v>0</v>
      </c>
      <c r="AP88" s="49">
        <f t="shared" si="44"/>
        <v>0</v>
      </c>
      <c r="AQ88" s="49">
        <f t="shared" si="27"/>
        <v>0</v>
      </c>
      <c r="AR88" s="49">
        <f t="shared" si="28"/>
        <v>9</v>
      </c>
      <c r="AS88" s="58">
        <f t="shared" si="29"/>
        <v>111.6</v>
      </c>
      <c r="AT88" s="47"/>
      <c r="AU88" s="46"/>
      <c r="AV88" s="24">
        <f t="shared" si="47"/>
        <v>0</v>
      </c>
      <c r="AW88" s="23" t="str">
        <f t="shared" si="26"/>
        <v>NÃO MEDIDO</v>
      </c>
      <c r="AX88" s="45"/>
    </row>
    <row r="89" spans="1:50" s="41" customFormat="1" ht="40.5" customHeight="1" x14ac:dyDescent="0.2">
      <c r="A89" s="41" t="s">
        <v>39</v>
      </c>
      <c r="C89" s="57" t="s">
        <v>2743</v>
      </c>
      <c r="D89" s="56" t="s">
        <v>2742</v>
      </c>
      <c r="E89" s="55" t="s">
        <v>43</v>
      </c>
      <c r="F89" s="53">
        <v>10</v>
      </c>
      <c r="G89" s="53">
        <v>0</v>
      </c>
      <c r="H89" s="54">
        <v>0</v>
      </c>
      <c r="I89" s="54"/>
      <c r="J89" s="54">
        <v>0</v>
      </c>
      <c r="K89" s="53">
        <f t="shared" si="30"/>
        <v>10</v>
      </c>
      <c r="L89" s="52">
        <v>22.01</v>
      </c>
      <c r="M89" s="51">
        <f t="shared" si="45"/>
        <v>220.1</v>
      </c>
      <c r="N89" s="50"/>
      <c r="O89" s="50">
        <f t="shared" si="31"/>
        <v>0</v>
      </c>
      <c r="P89" s="50"/>
      <c r="Q89" s="50">
        <f t="shared" si="32"/>
        <v>0</v>
      </c>
      <c r="R89" s="50"/>
      <c r="S89" s="50">
        <f t="shared" si="33"/>
        <v>0</v>
      </c>
      <c r="T89" s="50"/>
      <c r="U89" s="50">
        <f t="shared" si="34"/>
        <v>0</v>
      </c>
      <c r="V89" s="50"/>
      <c r="W89" s="50">
        <f t="shared" si="35"/>
        <v>0</v>
      </c>
      <c r="X89" s="50"/>
      <c r="Y89" s="50">
        <f t="shared" si="36"/>
        <v>0</v>
      </c>
      <c r="Z89" s="50"/>
      <c r="AA89" s="50">
        <f t="shared" si="37"/>
        <v>0</v>
      </c>
      <c r="AB89" s="50"/>
      <c r="AC89" s="50">
        <f t="shared" si="38"/>
        <v>0</v>
      </c>
      <c r="AD89" s="50"/>
      <c r="AE89" s="50">
        <f t="shared" si="39"/>
        <v>0</v>
      </c>
      <c r="AF89" s="50"/>
      <c r="AG89" s="50">
        <f t="shared" si="40"/>
        <v>0</v>
      </c>
      <c r="AH89" s="50">
        <v>7</v>
      </c>
      <c r="AI89" s="50">
        <f t="shared" si="41"/>
        <v>154.07</v>
      </c>
      <c r="AJ89" s="50"/>
      <c r="AK89" s="50">
        <f t="shared" si="46"/>
        <v>0</v>
      </c>
      <c r="AL89" s="50"/>
      <c r="AM89" s="50">
        <f t="shared" si="42"/>
        <v>0</v>
      </c>
      <c r="AN89" s="50"/>
      <c r="AO89" s="50">
        <f t="shared" si="43"/>
        <v>0</v>
      </c>
      <c r="AP89" s="49">
        <f t="shared" si="44"/>
        <v>7</v>
      </c>
      <c r="AQ89" s="49">
        <f t="shared" si="27"/>
        <v>154.07</v>
      </c>
      <c r="AR89" s="49">
        <f t="shared" si="28"/>
        <v>3</v>
      </c>
      <c r="AS89" s="58">
        <f t="shared" si="29"/>
        <v>66.03</v>
      </c>
      <c r="AT89" s="47"/>
      <c r="AU89" s="46"/>
      <c r="AV89" s="24">
        <f t="shared" si="47"/>
        <v>0</v>
      </c>
      <c r="AW89" s="23" t="str">
        <f t="shared" si="26"/>
        <v>NÃO MEDIDO</v>
      </c>
      <c r="AX89" s="45"/>
    </row>
    <row r="90" spans="1:50" s="41" customFormat="1" ht="46.5" customHeight="1" x14ac:dyDescent="0.2">
      <c r="A90" s="41" t="s">
        <v>39</v>
      </c>
      <c r="C90" s="57" t="s">
        <v>2741</v>
      </c>
      <c r="D90" s="56" t="s">
        <v>2740</v>
      </c>
      <c r="E90" s="55" t="s">
        <v>87</v>
      </c>
      <c r="F90" s="53">
        <v>5</v>
      </c>
      <c r="G90" s="53">
        <v>0</v>
      </c>
      <c r="H90" s="54">
        <v>0</v>
      </c>
      <c r="I90" s="54"/>
      <c r="J90" s="54">
        <v>0</v>
      </c>
      <c r="K90" s="53">
        <f t="shared" si="30"/>
        <v>5</v>
      </c>
      <c r="L90" s="52">
        <v>247.28</v>
      </c>
      <c r="M90" s="51">
        <f t="shared" si="45"/>
        <v>1236.4000000000001</v>
      </c>
      <c r="N90" s="50"/>
      <c r="O90" s="50">
        <f t="shared" si="31"/>
        <v>0</v>
      </c>
      <c r="P90" s="50"/>
      <c r="Q90" s="50">
        <f t="shared" si="32"/>
        <v>0</v>
      </c>
      <c r="R90" s="50"/>
      <c r="S90" s="50">
        <f t="shared" si="33"/>
        <v>0</v>
      </c>
      <c r="T90" s="50">
        <v>0.63</v>
      </c>
      <c r="U90" s="50">
        <f t="shared" si="34"/>
        <v>155.79</v>
      </c>
      <c r="V90" s="50"/>
      <c r="W90" s="50">
        <f t="shared" si="35"/>
        <v>0</v>
      </c>
      <c r="X90" s="50"/>
      <c r="Y90" s="50">
        <f t="shared" si="36"/>
        <v>0</v>
      </c>
      <c r="Z90" s="50"/>
      <c r="AA90" s="50">
        <f t="shared" si="37"/>
        <v>0</v>
      </c>
      <c r="AB90" s="50"/>
      <c r="AC90" s="50">
        <f t="shared" si="38"/>
        <v>0</v>
      </c>
      <c r="AD90" s="50"/>
      <c r="AE90" s="50">
        <f t="shared" si="39"/>
        <v>0</v>
      </c>
      <c r="AF90" s="50"/>
      <c r="AG90" s="50">
        <f t="shared" si="40"/>
        <v>0</v>
      </c>
      <c r="AH90" s="50"/>
      <c r="AI90" s="50">
        <f t="shared" si="41"/>
        <v>0</v>
      </c>
      <c r="AJ90" s="50"/>
      <c r="AK90" s="50">
        <f t="shared" si="46"/>
        <v>0</v>
      </c>
      <c r="AL90" s="50"/>
      <c r="AM90" s="50">
        <f t="shared" si="42"/>
        <v>0</v>
      </c>
      <c r="AN90" s="50"/>
      <c r="AO90" s="50">
        <f t="shared" si="43"/>
        <v>0</v>
      </c>
      <c r="AP90" s="49">
        <f t="shared" si="44"/>
        <v>0.63</v>
      </c>
      <c r="AQ90" s="49">
        <f t="shared" si="27"/>
        <v>155.79</v>
      </c>
      <c r="AR90" s="49">
        <f t="shared" si="28"/>
        <v>4.37</v>
      </c>
      <c r="AS90" s="58">
        <f t="shared" si="29"/>
        <v>1080.6100000000001</v>
      </c>
      <c r="AT90" s="47"/>
      <c r="AU90" s="46"/>
      <c r="AV90" s="24">
        <f t="shared" si="47"/>
        <v>0</v>
      </c>
      <c r="AW90" s="23" t="str">
        <f t="shared" si="26"/>
        <v>NÃO MEDIDO</v>
      </c>
      <c r="AX90" s="45"/>
    </row>
    <row r="91" spans="1:50" s="41" customFormat="1" ht="51.75" customHeight="1" x14ac:dyDescent="0.2">
      <c r="A91" s="41" t="s">
        <v>39</v>
      </c>
      <c r="C91" s="57" t="s">
        <v>2739</v>
      </c>
      <c r="D91" s="56" t="s">
        <v>2738</v>
      </c>
      <c r="E91" s="55" t="s">
        <v>182</v>
      </c>
      <c r="F91" s="53">
        <v>104</v>
      </c>
      <c r="G91" s="53">
        <v>0</v>
      </c>
      <c r="H91" s="54">
        <v>0</v>
      </c>
      <c r="I91" s="54"/>
      <c r="J91" s="54">
        <v>0</v>
      </c>
      <c r="K91" s="53">
        <f t="shared" si="30"/>
        <v>104</v>
      </c>
      <c r="L91" s="52">
        <v>75.83</v>
      </c>
      <c r="M91" s="51">
        <f t="shared" si="45"/>
        <v>7886.32</v>
      </c>
      <c r="N91" s="50"/>
      <c r="O91" s="50">
        <f t="shared" si="31"/>
        <v>0</v>
      </c>
      <c r="P91" s="50"/>
      <c r="Q91" s="50">
        <f t="shared" si="32"/>
        <v>0</v>
      </c>
      <c r="R91" s="50"/>
      <c r="S91" s="50">
        <f t="shared" si="33"/>
        <v>0</v>
      </c>
      <c r="T91" s="50"/>
      <c r="U91" s="50">
        <f t="shared" si="34"/>
        <v>0</v>
      </c>
      <c r="V91" s="50"/>
      <c r="W91" s="50">
        <f t="shared" si="35"/>
        <v>0</v>
      </c>
      <c r="X91" s="50"/>
      <c r="Y91" s="50">
        <f t="shared" si="36"/>
        <v>0</v>
      </c>
      <c r="Z91" s="50"/>
      <c r="AA91" s="50">
        <f t="shared" si="37"/>
        <v>0</v>
      </c>
      <c r="AB91" s="50"/>
      <c r="AC91" s="50">
        <f t="shared" si="38"/>
        <v>0</v>
      </c>
      <c r="AD91" s="50"/>
      <c r="AE91" s="50">
        <f t="shared" si="39"/>
        <v>0</v>
      </c>
      <c r="AF91" s="50"/>
      <c r="AG91" s="50">
        <f t="shared" si="40"/>
        <v>0</v>
      </c>
      <c r="AH91" s="50"/>
      <c r="AI91" s="50">
        <f t="shared" si="41"/>
        <v>0</v>
      </c>
      <c r="AJ91" s="50"/>
      <c r="AK91" s="50">
        <f t="shared" si="46"/>
        <v>0</v>
      </c>
      <c r="AL91" s="50"/>
      <c r="AM91" s="50">
        <f t="shared" si="42"/>
        <v>0</v>
      </c>
      <c r="AN91" s="50"/>
      <c r="AO91" s="50">
        <f t="shared" si="43"/>
        <v>0</v>
      </c>
      <c r="AP91" s="49">
        <f t="shared" si="44"/>
        <v>0</v>
      </c>
      <c r="AQ91" s="49">
        <f t="shared" si="27"/>
        <v>0</v>
      </c>
      <c r="AR91" s="49">
        <f t="shared" si="28"/>
        <v>104</v>
      </c>
      <c r="AS91" s="58">
        <f t="shared" si="29"/>
        <v>7886.32</v>
      </c>
      <c r="AT91" s="47"/>
      <c r="AU91" s="46"/>
      <c r="AV91" s="24">
        <f t="shared" si="47"/>
        <v>0</v>
      </c>
      <c r="AW91" s="23" t="str">
        <f t="shared" si="26"/>
        <v>NÃO MEDIDO</v>
      </c>
      <c r="AX91" s="45"/>
    </row>
    <row r="92" spans="1:50" s="41" customFormat="1" ht="30" customHeight="1" x14ac:dyDescent="0.2">
      <c r="A92" s="41" t="s">
        <v>39</v>
      </c>
      <c r="C92" s="57" t="s">
        <v>2737</v>
      </c>
      <c r="D92" s="56" t="s">
        <v>2736</v>
      </c>
      <c r="E92" s="55" t="s">
        <v>36</v>
      </c>
      <c r="F92" s="53">
        <v>726</v>
      </c>
      <c r="G92" s="53">
        <v>0</v>
      </c>
      <c r="H92" s="54">
        <v>0</v>
      </c>
      <c r="I92" s="54"/>
      <c r="J92" s="54">
        <v>0</v>
      </c>
      <c r="K92" s="53">
        <f t="shared" si="30"/>
        <v>726</v>
      </c>
      <c r="L92" s="52">
        <v>43.13</v>
      </c>
      <c r="M92" s="51">
        <f t="shared" si="45"/>
        <v>31312.38</v>
      </c>
      <c r="N92" s="50"/>
      <c r="O92" s="50">
        <f t="shared" si="31"/>
        <v>0</v>
      </c>
      <c r="P92" s="50"/>
      <c r="Q92" s="50">
        <f t="shared" si="32"/>
        <v>0</v>
      </c>
      <c r="R92" s="50"/>
      <c r="S92" s="50">
        <f t="shared" si="33"/>
        <v>0</v>
      </c>
      <c r="T92" s="50"/>
      <c r="U92" s="50">
        <f t="shared" si="34"/>
        <v>0</v>
      </c>
      <c r="V92" s="50">
        <v>27</v>
      </c>
      <c r="W92" s="50">
        <f t="shared" si="35"/>
        <v>1164.51</v>
      </c>
      <c r="X92" s="50"/>
      <c r="Y92" s="50">
        <f t="shared" si="36"/>
        <v>0</v>
      </c>
      <c r="Z92" s="50"/>
      <c r="AA92" s="50">
        <f t="shared" si="37"/>
        <v>0</v>
      </c>
      <c r="AB92" s="50"/>
      <c r="AC92" s="50">
        <f t="shared" si="38"/>
        <v>0</v>
      </c>
      <c r="AD92" s="50"/>
      <c r="AE92" s="50">
        <f t="shared" si="39"/>
        <v>0</v>
      </c>
      <c r="AF92" s="50"/>
      <c r="AG92" s="50">
        <f t="shared" si="40"/>
        <v>0</v>
      </c>
      <c r="AH92" s="50"/>
      <c r="AI92" s="50">
        <f t="shared" si="41"/>
        <v>0</v>
      </c>
      <c r="AJ92" s="50">
        <v>73.75</v>
      </c>
      <c r="AK92" s="50">
        <f t="shared" si="46"/>
        <v>3180.84</v>
      </c>
      <c r="AL92" s="50"/>
      <c r="AM92" s="50">
        <f t="shared" si="42"/>
        <v>0</v>
      </c>
      <c r="AN92" s="50"/>
      <c r="AO92" s="50">
        <f t="shared" si="43"/>
        <v>0</v>
      </c>
      <c r="AP92" s="49">
        <f t="shared" si="44"/>
        <v>100.75</v>
      </c>
      <c r="AQ92" s="49">
        <f t="shared" si="27"/>
        <v>4345.3500000000004</v>
      </c>
      <c r="AR92" s="49">
        <f t="shared" si="28"/>
        <v>625.25</v>
      </c>
      <c r="AS92" s="58">
        <f t="shared" si="29"/>
        <v>26967.03</v>
      </c>
      <c r="AT92" s="47"/>
      <c r="AU92" s="46"/>
      <c r="AV92" s="24">
        <f t="shared" si="47"/>
        <v>73.75</v>
      </c>
      <c r="AW92" s="23" t="str">
        <f t="shared" si="26"/>
        <v>MEDIDO</v>
      </c>
      <c r="AX92" s="45"/>
    </row>
    <row r="93" spans="1:50" s="41" customFormat="1" ht="30" customHeight="1" x14ac:dyDescent="0.2">
      <c r="A93" s="41" t="s">
        <v>39</v>
      </c>
      <c r="C93" s="57" t="s">
        <v>2735</v>
      </c>
      <c r="D93" s="56" t="s">
        <v>2734</v>
      </c>
      <c r="E93" s="55" t="s">
        <v>36</v>
      </c>
      <c r="F93" s="53">
        <v>4</v>
      </c>
      <c r="G93" s="53">
        <v>0</v>
      </c>
      <c r="H93" s="54">
        <v>0</v>
      </c>
      <c r="I93" s="54"/>
      <c r="J93" s="54">
        <v>0</v>
      </c>
      <c r="K93" s="53">
        <f t="shared" si="30"/>
        <v>4</v>
      </c>
      <c r="L93" s="52">
        <v>23.53</v>
      </c>
      <c r="M93" s="51">
        <f t="shared" si="45"/>
        <v>94.12</v>
      </c>
      <c r="N93" s="50"/>
      <c r="O93" s="50">
        <f t="shared" si="31"/>
        <v>0</v>
      </c>
      <c r="P93" s="50"/>
      <c r="Q93" s="50">
        <f t="shared" si="32"/>
        <v>0</v>
      </c>
      <c r="R93" s="50"/>
      <c r="S93" s="50">
        <f t="shared" si="33"/>
        <v>0</v>
      </c>
      <c r="T93" s="50"/>
      <c r="U93" s="50">
        <f t="shared" si="34"/>
        <v>0</v>
      </c>
      <c r="V93" s="50"/>
      <c r="W93" s="50">
        <f t="shared" si="35"/>
        <v>0</v>
      </c>
      <c r="X93" s="50"/>
      <c r="Y93" s="50">
        <f t="shared" si="36"/>
        <v>0</v>
      </c>
      <c r="Z93" s="50"/>
      <c r="AA93" s="50">
        <f t="shared" si="37"/>
        <v>0</v>
      </c>
      <c r="AB93" s="50"/>
      <c r="AC93" s="50">
        <f t="shared" si="38"/>
        <v>0</v>
      </c>
      <c r="AD93" s="50"/>
      <c r="AE93" s="50">
        <f t="shared" si="39"/>
        <v>0</v>
      </c>
      <c r="AF93" s="50"/>
      <c r="AG93" s="50">
        <f t="shared" si="40"/>
        <v>0</v>
      </c>
      <c r="AH93" s="50">
        <v>4</v>
      </c>
      <c r="AI93" s="50">
        <f t="shared" si="41"/>
        <v>94.12</v>
      </c>
      <c r="AJ93" s="50"/>
      <c r="AK93" s="50">
        <f t="shared" si="46"/>
        <v>0</v>
      </c>
      <c r="AL93" s="50"/>
      <c r="AM93" s="50">
        <f t="shared" si="42"/>
        <v>0</v>
      </c>
      <c r="AN93" s="50"/>
      <c r="AO93" s="50">
        <f t="shared" si="43"/>
        <v>0</v>
      </c>
      <c r="AP93" s="49">
        <f t="shared" si="44"/>
        <v>4</v>
      </c>
      <c r="AQ93" s="49">
        <f t="shared" si="27"/>
        <v>94.12</v>
      </c>
      <c r="AR93" s="49">
        <f t="shared" si="28"/>
        <v>0</v>
      </c>
      <c r="AS93" s="58">
        <f t="shared" si="29"/>
        <v>0</v>
      </c>
      <c r="AT93" s="47"/>
      <c r="AU93" s="46"/>
      <c r="AV93" s="24">
        <f t="shared" si="47"/>
        <v>0</v>
      </c>
      <c r="AW93" s="23" t="str">
        <f t="shared" si="26"/>
        <v>NÃO MEDIDO</v>
      </c>
      <c r="AX93" s="45"/>
    </row>
    <row r="94" spans="1:50" s="41" customFormat="1" ht="30" customHeight="1" x14ac:dyDescent="0.2">
      <c r="A94" s="60" t="s">
        <v>41</v>
      </c>
      <c r="B94" s="60"/>
      <c r="C94" s="57">
        <v>20200</v>
      </c>
      <c r="D94" s="56" t="s">
        <v>2733</v>
      </c>
      <c r="E94" s="55"/>
      <c r="F94" s="53"/>
      <c r="G94" s="53">
        <v>0</v>
      </c>
      <c r="H94" s="54">
        <v>0</v>
      </c>
      <c r="I94" s="54"/>
      <c r="J94" s="54">
        <v>0</v>
      </c>
      <c r="K94" s="53">
        <f t="shared" si="30"/>
        <v>0</v>
      </c>
      <c r="L94" s="52"/>
      <c r="M94" s="51">
        <f t="shared" si="45"/>
        <v>0</v>
      </c>
      <c r="N94" s="50"/>
      <c r="O94" s="50">
        <f t="shared" si="31"/>
        <v>0</v>
      </c>
      <c r="P94" s="50"/>
      <c r="Q94" s="50">
        <f t="shared" si="32"/>
        <v>0</v>
      </c>
      <c r="R94" s="50"/>
      <c r="S94" s="50">
        <f t="shared" si="33"/>
        <v>0</v>
      </c>
      <c r="T94" s="50"/>
      <c r="U94" s="50">
        <f t="shared" si="34"/>
        <v>0</v>
      </c>
      <c r="V94" s="50"/>
      <c r="W94" s="50">
        <f t="shared" si="35"/>
        <v>0</v>
      </c>
      <c r="X94" s="50"/>
      <c r="Y94" s="50">
        <f t="shared" si="36"/>
        <v>0</v>
      </c>
      <c r="Z94" s="50"/>
      <c r="AA94" s="50">
        <f t="shared" si="37"/>
        <v>0</v>
      </c>
      <c r="AB94" s="50"/>
      <c r="AC94" s="50">
        <f t="shared" si="38"/>
        <v>0</v>
      </c>
      <c r="AD94" s="50"/>
      <c r="AE94" s="50">
        <f t="shared" si="39"/>
        <v>0</v>
      </c>
      <c r="AF94" s="50"/>
      <c r="AG94" s="50">
        <f t="shared" si="40"/>
        <v>0</v>
      </c>
      <c r="AH94" s="50"/>
      <c r="AI94" s="50">
        <f t="shared" si="41"/>
        <v>0</v>
      </c>
      <c r="AJ94" s="50"/>
      <c r="AK94" s="50">
        <f t="shared" si="46"/>
        <v>0</v>
      </c>
      <c r="AL94" s="50"/>
      <c r="AM94" s="50">
        <f t="shared" si="42"/>
        <v>0</v>
      </c>
      <c r="AN94" s="50"/>
      <c r="AO94" s="50">
        <f t="shared" si="43"/>
        <v>0</v>
      </c>
      <c r="AP94" s="49">
        <f t="shared" si="44"/>
        <v>0</v>
      </c>
      <c r="AQ94" s="49">
        <f t="shared" si="27"/>
        <v>0</v>
      </c>
      <c r="AR94" s="49">
        <f t="shared" si="28"/>
        <v>0</v>
      </c>
      <c r="AS94" s="58">
        <f t="shared" si="29"/>
        <v>0</v>
      </c>
      <c r="AT94" s="47"/>
      <c r="AU94" s="46"/>
      <c r="AV94" s="24">
        <f t="shared" si="47"/>
        <v>0</v>
      </c>
      <c r="AW94" s="23" t="str">
        <f>IF(COUNTIF(AW95:AW164,"MEDIDO")&lt;&gt;0,"MEDIDO","NÃO MEDIDO")</f>
        <v>NÃO MEDIDO</v>
      </c>
      <c r="AX94" s="45"/>
    </row>
    <row r="95" spans="1:50" s="41" customFormat="1" ht="30" customHeight="1" x14ac:dyDescent="0.2">
      <c r="A95" s="41" t="s">
        <v>39</v>
      </c>
      <c r="C95" s="57" t="s">
        <v>2732</v>
      </c>
      <c r="D95" s="56" t="s">
        <v>2731</v>
      </c>
      <c r="E95" s="55" t="s">
        <v>87</v>
      </c>
      <c r="F95" s="53">
        <v>2.76</v>
      </c>
      <c r="G95" s="53">
        <v>0</v>
      </c>
      <c r="H95" s="54">
        <v>0</v>
      </c>
      <c r="I95" s="54"/>
      <c r="J95" s="54">
        <v>0</v>
      </c>
      <c r="K95" s="53">
        <f t="shared" si="30"/>
        <v>2.76</v>
      </c>
      <c r="L95" s="52">
        <v>76.55</v>
      </c>
      <c r="M95" s="51">
        <f t="shared" si="45"/>
        <v>211.28</v>
      </c>
      <c r="N95" s="50"/>
      <c r="O95" s="50">
        <f t="shared" si="31"/>
        <v>0</v>
      </c>
      <c r="P95" s="50"/>
      <c r="Q95" s="50">
        <f t="shared" si="32"/>
        <v>0</v>
      </c>
      <c r="R95" s="50"/>
      <c r="S95" s="50">
        <f t="shared" si="33"/>
        <v>0</v>
      </c>
      <c r="T95" s="50"/>
      <c r="U95" s="50">
        <f t="shared" si="34"/>
        <v>0</v>
      </c>
      <c r="V95" s="50"/>
      <c r="W95" s="50">
        <f t="shared" si="35"/>
        <v>0</v>
      </c>
      <c r="X95" s="50"/>
      <c r="Y95" s="50">
        <f t="shared" si="36"/>
        <v>0</v>
      </c>
      <c r="Z95" s="50"/>
      <c r="AA95" s="50">
        <f t="shared" si="37"/>
        <v>0</v>
      </c>
      <c r="AB95" s="50"/>
      <c r="AC95" s="50">
        <f t="shared" si="38"/>
        <v>0</v>
      </c>
      <c r="AD95" s="50"/>
      <c r="AE95" s="50">
        <f t="shared" si="39"/>
        <v>0</v>
      </c>
      <c r="AF95" s="50"/>
      <c r="AG95" s="50">
        <f t="shared" si="40"/>
        <v>0</v>
      </c>
      <c r="AH95" s="50"/>
      <c r="AI95" s="50">
        <f t="shared" si="41"/>
        <v>0</v>
      </c>
      <c r="AJ95" s="50"/>
      <c r="AK95" s="50">
        <f t="shared" si="46"/>
        <v>0</v>
      </c>
      <c r="AL95" s="50"/>
      <c r="AM95" s="50">
        <f t="shared" si="42"/>
        <v>0</v>
      </c>
      <c r="AN95" s="50"/>
      <c r="AO95" s="50">
        <f t="shared" si="43"/>
        <v>0</v>
      </c>
      <c r="AP95" s="49">
        <f t="shared" si="44"/>
        <v>0</v>
      </c>
      <c r="AQ95" s="49">
        <f t="shared" si="27"/>
        <v>0</v>
      </c>
      <c r="AR95" s="49">
        <f t="shared" si="28"/>
        <v>2.76</v>
      </c>
      <c r="AS95" s="58">
        <f t="shared" si="29"/>
        <v>211.28</v>
      </c>
      <c r="AT95" s="47"/>
      <c r="AU95" s="46"/>
      <c r="AV95" s="24">
        <f t="shared" si="47"/>
        <v>0</v>
      </c>
      <c r="AW95" s="23" t="str">
        <f t="shared" ref="AW95:AW126" si="48">IF(AV95&lt;&gt;0,"MEDIDO","NÃO MEDIDO")</f>
        <v>NÃO MEDIDO</v>
      </c>
      <c r="AX95" s="45"/>
    </row>
    <row r="96" spans="1:50" s="41" customFormat="1" ht="50.25" customHeight="1" x14ac:dyDescent="0.2">
      <c r="A96" s="41" t="s">
        <v>39</v>
      </c>
      <c r="C96" s="57" t="s">
        <v>2730</v>
      </c>
      <c r="D96" s="56" t="s">
        <v>2729</v>
      </c>
      <c r="E96" s="55" t="s">
        <v>182</v>
      </c>
      <c r="F96" s="53">
        <v>125.4</v>
      </c>
      <c r="G96" s="53">
        <v>0</v>
      </c>
      <c r="H96" s="54">
        <v>0</v>
      </c>
      <c r="I96" s="54"/>
      <c r="J96" s="54">
        <v>0</v>
      </c>
      <c r="K96" s="53">
        <f t="shared" si="30"/>
        <v>125.4</v>
      </c>
      <c r="L96" s="52">
        <v>6.91</v>
      </c>
      <c r="M96" s="51">
        <f t="shared" si="45"/>
        <v>866.51</v>
      </c>
      <c r="N96" s="50"/>
      <c r="O96" s="50">
        <f t="shared" si="31"/>
        <v>0</v>
      </c>
      <c r="P96" s="50"/>
      <c r="Q96" s="50">
        <f t="shared" si="32"/>
        <v>0</v>
      </c>
      <c r="R96" s="50"/>
      <c r="S96" s="50">
        <f t="shared" si="33"/>
        <v>0</v>
      </c>
      <c r="T96" s="50"/>
      <c r="U96" s="50">
        <f t="shared" si="34"/>
        <v>0</v>
      </c>
      <c r="V96" s="50"/>
      <c r="W96" s="50">
        <f t="shared" si="35"/>
        <v>0</v>
      </c>
      <c r="X96" s="50"/>
      <c r="Y96" s="50">
        <f t="shared" si="36"/>
        <v>0</v>
      </c>
      <c r="Z96" s="50"/>
      <c r="AA96" s="50">
        <f t="shared" si="37"/>
        <v>0</v>
      </c>
      <c r="AB96" s="50"/>
      <c r="AC96" s="50">
        <f t="shared" si="38"/>
        <v>0</v>
      </c>
      <c r="AD96" s="50"/>
      <c r="AE96" s="50">
        <f t="shared" si="39"/>
        <v>0</v>
      </c>
      <c r="AF96" s="50"/>
      <c r="AG96" s="50">
        <f t="shared" si="40"/>
        <v>0</v>
      </c>
      <c r="AH96" s="50">
        <v>125.4</v>
      </c>
      <c r="AI96" s="50">
        <f t="shared" si="41"/>
        <v>866.51</v>
      </c>
      <c r="AJ96" s="50"/>
      <c r="AK96" s="50">
        <f t="shared" si="46"/>
        <v>0</v>
      </c>
      <c r="AL96" s="50"/>
      <c r="AM96" s="50">
        <f t="shared" si="42"/>
        <v>0</v>
      </c>
      <c r="AN96" s="50"/>
      <c r="AO96" s="50">
        <f t="shared" si="43"/>
        <v>0</v>
      </c>
      <c r="AP96" s="49">
        <f t="shared" si="44"/>
        <v>125.4</v>
      </c>
      <c r="AQ96" s="49">
        <f t="shared" si="27"/>
        <v>866.51</v>
      </c>
      <c r="AR96" s="49">
        <f t="shared" si="28"/>
        <v>0</v>
      </c>
      <c r="AS96" s="58">
        <f t="shared" si="29"/>
        <v>0</v>
      </c>
      <c r="AT96" s="47"/>
      <c r="AU96" s="46"/>
      <c r="AV96" s="24">
        <f t="shared" si="47"/>
        <v>0</v>
      </c>
      <c r="AW96" s="23" t="str">
        <f t="shared" si="48"/>
        <v>NÃO MEDIDO</v>
      </c>
      <c r="AX96" s="45"/>
    </row>
    <row r="97" spans="1:50" s="41" customFormat="1" ht="50.25" customHeight="1" x14ac:dyDescent="0.2">
      <c r="A97" s="41" t="s">
        <v>39</v>
      </c>
      <c r="C97" s="57" t="s">
        <v>2728</v>
      </c>
      <c r="D97" s="56" t="s">
        <v>2727</v>
      </c>
      <c r="E97" s="55" t="s">
        <v>182</v>
      </c>
      <c r="F97" s="53">
        <v>120</v>
      </c>
      <c r="G97" s="53">
        <v>0</v>
      </c>
      <c r="H97" s="54">
        <v>0</v>
      </c>
      <c r="I97" s="54"/>
      <c r="J97" s="54">
        <v>0</v>
      </c>
      <c r="K97" s="53">
        <f t="shared" si="30"/>
        <v>120</v>
      </c>
      <c r="L97" s="52">
        <v>57.15</v>
      </c>
      <c r="M97" s="51">
        <f t="shared" si="45"/>
        <v>6858</v>
      </c>
      <c r="N97" s="50"/>
      <c r="O97" s="50">
        <f t="shared" si="31"/>
        <v>0</v>
      </c>
      <c r="P97" s="50"/>
      <c r="Q97" s="50">
        <f t="shared" si="32"/>
        <v>0</v>
      </c>
      <c r="R97" s="50">
        <v>90.68</v>
      </c>
      <c r="S97" s="50">
        <f t="shared" si="33"/>
        <v>5182.3599999999997</v>
      </c>
      <c r="T97" s="50"/>
      <c r="U97" s="50">
        <f t="shared" si="34"/>
        <v>0</v>
      </c>
      <c r="V97" s="50"/>
      <c r="W97" s="50">
        <f t="shared" si="35"/>
        <v>0</v>
      </c>
      <c r="X97" s="50"/>
      <c r="Y97" s="50">
        <f t="shared" si="36"/>
        <v>0</v>
      </c>
      <c r="Z97" s="50"/>
      <c r="AA97" s="50">
        <f t="shared" si="37"/>
        <v>0</v>
      </c>
      <c r="AB97" s="50"/>
      <c r="AC97" s="50">
        <f t="shared" si="38"/>
        <v>0</v>
      </c>
      <c r="AD97" s="50"/>
      <c r="AE97" s="50">
        <f t="shared" si="39"/>
        <v>0</v>
      </c>
      <c r="AF97" s="50"/>
      <c r="AG97" s="50">
        <f t="shared" si="40"/>
        <v>0</v>
      </c>
      <c r="AH97" s="50"/>
      <c r="AI97" s="50">
        <f t="shared" si="41"/>
        <v>0</v>
      </c>
      <c r="AJ97" s="50"/>
      <c r="AK97" s="50">
        <f t="shared" si="46"/>
        <v>0</v>
      </c>
      <c r="AL97" s="50"/>
      <c r="AM97" s="50">
        <f t="shared" si="42"/>
        <v>0</v>
      </c>
      <c r="AN97" s="50"/>
      <c r="AO97" s="50">
        <f t="shared" si="43"/>
        <v>0</v>
      </c>
      <c r="AP97" s="49">
        <f t="shared" si="44"/>
        <v>90.68</v>
      </c>
      <c r="AQ97" s="49">
        <f t="shared" si="27"/>
        <v>5182.3599999999997</v>
      </c>
      <c r="AR97" s="49">
        <f t="shared" si="28"/>
        <v>29.319999999999993</v>
      </c>
      <c r="AS97" s="58">
        <f t="shared" si="29"/>
        <v>1675.6400000000003</v>
      </c>
      <c r="AT97" s="47"/>
      <c r="AU97" s="46"/>
      <c r="AV97" s="24">
        <f t="shared" si="47"/>
        <v>0</v>
      </c>
      <c r="AW97" s="23" t="str">
        <f t="shared" si="48"/>
        <v>NÃO MEDIDO</v>
      </c>
      <c r="AX97" s="45"/>
    </row>
    <row r="98" spans="1:50" s="41" customFormat="1" ht="50.25" customHeight="1" x14ac:dyDescent="0.2">
      <c r="A98" s="41" t="s">
        <v>39</v>
      </c>
      <c r="C98" s="57" t="s">
        <v>2726</v>
      </c>
      <c r="D98" s="56" t="s">
        <v>2725</v>
      </c>
      <c r="E98" s="55" t="s">
        <v>182</v>
      </c>
      <c r="F98" s="53">
        <v>3350</v>
      </c>
      <c r="G98" s="53">
        <v>0</v>
      </c>
      <c r="H98" s="54">
        <v>0</v>
      </c>
      <c r="I98" s="54"/>
      <c r="J98" s="54">
        <v>0</v>
      </c>
      <c r="K98" s="53">
        <f t="shared" si="30"/>
        <v>3350</v>
      </c>
      <c r="L98" s="52">
        <v>1.91</v>
      </c>
      <c r="M98" s="51">
        <f t="shared" si="45"/>
        <v>6398.5</v>
      </c>
      <c r="N98" s="50"/>
      <c r="O98" s="50">
        <f t="shared" si="31"/>
        <v>0</v>
      </c>
      <c r="P98" s="50"/>
      <c r="Q98" s="50">
        <f t="shared" si="32"/>
        <v>0</v>
      </c>
      <c r="R98" s="50"/>
      <c r="S98" s="50">
        <f t="shared" si="33"/>
        <v>0</v>
      </c>
      <c r="T98" s="50"/>
      <c r="U98" s="50">
        <f t="shared" si="34"/>
        <v>0</v>
      </c>
      <c r="V98" s="50"/>
      <c r="W98" s="50">
        <f t="shared" si="35"/>
        <v>0</v>
      </c>
      <c r="X98" s="50"/>
      <c r="Y98" s="50">
        <f t="shared" si="36"/>
        <v>0</v>
      </c>
      <c r="Z98" s="50"/>
      <c r="AA98" s="50">
        <f t="shared" si="37"/>
        <v>0</v>
      </c>
      <c r="AB98" s="50"/>
      <c r="AC98" s="50">
        <f t="shared" si="38"/>
        <v>0</v>
      </c>
      <c r="AD98" s="50"/>
      <c r="AE98" s="50">
        <f t="shared" si="39"/>
        <v>0</v>
      </c>
      <c r="AF98" s="50"/>
      <c r="AG98" s="50">
        <f t="shared" si="40"/>
        <v>0</v>
      </c>
      <c r="AH98" s="50">
        <v>3350</v>
      </c>
      <c r="AI98" s="50">
        <f t="shared" si="41"/>
        <v>6398.5</v>
      </c>
      <c r="AJ98" s="50"/>
      <c r="AK98" s="50">
        <f t="shared" si="46"/>
        <v>0</v>
      </c>
      <c r="AL98" s="50"/>
      <c r="AM98" s="50">
        <f t="shared" si="42"/>
        <v>0</v>
      </c>
      <c r="AN98" s="50"/>
      <c r="AO98" s="50">
        <f t="shared" si="43"/>
        <v>0</v>
      </c>
      <c r="AP98" s="49">
        <f t="shared" si="44"/>
        <v>3350</v>
      </c>
      <c r="AQ98" s="49">
        <f t="shared" si="27"/>
        <v>6398.5</v>
      </c>
      <c r="AR98" s="49">
        <f t="shared" si="28"/>
        <v>0</v>
      </c>
      <c r="AS98" s="58">
        <f t="shared" si="29"/>
        <v>0</v>
      </c>
      <c r="AT98" s="47"/>
      <c r="AU98" s="46"/>
      <c r="AV98" s="24">
        <f t="shared" si="47"/>
        <v>0</v>
      </c>
      <c r="AW98" s="23" t="str">
        <f t="shared" si="48"/>
        <v>NÃO MEDIDO</v>
      </c>
      <c r="AX98" s="45"/>
    </row>
    <row r="99" spans="1:50" s="41" customFormat="1" ht="30" customHeight="1" x14ac:dyDescent="0.2">
      <c r="A99" s="41" t="s">
        <v>39</v>
      </c>
      <c r="C99" s="57" t="s">
        <v>2724</v>
      </c>
      <c r="D99" s="56" t="s">
        <v>2723</v>
      </c>
      <c r="E99" s="55" t="s">
        <v>43</v>
      </c>
      <c r="F99" s="53">
        <v>1</v>
      </c>
      <c r="G99" s="53">
        <v>0</v>
      </c>
      <c r="H99" s="54">
        <v>0</v>
      </c>
      <c r="I99" s="54"/>
      <c r="J99" s="54">
        <v>0</v>
      </c>
      <c r="K99" s="53">
        <f t="shared" si="30"/>
        <v>1</v>
      </c>
      <c r="L99" s="52">
        <v>17.73</v>
      </c>
      <c r="M99" s="51">
        <f t="shared" si="45"/>
        <v>17.73</v>
      </c>
      <c r="N99" s="50"/>
      <c r="O99" s="50">
        <f t="shared" si="31"/>
        <v>0</v>
      </c>
      <c r="P99" s="50"/>
      <c r="Q99" s="50">
        <f t="shared" si="32"/>
        <v>0</v>
      </c>
      <c r="R99" s="50"/>
      <c r="S99" s="50">
        <f t="shared" si="33"/>
        <v>0</v>
      </c>
      <c r="T99" s="50"/>
      <c r="U99" s="50">
        <f t="shared" si="34"/>
        <v>0</v>
      </c>
      <c r="V99" s="50"/>
      <c r="W99" s="50">
        <f t="shared" si="35"/>
        <v>0</v>
      </c>
      <c r="X99" s="50"/>
      <c r="Y99" s="50">
        <f t="shared" si="36"/>
        <v>0</v>
      </c>
      <c r="Z99" s="50"/>
      <c r="AA99" s="50">
        <f t="shared" si="37"/>
        <v>0</v>
      </c>
      <c r="AB99" s="50"/>
      <c r="AC99" s="50">
        <f t="shared" si="38"/>
        <v>0</v>
      </c>
      <c r="AD99" s="50"/>
      <c r="AE99" s="50">
        <f t="shared" si="39"/>
        <v>0</v>
      </c>
      <c r="AF99" s="50"/>
      <c r="AG99" s="50">
        <f t="shared" si="40"/>
        <v>0</v>
      </c>
      <c r="AH99" s="50"/>
      <c r="AI99" s="50">
        <f t="shared" si="41"/>
        <v>0</v>
      </c>
      <c r="AJ99" s="50"/>
      <c r="AK99" s="50">
        <f t="shared" si="46"/>
        <v>0</v>
      </c>
      <c r="AL99" s="50"/>
      <c r="AM99" s="50">
        <f t="shared" si="42"/>
        <v>0</v>
      </c>
      <c r="AN99" s="50"/>
      <c r="AO99" s="50">
        <f t="shared" si="43"/>
        <v>0</v>
      </c>
      <c r="AP99" s="49">
        <f t="shared" si="44"/>
        <v>0</v>
      </c>
      <c r="AQ99" s="49">
        <f t="shared" si="27"/>
        <v>0</v>
      </c>
      <c r="AR99" s="49">
        <f t="shared" si="28"/>
        <v>1</v>
      </c>
      <c r="AS99" s="58">
        <f t="shared" si="29"/>
        <v>17.73</v>
      </c>
      <c r="AT99" s="47"/>
      <c r="AU99" s="46"/>
      <c r="AV99" s="24">
        <f t="shared" si="47"/>
        <v>0</v>
      </c>
      <c r="AW99" s="23" t="str">
        <f t="shared" si="48"/>
        <v>NÃO MEDIDO</v>
      </c>
      <c r="AX99" s="45"/>
    </row>
    <row r="100" spans="1:50" s="41" customFormat="1" ht="30" customHeight="1" x14ac:dyDescent="0.2">
      <c r="A100" s="41" t="s">
        <v>39</v>
      </c>
      <c r="C100" s="57" t="s">
        <v>2722</v>
      </c>
      <c r="D100" s="56" t="s">
        <v>2721</v>
      </c>
      <c r="E100" s="55" t="s">
        <v>43</v>
      </c>
      <c r="F100" s="53">
        <v>17</v>
      </c>
      <c r="G100" s="53">
        <v>0</v>
      </c>
      <c r="H100" s="54">
        <v>0</v>
      </c>
      <c r="I100" s="54"/>
      <c r="J100" s="54">
        <v>0</v>
      </c>
      <c r="K100" s="53">
        <f t="shared" si="30"/>
        <v>17</v>
      </c>
      <c r="L100" s="52">
        <v>17.73</v>
      </c>
      <c r="M100" s="51">
        <f t="shared" si="45"/>
        <v>301.41000000000003</v>
      </c>
      <c r="N100" s="50"/>
      <c r="O100" s="50">
        <f t="shared" si="31"/>
        <v>0</v>
      </c>
      <c r="P100" s="50"/>
      <c r="Q100" s="50">
        <f t="shared" si="32"/>
        <v>0</v>
      </c>
      <c r="R100" s="50">
        <v>17</v>
      </c>
      <c r="S100" s="50">
        <f t="shared" si="33"/>
        <v>301.41000000000003</v>
      </c>
      <c r="T100" s="50"/>
      <c r="U100" s="50">
        <f t="shared" si="34"/>
        <v>0</v>
      </c>
      <c r="V100" s="50"/>
      <c r="W100" s="50">
        <f t="shared" si="35"/>
        <v>0</v>
      </c>
      <c r="X100" s="50"/>
      <c r="Y100" s="50">
        <f t="shared" si="36"/>
        <v>0</v>
      </c>
      <c r="Z100" s="50"/>
      <c r="AA100" s="50">
        <f t="shared" si="37"/>
        <v>0</v>
      </c>
      <c r="AB100" s="50"/>
      <c r="AC100" s="50">
        <f t="shared" si="38"/>
        <v>0</v>
      </c>
      <c r="AD100" s="50"/>
      <c r="AE100" s="50">
        <f t="shared" si="39"/>
        <v>0</v>
      </c>
      <c r="AF100" s="50"/>
      <c r="AG100" s="50">
        <f t="shared" si="40"/>
        <v>0</v>
      </c>
      <c r="AH100" s="50"/>
      <c r="AI100" s="50">
        <f t="shared" si="41"/>
        <v>0</v>
      </c>
      <c r="AJ100" s="50"/>
      <c r="AK100" s="50">
        <f t="shared" si="46"/>
        <v>0</v>
      </c>
      <c r="AL100" s="50"/>
      <c r="AM100" s="50">
        <f t="shared" si="42"/>
        <v>0</v>
      </c>
      <c r="AN100" s="50"/>
      <c r="AO100" s="50">
        <f t="shared" si="43"/>
        <v>0</v>
      </c>
      <c r="AP100" s="49">
        <f t="shared" si="44"/>
        <v>17</v>
      </c>
      <c r="AQ100" s="49">
        <f t="shared" si="27"/>
        <v>301.41000000000003</v>
      </c>
      <c r="AR100" s="49">
        <f t="shared" si="28"/>
        <v>0</v>
      </c>
      <c r="AS100" s="58">
        <f t="shared" si="29"/>
        <v>0</v>
      </c>
      <c r="AT100" s="47"/>
      <c r="AU100" s="46"/>
      <c r="AV100" s="24">
        <f t="shared" si="47"/>
        <v>0</v>
      </c>
      <c r="AW100" s="23" t="str">
        <f t="shared" si="48"/>
        <v>NÃO MEDIDO</v>
      </c>
      <c r="AX100" s="45"/>
    </row>
    <row r="101" spans="1:50" s="41" customFormat="1" ht="30" customHeight="1" x14ac:dyDescent="0.2">
      <c r="A101" s="41" t="s">
        <v>39</v>
      </c>
      <c r="C101" s="57" t="s">
        <v>2720</v>
      </c>
      <c r="D101" s="56" t="s">
        <v>2719</v>
      </c>
      <c r="E101" s="55" t="s">
        <v>43</v>
      </c>
      <c r="F101" s="53">
        <v>2</v>
      </c>
      <c r="G101" s="53">
        <v>0</v>
      </c>
      <c r="H101" s="54">
        <v>0</v>
      </c>
      <c r="I101" s="54"/>
      <c r="J101" s="54">
        <v>0</v>
      </c>
      <c r="K101" s="53">
        <f t="shared" si="30"/>
        <v>2</v>
      </c>
      <c r="L101" s="52">
        <v>23.62</v>
      </c>
      <c r="M101" s="51">
        <f t="shared" si="45"/>
        <v>47.24</v>
      </c>
      <c r="N101" s="50"/>
      <c r="O101" s="50">
        <f t="shared" si="31"/>
        <v>0</v>
      </c>
      <c r="P101" s="50"/>
      <c r="Q101" s="50">
        <f t="shared" si="32"/>
        <v>0</v>
      </c>
      <c r="R101" s="50"/>
      <c r="S101" s="50">
        <f t="shared" si="33"/>
        <v>0</v>
      </c>
      <c r="T101" s="50"/>
      <c r="U101" s="50">
        <f t="shared" si="34"/>
        <v>0</v>
      </c>
      <c r="V101" s="50"/>
      <c r="W101" s="50">
        <f t="shared" si="35"/>
        <v>0</v>
      </c>
      <c r="X101" s="50"/>
      <c r="Y101" s="50">
        <f t="shared" si="36"/>
        <v>0</v>
      </c>
      <c r="Z101" s="50"/>
      <c r="AA101" s="50">
        <f t="shared" si="37"/>
        <v>0</v>
      </c>
      <c r="AB101" s="50"/>
      <c r="AC101" s="50">
        <f t="shared" si="38"/>
        <v>0</v>
      </c>
      <c r="AD101" s="50"/>
      <c r="AE101" s="50">
        <f t="shared" si="39"/>
        <v>0</v>
      </c>
      <c r="AF101" s="50"/>
      <c r="AG101" s="50">
        <f t="shared" si="40"/>
        <v>0</v>
      </c>
      <c r="AH101" s="50"/>
      <c r="AI101" s="50">
        <f t="shared" si="41"/>
        <v>0</v>
      </c>
      <c r="AJ101" s="50"/>
      <c r="AK101" s="50">
        <f t="shared" si="46"/>
        <v>0</v>
      </c>
      <c r="AL101" s="50"/>
      <c r="AM101" s="50">
        <f t="shared" si="42"/>
        <v>0</v>
      </c>
      <c r="AN101" s="50"/>
      <c r="AO101" s="50">
        <f t="shared" si="43"/>
        <v>0</v>
      </c>
      <c r="AP101" s="49">
        <f t="shared" si="44"/>
        <v>0</v>
      </c>
      <c r="AQ101" s="49">
        <f t="shared" si="27"/>
        <v>0</v>
      </c>
      <c r="AR101" s="49">
        <f t="shared" si="28"/>
        <v>2</v>
      </c>
      <c r="AS101" s="58">
        <f t="shared" si="29"/>
        <v>47.24</v>
      </c>
      <c r="AT101" s="47"/>
      <c r="AU101" s="46"/>
      <c r="AV101" s="24">
        <f t="shared" si="47"/>
        <v>0</v>
      </c>
      <c r="AW101" s="23" t="str">
        <f t="shared" si="48"/>
        <v>NÃO MEDIDO</v>
      </c>
      <c r="AX101" s="45"/>
    </row>
    <row r="102" spans="1:50" s="41" customFormat="1" ht="30" customHeight="1" x14ac:dyDescent="0.2">
      <c r="A102" s="41" t="s">
        <v>39</v>
      </c>
      <c r="C102" s="57" t="s">
        <v>2718</v>
      </c>
      <c r="D102" s="56" t="s">
        <v>2717</v>
      </c>
      <c r="E102" s="55" t="s">
        <v>182</v>
      </c>
      <c r="F102" s="53">
        <v>600</v>
      </c>
      <c r="G102" s="53">
        <v>0</v>
      </c>
      <c r="H102" s="54">
        <v>0</v>
      </c>
      <c r="I102" s="54"/>
      <c r="J102" s="54">
        <v>0</v>
      </c>
      <c r="K102" s="53">
        <f t="shared" si="30"/>
        <v>600</v>
      </c>
      <c r="L102" s="52">
        <v>10.9</v>
      </c>
      <c r="M102" s="51">
        <f t="shared" si="45"/>
        <v>6540</v>
      </c>
      <c r="N102" s="50"/>
      <c r="O102" s="50">
        <f t="shared" si="31"/>
        <v>0</v>
      </c>
      <c r="P102" s="50"/>
      <c r="Q102" s="50">
        <f t="shared" si="32"/>
        <v>0</v>
      </c>
      <c r="R102" s="50">
        <v>23</v>
      </c>
      <c r="S102" s="50">
        <f t="shared" si="33"/>
        <v>250.7</v>
      </c>
      <c r="T102" s="50"/>
      <c r="U102" s="50">
        <f t="shared" si="34"/>
        <v>0</v>
      </c>
      <c r="V102" s="50"/>
      <c r="W102" s="50">
        <f t="shared" si="35"/>
        <v>0</v>
      </c>
      <c r="X102" s="50"/>
      <c r="Y102" s="50">
        <f t="shared" si="36"/>
        <v>0</v>
      </c>
      <c r="Z102" s="50"/>
      <c r="AA102" s="50">
        <f t="shared" si="37"/>
        <v>0</v>
      </c>
      <c r="AB102" s="50"/>
      <c r="AC102" s="50">
        <f t="shared" si="38"/>
        <v>0</v>
      </c>
      <c r="AD102" s="50"/>
      <c r="AE102" s="50">
        <f t="shared" si="39"/>
        <v>0</v>
      </c>
      <c r="AF102" s="50"/>
      <c r="AG102" s="50">
        <f t="shared" si="40"/>
        <v>0</v>
      </c>
      <c r="AH102" s="50">
        <v>577</v>
      </c>
      <c r="AI102" s="50">
        <f t="shared" si="41"/>
        <v>6289.3</v>
      </c>
      <c r="AJ102" s="50"/>
      <c r="AK102" s="50">
        <f t="shared" si="46"/>
        <v>0</v>
      </c>
      <c r="AL102" s="50"/>
      <c r="AM102" s="50">
        <f t="shared" si="42"/>
        <v>0</v>
      </c>
      <c r="AN102" s="50"/>
      <c r="AO102" s="50">
        <f t="shared" si="43"/>
        <v>0</v>
      </c>
      <c r="AP102" s="49">
        <f t="shared" si="44"/>
        <v>600</v>
      </c>
      <c r="AQ102" s="49">
        <f t="shared" si="27"/>
        <v>6540</v>
      </c>
      <c r="AR102" s="49">
        <f t="shared" si="28"/>
        <v>0</v>
      </c>
      <c r="AS102" s="58">
        <f t="shared" si="29"/>
        <v>0</v>
      </c>
      <c r="AT102" s="47"/>
      <c r="AU102" s="46"/>
      <c r="AV102" s="24">
        <f t="shared" si="47"/>
        <v>0</v>
      </c>
      <c r="AW102" s="23" t="str">
        <f t="shared" si="48"/>
        <v>NÃO MEDIDO</v>
      </c>
      <c r="AX102" s="45"/>
    </row>
    <row r="103" spans="1:50" s="41" customFormat="1" ht="90.75" customHeight="1" x14ac:dyDescent="0.2">
      <c r="A103" s="41" t="s">
        <v>39</v>
      </c>
      <c r="C103" s="57" t="s">
        <v>2716</v>
      </c>
      <c r="D103" s="56" t="s">
        <v>2715</v>
      </c>
      <c r="E103" s="55" t="s">
        <v>43</v>
      </c>
      <c r="F103" s="53">
        <v>2</v>
      </c>
      <c r="G103" s="53">
        <v>0</v>
      </c>
      <c r="H103" s="54">
        <v>0</v>
      </c>
      <c r="I103" s="54"/>
      <c r="J103" s="54">
        <v>0</v>
      </c>
      <c r="K103" s="53">
        <f t="shared" si="30"/>
        <v>2</v>
      </c>
      <c r="L103" s="52">
        <v>685.15</v>
      </c>
      <c r="M103" s="51">
        <f t="shared" si="45"/>
        <v>1370.3</v>
      </c>
      <c r="N103" s="50">
        <v>1</v>
      </c>
      <c r="O103" s="50">
        <f t="shared" si="31"/>
        <v>685.15</v>
      </c>
      <c r="P103" s="50"/>
      <c r="Q103" s="50">
        <f t="shared" si="32"/>
        <v>0</v>
      </c>
      <c r="R103" s="50"/>
      <c r="S103" s="50">
        <f t="shared" si="33"/>
        <v>0</v>
      </c>
      <c r="T103" s="50"/>
      <c r="U103" s="50">
        <f t="shared" si="34"/>
        <v>0</v>
      </c>
      <c r="V103" s="50"/>
      <c r="W103" s="50">
        <f t="shared" si="35"/>
        <v>0</v>
      </c>
      <c r="X103" s="50"/>
      <c r="Y103" s="50">
        <f t="shared" si="36"/>
        <v>0</v>
      </c>
      <c r="Z103" s="50"/>
      <c r="AA103" s="50">
        <f t="shared" si="37"/>
        <v>0</v>
      </c>
      <c r="AB103" s="50"/>
      <c r="AC103" s="50">
        <f t="shared" si="38"/>
        <v>0</v>
      </c>
      <c r="AD103" s="50"/>
      <c r="AE103" s="50">
        <f t="shared" si="39"/>
        <v>0</v>
      </c>
      <c r="AF103" s="50"/>
      <c r="AG103" s="50">
        <f t="shared" si="40"/>
        <v>0</v>
      </c>
      <c r="AH103" s="50"/>
      <c r="AI103" s="50">
        <f t="shared" si="41"/>
        <v>0</v>
      </c>
      <c r="AJ103" s="50"/>
      <c r="AK103" s="50">
        <f t="shared" si="46"/>
        <v>0</v>
      </c>
      <c r="AL103" s="50"/>
      <c r="AM103" s="50">
        <f t="shared" si="42"/>
        <v>0</v>
      </c>
      <c r="AN103" s="50"/>
      <c r="AO103" s="50">
        <f t="shared" si="43"/>
        <v>0</v>
      </c>
      <c r="AP103" s="49">
        <f t="shared" si="44"/>
        <v>1</v>
      </c>
      <c r="AQ103" s="49">
        <f t="shared" si="27"/>
        <v>685.15</v>
      </c>
      <c r="AR103" s="49">
        <f t="shared" si="28"/>
        <v>1</v>
      </c>
      <c r="AS103" s="58">
        <f t="shared" si="29"/>
        <v>685.15</v>
      </c>
      <c r="AT103" s="47"/>
      <c r="AU103" s="46"/>
      <c r="AV103" s="24">
        <f t="shared" si="47"/>
        <v>0</v>
      </c>
      <c r="AW103" s="23" t="str">
        <f t="shared" si="48"/>
        <v>NÃO MEDIDO</v>
      </c>
      <c r="AX103" s="45"/>
    </row>
    <row r="104" spans="1:50" s="41" customFormat="1" ht="90.75" customHeight="1" x14ac:dyDescent="0.2">
      <c r="A104" s="41" t="s">
        <v>39</v>
      </c>
      <c r="C104" s="57" t="s">
        <v>2714</v>
      </c>
      <c r="D104" s="56" t="s">
        <v>2713</v>
      </c>
      <c r="E104" s="55" t="s">
        <v>43</v>
      </c>
      <c r="F104" s="53">
        <v>1</v>
      </c>
      <c r="G104" s="53">
        <v>1</v>
      </c>
      <c r="H104" s="54">
        <v>0</v>
      </c>
      <c r="I104" s="54"/>
      <c r="J104" s="54">
        <v>0</v>
      </c>
      <c r="K104" s="53">
        <f t="shared" si="30"/>
        <v>2</v>
      </c>
      <c r="L104" s="52">
        <v>685.15</v>
      </c>
      <c r="M104" s="51">
        <f t="shared" si="45"/>
        <v>1370.3</v>
      </c>
      <c r="N104" s="50">
        <v>1</v>
      </c>
      <c r="O104" s="50">
        <f t="shared" si="31"/>
        <v>685.15</v>
      </c>
      <c r="P104" s="50"/>
      <c r="Q104" s="50">
        <f t="shared" si="32"/>
        <v>0</v>
      </c>
      <c r="R104" s="50"/>
      <c r="S104" s="50">
        <f t="shared" si="33"/>
        <v>0</v>
      </c>
      <c r="T104" s="50"/>
      <c r="U104" s="50">
        <f t="shared" si="34"/>
        <v>0</v>
      </c>
      <c r="V104" s="50"/>
      <c r="W104" s="50">
        <f t="shared" si="35"/>
        <v>0</v>
      </c>
      <c r="X104" s="50"/>
      <c r="Y104" s="50">
        <f t="shared" si="36"/>
        <v>0</v>
      </c>
      <c r="Z104" s="50"/>
      <c r="AA104" s="50">
        <f t="shared" si="37"/>
        <v>0</v>
      </c>
      <c r="AB104" s="50">
        <v>1</v>
      </c>
      <c r="AC104" s="50">
        <f t="shared" si="38"/>
        <v>685.15</v>
      </c>
      <c r="AD104" s="50"/>
      <c r="AE104" s="50">
        <f t="shared" si="39"/>
        <v>0</v>
      </c>
      <c r="AF104" s="50"/>
      <c r="AG104" s="50">
        <f t="shared" si="40"/>
        <v>0</v>
      </c>
      <c r="AH104" s="50"/>
      <c r="AI104" s="50">
        <f t="shared" si="41"/>
        <v>0</v>
      </c>
      <c r="AJ104" s="50"/>
      <c r="AK104" s="50">
        <f t="shared" si="46"/>
        <v>0</v>
      </c>
      <c r="AL104" s="50"/>
      <c r="AM104" s="50">
        <f t="shared" si="42"/>
        <v>0</v>
      </c>
      <c r="AN104" s="50"/>
      <c r="AO104" s="50">
        <f t="shared" si="43"/>
        <v>0</v>
      </c>
      <c r="AP104" s="49">
        <f t="shared" si="44"/>
        <v>2</v>
      </c>
      <c r="AQ104" s="49">
        <f t="shared" si="27"/>
        <v>1370.3</v>
      </c>
      <c r="AR104" s="49">
        <f t="shared" si="28"/>
        <v>0</v>
      </c>
      <c r="AS104" s="58">
        <f t="shared" si="29"/>
        <v>0</v>
      </c>
      <c r="AT104" s="47"/>
      <c r="AU104" s="46"/>
      <c r="AV104" s="24">
        <f t="shared" si="47"/>
        <v>0</v>
      </c>
      <c r="AW104" s="23" t="str">
        <f t="shared" si="48"/>
        <v>NÃO MEDIDO</v>
      </c>
      <c r="AX104" s="45"/>
    </row>
    <row r="105" spans="1:50" s="41" customFormat="1" ht="76.5" customHeight="1" x14ac:dyDescent="0.2">
      <c r="A105" s="41" t="s">
        <v>39</v>
      </c>
      <c r="C105" s="57" t="s">
        <v>2712</v>
      </c>
      <c r="D105" s="56" t="s">
        <v>2711</v>
      </c>
      <c r="E105" s="55" t="s">
        <v>43</v>
      </c>
      <c r="F105" s="53">
        <v>14</v>
      </c>
      <c r="G105" s="53">
        <v>0</v>
      </c>
      <c r="H105" s="54">
        <v>0</v>
      </c>
      <c r="I105" s="54"/>
      <c r="J105" s="54">
        <v>0</v>
      </c>
      <c r="K105" s="53">
        <f t="shared" si="30"/>
        <v>14</v>
      </c>
      <c r="L105" s="52">
        <v>187.93</v>
      </c>
      <c r="M105" s="51">
        <f t="shared" si="45"/>
        <v>2631.02</v>
      </c>
      <c r="N105" s="50">
        <v>12</v>
      </c>
      <c r="O105" s="50">
        <f t="shared" si="31"/>
        <v>2255.16</v>
      </c>
      <c r="P105" s="50"/>
      <c r="Q105" s="50">
        <f t="shared" si="32"/>
        <v>0</v>
      </c>
      <c r="R105" s="50"/>
      <c r="S105" s="50">
        <f t="shared" si="33"/>
        <v>0</v>
      </c>
      <c r="T105" s="50"/>
      <c r="U105" s="50">
        <f t="shared" si="34"/>
        <v>0</v>
      </c>
      <c r="V105" s="50"/>
      <c r="W105" s="50">
        <f t="shared" si="35"/>
        <v>0</v>
      </c>
      <c r="X105" s="50"/>
      <c r="Y105" s="50">
        <f t="shared" si="36"/>
        <v>0</v>
      </c>
      <c r="Z105" s="50"/>
      <c r="AA105" s="50">
        <f t="shared" si="37"/>
        <v>0</v>
      </c>
      <c r="AB105" s="50"/>
      <c r="AC105" s="50">
        <f t="shared" si="38"/>
        <v>0</v>
      </c>
      <c r="AD105" s="50"/>
      <c r="AE105" s="50">
        <f t="shared" si="39"/>
        <v>0</v>
      </c>
      <c r="AF105" s="50"/>
      <c r="AG105" s="50">
        <f t="shared" si="40"/>
        <v>0</v>
      </c>
      <c r="AH105" s="50"/>
      <c r="AI105" s="50">
        <f t="shared" si="41"/>
        <v>0</v>
      </c>
      <c r="AJ105" s="50"/>
      <c r="AK105" s="50">
        <f t="shared" si="46"/>
        <v>0</v>
      </c>
      <c r="AL105" s="50"/>
      <c r="AM105" s="50">
        <f t="shared" si="42"/>
        <v>0</v>
      </c>
      <c r="AN105" s="50"/>
      <c r="AO105" s="50">
        <f t="shared" si="43"/>
        <v>0</v>
      </c>
      <c r="AP105" s="49">
        <f t="shared" si="44"/>
        <v>12</v>
      </c>
      <c r="AQ105" s="49">
        <f t="shared" si="27"/>
        <v>2255.16</v>
      </c>
      <c r="AR105" s="49">
        <f t="shared" si="28"/>
        <v>2</v>
      </c>
      <c r="AS105" s="58">
        <f t="shared" si="29"/>
        <v>375.86000000000013</v>
      </c>
      <c r="AT105" s="47"/>
      <c r="AU105" s="46"/>
      <c r="AV105" s="24">
        <f t="shared" si="47"/>
        <v>0</v>
      </c>
      <c r="AW105" s="23" t="str">
        <f t="shared" si="48"/>
        <v>NÃO MEDIDO</v>
      </c>
      <c r="AX105" s="45"/>
    </row>
    <row r="106" spans="1:50" s="41" customFormat="1" ht="75.75" customHeight="1" x14ac:dyDescent="0.2">
      <c r="A106" s="41" t="s">
        <v>39</v>
      </c>
      <c r="C106" s="57" t="s">
        <v>2710</v>
      </c>
      <c r="D106" s="56" t="s">
        <v>2709</v>
      </c>
      <c r="E106" s="55" t="s">
        <v>43</v>
      </c>
      <c r="F106" s="53">
        <v>2</v>
      </c>
      <c r="G106" s="53">
        <v>0</v>
      </c>
      <c r="H106" s="54">
        <v>0</v>
      </c>
      <c r="I106" s="54"/>
      <c r="J106" s="54">
        <v>0</v>
      </c>
      <c r="K106" s="53">
        <f t="shared" si="30"/>
        <v>2</v>
      </c>
      <c r="L106" s="52">
        <v>187.93</v>
      </c>
      <c r="M106" s="51">
        <f t="shared" si="45"/>
        <v>375.86</v>
      </c>
      <c r="N106" s="50"/>
      <c r="O106" s="50">
        <f t="shared" si="31"/>
        <v>0</v>
      </c>
      <c r="P106" s="50"/>
      <c r="Q106" s="50">
        <f t="shared" si="32"/>
        <v>0</v>
      </c>
      <c r="R106" s="50"/>
      <c r="S106" s="50">
        <f t="shared" si="33"/>
        <v>0</v>
      </c>
      <c r="T106" s="50"/>
      <c r="U106" s="50">
        <f t="shared" si="34"/>
        <v>0</v>
      </c>
      <c r="V106" s="50"/>
      <c r="W106" s="50">
        <f t="shared" si="35"/>
        <v>0</v>
      </c>
      <c r="X106" s="50"/>
      <c r="Y106" s="50">
        <f t="shared" si="36"/>
        <v>0</v>
      </c>
      <c r="Z106" s="50"/>
      <c r="AA106" s="50">
        <f t="shared" si="37"/>
        <v>0</v>
      </c>
      <c r="AB106" s="50"/>
      <c r="AC106" s="50">
        <f t="shared" si="38"/>
        <v>0</v>
      </c>
      <c r="AD106" s="50"/>
      <c r="AE106" s="50">
        <f t="shared" si="39"/>
        <v>0</v>
      </c>
      <c r="AF106" s="50"/>
      <c r="AG106" s="50">
        <f t="shared" si="40"/>
        <v>0</v>
      </c>
      <c r="AH106" s="50"/>
      <c r="AI106" s="50">
        <f t="shared" si="41"/>
        <v>0</v>
      </c>
      <c r="AJ106" s="50"/>
      <c r="AK106" s="50">
        <f t="shared" si="46"/>
        <v>0</v>
      </c>
      <c r="AL106" s="50"/>
      <c r="AM106" s="50">
        <f t="shared" si="42"/>
        <v>0</v>
      </c>
      <c r="AN106" s="50"/>
      <c r="AO106" s="50">
        <f t="shared" si="43"/>
        <v>0</v>
      </c>
      <c r="AP106" s="49">
        <f t="shared" si="44"/>
        <v>0</v>
      </c>
      <c r="AQ106" s="49">
        <f t="shared" si="27"/>
        <v>0</v>
      </c>
      <c r="AR106" s="49">
        <f t="shared" si="28"/>
        <v>2</v>
      </c>
      <c r="AS106" s="58">
        <f t="shared" si="29"/>
        <v>375.86</v>
      </c>
      <c r="AT106" s="47"/>
      <c r="AU106" s="46"/>
      <c r="AV106" s="24">
        <f t="shared" si="47"/>
        <v>0</v>
      </c>
      <c r="AW106" s="23" t="str">
        <f t="shared" si="48"/>
        <v>NÃO MEDIDO</v>
      </c>
      <c r="AX106" s="45"/>
    </row>
    <row r="107" spans="1:50" s="41" customFormat="1" ht="66.75" customHeight="1" x14ac:dyDescent="0.2">
      <c r="A107" s="41" t="s">
        <v>39</v>
      </c>
      <c r="C107" s="57" t="s">
        <v>2708</v>
      </c>
      <c r="D107" s="56" t="s">
        <v>2707</v>
      </c>
      <c r="E107" s="55" t="s">
        <v>182</v>
      </c>
      <c r="F107" s="53">
        <v>15</v>
      </c>
      <c r="G107" s="53">
        <v>0</v>
      </c>
      <c r="H107" s="54">
        <v>0</v>
      </c>
      <c r="I107" s="54"/>
      <c r="J107" s="54">
        <v>0</v>
      </c>
      <c r="K107" s="53">
        <f t="shared" si="30"/>
        <v>15</v>
      </c>
      <c r="L107" s="52">
        <v>42.53</v>
      </c>
      <c r="M107" s="51">
        <f t="shared" si="45"/>
        <v>637.95000000000005</v>
      </c>
      <c r="N107" s="50"/>
      <c r="O107" s="50">
        <f t="shared" si="31"/>
        <v>0</v>
      </c>
      <c r="P107" s="50"/>
      <c r="Q107" s="50">
        <f t="shared" si="32"/>
        <v>0</v>
      </c>
      <c r="R107" s="50"/>
      <c r="S107" s="50">
        <f t="shared" si="33"/>
        <v>0</v>
      </c>
      <c r="T107" s="50"/>
      <c r="U107" s="50">
        <f t="shared" si="34"/>
        <v>0</v>
      </c>
      <c r="V107" s="50"/>
      <c r="W107" s="50">
        <f t="shared" si="35"/>
        <v>0</v>
      </c>
      <c r="X107" s="50"/>
      <c r="Y107" s="50">
        <f t="shared" si="36"/>
        <v>0</v>
      </c>
      <c r="Z107" s="50"/>
      <c r="AA107" s="50">
        <f t="shared" si="37"/>
        <v>0</v>
      </c>
      <c r="AB107" s="50"/>
      <c r="AC107" s="50">
        <f t="shared" si="38"/>
        <v>0</v>
      </c>
      <c r="AD107" s="50"/>
      <c r="AE107" s="50">
        <f t="shared" si="39"/>
        <v>0</v>
      </c>
      <c r="AF107" s="50"/>
      <c r="AG107" s="50">
        <f t="shared" si="40"/>
        <v>0</v>
      </c>
      <c r="AH107" s="50"/>
      <c r="AI107" s="50">
        <f t="shared" si="41"/>
        <v>0</v>
      </c>
      <c r="AJ107" s="50"/>
      <c r="AK107" s="50">
        <f t="shared" si="46"/>
        <v>0</v>
      </c>
      <c r="AL107" s="50"/>
      <c r="AM107" s="50">
        <f t="shared" si="42"/>
        <v>0</v>
      </c>
      <c r="AN107" s="50"/>
      <c r="AO107" s="50">
        <f t="shared" si="43"/>
        <v>0</v>
      </c>
      <c r="AP107" s="49">
        <f t="shared" si="44"/>
        <v>0</v>
      </c>
      <c r="AQ107" s="49">
        <f t="shared" si="27"/>
        <v>0</v>
      </c>
      <c r="AR107" s="49">
        <f t="shared" si="28"/>
        <v>15</v>
      </c>
      <c r="AS107" s="58">
        <f t="shared" si="29"/>
        <v>637.95000000000005</v>
      </c>
      <c r="AT107" s="47"/>
      <c r="AU107" s="46"/>
      <c r="AV107" s="24">
        <f t="shared" si="47"/>
        <v>0</v>
      </c>
      <c r="AW107" s="23" t="str">
        <f t="shared" si="48"/>
        <v>NÃO MEDIDO</v>
      </c>
      <c r="AX107" s="45"/>
    </row>
    <row r="108" spans="1:50" s="41" customFormat="1" ht="65.25" customHeight="1" x14ac:dyDescent="0.2">
      <c r="A108" s="41" t="s">
        <v>39</v>
      </c>
      <c r="C108" s="57" t="s">
        <v>2706</v>
      </c>
      <c r="D108" s="56" t="s">
        <v>2705</v>
      </c>
      <c r="E108" s="55" t="s">
        <v>182</v>
      </c>
      <c r="F108" s="53">
        <v>150</v>
      </c>
      <c r="G108" s="53">
        <v>0</v>
      </c>
      <c r="H108" s="54">
        <v>0</v>
      </c>
      <c r="I108" s="54"/>
      <c r="J108" s="54">
        <v>0</v>
      </c>
      <c r="K108" s="53">
        <f t="shared" si="30"/>
        <v>150</v>
      </c>
      <c r="L108" s="52">
        <v>17.23</v>
      </c>
      <c r="M108" s="51">
        <f t="shared" si="45"/>
        <v>2584.5</v>
      </c>
      <c r="N108" s="50">
        <v>23.42</v>
      </c>
      <c r="O108" s="50">
        <f t="shared" si="31"/>
        <v>403.53</v>
      </c>
      <c r="P108" s="50">
        <v>40.29</v>
      </c>
      <c r="Q108" s="50">
        <f t="shared" si="32"/>
        <v>694.2</v>
      </c>
      <c r="R108" s="50"/>
      <c r="S108" s="50">
        <f t="shared" si="33"/>
        <v>0</v>
      </c>
      <c r="T108" s="50"/>
      <c r="U108" s="50">
        <f t="shared" si="34"/>
        <v>0</v>
      </c>
      <c r="V108" s="50"/>
      <c r="W108" s="50">
        <f t="shared" si="35"/>
        <v>0</v>
      </c>
      <c r="X108" s="50"/>
      <c r="Y108" s="50">
        <f t="shared" si="36"/>
        <v>0</v>
      </c>
      <c r="Z108" s="50"/>
      <c r="AA108" s="50">
        <f t="shared" si="37"/>
        <v>0</v>
      </c>
      <c r="AB108" s="50"/>
      <c r="AC108" s="50">
        <f t="shared" si="38"/>
        <v>0</v>
      </c>
      <c r="AD108" s="50"/>
      <c r="AE108" s="50">
        <f t="shared" si="39"/>
        <v>0</v>
      </c>
      <c r="AF108" s="50"/>
      <c r="AG108" s="50">
        <f t="shared" si="40"/>
        <v>0</v>
      </c>
      <c r="AH108" s="50"/>
      <c r="AI108" s="50">
        <f t="shared" si="41"/>
        <v>0</v>
      </c>
      <c r="AJ108" s="50"/>
      <c r="AK108" s="50">
        <f t="shared" si="46"/>
        <v>0</v>
      </c>
      <c r="AL108" s="50"/>
      <c r="AM108" s="50">
        <f t="shared" si="42"/>
        <v>0</v>
      </c>
      <c r="AN108" s="50"/>
      <c r="AO108" s="50">
        <f t="shared" si="43"/>
        <v>0</v>
      </c>
      <c r="AP108" s="49">
        <f t="shared" si="44"/>
        <v>63.71</v>
      </c>
      <c r="AQ108" s="49">
        <f t="shared" si="27"/>
        <v>1097.73</v>
      </c>
      <c r="AR108" s="49">
        <f t="shared" si="28"/>
        <v>86.289999999999992</v>
      </c>
      <c r="AS108" s="58">
        <f t="shared" si="29"/>
        <v>1486.77</v>
      </c>
      <c r="AT108" s="47"/>
      <c r="AU108" s="46"/>
      <c r="AV108" s="24">
        <f t="shared" si="47"/>
        <v>0</v>
      </c>
      <c r="AW108" s="23" t="str">
        <f t="shared" si="48"/>
        <v>NÃO MEDIDO</v>
      </c>
      <c r="AX108" s="45"/>
    </row>
    <row r="109" spans="1:50" s="41" customFormat="1" ht="48.75" customHeight="1" x14ac:dyDescent="0.2">
      <c r="A109" s="41" t="s">
        <v>39</v>
      </c>
      <c r="C109" s="57" t="s">
        <v>2704</v>
      </c>
      <c r="D109" s="56" t="s">
        <v>2703</v>
      </c>
      <c r="E109" s="55" t="s">
        <v>43</v>
      </c>
      <c r="F109" s="53">
        <v>50</v>
      </c>
      <c r="G109" s="53">
        <v>0</v>
      </c>
      <c r="H109" s="54">
        <v>0</v>
      </c>
      <c r="I109" s="54"/>
      <c r="J109" s="54">
        <v>0</v>
      </c>
      <c r="K109" s="53">
        <f t="shared" si="30"/>
        <v>50</v>
      </c>
      <c r="L109" s="52">
        <v>33.46</v>
      </c>
      <c r="M109" s="51">
        <f t="shared" si="45"/>
        <v>1673</v>
      </c>
      <c r="N109" s="50">
        <v>12</v>
      </c>
      <c r="O109" s="50">
        <f t="shared" si="31"/>
        <v>401.52</v>
      </c>
      <c r="P109" s="50">
        <v>21</v>
      </c>
      <c r="Q109" s="50">
        <f t="shared" si="32"/>
        <v>702.66</v>
      </c>
      <c r="R109" s="50"/>
      <c r="S109" s="50">
        <f t="shared" si="33"/>
        <v>0</v>
      </c>
      <c r="T109" s="50"/>
      <c r="U109" s="50">
        <f t="shared" si="34"/>
        <v>0</v>
      </c>
      <c r="V109" s="50"/>
      <c r="W109" s="50">
        <f t="shared" si="35"/>
        <v>0</v>
      </c>
      <c r="X109" s="50"/>
      <c r="Y109" s="50">
        <f t="shared" si="36"/>
        <v>0</v>
      </c>
      <c r="Z109" s="50"/>
      <c r="AA109" s="50">
        <f t="shared" si="37"/>
        <v>0</v>
      </c>
      <c r="AB109" s="50"/>
      <c r="AC109" s="50">
        <f t="shared" si="38"/>
        <v>0</v>
      </c>
      <c r="AD109" s="50"/>
      <c r="AE109" s="50">
        <f t="shared" si="39"/>
        <v>0</v>
      </c>
      <c r="AF109" s="50"/>
      <c r="AG109" s="50">
        <f t="shared" si="40"/>
        <v>0</v>
      </c>
      <c r="AH109" s="50"/>
      <c r="AI109" s="50">
        <f t="shared" si="41"/>
        <v>0</v>
      </c>
      <c r="AJ109" s="50"/>
      <c r="AK109" s="50">
        <f t="shared" si="46"/>
        <v>0</v>
      </c>
      <c r="AL109" s="50"/>
      <c r="AM109" s="50">
        <f t="shared" si="42"/>
        <v>0</v>
      </c>
      <c r="AN109" s="50"/>
      <c r="AO109" s="50">
        <f t="shared" si="43"/>
        <v>0</v>
      </c>
      <c r="AP109" s="49">
        <f t="shared" si="44"/>
        <v>33</v>
      </c>
      <c r="AQ109" s="49">
        <f t="shared" si="27"/>
        <v>1104.1799999999998</v>
      </c>
      <c r="AR109" s="49">
        <f t="shared" si="28"/>
        <v>17</v>
      </c>
      <c r="AS109" s="58">
        <f t="shared" si="29"/>
        <v>568.82000000000016</v>
      </c>
      <c r="AT109" s="47"/>
      <c r="AU109" s="46"/>
      <c r="AV109" s="24">
        <f t="shared" si="47"/>
        <v>0</v>
      </c>
      <c r="AW109" s="23" t="str">
        <f t="shared" si="48"/>
        <v>NÃO MEDIDO</v>
      </c>
      <c r="AX109" s="45"/>
    </row>
    <row r="110" spans="1:50" s="41" customFormat="1" ht="48" customHeight="1" x14ac:dyDescent="0.2">
      <c r="A110" s="41" t="s">
        <v>39</v>
      </c>
      <c r="C110" s="57" t="s">
        <v>2702</v>
      </c>
      <c r="D110" s="56" t="s">
        <v>2701</v>
      </c>
      <c r="E110" s="55" t="s">
        <v>43</v>
      </c>
      <c r="F110" s="53">
        <v>3</v>
      </c>
      <c r="G110" s="53">
        <v>0</v>
      </c>
      <c r="H110" s="54">
        <v>0</v>
      </c>
      <c r="I110" s="54"/>
      <c r="J110" s="54">
        <v>0</v>
      </c>
      <c r="K110" s="53">
        <f t="shared" si="30"/>
        <v>3</v>
      </c>
      <c r="L110" s="52">
        <v>26.71</v>
      </c>
      <c r="M110" s="51">
        <f t="shared" si="45"/>
        <v>80.13</v>
      </c>
      <c r="N110" s="50"/>
      <c r="O110" s="50">
        <f t="shared" si="31"/>
        <v>0</v>
      </c>
      <c r="P110" s="50">
        <v>1</v>
      </c>
      <c r="Q110" s="50">
        <f t="shared" si="32"/>
        <v>26.71</v>
      </c>
      <c r="R110" s="50"/>
      <c r="S110" s="50">
        <f t="shared" si="33"/>
        <v>0</v>
      </c>
      <c r="T110" s="50"/>
      <c r="U110" s="50">
        <f t="shared" si="34"/>
        <v>0</v>
      </c>
      <c r="V110" s="50"/>
      <c r="W110" s="50">
        <f t="shared" si="35"/>
        <v>0</v>
      </c>
      <c r="X110" s="50"/>
      <c r="Y110" s="50">
        <f t="shared" si="36"/>
        <v>0</v>
      </c>
      <c r="Z110" s="50"/>
      <c r="AA110" s="50">
        <f t="shared" si="37"/>
        <v>0</v>
      </c>
      <c r="AB110" s="50"/>
      <c r="AC110" s="50">
        <f t="shared" si="38"/>
        <v>0</v>
      </c>
      <c r="AD110" s="50"/>
      <c r="AE110" s="50">
        <f t="shared" si="39"/>
        <v>0</v>
      </c>
      <c r="AF110" s="50"/>
      <c r="AG110" s="50">
        <f t="shared" si="40"/>
        <v>0</v>
      </c>
      <c r="AH110" s="50"/>
      <c r="AI110" s="50">
        <f t="shared" si="41"/>
        <v>0</v>
      </c>
      <c r="AJ110" s="50"/>
      <c r="AK110" s="50">
        <f t="shared" si="46"/>
        <v>0</v>
      </c>
      <c r="AL110" s="50"/>
      <c r="AM110" s="50">
        <f t="shared" si="42"/>
        <v>0</v>
      </c>
      <c r="AN110" s="50"/>
      <c r="AO110" s="50">
        <f t="shared" si="43"/>
        <v>0</v>
      </c>
      <c r="AP110" s="49">
        <f t="shared" si="44"/>
        <v>1</v>
      </c>
      <c r="AQ110" s="49">
        <f t="shared" si="27"/>
        <v>26.71</v>
      </c>
      <c r="AR110" s="49">
        <f t="shared" si="28"/>
        <v>2</v>
      </c>
      <c r="AS110" s="58">
        <f t="shared" si="29"/>
        <v>53.419999999999995</v>
      </c>
      <c r="AT110" s="47"/>
      <c r="AU110" s="46"/>
      <c r="AV110" s="24">
        <f t="shared" si="47"/>
        <v>0</v>
      </c>
      <c r="AW110" s="23" t="str">
        <f t="shared" si="48"/>
        <v>NÃO MEDIDO</v>
      </c>
      <c r="AX110" s="45"/>
    </row>
    <row r="111" spans="1:50" s="41" customFormat="1" ht="48" customHeight="1" x14ac:dyDescent="0.2">
      <c r="A111" s="41" t="s">
        <v>39</v>
      </c>
      <c r="C111" s="57" t="s">
        <v>2700</v>
      </c>
      <c r="D111" s="56" t="s">
        <v>2699</v>
      </c>
      <c r="E111" s="55" t="s">
        <v>43</v>
      </c>
      <c r="F111" s="53">
        <v>5</v>
      </c>
      <c r="G111" s="53">
        <v>0</v>
      </c>
      <c r="H111" s="54">
        <v>0</v>
      </c>
      <c r="I111" s="54"/>
      <c r="J111" s="54">
        <v>0</v>
      </c>
      <c r="K111" s="53">
        <f t="shared" si="30"/>
        <v>5</v>
      </c>
      <c r="L111" s="52">
        <v>11.49</v>
      </c>
      <c r="M111" s="51">
        <f t="shared" si="45"/>
        <v>57.45</v>
      </c>
      <c r="N111" s="50">
        <v>2</v>
      </c>
      <c r="O111" s="50">
        <f t="shared" ref="O111:O142" si="49">ROUND(N111*$L111,2)</f>
        <v>22.98</v>
      </c>
      <c r="P111" s="50"/>
      <c r="Q111" s="50">
        <f t="shared" si="32"/>
        <v>0</v>
      </c>
      <c r="R111" s="50"/>
      <c r="S111" s="50">
        <f t="shared" si="33"/>
        <v>0</v>
      </c>
      <c r="T111" s="50"/>
      <c r="U111" s="50">
        <f t="shared" ref="U111:U142" si="50">ROUND(T111*$L111,2)</f>
        <v>0</v>
      </c>
      <c r="V111" s="50"/>
      <c r="W111" s="50">
        <f t="shared" si="35"/>
        <v>0</v>
      </c>
      <c r="X111" s="50"/>
      <c r="Y111" s="50">
        <f t="shared" si="36"/>
        <v>0</v>
      </c>
      <c r="Z111" s="50"/>
      <c r="AA111" s="50">
        <f t="shared" si="37"/>
        <v>0</v>
      </c>
      <c r="AB111" s="50"/>
      <c r="AC111" s="50">
        <f t="shared" si="38"/>
        <v>0</v>
      </c>
      <c r="AD111" s="50"/>
      <c r="AE111" s="50">
        <f t="shared" si="39"/>
        <v>0</v>
      </c>
      <c r="AF111" s="50"/>
      <c r="AG111" s="50">
        <f t="shared" si="40"/>
        <v>0</v>
      </c>
      <c r="AH111" s="50"/>
      <c r="AI111" s="50">
        <f t="shared" si="41"/>
        <v>0</v>
      </c>
      <c r="AJ111" s="50"/>
      <c r="AK111" s="50">
        <f t="shared" si="46"/>
        <v>0</v>
      </c>
      <c r="AL111" s="50"/>
      <c r="AM111" s="50">
        <f t="shared" si="42"/>
        <v>0</v>
      </c>
      <c r="AN111" s="50"/>
      <c r="AO111" s="50">
        <f t="shared" si="43"/>
        <v>0</v>
      </c>
      <c r="AP111" s="49">
        <f t="shared" si="44"/>
        <v>2</v>
      </c>
      <c r="AQ111" s="49">
        <f t="shared" si="27"/>
        <v>22.98</v>
      </c>
      <c r="AR111" s="49">
        <f t="shared" si="28"/>
        <v>3</v>
      </c>
      <c r="AS111" s="58">
        <f t="shared" si="29"/>
        <v>34.47</v>
      </c>
      <c r="AT111" s="47"/>
      <c r="AU111" s="46"/>
      <c r="AV111" s="24">
        <f t="shared" si="47"/>
        <v>0</v>
      </c>
      <c r="AW111" s="23" t="str">
        <f t="shared" si="48"/>
        <v>NÃO MEDIDO</v>
      </c>
      <c r="AX111" s="45"/>
    </row>
    <row r="112" spans="1:50" s="41" customFormat="1" ht="57" customHeight="1" x14ac:dyDescent="0.2">
      <c r="A112" s="41" t="s">
        <v>39</v>
      </c>
      <c r="C112" s="57" t="s">
        <v>2698</v>
      </c>
      <c r="D112" s="56" t="s">
        <v>2697</v>
      </c>
      <c r="E112" s="55" t="s">
        <v>182</v>
      </c>
      <c r="F112" s="53">
        <v>370</v>
      </c>
      <c r="G112" s="53">
        <v>0</v>
      </c>
      <c r="H112" s="54">
        <v>0</v>
      </c>
      <c r="I112" s="54"/>
      <c r="J112" s="54">
        <v>0</v>
      </c>
      <c r="K112" s="53">
        <f t="shared" si="30"/>
        <v>370</v>
      </c>
      <c r="L112" s="52">
        <v>13.91</v>
      </c>
      <c r="M112" s="51">
        <f t="shared" si="45"/>
        <v>5146.7</v>
      </c>
      <c r="N112" s="50">
        <v>221</v>
      </c>
      <c r="O112" s="50">
        <f t="shared" si="49"/>
        <v>3074.11</v>
      </c>
      <c r="P112" s="50"/>
      <c r="Q112" s="50">
        <f t="shared" si="32"/>
        <v>0</v>
      </c>
      <c r="R112" s="50"/>
      <c r="S112" s="50">
        <f t="shared" si="33"/>
        <v>0</v>
      </c>
      <c r="T112" s="50"/>
      <c r="U112" s="50">
        <f t="shared" si="50"/>
        <v>0</v>
      </c>
      <c r="V112" s="50"/>
      <c r="W112" s="50">
        <f t="shared" si="35"/>
        <v>0</v>
      </c>
      <c r="X112" s="50"/>
      <c r="Y112" s="50">
        <f t="shared" si="36"/>
        <v>0</v>
      </c>
      <c r="Z112" s="50"/>
      <c r="AA112" s="50">
        <f t="shared" si="37"/>
        <v>0</v>
      </c>
      <c r="AB112" s="50"/>
      <c r="AC112" s="50">
        <f t="shared" si="38"/>
        <v>0</v>
      </c>
      <c r="AD112" s="50"/>
      <c r="AE112" s="50">
        <f t="shared" si="39"/>
        <v>0</v>
      </c>
      <c r="AF112" s="50"/>
      <c r="AG112" s="50">
        <f t="shared" si="40"/>
        <v>0</v>
      </c>
      <c r="AH112" s="50"/>
      <c r="AI112" s="50">
        <f t="shared" si="41"/>
        <v>0</v>
      </c>
      <c r="AJ112" s="50"/>
      <c r="AK112" s="50">
        <f t="shared" si="46"/>
        <v>0</v>
      </c>
      <c r="AL112" s="50"/>
      <c r="AM112" s="50">
        <f t="shared" si="42"/>
        <v>0</v>
      </c>
      <c r="AN112" s="50"/>
      <c r="AO112" s="50">
        <f t="shared" si="43"/>
        <v>0</v>
      </c>
      <c r="AP112" s="49">
        <f t="shared" si="44"/>
        <v>221</v>
      </c>
      <c r="AQ112" s="49">
        <f t="shared" si="27"/>
        <v>3074.11</v>
      </c>
      <c r="AR112" s="49">
        <f t="shared" si="28"/>
        <v>149</v>
      </c>
      <c r="AS112" s="58">
        <f t="shared" si="29"/>
        <v>2072.5899999999997</v>
      </c>
      <c r="AT112" s="47"/>
      <c r="AU112" s="46"/>
      <c r="AV112" s="24">
        <f t="shared" si="47"/>
        <v>0</v>
      </c>
      <c r="AW112" s="23" t="str">
        <f t="shared" si="48"/>
        <v>NÃO MEDIDO</v>
      </c>
      <c r="AX112" s="45"/>
    </row>
    <row r="113" spans="1:50" s="41" customFormat="1" ht="75" customHeight="1" x14ac:dyDescent="0.2">
      <c r="A113" s="41" t="s">
        <v>39</v>
      </c>
      <c r="C113" s="57" t="s">
        <v>2696</v>
      </c>
      <c r="D113" s="56" t="s">
        <v>2695</v>
      </c>
      <c r="E113" s="55" t="s">
        <v>182</v>
      </c>
      <c r="F113" s="53">
        <v>130</v>
      </c>
      <c r="G113" s="53">
        <v>19.940000000000001</v>
      </c>
      <c r="H113" s="54">
        <v>0</v>
      </c>
      <c r="I113" s="54"/>
      <c r="J113" s="54">
        <v>0</v>
      </c>
      <c r="K113" s="53">
        <f t="shared" si="30"/>
        <v>149.94</v>
      </c>
      <c r="L113" s="52">
        <v>42.53</v>
      </c>
      <c r="M113" s="51">
        <f t="shared" si="45"/>
        <v>6376.95</v>
      </c>
      <c r="N113" s="50">
        <v>66.680000000000007</v>
      </c>
      <c r="O113" s="50">
        <f t="shared" si="49"/>
        <v>2835.9</v>
      </c>
      <c r="P113" s="50">
        <v>63.32</v>
      </c>
      <c r="Q113" s="50">
        <f t="shared" si="32"/>
        <v>2693</v>
      </c>
      <c r="R113" s="50"/>
      <c r="S113" s="50">
        <f t="shared" si="33"/>
        <v>0</v>
      </c>
      <c r="T113" s="50"/>
      <c r="U113" s="50">
        <f t="shared" si="50"/>
        <v>0</v>
      </c>
      <c r="V113" s="50"/>
      <c r="W113" s="50">
        <f t="shared" si="35"/>
        <v>0</v>
      </c>
      <c r="X113" s="50"/>
      <c r="Y113" s="50">
        <f t="shared" si="36"/>
        <v>0</v>
      </c>
      <c r="Z113" s="50"/>
      <c r="AA113" s="50">
        <f t="shared" si="37"/>
        <v>0</v>
      </c>
      <c r="AB113" s="50">
        <v>19.940000000000001</v>
      </c>
      <c r="AC113" s="50">
        <f t="shared" si="38"/>
        <v>848.05</v>
      </c>
      <c r="AD113" s="50"/>
      <c r="AE113" s="50">
        <f t="shared" si="39"/>
        <v>0</v>
      </c>
      <c r="AF113" s="50"/>
      <c r="AG113" s="50">
        <f t="shared" si="40"/>
        <v>0</v>
      </c>
      <c r="AH113" s="50"/>
      <c r="AI113" s="50">
        <f t="shared" si="41"/>
        <v>0</v>
      </c>
      <c r="AJ113" s="50"/>
      <c r="AK113" s="50">
        <f t="shared" si="46"/>
        <v>0</v>
      </c>
      <c r="AL113" s="50"/>
      <c r="AM113" s="50">
        <f t="shared" si="42"/>
        <v>0</v>
      </c>
      <c r="AN113" s="50"/>
      <c r="AO113" s="50">
        <f t="shared" si="43"/>
        <v>0</v>
      </c>
      <c r="AP113" s="49">
        <f t="shared" si="44"/>
        <v>149.94</v>
      </c>
      <c r="AQ113" s="49">
        <f t="shared" si="27"/>
        <v>6376.95</v>
      </c>
      <c r="AR113" s="49">
        <f t="shared" si="28"/>
        <v>0</v>
      </c>
      <c r="AS113" s="58">
        <f t="shared" si="29"/>
        <v>0</v>
      </c>
      <c r="AT113" s="47"/>
      <c r="AU113" s="46"/>
      <c r="AV113" s="24">
        <f t="shared" si="47"/>
        <v>0</v>
      </c>
      <c r="AW113" s="23" t="str">
        <f t="shared" si="48"/>
        <v>NÃO MEDIDO</v>
      </c>
      <c r="AX113" s="45"/>
    </row>
    <row r="114" spans="1:50" s="41" customFormat="1" ht="30" customHeight="1" x14ac:dyDescent="0.2">
      <c r="A114" s="41" t="s">
        <v>39</v>
      </c>
      <c r="C114" s="57" t="s">
        <v>2694</v>
      </c>
      <c r="D114" s="56" t="s">
        <v>2693</v>
      </c>
      <c r="E114" s="55" t="s">
        <v>43</v>
      </c>
      <c r="F114" s="53">
        <v>241</v>
      </c>
      <c r="G114" s="53">
        <v>0</v>
      </c>
      <c r="H114" s="54">
        <v>0</v>
      </c>
      <c r="I114" s="54"/>
      <c r="J114" s="54">
        <v>0</v>
      </c>
      <c r="K114" s="53">
        <f t="shared" si="30"/>
        <v>241</v>
      </c>
      <c r="L114" s="52">
        <v>16.03</v>
      </c>
      <c r="M114" s="51">
        <f t="shared" si="45"/>
        <v>3863.23</v>
      </c>
      <c r="N114" s="50">
        <v>146</v>
      </c>
      <c r="O114" s="50">
        <f t="shared" si="49"/>
        <v>2340.38</v>
      </c>
      <c r="P114" s="50"/>
      <c r="Q114" s="50">
        <f t="shared" si="32"/>
        <v>0</v>
      </c>
      <c r="R114" s="50">
        <v>95</v>
      </c>
      <c r="S114" s="50">
        <f t="shared" si="33"/>
        <v>1522.85</v>
      </c>
      <c r="T114" s="50"/>
      <c r="U114" s="50">
        <f t="shared" si="50"/>
        <v>0</v>
      </c>
      <c r="V114" s="50"/>
      <c r="W114" s="50">
        <f t="shared" si="35"/>
        <v>0</v>
      </c>
      <c r="X114" s="50"/>
      <c r="Y114" s="50">
        <f t="shared" si="36"/>
        <v>0</v>
      </c>
      <c r="Z114" s="50"/>
      <c r="AA114" s="50">
        <f t="shared" si="37"/>
        <v>0</v>
      </c>
      <c r="AB114" s="50"/>
      <c r="AC114" s="50">
        <f t="shared" si="38"/>
        <v>0</v>
      </c>
      <c r="AD114" s="50"/>
      <c r="AE114" s="50">
        <f t="shared" si="39"/>
        <v>0</v>
      </c>
      <c r="AF114" s="50"/>
      <c r="AG114" s="50">
        <f t="shared" si="40"/>
        <v>0</v>
      </c>
      <c r="AH114" s="50"/>
      <c r="AI114" s="50">
        <f t="shared" si="41"/>
        <v>0</v>
      </c>
      <c r="AJ114" s="50"/>
      <c r="AK114" s="50">
        <f t="shared" si="46"/>
        <v>0</v>
      </c>
      <c r="AL114" s="50"/>
      <c r="AM114" s="50">
        <f t="shared" si="42"/>
        <v>0</v>
      </c>
      <c r="AN114" s="50"/>
      <c r="AO114" s="50">
        <f t="shared" si="43"/>
        <v>0</v>
      </c>
      <c r="AP114" s="49">
        <f t="shared" si="44"/>
        <v>241</v>
      </c>
      <c r="AQ114" s="49">
        <f t="shared" si="27"/>
        <v>3863.23</v>
      </c>
      <c r="AR114" s="49">
        <f t="shared" si="28"/>
        <v>0</v>
      </c>
      <c r="AS114" s="58">
        <f t="shared" si="29"/>
        <v>0</v>
      </c>
      <c r="AT114" s="47"/>
      <c r="AU114" s="46"/>
      <c r="AV114" s="24">
        <f t="shared" si="47"/>
        <v>0</v>
      </c>
      <c r="AW114" s="23" t="str">
        <f t="shared" si="48"/>
        <v>NÃO MEDIDO</v>
      </c>
      <c r="AX114" s="45"/>
    </row>
    <row r="115" spans="1:50" s="41" customFormat="1" ht="30" customHeight="1" x14ac:dyDescent="0.2">
      <c r="A115" s="41" t="s">
        <v>39</v>
      </c>
      <c r="C115" s="57" t="s">
        <v>2692</v>
      </c>
      <c r="D115" s="56" t="s">
        <v>2691</v>
      </c>
      <c r="E115" s="55" t="s">
        <v>43</v>
      </c>
      <c r="F115" s="53">
        <v>24</v>
      </c>
      <c r="G115" s="53">
        <v>0</v>
      </c>
      <c r="H115" s="54">
        <v>0</v>
      </c>
      <c r="I115" s="54"/>
      <c r="J115" s="54">
        <v>0</v>
      </c>
      <c r="K115" s="53">
        <f t="shared" si="30"/>
        <v>24</v>
      </c>
      <c r="L115" s="52">
        <v>23.62</v>
      </c>
      <c r="M115" s="51">
        <f t="shared" si="45"/>
        <v>566.88</v>
      </c>
      <c r="N115" s="50"/>
      <c r="O115" s="50">
        <f t="shared" si="49"/>
        <v>0</v>
      </c>
      <c r="P115" s="50"/>
      <c r="Q115" s="50">
        <f t="shared" si="32"/>
        <v>0</v>
      </c>
      <c r="R115" s="50"/>
      <c r="S115" s="50">
        <f t="shared" si="33"/>
        <v>0</v>
      </c>
      <c r="T115" s="50"/>
      <c r="U115" s="50">
        <f t="shared" si="50"/>
        <v>0</v>
      </c>
      <c r="V115" s="50"/>
      <c r="W115" s="50">
        <f t="shared" si="35"/>
        <v>0</v>
      </c>
      <c r="X115" s="50"/>
      <c r="Y115" s="50">
        <f t="shared" si="36"/>
        <v>0</v>
      </c>
      <c r="Z115" s="50"/>
      <c r="AA115" s="50">
        <f t="shared" si="37"/>
        <v>0</v>
      </c>
      <c r="AB115" s="50"/>
      <c r="AC115" s="50">
        <f t="shared" si="38"/>
        <v>0</v>
      </c>
      <c r="AD115" s="50"/>
      <c r="AE115" s="50">
        <f t="shared" si="39"/>
        <v>0</v>
      </c>
      <c r="AF115" s="50"/>
      <c r="AG115" s="50">
        <f t="shared" si="40"/>
        <v>0</v>
      </c>
      <c r="AH115" s="50">
        <v>24</v>
      </c>
      <c r="AI115" s="50">
        <f t="shared" si="41"/>
        <v>566.88</v>
      </c>
      <c r="AJ115" s="50"/>
      <c r="AK115" s="50">
        <f t="shared" si="46"/>
        <v>0</v>
      </c>
      <c r="AL115" s="50"/>
      <c r="AM115" s="50">
        <f t="shared" si="42"/>
        <v>0</v>
      </c>
      <c r="AN115" s="50"/>
      <c r="AO115" s="50">
        <f t="shared" si="43"/>
        <v>0</v>
      </c>
      <c r="AP115" s="49">
        <f t="shared" si="44"/>
        <v>24</v>
      </c>
      <c r="AQ115" s="49">
        <f t="shared" si="27"/>
        <v>566.88</v>
      </c>
      <c r="AR115" s="49">
        <f t="shared" si="28"/>
        <v>0</v>
      </c>
      <c r="AS115" s="58">
        <f t="shared" si="29"/>
        <v>0</v>
      </c>
      <c r="AT115" s="47"/>
      <c r="AU115" s="46"/>
      <c r="AV115" s="24">
        <f t="shared" si="47"/>
        <v>0</v>
      </c>
      <c r="AW115" s="23" t="str">
        <f t="shared" si="48"/>
        <v>NÃO MEDIDO</v>
      </c>
      <c r="AX115" s="45"/>
    </row>
    <row r="116" spans="1:50" s="41" customFormat="1" ht="30" customHeight="1" x14ac:dyDescent="0.2">
      <c r="A116" s="41" t="s">
        <v>39</v>
      </c>
      <c r="C116" s="57" t="s">
        <v>2690</v>
      </c>
      <c r="D116" s="56" t="s">
        <v>2689</v>
      </c>
      <c r="E116" s="55" t="s">
        <v>43</v>
      </c>
      <c r="F116" s="53">
        <v>722</v>
      </c>
      <c r="G116" s="53">
        <v>0</v>
      </c>
      <c r="H116" s="54">
        <v>0</v>
      </c>
      <c r="I116" s="54"/>
      <c r="J116" s="54">
        <v>0</v>
      </c>
      <c r="K116" s="53">
        <f t="shared" si="30"/>
        <v>722</v>
      </c>
      <c r="L116" s="52">
        <v>2.36</v>
      </c>
      <c r="M116" s="51">
        <f t="shared" si="45"/>
        <v>1703.92</v>
      </c>
      <c r="N116" s="50"/>
      <c r="O116" s="50">
        <f t="shared" si="49"/>
        <v>0</v>
      </c>
      <c r="P116" s="50"/>
      <c r="Q116" s="50">
        <f t="shared" si="32"/>
        <v>0</v>
      </c>
      <c r="R116" s="50"/>
      <c r="S116" s="50">
        <f t="shared" si="33"/>
        <v>0</v>
      </c>
      <c r="T116" s="50"/>
      <c r="U116" s="50">
        <f t="shared" si="50"/>
        <v>0</v>
      </c>
      <c r="V116" s="50"/>
      <c r="W116" s="50">
        <f t="shared" si="35"/>
        <v>0</v>
      </c>
      <c r="X116" s="50"/>
      <c r="Y116" s="50">
        <f t="shared" si="36"/>
        <v>0</v>
      </c>
      <c r="Z116" s="50"/>
      <c r="AA116" s="50">
        <f t="shared" si="37"/>
        <v>0</v>
      </c>
      <c r="AB116" s="50"/>
      <c r="AC116" s="50">
        <f t="shared" si="38"/>
        <v>0</v>
      </c>
      <c r="AD116" s="50"/>
      <c r="AE116" s="50">
        <f t="shared" si="39"/>
        <v>0</v>
      </c>
      <c r="AF116" s="50"/>
      <c r="AG116" s="50">
        <f t="shared" si="40"/>
        <v>0</v>
      </c>
      <c r="AH116" s="50">
        <v>722</v>
      </c>
      <c r="AI116" s="50">
        <f t="shared" si="41"/>
        <v>1703.92</v>
      </c>
      <c r="AJ116" s="50"/>
      <c r="AK116" s="50">
        <f t="shared" si="46"/>
        <v>0</v>
      </c>
      <c r="AL116" s="50"/>
      <c r="AM116" s="50">
        <f t="shared" si="42"/>
        <v>0</v>
      </c>
      <c r="AN116" s="50"/>
      <c r="AO116" s="50">
        <f t="shared" si="43"/>
        <v>0</v>
      </c>
      <c r="AP116" s="49">
        <f t="shared" si="44"/>
        <v>722</v>
      </c>
      <c r="AQ116" s="49">
        <f t="shared" si="27"/>
        <v>1703.92</v>
      </c>
      <c r="AR116" s="49">
        <f t="shared" si="28"/>
        <v>0</v>
      </c>
      <c r="AS116" s="58">
        <f t="shared" si="29"/>
        <v>0</v>
      </c>
      <c r="AT116" s="47"/>
      <c r="AU116" s="46"/>
      <c r="AV116" s="24">
        <f t="shared" si="47"/>
        <v>0</v>
      </c>
      <c r="AW116" s="23" t="str">
        <f t="shared" si="48"/>
        <v>NÃO MEDIDO</v>
      </c>
      <c r="AX116" s="45"/>
    </row>
    <row r="117" spans="1:50" s="41" customFormat="1" ht="30" customHeight="1" x14ac:dyDescent="0.2">
      <c r="A117" s="41" t="s">
        <v>39</v>
      </c>
      <c r="C117" s="57" t="s">
        <v>2688</v>
      </c>
      <c r="D117" s="56" t="s">
        <v>2687</v>
      </c>
      <c r="E117" s="55" t="s">
        <v>182</v>
      </c>
      <c r="F117" s="53">
        <v>45</v>
      </c>
      <c r="G117" s="53">
        <v>0</v>
      </c>
      <c r="H117" s="54">
        <v>0</v>
      </c>
      <c r="I117" s="54"/>
      <c r="J117" s="54">
        <v>0</v>
      </c>
      <c r="K117" s="53">
        <f t="shared" si="30"/>
        <v>45</v>
      </c>
      <c r="L117" s="52">
        <v>2.48</v>
      </c>
      <c r="M117" s="51">
        <f t="shared" si="45"/>
        <v>111.6</v>
      </c>
      <c r="N117" s="50"/>
      <c r="O117" s="50">
        <f t="shared" si="49"/>
        <v>0</v>
      </c>
      <c r="P117" s="50"/>
      <c r="Q117" s="50">
        <f t="shared" si="32"/>
        <v>0</v>
      </c>
      <c r="R117" s="50"/>
      <c r="S117" s="50">
        <f t="shared" si="33"/>
        <v>0</v>
      </c>
      <c r="T117" s="50"/>
      <c r="U117" s="50">
        <f t="shared" si="50"/>
        <v>0</v>
      </c>
      <c r="V117" s="50"/>
      <c r="W117" s="50">
        <f t="shared" si="35"/>
        <v>0</v>
      </c>
      <c r="X117" s="50"/>
      <c r="Y117" s="50">
        <f t="shared" si="36"/>
        <v>0</v>
      </c>
      <c r="Z117" s="50"/>
      <c r="AA117" s="50">
        <f t="shared" si="37"/>
        <v>0</v>
      </c>
      <c r="AB117" s="50"/>
      <c r="AC117" s="50">
        <f t="shared" si="38"/>
        <v>0</v>
      </c>
      <c r="AD117" s="50"/>
      <c r="AE117" s="50">
        <f t="shared" si="39"/>
        <v>0</v>
      </c>
      <c r="AF117" s="50"/>
      <c r="AG117" s="50">
        <f t="shared" si="40"/>
        <v>0</v>
      </c>
      <c r="AH117" s="50">
        <v>45</v>
      </c>
      <c r="AI117" s="50">
        <f t="shared" si="41"/>
        <v>111.6</v>
      </c>
      <c r="AJ117" s="50"/>
      <c r="AK117" s="50">
        <f t="shared" si="46"/>
        <v>0</v>
      </c>
      <c r="AL117" s="50"/>
      <c r="AM117" s="50">
        <f t="shared" si="42"/>
        <v>0</v>
      </c>
      <c r="AN117" s="50"/>
      <c r="AO117" s="50">
        <f t="shared" si="43"/>
        <v>0</v>
      </c>
      <c r="AP117" s="49">
        <f t="shared" si="44"/>
        <v>45</v>
      </c>
      <c r="AQ117" s="49">
        <f t="shared" si="27"/>
        <v>111.6</v>
      </c>
      <c r="AR117" s="49">
        <f t="shared" si="28"/>
        <v>0</v>
      </c>
      <c r="AS117" s="58">
        <f t="shared" si="29"/>
        <v>0</v>
      </c>
      <c r="AT117" s="47"/>
      <c r="AU117" s="46"/>
      <c r="AV117" s="24">
        <f t="shared" si="47"/>
        <v>0</v>
      </c>
      <c r="AW117" s="23" t="str">
        <f t="shared" si="48"/>
        <v>NÃO MEDIDO</v>
      </c>
      <c r="AX117" s="45"/>
    </row>
    <row r="118" spans="1:50" s="41" customFormat="1" ht="30" customHeight="1" x14ac:dyDescent="0.2">
      <c r="A118" s="41" t="s">
        <v>39</v>
      </c>
      <c r="C118" s="57" t="s">
        <v>2686</v>
      </c>
      <c r="D118" s="56" t="s">
        <v>2685</v>
      </c>
      <c r="E118" s="55" t="s">
        <v>182</v>
      </c>
      <c r="F118" s="53">
        <v>439</v>
      </c>
      <c r="G118" s="53">
        <v>0</v>
      </c>
      <c r="H118" s="54">
        <v>0</v>
      </c>
      <c r="I118" s="54"/>
      <c r="J118" s="54">
        <v>0</v>
      </c>
      <c r="K118" s="53">
        <f t="shared" si="30"/>
        <v>439</v>
      </c>
      <c r="L118" s="52">
        <v>3.28</v>
      </c>
      <c r="M118" s="51">
        <f t="shared" si="45"/>
        <v>1439.92</v>
      </c>
      <c r="N118" s="50"/>
      <c r="O118" s="50">
        <f t="shared" si="49"/>
        <v>0</v>
      </c>
      <c r="P118" s="50"/>
      <c r="Q118" s="50">
        <f t="shared" si="32"/>
        <v>0</v>
      </c>
      <c r="R118" s="50"/>
      <c r="S118" s="50">
        <f t="shared" si="33"/>
        <v>0</v>
      </c>
      <c r="T118" s="50"/>
      <c r="U118" s="50">
        <f t="shared" si="50"/>
        <v>0</v>
      </c>
      <c r="V118" s="50"/>
      <c r="W118" s="50">
        <f t="shared" si="35"/>
        <v>0</v>
      </c>
      <c r="X118" s="50"/>
      <c r="Y118" s="50">
        <f t="shared" si="36"/>
        <v>0</v>
      </c>
      <c r="Z118" s="50"/>
      <c r="AA118" s="50">
        <f t="shared" si="37"/>
        <v>0</v>
      </c>
      <c r="AB118" s="50"/>
      <c r="AC118" s="50">
        <f t="shared" si="38"/>
        <v>0</v>
      </c>
      <c r="AD118" s="50"/>
      <c r="AE118" s="50">
        <f t="shared" si="39"/>
        <v>0</v>
      </c>
      <c r="AF118" s="50"/>
      <c r="AG118" s="50">
        <f t="shared" si="40"/>
        <v>0</v>
      </c>
      <c r="AH118" s="50">
        <v>439</v>
      </c>
      <c r="AI118" s="50">
        <f t="shared" si="41"/>
        <v>1439.92</v>
      </c>
      <c r="AJ118" s="50"/>
      <c r="AK118" s="50">
        <f t="shared" si="46"/>
        <v>0</v>
      </c>
      <c r="AL118" s="50"/>
      <c r="AM118" s="50">
        <f t="shared" si="42"/>
        <v>0</v>
      </c>
      <c r="AN118" s="50"/>
      <c r="AO118" s="50">
        <f t="shared" si="43"/>
        <v>0</v>
      </c>
      <c r="AP118" s="49">
        <f t="shared" si="44"/>
        <v>439</v>
      </c>
      <c r="AQ118" s="49">
        <f t="shared" si="27"/>
        <v>1439.92</v>
      </c>
      <c r="AR118" s="49">
        <f t="shared" si="28"/>
        <v>0</v>
      </c>
      <c r="AS118" s="58">
        <f t="shared" si="29"/>
        <v>0</v>
      </c>
      <c r="AT118" s="47"/>
      <c r="AU118" s="46"/>
      <c r="AV118" s="24">
        <f t="shared" si="47"/>
        <v>0</v>
      </c>
      <c r="AW118" s="23" t="str">
        <f t="shared" si="48"/>
        <v>NÃO MEDIDO</v>
      </c>
      <c r="AX118" s="45"/>
    </row>
    <row r="119" spans="1:50" s="41" customFormat="1" ht="30" customHeight="1" x14ac:dyDescent="0.2">
      <c r="A119" s="41" t="s">
        <v>39</v>
      </c>
      <c r="C119" s="57" t="s">
        <v>2684</v>
      </c>
      <c r="D119" s="56" t="s">
        <v>2683</v>
      </c>
      <c r="E119" s="55" t="s">
        <v>182</v>
      </c>
      <c r="F119" s="53">
        <v>145</v>
      </c>
      <c r="G119" s="53">
        <v>0</v>
      </c>
      <c r="H119" s="54">
        <v>0</v>
      </c>
      <c r="I119" s="54"/>
      <c r="J119" s="54">
        <v>0</v>
      </c>
      <c r="K119" s="53">
        <f t="shared" si="30"/>
        <v>145</v>
      </c>
      <c r="L119" s="52">
        <v>2.73</v>
      </c>
      <c r="M119" s="51">
        <f t="shared" si="45"/>
        <v>395.85</v>
      </c>
      <c r="N119" s="50"/>
      <c r="O119" s="50">
        <f t="shared" si="49"/>
        <v>0</v>
      </c>
      <c r="P119" s="50"/>
      <c r="Q119" s="50">
        <f t="shared" si="32"/>
        <v>0</v>
      </c>
      <c r="R119" s="50"/>
      <c r="S119" s="50">
        <f t="shared" si="33"/>
        <v>0</v>
      </c>
      <c r="T119" s="50"/>
      <c r="U119" s="50">
        <f t="shared" si="50"/>
        <v>0</v>
      </c>
      <c r="V119" s="50"/>
      <c r="W119" s="50">
        <f t="shared" si="35"/>
        <v>0</v>
      </c>
      <c r="X119" s="50"/>
      <c r="Y119" s="50">
        <f t="shared" si="36"/>
        <v>0</v>
      </c>
      <c r="Z119" s="50"/>
      <c r="AA119" s="50">
        <f t="shared" si="37"/>
        <v>0</v>
      </c>
      <c r="AB119" s="50"/>
      <c r="AC119" s="50">
        <f t="shared" si="38"/>
        <v>0</v>
      </c>
      <c r="AD119" s="50"/>
      <c r="AE119" s="50">
        <f t="shared" si="39"/>
        <v>0</v>
      </c>
      <c r="AF119" s="50"/>
      <c r="AG119" s="50">
        <f t="shared" si="40"/>
        <v>0</v>
      </c>
      <c r="AH119" s="50"/>
      <c r="AI119" s="50">
        <f t="shared" si="41"/>
        <v>0</v>
      </c>
      <c r="AJ119" s="50"/>
      <c r="AK119" s="50">
        <f t="shared" si="46"/>
        <v>0</v>
      </c>
      <c r="AL119" s="50"/>
      <c r="AM119" s="50">
        <f t="shared" si="42"/>
        <v>0</v>
      </c>
      <c r="AN119" s="50"/>
      <c r="AO119" s="50">
        <f t="shared" si="43"/>
        <v>0</v>
      </c>
      <c r="AP119" s="49">
        <f t="shared" si="44"/>
        <v>0</v>
      </c>
      <c r="AQ119" s="49">
        <f t="shared" si="27"/>
        <v>0</v>
      </c>
      <c r="AR119" s="49">
        <f t="shared" si="28"/>
        <v>145</v>
      </c>
      <c r="AS119" s="58">
        <f t="shared" si="29"/>
        <v>395.85</v>
      </c>
      <c r="AT119" s="47"/>
      <c r="AU119" s="46"/>
      <c r="AV119" s="24">
        <f t="shared" si="47"/>
        <v>0</v>
      </c>
      <c r="AW119" s="23" t="str">
        <f t="shared" si="48"/>
        <v>NÃO MEDIDO</v>
      </c>
      <c r="AX119" s="45"/>
    </row>
    <row r="120" spans="1:50" s="41" customFormat="1" ht="30" customHeight="1" x14ac:dyDescent="0.2">
      <c r="A120" s="41" t="s">
        <v>39</v>
      </c>
      <c r="C120" s="57" t="s">
        <v>2682</v>
      </c>
      <c r="D120" s="56" t="s">
        <v>2681</v>
      </c>
      <c r="E120" s="55" t="s">
        <v>43</v>
      </c>
      <c r="F120" s="53">
        <v>60</v>
      </c>
      <c r="G120" s="53">
        <v>0</v>
      </c>
      <c r="H120" s="54">
        <v>0</v>
      </c>
      <c r="I120" s="54"/>
      <c r="J120" s="54">
        <v>0</v>
      </c>
      <c r="K120" s="53">
        <f t="shared" si="30"/>
        <v>60</v>
      </c>
      <c r="L120" s="52">
        <v>11.81</v>
      </c>
      <c r="M120" s="51">
        <f t="shared" si="45"/>
        <v>708.6</v>
      </c>
      <c r="N120" s="50"/>
      <c r="O120" s="50">
        <f t="shared" si="49"/>
        <v>0</v>
      </c>
      <c r="P120" s="50"/>
      <c r="Q120" s="50">
        <f t="shared" si="32"/>
        <v>0</v>
      </c>
      <c r="R120" s="50"/>
      <c r="S120" s="50">
        <f t="shared" si="33"/>
        <v>0</v>
      </c>
      <c r="T120" s="50"/>
      <c r="U120" s="50">
        <f t="shared" si="50"/>
        <v>0</v>
      </c>
      <c r="V120" s="50"/>
      <c r="W120" s="50">
        <f t="shared" si="35"/>
        <v>0</v>
      </c>
      <c r="X120" s="50"/>
      <c r="Y120" s="50">
        <f t="shared" si="36"/>
        <v>0</v>
      </c>
      <c r="Z120" s="50"/>
      <c r="AA120" s="50">
        <f t="shared" si="37"/>
        <v>0</v>
      </c>
      <c r="AB120" s="50"/>
      <c r="AC120" s="50">
        <f t="shared" si="38"/>
        <v>0</v>
      </c>
      <c r="AD120" s="50"/>
      <c r="AE120" s="50">
        <f t="shared" si="39"/>
        <v>0</v>
      </c>
      <c r="AF120" s="50"/>
      <c r="AG120" s="50">
        <f t="shared" si="40"/>
        <v>0</v>
      </c>
      <c r="AH120" s="50">
        <v>60</v>
      </c>
      <c r="AI120" s="50">
        <f t="shared" si="41"/>
        <v>708.6</v>
      </c>
      <c r="AJ120" s="50"/>
      <c r="AK120" s="50">
        <f t="shared" si="46"/>
        <v>0</v>
      </c>
      <c r="AL120" s="50"/>
      <c r="AM120" s="50">
        <f t="shared" si="42"/>
        <v>0</v>
      </c>
      <c r="AN120" s="50"/>
      <c r="AO120" s="50">
        <f t="shared" si="43"/>
        <v>0</v>
      </c>
      <c r="AP120" s="49">
        <f t="shared" si="44"/>
        <v>60</v>
      </c>
      <c r="AQ120" s="49">
        <f t="shared" si="27"/>
        <v>708.6</v>
      </c>
      <c r="AR120" s="49">
        <f t="shared" si="28"/>
        <v>0</v>
      </c>
      <c r="AS120" s="58">
        <f t="shared" si="29"/>
        <v>0</v>
      </c>
      <c r="AT120" s="47"/>
      <c r="AU120" s="46"/>
      <c r="AV120" s="24">
        <f t="shared" si="47"/>
        <v>0</v>
      </c>
      <c r="AW120" s="23" t="str">
        <f t="shared" si="48"/>
        <v>NÃO MEDIDO</v>
      </c>
      <c r="AX120" s="45"/>
    </row>
    <row r="121" spans="1:50" s="41" customFormat="1" ht="30" customHeight="1" x14ac:dyDescent="0.2">
      <c r="A121" s="41" t="s">
        <v>39</v>
      </c>
      <c r="C121" s="57" t="s">
        <v>2680</v>
      </c>
      <c r="D121" s="56" t="s">
        <v>2679</v>
      </c>
      <c r="E121" s="55" t="s">
        <v>43</v>
      </c>
      <c r="F121" s="53">
        <v>197</v>
      </c>
      <c r="G121" s="53">
        <v>0</v>
      </c>
      <c r="H121" s="54">
        <v>0</v>
      </c>
      <c r="I121" s="54"/>
      <c r="J121" s="54">
        <v>0</v>
      </c>
      <c r="K121" s="53">
        <f t="shared" si="30"/>
        <v>197</v>
      </c>
      <c r="L121" s="52">
        <v>2.36</v>
      </c>
      <c r="M121" s="51">
        <f t="shared" si="45"/>
        <v>464.92</v>
      </c>
      <c r="N121" s="50"/>
      <c r="O121" s="50">
        <f t="shared" si="49"/>
        <v>0</v>
      </c>
      <c r="P121" s="50"/>
      <c r="Q121" s="50">
        <f t="shared" si="32"/>
        <v>0</v>
      </c>
      <c r="R121" s="50"/>
      <c r="S121" s="50">
        <f t="shared" si="33"/>
        <v>0</v>
      </c>
      <c r="T121" s="50"/>
      <c r="U121" s="50">
        <f t="shared" si="50"/>
        <v>0</v>
      </c>
      <c r="V121" s="50"/>
      <c r="W121" s="50">
        <f t="shared" si="35"/>
        <v>0</v>
      </c>
      <c r="X121" s="50"/>
      <c r="Y121" s="50">
        <f t="shared" si="36"/>
        <v>0</v>
      </c>
      <c r="Z121" s="50"/>
      <c r="AA121" s="50">
        <f t="shared" si="37"/>
        <v>0</v>
      </c>
      <c r="AB121" s="50"/>
      <c r="AC121" s="50">
        <f t="shared" si="38"/>
        <v>0</v>
      </c>
      <c r="AD121" s="50"/>
      <c r="AE121" s="50">
        <f t="shared" si="39"/>
        <v>0</v>
      </c>
      <c r="AF121" s="50"/>
      <c r="AG121" s="50">
        <f t="shared" si="40"/>
        <v>0</v>
      </c>
      <c r="AH121" s="50">
        <v>197</v>
      </c>
      <c r="AI121" s="50">
        <f t="shared" si="41"/>
        <v>464.92</v>
      </c>
      <c r="AJ121" s="50"/>
      <c r="AK121" s="50">
        <f t="shared" si="46"/>
        <v>0</v>
      </c>
      <c r="AL121" s="50"/>
      <c r="AM121" s="50">
        <f t="shared" si="42"/>
        <v>0</v>
      </c>
      <c r="AN121" s="50"/>
      <c r="AO121" s="50">
        <f t="shared" si="43"/>
        <v>0</v>
      </c>
      <c r="AP121" s="49">
        <f t="shared" si="44"/>
        <v>197</v>
      </c>
      <c r="AQ121" s="49">
        <f t="shared" si="27"/>
        <v>464.92</v>
      </c>
      <c r="AR121" s="49">
        <f t="shared" si="28"/>
        <v>0</v>
      </c>
      <c r="AS121" s="58">
        <f t="shared" si="29"/>
        <v>0</v>
      </c>
      <c r="AT121" s="47"/>
      <c r="AU121" s="46"/>
      <c r="AV121" s="24">
        <f t="shared" si="47"/>
        <v>0</v>
      </c>
      <c r="AW121" s="23" t="str">
        <f t="shared" si="48"/>
        <v>NÃO MEDIDO</v>
      </c>
      <c r="AX121" s="45"/>
    </row>
    <row r="122" spans="1:50" s="41" customFormat="1" ht="30" customHeight="1" x14ac:dyDescent="0.2">
      <c r="A122" s="41" t="s">
        <v>39</v>
      </c>
      <c r="C122" s="57" t="s">
        <v>2678</v>
      </c>
      <c r="D122" s="56" t="s">
        <v>2677</v>
      </c>
      <c r="E122" s="55" t="s">
        <v>43</v>
      </c>
      <c r="F122" s="53">
        <v>315</v>
      </c>
      <c r="G122" s="53">
        <v>0</v>
      </c>
      <c r="H122" s="54">
        <v>0</v>
      </c>
      <c r="I122" s="54"/>
      <c r="J122" s="54">
        <v>0</v>
      </c>
      <c r="K122" s="53">
        <f t="shared" si="30"/>
        <v>315</v>
      </c>
      <c r="L122" s="52">
        <v>6.2</v>
      </c>
      <c r="M122" s="51">
        <f t="shared" si="45"/>
        <v>1953</v>
      </c>
      <c r="N122" s="50"/>
      <c r="O122" s="50">
        <f t="shared" si="49"/>
        <v>0</v>
      </c>
      <c r="P122" s="50"/>
      <c r="Q122" s="50">
        <f t="shared" si="32"/>
        <v>0</v>
      </c>
      <c r="R122" s="50"/>
      <c r="S122" s="50">
        <f t="shared" si="33"/>
        <v>0</v>
      </c>
      <c r="T122" s="50"/>
      <c r="U122" s="50">
        <f t="shared" si="50"/>
        <v>0</v>
      </c>
      <c r="V122" s="50"/>
      <c r="W122" s="50">
        <f t="shared" si="35"/>
        <v>0</v>
      </c>
      <c r="X122" s="50"/>
      <c r="Y122" s="50">
        <f t="shared" si="36"/>
        <v>0</v>
      </c>
      <c r="Z122" s="50"/>
      <c r="AA122" s="50">
        <f t="shared" si="37"/>
        <v>0</v>
      </c>
      <c r="AB122" s="50"/>
      <c r="AC122" s="50">
        <f t="shared" si="38"/>
        <v>0</v>
      </c>
      <c r="AD122" s="50"/>
      <c r="AE122" s="50">
        <f t="shared" si="39"/>
        <v>0</v>
      </c>
      <c r="AF122" s="50"/>
      <c r="AG122" s="50">
        <f t="shared" si="40"/>
        <v>0</v>
      </c>
      <c r="AH122" s="50">
        <v>315</v>
      </c>
      <c r="AI122" s="50">
        <f t="shared" si="41"/>
        <v>1953</v>
      </c>
      <c r="AJ122" s="50"/>
      <c r="AK122" s="50">
        <f t="shared" si="46"/>
        <v>0</v>
      </c>
      <c r="AL122" s="50"/>
      <c r="AM122" s="50">
        <f t="shared" si="42"/>
        <v>0</v>
      </c>
      <c r="AN122" s="50"/>
      <c r="AO122" s="50">
        <f t="shared" si="43"/>
        <v>0</v>
      </c>
      <c r="AP122" s="49">
        <f t="shared" si="44"/>
        <v>315</v>
      </c>
      <c r="AQ122" s="49">
        <f t="shared" si="27"/>
        <v>1953</v>
      </c>
      <c r="AR122" s="49">
        <f t="shared" si="28"/>
        <v>0</v>
      </c>
      <c r="AS122" s="58">
        <f t="shared" si="29"/>
        <v>0</v>
      </c>
      <c r="AT122" s="47"/>
      <c r="AU122" s="46"/>
      <c r="AV122" s="24">
        <f t="shared" si="47"/>
        <v>0</v>
      </c>
      <c r="AW122" s="23" t="str">
        <f t="shared" si="48"/>
        <v>NÃO MEDIDO</v>
      </c>
      <c r="AX122" s="45"/>
    </row>
    <row r="123" spans="1:50" s="41" customFormat="1" ht="30" customHeight="1" x14ac:dyDescent="0.2">
      <c r="A123" s="41" t="s">
        <v>39</v>
      </c>
      <c r="C123" s="57" t="s">
        <v>2676</v>
      </c>
      <c r="D123" s="56" t="s">
        <v>2675</v>
      </c>
      <c r="E123" s="55" t="s">
        <v>43</v>
      </c>
      <c r="F123" s="53">
        <v>6</v>
      </c>
      <c r="G123" s="53">
        <v>0</v>
      </c>
      <c r="H123" s="54">
        <v>0</v>
      </c>
      <c r="I123" s="54"/>
      <c r="J123" s="54">
        <v>0</v>
      </c>
      <c r="K123" s="53">
        <f t="shared" si="30"/>
        <v>6</v>
      </c>
      <c r="L123" s="52">
        <v>2.36</v>
      </c>
      <c r="M123" s="51">
        <f t="shared" si="45"/>
        <v>14.16</v>
      </c>
      <c r="N123" s="50"/>
      <c r="O123" s="50">
        <f t="shared" si="49"/>
        <v>0</v>
      </c>
      <c r="P123" s="50"/>
      <c r="Q123" s="50">
        <f t="shared" si="32"/>
        <v>0</v>
      </c>
      <c r="R123" s="50"/>
      <c r="S123" s="50">
        <f t="shared" si="33"/>
        <v>0</v>
      </c>
      <c r="T123" s="50"/>
      <c r="U123" s="50">
        <f t="shared" si="50"/>
        <v>0</v>
      </c>
      <c r="V123" s="50"/>
      <c r="W123" s="50">
        <f t="shared" si="35"/>
        <v>0</v>
      </c>
      <c r="X123" s="50"/>
      <c r="Y123" s="50">
        <f t="shared" si="36"/>
        <v>0</v>
      </c>
      <c r="Z123" s="50"/>
      <c r="AA123" s="50">
        <f t="shared" si="37"/>
        <v>0</v>
      </c>
      <c r="AB123" s="50"/>
      <c r="AC123" s="50">
        <f t="shared" si="38"/>
        <v>0</v>
      </c>
      <c r="AD123" s="50"/>
      <c r="AE123" s="50">
        <f t="shared" si="39"/>
        <v>0</v>
      </c>
      <c r="AF123" s="50"/>
      <c r="AG123" s="50">
        <f t="shared" si="40"/>
        <v>0</v>
      </c>
      <c r="AH123" s="50">
        <v>6</v>
      </c>
      <c r="AI123" s="50">
        <f t="shared" si="41"/>
        <v>14.16</v>
      </c>
      <c r="AJ123" s="50"/>
      <c r="AK123" s="50">
        <f t="shared" si="46"/>
        <v>0</v>
      </c>
      <c r="AL123" s="50"/>
      <c r="AM123" s="50">
        <f t="shared" si="42"/>
        <v>0</v>
      </c>
      <c r="AN123" s="50"/>
      <c r="AO123" s="50">
        <f t="shared" si="43"/>
        <v>0</v>
      </c>
      <c r="AP123" s="49">
        <f t="shared" si="44"/>
        <v>6</v>
      </c>
      <c r="AQ123" s="49">
        <f t="shared" si="27"/>
        <v>14.16</v>
      </c>
      <c r="AR123" s="49">
        <f t="shared" si="28"/>
        <v>0</v>
      </c>
      <c r="AS123" s="58">
        <f t="shared" si="29"/>
        <v>0</v>
      </c>
      <c r="AT123" s="47"/>
      <c r="AU123" s="46"/>
      <c r="AV123" s="24">
        <f t="shared" si="47"/>
        <v>0</v>
      </c>
      <c r="AW123" s="23" t="str">
        <f t="shared" si="48"/>
        <v>NÃO MEDIDO</v>
      </c>
      <c r="AX123" s="45"/>
    </row>
    <row r="124" spans="1:50" s="41" customFormat="1" ht="30" customHeight="1" x14ac:dyDescent="0.2">
      <c r="A124" s="41" t="s">
        <v>39</v>
      </c>
      <c r="C124" s="57" t="s">
        <v>2674</v>
      </c>
      <c r="D124" s="56" t="s">
        <v>2673</v>
      </c>
      <c r="E124" s="55" t="s">
        <v>182</v>
      </c>
      <c r="F124" s="53">
        <v>15140</v>
      </c>
      <c r="G124" s="53">
        <v>0</v>
      </c>
      <c r="H124" s="54">
        <v>0</v>
      </c>
      <c r="I124" s="54"/>
      <c r="J124" s="54">
        <v>0</v>
      </c>
      <c r="K124" s="53">
        <f t="shared" si="30"/>
        <v>15140</v>
      </c>
      <c r="L124" s="52">
        <v>1.64</v>
      </c>
      <c r="M124" s="51">
        <f t="shared" si="45"/>
        <v>24829.599999999999</v>
      </c>
      <c r="N124" s="50">
        <v>2585</v>
      </c>
      <c r="O124" s="50">
        <f t="shared" si="49"/>
        <v>4239.3999999999996</v>
      </c>
      <c r="P124" s="50"/>
      <c r="Q124" s="50">
        <f t="shared" si="32"/>
        <v>0</v>
      </c>
      <c r="R124" s="50">
        <v>8491</v>
      </c>
      <c r="S124" s="50">
        <f t="shared" si="33"/>
        <v>13925.24</v>
      </c>
      <c r="T124" s="50"/>
      <c r="U124" s="50">
        <f t="shared" si="50"/>
        <v>0</v>
      </c>
      <c r="V124" s="50"/>
      <c r="W124" s="50">
        <f t="shared" si="35"/>
        <v>0</v>
      </c>
      <c r="X124" s="50"/>
      <c r="Y124" s="50">
        <f t="shared" si="36"/>
        <v>0</v>
      </c>
      <c r="Z124" s="50"/>
      <c r="AA124" s="50">
        <f t="shared" si="37"/>
        <v>0</v>
      </c>
      <c r="AB124" s="50"/>
      <c r="AC124" s="50">
        <f t="shared" si="38"/>
        <v>0</v>
      </c>
      <c r="AD124" s="50"/>
      <c r="AE124" s="50">
        <f t="shared" si="39"/>
        <v>0</v>
      </c>
      <c r="AF124" s="50"/>
      <c r="AG124" s="50">
        <f t="shared" si="40"/>
        <v>0</v>
      </c>
      <c r="AH124" s="50">
        <v>1484.9</v>
      </c>
      <c r="AI124" s="50">
        <f t="shared" si="41"/>
        <v>2435.2399999999998</v>
      </c>
      <c r="AJ124" s="50"/>
      <c r="AK124" s="50">
        <f t="shared" si="46"/>
        <v>0</v>
      </c>
      <c r="AL124" s="50"/>
      <c r="AM124" s="50">
        <f t="shared" si="42"/>
        <v>0</v>
      </c>
      <c r="AN124" s="50"/>
      <c r="AO124" s="50">
        <f t="shared" si="43"/>
        <v>0</v>
      </c>
      <c r="AP124" s="49">
        <f t="shared" si="44"/>
        <v>12560.9</v>
      </c>
      <c r="AQ124" s="49">
        <f t="shared" si="27"/>
        <v>20599.879999999997</v>
      </c>
      <c r="AR124" s="49">
        <f t="shared" si="28"/>
        <v>2579.1000000000004</v>
      </c>
      <c r="AS124" s="58">
        <f t="shared" si="29"/>
        <v>4229.7200000000012</v>
      </c>
      <c r="AT124" s="47"/>
      <c r="AU124" s="46"/>
      <c r="AV124" s="24">
        <f t="shared" si="47"/>
        <v>0</v>
      </c>
      <c r="AW124" s="23" t="str">
        <f t="shared" si="48"/>
        <v>NÃO MEDIDO</v>
      </c>
      <c r="AX124" s="45"/>
    </row>
    <row r="125" spans="1:50" s="41" customFormat="1" ht="30" customHeight="1" x14ac:dyDescent="0.2">
      <c r="A125" s="41" t="s">
        <v>39</v>
      </c>
      <c r="C125" s="57" t="s">
        <v>2672</v>
      </c>
      <c r="D125" s="56" t="s">
        <v>2671</v>
      </c>
      <c r="E125" s="55" t="s">
        <v>182</v>
      </c>
      <c r="F125" s="53">
        <v>230</v>
      </c>
      <c r="G125" s="53">
        <v>0</v>
      </c>
      <c r="H125" s="54">
        <v>0</v>
      </c>
      <c r="I125" s="54"/>
      <c r="J125" s="54">
        <v>0</v>
      </c>
      <c r="K125" s="53">
        <f t="shared" si="30"/>
        <v>230</v>
      </c>
      <c r="L125" s="52">
        <v>2.73</v>
      </c>
      <c r="M125" s="51">
        <f t="shared" si="45"/>
        <v>627.9</v>
      </c>
      <c r="N125" s="50"/>
      <c r="O125" s="50">
        <f t="shared" si="49"/>
        <v>0</v>
      </c>
      <c r="P125" s="50"/>
      <c r="Q125" s="50">
        <f t="shared" si="32"/>
        <v>0</v>
      </c>
      <c r="R125" s="50"/>
      <c r="S125" s="50">
        <f t="shared" si="33"/>
        <v>0</v>
      </c>
      <c r="T125" s="50"/>
      <c r="U125" s="50">
        <f t="shared" si="50"/>
        <v>0</v>
      </c>
      <c r="V125" s="50"/>
      <c r="W125" s="50">
        <f t="shared" si="35"/>
        <v>0</v>
      </c>
      <c r="X125" s="50"/>
      <c r="Y125" s="50">
        <f t="shared" si="36"/>
        <v>0</v>
      </c>
      <c r="Z125" s="50"/>
      <c r="AA125" s="50">
        <f t="shared" si="37"/>
        <v>0</v>
      </c>
      <c r="AB125" s="50"/>
      <c r="AC125" s="50">
        <f t="shared" si="38"/>
        <v>0</v>
      </c>
      <c r="AD125" s="50"/>
      <c r="AE125" s="50">
        <f t="shared" si="39"/>
        <v>0</v>
      </c>
      <c r="AF125" s="50"/>
      <c r="AG125" s="50">
        <f t="shared" si="40"/>
        <v>0</v>
      </c>
      <c r="AH125" s="50">
        <v>230</v>
      </c>
      <c r="AI125" s="50">
        <f t="shared" si="41"/>
        <v>627.9</v>
      </c>
      <c r="AJ125" s="50"/>
      <c r="AK125" s="50">
        <f t="shared" si="46"/>
        <v>0</v>
      </c>
      <c r="AL125" s="50"/>
      <c r="AM125" s="50">
        <f t="shared" si="42"/>
        <v>0</v>
      </c>
      <c r="AN125" s="50"/>
      <c r="AO125" s="50">
        <f t="shared" si="43"/>
        <v>0</v>
      </c>
      <c r="AP125" s="49">
        <f t="shared" si="44"/>
        <v>230</v>
      </c>
      <c r="AQ125" s="49">
        <f t="shared" si="27"/>
        <v>627.9</v>
      </c>
      <c r="AR125" s="49">
        <f t="shared" si="28"/>
        <v>0</v>
      </c>
      <c r="AS125" s="58">
        <f t="shared" si="29"/>
        <v>0</v>
      </c>
      <c r="AT125" s="47"/>
      <c r="AU125" s="46"/>
      <c r="AV125" s="24">
        <f t="shared" si="47"/>
        <v>0</v>
      </c>
      <c r="AW125" s="23" t="str">
        <f t="shared" si="48"/>
        <v>NÃO MEDIDO</v>
      </c>
      <c r="AX125" s="45"/>
    </row>
    <row r="126" spans="1:50" s="41" customFormat="1" ht="30" customHeight="1" x14ac:dyDescent="0.2">
      <c r="A126" s="41" t="s">
        <v>39</v>
      </c>
      <c r="C126" s="57" t="s">
        <v>2670</v>
      </c>
      <c r="D126" s="56" t="s">
        <v>2669</v>
      </c>
      <c r="E126" s="55" t="s">
        <v>182</v>
      </c>
      <c r="F126" s="53">
        <v>172</v>
      </c>
      <c r="G126" s="53">
        <v>0</v>
      </c>
      <c r="H126" s="54">
        <v>0</v>
      </c>
      <c r="I126" s="54"/>
      <c r="J126" s="54">
        <v>0</v>
      </c>
      <c r="K126" s="53">
        <f t="shared" si="30"/>
        <v>172</v>
      </c>
      <c r="L126" s="52">
        <v>5.46</v>
      </c>
      <c r="M126" s="51">
        <f t="shared" si="45"/>
        <v>939.12</v>
      </c>
      <c r="N126" s="50"/>
      <c r="O126" s="50">
        <f t="shared" si="49"/>
        <v>0</v>
      </c>
      <c r="P126" s="50"/>
      <c r="Q126" s="50">
        <f t="shared" si="32"/>
        <v>0</v>
      </c>
      <c r="R126" s="50"/>
      <c r="S126" s="50">
        <f t="shared" si="33"/>
        <v>0</v>
      </c>
      <c r="T126" s="50"/>
      <c r="U126" s="50">
        <f t="shared" si="50"/>
        <v>0</v>
      </c>
      <c r="V126" s="50"/>
      <c r="W126" s="50">
        <f t="shared" si="35"/>
        <v>0</v>
      </c>
      <c r="X126" s="50"/>
      <c r="Y126" s="50">
        <f t="shared" si="36"/>
        <v>0</v>
      </c>
      <c r="Z126" s="50"/>
      <c r="AA126" s="50">
        <f t="shared" si="37"/>
        <v>0</v>
      </c>
      <c r="AB126" s="50"/>
      <c r="AC126" s="50">
        <f t="shared" si="38"/>
        <v>0</v>
      </c>
      <c r="AD126" s="50"/>
      <c r="AE126" s="50">
        <f t="shared" si="39"/>
        <v>0</v>
      </c>
      <c r="AF126" s="50"/>
      <c r="AG126" s="50">
        <f t="shared" si="40"/>
        <v>0</v>
      </c>
      <c r="AH126" s="50"/>
      <c r="AI126" s="50">
        <f t="shared" si="41"/>
        <v>0</v>
      </c>
      <c r="AJ126" s="50"/>
      <c r="AK126" s="50">
        <f t="shared" si="46"/>
        <v>0</v>
      </c>
      <c r="AL126" s="50"/>
      <c r="AM126" s="50">
        <f t="shared" si="42"/>
        <v>0</v>
      </c>
      <c r="AN126" s="50"/>
      <c r="AO126" s="50">
        <f t="shared" si="43"/>
        <v>0</v>
      </c>
      <c r="AP126" s="49">
        <f t="shared" si="44"/>
        <v>0</v>
      </c>
      <c r="AQ126" s="49">
        <f t="shared" si="27"/>
        <v>0</v>
      </c>
      <c r="AR126" s="49">
        <f t="shared" si="28"/>
        <v>172</v>
      </c>
      <c r="AS126" s="58">
        <f t="shared" si="29"/>
        <v>939.12</v>
      </c>
      <c r="AT126" s="47"/>
      <c r="AU126" s="46"/>
      <c r="AV126" s="24">
        <f t="shared" si="47"/>
        <v>0</v>
      </c>
      <c r="AW126" s="23" t="str">
        <f t="shared" si="48"/>
        <v>NÃO MEDIDO</v>
      </c>
      <c r="AX126" s="45"/>
    </row>
    <row r="127" spans="1:50" s="41" customFormat="1" ht="30" customHeight="1" x14ac:dyDescent="0.2">
      <c r="A127" s="41" t="s">
        <v>39</v>
      </c>
      <c r="C127" s="57" t="s">
        <v>2668</v>
      </c>
      <c r="D127" s="56" t="s">
        <v>2667</v>
      </c>
      <c r="E127" s="55" t="s">
        <v>182</v>
      </c>
      <c r="F127" s="53">
        <v>80</v>
      </c>
      <c r="G127" s="53">
        <v>43</v>
      </c>
      <c r="H127" s="54">
        <v>0</v>
      </c>
      <c r="I127" s="54"/>
      <c r="J127" s="54">
        <v>0</v>
      </c>
      <c r="K127" s="53">
        <f t="shared" si="30"/>
        <v>123</v>
      </c>
      <c r="L127" s="52">
        <v>4.37</v>
      </c>
      <c r="M127" s="51">
        <f t="shared" si="45"/>
        <v>537.51</v>
      </c>
      <c r="N127" s="50"/>
      <c r="O127" s="50">
        <f t="shared" si="49"/>
        <v>0</v>
      </c>
      <c r="P127" s="50"/>
      <c r="Q127" s="50">
        <f t="shared" si="32"/>
        <v>0</v>
      </c>
      <c r="R127" s="50">
        <v>68</v>
      </c>
      <c r="S127" s="50">
        <f t="shared" si="33"/>
        <v>297.16000000000003</v>
      </c>
      <c r="T127" s="50"/>
      <c r="U127" s="50">
        <f t="shared" si="50"/>
        <v>0</v>
      </c>
      <c r="V127" s="50"/>
      <c r="W127" s="50">
        <f t="shared" si="35"/>
        <v>0</v>
      </c>
      <c r="X127" s="50"/>
      <c r="Y127" s="50">
        <f t="shared" si="36"/>
        <v>0</v>
      </c>
      <c r="Z127" s="50"/>
      <c r="AA127" s="50">
        <f t="shared" si="37"/>
        <v>0</v>
      </c>
      <c r="AB127" s="50"/>
      <c r="AC127" s="50">
        <f t="shared" si="38"/>
        <v>0</v>
      </c>
      <c r="AD127" s="50"/>
      <c r="AE127" s="50">
        <f t="shared" si="39"/>
        <v>0</v>
      </c>
      <c r="AF127" s="50"/>
      <c r="AG127" s="50">
        <f t="shared" si="40"/>
        <v>0</v>
      </c>
      <c r="AH127" s="50"/>
      <c r="AI127" s="50">
        <f t="shared" si="41"/>
        <v>0</v>
      </c>
      <c r="AJ127" s="50"/>
      <c r="AK127" s="50">
        <f t="shared" si="46"/>
        <v>0</v>
      </c>
      <c r="AL127" s="50"/>
      <c r="AM127" s="50">
        <f t="shared" si="42"/>
        <v>0</v>
      </c>
      <c r="AN127" s="50"/>
      <c r="AO127" s="50">
        <f t="shared" si="43"/>
        <v>0</v>
      </c>
      <c r="AP127" s="49">
        <f t="shared" si="44"/>
        <v>68</v>
      </c>
      <c r="AQ127" s="49">
        <f t="shared" si="27"/>
        <v>297.16000000000003</v>
      </c>
      <c r="AR127" s="49">
        <f t="shared" si="28"/>
        <v>55</v>
      </c>
      <c r="AS127" s="58">
        <f t="shared" si="29"/>
        <v>240.34999999999997</v>
      </c>
      <c r="AT127" s="47"/>
      <c r="AU127" s="46"/>
      <c r="AV127" s="24">
        <f t="shared" si="47"/>
        <v>0</v>
      </c>
      <c r="AW127" s="23" t="str">
        <f t="shared" ref="AW127:AW158" si="51">IF(AV127&lt;&gt;0,"MEDIDO","NÃO MEDIDO")</f>
        <v>NÃO MEDIDO</v>
      </c>
      <c r="AX127" s="45"/>
    </row>
    <row r="128" spans="1:50" s="41" customFormat="1" ht="30" customHeight="1" x14ac:dyDescent="0.2">
      <c r="A128" s="41" t="s">
        <v>39</v>
      </c>
      <c r="C128" s="57" t="s">
        <v>2666</v>
      </c>
      <c r="D128" s="56" t="s">
        <v>2665</v>
      </c>
      <c r="E128" s="55" t="s">
        <v>182</v>
      </c>
      <c r="F128" s="53">
        <v>20</v>
      </c>
      <c r="G128" s="53">
        <v>26</v>
      </c>
      <c r="H128" s="54">
        <v>0</v>
      </c>
      <c r="I128" s="54"/>
      <c r="J128" s="54">
        <v>0</v>
      </c>
      <c r="K128" s="53">
        <f t="shared" si="30"/>
        <v>46</v>
      </c>
      <c r="L128" s="52">
        <v>9.83</v>
      </c>
      <c r="M128" s="51">
        <f t="shared" si="45"/>
        <v>452.18</v>
      </c>
      <c r="N128" s="50"/>
      <c r="O128" s="50">
        <f t="shared" si="49"/>
        <v>0</v>
      </c>
      <c r="P128" s="50"/>
      <c r="Q128" s="50">
        <f t="shared" si="32"/>
        <v>0</v>
      </c>
      <c r="R128" s="50"/>
      <c r="S128" s="50">
        <f t="shared" si="33"/>
        <v>0</v>
      </c>
      <c r="T128" s="50"/>
      <c r="U128" s="50">
        <f t="shared" si="50"/>
        <v>0</v>
      </c>
      <c r="V128" s="50"/>
      <c r="W128" s="50">
        <f t="shared" si="35"/>
        <v>0</v>
      </c>
      <c r="X128" s="50"/>
      <c r="Y128" s="50">
        <f t="shared" si="36"/>
        <v>0</v>
      </c>
      <c r="Z128" s="50"/>
      <c r="AA128" s="50">
        <f t="shared" si="37"/>
        <v>0</v>
      </c>
      <c r="AB128" s="50"/>
      <c r="AC128" s="50">
        <f t="shared" si="38"/>
        <v>0</v>
      </c>
      <c r="AD128" s="50"/>
      <c r="AE128" s="50">
        <f t="shared" si="39"/>
        <v>0</v>
      </c>
      <c r="AF128" s="50"/>
      <c r="AG128" s="50">
        <f t="shared" si="40"/>
        <v>0</v>
      </c>
      <c r="AH128" s="50"/>
      <c r="AI128" s="50">
        <f t="shared" si="41"/>
        <v>0</v>
      </c>
      <c r="AJ128" s="50"/>
      <c r="AK128" s="50">
        <f t="shared" si="46"/>
        <v>0</v>
      </c>
      <c r="AL128" s="50"/>
      <c r="AM128" s="50">
        <f t="shared" si="42"/>
        <v>0</v>
      </c>
      <c r="AN128" s="50"/>
      <c r="AO128" s="50">
        <f t="shared" si="43"/>
        <v>0</v>
      </c>
      <c r="AP128" s="49">
        <f t="shared" si="44"/>
        <v>0</v>
      </c>
      <c r="AQ128" s="49">
        <f t="shared" si="27"/>
        <v>0</v>
      </c>
      <c r="AR128" s="49">
        <f t="shared" si="28"/>
        <v>46</v>
      </c>
      <c r="AS128" s="58">
        <f t="shared" si="29"/>
        <v>452.18</v>
      </c>
      <c r="AT128" s="47"/>
      <c r="AU128" s="46"/>
      <c r="AV128" s="24">
        <f t="shared" si="47"/>
        <v>0</v>
      </c>
      <c r="AW128" s="23" t="str">
        <f t="shared" si="51"/>
        <v>NÃO MEDIDO</v>
      </c>
      <c r="AX128" s="45"/>
    </row>
    <row r="129" spans="1:50" s="41" customFormat="1" ht="30" customHeight="1" x14ac:dyDescent="0.2">
      <c r="A129" s="41" t="s">
        <v>39</v>
      </c>
      <c r="C129" s="57" t="s">
        <v>2664</v>
      </c>
      <c r="D129" s="56" t="s">
        <v>2663</v>
      </c>
      <c r="E129" s="55" t="s">
        <v>182</v>
      </c>
      <c r="F129" s="53">
        <v>10</v>
      </c>
      <c r="G129" s="53">
        <v>0</v>
      </c>
      <c r="H129" s="54">
        <v>0</v>
      </c>
      <c r="I129" s="54"/>
      <c r="J129" s="54">
        <v>0</v>
      </c>
      <c r="K129" s="53">
        <f t="shared" si="30"/>
        <v>10</v>
      </c>
      <c r="L129" s="52">
        <v>12.56</v>
      </c>
      <c r="M129" s="51">
        <f t="shared" si="45"/>
        <v>125.6</v>
      </c>
      <c r="N129" s="50"/>
      <c r="O129" s="50">
        <f t="shared" si="49"/>
        <v>0</v>
      </c>
      <c r="P129" s="50"/>
      <c r="Q129" s="50">
        <f t="shared" si="32"/>
        <v>0</v>
      </c>
      <c r="R129" s="50"/>
      <c r="S129" s="50">
        <f t="shared" si="33"/>
        <v>0</v>
      </c>
      <c r="T129" s="50"/>
      <c r="U129" s="50">
        <f t="shared" si="50"/>
        <v>0</v>
      </c>
      <c r="V129" s="50"/>
      <c r="W129" s="50">
        <f t="shared" si="35"/>
        <v>0</v>
      </c>
      <c r="X129" s="50"/>
      <c r="Y129" s="50">
        <f t="shared" si="36"/>
        <v>0</v>
      </c>
      <c r="Z129" s="50"/>
      <c r="AA129" s="50">
        <f t="shared" si="37"/>
        <v>0</v>
      </c>
      <c r="AB129" s="50"/>
      <c r="AC129" s="50">
        <f t="shared" si="38"/>
        <v>0</v>
      </c>
      <c r="AD129" s="50"/>
      <c r="AE129" s="50">
        <f t="shared" si="39"/>
        <v>0</v>
      </c>
      <c r="AF129" s="50"/>
      <c r="AG129" s="50">
        <f t="shared" si="40"/>
        <v>0</v>
      </c>
      <c r="AH129" s="50"/>
      <c r="AI129" s="50">
        <f t="shared" si="41"/>
        <v>0</v>
      </c>
      <c r="AJ129" s="50"/>
      <c r="AK129" s="50">
        <f t="shared" si="46"/>
        <v>0</v>
      </c>
      <c r="AL129" s="50"/>
      <c r="AM129" s="50">
        <f t="shared" si="42"/>
        <v>0</v>
      </c>
      <c r="AN129" s="50"/>
      <c r="AO129" s="50">
        <f t="shared" si="43"/>
        <v>0</v>
      </c>
      <c r="AP129" s="49">
        <f t="shared" si="44"/>
        <v>0</v>
      </c>
      <c r="AQ129" s="49">
        <f t="shared" si="27"/>
        <v>0</v>
      </c>
      <c r="AR129" s="49">
        <f t="shared" si="28"/>
        <v>10</v>
      </c>
      <c r="AS129" s="58">
        <f t="shared" si="29"/>
        <v>125.6</v>
      </c>
      <c r="AT129" s="47"/>
      <c r="AU129" s="46"/>
      <c r="AV129" s="24">
        <f t="shared" si="47"/>
        <v>0</v>
      </c>
      <c r="AW129" s="23" t="str">
        <f t="shared" si="51"/>
        <v>NÃO MEDIDO</v>
      </c>
      <c r="AX129" s="45"/>
    </row>
    <row r="130" spans="1:50" s="41" customFormat="1" ht="30" customHeight="1" x14ac:dyDescent="0.2">
      <c r="A130" s="41" t="s">
        <v>39</v>
      </c>
      <c r="C130" s="57" t="s">
        <v>2662</v>
      </c>
      <c r="D130" s="56" t="s">
        <v>2661</v>
      </c>
      <c r="E130" s="55" t="s">
        <v>182</v>
      </c>
      <c r="F130" s="53">
        <v>5</v>
      </c>
      <c r="G130" s="53">
        <v>0</v>
      </c>
      <c r="H130" s="54">
        <v>0</v>
      </c>
      <c r="I130" s="54"/>
      <c r="J130" s="54">
        <v>0</v>
      </c>
      <c r="K130" s="53">
        <f t="shared" si="30"/>
        <v>5</v>
      </c>
      <c r="L130" s="52">
        <v>15.29</v>
      </c>
      <c r="M130" s="51">
        <f t="shared" si="45"/>
        <v>76.45</v>
      </c>
      <c r="N130" s="50"/>
      <c r="O130" s="50">
        <f t="shared" si="49"/>
        <v>0</v>
      </c>
      <c r="P130" s="50"/>
      <c r="Q130" s="50">
        <f t="shared" si="32"/>
        <v>0</v>
      </c>
      <c r="R130" s="50"/>
      <c r="S130" s="50">
        <f t="shared" si="33"/>
        <v>0</v>
      </c>
      <c r="T130" s="50"/>
      <c r="U130" s="50">
        <f t="shared" si="50"/>
        <v>0</v>
      </c>
      <c r="V130" s="50"/>
      <c r="W130" s="50">
        <f t="shared" si="35"/>
        <v>0</v>
      </c>
      <c r="X130" s="50"/>
      <c r="Y130" s="50">
        <f t="shared" si="36"/>
        <v>0</v>
      </c>
      <c r="Z130" s="50"/>
      <c r="AA130" s="50">
        <f t="shared" si="37"/>
        <v>0</v>
      </c>
      <c r="AB130" s="50"/>
      <c r="AC130" s="50">
        <f t="shared" si="38"/>
        <v>0</v>
      </c>
      <c r="AD130" s="50"/>
      <c r="AE130" s="50">
        <f t="shared" si="39"/>
        <v>0</v>
      </c>
      <c r="AF130" s="50"/>
      <c r="AG130" s="50">
        <f t="shared" si="40"/>
        <v>0</v>
      </c>
      <c r="AH130" s="50"/>
      <c r="AI130" s="50">
        <f t="shared" si="41"/>
        <v>0</v>
      </c>
      <c r="AJ130" s="50"/>
      <c r="AK130" s="50">
        <f t="shared" si="46"/>
        <v>0</v>
      </c>
      <c r="AL130" s="50"/>
      <c r="AM130" s="50">
        <f t="shared" si="42"/>
        <v>0</v>
      </c>
      <c r="AN130" s="50"/>
      <c r="AO130" s="50">
        <f t="shared" si="43"/>
        <v>0</v>
      </c>
      <c r="AP130" s="49">
        <f t="shared" si="44"/>
        <v>0</v>
      </c>
      <c r="AQ130" s="49">
        <f t="shared" si="27"/>
        <v>0</v>
      </c>
      <c r="AR130" s="49">
        <f t="shared" si="28"/>
        <v>5</v>
      </c>
      <c r="AS130" s="58">
        <f t="shared" si="29"/>
        <v>76.45</v>
      </c>
      <c r="AT130" s="47"/>
      <c r="AU130" s="46"/>
      <c r="AV130" s="24">
        <f t="shared" si="47"/>
        <v>0</v>
      </c>
      <c r="AW130" s="23" t="str">
        <f t="shared" si="51"/>
        <v>NÃO MEDIDO</v>
      </c>
      <c r="AX130" s="45"/>
    </row>
    <row r="131" spans="1:50" s="41" customFormat="1" ht="30" customHeight="1" x14ac:dyDescent="0.2">
      <c r="A131" s="41" t="s">
        <v>39</v>
      </c>
      <c r="C131" s="57" t="s">
        <v>2660</v>
      </c>
      <c r="D131" s="56" t="s">
        <v>2659</v>
      </c>
      <c r="E131" s="55" t="s">
        <v>182</v>
      </c>
      <c r="F131" s="53">
        <v>650</v>
      </c>
      <c r="G131" s="53">
        <v>0</v>
      </c>
      <c r="H131" s="54">
        <v>0</v>
      </c>
      <c r="I131" s="54"/>
      <c r="J131" s="54">
        <v>0</v>
      </c>
      <c r="K131" s="53">
        <f t="shared" si="30"/>
        <v>650</v>
      </c>
      <c r="L131" s="52">
        <v>1.37</v>
      </c>
      <c r="M131" s="51">
        <f t="shared" si="45"/>
        <v>890.5</v>
      </c>
      <c r="N131" s="50"/>
      <c r="O131" s="50">
        <f t="shared" si="49"/>
        <v>0</v>
      </c>
      <c r="P131" s="50"/>
      <c r="Q131" s="50">
        <f t="shared" si="32"/>
        <v>0</v>
      </c>
      <c r="R131" s="50"/>
      <c r="S131" s="50">
        <f t="shared" si="33"/>
        <v>0</v>
      </c>
      <c r="T131" s="50"/>
      <c r="U131" s="50">
        <f t="shared" si="50"/>
        <v>0</v>
      </c>
      <c r="V131" s="50"/>
      <c r="W131" s="50">
        <f t="shared" si="35"/>
        <v>0</v>
      </c>
      <c r="X131" s="50"/>
      <c r="Y131" s="50">
        <f t="shared" si="36"/>
        <v>0</v>
      </c>
      <c r="Z131" s="50"/>
      <c r="AA131" s="50">
        <f t="shared" si="37"/>
        <v>0</v>
      </c>
      <c r="AB131" s="50"/>
      <c r="AC131" s="50">
        <f t="shared" si="38"/>
        <v>0</v>
      </c>
      <c r="AD131" s="50"/>
      <c r="AE131" s="50">
        <f t="shared" si="39"/>
        <v>0</v>
      </c>
      <c r="AF131" s="50"/>
      <c r="AG131" s="50">
        <f t="shared" si="40"/>
        <v>0</v>
      </c>
      <c r="AH131" s="50">
        <v>650</v>
      </c>
      <c r="AI131" s="50">
        <f t="shared" si="41"/>
        <v>890.5</v>
      </c>
      <c r="AJ131" s="50"/>
      <c r="AK131" s="50">
        <f t="shared" si="46"/>
        <v>0</v>
      </c>
      <c r="AL131" s="50"/>
      <c r="AM131" s="50">
        <f t="shared" si="42"/>
        <v>0</v>
      </c>
      <c r="AN131" s="50"/>
      <c r="AO131" s="50">
        <f t="shared" si="43"/>
        <v>0</v>
      </c>
      <c r="AP131" s="49">
        <f t="shared" si="44"/>
        <v>650</v>
      </c>
      <c r="AQ131" s="49">
        <f t="shared" si="27"/>
        <v>890.5</v>
      </c>
      <c r="AR131" s="49">
        <f t="shared" si="28"/>
        <v>0</v>
      </c>
      <c r="AS131" s="58">
        <f t="shared" si="29"/>
        <v>0</v>
      </c>
      <c r="AT131" s="47"/>
      <c r="AU131" s="46"/>
      <c r="AV131" s="24">
        <f t="shared" si="47"/>
        <v>0</v>
      </c>
      <c r="AW131" s="23" t="str">
        <f t="shared" si="51"/>
        <v>NÃO MEDIDO</v>
      </c>
      <c r="AX131" s="45"/>
    </row>
    <row r="132" spans="1:50" s="41" customFormat="1" ht="30" customHeight="1" x14ac:dyDescent="0.2">
      <c r="A132" s="41" t="s">
        <v>39</v>
      </c>
      <c r="C132" s="57" t="s">
        <v>2658</v>
      </c>
      <c r="D132" s="56" t="s">
        <v>2657</v>
      </c>
      <c r="E132" s="55" t="s">
        <v>182</v>
      </c>
      <c r="F132" s="53">
        <v>50</v>
      </c>
      <c r="G132" s="53">
        <v>0</v>
      </c>
      <c r="H132" s="54">
        <v>0</v>
      </c>
      <c r="I132" s="54"/>
      <c r="J132" s="54">
        <v>0</v>
      </c>
      <c r="K132" s="53">
        <f t="shared" si="30"/>
        <v>50</v>
      </c>
      <c r="L132" s="52">
        <v>2.73</v>
      </c>
      <c r="M132" s="51">
        <f t="shared" si="45"/>
        <v>136.5</v>
      </c>
      <c r="N132" s="50"/>
      <c r="O132" s="50">
        <f t="shared" si="49"/>
        <v>0</v>
      </c>
      <c r="P132" s="50"/>
      <c r="Q132" s="50">
        <f t="shared" si="32"/>
        <v>0</v>
      </c>
      <c r="R132" s="50"/>
      <c r="S132" s="50">
        <f t="shared" si="33"/>
        <v>0</v>
      </c>
      <c r="T132" s="50"/>
      <c r="U132" s="50">
        <f t="shared" si="50"/>
        <v>0</v>
      </c>
      <c r="V132" s="50"/>
      <c r="W132" s="50">
        <f t="shared" si="35"/>
        <v>0</v>
      </c>
      <c r="X132" s="50"/>
      <c r="Y132" s="50">
        <f t="shared" si="36"/>
        <v>0</v>
      </c>
      <c r="Z132" s="50"/>
      <c r="AA132" s="50">
        <f t="shared" si="37"/>
        <v>0</v>
      </c>
      <c r="AB132" s="50"/>
      <c r="AC132" s="50">
        <f t="shared" si="38"/>
        <v>0</v>
      </c>
      <c r="AD132" s="50"/>
      <c r="AE132" s="50">
        <f t="shared" si="39"/>
        <v>0</v>
      </c>
      <c r="AF132" s="50"/>
      <c r="AG132" s="50">
        <f t="shared" si="40"/>
        <v>0</v>
      </c>
      <c r="AH132" s="50">
        <v>50</v>
      </c>
      <c r="AI132" s="50">
        <f t="shared" si="41"/>
        <v>136.5</v>
      </c>
      <c r="AJ132" s="50"/>
      <c r="AK132" s="50">
        <f t="shared" si="46"/>
        <v>0</v>
      </c>
      <c r="AL132" s="50"/>
      <c r="AM132" s="50">
        <f t="shared" si="42"/>
        <v>0</v>
      </c>
      <c r="AN132" s="50"/>
      <c r="AO132" s="50">
        <f t="shared" si="43"/>
        <v>0</v>
      </c>
      <c r="AP132" s="49">
        <f t="shared" si="44"/>
        <v>50</v>
      </c>
      <c r="AQ132" s="49">
        <f t="shared" si="27"/>
        <v>136.5</v>
      </c>
      <c r="AR132" s="49">
        <f t="shared" si="28"/>
        <v>0</v>
      </c>
      <c r="AS132" s="58">
        <f t="shared" si="29"/>
        <v>0</v>
      </c>
      <c r="AT132" s="47"/>
      <c r="AU132" s="46"/>
      <c r="AV132" s="24">
        <f t="shared" si="47"/>
        <v>0</v>
      </c>
      <c r="AW132" s="23" t="str">
        <f t="shared" si="51"/>
        <v>NÃO MEDIDO</v>
      </c>
      <c r="AX132" s="45"/>
    </row>
    <row r="133" spans="1:50" s="41" customFormat="1" ht="30" customHeight="1" x14ac:dyDescent="0.2">
      <c r="A133" s="41" t="s">
        <v>39</v>
      </c>
      <c r="C133" s="57" t="s">
        <v>2656</v>
      </c>
      <c r="D133" s="56" t="s">
        <v>2655</v>
      </c>
      <c r="E133" s="55" t="s">
        <v>182</v>
      </c>
      <c r="F133" s="53">
        <v>70</v>
      </c>
      <c r="G133" s="53">
        <v>0</v>
      </c>
      <c r="H133" s="54">
        <v>0</v>
      </c>
      <c r="I133" s="54"/>
      <c r="J133" s="54">
        <v>0</v>
      </c>
      <c r="K133" s="53">
        <f t="shared" si="30"/>
        <v>70</v>
      </c>
      <c r="L133" s="52">
        <v>3.28</v>
      </c>
      <c r="M133" s="51">
        <f t="shared" si="45"/>
        <v>229.6</v>
      </c>
      <c r="N133" s="50"/>
      <c r="O133" s="50">
        <f t="shared" si="49"/>
        <v>0</v>
      </c>
      <c r="P133" s="50"/>
      <c r="Q133" s="50">
        <f t="shared" si="32"/>
        <v>0</v>
      </c>
      <c r="R133" s="50"/>
      <c r="S133" s="50">
        <f t="shared" si="33"/>
        <v>0</v>
      </c>
      <c r="T133" s="50"/>
      <c r="U133" s="50">
        <f t="shared" si="50"/>
        <v>0</v>
      </c>
      <c r="V133" s="50"/>
      <c r="W133" s="50">
        <f t="shared" si="35"/>
        <v>0</v>
      </c>
      <c r="X133" s="50"/>
      <c r="Y133" s="50">
        <f t="shared" si="36"/>
        <v>0</v>
      </c>
      <c r="Z133" s="50"/>
      <c r="AA133" s="50">
        <f t="shared" si="37"/>
        <v>0</v>
      </c>
      <c r="AB133" s="50"/>
      <c r="AC133" s="50">
        <f t="shared" si="38"/>
        <v>0</v>
      </c>
      <c r="AD133" s="50"/>
      <c r="AE133" s="50">
        <f t="shared" si="39"/>
        <v>0</v>
      </c>
      <c r="AF133" s="50"/>
      <c r="AG133" s="50">
        <f t="shared" si="40"/>
        <v>0</v>
      </c>
      <c r="AH133" s="50">
        <v>70</v>
      </c>
      <c r="AI133" s="50">
        <f t="shared" si="41"/>
        <v>229.6</v>
      </c>
      <c r="AJ133" s="50"/>
      <c r="AK133" s="50">
        <f t="shared" si="46"/>
        <v>0</v>
      </c>
      <c r="AL133" s="50"/>
      <c r="AM133" s="50">
        <f t="shared" si="42"/>
        <v>0</v>
      </c>
      <c r="AN133" s="50"/>
      <c r="AO133" s="50">
        <f t="shared" si="43"/>
        <v>0</v>
      </c>
      <c r="AP133" s="49">
        <f t="shared" si="44"/>
        <v>70</v>
      </c>
      <c r="AQ133" s="49">
        <f t="shared" si="27"/>
        <v>229.6</v>
      </c>
      <c r="AR133" s="49">
        <f t="shared" si="28"/>
        <v>0</v>
      </c>
      <c r="AS133" s="58">
        <f t="shared" si="29"/>
        <v>0</v>
      </c>
      <c r="AT133" s="47"/>
      <c r="AU133" s="46"/>
      <c r="AV133" s="24">
        <f t="shared" si="47"/>
        <v>0</v>
      </c>
      <c r="AW133" s="23" t="str">
        <f t="shared" si="51"/>
        <v>NÃO MEDIDO</v>
      </c>
      <c r="AX133" s="45"/>
    </row>
    <row r="134" spans="1:50" s="41" customFormat="1" ht="30" customHeight="1" x14ac:dyDescent="0.2">
      <c r="A134" s="41" t="s">
        <v>39</v>
      </c>
      <c r="C134" s="57" t="s">
        <v>2654</v>
      </c>
      <c r="D134" s="56" t="s">
        <v>2653</v>
      </c>
      <c r="E134" s="55" t="s">
        <v>43</v>
      </c>
      <c r="F134" s="53">
        <v>59</v>
      </c>
      <c r="G134" s="53">
        <v>0</v>
      </c>
      <c r="H134" s="54">
        <v>0</v>
      </c>
      <c r="I134" s="54"/>
      <c r="J134" s="54">
        <v>0</v>
      </c>
      <c r="K134" s="53">
        <f t="shared" si="30"/>
        <v>59</v>
      </c>
      <c r="L134" s="52">
        <v>5.46</v>
      </c>
      <c r="M134" s="51">
        <f t="shared" si="45"/>
        <v>322.14</v>
      </c>
      <c r="N134" s="50"/>
      <c r="O134" s="50">
        <f t="shared" si="49"/>
        <v>0</v>
      </c>
      <c r="P134" s="50"/>
      <c r="Q134" s="50">
        <f t="shared" si="32"/>
        <v>0</v>
      </c>
      <c r="R134" s="50">
        <v>15</v>
      </c>
      <c r="S134" s="50">
        <f t="shared" si="33"/>
        <v>81.900000000000006</v>
      </c>
      <c r="T134" s="50"/>
      <c r="U134" s="50">
        <f t="shared" si="50"/>
        <v>0</v>
      </c>
      <c r="V134" s="50"/>
      <c r="W134" s="50">
        <f t="shared" si="35"/>
        <v>0</v>
      </c>
      <c r="X134" s="50"/>
      <c r="Y134" s="50">
        <f t="shared" si="36"/>
        <v>0</v>
      </c>
      <c r="Z134" s="50"/>
      <c r="AA134" s="50">
        <f t="shared" si="37"/>
        <v>0</v>
      </c>
      <c r="AB134" s="50"/>
      <c r="AC134" s="50">
        <f t="shared" si="38"/>
        <v>0</v>
      </c>
      <c r="AD134" s="50"/>
      <c r="AE134" s="50">
        <f t="shared" si="39"/>
        <v>0</v>
      </c>
      <c r="AF134" s="50"/>
      <c r="AG134" s="50">
        <f t="shared" si="40"/>
        <v>0</v>
      </c>
      <c r="AH134" s="50">
        <v>44</v>
      </c>
      <c r="AI134" s="50">
        <f t="shared" si="41"/>
        <v>240.24</v>
      </c>
      <c r="AJ134" s="50"/>
      <c r="AK134" s="50">
        <f t="shared" si="46"/>
        <v>0</v>
      </c>
      <c r="AL134" s="50"/>
      <c r="AM134" s="50">
        <f t="shared" si="42"/>
        <v>0</v>
      </c>
      <c r="AN134" s="50"/>
      <c r="AO134" s="50">
        <f t="shared" si="43"/>
        <v>0</v>
      </c>
      <c r="AP134" s="49">
        <f t="shared" si="44"/>
        <v>59</v>
      </c>
      <c r="AQ134" s="49">
        <f t="shared" si="27"/>
        <v>322.14</v>
      </c>
      <c r="AR134" s="49">
        <f t="shared" si="28"/>
        <v>0</v>
      </c>
      <c r="AS134" s="58">
        <f t="shared" si="29"/>
        <v>0</v>
      </c>
      <c r="AT134" s="47"/>
      <c r="AU134" s="46"/>
      <c r="AV134" s="24">
        <f t="shared" si="47"/>
        <v>0</v>
      </c>
      <c r="AW134" s="23" t="str">
        <f t="shared" si="51"/>
        <v>NÃO MEDIDO</v>
      </c>
      <c r="AX134" s="45"/>
    </row>
    <row r="135" spans="1:50" s="41" customFormat="1" ht="40.5" customHeight="1" x14ac:dyDescent="0.2">
      <c r="A135" s="41" t="s">
        <v>39</v>
      </c>
      <c r="C135" s="57" t="s">
        <v>2652</v>
      </c>
      <c r="D135" s="56" t="s">
        <v>2651</v>
      </c>
      <c r="E135" s="55" t="s">
        <v>182</v>
      </c>
      <c r="F135" s="53">
        <v>806</v>
      </c>
      <c r="G135" s="53">
        <v>0</v>
      </c>
      <c r="H135" s="54">
        <v>0</v>
      </c>
      <c r="I135" s="54"/>
      <c r="J135" s="54">
        <v>0</v>
      </c>
      <c r="K135" s="53">
        <f t="shared" si="30"/>
        <v>806</v>
      </c>
      <c r="L135" s="52">
        <v>2.73</v>
      </c>
      <c r="M135" s="51">
        <f t="shared" si="45"/>
        <v>2200.38</v>
      </c>
      <c r="N135" s="50"/>
      <c r="O135" s="50">
        <f t="shared" si="49"/>
        <v>0</v>
      </c>
      <c r="P135" s="50"/>
      <c r="Q135" s="50">
        <f t="shared" si="32"/>
        <v>0</v>
      </c>
      <c r="R135" s="50"/>
      <c r="S135" s="50">
        <f t="shared" si="33"/>
        <v>0</v>
      </c>
      <c r="T135" s="50"/>
      <c r="U135" s="50">
        <f t="shared" si="50"/>
        <v>0</v>
      </c>
      <c r="V135" s="50"/>
      <c r="W135" s="50">
        <f t="shared" si="35"/>
        <v>0</v>
      </c>
      <c r="X135" s="50"/>
      <c r="Y135" s="50">
        <f t="shared" si="36"/>
        <v>0</v>
      </c>
      <c r="Z135" s="50"/>
      <c r="AA135" s="50">
        <f t="shared" si="37"/>
        <v>0</v>
      </c>
      <c r="AB135" s="50"/>
      <c r="AC135" s="50">
        <f t="shared" si="38"/>
        <v>0</v>
      </c>
      <c r="AD135" s="50"/>
      <c r="AE135" s="50">
        <f t="shared" si="39"/>
        <v>0</v>
      </c>
      <c r="AF135" s="50"/>
      <c r="AG135" s="50">
        <f t="shared" si="40"/>
        <v>0</v>
      </c>
      <c r="AH135" s="50">
        <v>806</v>
      </c>
      <c r="AI135" s="50">
        <f t="shared" si="41"/>
        <v>2200.38</v>
      </c>
      <c r="AJ135" s="50"/>
      <c r="AK135" s="50">
        <f t="shared" si="46"/>
        <v>0</v>
      </c>
      <c r="AL135" s="50"/>
      <c r="AM135" s="50">
        <f t="shared" si="42"/>
        <v>0</v>
      </c>
      <c r="AN135" s="50"/>
      <c r="AO135" s="50">
        <f t="shared" si="43"/>
        <v>0</v>
      </c>
      <c r="AP135" s="49">
        <f t="shared" si="44"/>
        <v>806</v>
      </c>
      <c r="AQ135" s="49">
        <f t="shared" si="27"/>
        <v>2200.38</v>
      </c>
      <c r="AR135" s="49">
        <f t="shared" si="28"/>
        <v>0</v>
      </c>
      <c r="AS135" s="58">
        <f t="shared" si="29"/>
        <v>0</v>
      </c>
      <c r="AT135" s="47"/>
      <c r="AU135" s="46"/>
      <c r="AV135" s="24">
        <f t="shared" si="47"/>
        <v>0</v>
      </c>
      <c r="AW135" s="23" t="str">
        <f t="shared" si="51"/>
        <v>NÃO MEDIDO</v>
      </c>
      <c r="AX135" s="45"/>
    </row>
    <row r="136" spans="1:50" s="41" customFormat="1" ht="47.25" customHeight="1" x14ac:dyDescent="0.2">
      <c r="A136" s="41" t="s">
        <v>39</v>
      </c>
      <c r="C136" s="57" t="s">
        <v>2650</v>
      </c>
      <c r="D136" s="56" t="s">
        <v>2649</v>
      </c>
      <c r="E136" s="55" t="s">
        <v>182</v>
      </c>
      <c r="F136" s="53">
        <v>55</v>
      </c>
      <c r="G136" s="53">
        <v>0</v>
      </c>
      <c r="H136" s="54">
        <v>0</v>
      </c>
      <c r="I136" s="54"/>
      <c r="J136" s="54">
        <v>0</v>
      </c>
      <c r="K136" s="53">
        <f t="shared" si="30"/>
        <v>55</v>
      </c>
      <c r="L136" s="52">
        <v>3.82</v>
      </c>
      <c r="M136" s="51">
        <f t="shared" si="45"/>
        <v>210.1</v>
      </c>
      <c r="N136" s="50"/>
      <c r="O136" s="50">
        <f t="shared" si="49"/>
        <v>0</v>
      </c>
      <c r="P136" s="50"/>
      <c r="Q136" s="50">
        <f t="shared" si="32"/>
        <v>0</v>
      </c>
      <c r="R136" s="50">
        <v>55</v>
      </c>
      <c r="S136" s="50">
        <f t="shared" si="33"/>
        <v>210.1</v>
      </c>
      <c r="T136" s="50"/>
      <c r="U136" s="50">
        <f t="shared" si="50"/>
        <v>0</v>
      </c>
      <c r="V136" s="50"/>
      <c r="W136" s="50">
        <f t="shared" si="35"/>
        <v>0</v>
      </c>
      <c r="X136" s="50"/>
      <c r="Y136" s="50">
        <f t="shared" si="36"/>
        <v>0</v>
      </c>
      <c r="Z136" s="50"/>
      <c r="AA136" s="50">
        <f t="shared" si="37"/>
        <v>0</v>
      </c>
      <c r="AB136" s="50"/>
      <c r="AC136" s="50">
        <f t="shared" si="38"/>
        <v>0</v>
      </c>
      <c r="AD136" s="50"/>
      <c r="AE136" s="50">
        <f t="shared" si="39"/>
        <v>0</v>
      </c>
      <c r="AF136" s="50"/>
      <c r="AG136" s="50">
        <f t="shared" si="40"/>
        <v>0</v>
      </c>
      <c r="AH136" s="50"/>
      <c r="AI136" s="50">
        <f t="shared" si="41"/>
        <v>0</v>
      </c>
      <c r="AJ136" s="50"/>
      <c r="AK136" s="50">
        <f t="shared" si="46"/>
        <v>0</v>
      </c>
      <c r="AL136" s="50"/>
      <c r="AM136" s="50">
        <f t="shared" si="42"/>
        <v>0</v>
      </c>
      <c r="AN136" s="50"/>
      <c r="AO136" s="50">
        <f t="shared" si="43"/>
        <v>0</v>
      </c>
      <c r="AP136" s="49">
        <f t="shared" si="44"/>
        <v>55</v>
      </c>
      <c r="AQ136" s="49">
        <f t="shared" si="27"/>
        <v>210.1</v>
      </c>
      <c r="AR136" s="49">
        <f t="shared" si="28"/>
        <v>0</v>
      </c>
      <c r="AS136" s="58">
        <f t="shared" si="29"/>
        <v>0</v>
      </c>
      <c r="AT136" s="47"/>
      <c r="AU136" s="46"/>
      <c r="AV136" s="24">
        <f t="shared" si="47"/>
        <v>0</v>
      </c>
      <c r="AW136" s="23" t="str">
        <f t="shared" si="51"/>
        <v>NÃO MEDIDO</v>
      </c>
      <c r="AX136" s="45"/>
    </row>
    <row r="137" spans="1:50" s="41" customFormat="1" ht="33.75" customHeight="1" x14ac:dyDescent="0.2">
      <c r="A137" s="41" t="s">
        <v>39</v>
      </c>
      <c r="C137" s="57" t="s">
        <v>2648</v>
      </c>
      <c r="D137" s="56" t="s">
        <v>2647</v>
      </c>
      <c r="E137" s="55" t="s">
        <v>182</v>
      </c>
      <c r="F137" s="53">
        <v>486</v>
      </c>
      <c r="G137" s="53">
        <v>0</v>
      </c>
      <c r="H137" s="54">
        <v>0</v>
      </c>
      <c r="I137" s="54"/>
      <c r="J137" s="54">
        <v>0</v>
      </c>
      <c r="K137" s="53">
        <f t="shared" si="30"/>
        <v>486</v>
      </c>
      <c r="L137" s="52">
        <v>3.82</v>
      </c>
      <c r="M137" s="51">
        <f t="shared" si="45"/>
        <v>1856.52</v>
      </c>
      <c r="N137" s="50"/>
      <c r="O137" s="50">
        <f t="shared" si="49"/>
        <v>0</v>
      </c>
      <c r="P137" s="50"/>
      <c r="Q137" s="50">
        <f t="shared" si="32"/>
        <v>0</v>
      </c>
      <c r="R137" s="50">
        <v>486</v>
      </c>
      <c r="S137" s="50">
        <f t="shared" si="33"/>
        <v>1856.52</v>
      </c>
      <c r="T137" s="50"/>
      <c r="U137" s="50">
        <f t="shared" si="50"/>
        <v>0</v>
      </c>
      <c r="V137" s="50"/>
      <c r="W137" s="50">
        <f t="shared" si="35"/>
        <v>0</v>
      </c>
      <c r="X137" s="50"/>
      <c r="Y137" s="50">
        <f t="shared" si="36"/>
        <v>0</v>
      </c>
      <c r="Z137" s="50"/>
      <c r="AA137" s="50">
        <f t="shared" si="37"/>
        <v>0</v>
      </c>
      <c r="AB137" s="50"/>
      <c r="AC137" s="50">
        <f t="shared" si="38"/>
        <v>0</v>
      </c>
      <c r="AD137" s="50"/>
      <c r="AE137" s="50">
        <f t="shared" si="39"/>
        <v>0</v>
      </c>
      <c r="AF137" s="50"/>
      <c r="AG137" s="50">
        <f t="shared" si="40"/>
        <v>0</v>
      </c>
      <c r="AH137" s="50"/>
      <c r="AI137" s="50">
        <f t="shared" si="41"/>
        <v>0</v>
      </c>
      <c r="AJ137" s="50"/>
      <c r="AK137" s="50">
        <f t="shared" si="46"/>
        <v>0</v>
      </c>
      <c r="AL137" s="50"/>
      <c r="AM137" s="50">
        <f t="shared" si="42"/>
        <v>0</v>
      </c>
      <c r="AN137" s="50"/>
      <c r="AO137" s="50">
        <f t="shared" si="43"/>
        <v>0</v>
      </c>
      <c r="AP137" s="49">
        <f t="shared" si="44"/>
        <v>486</v>
      </c>
      <c r="AQ137" s="49">
        <f t="shared" si="27"/>
        <v>1856.52</v>
      </c>
      <c r="AR137" s="49">
        <f t="shared" si="28"/>
        <v>0</v>
      </c>
      <c r="AS137" s="58">
        <f t="shared" si="29"/>
        <v>0</v>
      </c>
      <c r="AT137" s="47"/>
      <c r="AU137" s="46"/>
      <c r="AV137" s="24">
        <f t="shared" si="47"/>
        <v>0</v>
      </c>
      <c r="AW137" s="23" t="str">
        <f t="shared" si="51"/>
        <v>NÃO MEDIDO</v>
      </c>
      <c r="AX137" s="45"/>
    </row>
    <row r="138" spans="1:50" s="41" customFormat="1" ht="30" customHeight="1" x14ac:dyDescent="0.2">
      <c r="A138" s="41" t="s">
        <v>39</v>
      </c>
      <c r="C138" s="57" t="s">
        <v>2646</v>
      </c>
      <c r="D138" s="56" t="s">
        <v>2645</v>
      </c>
      <c r="E138" s="55" t="s">
        <v>182</v>
      </c>
      <c r="F138" s="53">
        <v>193</v>
      </c>
      <c r="G138" s="53">
        <v>0</v>
      </c>
      <c r="H138" s="54">
        <v>0</v>
      </c>
      <c r="I138" s="54"/>
      <c r="J138" s="54">
        <v>0</v>
      </c>
      <c r="K138" s="53">
        <f t="shared" si="30"/>
        <v>193</v>
      </c>
      <c r="L138" s="52">
        <v>4.92</v>
      </c>
      <c r="M138" s="51">
        <f t="shared" si="45"/>
        <v>949.56</v>
      </c>
      <c r="N138" s="50"/>
      <c r="O138" s="50">
        <f t="shared" si="49"/>
        <v>0</v>
      </c>
      <c r="P138" s="50"/>
      <c r="Q138" s="50">
        <f t="shared" si="32"/>
        <v>0</v>
      </c>
      <c r="R138" s="50"/>
      <c r="S138" s="50">
        <f t="shared" si="33"/>
        <v>0</v>
      </c>
      <c r="T138" s="50"/>
      <c r="U138" s="50">
        <f t="shared" si="50"/>
        <v>0</v>
      </c>
      <c r="V138" s="50"/>
      <c r="W138" s="50">
        <f t="shared" si="35"/>
        <v>0</v>
      </c>
      <c r="X138" s="50"/>
      <c r="Y138" s="50">
        <f t="shared" si="36"/>
        <v>0</v>
      </c>
      <c r="Z138" s="50"/>
      <c r="AA138" s="50">
        <f t="shared" si="37"/>
        <v>0</v>
      </c>
      <c r="AB138" s="50"/>
      <c r="AC138" s="50">
        <f t="shared" si="38"/>
        <v>0</v>
      </c>
      <c r="AD138" s="50"/>
      <c r="AE138" s="50">
        <f t="shared" si="39"/>
        <v>0</v>
      </c>
      <c r="AF138" s="50"/>
      <c r="AG138" s="50">
        <f t="shared" si="40"/>
        <v>0</v>
      </c>
      <c r="AH138" s="50">
        <v>193</v>
      </c>
      <c r="AI138" s="50">
        <f t="shared" si="41"/>
        <v>949.56</v>
      </c>
      <c r="AJ138" s="50"/>
      <c r="AK138" s="50">
        <f t="shared" si="46"/>
        <v>0</v>
      </c>
      <c r="AL138" s="50"/>
      <c r="AM138" s="50">
        <f t="shared" si="42"/>
        <v>0</v>
      </c>
      <c r="AN138" s="50"/>
      <c r="AO138" s="50">
        <f t="shared" si="43"/>
        <v>0</v>
      </c>
      <c r="AP138" s="49">
        <f t="shared" si="44"/>
        <v>193</v>
      </c>
      <c r="AQ138" s="49">
        <f t="shared" si="27"/>
        <v>949.56</v>
      </c>
      <c r="AR138" s="49">
        <f t="shared" si="28"/>
        <v>0</v>
      </c>
      <c r="AS138" s="58">
        <f t="shared" si="29"/>
        <v>0</v>
      </c>
      <c r="AT138" s="47"/>
      <c r="AU138" s="46"/>
      <c r="AV138" s="24">
        <f t="shared" si="47"/>
        <v>0</v>
      </c>
      <c r="AW138" s="23" t="str">
        <f t="shared" si="51"/>
        <v>NÃO MEDIDO</v>
      </c>
      <c r="AX138" s="45"/>
    </row>
    <row r="139" spans="1:50" s="41" customFormat="1" ht="30" customHeight="1" x14ac:dyDescent="0.2">
      <c r="A139" s="41" t="s">
        <v>39</v>
      </c>
      <c r="C139" s="57" t="s">
        <v>2644</v>
      </c>
      <c r="D139" s="56" t="s">
        <v>2643</v>
      </c>
      <c r="E139" s="55" t="s">
        <v>182</v>
      </c>
      <c r="F139" s="53">
        <v>192</v>
      </c>
      <c r="G139" s="53">
        <v>0</v>
      </c>
      <c r="H139" s="54">
        <v>0</v>
      </c>
      <c r="I139" s="54"/>
      <c r="J139" s="54">
        <v>0</v>
      </c>
      <c r="K139" s="53">
        <f t="shared" si="30"/>
        <v>192</v>
      </c>
      <c r="L139" s="52">
        <v>1.64</v>
      </c>
      <c r="M139" s="51">
        <f t="shared" si="45"/>
        <v>314.88</v>
      </c>
      <c r="N139" s="50"/>
      <c r="O139" s="50">
        <f t="shared" si="49"/>
        <v>0</v>
      </c>
      <c r="P139" s="50"/>
      <c r="Q139" s="50">
        <f t="shared" si="32"/>
        <v>0</v>
      </c>
      <c r="R139" s="50"/>
      <c r="S139" s="50">
        <f t="shared" si="33"/>
        <v>0</v>
      </c>
      <c r="T139" s="50"/>
      <c r="U139" s="50">
        <f t="shared" si="50"/>
        <v>0</v>
      </c>
      <c r="V139" s="50"/>
      <c r="W139" s="50">
        <f t="shared" si="35"/>
        <v>0</v>
      </c>
      <c r="X139" s="50"/>
      <c r="Y139" s="50">
        <f t="shared" si="36"/>
        <v>0</v>
      </c>
      <c r="Z139" s="50"/>
      <c r="AA139" s="50">
        <f t="shared" si="37"/>
        <v>0</v>
      </c>
      <c r="AB139" s="50"/>
      <c r="AC139" s="50">
        <f t="shared" si="38"/>
        <v>0</v>
      </c>
      <c r="AD139" s="50"/>
      <c r="AE139" s="50">
        <f t="shared" si="39"/>
        <v>0</v>
      </c>
      <c r="AF139" s="50"/>
      <c r="AG139" s="50">
        <f t="shared" si="40"/>
        <v>0</v>
      </c>
      <c r="AH139" s="50">
        <v>192</v>
      </c>
      <c r="AI139" s="50">
        <f t="shared" si="41"/>
        <v>314.88</v>
      </c>
      <c r="AJ139" s="50"/>
      <c r="AK139" s="50">
        <f t="shared" si="46"/>
        <v>0</v>
      </c>
      <c r="AL139" s="50"/>
      <c r="AM139" s="50">
        <f t="shared" si="42"/>
        <v>0</v>
      </c>
      <c r="AN139" s="50"/>
      <c r="AO139" s="50">
        <f t="shared" si="43"/>
        <v>0</v>
      </c>
      <c r="AP139" s="49">
        <f t="shared" si="44"/>
        <v>192</v>
      </c>
      <c r="AQ139" s="49">
        <f t="shared" si="27"/>
        <v>314.88</v>
      </c>
      <c r="AR139" s="49">
        <f t="shared" si="28"/>
        <v>0</v>
      </c>
      <c r="AS139" s="58">
        <f t="shared" si="29"/>
        <v>0</v>
      </c>
      <c r="AT139" s="47"/>
      <c r="AU139" s="46"/>
      <c r="AV139" s="24">
        <f t="shared" si="47"/>
        <v>0</v>
      </c>
      <c r="AW139" s="23" t="str">
        <f t="shared" si="51"/>
        <v>NÃO MEDIDO</v>
      </c>
      <c r="AX139" s="45"/>
    </row>
    <row r="140" spans="1:50" s="41" customFormat="1" ht="30" customHeight="1" x14ac:dyDescent="0.2">
      <c r="A140" s="41" t="s">
        <v>39</v>
      </c>
      <c r="C140" s="57" t="s">
        <v>2642</v>
      </c>
      <c r="D140" s="56" t="s">
        <v>2641</v>
      </c>
      <c r="E140" s="55" t="s">
        <v>43</v>
      </c>
      <c r="F140" s="53">
        <v>1</v>
      </c>
      <c r="G140" s="53">
        <v>0</v>
      </c>
      <c r="H140" s="54">
        <v>0</v>
      </c>
      <c r="I140" s="54"/>
      <c r="J140" s="54">
        <v>0</v>
      </c>
      <c r="K140" s="53">
        <f t="shared" si="30"/>
        <v>1</v>
      </c>
      <c r="L140" s="52">
        <v>4.72</v>
      </c>
      <c r="M140" s="51">
        <f t="shared" si="45"/>
        <v>4.72</v>
      </c>
      <c r="N140" s="50"/>
      <c r="O140" s="50">
        <f t="shared" si="49"/>
        <v>0</v>
      </c>
      <c r="P140" s="50"/>
      <c r="Q140" s="50">
        <f t="shared" si="32"/>
        <v>0</v>
      </c>
      <c r="R140" s="50"/>
      <c r="S140" s="50">
        <f t="shared" si="33"/>
        <v>0</v>
      </c>
      <c r="T140" s="50"/>
      <c r="U140" s="50">
        <f t="shared" si="50"/>
        <v>0</v>
      </c>
      <c r="V140" s="50"/>
      <c r="W140" s="50">
        <f t="shared" si="35"/>
        <v>0</v>
      </c>
      <c r="X140" s="50"/>
      <c r="Y140" s="50">
        <f t="shared" si="36"/>
        <v>0</v>
      </c>
      <c r="Z140" s="50"/>
      <c r="AA140" s="50">
        <f t="shared" si="37"/>
        <v>0</v>
      </c>
      <c r="AB140" s="50"/>
      <c r="AC140" s="50">
        <f t="shared" si="38"/>
        <v>0</v>
      </c>
      <c r="AD140" s="50"/>
      <c r="AE140" s="50">
        <f t="shared" si="39"/>
        <v>0</v>
      </c>
      <c r="AF140" s="50"/>
      <c r="AG140" s="50">
        <f t="shared" si="40"/>
        <v>0</v>
      </c>
      <c r="AH140" s="50"/>
      <c r="AI140" s="50">
        <f t="shared" si="41"/>
        <v>0</v>
      </c>
      <c r="AJ140" s="50"/>
      <c r="AK140" s="50">
        <f t="shared" si="46"/>
        <v>0</v>
      </c>
      <c r="AL140" s="50"/>
      <c r="AM140" s="50">
        <f t="shared" si="42"/>
        <v>0</v>
      </c>
      <c r="AN140" s="50"/>
      <c r="AO140" s="50">
        <f t="shared" si="43"/>
        <v>0</v>
      </c>
      <c r="AP140" s="49">
        <f t="shared" si="44"/>
        <v>0</v>
      </c>
      <c r="AQ140" s="49">
        <f t="shared" si="27"/>
        <v>0</v>
      </c>
      <c r="AR140" s="49">
        <f t="shared" si="28"/>
        <v>1</v>
      </c>
      <c r="AS140" s="58">
        <f t="shared" si="29"/>
        <v>4.72</v>
      </c>
      <c r="AT140" s="47"/>
      <c r="AU140" s="46"/>
      <c r="AV140" s="24">
        <f t="shared" si="47"/>
        <v>0</v>
      </c>
      <c r="AW140" s="23" t="str">
        <f t="shared" si="51"/>
        <v>NÃO MEDIDO</v>
      </c>
      <c r="AX140" s="45"/>
    </row>
    <row r="141" spans="1:50" s="41" customFormat="1" ht="30" customHeight="1" x14ac:dyDescent="0.2">
      <c r="A141" s="41" t="s">
        <v>39</v>
      </c>
      <c r="C141" s="57" t="s">
        <v>2640</v>
      </c>
      <c r="D141" s="56" t="s">
        <v>2639</v>
      </c>
      <c r="E141" s="55" t="s">
        <v>43</v>
      </c>
      <c r="F141" s="53">
        <v>1</v>
      </c>
      <c r="G141" s="53">
        <v>0</v>
      </c>
      <c r="H141" s="54">
        <v>0</v>
      </c>
      <c r="I141" s="54"/>
      <c r="J141" s="54">
        <v>0</v>
      </c>
      <c r="K141" s="53">
        <f t="shared" si="30"/>
        <v>1</v>
      </c>
      <c r="L141" s="52">
        <v>18.899999999999999</v>
      </c>
      <c r="M141" s="51">
        <f t="shared" si="45"/>
        <v>18.899999999999999</v>
      </c>
      <c r="N141" s="50"/>
      <c r="O141" s="50">
        <f t="shared" si="49"/>
        <v>0</v>
      </c>
      <c r="P141" s="50"/>
      <c r="Q141" s="50">
        <f t="shared" si="32"/>
        <v>0</v>
      </c>
      <c r="R141" s="50"/>
      <c r="S141" s="50">
        <f t="shared" si="33"/>
        <v>0</v>
      </c>
      <c r="T141" s="50"/>
      <c r="U141" s="50">
        <f t="shared" si="50"/>
        <v>0</v>
      </c>
      <c r="V141" s="50"/>
      <c r="W141" s="50">
        <f t="shared" si="35"/>
        <v>0</v>
      </c>
      <c r="X141" s="50"/>
      <c r="Y141" s="50">
        <f t="shared" si="36"/>
        <v>0</v>
      </c>
      <c r="Z141" s="50"/>
      <c r="AA141" s="50">
        <f t="shared" si="37"/>
        <v>0</v>
      </c>
      <c r="AB141" s="50"/>
      <c r="AC141" s="50">
        <f t="shared" si="38"/>
        <v>0</v>
      </c>
      <c r="AD141" s="50"/>
      <c r="AE141" s="50">
        <f t="shared" si="39"/>
        <v>0</v>
      </c>
      <c r="AF141" s="50"/>
      <c r="AG141" s="50">
        <f t="shared" si="40"/>
        <v>0</v>
      </c>
      <c r="AH141" s="50"/>
      <c r="AI141" s="50">
        <f t="shared" si="41"/>
        <v>0</v>
      </c>
      <c r="AJ141" s="50"/>
      <c r="AK141" s="50">
        <f t="shared" si="46"/>
        <v>0</v>
      </c>
      <c r="AL141" s="50"/>
      <c r="AM141" s="50">
        <f t="shared" si="42"/>
        <v>0</v>
      </c>
      <c r="AN141" s="50"/>
      <c r="AO141" s="50">
        <f t="shared" si="43"/>
        <v>0</v>
      </c>
      <c r="AP141" s="49">
        <f t="shared" si="44"/>
        <v>0</v>
      </c>
      <c r="AQ141" s="49">
        <f t="shared" si="27"/>
        <v>0</v>
      </c>
      <c r="AR141" s="49">
        <f t="shared" si="28"/>
        <v>1</v>
      </c>
      <c r="AS141" s="58">
        <f t="shared" si="29"/>
        <v>18.899999999999999</v>
      </c>
      <c r="AT141" s="47"/>
      <c r="AU141" s="46"/>
      <c r="AV141" s="24">
        <f t="shared" si="47"/>
        <v>0</v>
      </c>
      <c r="AW141" s="23" t="str">
        <f t="shared" si="51"/>
        <v>NÃO MEDIDO</v>
      </c>
      <c r="AX141" s="45"/>
    </row>
    <row r="142" spans="1:50" s="41" customFormat="1" ht="30" customHeight="1" x14ac:dyDescent="0.2">
      <c r="A142" s="41" t="s">
        <v>39</v>
      </c>
      <c r="C142" s="57" t="s">
        <v>2638</v>
      </c>
      <c r="D142" s="56" t="s">
        <v>2637</v>
      </c>
      <c r="E142" s="55" t="s">
        <v>43</v>
      </c>
      <c r="F142" s="53">
        <v>26</v>
      </c>
      <c r="G142" s="53">
        <v>0</v>
      </c>
      <c r="H142" s="54">
        <v>0</v>
      </c>
      <c r="I142" s="54"/>
      <c r="J142" s="54">
        <v>0</v>
      </c>
      <c r="K142" s="53">
        <f t="shared" si="30"/>
        <v>26</v>
      </c>
      <c r="L142" s="52">
        <v>1.55</v>
      </c>
      <c r="M142" s="51">
        <f t="shared" si="45"/>
        <v>40.299999999999997</v>
      </c>
      <c r="N142" s="50"/>
      <c r="O142" s="50">
        <f t="shared" si="49"/>
        <v>0</v>
      </c>
      <c r="P142" s="50"/>
      <c r="Q142" s="50">
        <f t="shared" si="32"/>
        <v>0</v>
      </c>
      <c r="R142" s="50"/>
      <c r="S142" s="50">
        <f t="shared" si="33"/>
        <v>0</v>
      </c>
      <c r="T142" s="50"/>
      <c r="U142" s="50">
        <f t="shared" si="50"/>
        <v>0</v>
      </c>
      <c r="V142" s="50"/>
      <c r="W142" s="50">
        <f t="shared" si="35"/>
        <v>0</v>
      </c>
      <c r="X142" s="50"/>
      <c r="Y142" s="50">
        <f t="shared" si="36"/>
        <v>0</v>
      </c>
      <c r="Z142" s="50"/>
      <c r="AA142" s="50">
        <f t="shared" si="37"/>
        <v>0</v>
      </c>
      <c r="AB142" s="50"/>
      <c r="AC142" s="50">
        <f t="shared" si="38"/>
        <v>0</v>
      </c>
      <c r="AD142" s="50"/>
      <c r="AE142" s="50">
        <f t="shared" si="39"/>
        <v>0</v>
      </c>
      <c r="AF142" s="50"/>
      <c r="AG142" s="50">
        <f t="shared" si="40"/>
        <v>0</v>
      </c>
      <c r="AH142" s="50">
        <v>26</v>
      </c>
      <c r="AI142" s="50">
        <f t="shared" si="41"/>
        <v>40.299999999999997</v>
      </c>
      <c r="AJ142" s="50"/>
      <c r="AK142" s="50">
        <f t="shared" si="46"/>
        <v>0</v>
      </c>
      <c r="AL142" s="50"/>
      <c r="AM142" s="50">
        <f t="shared" si="42"/>
        <v>0</v>
      </c>
      <c r="AN142" s="50"/>
      <c r="AO142" s="50">
        <f t="shared" si="43"/>
        <v>0</v>
      </c>
      <c r="AP142" s="49">
        <f t="shared" si="44"/>
        <v>26</v>
      </c>
      <c r="AQ142" s="49">
        <f t="shared" ref="AQ142:AQ205" si="52">SUMIF($N$9:$AO$9,"valor medido",N142:AO142)</f>
        <v>40.299999999999997</v>
      </c>
      <c r="AR142" s="49">
        <f t="shared" ref="AR142:AR205" si="53">K142-AP142</f>
        <v>0</v>
      </c>
      <c r="AS142" s="58">
        <f t="shared" ref="AS142:AS205" si="54">M142-AQ142</f>
        <v>0</v>
      </c>
      <c r="AT142" s="47"/>
      <c r="AU142" s="46"/>
      <c r="AV142" s="24">
        <f t="shared" si="47"/>
        <v>0</v>
      </c>
      <c r="AW142" s="23" t="str">
        <f t="shared" si="51"/>
        <v>NÃO MEDIDO</v>
      </c>
      <c r="AX142" s="45"/>
    </row>
    <row r="143" spans="1:50" s="41" customFormat="1" ht="36.75" customHeight="1" x14ac:dyDescent="0.2">
      <c r="A143" s="41" t="s">
        <v>39</v>
      </c>
      <c r="C143" s="57" t="s">
        <v>2636</v>
      </c>
      <c r="D143" s="56" t="s">
        <v>2635</v>
      </c>
      <c r="E143" s="55" t="s">
        <v>182</v>
      </c>
      <c r="F143" s="53">
        <v>69</v>
      </c>
      <c r="G143" s="53">
        <v>0</v>
      </c>
      <c r="H143" s="54">
        <v>0</v>
      </c>
      <c r="I143" s="54"/>
      <c r="J143" s="54">
        <v>0</v>
      </c>
      <c r="K143" s="53">
        <f t="shared" ref="K143:K206" si="55">F143+G143+H143+I143+J143</f>
        <v>69</v>
      </c>
      <c r="L143" s="52">
        <v>4.92</v>
      </c>
      <c r="M143" s="51">
        <f t="shared" si="45"/>
        <v>339.48</v>
      </c>
      <c r="N143" s="50"/>
      <c r="O143" s="50">
        <f t="shared" ref="O143:O159" si="56">ROUND(N143*$L143,2)</f>
        <v>0</v>
      </c>
      <c r="P143" s="50"/>
      <c r="Q143" s="50">
        <f t="shared" ref="Q143:Q206" si="57">ROUND(P143*$L143,2)</f>
        <v>0</v>
      </c>
      <c r="R143" s="50"/>
      <c r="S143" s="50">
        <f t="shared" ref="S143:S206" si="58">ROUND(R143*$L143,2)</f>
        <v>0</v>
      </c>
      <c r="T143" s="50"/>
      <c r="U143" s="50">
        <f t="shared" ref="U143:U159" si="59">ROUND(T143*$L143,2)</f>
        <v>0</v>
      </c>
      <c r="V143" s="50"/>
      <c r="W143" s="50">
        <f t="shared" ref="W143:W206" si="60">ROUND(V143*$L143,2)</f>
        <v>0</v>
      </c>
      <c r="X143" s="50"/>
      <c r="Y143" s="50">
        <f t="shared" ref="Y143:Y206" si="61">ROUND(X143*$L143,2)</f>
        <v>0</v>
      </c>
      <c r="Z143" s="50"/>
      <c r="AA143" s="50">
        <f t="shared" ref="AA143:AA206" si="62">ROUND(Z143*$L143,2)</f>
        <v>0</v>
      </c>
      <c r="AB143" s="50"/>
      <c r="AC143" s="50">
        <f t="shared" ref="AC143:AC206" si="63">ROUND(AB143*$L143,2)</f>
        <v>0</v>
      </c>
      <c r="AD143" s="50"/>
      <c r="AE143" s="50">
        <f t="shared" ref="AE143:AE206" si="64">ROUND(AD143*$L143,2)</f>
        <v>0</v>
      </c>
      <c r="AF143" s="50"/>
      <c r="AG143" s="50">
        <f t="shared" ref="AG143:AG206" si="65">ROUND(AF143*$L143,2)</f>
        <v>0</v>
      </c>
      <c r="AH143" s="50"/>
      <c r="AI143" s="50">
        <f t="shared" ref="AI143:AI206" si="66">ROUND(AH143*$L143,2)</f>
        <v>0</v>
      </c>
      <c r="AJ143" s="50"/>
      <c r="AK143" s="50">
        <f t="shared" si="46"/>
        <v>0</v>
      </c>
      <c r="AL143" s="50"/>
      <c r="AM143" s="50">
        <f t="shared" ref="AM143:AM206" si="67">ROUND(AL143*$L143,2)</f>
        <v>0</v>
      </c>
      <c r="AN143" s="50"/>
      <c r="AO143" s="50">
        <f t="shared" ref="AO143:AO206" si="68">ROUND(AN143*$L143,2)</f>
        <v>0</v>
      </c>
      <c r="AP143" s="49">
        <f t="shared" ref="AP143:AP206" si="69">SUMIF($N$9:$AO$9,"QUANTIDADE",N143:AO143)</f>
        <v>0</v>
      </c>
      <c r="AQ143" s="49">
        <f t="shared" si="52"/>
        <v>0</v>
      </c>
      <c r="AR143" s="49">
        <f t="shared" si="53"/>
        <v>69</v>
      </c>
      <c r="AS143" s="58">
        <f t="shared" si="54"/>
        <v>339.48</v>
      </c>
      <c r="AT143" s="47"/>
      <c r="AU143" s="46"/>
      <c r="AV143" s="24">
        <f t="shared" si="47"/>
        <v>0</v>
      </c>
      <c r="AW143" s="23" t="str">
        <f t="shared" si="51"/>
        <v>NÃO MEDIDO</v>
      </c>
      <c r="AX143" s="45"/>
    </row>
    <row r="144" spans="1:50" s="41" customFormat="1" ht="36.75" customHeight="1" x14ac:dyDescent="0.2">
      <c r="A144" s="41" t="s">
        <v>39</v>
      </c>
      <c r="C144" s="57" t="s">
        <v>2634</v>
      </c>
      <c r="D144" s="56" t="s">
        <v>2633</v>
      </c>
      <c r="E144" s="55" t="s">
        <v>182</v>
      </c>
      <c r="F144" s="53">
        <v>6</v>
      </c>
      <c r="G144" s="53">
        <v>0</v>
      </c>
      <c r="H144" s="54">
        <v>0</v>
      </c>
      <c r="I144" s="54"/>
      <c r="J144" s="54">
        <v>0</v>
      </c>
      <c r="K144" s="53">
        <f t="shared" si="55"/>
        <v>6</v>
      </c>
      <c r="L144" s="52">
        <v>6.55</v>
      </c>
      <c r="M144" s="51">
        <f t="shared" ref="M144:M207" si="70">ROUND(($F144*$L144),2)+ROUND(($G144*$L144),2)+ROUND(($H144*$L144),2)+ROUND(($I144*$L144),2)+ROUND(($J144*$L144),2)</f>
        <v>39.299999999999997</v>
      </c>
      <c r="N144" s="50"/>
      <c r="O144" s="50">
        <f t="shared" si="56"/>
        <v>0</v>
      </c>
      <c r="P144" s="50"/>
      <c r="Q144" s="50">
        <f t="shared" si="57"/>
        <v>0</v>
      </c>
      <c r="R144" s="50"/>
      <c r="S144" s="50">
        <f t="shared" si="58"/>
        <v>0</v>
      </c>
      <c r="T144" s="50"/>
      <c r="U144" s="50">
        <f t="shared" si="59"/>
        <v>0</v>
      </c>
      <c r="V144" s="50"/>
      <c r="W144" s="50">
        <f t="shared" si="60"/>
        <v>0</v>
      </c>
      <c r="X144" s="50"/>
      <c r="Y144" s="50">
        <f t="shared" si="61"/>
        <v>0</v>
      </c>
      <c r="Z144" s="50"/>
      <c r="AA144" s="50">
        <f t="shared" si="62"/>
        <v>0</v>
      </c>
      <c r="AB144" s="50"/>
      <c r="AC144" s="50">
        <f t="shared" si="63"/>
        <v>0</v>
      </c>
      <c r="AD144" s="50"/>
      <c r="AE144" s="50">
        <f t="shared" si="64"/>
        <v>0</v>
      </c>
      <c r="AF144" s="50"/>
      <c r="AG144" s="50">
        <f t="shared" si="65"/>
        <v>0</v>
      </c>
      <c r="AH144" s="50"/>
      <c r="AI144" s="50">
        <f t="shared" si="66"/>
        <v>0</v>
      </c>
      <c r="AJ144" s="50"/>
      <c r="AK144" s="50">
        <f t="shared" si="46"/>
        <v>0</v>
      </c>
      <c r="AL144" s="50"/>
      <c r="AM144" s="50">
        <f t="shared" si="67"/>
        <v>0</v>
      </c>
      <c r="AN144" s="50"/>
      <c r="AO144" s="50">
        <f t="shared" si="68"/>
        <v>0</v>
      </c>
      <c r="AP144" s="49">
        <f t="shared" si="69"/>
        <v>0</v>
      </c>
      <c r="AQ144" s="49">
        <f t="shared" si="52"/>
        <v>0</v>
      </c>
      <c r="AR144" s="49">
        <f t="shared" si="53"/>
        <v>6</v>
      </c>
      <c r="AS144" s="58">
        <f t="shared" si="54"/>
        <v>39.299999999999997</v>
      </c>
      <c r="AT144" s="47"/>
      <c r="AU144" s="46"/>
      <c r="AV144" s="24">
        <f t="shared" si="47"/>
        <v>0</v>
      </c>
      <c r="AW144" s="23" t="str">
        <f t="shared" si="51"/>
        <v>NÃO MEDIDO</v>
      </c>
      <c r="AX144" s="45"/>
    </row>
    <row r="145" spans="1:50" s="41" customFormat="1" ht="36.75" customHeight="1" x14ac:dyDescent="0.2">
      <c r="A145" s="41" t="s">
        <v>39</v>
      </c>
      <c r="C145" s="57" t="s">
        <v>2632</v>
      </c>
      <c r="D145" s="56" t="s">
        <v>2631</v>
      </c>
      <c r="E145" s="55" t="s">
        <v>182</v>
      </c>
      <c r="F145" s="53">
        <v>12</v>
      </c>
      <c r="G145" s="53">
        <v>0</v>
      </c>
      <c r="H145" s="54">
        <v>0</v>
      </c>
      <c r="I145" s="54"/>
      <c r="J145" s="54">
        <v>0</v>
      </c>
      <c r="K145" s="53">
        <f t="shared" si="55"/>
        <v>12</v>
      </c>
      <c r="L145" s="52">
        <v>9.2799999999999994</v>
      </c>
      <c r="M145" s="51">
        <f t="shared" si="70"/>
        <v>111.36</v>
      </c>
      <c r="N145" s="50"/>
      <c r="O145" s="50">
        <f t="shared" si="56"/>
        <v>0</v>
      </c>
      <c r="P145" s="50"/>
      <c r="Q145" s="50">
        <f t="shared" si="57"/>
        <v>0</v>
      </c>
      <c r="R145" s="50"/>
      <c r="S145" s="50">
        <f t="shared" si="58"/>
        <v>0</v>
      </c>
      <c r="T145" s="50"/>
      <c r="U145" s="50">
        <f t="shared" si="59"/>
        <v>0</v>
      </c>
      <c r="V145" s="50"/>
      <c r="W145" s="50">
        <f t="shared" si="60"/>
        <v>0</v>
      </c>
      <c r="X145" s="50"/>
      <c r="Y145" s="50">
        <f t="shared" si="61"/>
        <v>0</v>
      </c>
      <c r="Z145" s="50"/>
      <c r="AA145" s="50">
        <f t="shared" si="62"/>
        <v>0</v>
      </c>
      <c r="AB145" s="50"/>
      <c r="AC145" s="50">
        <f t="shared" si="63"/>
        <v>0</v>
      </c>
      <c r="AD145" s="50"/>
      <c r="AE145" s="50">
        <f t="shared" si="64"/>
        <v>0</v>
      </c>
      <c r="AF145" s="50"/>
      <c r="AG145" s="50">
        <f t="shared" si="65"/>
        <v>0</v>
      </c>
      <c r="AH145" s="50"/>
      <c r="AI145" s="50">
        <f t="shared" si="66"/>
        <v>0</v>
      </c>
      <c r="AJ145" s="50"/>
      <c r="AK145" s="50">
        <f t="shared" si="46"/>
        <v>0</v>
      </c>
      <c r="AL145" s="50"/>
      <c r="AM145" s="50">
        <f t="shared" si="67"/>
        <v>0</v>
      </c>
      <c r="AN145" s="50"/>
      <c r="AO145" s="50">
        <f t="shared" si="68"/>
        <v>0</v>
      </c>
      <c r="AP145" s="49">
        <f t="shared" si="69"/>
        <v>0</v>
      </c>
      <c r="AQ145" s="49">
        <f t="shared" si="52"/>
        <v>0</v>
      </c>
      <c r="AR145" s="49">
        <f t="shared" si="53"/>
        <v>12</v>
      </c>
      <c r="AS145" s="58">
        <f t="shared" si="54"/>
        <v>111.36</v>
      </c>
      <c r="AT145" s="47"/>
      <c r="AU145" s="46"/>
      <c r="AV145" s="24">
        <f t="shared" si="47"/>
        <v>0</v>
      </c>
      <c r="AW145" s="23" t="str">
        <f t="shared" si="51"/>
        <v>NÃO MEDIDO</v>
      </c>
      <c r="AX145" s="45"/>
    </row>
    <row r="146" spans="1:50" s="41" customFormat="1" ht="30" customHeight="1" x14ac:dyDescent="0.2">
      <c r="A146" s="41" t="s">
        <v>39</v>
      </c>
      <c r="C146" s="57" t="s">
        <v>2630</v>
      </c>
      <c r="D146" s="56" t="s">
        <v>2629</v>
      </c>
      <c r="E146" s="55" t="s">
        <v>182</v>
      </c>
      <c r="F146" s="53">
        <v>150</v>
      </c>
      <c r="G146" s="53">
        <v>0</v>
      </c>
      <c r="H146" s="54">
        <v>0</v>
      </c>
      <c r="I146" s="54"/>
      <c r="J146" s="54">
        <v>0</v>
      </c>
      <c r="K146" s="53">
        <f t="shared" si="55"/>
        <v>150</v>
      </c>
      <c r="L146" s="52">
        <v>2.73</v>
      </c>
      <c r="M146" s="51">
        <f t="shared" si="70"/>
        <v>409.5</v>
      </c>
      <c r="N146" s="50"/>
      <c r="O146" s="50">
        <f t="shared" si="56"/>
        <v>0</v>
      </c>
      <c r="P146" s="50"/>
      <c r="Q146" s="50">
        <f t="shared" si="57"/>
        <v>0</v>
      </c>
      <c r="R146" s="50"/>
      <c r="S146" s="50">
        <f t="shared" si="58"/>
        <v>0</v>
      </c>
      <c r="T146" s="50"/>
      <c r="U146" s="50">
        <f t="shared" si="59"/>
        <v>0</v>
      </c>
      <c r="V146" s="50"/>
      <c r="W146" s="50">
        <f t="shared" si="60"/>
        <v>0</v>
      </c>
      <c r="X146" s="50"/>
      <c r="Y146" s="50">
        <f t="shared" si="61"/>
        <v>0</v>
      </c>
      <c r="Z146" s="50"/>
      <c r="AA146" s="50">
        <f t="shared" si="62"/>
        <v>0</v>
      </c>
      <c r="AB146" s="50"/>
      <c r="AC146" s="50">
        <f t="shared" si="63"/>
        <v>0</v>
      </c>
      <c r="AD146" s="50"/>
      <c r="AE146" s="50">
        <f t="shared" si="64"/>
        <v>0</v>
      </c>
      <c r="AF146" s="50"/>
      <c r="AG146" s="50">
        <f t="shared" si="65"/>
        <v>0</v>
      </c>
      <c r="AH146" s="50"/>
      <c r="AI146" s="50">
        <f t="shared" si="66"/>
        <v>0</v>
      </c>
      <c r="AJ146" s="50"/>
      <c r="AK146" s="50">
        <f t="shared" ref="AK146:AK209" si="71">ROUND(AJ146*$L146,2)</f>
        <v>0</v>
      </c>
      <c r="AL146" s="50"/>
      <c r="AM146" s="50">
        <f t="shared" si="67"/>
        <v>0</v>
      </c>
      <c r="AN146" s="50"/>
      <c r="AO146" s="50">
        <f t="shared" si="68"/>
        <v>0</v>
      </c>
      <c r="AP146" s="49">
        <f t="shared" si="69"/>
        <v>0</v>
      </c>
      <c r="AQ146" s="49">
        <f t="shared" si="52"/>
        <v>0</v>
      </c>
      <c r="AR146" s="49">
        <f t="shared" si="53"/>
        <v>150</v>
      </c>
      <c r="AS146" s="58">
        <f t="shared" si="54"/>
        <v>409.5</v>
      </c>
      <c r="AT146" s="47"/>
      <c r="AU146" s="46"/>
      <c r="AV146" s="24">
        <f t="shared" si="47"/>
        <v>0</v>
      </c>
      <c r="AW146" s="23" t="str">
        <f t="shared" si="51"/>
        <v>NÃO MEDIDO</v>
      </c>
      <c r="AX146" s="45"/>
    </row>
    <row r="147" spans="1:50" s="41" customFormat="1" ht="30" customHeight="1" x14ac:dyDescent="0.2">
      <c r="A147" s="41" t="s">
        <v>39</v>
      </c>
      <c r="C147" s="57" t="s">
        <v>2628</v>
      </c>
      <c r="D147" s="56" t="s">
        <v>2627</v>
      </c>
      <c r="E147" s="55" t="s">
        <v>182</v>
      </c>
      <c r="F147" s="53">
        <v>315</v>
      </c>
      <c r="G147" s="53">
        <v>0</v>
      </c>
      <c r="H147" s="54">
        <v>0</v>
      </c>
      <c r="I147" s="54"/>
      <c r="J147" s="54">
        <v>0</v>
      </c>
      <c r="K147" s="53">
        <f t="shared" si="55"/>
        <v>315</v>
      </c>
      <c r="L147" s="52">
        <v>4.91</v>
      </c>
      <c r="M147" s="51">
        <f t="shared" si="70"/>
        <v>1546.65</v>
      </c>
      <c r="N147" s="50"/>
      <c r="O147" s="50">
        <f t="shared" si="56"/>
        <v>0</v>
      </c>
      <c r="P147" s="50"/>
      <c r="Q147" s="50">
        <f t="shared" si="57"/>
        <v>0</v>
      </c>
      <c r="R147" s="50"/>
      <c r="S147" s="50">
        <f t="shared" si="58"/>
        <v>0</v>
      </c>
      <c r="T147" s="50"/>
      <c r="U147" s="50">
        <f t="shared" si="59"/>
        <v>0</v>
      </c>
      <c r="V147" s="50"/>
      <c r="W147" s="50">
        <f t="shared" si="60"/>
        <v>0</v>
      </c>
      <c r="X147" s="50"/>
      <c r="Y147" s="50">
        <f t="shared" si="61"/>
        <v>0</v>
      </c>
      <c r="Z147" s="50"/>
      <c r="AA147" s="50">
        <f t="shared" si="62"/>
        <v>0</v>
      </c>
      <c r="AB147" s="50"/>
      <c r="AC147" s="50">
        <f t="shared" si="63"/>
        <v>0</v>
      </c>
      <c r="AD147" s="50"/>
      <c r="AE147" s="50">
        <f t="shared" si="64"/>
        <v>0</v>
      </c>
      <c r="AF147" s="50"/>
      <c r="AG147" s="50">
        <f t="shared" si="65"/>
        <v>0</v>
      </c>
      <c r="AH147" s="50">
        <v>315</v>
      </c>
      <c r="AI147" s="50">
        <f t="shared" si="66"/>
        <v>1546.65</v>
      </c>
      <c r="AJ147" s="50"/>
      <c r="AK147" s="50">
        <f t="shared" si="71"/>
        <v>0</v>
      </c>
      <c r="AL147" s="50"/>
      <c r="AM147" s="50">
        <f t="shared" si="67"/>
        <v>0</v>
      </c>
      <c r="AN147" s="50"/>
      <c r="AO147" s="50">
        <f t="shared" si="68"/>
        <v>0</v>
      </c>
      <c r="AP147" s="49">
        <f t="shared" si="69"/>
        <v>315</v>
      </c>
      <c r="AQ147" s="49">
        <f t="shared" si="52"/>
        <v>1546.65</v>
      </c>
      <c r="AR147" s="49">
        <f t="shared" si="53"/>
        <v>0</v>
      </c>
      <c r="AS147" s="58">
        <f t="shared" si="54"/>
        <v>0</v>
      </c>
      <c r="AT147" s="47"/>
      <c r="AU147" s="46"/>
      <c r="AV147" s="24">
        <f t="shared" si="47"/>
        <v>0</v>
      </c>
      <c r="AW147" s="23" t="str">
        <f t="shared" si="51"/>
        <v>NÃO MEDIDO</v>
      </c>
      <c r="AX147" s="45"/>
    </row>
    <row r="148" spans="1:50" s="41" customFormat="1" ht="30" customHeight="1" x14ac:dyDescent="0.2">
      <c r="A148" s="41" t="s">
        <v>39</v>
      </c>
      <c r="C148" s="57" t="s">
        <v>2626</v>
      </c>
      <c r="D148" s="56" t="s">
        <v>2625</v>
      </c>
      <c r="E148" s="55" t="s">
        <v>43</v>
      </c>
      <c r="F148" s="53">
        <v>3</v>
      </c>
      <c r="G148" s="53">
        <v>0</v>
      </c>
      <c r="H148" s="54">
        <v>0</v>
      </c>
      <c r="I148" s="54"/>
      <c r="J148" s="54">
        <v>0</v>
      </c>
      <c r="K148" s="53">
        <f t="shared" si="55"/>
        <v>3</v>
      </c>
      <c r="L148" s="52">
        <v>11.47</v>
      </c>
      <c r="M148" s="51">
        <f t="shared" si="70"/>
        <v>34.409999999999997</v>
      </c>
      <c r="N148" s="50"/>
      <c r="O148" s="50">
        <f t="shared" si="56"/>
        <v>0</v>
      </c>
      <c r="P148" s="50"/>
      <c r="Q148" s="50">
        <f t="shared" si="57"/>
        <v>0</v>
      </c>
      <c r="R148" s="50"/>
      <c r="S148" s="50">
        <f t="shared" si="58"/>
        <v>0</v>
      </c>
      <c r="T148" s="50"/>
      <c r="U148" s="50">
        <f t="shared" si="59"/>
        <v>0</v>
      </c>
      <c r="V148" s="50"/>
      <c r="W148" s="50">
        <f t="shared" si="60"/>
        <v>0</v>
      </c>
      <c r="X148" s="50"/>
      <c r="Y148" s="50">
        <f t="shared" si="61"/>
        <v>0</v>
      </c>
      <c r="Z148" s="50"/>
      <c r="AA148" s="50">
        <f t="shared" si="62"/>
        <v>0</v>
      </c>
      <c r="AB148" s="50"/>
      <c r="AC148" s="50">
        <f t="shared" si="63"/>
        <v>0</v>
      </c>
      <c r="AD148" s="50"/>
      <c r="AE148" s="50">
        <f t="shared" si="64"/>
        <v>0</v>
      </c>
      <c r="AF148" s="50"/>
      <c r="AG148" s="50">
        <f t="shared" si="65"/>
        <v>0</v>
      </c>
      <c r="AH148" s="50"/>
      <c r="AI148" s="50">
        <f t="shared" si="66"/>
        <v>0</v>
      </c>
      <c r="AJ148" s="50"/>
      <c r="AK148" s="50">
        <f t="shared" si="71"/>
        <v>0</v>
      </c>
      <c r="AL148" s="50"/>
      <c r="AM148" s="50">
        <f t="shared" si="67"/>
        <v>0</v>
      </c>
      <c r="AN148" s="50"/>
      <c r="AO148" s="50">
        <f t="shared" si="68"/>
        <v>0</v>
      </c>
      <c r="AP148" s="49">
        <f t="shared" si="69"/>
        <v>0</v>
      </c>
      <c r="AQ148" s="49">
        <f t="shared" si="52"/>
        <v>0</v>
      </c>
      <c r="AR148" s="49">
        <f t="shared" si="53"/>
        <v>3</v>
      </c>
      <c r="AS148" s="58">
        <f t="shared" si="54"/>
        <v>34.409999999999997</v>
      </c>
      <c r="AT148" s="47"/>
      <c r="AU148" s="46"/>
      <c r="AV148" s="24">
        <f t="shared" si="47"/>
        <v>0</v>
      </c>
      <c r="AW148" s="23" t="str">
        <f t="shared" si="51"/>
        <v>NÃO MEDIDO</v>
      </c>
      <c r="AX148" s="45"/>
    </row>
    <row r="149" spans="1:50" s="41" customFormat="1" ht="30" customHeight="1" x14ac:dyDescent="0.2">
      <c r="A149" s="41" t="s">
        <v>39</v>
      </c>
      <c r="C149" s="57" t="s">
        <v>2624</v>
      </c>
      <c r="D149" s="56" t="s">
        <v>2623</v>
      </c>
      <c r="E149" s="55" t="s">
        <v>43</v>
      </c>
      <c r="F149" s="53">
        <v>286</v>
      </c>
      <c r="G149" s="53">
        <v>0</v>
      </c>
      <c r="H149" s="54">
        <v>0</v>
      </c>
      <c r="I149" s="54"/>
      <c r="J149" s="54">
        <v>0</v>
      </c>
      <c r="K149" s="53">
        <f t="shared" si="55"/>
        <v>286</v>
      </c>
      <c r="L149" s="52">
        <v>2.17</v>
      </c>
      <c r="M149" s="51">
        <f t="shared" si="70"/>
        <v>620.62</v>
      </c>
      <c r="N149" s="50"/>
      <c r="O149" s="50">
        <f t="shared" si="56"/>
        <v>0</v>
      </c>
      <c r="P149" s="50"/>
      <c r="Q149" s="50">
        <f t="shared" si="57"/>
        <v>0</v>
      </c>
      <c r="R149" s="50"/>
      <c r="S149" s="50">
        <f t="shared" si="58"/>
        <v>0</v>
      </c>
      <c r="T149" s="50"/>
      <c r="U149" s="50">
        <f t="shared" si="59"/>
        <v>0</v>
      </c>
      <c r="V149" s="50"/>
      <c r="W149" s="50">
        <f t="shared" si="60"/>
        <v>0</v>
      </c>
      <c r="X149" s="50"/>
      <c r="Y149" s="50">
        <f t="shared" si="61"/>
        <v>0</v>
      </c>
      <c r="Z149" s="50"/>
      <c r="AA149" s="50">
        <f t="shared" si="62"/>
        <v>0</v>
      </c>
      <c r="AB149" s="50"/>
      <c r="AC149" s="50">
        <f t="shared" si="63"/>
        <v>0</v>
      </c>
      <c r="AD149" s="50"/>
      <c r="AE149" s="50">
        <f t="shared" si="64"/>
        <v>0</v>
      </c>
      <c r="AF149" s="50"/>
      <c r="AG149" s="50">
        <f t="shared" si="65"/>
        <v>0</v>
      </c>
      <c r="AH149" s="50"/>
      <c r="AI149" s="50">
        <f t="shared" si="66"/>
        <v>0</v>
      </c>
      <c r="AJ149" s="50"/>
      <c r="AK149" s="50">
        <f t="shared" si="71"/>
        <v>0</v>
      </c>
      <c r="AL149" s="50"/>
      <c r="AM149" s="50">
        <f t="shared" si="67"/>
        <v>0</v>
      </c>
      <c r="AN149" s="50"/>
      <c r="AO149" s="50">
        <f t="shared" si="68"/>
        <v>0</v>
      </c>
      <c r="AP149" s="49">
        <f t="shared" si="69"/>
        <v>0</v>
      </c>
      <c r="AQ149" s="49">
        <f t="shared" si="52"/>
        <v>0</v>
      </c>
      <c r="AR149" s="49">
        <f t="shared" si="53"/>
        <v>286</v>
      </c>
      <c r="AS149" s="58">
        <f t="shared" si="54"/>
        <v>620.62</v>
      </c>
      <c r="AT149" s="47"/>
      <c r="AU149" s="46"/>
      <c r="AV149" s="24">
        <f t="shared" ref="AV149:AV212" si="72">INDEX($N$10:$AO$1747,ROW()-9,MATCH($AV$10,$N$10:$AO$10,0))</f>
        <v>0</v>
      </c>
      <c r="AW149" s="23" t="str">
        <f t="shared" si="51"/>
        <v>NÃO MEDIDO</v>
      </c>
      <c r="AX149" s="45"/>
    </row>
    <row r="150" spans="1:50" s="41" customFormat="1" ht="30" customHeight="1" x14ac:dyDescent="0.2">
      <c r="A150" s="41" t="s">
        <v>39</v>
      </c>
      <c r="C150" s="57" t="s">
        <v>2622</v>
      </c>
      <c r="D150" s="56" t="s">
        <v>2621</v>
      </c>
      <c r="E150" s="55" t="s">
        <v>43</v>
      </c>
      <c r="F150" s="53">
        <v>2</v>
      </c>
      <c r="G150" s="53">
        <v>0</v>
      </c>
      <c r="H150" s="54">
        <v>0</v>
      </c>
      <c r="I150" s="54"/>
      <c r="J150" s="54">
        <v>0</v>
      </c>
      <c r="K150" s="53">
        <f t="shared" si="55"/>
        <v>2</v>
      </c>
      <c r="L150" s="52">
        <v>3.72</v>
      </c>
      <c r="M150" s="51">
        <f t="shared" si="70"/>
        <v>7.44</v>
      </c>
      <c r="N150" s="50"/>
      <c r="O150" s="50">
        <f t="shared" si="56"/>
        <v>0</v>
      </c>
      <c r="P150" s="50"/>
      <c r="Q150" s="50">
        <f t="shared" si="57"/>
        <v>0</v>
      </c>
      <c r="R150" s="50"/>
      <c r="S150" s="50">
        <f t="shared" si="58"/>
        <v>0</v>
      </c>
      <c r="T150" s="50"/>
      <c r="U150" s="50">
        <f t="shared" si="59"/>
        <v>0</v>
      </c>
      <c r="V150" s="50"/>
      <c r="W150" s="50">
        <f t="shared" si="60"/>
        <v>0</v>
      </c>
      <c r="X150" s="50"/>
      <c r="Y150" s="50">
        <f t="shared" si="61"/>
        <v>0</v>
      </c>
      <c r="Z150" s="50"/>
      <c r="AA150" s="50">
        <f t="shared" si="62"/>
        <v>0</v>
      </c>
      <c r="AB150" s="50"/>
      <c r="AC150" s="50">
        <f t="shared" si="63"/>
        <v>0</v>
      </c>
      <c r="AD150" s="50"/>
      <c r="AE150" s="50">
        <f t="shared" si="64"/>
        <v>0</v>
      </c>
      <c r="AF150" s="50"/>
      <c r="AG150" s="50">
        <f t="shared" si="65"/>
        <v>0</v>
      </c>
      <c r="AH150" s="50"/>
      <c r="AI150" s="50">
        <f t="shared" si="66"/>
        <v>0</v>
      </c>
      <c r="AJ150" s="50"/>
      <c r="AK150" s="50">
        <f t="shared" si="71"/>
        <v>0</v>
      </c>
      <c r="AL150" s="50"/>
      <c r="AM150" s="50">
        <f t="shared" si="67"/>
        <v>0</v>
      </c>
      <c r="AN150" s="50"/>
      <c r="AO150" s="50">
        <f t="shared" si="68"/>
        <v>0</v>
      </c>
      <c r="AP150" s="49">
        <f t="shared" si="69"/>
        <v>0</v>
      </c>
      <c r="AQ150" s="49">
        <f t="shared" si="52"/>
        <v>0</v>
      </c>
      <c r="AR150" s="49">
        <f t="shared" si="53"/>
        <v>2</v>
      </c>
      <c r="AS150" s="58">
        <f t="shared" si="54"/>
        <v>7.44</v>
      </c>
      <c r="AT150" s="47"/>
      <c r="AU150" s="46"/>
      <c r="AV150" s="24">
        <f t="shared" si="72"/>
        <v>0</v>
      </c>
      <c r="AW150" s="23" t="str">
        <f t="shared" si="51"/>
        <v>NÃO MEDIDO</v>
      </c>
      <c r="AX150" s="45"/>
    </row>
    <row r="151" spans="1:50" s="41" customFormat="1" ht="30" customHeight="1" x14ac:dyDescent="0.2">
      <c r="A151" s="41" t="s">
        <v>39</v>
      </c>
      <c r="C151" s="57" t="s">
        <v>2620</v>
      </c>
      <c r="D151" s="56" t="s">
        <v>2619</v>
      </c>
      <c r="E151" s="55" t="s">
        <v>43</v>
      </c>
      <c r="F151" s="53">
        <v>6</v>
      </c>
      <c r="G151" s="53">
        <v>0</v>
      </c>
      <c r="H151" s="54">
        <v>0</v>
      </c>
      <c r="I151" s="54"/>
      <c r="J151" s="54">
        <v>0</v>
      </c>
      <c r="K151" s="53">
        <f t="shared" si="55"/>
        <v>6</v>
      </c>
      <c r="L151" s="52">
        <v>4.03</v>
      </c>
      <c r="M151" s="51">
        <f t="shared" si="70"/>
        <v>24.18</v>
      </c>
      <c r="N151" s="50"/>
      <c r="O151" s="50">
        <f t="shared" si="56"/>
        <v>0</v>
      </c>
      <c r="P151" s="50"/>
      <c r="Q151" s="50">
        <f t="shared" si="57"/>
        <v>0</v>
      </c>
      <c r="R151" s="50"/>
      <c r="S151" s="50">
        <f t="shared" si="58"/>
        <v>0</v>
      </c>
      <c r="T151" s="50"/>
      <c r="U151" s="50">
        <f t="shared" si="59"/>
        <v>0</v>
      </c>
      <c r="V151" s="50"/>
      <c r="W151" s="50">
        <f t="shared" si="60"/>
        <v>0</v>
      </c>
      <c r="X151" s="50"/>
      <c r="Y151" s="50">
        <f t="shared" si="61"/>
        <v>0</v>
      </c>
      <c r="Z151" s="50"/>
      <c r="AA151" s="50">
        <f t="shared" si="62"/>
        <v>0</v>
      </c>
      <c r="AB151" s="50"/>
      <c r="AC151" s="50">
        <f t="shared" si="63"/>
        <v>0</v>
      </c>
      <c r="AD151" s="50"/>
      <c r="AE151" s="50">
        <f t="shared" si="64"/>
        <v>0</v>
      </c>
      <c r="AF151" s="50"/>
      <c r="AG151" s="50">
        <f t="shared" si="65"/>
        <v>0</v>
      </c>
      <c r="AH151" s="50"/>
      <c r="AI151" s="50">
        <f t="shared" si="66"/>
        <v>0</v>
      </c>
      <c r="AJ151" s="50"/>
      <c r="AK151" s="50">
        <f t="shared" si="71"/>
        <v>0</v>
      </c>
      <c r="AL151" s="50"/>
      <c r="AM151" s="50">
        <f t="shared" si="67"/>
        <v>0</v>
      </c>
      <c r="AN151" s="50"/>
      <c r="AO151" s="50">
        <f t="shared" si="68"/>
        <v>0</v>
      </c>
      <c r="AP151" s="49">
        <f t="shared" si="69"/>
        <v>0</v>
      </c>
      <c r="AQ151" s="49">
        <f t="shared" si="52"/>
        <v>0</v>
      </c>
      <c r="AR151" s="49">
        <f t="shared" si="53"/>
        <v>6</v>
      </c>
      <c r="AS151" s="58">
        <f t="shared" si="54"/>
        <v>24.18</v>
      </c>
      <c r="AT151" s="47"/>
      <c r="AU151" s="46"/>
      <c r="AV151" s="24">
        <f t="shared" si="72"/>
        <v>0</v>
      </c>
      <c r="AW151" s="23" t="str">
        <f t="shared" si="51"/>
        <v>NÃO MEDIDO</v>
      </c>
      <c r="AX151" s="45"/>
    </row>
    <row r="152" spans="1:50" s="41" customFormat="1" ht="30" customHeight="1" x14ac:dyDescent="0.2">
      <c r="A152" s="41" t="s">
        <v>39</v>
      </c>
      <c r="C152" s="57" t="s">
        <v>2618</v>
      </c>
      <c r="D152" s="56" t="s">
        <v>2617</v>
      </c>
      <c r="E152" s="55" t="s">
        <v>43</v>
      </c>
      <c r="F152" s="53">
        <v>2</v>
      </c>
      <c r="G152" s="53">
        <v>0</v>
      </c>
      <c r="H152" s="54">
        <v>0</v>
      </c>
      <c r="I152" s="54"/>
      <c r="J152" s="54">
        <v>0</v>
      </c>
      <c r="K152" s="53">
        <f t="shared" si="55"/>
        <v>2</v>
      </c>
      <c r="L152" s="52">
        <v>4.6500000000000004</v>
      </c>
      <c r="M152" s="51">
        <f t="shared" si="70"/>
        <v>9.3000000000000007</v>
      </c>
      <c r="N152" s="50"/>
      <c r="O152" s="50">
        <f t="shared" si="56"/>
        <v>0</v>
      </c>
      <c r="P152" s="50"/>
      <c r="Q152" s="50">
        <f t="shared" si="57"/>
        <v>0</v>
      </c>
      <c r="R152" s="50"/>
      <c r="S152" s="50">
        <f t="shared" si="58"/>
        <v>0</v>
      </c>
      <c r="T152" s="50"/>
      <c r="U152" s="50">
        <f t="shared" si="59"/>
        <v>0</v>
      </c>
      <c r="V152" s="50"/>
      <c r="W152" s="50">
        <f t="shared" si="60"/>
        <v>0</v>
      </c>
      <c r="X152" s="50"/>
      <c r="Y152" s="50">
        <f t="shared" si="61"/>
        <v>0</v>
      </c>
      <c r="Z152" s="50"/>
      <c r="AA152" s="50">
        <f t="shared" si="62"/>
        <v>0</v>
      </c>
      <c r="AB152" s="50"/>
      <c r="AC152" s="50">
        <f t="shared" si="63"/>
        <v>0</v>
      </c>
      <c r="AD152" s="50"/>
      <c r="AE152" s="50">
        <f t="shared" si="64"/>
        <v>0</v>
      </c>
      <c r="AF152" s="50"/>
      <c r="AG152" s="50">
        <f t="shared" si="65"/>
        <v>0</v>
      </c>
      <c r="AH152" s="50"/>
      <c r="AI152" s="50">
        <f t="shared" si="66"/>
        <v>0</v>
      </c>
      <c r="AJ152" s="50"/>
      <c r="AK152" s="50">
        <f t="shared" si="71"/>
        <v>0</v>
      </c>
      <c r="AL152" s="50"/>
      <c r="AM152" s="50">
        <f t="shared" si="67"/>
        <v>0</v>
      </c>
      <c r="AN152" s="50"/>
      <c r="AO152" s="50">
        <f t="shared" si="68"/>
        <v>0</v>
      </c>
      <c r="AP152" s="49">
        <f t="shared" si="69"/>
        <v>0</v>
      </c>
      <c r="AQ152" s="49">
        <f t="shared" si="52"/>
        <v>0</v>
      </c>
      <c r="AR152" s="49">
        <f t="shared" si="53"/>
        <v>2</v>
      </c>
      <c r="AS152" s="58">
        <f t="shared" si="54"/>
        <v>9.3000000000000007</v>
      </c>
      <c r="AT152" s="47"/>
      <c r="AU152" s="46"/>
      <c r="AV152" s="24">
        <f t="shared" si="72"/>
        <v>0</v>
      </c>
      <c r="AW152" s="23" t="str">
        <f t="shared" si="51"/>
        <v>NÃO MEDIDO</v>
      </c>
      <c r="AX152" s="45"/>
    </row>
    <row r="153" spans="1:50" s="41" customFormat="1" ht="30" customHeight="1" x14ac:dyDescent="0.2">
      <c r="A153" s="41" t="s">
        <v>39</v>
      </c>
      <c r="C153" s="57" t="s">
        <v>2616</v>
      </c>
      <c r="D153" s="56" t="s">
        <v>2615</v>
      </c>
      <c r="E153" s="55" t="s">
        <v>43</v>
      </c>
      <c r="F153" s="53">
        <v>1</v>
      </c>
      <c r="G153" s="53">
        <v>0</v>
      </c>
      <c r="H153" s="54">
        <v>0</v>
      </c>
      <c r="I153" s="54"/>
      <c r="J153" s="54">
        <v>0</v>
      </c>
      <c r="K153" s="53">
        <f t="shared" si="55"/>
        <v>1</v>
      </c>
      <c r="L153" s="52">
        <v>6.2</v>
      </c>
      <c r="M153" s="51">
        <f t="shared" si="70"/>
        <v>6.2</v>
      </c>
      <c r="N153" s="50"/>
      <c r="O153" s="50">
        <f t="shared" si="56"/>
        <v>0</v>
      </c>
      <c r="P153" s="50"/>
      <c r="Q153" s="50">
        <f t="shared" si="57"/>
        <v>0</v>
      </c>
      <c r="R153" s="50"/>
      <c r="S153" s="50">
        <f t="shared" si="58"/>
        <v>0</v>
      </c>
      <c r="T153" s="50"/>
      <c r="U153" s="50">
        <f t="shared" si="59"/>
        <v>0</v>
      </c>
      <c r="V153" s="50"/>
      <c r="W153" s="50">
        <f t="shared" si="60"/>
        <v>0</v>
      </c>
      <c r="X153" s="50"/>
      <c r="Y153" s="50">
        <f t="shared" si="61"/>
        <v>0</v>
      </c>
      <c r="Z153" s="50"/>
      <c r="AA153" s="50">
        <f t="shared" si="62"/>
        <v>0</v>
      </c>
      <c r="AB153" s="50"/>
      <c r="AC153" s="50">
        <f t="shared" si="63"/>
        <v>0</v>
      </c>
      <c r="AD153" s="50"/>
      <c r="AE153" s="50">
        <f t="shared" si="64"/>
        <v>0</v>
      </c>
      <c r="AF153" s="50"/>
      <c r="AG153" s="50">
        <f t="shared" si="65"/>
        <v>0</v>
      </c>
      <c r="AH153" s="50"/>
      <c r="AI153" s="50">
        <f t="shared" si="66"/>
        <v>0</v>
      </c>
      <c r="AJ153" s="50"/>
      <c r="AK153" s="50">
        <f t="shared" si="71"/>
        <v>0</v>
      </c>
      <c r="AL153" s="50"/>
      <c r="AM153" s="50">
        <f t="shared" si="67"/>
        <v>0</v>
      </c>
      <c r="AN153" s="50"/>
      <c r="AO153" s="50">
        <f t="shared" si="68"/>
        <v>0</v>
      </c>
      <c r="AP153" s="49">
        <f t="shared" si="69"/>
        <v>0</v>
      </c>
      <c r="AQ153" s="49">
        <f t="shared" si="52"/>
        <v>0</v>
      </c>
      <c r="AR153" s="49">
        <f t="shared" si="53"/>
        <v>1</v>
      </c>
      <c r="AS153" s="58">
        <f t="shared" si="54"/>
        <v>6.2</v>
      </c>
      <c r="AT153" s="47"/>
      <c r="AU153" s="46"/>
      <c r="AV153" s="24">
        <f t="shared" si="72"/>
        <v>0</v>
      </c>
      <c r="AW153" s="23" t="str">
        <f t="shared" si="51"/>
        <v>NÃO MEDIDO</v>
      </c>
      <c r="AX153" s="45"/>
    </row>
    <row r="154" spans="1:50" s="41" customFormat="1" ht="39.75" customHeight="1" x14ac:dyDescent="0.2">
      <c r="A154" s="41" t="s">
        <v>39</v>
      </c>
      <c r="C154" s="57" t="s">
        <v>2614</v>
      </c>
      <c r="D154" s="56" t="s">
        <v>2613</v>
      </c>
      <c r="E154" s="55" t="s">
        <v>43</v>
      </c>
      <c r="F154" s="53">
        <v>12</v>
      </c>
      <c r="G154" s="53">
        <v>2</v>
      </c>
      <c r="H154" s="54">
        <v>0</v>
      </c>
      <c r="I154" s="54"/>
      <c r="J154" s="54">
        <v>0</v>
      </c>
      <c r="K154" s="53">
        <f t="shared" si="55"/>
        <v>14</v>
      </c>
      <c r="L154" s="52">
        <v>218.47</v>
      </c>
      <c r="M154" s="51">
        <f t="shared" si="70"/>
        <v>3058.58</v>
      </c>
      <c r="N154" s="50"/>
      <c r="O154" s="50">
        <f t="shared" si="56"/>
        <v>0</v>
      </c>
      <c r="P154" s="50"/>
      <c r="Q154" s="50">
        <f t="shared" si="57"/>
        <v>0</v>
      </c>
      <c r="R154" s="50">
        <v>8</v>
      </c>
      <c r="S154" s="50">
        <f t="shared" si="58"/>
        <v>1747.76</v>
      </c>
      <c r="T154" s="50"/>
      <c r="U154" s="50">
        <f t="shared" si="59"/>
        <v>0</v>
      </c>
      <c r="V154" s="50"/>
      <c r="W154" s="50">
        <f t="shared" si="60"/>
        <v>0</v>
      </c>
      <c r="X154" s="50"/>
      <c r="Y154" s="50">
        <f t="shared" si="61"/>
        <v>0</v>
      </c>
      <c r="Z154" s="50"/>
      <c r="AA154" s="50">
        <f t="shared" si="62"/>
        <v>0</v>
      </c>
      <c r="AB154" s="50"/>
      <c r="AC154" s="50">
        <f t="shared" si="63"/>
        <v>0</v>
      </c>
      <c r="AD154" s="50"/>
      <c r="AE154" s="50">
        <f t="shared" si="64"/>
        <v>0</v>
      </c>
      <c r="AF154" s="50"/>
      <c r="AG154" s="50">
        <f t="shared" si="65"/>
        <v>0</v>
      </c>
      <c r="AH154" s="50">
        <v>4</v>
      </c>
      <c r="AI154" s="50">
        <f t="shared" si="66"/>
        <v>873.88</v>
      </c>
      <c r="AJ154" s="50"/>
      <c r="AK154" s="50">
        <f t="shared" si="71"/>
        <v>0</v>
      </c>
      <c r="AL154" s="50"/>
      <c r="AM154" s="50">
        <f t="shared" si="67"/>
        <v>0</v>
      </c>
      <c r="AN154" s="50"/>
      <c r="AO154" s="50">
        <f t="shared" si="68"/>
        <v>0</v>
      </c>
      <c r="AP154" s="49">
        <f t="shared" si="69"/>
        <v>12</v>
      </c>
      <c r="AQ154" s="49">
        <f t="shared" si="52"/>
        <v>2621.64</v>
      </c>
      <c r="AR154" s="49">
        <f t="shared" si="53"/>
        <v>2</v>
      </c>
      <c r="AS154" s="58">
        <f t="shared" si="54"/>
        <v>436.94000000000005</v>
      </c>
      <c r="AT154" s="47"/>
      <c r="AU154" s="46"/>
      <c r="AV154" s="24">
        <f t="shared" si="72"/>
        <v>0</v>
      </c>
      <c r="AW154" s="23" t="str">
        <f t="shared" si="51"/>
        <v>NÃO MEDIDO</v>
      </c>
      <c r="AX154" s="45"/>
    </row>
    <row r="155" spans="1:50" s="41" customFormat="1" ht="39.75" customHeight="1" x14ac:dyDescent="0.2">
      <c r="A155" s="41" t="s">
        <v>39</v>
      </c>
      <c r="C155" s="57" t="s">
        <v>2612</v>
      </c>
      <c r="D155" s="56" t="s">
        <v>2611</v>
      </c>
      <c r="E155" s="55" t="s">
        <v>43</v>
      </c>
      <c r="F155" s="53">
        <v>142</v>
      </c>
      <c r="G155" s="53">
        <v>0</v>
      </c>
      <c r="H155" s="54">
        <v>0</v>
      </c>
      <c r="I155" s="54"/>
      <c r="J155" s="54">
        <v>0</v>
      </c>
      <c r="K155" s="53">
        <f t="shared" si="55"/>
        <v>142</v>
      </c>
      <c r="L155" s="52">
        <v>4.72</v>
      </c>
      <c r="M155" s="51">
        <f t="shared" si="70"/>
        <v>670.24</v>
      </c>
      <c r="N155" s="50"/>
      <c r="O155" s="50">
        <f t="shared" si="56"/>
        <v>0</v>
      </c>
      <c r="P155" s="50"/>
      <c r="Q155" s="50">
        <f t="shared" si="57"/>
        <v>0</v>
      </c>
      <c r="R155" s="50"/>
      <c r="S155" s="50">
        <f t="shared" si="58"/>
        <v>0</v>
      </c>
      <c r="T155" s="50"/>
      <c r="U155" s="50">
        <f t="shared" si="59"/>
        <v>0</v>
      </c>
      <c r="V155" s="50"/>
      <c r="W155" s="50">
        <f t="shared" si="60"/>
        <v>0</v>
      </c>
      <c r="X155" s="50"/>
      <c r="Y155" s="50">
        <f t="shared" si="61"/>
        <v>0</v>
      </c>
      <c r="Z155" s="50"/>
      <c r="AA155" s="50">
        <f t="shared" si="62"/>
        <v>0</v>
      </c>
      <c r="AB155" s="50"/>
      <c r="AC155" s="50">
        <f t="shared" si="63"/>
        <v>0</v>
      </c>
      <c r="AD155" s="50"/>
      <c r="AE155" s="50">
        <f t="shared" si="64"/>
        <v>0</v>
      </c>
      <c r="AF155" s="50"/>
      <c r="AG155" s="50">
        <f t="shared" si="65"/>
        <v>0</v>
      </c>
      <c r="AH155" s="50">
        <v>142</v>
      </c>
      <c r="AI155" s="50">
        <f t="shared" si="66"/>
        <v>670.24</v>
      </c>
      <c r="AJ155" s="50"/>
      <c r="AK155" s="50">
        <f t="shared" si="71"/>
        <v>0</v>
      </c>
      <c r="AL155" s="50"/>
      <c r="AM155" s="50">
        <f t="shared" si="67"/>
        <v>0</v>
      </c>
      <c r="AN155" s="50"/>
      <c r="AO155" s="50">
        <f t="shared" si="68"/>
        <v>0</v>
      </c>
      <c r="AP155" s="49">
        <f t="shared" si="69"/>
        <v>142</v>
      </c>
      <c r="AQ155" s="49">
        <f t="shared" si="52"/>
        <v>670.24</v>
      </c>
      <c r="AR155" s="49">
        <f t="shared" si="53"/>
        <v>0</v>
      </c>
      <c r="AS155" s="58">
        <f t="shared" si="54"/>
        <v>0</v>
      </c>
      <c r="AT155" s="47"/>
      <c r="AU155" s="46"/>
      <c r="AV155" s="24">
        <f t="shared" si="72"/>
        <v>0</v>
      </c>
      <c r="AW155" s="23" t="str">
        <f t="shared" si="51"/>
        <v>NÃO MEDIDO</v>
      </c>
      <c r="AX155" s="45"/>
    </row>
    <row r="156" spans="1:50" s="41" customFormat="1" ht="30" customHeight="1" x14ac:dyDescent="0.2">
      <c r="A156" s="41" t="s">
        <v>39</v>
      </c>
      <c r="C156" s="57" t="s">
        <v>2610</v>
      </c>
      <c r="D156" s="56" t="s">
        <v>2609</v>
      </c>
      <c r="E156" s="55" t="s">
        <v>43</v>
      </c>
      <c r="F156" s="53">
        <v>3</v>
      </c>
      <c r="G156" s="53">
        <v>0</v>
      </c>
      <c r="H156" s="54">
        <v>0</v>
      </c>
      <c r="I156" s="54"/>
      <c r="J156" s="54">
        <v>0</v>
      </c>
      <c r="K156" s="53">
        <f t="shared" si="55"/>
        <v>3</v>
      </c>
      <c r="L156" s="52">
        <v>7.08</v>
      </c>
      <c r="M156" s="51">
        <f t="shared" si="70"/>
        <v>21.24</v>
      </c>
      <c r="N156" s="50"/>
      <c r="O156" s="50">
        <f t="shared" si="56"/>
        <v>0</v>
      </c>
      <c r="P156" s="50"/>
      <c r="Q156" s="50">
        <f t="shared" si="57"/>
        <v>0</v>
      </c>
      <c r="R156" s="50"/>
      <c r="S156" s="50">
        <f t="shared" si="58"/>
        <v>0</v>
      </c>
      <c r="T156" s="50"/>
      <c r="U156" s="50">
        <f t="shared" si="59"/>
        <v>0</v>
      </c>
      <c r="V156" s="50"/>
      <c r="W156" s="50">
        <f t="shared" si="60"/>
        <v>0</v>
      </c>
      <c r="X156" s="50"/>
      <c r="Y156" s="50">
        <f t="shared" si="61"/>
        <v>0</v>
      </c>
      <c r="Z156" s="50"/>
      <c r="AA156" s="50">
        <f t="shared" si="62"/>
        <v>0</v>
      </c>
      <c r="AB156" s="50"/>
      <c r="AC156" s="50">
        <f t="shared" si="63"/>
        <v>0</v>
      </c>
      <c r="AD156" s="50"/>
      <c r="AE156" s="50">
        <f t="shared" si="64"/>
        <v>0</v>
      </c>
      <c r="AF156" s="50"/>
      <c r="AG156" s="50">
        <f t="shared" si="65"/>
        <v>0</v>
      </c>
      <c r="AH156" s="50">
        <v>3</v>
      </c>
      <c r="AI156" s="50">
        <f t="shared" si="66"/>
        <v>21.24</v>
      </c>
      <c r="AJ156" s="50"/>
      <c r="AK156" s="50">
        <f t="shared" si="71"/>
        <v>0</v>
      </c>
      <c r="AL156" s="50"/>
      <c r="AM156" s="50">
        <f t="shared" si="67"/>
        <v>0</v>
      </c>
      <c r="AN156" s="50"/>
      <c r="AO156" s="50">
        <f t="shared" si="68"/>
        <v>0</v>
      </c>
      <c r="AP156" s="49">
        <f t="shared" si="69"/>
        <v>3</v>
      </c>
      <c r="AQ156" s="49">
        <f t="shared" si="52"/>
        <v>21.24</v>
      </c>
      <c r="AR156" s="49">
        <f t="shared" si="53"/>
        <v>0</v>
      </c>
      <c r="AS156" s="58">
        <f t="shared" si="54"/>
        <v>0</v>
      </c>
      <c r="AT156" s="47"/>
      <c r="AU156" s="46"/>
      <c r="AV156" s="24">
        <f t="shared" si="72"/>
        <v>0</v>
      </c>
      <c r="AW156" s="23" t="str">
        <f t="shared" si="51"/>
        <v>NÃO MEDIDO</v>
      </c>
      <c r="AX156" s="45"/>
    </row>
    <row r="157" spans="1:50" s="41" customFormat="1" ht="30" customHeight="1" x14ac:dyDescent="0.2">
      <c r="A157" s="41" t="s">
        <v>39</v>
      </c>
      <c r="C157" s="57" t="s">
        <v>2608</v>
      </c>
      <c r="D157" s="56" t="s">
        <v>2607</v>
      </c>
      <c r="E157" s="55" t="s">
        <v>43</v>
      </c>
      <c r="F157" s="53">
        <v>1</v>
      </c>
      <c r="G157" s="53">
        <v>0</v>
      </c>
      <c r="H157" s="54">
        <v>0</v>
      </c>
      <c r="I157" s="54"/>
      <c r="J157" s="54">
        <v>0</v>
      </c>
      <c r="K157" s="53">
        <f t="shared" si="55"/>
        <v>1</v>
      </c>
      <c r="L157" s="52">
        <v>5.6</v>
      </c>
      <c r="M157" s="51">
        <f t="shared" si="70"/>
        <v>5.6</v>
      </c>
      <c r="N157" s="50"/>
      <c r="O157" s="50">
        <f t="shared" si="56"/>
        <v>0</v>
      </c>
      <c r="P157" s="50"/>
      <c r="Q157" s="50">
        <f t="shared" si="57"/>
        <v>0</v>
      </c>
      <c r="R157" s="50"/>
      <c r="S157" s="50">
        <f t="shared" si="58"/>
        <v>0</v>
      </c>
      <c r="T157" s="50"/>
      <c r="U157" s="50">
        <f t="shared" si="59"/>
        <v>0</v>
      </c>
      <c r="V157" s="50"/>
      <c r="W157" s="50">
        <f t="shared" si="60"/>
        <v>0</v>
      </c>
      <c r="X157" s="50"/>
      <c r="Y157" s="50">
        <f t="shared" si="61"/>
        <v>0</v>
      </c>
      <c r="Z157" s="50"/>
      <c r="AA157" s="50">
        <f t="shared" si="62"/>
        <v>0</v>
      </c>
      <c r="AB157" s="50"/>
      <c r="AC157" s="50">
        <f t="shared" si="63"/>
        <v>0</v>
      </c>
      <c r="AD157" s="50"/>
      <c r="AE157" s="50">
        <f t="shared" si="64"/>
        <v>0</v>
      </c>
      <c r="AF157" s="50"/>
      <c r="AG157" s="50">
        <f t="shared" si="65"/>
        <v>0</v>
      </c>
      <c r="AH157" s="50"/>
      <c r="AI157" s="50">
        <f t="shared" si="66"/>
        <v>0</v>
      </c>
      <c r="AJ157" s="50"/>
      <c r="AK157" s="50">
        <f t="shared" si="71"/>
        <v>0</v>
      </c>
      <c r="AL157" s="50"/>
      <c r="AM157" s="50">
        <f t="shared" si="67"/>
        <v>0</v>
      </c>
      <c r="AN157" s="50"/>
      <c r="AO157" s="50">
        <f t="shared" si="68"/>
        <v>0</v>
      </c>
      <c r="AP157" s="49">
        <f t="shared" si="69"/>
        <v>0</v>
      </c>
      <c r="AQ157" s="49">
        <f t="shared" si="52"/>
        <v>0</v>
      </c>
      <c r="AR157" s="49">
        <f t="shared" si="53"/>
        <v>1</v>
      </c>
      <c r="AS157" s="58">
        <f t="shared" si="54"/>
        <v>5.6</v>
      </c>
      <c r="AT157" s="47"/>
      <c r="AU157" s="46"/>
      <c r="AV157" s="24">
        <f t="shared" si="72"/>
        <v>0</v>
      </c>
      <c r="AW157" s="23" t="str">
        <f t="shared" si="51"/>
        <v>NÃO MEDIDO</v>
      </c>
      <c r="AX157" s="45"/>
    </row>
    <row r="158" spans="1:50" s="41" customFormat="1" ht="30" customHeight="1" x14ac:dyDescent="0.2">
      <c r="A158" s="41" t="s">
        <v>39</v>
      </c>
      <c r="C158" s="57" t="s">
        <v>2606</v>
      </c>
      <c r="D158" s="56" t="s">
        <v>2605</v>
      </c>
      <c r="E158" s="55" t="s">
        <v>43</v>
      </c>
      <c r="F158" s="53">
        <v>2</v>
      </c>
      <c r="G158" s="53">
        <v>0</v>
      </c>
      <c r="H158" s="54">
        <v>0</v>
      </c>
      <c r="I158" s="54"/>
      <c r="J158" s="54">
        <v>0</v>
      </c>
      <c r="K158" s="53">
        <f t="shared" si="55"/>
        <v>2</v>
      </c>
      <c r="L158" s="52">
        <v>109.24</v>
      </c>
      <c r="M158" s="51">
        <f t="shared" si="70"/>
        <v>218.48</v>
      </c>
      <c r="N158" s="50"/>
      <c r="O158" s="50">
        <f t="shared" si="56"/>
        <v>0</v>
      </c>
      <c r="P158" s="50"/>
      <c r="Q158" s="50">
        <f t="shared" si="57"/>
        <v>0</v>
      </c>
      <c r="R158" s="50"/>
      <c r="S158" s="50">
        <f t="shared" si="58"/>
        <v>0</v>
      </c>
      <c r="T158" s="50"/>
      <c r="U158" s="50">
        <f t="shared" si="59"/>
        <v>0</v>
      </c>
      <c r="V158" s="50"/>
      <c r="W158" s="50">
        <f t="shared" si="60"/>
        <v>0</v>
      </c>
      <c r="X158" s="50"/>
      <c r="Y158" s="50">
        <f t="shared" si="61"/>
        <v>0</v>
      </c>
      <c r="Z158" s="50"/>
      <c r="AA158" s="50">
        <f t="shared" si="62"/>
        <v>0</v>
      </c>
      <c r="AB158" s="50"/>
      <c r="AC158" s="50">
        <f t="shared" si="63"/>
        <v>0</v>
      </c>
      <c r="AD158" s="50"/>
      <c r="AE158" s="50">
        <f t="shared" si="64"/>
        <v>0</v>
      </c>
      <c r="AF158" s="50"/>
      <c r="AG158" s="50">
        <f t="shared" si="65"/>
        <v>0</v>
      </c>
      <c r="AH158" s="50"/>
      <c r="AI158" s="50">
        <f t="shared" si="66"/>
        <v>0</v>
      </c>
      <c r="AJ158" s="50"/>
      <c r="AK158" s="50">
        <f t="shared" si="71"/>
        <v>0</v>
      </c>
      <c r="AL158" s="50"/>
      <c r="AM158" s="50">
        <f t="shared" si="67"/>
        <v>0</v>
      </c>
      <c r="AN158" s="50"/>
      <c r="AO158" s="50">
        <f t="shared" si="68"/>
        <v>0</v>
      </c>
      <c r="AP158" s="49">
        <f t="shared" si="69"/>
        <v>0</v>
      </c>
      <c r="AQ158" s="49">
        <f t="shared" si="52"/>
        <v>0</v>
      </c>
      <c r="AR158" s="49">
        <f t="shared" si="53"/>
        <v>2</v>
      </c>
      <c r="AS158" s="58">
        <f t="shared" si="54"/>
        <v>218.48</v>
      </c>
      <c r="AT158" s="47"/>
      <c r="AU158" s="46"/>
      <c r="AV158" s="24">
        <f t="shared" si="72"/>
        <v>0</v>
      </c>
      <c r="AW158" s="23" t="str">
        <f t="shared" si="51"/>
        <v>NÃO MEDIDO</v>
      </c>
      <c r="AX158" s="45"/>
    </row>
    <row r="159" spans="1:50" s="41" customFormat="1" ht="30" customHeight="1" x14ac:dyDescent="0.2">
      <c r="A159" s="41" t="s">
        <v>39</v>
      </c>
      <c r="C159" s="57" t="s">
        <v>2604</v>
      </c>
      <c r="D159" s="56" t="s">
        <v>2603</v>
      </c>
      <c r="E159" s="55" t="s">
        <v>43</v>
      </c>
      <c r="F159" s="53">
        <v>1</v>
      </c>
      <c r="G159" s="53">
        <v>0</v>
      </c>
      <c r="H159" s="54">
        <v>0</v>
      </c>
      <c r="I159" s="54"/>
      <c r="J159" s="54">
        <v>0</v>
      </c>
      <c r="K159" s="53">
        <f t="shared" si="55"/>
        <v>1</v>
      </c>
      <c r="L159" s="52">
        <v>118.2</v>
      </c>
      <c r="M159" s="51">
        <f t="shared" si="70"/>
        <v>118.2</v>
      </c>
      <c r="N159" s="50"/>
      <c r="O159" s="50">
        <f t="shared" si="56"/>
        <v>0</v>
      </c>
      <c r="P159" s="50"/>
      <c r="Q159" s="50">
        <f t="shared" si="57"/>
        <v>0</v>
      </c>
      <c r="R159" s="50">
        <v>1</v>
      </c>
      <c r="S159" s="50">
        <f t="shared" si="58"/>
        <v>118.2</v>
      </c>
      <c r="T159" s="50"/>
      <c r="U159" s="50">
        <f t="shared" si="59"/>
        <v>0</v>
      </c>
      <c r="V159" s="50"/>
      <c r="W159" s="50">
        <f t="shared" si="60"/>
        <v>0</v>
      </c>
      <c r="X159" s="50"/>
      <c r="Y159" s="50">
        <f t="shared" si="61"/>
        <v>0</v>
      </c>
      <c r="Z159" s="50"/>
      <c r="AA159" s="50">
        <f t="shared" si="62"/>
        <v>0</v>
      </c>
      <c r="AB159" s="50"/>
      <c r="AC159" s="50">
        <f t="shared" si="63"/>
        <v>0</v>
      </c>
      <c r="AD159" s="50"/>
      <c r="AE159" s="50">
        <f t="shared" si="64"/>
        <v>0</v>
      </c>
      <c r="AF159" s="50"/>
      <c r="AG159" s="50">
        <f t="shared" si="65"/>
        <v>0</v>
      </c>
      <c r="AH159" s="50"/>
      <c r="AI159" s="50">
        <f t="shared" si="66"/>
        <v>0</v>
      </c>
      <c r="AJ159" s="50"/>
      <c r="AK159" s="50">
        <f t="shared" si="71"/>
        <v>0</v>
      </c>
      <c r="AL159" s="50"/>
      <c r="AM159" s="50">
        <f t="shared" si="67"/>
        <v>0</v>
      </c>
      <c r="AN159" s="50"/>
      <c r="AO159" s="50">
        <f t="shared" si="68"/>
        <v>0</v>
      </c>
      <c r="AP159" s="49">
        <f t="shared" si="69"/>
        <v>1</v>
      </c>
      <c r="AQ159" s="49">
        <f t="shared" si="52"/>
        <v>118.2</v>
      </c>
      <c r="AR159" s="49">
        <f t="shared" si="53"/>
        <v>0</v>
      </c>
      <c r="AS159" s="58">
        <f t="shared" si="54"/>
        <v>0</v>
      </c>
      <c r="AT159" s="47"/>
      <c r="AU159" s="46"/>
      <c r="AV159" s="24">
        <f t="shared" si="72"/>
        <v>0</v>
      </c>
      <c r="AW159" s="23" t="str">
        <f t="shared" ref="AW159:AW164" si="73">IF(AV159&lt;&gt;0,"MEDIDO","NÃO MEDIDO")</f>
        <v>NÃO MEDIDO</v>
      </c>
      <c r="AX159" s="45"/>
    </row>
    <row r="160" spans="1:50" s="41" customFormat="1" ht="30" customHeight="1" x14ac:dyDescent="0.2">
      <c r="A160" s="41" t="s">
        <v>39</v>
      </c>
      <c r="C160" s="57" t="s">
        <v>2602</v>
      </c>
      <c r="D160" s="56" t="s">
        <v>2601</v>
      </c>
      <c r="E160" s="55" t="s">
        <v>43</v>
      </c>
      <c r="F160" s="53">
        <v>6</v>
      </c>
      <c r="G160" s="53">
        <v>0</v>
      </c>
      <c r="H160" s="54">
        <v>0</v>
      </c>
      <c r="I160" s="54"/>
      <c r="J160" s="54">
        <v>0</v>
      </c>
      <c r="K160" s="53">
        <f t="shared" si="55"/>
        <v>6</v>
      </c>
      <c r="L160" s="52">
        <v>5.6</v>
      </c>
      <c r="M160" s="51">
        <f t="shared" si="70"/>
        <v>33.6</v>
      </c>
      <c r="N160" s="50"/>
      <c r="O160" s="50"/>
      <c r="P160" s="50"/>
      <c r="Q160" s="50">
        <f t="shared" si="57"/>
        <v>0</v>
      </c>
      <c r="R160" s="50"/>
      <c r="S160" s="50">
        <f t="shared" si="58"/>
        <v>0</v>
      </c>
      <c r="T160" s="50"/>
      <c r="U160" s="50"/>
      <c r="V160" s="50"/>
      <c r="W160" s="50">
        <f t="shared" si="60"/>
        <v>0</v>
      </c>
      <c r="X160" s="50"/>
      <c r="Y160" s="50">
        <f t="shared" si="61"/>
        <v>0</v>
      </c>
      <c r="Z160" s="50"/>
      <c r="AA160" s="50">
        <f t="shared" si="62"/>
        <v>0</v>
      </c>
      <c r="AB160" s="50"/>
      <c r="AC160" s="50">
        <f t="shared" si="63"/>
        <v>0</v>
      </c>
      <c r="AD160" s="50"/>
      <c r="AE160" s="50">
        <f t="shared" si="64"/>
        <v>0</v>
      </c>
      <c r="AF160" s="50"/>
      <c r="AG160" s="50">
        <f t="shared" si="65"/>
        <v>0</v>
      </c>
      <c r="AH160" s="50"/>
      <c r="AI160" s="50">
        <f t="shared" si="66"/>
        <v>0</v>
      </c>
      <c r="AJ160" s="50"/>
      <c r="AK160" s="50">
        <f t="shared" si="71"/>
        <v>0</v>
      </c>
      <c r="AL160" s="50"/>
      <c r="AM160" s="50">
        <f t="shared" si="67"/>
        <v>0</v>
      </c>
      <c r="AN160" s="50"/>
      <c r="AO160" s="50">
        <f t="shared" si="68"/>
        <v>0</v>
      </c>
      <c r="AP160" s="49">
        <f t="shared" si="69"/>
        <v>0</v>
      </c>
      <c r="AQ160" s="49">
        <f t="shared" si="52"/>
        <v>0</v>
      </c>
      <c r="AR160" s="49">
        <f t="shared" si="53"/>
        <v>6</v>
      </c>
      <c r="AS160" s="58">
        <f t="shared" si="54"/>
        <v>33.6</v>
      </c>
      <c r="AT160" s="47"/>
      <c r="AU160" s="46"/>
      <c r="AV160" s="24">
        <f t="shared" si="72"/>
        <v>0</v>
      </c>
      <c r="AW160" s="23" t="str">
        <f t="shared" si="73"/>
        <v>NÃO MEDIDO</v>
      </c>
      <c r="AX160" s="45"/>
    </row>
    <row r="161" spans="1:50" s="41" customFormat="1" ht="30" customHeight="1" x14ac:dyDescent="0.2">
      <c r="A161" s="41" t="s">
        <v>39</v>
      </c>
      <c r="C161" s="57" t="s">
        <v>2600</v>
      </c>
      <c r="D161" s="56" t="s">
        <v>2599</v>
      </c>
      <c r="E161" s="55" t="s">
        <v>43</v>
      </c>
      <c r="F161" s="53">
        <v>3</v>
      </c>
      <c r="G161" s="53">
        <v>0</v>
      </c>
      <c r="H161" s="54">
        <v>0</v>
      </c>
      <c r="I161" s="54"/>
      <c r="J161" s="54">
        <v>0</v>
      </c>
      <c r="K161" s="53">
        <f t="shared" si="55"/>
        <v>3</v>
      </c>
      <c r="L161" s="52">
        <v>11.21</v>
      </c>
      <c r="M161" s="51">
        <f t="shared" si="70"/>
        <v>33.630000000000003</v>
      </c>
      <c r="N161" s="50"/>
      <c r="O161" s="50"/>
      <c r="P161" s="50"/>
      <c r="Q161" s="50">
        <f t="shared" si="57"/>
        <v>0</v>
      </c>
      <c r="R161" s="50">
        <v>2</v>
      </c>
      <c r="S161" s="50">
        <f t="shared" si="58"/>
        <v>22.42</v>
      </c>
      <c r="T161" s="50"/>
      <c r="U161" s="50"/>
      <c r="V161" s="50"/>
      <c r="W161" s="50">
        <f t="shared" si="60"/>
        <v>0</v>
      </c>
      <c r="X161" s="50"/>
      <c r="Y161" s="50">
        <f t="shared" si="61"/>
        <v>0</v>
      </c>
      <c r="Z161" s="50"/>
      <c r="AA161" s="50">
        <f t="shared" si="62"/>
        <v>0</v>
      </c>
      <c r="AB161" s="50"/>
      <c r="AC161" s="50">
        <f t="shared" si="63"/>
        <v>0</v>
      </c>
      <c r="AD161" s="50"/>
      <c r="AE161" s="50">
        <f t="shared" si="64"/>
        <v>0</v>
      </c>
      <c r="AF161" s="50"/>
      <c r="AG161" s="50">
        <f t="shared" si="65"/>
        <v>0</v>
      </c>
      <c r="AH161" s="50"/>
      <c r="AI161" s="50">
        <f t="shared" si="66"/>
        <v>0</v>
      </c>
      <c r="AJ161" s="50"/>
      <c r="AK161" s="50">
        <f t="shared" si="71"/>
        <v>0</v>
      </c>
      <c r="AL161" s="50"/>
      <c r="AM161" s="50">
        <f t="shared" si="67"/>
        <v>0</v>
      </c>
      <c r="AN161" s="50"/>
      <c r="AO161" s="50">
        <f t="shared" si="68"/>
        <v>0</v>
      </c>
      <c r="AP161" s="49">
        <f t="shared" si="69"/>
        <v>2</v>
      </c>
      <c r="AQ161" s="49">
        <f t="shared" si="52"/>
        <v>22.42</v>
      </c>
      <c r="AR161" s="49">
        <f t="shared" si="53"/>
        <v>1</v>
      </c>
      <c r="AS161" s="58">
        <f t="shared" si="54"/>
        <v>11.21</v>
      </c>
      <c r="AT161" s="47"/>
      <c r="AU161" s="46"/>
      <c r="AV161" s="24">
        <f t="shared" si="72"/>
        <v>0</v>
      </c>
      <c r="AW161" s="23" t="str">
        <f t="shared" si="73"/>
        <v>NÃO MEDIDO</v>
      </c>
      <c r="AX161" s="45"/>
    </row>
    <row r="162" spans="1:50" s="41" customFormat="1" ht="30" customHeight="1" x14ac:dyDescent="0.2">
      <c r="A162" s="41" t="s">
        <v>39</v>
      </c>
      <c r="C162" s="57" t="s">
        <v>2598</v>
      </c>
      <c r="D162" s="56" t="s">
        <v>2597</v>
      </c>
      <c r="E162" s="55" t="s">
        <v>43</v>
      </c>
      <c r="F162" s="53">
        <v>4</v>
      </c>
      <c r="G162" s="53">
        <v>0</v>
      </c>
      <c r="H162" s="54">
        <v>0</v>
      </c>
      <c r="I162" s="54"/>
      <c r="J162" s="54">
        <v>0</v>
      </c>
      <c r="K162" s="53">
        <f t="shared" si="55"/>
        <v>4</v>
      </c>
      <c r="L162" s="52">
        <v>11.21</v>
      </c>
      <c r="M162" s="51">
        <f t="shared" si="70"/>
        <v>44.84</v>
      </c>
      <c r="N162" s="50"/>
      <c r="O162" s="50">
        <f t="shared" ref="O162:O193" si="74">ROUND(N162*$L162,2)</f>
        <v>0</v>
      </c>
      <c r="P162" s="50"/>
      <c r="Q162" s="50">
        <f t="shared" si="57"/>
        <v>0</v>
      </c>
      <c r="R162" s="50">
        <v>4</v>
      </c>
      <c r="S162" s="50">
        <f t="shared" si="58"/>
        <v>44.84</v>
      </c>
      <c r="T162" s="50"/>
      <c r="U162" s="50">
        <f t="shared" ref="U162:U225" si="75">ROUND(T162*$L162,2)</f>
        <v>0</v>
      </c>
      <c r="V162" s="50"/>
      <c r="W162" s="50">
        <f t="shared" si="60"/>
        <v>0</v>
      </c>
      <c r="X162" s="50"/>
      <c r="Y162" s="50">
        <f t="shared" si="61"/>
        <v>0</v>
      </c>
      <c r="Z162" s="50"/>
      <c r="AA162" s="50">
        <f t="shared" si="62"/>
        <v>0</v>
      </c>
      <c r="AB162" s="50"/>
      <c r="AC162" s="50">
        <f t="shared" si="63"/>
        <v>0</v>
      </c>
      <c r="AD162" s="50"/>
      <c r="AE162" s="50">
        <f t="shared" si="64"/>
        <v>0</v>
      </c>
      <c r="AF162" s="50"/>
      <c r="AG162" s="50">
        <f t="shared" si="65"/>
        <v>0</v>
      </c>
      <c r="AH162" s="50"/>
      <c r="AI162" s="50">
        <f t="shared" si="66"/>
        <v>0</v>
      </c>
      <c r="AJ162" s="50"/>
      <c r="AK162" s="50">
        <f t="shared" si="71"/>
        <v>0</v>
      </c>
      <c r="AL162" s="50"/>
      <c r="AM162" s="50">
        <f t="shared" si="67"/>
        <v>0</v>
      </c>
      <c r="AN162" s="50"/>
      <c r="AO162" s="50">
        <f t="shared" si="68"/>
        <v>0</v>
      </c>
      <c r="AP162" s="49">
        <f t="shared" si="69"/>
        <v>4</v>
      </c>
      <c r="AQ162" s="49">
        <f t="shared" si="52"/>
        <v>44.84</v>
      </c>
      <c r="AR162" s="49">
        <f t="shared" si="53"/>
        <v>0</v>
      </c>
      <c r="AS162" s="58">
        <f t="shared" si="54"/>
        <v>0</v>
      </c>
      <c r="AT162" s="47"/>
      <c r="AU162" s="46"/>
      <c r="AV162" s="24">
        <f t="shared" si="72"/>
        <v>0</v>
      </c>
      <c r="AW162" s="23" t="str">
        <f t="shared" si="73"/>
        <v>NÃO MEDIDO</v>
      </c>
      <c r="AX162" s="45"/>
    </row>
    <row r="163" spans="1:50" s="41" customFormat="1" ht="30" customHeight="1" x14ac:dyDescent="0.2">
      <c r="A163" s="41" t="s">
        <v>39</v>
      </c>
      <c r="C163" s="57" t="s">
        <v>2596</v>
      </c>
      <c r="D163" s="56" t="s">
        <v>2595</v>
      </c>
      <c r="E163" s="55" t="s">
        <v>43</v>
      </c>
      <c r="F163" s="53">
        <v>4</v>
      </c>
      <c r="G163" s="53">
        <v>0</v>
      </c>
      <c r="H163" s="54">
        <v>0</v>
      </c>
      <c r="I163" s="54"/>
      <c r="J163" s="54">
        <v>0</v>
      </c>
      <c r="K163" s="53">
        <f t="shared" si="55"/>
        <v>4</v>
      </c>
      <c r="L163" s="52">
        <v>5.6</v>
      </c>
      <c r="M163" s="51">
        <f t="shared" si="70"/>
        <v>22.4</v>
      </c>
      <c r="N163" s="50"/>
      <c r="O163" s="50">
        <f t="shared" si="74"/>
        <v>0</v>
      </c>
      <c r="P163" s="50"/>
      <c r="Q163" s="50">
        <f t="shared" si="57"/>
        <v>0</v>
      </c>
      <c r="R163" s="50"/>
      <c r="S163" s="50">
        <f t="shared" si="58"/>
        <v>0</v>
      </c>
      <c r="T163" s="50"/>
      <c r="U163" s="50">
        <f t="shared" si="75"/>
        <v>0</v>
      </c>
      <c r="V163" s="50"/>
      <c r="W163" s="50">
        <f t="shared" si="60"/>
        <v>0</v>
      </c>
      <c r="X163" s="50"/>
      <c r="Y163" s="50">
        <f t="shared" si="61"/>
        <v>0</v>
      </c>
      <c r="Z163" s="50"/>
      <c r="AA163" s="50">
        <f t="shared" si="62"/>
        <v>0</v>
      </c>
      <c r="AB163" s="50"/>
      <c r="AC163" s="50">
        <f t="shared" si="63"/>
        <v>0</v>
      </c>
      <c r="AD163" s="50"/>
      <c r="AE163" s="50">
        <f t="shared" si="64"/>
        <v>0</v>
      </c>
      <c r="AF163" s="50"/>
      <c r="AG163" s="50">
        <f t="shared" si="65"/>
        <v>0</v>
      </c>
      <c r="AH163" s="50"/>
      <c r="AI163" s="50">
        <f t="shared" si="66"/>
        <v>0</v>
      </c>
      <c r="AJ163" s="50"/>
      <c r="AK163" s="50">
        <f t="shared" si="71"/>
        <v>0</v>
      </c>
      <c r="AL163" s="50"/>
      <c r="AM163" s="50">
        <f t="shared" si="67"/>
        <v>0</v>
      </c>
      <c r="AN163" s="50"/>
      <c r="AO163" s="50">
        <f t="shared" si="68"/>
        <v>0</v>
      </c>
      <c r="AP163" s="49">
        <f t="shared" si="69"/>
        <v>0</v>
      </c>
      <c r="AQ163" s="49">
        <f t="shared" si="52"/>
        <v>0</v>
      </c>
      <c r="AR163" s="49">
        <f t="shared" si="53"/>
        <v>4</v>
      </c>
      <c r="AS163" s="58">
        <f t="shared" si="54"/>
        <v>22.4</v>
      </c>
      <c r="AT163" s="47"/>
      <c r="AU163" s="46"/>
      <c r="AV163" s="24">
        <f t="shared" si="72"/>
        <v>0</v>
      </c>
      <c r="AW163" s="23" t="str">
        <f t="shared" si="73"/>
        <v>NÃO MEDIDO</v>
      </c>
      <c r="AX163" s="45"/>
    </row>
    <row r="164" spans="1:50" s="41" customFormat="1" ht="30" customHeight="1" x14ac:dyDescent="0.2">
      <c r="A164" s="41" t="s">
        <v>39</v>
      </c>
      <c r="C164" s="57" t="s">
        <v>2594</v>
      </c>
      <c r="D164" s="56" t="s">
        <v>2593</v>
      </c>
      <c r="E164" s="55" t="s">
        <v>43</v>
      </c>
      <c r="F164" s="53">
        <v>3</v>
      </c>
      <c r="G164" s="53"/>
      <c r="H164" s="54">
        <v>0</v>
      </c>
      <c r="I164" s="54"/>
      <c r="J164" s="54">
        <v>0</v>
      </c>
      <c r="K164" s="53">
        <f t="shared" si="55"/>
        <v>3</v>
      </c>
      <c r="L164" s="52">
        <v>11.21</v>
      </c>
      <c r="M164" s="51">
        <f t="shared" si="70"/>
        <v>33.630000000000003</v>
      </c>
      <c r="N164" s="50"/>
      <c r="O164" s="50">
        <f t="shared" si="74"/>
        <v>0</v>
      </c>
      <c r="P164" s="50"/>
      <c r="Q164" s="50">
        <f t="shared" si="57"/>
        <v>0</v>
      </c>
      <c r="R164" s="50"/>
      <c r="S164" s="50">
        <f t="shared" si="58"/>
        <v>0</v>
      </c>
      <c r="T164" s="50"/>
      <c r="U164" s="50">
        <f t="shared" si="75"/>
        <v>0</v>
      </c>
      <c r="V164" s="50"/>
      <c r="W164" s="50">
        <f t="shared" si="60"/>
        <v>0</v>
      </c>
      <c r="X164" s="50"/>
      <c r="Y164" s="50">
        <f t="shared" si="61"/>
        <v>0</v>
      </c>
      <c r="Z164" s="50"/>
      <c r="AA164" s="50">
        <f t="shared" si="62"/>
        <v>0</v>
      </c>
      <c r="AB164" s="50"/>
      <c r="AC164" s="50">
        <f t="shared" si="63"/>
        <v>0</v>
      </c>
      <c r="AD164" s="50"/>
      <c r="AE164" s="50">
        <f t="shared" si="64"/>
        <v>0</v>
      </c>
      <c r="AF164" s="50"/>
      <c r="AG164" s="50">
        <f t="shared" si="65"/>
        <v>0</v>
      </c>
      <c r="AH164" s="50"/>
      <c r="AI164" s="50">
        <f t="shared" si="66"/>
        <v>0</v>
      </c>
      <c r="AJ164" s="50"/>
      <c r="AK164" s="50">
        <f t="shared" si="71"/>
        <v>0</v>
      </c>
      <c r="AL164" s="50"/>
      <c r="AM164" s="50">
        <f t="shared" si="67"/>
        <v>0</v>
      </c>
      <c r="AN164" s="50"/>
      <c r="AO164" s="50">
        <f t="shared" si="68"/>
        <v>0</v>
      </c>
      <c r="AP164" s="49">
        <f t="shared" si="69"/>
        <v>0</v>
      </c>
      <c r="AQ164" s="49">
        <f t="shared" si="52"/>
        <v>0</v>
      </c>
      <c r="AR164" s="49">
        <f t="shared" si="53"/>
        <v>3</v>
      </c>
      <c r="AS164" s="58">
        <f t="shared" si="54"/>
        <v>33.630000000000003</v>
      </c>
      <c r="AT164" s="47"/>
      <c r="AU164" s="46"/>
      <c r="AV164" s="24">
        <f t="shared" si="72"/>
        <v>0</v>
      </c>
      <c r="AW164" s="23" t="str">
        <f t="shared" si="73"/>
        <v>NÃO MEDIDO</v>
      </c>
      <c r="AX164" s="45"/>
    </row>
    <row r="165" spans="1:50" s="41" customFormat="1" ht="30" customHeight="1" x14ac:dyDescent="0.2">
      <c r="A165" s="60" t="s">
        <v>41</v>
      </c>
      <c r="B165" s="60"/>
      <c r="C165" s="57">
        <v>20400</v>
      </c>
      <c r="D165" s="56" t="s">
        <v>2592</v>
      </c>
      <c r="E165" s="55"/>
      <c r="F165" s="53"/>
      <c r="G165" s="53"/>
      <c r="H165" s="54">
        <v>0</v>
      </c>
      <c r="I165" s="54"/>
      <c r="J165" s="54">
        <v>0</v>
      </c>
      <c r="K165" s="53">
        <f t="shared" si="55"/>
        <v>0</v>
      </c>
      <c r="L165" s="52"/>
      <c r="M165" s="51">
        <f t="shared" si="70"/>
        <v>0</v>
      </c>
      <c r="N165" s="50"/>
      <c r="O165" s="50">
        <f t="shared" si="74"/>
        <v>0</v>
      </c>
      <c r="P165" s="50"/>
      <c r="Q165" s="50">
        <f t="shared" si="57"/>
        <v>0</v>
      </c>
      <c r="R165" s="50"/>
      <c r="S165" s="50">
        <f t="shared" si="58"/>
        <v>0</v>
      </c>
      <c r="T165" s="50"/>
      <c r="U165" s="50">
        <f t="shared" si="75"/>
        <v>0</v>
      </c>
      <c r="V165" s="50"/>
      <c r="W165" s="50">
        <f t="shared" si="60"/>
        <v>0</v>
      </c>
      <c r="X165" s="50"/>
      <c r="Y165" s="50">
        <f t="shared" si="61"/>
        <v>0</v>
      </c>
      <c r="Z165" s="50"/>
      <c r="AA165" s="50">
        <f t="shared" si="62"/>
        <v>0</v>
      </c>
      <c r="AB165" s="50"/>
      <c r="AC165" s="50">
        <f t="shared" si="63"/>
        <v>0</v>
      </c>
      <c r="AD165" s="50"/>
      <c r="AE165" s="50">
        <f t="shared" si="64"/>
        <v>0</v>
      </c>
      <c r="AF165" s="50"/>
      <c r="AG165" s="50">
        <f t="shared" si="65"/>
        <v>0</v>
      </c>
      <c r="AH165" s="50"/>
      <c r="AI165" s="50">
        <f t="shared" si="66"/>
        <v>0</v>
      </c>
      <c r="AJ165" s="50"/>
      <c r="AK165" s="50">
        <f t="shared" si="71"/>
        <v>0</v>
      </c>
      <c r="AL165" s="50"/>
      <c r="AM165" s="50">
        <f t="shared" si="67"/>
        <v>0</v>
      </c>
      <c r="AN165" s="50"/>
      <c r="AO165" s="50">
        <f t="shared" si="68"/>
        <v>0</v>
      </c>
      <c r="AP165" s="49">
        <f t="shared" si="69"/>
        <v>0</v>
      </c>
      <c r="AQ165" s="49">
        <f t="shared" si="52"/>
        <v>0</v>
      </c>
      <c r="AR165" s="49">
        <f t="shared" si="53"/>
        <v>0</v>
      </c>
      <c r="AS165" s="58">
        <f t="shared" si="54"/>
        <v>0</v>
      </c>
      <c r="AT165" s="47"/>
      <c r="AU165" s="46"/>
      <c r="AV165" s="24">
        <f t="shared" si="72"/>
        <v>0</v>
      </c>
      <c r="AW165" s="23" t="str">
        <f>IF(COUNTIF(AW166:AW193,"MEDIDO")&lt;&gt;0,"MEDIDO","NÃO MEDIDO")</f>
        <v>NÃO MEDIDO</v>
      </c>
      <c r="AX165" s="45"/>
    </row>
    <row r="166" spans="1:50" s="41" customFormat="1" ht="30" customHeight="1" x14ac:dyDescent="0.2">
      <c r="A166" s="41" t="s">
        <v>39</v>
      </c>
      <c r="C166" s="57" t="s">
        <v>1749</v>
      </c>
      <c r="D166" s="56" t="s">
        <v>1748</v>
      </c>
      <c r="E166" s="55" t="s">
        <v>182</v>
      </c>
      <c r="F166" s="53">
        <v>53</v>
      </c>
      <c r="G166" s="53">
        <v>0</v>
      </c>
      <c r="H166" s="54">
        <v>0</v>
      </c>
      <c r="I166" s="54"/>
      <c r="J166" s="54">
        <v>0</v>
      </c>
      <c r="K166" s="53">
        <f t="shared" si="55"/>
        <v>53</v>
      </c>
      <c r="L166" s="52">
        <v>29.01</v>
      </c>
      <c r="M166" s="51">
        <f t="shared" si="70"/>
        <v>1537.53</v>
      </c>
      <c r="N166" s="50"/>
      <c r="O166" s="50">
        <f t="shared" si="74"/>
        <v>0</v>
      </c>
      <c r="P166" s="50"/>
      <c r="Q166" s="50">
        <f t="shared" si="57"/>
        <v>0</v>
      </c>
      <c r="R166" s="50">
        <v>25.96</v>
      </c>
      <c r="S166" s="50">
        <f t="shared" si="58"/>
        <v>753.1</v>
      </c>
      <c r="T166" s="50"/>
      <c r="U166" s="50">
        <f t="shared" si="75"/>
        <v>0</v>
      </c>
      <c r="V166" s="50"/>
      <c r="W166" s="50">
        <f t="shared" si="60"/>
        <v>0</v>
      </c>
      <c r="X166" s="50"/>
      <c r="Y166" s="50">
        <f t="shared" si="61"/>
        <v>0</v>
      </c>
      <c r="Z166" s="50"/>
      <c r="AA166" s="50">
        <f t="shared" si="62"/>
        <v>0</v>
      </c>
      <c r="AB166" s="50"/>
      <c r="AC166" s="50">
        <f t="shared" si="63"/>
        <v>0</v>
      </c>
      <c r="AD166" s="50"/>
      <c r="AE166" s="50">
        <f t="shared" si="64"/>
        <v>0</v>
      </c>
      <c r="AF166" s="50"/>
      <c r="AG166" s="50">
        <f t="shared" si="65"/>
        <v>0</v>
      </c>
      <c r="AH166" s="50"/>
      <c r="AI166" s="50">
        <f t="shared" si="66"/>
        <v>0</v>
      </c>
      <c r="AJ166" s="50"/>
      <c r="AK166" s="50">
        <f t="shared" si="71"/>
        <v>0</v>
      </c>
      <c r="AL166" s="50"/>
      <c r="AM166" s="50">
        <f t="shared" si="67"/>
        <v>0</v>
      </c>
      <c r="AN166" s="50"/>
      <c r="AO166" s="50">
        <f t="shared" si="68"/>
        <v>0</v>
      </c>
      <c r="AP166" s="49">
        <f t="shared" si="69"/>
        <v>25.96</v>
      </c>
      <c r="AQ166" s="49">
        <f t="shared" si="52"/>
        <v>753.1</v>
      </c>
      <c r="AR166" s="49">
        <f t="shared" si="53"/>
        <v>27.04</v>
      </c>
      <c r="AS166" s="58">
        <f t="shared" si="54"/>
        <v>784.43</v>
      </c>
      <c r="AT166" s="47"/>
      <c r="AU166" s="46"/>
      <c r="AV166" s="24">
        <f t="shared" si="72"/>
        <v>0</v>
      </c>
      <c r="AW166" s="23" t="str">
        <f t="shared" ref="AW166:AW193" si="76">IF(AV166&lt;&gt;0,"MEDIDO","NÃO MEDIDO")</f>
        <v>NÃO MEDIDO</v>
      </c>
      <c r="AX166" s="45"/>
    </row>
    <row r="167" spans="1:50" s="41" customFormat="1" ht="30" customHeight="1" x14ac:dyDescent="0.2">
      <c r="A167" s="41" t="s">
        <v>39</v>
      </c>
      <c r="C167" s="57" t="s">
        <v>1747</v>
      </c>
      <c r="D167" s="56" t="s">
        <v>1746</v>
      </c>
      <c r="E167" s="55" t="s">
        <v>182</v>
      </c>
      <c r="F167" s="53">
        <v>21</v>
      </c>
      <c r="G167" s="53">
        <v>0</v>
      </c>
      <c r="H167" s="54">
        <v>0</v>
      </c>
      <c r="I167" s="54"/>
      <c r="J167" s="54">
        <v>0</v>
      </c>
      <c r="K167" s="53">
        <f t="shared" si="55"/>
        <v>21</v>
      </c>
      <c r="L167" s="52">
        <v>43.14</v>
      </c>
      <c r="M167" s="51">
        <f t="shared" si="70"/>
        <v>905.94</v>
      </c>
      <c r="N167" s="50"/>
      <c r="O167" s="50">
        <f t="shared" si="74"/>
        <v>0</v>
      </c>
      <c r="P167" s="50"/>
      <c r="Q167" s="50">
        <f t="shared" si="57"/>
        <v>0</v>
      </c>
      <c r="R167" s="50">
        <v>4.57</v>
      </c>
      <c r="S167" s="50">
        <f t="shared" si="58"/>
        <v>197.15</v>
      </c>
      <c r="T167" s="50"/>
      <c r="U167" s="50">
        <f t="shared" si="75"/>
        <v>0</v>
      </c>
      <c r="V167" s="50"/>
      <c r="W167" s="50">
        <f t="shared" si="60"/>
        <v>0</v>
      </c>
      <c r="X167" s="50"/>
      <c r="Y167" s="50">
        <f t="shared" si="61"/>
        <v>0</v>
      </c>
      <c r="Z167" s="50"/>
      <c r="AA167" s="50">
        <f t="shared" si="62"/>
        <v>0</v>
      </c>
      <c r="AB167" s="50"/>
      <c r="AC167" s="50">
        <f t="shared" si="63"/>
        <v>0</v>
      </c>
      <c r="AD167" s="50"/>
      <c r="AE167" s="50">
        <f t="shared" si="64"/>
        <v>0</v>
      </c>
      <c r="AF167" s="50"/>
      <c r="AG167" s="50">
        <f t="shared" si="65"/>
        <v>0</v>
      </c>
      <c r="AH167" s="50"/>
      <c r="AI167" s="50">
        <f t="shared" si="66"/>
        <v>0</v>
      </c>
      <c r="AJ167" s="50"/>
      <c r="AK167" s="50">
        <f t="shared" si="71"/>
        <v>0</v>
      </c>
      <c r="AL167" s="50"/>
      <c r="AM167" s="50">
        <f t="shared" si="67"/>
        <v>0</v>
      </c>
      <c r="AN167" s="50"/>
      <c r="AO167" s="50">
        <f t="shared" si="68"/>
        <v>0</v>
      </c>
      <c r="AP167" s="49">
        <f t="shared" si="69"/>
        <v>4.57</v>
      </c>
      <c r="AQ167" s="49">
        <f t="shared" si="52"/>
        <v>197.15</v>
      </c>
      <c r="AR167" s="49">
        <f t="shared" si="53"/>
        <v>16.43</v>
      </c>
      <c r="AS167" s="58">
        <f t="shared" si="54"/>
        <v>708.79000000000008</v>
      </c>
      <c r="AT167" s="47"/>
      <c r="AU167" s="46"/>
      <c r="AV167" s="24">
        <f t="shared" si="72"/>
        <v>0</v>
      </c>
      <c r="AW167" s="23" t="str">
        <f t="shared" si="76"/>
        <v>NÃO MEDIDO</v>
      </c>
      <c r="AX167" s="45"/>
    </row>
    <row r="168" spans="1:50" s="41" customFormat="1" ht="30" customHeight="1" x14ac:dyDescent="0.2">
      <c r="A168" s="41" t="s">
        <v>39</v>
      </c>
      <c r="C168" s="57" t="s">
        <v>1743</v>
      </c>
      <c r="D168" s="56" t="s">
        <v>1742</v>
      </c>
      <c r="E168" s="55" t="s">
        <v>43</v>
      </c>
      <c r="F168" s="53">
        <v>1</v>
      </c>
      <c r="G168" s="53">
        <v>3</v>
      </c>
      <c r="H168" s="54">
        <v>0</v>
      </c>
      <c r="I168" s="54"/>
      <c r="J168" s="54">
        <v>0</v>
      </c>
      <c r="K168" s="53">
        <f t="shared" si="55"/>
        <v>4</v>
      </c>
      <c r="L168" s="52">
        <v>26.45</v>
      </c>
      <c r="M168" s="51">
        <f t="shared" si="70"/>
        <v>105.8</v>
      </c>
      <c r="N168" s="50"/>
      <c r="O168" s="50">
        <f t="shared" si="74"/>
        <v>0</v>
      </c>
      <c r="P168" s="50"/>
      <c r="Q168" s="50">
        <f t="shared" si="57"/>
        <v>0</v>
      </c>
      <c r="R168" s="50">
        <v>1</v>
      </c>
      <c r="S168" s="50">
        <f t="shared" si="58"/>
        <v>26.45</v>
      </c>
      <c r="T168" s="50"/>
      <c r="U168" s="50">
        <f t="shared" si="75"/>
        <v>0</v>
      </c>
      <c r="V168" s="50"/>
      <c r="W168" s="50">
        <f t="shared" si="60"/>
        <v>0</v>
      </c>
      <c r="X168" s="50"/>
      <c r="Y168" s="50">
        <f t="shared" si="61"/>
        <v>0</v>
      </c>
      <c r="Z168" s="50"/>
      <c r="AA168" s="50">
        <f t="shared" si="62"/>
        <v>0</v>
      </c>
      <c r="AB168" s="50"/>
      <c r="AC168" s="50">
        <f t="shared" si="63"/>
        <v>0</v>
      </c>
      <c r="AD168" s="50"/>
      <c r="AE168" s="50">
        <f t="shared" si="64"/>
        <v>0</v>
      </c>
      <c r="AF168" s="50"/>
      <c r="AG168" s="50">
        <f t="shared" si="65"/>
        <v>0</v>
      </c>
      <c r="AH168" s="50"/>
      <c r="AI168" s="50">
        <f t="shared" si="66"/>
        <v>0</v>
      </c>
      <c r="AJ168" s="50"/>
      <c r="AK168" s="50">
        <f t="shared" si="71"/>
        <v>0</v>
      </c>
      <c r="AL168" s="50"/>
      <c r="AM168" s="50">
        <f t="shared" si="67"/>
        <v>0</v>
      </c>
      <c r="AN168" s="50"/>
      <c r="AO168" s="50">
        <f t="shared" si="68"/>
        <v>0</v>
      </c>
      <c r="AP168" s="49">
        <f t="shared" si="69"/>
        <v>1</v>
      </c>
      <c r="AQ168" s="49">
        <f t="shared" si="52"/>
        <v>26.45</v>
      </c>
      <c r="AR168" s="49">
        <f t="shared" si="53"/>
        <v>3</v>
      </c>
      <c r="AS168" s="58">
        <f t="shared" si="54"/>
        <v>79.349999999999994</v>
      </c>
      <c r="AT168" s="47"/>
      <c r="AU168" s="46"/>
      <c r="AV168" s="24">
        <f t="shared" si="72"/>
        <v>0</v>
      </c>
      <c r="AW168" s="23" t="str">
        <f t="shared" si="76"/>
        <v>NÃO MEDIDO</v>
      </c>
      <c r="AX168" s="45"/>
    </row>
    <row r="169" spans="1:50" s="41" customFormat="1" ht="30" customHeight="1" x14ac:dyDescent="0.2">
      <c r="A169" s="41" t="s">
        <v>39</v>
      </c>
      <c r="C169" s="57" t="s">
        <v>2591</v>
      </c>
      <c r="D169" s="56" t="s">
        <v>2590</v>
      </c>
      <c r="E169" s="55" t="s">
        <v>43</v>
      </c>
      <c r="F169" s="53">
        <v>3</v>
      </c>
      <c r="G169" s="53">
        <v>0</v>
      </c>
      <c r="H169" s="54">
        <v>0</v>
      </c>
      <c r="I169" s="54"/>
      <c r="J169" s="54">
        <v>0</v>
      </c>
      <c r="K169" s="53">
        <f t="shared" si="55"/>
        <v>3</v>
      </c>
      <c r="L169" s="52">
        <v>31.59</v>
      </c>
      <c r="M169" s="51">
        <f t="shared" si="70"/>
        <v>94.77</v>
      </c>
      <c r="N169" s="50"/>
      <c r="O169" s="50">
        <f t="shared" si="74"/>
        <v>0</v>
      </c>
      <c r="P169" s="50"/>
      <c r="Q169" s="50">
        <f t="shared" si="57"/>
        <v>0</v>
      </c>
      <c r="R169" s="50">
        <v>1</v>
      </c>
      <c r="S169" s="50">
        <f t="shared" si="58"/>
        <v>31.59</v>
      </c>
      <c r="T169" s="50"/>
      <c r="U169" s="50">
        <f t="shared" si="75"/>
        <v>0</v>
      </c>
      <c r="V169" s="50"/>
      <c r="W169" s="50">
        <f t="shared" si="60"/>
        <v>0</v>
      </c>
      <c r="X169" s="50"/>
      <c r="Y169" s="50">
        <f t="shared" si="61"/>
        <v>0</v>
      </c>
      <c r="Z169" s="50"/>
      <c r="AA169" s="50">
        <f t="shared" si="62"/>
        <v>0</v>
      </c>
      <c r="AB169" s="50"/>
      <c r="AC169" s="50">
        <f t="shared" si="63"/>
        <v>0</v>
      </c>
      <c r="AD169" s="50"/>
      <c r="AE169" s="50">
        <f t="shared" si="64"/>
        <v>0</v>
      </c>
      <c r="AF169" s="50"/>
      <c r="AG169" s="50">
        <f t="shared" si="65"/>
        <v>0</v>
      </c>
      <c r="AH169" s="50"/>
      <c r="AI169" s="50">
        <f t="shared" si="66"/>
        <v>0</v>
      </c>
      <c r="AJ169" s="50"/>
      <c r="AK169" s="50">
        <f t="shared" si="71"/>
        <v>0</v>
      </c>
      <c r="AL169" s="50"/>
      <c r="AM169" s="50">
        <f t="shared" si="67"/>
        <v>0</v>
      </c>
      <c r="AN169" s="50"/>
      <c r="AO169" s="50">
        <f t="shared" si="68"/>
        <v>0</v>
      </c>
      <c r="AP169" s="49">
        <f t="shared" si="69"/>
        <v>1</v>
      </c>
      <c r="AQ169" s="49">
        <f t="shared" si="52"/>
        <v>31.59</v>
      </c>
      <c r="AR169" s="49">
        <f t="shared" si="53"/>
        <v>2</v>
      </c>
      <c r="AS169" s="58">
        <f t="shared" si="54"/>
        <v>63.179999999999993</v>
      </c>
      <c r="AT169" s="47"/>
      <c r="AU169" s="46"/>
      <c r="AV169" s="24">
        <f t="shared" si="72"/>
        <v>0</v>
      </c>
      <c r="AW169" s="23" t="str">
        <f t="shared" si="76"/>
        <v>NÃO MEDIDO</v>
      </c>
      <c r="AX169" s="45"/>
    </row>
    <row r="170" spans="1:50" s="41" customFormat="1" ht="30" customHeight="1" x14ac:dyDescent="0.2">
      <c r="A170" s="41" t="s">
        <v>39</v>
      </c>
      <c r="C170" s="57" t="s">
        <v>2589</v>
      </c>
      <c r="D170" s="56" t="s">
        <v>2588</v>
      </c>
      <c r="E170" s="55" t="s">
        <v>43</v>
      </c>
      <c r="F170" s="53">
        <v>5</v>
      </c>
      <c r="G170" s="53">
        <v>0</v>
      </c>
      <c r="H170" s="54">
        <v>0</v>
      </c>
      <c r="I170" s="54"/>
      <c r="J170" s="54">
        <v>0</v>
      </c>
      <c r="K170" s="53">
        <f t="shared" si="55"/>
        <v>5</v>
      </c>
      <c r="L170" s="52">
        <v>52.22</v>
      </c>
      <c r="M170" s="51">
        <f t="shared" si="70"/>
        <v>261.10000000000002</v>
      </c>
      <c r="N170" s="50"/>
      <c r="O170" s="50">
        <f t="shared" si="74"/>
        <v>0</v>
      </c>
      <c r="P170" s="50"/>
      <c r="Q170" s="50">
        <f t="shared" si="57"/>
        <v>0</v>
      </c>
      <c r="R170" s="50">
        <v>2</v>
      </c>
      <c r="S170" s="50">
        <f t="shared" si="58"/>
        <v>104.44</v>
      </c>
      <c r="T170" s="50"/>
      <c r="U170" s="50">
        <f t="shared" si="75"/>
        <v>0</v>
      </c>
      <c r="V170" s="50"/>
      <c r="W170" s="50">
        <f t="shared" si="60"/>
        <v>0</v>
      </c>
      <c r="X170" s="50"/>
      <c r="Y170" s="50">
        <f t="shared" si="61"/>
        <v>0</v>
      </c>
      <c r="Z170" s="50"/>
      <c r="AA170" s="50">
        <f t="shared" si="62"/>
        <v>0</v>
      </c>
      <c r="AB170" s="50"/>
      <c r="AC170" s="50">
        <f t="shared" si="63"/>
        <v>0</v>
      </c>
      <c r="AD170" s="50"/>
      <c r="AE170" s="50">
        <f t="shared" si="64"/>
        <v>0</v>
      </c>
      <c r="AF170" s="50"/>
      <c r="AG170" s="50">
        <f t="shared" si="65"/>
        <v>0</v>
      </c>
      <c r="AH170" s="50"/>
      <c r="AI170" s="50">
        <f t="shared" si="66"/>
        <v>0</v>
      </c>
      <c r="AJ170" s="50"/>
      <c r="AK170" s="50">
        <f t="shared" si="71"/>
        <v>0</v>
      </c>
      <c r="AL170" s="50"/>
      <c r="AM170" s="50">
        <f t="shared" si="67"/>
        <v>0</v>
      </c>
      <c r="AN170" s="50"/>
      <c r="AO170" s="50">
        <f t="shared" si="68"/>
        <v>0</v>
      </c>
      <c r="AP170" s="49">
        <f t="shared" si="69"/>
        <v>2</v>
      </c>
      <c r="AQ170" s="49">
        <f t="shared" si="52"/>
        <v>104.44</v>
      </c>
      <c r="AR170" s="49">
        <f t="shared" si="53"/>
        <v>3</v>
      </c>
      <c r="AS170" s="58">
        <f t="shared" si="54"/>
        <v>156.66000000000003</v>
      </c>
      <c r="AT170" s="47"/>
      <c r="AU170" s="46"/>
      <c r="AV170" s="24">
        <f t="shared" si="72"/>
        <v>0</v>
      </c>
      <c r="AW170" s="23" t="str">
        <f t="shared" si="76"/>
        <v>NÃO MEDIDO</v>
      </c>
      <c r="AX170" s="45"/>
    </row>
    <row r="171" spans="1:50" s="41" customFormat="1" ht="30" customHeight="1" x14ac:dyDescent="0.2">
      <c r="A171" s="41" t="s">
        <v>39</v>
      </c>
      <c r="C171" s="57" t="s">
        <v>1739</v>
      </c>
      <c r="D171" s="56" t="s">
        <v>1738</v>
      </c>
      <c r="E171" s="55" t="s">
        <v>43</v>
      </c>
      <c r="F171" s="53">
        <v>16</v>
      </c>
      <c r="G171" s="53">
        <v>0</v>
      </c>
      <c r="H171" s="54">
        <v>0</v>
      </c>
      <c r="I171" s="54"/>
      <c r="J171" s="54">
        <v>0</v>
      </c>
      <c r="K171" s="53">
        <f t="shared" si="55"/>
        <v>16</v>
      </c>
      <c r="L171" s="52">
        <v>8.99</v>
      </c>
      <c r="M171" s="51">
        <f t="shared" si="70"/>
        <v>143.84</v>
      </c>
      <c r="N171" s="50"/>
      <c r="O171" s="50">
        <f t="shared" si="74"/>
        <v>0</v>
      </c>
      <c r="P171" s="50"/>
      <c r="Q171" s="50">
        <f t="shared" si="57"/>
        <v>0</v>
      </c>
      <c r="R171" s="50"/>
      <c r="S171" s="50">
        <f t="shared" si="58"/>
        <v>0</v>
      </c>
      <c r="T171" s="50"/>
      <c r="U171" s="50">
        <f t="shared" si="75"/>
        <v>0</v>
      </c>
      <c r="V171" s="50"/>
      <c r="W171" s="50">
        <f t="shared" si="60"/>
        <v>0</v>
      </c>
      <c r="X171" s="50"/>
      <c r="Y171" s="50">
        <f t="shared" si="61"/>
        <v>0</v>
      </c>
      <c r="Z171" s="50"/>
      <c r="AA171" s="50">
        <f t="shared" si="62"/>
        <v>0</v>
      </c>
      <c r="AB171" s="50"/>
      <c r="AC171" s="50">
        <f t="shared" si="63"/>
        <v>0</v>
      </c>
      <c r="AD171" s="50"/>
      <c r="AE171" s="50">
        <f t="shared" si="64"/>
        <v>0</v>
      </c>
      <c r="AF171" s="50"/>
      <c r="AG171" s="50">
        <f t="shared" si="65"/>
        <v>0</v>
      </c>
      <c r="AH171" s="50"/>
      <c r="AI171" s="50">
        <f t="shared" si="66"/>
        <v>0</v>
      </c>
      <c r="AJ171" s="50"/>
      <c r="AK171" s="50">
        <f t="shared" si="71"/>
        <v>0</v>
      </c>
      <c r="AL171" s="50"/>
      <c r="AM171" s="50">
        <f t="shared" si="67"/>
        <v>0</v>
      </c>
      <c r="AN171" s="50"/>
      <c r="AO171" s="50">
        <f t="shared" si="68"/>
        <v>0</v>
      </c>
      <c r="AP171" s="49">
        <f t="shared" si="69"/>
        <v>0</v>
      </c>
      <c r="AQ171" s="49">
        <f t="shared" si="52"/>
        <v>0</v>
      </c>
      <c r="AR171" s="49">
        <f t="shared" si="53"/>
        <v>16</v>
      </c>
      <c r="AS171" s="58">
        <f t="shared" si="54"/>
        <v>143.84</v>
      </c>
      <c r="AT171" s="47"/>
      <c r="AU171" s="46"/>
      <c r="AV171" s="24">
        <f t="shared" si="72"/>
        <v>0</v>
      </c>
      <c r="AW171" s="23" t="str">
        <f t="shared" si="76"/>
        <v>NÃO MEDIDO</v>
      </c>
      <c r="AX171" s="45"/>
    </row>
    <row r="172" spans="1:50" s="41" customFormat="1" ht="30" customHeight="1" x14ac:dyDescent="0.2">
      <c r="A172" s="41" t="s">
        <v>39</v>
      </c>
      <c r="C172" s="57" t="s">
        <v>1737</v>
      </c>
      <c r="D172" s="56" t="s">
        <v>1736</v>
      </c>
      <c r="E172" s="55" t="s">
        <v>43</v>
      </c>
      <c r="F172" s="53">
        <v>6</v>
      </c>
      <c r="G172" s="53">
        <v>0</v>
      </c>
      <c r="H172" s="54">
        <v>0</v>
      </c>
      <c r="I172" s="54"/>
      <c r="J172" s="54">
        <v>0</v>
      </c>
      <c r="K172" s="53">
        <f t="shared" si="55"/>
        <v>6</v>
      </c>
      <c r="L172" s="52">
        <v>10.4</v>
      </c>
      <c r="M172" s="51">
        <f t="shared" si="70"/>
        <v>62.4</v>
      </c>
      <c r="N172" s="50"/>
      <c r="O172" s="50">
        <f t="shared" si="74"/>
        <v>0</v>
      </c>
      <c r="P172" s="50"/>
      <c r="Q172" s="50">
        <f t="shared" si="57"/>
        <v>0</v>
      </c>
      <c r="R172" s="50"/>
      <c r="S172" s="50">
        <f t="shared" si="58"/>
        <v>0</v>
      </c>
      <c r="T172" s="50"/>
      <c r="U172" s="50">
        <f t="shared" si="75"/>
        <v>0</v>
      </c>
      <c r="V172" s="50"/>
      <c r="W172" s="50">
        <f t="shared" si="60"/>
        <v>0</v>
      </c>
      <c r="X172" s="50"/>
      <c r="Y172" s="50">
        <f t="shared" si="61"/>
        <v>0</v>
      </c>
      <c r="Z172" s="50"/>
      <c r="AA172" s="50">
        <f t="shared" si="62"/>
        <v>0</v>
      </c>
      <c r="AB172" s="50"/>
      <c r="AC172" s="50">
        <f t="shared" si="63"/>
        <v>0</v>
      </c>
      <c r="AD172" s="50"/>
      <c r="AE172" s="50">
        <f t="shared" si="64"/>
        <v>0</v>
      </c>
      <c r="AF172" s="50"/>
      <c r="AG172" s="50">
        <f t="shared" si="65"/>
        <v>0</v>
      </c>
      <c r="AH172" s="50"/>
      <c r="AI172" s="50">
        <f t="shared" si="66"/>
        <v>0</v>
      </c>
      <c r="AJ172" s="50"/>
      <c r="AK172" s="50">
        <f t="shared" si="71"/>
        <v>0</v>
      </c>
      <c r="AL172" s="50"/>
      <c r="AM172" s="50">
        <f t="shared" si="67"/>
        <v>0</v>
      </c>
      <c r="AN172" s="50"/>
      <c r="AO172" s="50">
        <f t="shared" si="68"/>
        <v>0</v>
      </c>
      <c r="AP172" s="49">
        <f t="shared" si="69"/>
        <v>0</v>
      </c>
      <c r="AQ172" s="49">
        <f t="shared" si="52"/>
        <v>0</v>
      </c>
      <c r="AR172" s="49">
        <f t="shared" si="53"/>
        <v>6</v>
      </c>
      <c r="AS172" s="58">
        <f t="shared" si="54"/>
        <v>62.4</v>
      </c>
      <c r="AT172" s="47"/>
      <c r="AU172" s="46"/>
      <c r="AV172" s="24">
        <f t="shared" si="72"/>
        <v>0</v>
      </c>
      <c r="AW172" s="23" t="str">
        <f t="shared" si="76"/>
        <v>NÃO MEDIDO</v>
      </c>
      <c r="AX172" s="45"/>
    </row>
    <row r="173" spans="1:50" s="41" customFormat="1" ht="30" customHeight="1" x14ac:dyDescent="0.2">
      <c r="A173" s="41" t="s">
        <v>39</v>
      </c>
      <c r="C173" s="57" t="s">
        <v>2587</v>
      </c>
      <c r="D173" s="56" t="s">
        <v>2586</v>
      </c>
      <c r="E173" s="55" t="s">
        <v>43</v>
      </c>
      <c r="F173" s="53">
        <v>3</v>
      </c>
      <c r="G173" s="53">
        <v>0</v>
      </c>
      <c r="H173" s="54">
        <v>0</v>
      </c>
      <c r="I173" s="54"/>
      <c r="J173" s="54">
        <v>0</v>
      </c>
      <c r="K173" s="53">
        <f t="shared" si="55"/>
        <v>3</v>
      </c>
      <c r="L173" s="52">
        <v>6.26</v>
      </c>
      <c r="M173" s="51">
        <f t="shared" si="70"/>
        <v>18.78</v>
      </c>
      <c r="N173" s="50"/>
      <c r="O173" s="50">
        <f t="shared" si="74"/>
        <v>0</v>
      </c>
      <c r="P173" s="50"/>
      <c r="Q173" s="50">
        <f t="shared" si="57"/>
        <v>0</v>
      </c>
      <c r="R173" s="50"/>
      <c r="S173" s="50">
        <f t="shared" si="58"/>
        <v>0</v>
      </c>
      <c r="T173" s="50"/>
      <c r="U173" s="50">
        <f t="shared" si="75"/>
        <v>0</v>
      </c>
      <c r="V173" s="50"/>
      <c r="W173" s="50">
        <f t="shared" si="60"/>
        <v>0</v>
      </c>
      <c r="X173" s="50"/>
      <c r="Y173" s="50">
        <f t="shared" si="61"/>
        <v>0</v>
      </c>
      <c r="Z173" s="50"/>
      <c r="AA173" s="50">
        <f t="shared" si="62"/>
        <v>0</v>
      </c>
      <c r="AB173" s="50"/>
      <c r="AC173" s="50">
        <f t="shared" si="63"/>
        <v>0</v>
      </c>
      <c r="AD173" s="50"/>
      <c r="AE173" s="50">
        <f t="shared" si="64"/>
        <v>0</v>
      </c>
      <c r="AF173" s="50"/>
      <c r="AG173" s="50">
        <f t="shared" si="65"/>
        <v>0</v>
      </c>
      <c r="AH173" s="50"/>
      <c r="AI173" s="50">
        <f t="shared" si="66"/>
        <v>0</v>
      </c>
      <c r="AJ173" s="50"/>
      <c r="AK173" s="50">
        <f t="shared" si="71"/>
        <v>0</v>
      </c>
      <c r="AL173" s="50"/>
      <c r="AM173" s="50">
        <f t="shared" si="67"/>
        <v>0</v>
      </c>
      <c r="AN173" s="50"/>
      <c r="AO173" s="50">
        <f t="shared" si="68"/>
        <v>0</v>
      </c>
      <c r="AP173" s="49">
        <f t="shared" si="69"/>
        <v>0</v>
      </c>
      <c r="AQ173" s="49">
        <f t="shared" si="52"/>
        <v>0</v>
      </c>
      <c r="AR173" s="49">
        <f t="shared" si="53"/>
        <v>3</v>
      </c>
      <c r="AS173" s="58">
        <f t="shared" si="54"/>
        <v>18.78</v>
      </c>
      <c r="AT173" s="47"/>
      <c r="AU173" s="46"/>
      <c r="AV173" s="24">
        <f t="shared" si="72"/>
        <v>0</v>
      </c>
      <c r="AW173" s="23" t="str">
        <f t="shared" si="76"/>
        <v>NÃO MEDIDO</v>
      </c>
      <c r="AX173" s="45"/>
    </row>
    <row r="174" spans="1:50" s="41" customFormat="1" ht="30" customHeight="1" x14ac:dyDescent="0.2">
      <c r="A174" s="41" t="s">
        <v>39</v>
      </c>
      <c r="C174" s="57" t="s">
        <v>2585</v>
      </c>
      <c r="D174" s="56" t="s">
        <v>2584</v>
      </c>
      <c r="E174" s="55" t="s">
        <v>43</v>
      </c>
      <c r="F174" s="53">
        <v>1</v>
      </c>
      <c r="G174" s="53">
        <v>0</v>
      </c>
      <c r="H174" s="54">
        <v>0</v>
      </c>
      <c r="I174" s="54"/>
      <c r="J174" s="54">
        <v>0</v>
      </c>
      <c r="K174" s="53">
        <f t="shared" si="55"/>
        <v>1</v>
      </c>
      <c r="L174" s="52">
        <v>13.97</v>
      </c>
      <c r="M174" s="51">
        <f t="shared" si="70"/>
        <v>13.97</v>
      </c>
      <c r="N174" s="50"/>
      <c r="O174" s="50">
        <f t="shared" si="74"/>
        <v>0</v>
      </c>
      <c r="P174" s="50"/>
      <c r="Q174" s="50">
        <f t="shared" si="57"/>
        <v>0</v>
      </c>
      <c r="R174" s="50">
        <v>1</v>
      </c>
      <c r="S174" s="50">
        <f t="shared" si="58"/>
        <v>13.97</v>
      </c>
      <c r="T174" s="50"/>
      <c r="U174" s="50">
        <f t="shared" si="75"/>
        <v>0</v>
      </c>
      <c r="V174" s="50"/>
      <c r="W174" s="50">
        <f t="shared" si="60"/>
        <v>0</v>
      </c>
      <c r="X174" s="50"/>
      <c r="Y174" s="50">
        <f t="shared" si="61"/>
        <v>0</v>
      </c>
      <c r="Z174" s="50"/>
      <c r="AA174" s="50">
        <f t="shared" si="62"/>
        <v>0</v>
      </c>
      <c r="AB174" s="50"/>
      <c r="AC174" s="50">
        <f t="shared" si="63"/>
        <v>0</v>
      </c>
      <c r="AD174" s="50"/>
      <c r="AE174" s="50">
        <f t="shared" si="64"/>
        <v>0</v>
      </c>
      <c r="AF174" s="50"/>
      <c r="AG174" s="50">
        <f t="shared" si="65"/>
        <v>0</v>
      </c>
      <c r="AH174" s="50"/>
      <c r="AI174" s="50">
        <f t="shared" si="66"/>
        <v>0</v>
      </c>
      <c r="AJ174" s="50"/>
      <c r="AK174" s="50">
        <f t="shared" si="71"/>
        <v>0</v>
      </c>
      <c r="AL174" s="50"/>
      <c r="AM174" s="50">
        <f t="shared" si="67"/>
        <v>0</v>
      </c>
      <c r="AN174" s="50"/>
      <c r="AO174" s="50">
        <f t="shared" si="68"/>
        <v>0</v>
      </c>
      <c r="AP174" s="49">
        <f t="shared" si="69"/>
        <v>1</v>
      </c>
      <c r="AQ174" s="49">
        <f t="shared" si="52"/>
        <v>13.97</v>
      </c>
      <c r="AR174" s="49">
        <f t="shared" si="53"/>
        <v>0</v>
      </c>
      <c r="AS174" s="58">
        <f t="shared" si="54"/>
        <v>0</v>
      </c>
      <c r="AT174" s="47"/>
      <c r="AU174" s="46"/>
      <c r="AV174" s="24">
        <f t="shared" si="72"/>
        <v>0</v>
      </c>
      <c r="AW174" s="23" t="str">
        <f t="shared" si="76"/>
        <v>NÃO MEDIDO</v>
      </c>
      <c r="AX174" s="45"/>
    </row>
    <row r="175" spans="1:50" s="41" customFormat="1" ht="30" customHeight="1" x14ac:dyDescent="0.2">
      <c r="A175" s="41" t="s">
        <v>39</v>
      </c>
      <c r="C175" s="57" t="s">
        <v>2583</v>
      </c>
      <c r="D175" s="56" t="s">
        <v>2582</v>
      </c>
      <c r="E175" s="55" t="s">
        <v>43</v>
      </c>
      <c r="F175" s="53">
        <v>1</v>
      </c>
      <c r="G175" s="53">
        <v>2</v>
      </c>
      <c r="H175" s="54">
        <v>0</v>
      </c>
      <c r="I175" s="54"/>
      <c r="J175" s="54">
        <v>0</v>
      </c>
      <c r="K175" s="53">
        <f t="shared" si="55"/>
        <v>3</v>
      </c>
      <c r="L175" s="52">
        <v>18.41</v>
      </c>
      <c r="M175" s="51">
        <f t="shared" si="70"/>
        <v>55.230000000000004</v>
      </c>
      <c r="N175" s="50"/>
      <c r="O175" s="50">
        <f t="shared" si="74"/>
        <v>0</v>
      </c>
      <c r="P175" s="50"/>
      <c r="Q175" s="50">
        <f t="shared" si="57"/>
        <v>0</v>
      </c>
      <c r="R175" s="50">
        <v>1</v>
      </c>
      <c r="S175" s="50">
        <f t="shared" si="58"/>
        <v>18.41</v>
      </c>
      <c r="T175" s="50"/>
      <c r="U175" s="50">
        <f t="shared" si="75"/>
        <v>0</v>
      </c>
      <c r="V175" s="50"/>
      <c r="W175" s="50">
        <f t="shared" si="60"/>
        <v>0</v>
      </c>
      <c r="X175" s="50"/>
      <c r="Y175" s="50">
        <f t="shared" si="61"/>
        <v>0</v>
      </c>
      <c r="Z175" s="50"/>
      <c r="AA175" s="50">
        <f t="shared" si="62"/>
        <v>0</v>
      </c>
      <c r="AB175" s="50"/>
      <c r="AC175" s="50">
        <f t="shared" si="63"/>
        <v>0</v>
      </c>
      <c r="AD175" s="50"/>
      <c r="AE175" s="50">
        <f t="shared" si="64"/>
        <v>0</v>
      </c>
      <c r="AF175" s="50"/>
      <c r="AG175" s="50">
        <f t="shared" si="65"/>
        <v>0</v>
      </c>
      <c r="AH175" s="50"/>
      <c r="AI175" s="50">
        <f t="shared" si="66"/>
        <v>0</v>
      </c>
      <c r="AJ175" s="50"/>
      <c r="AK175" s="50">
        <f t="shared" si="71"/>
        <v>0</v>
      </c>
      <c r="AL175" s="50"/>
      <c r="AM175" s="50">
        <f t="shared" si="67"/>
        <v>0</v>
      </c>
      <c r="AN175" s="50"/>
      <c r="AO175" s="50">
        <f t="shared" si="68"/>
        <v>0</v>
      </c>
      <c r="AP175" s="49">
        <f t="shared" si="69"/>
        <v>1</v>
      </c>
      <c r="AQ175" s="49">
        <f t="shared" si="52"/>
        <v>18.41</v>
      </c>
      <c r="AR175" s="49">
        <f t="shared" si="53"/>
        <v>2</v>
      </c>
      <c r="AS175" s="58">
        <f t="shared" si="54"/>
        <v>36.820000000000007</v>
      </c>
      <c r="AT175" s="47"/>
      <c r="AU175" s="46"/>
      <c r="AV175" s="24">
        <f t="shared" si="72"/>
        <v>0</v>
      </c>
      <c r="AW175" s="23" t="str">
        <f t="shared" si="76"/>
        <v>NÃO MEDIDO</v>
      </c>
      <c r="AX175" s="45"/>
    </row>
    <row r="176" spans="1:50" s="41" customFormat="1" ht="30" customHeight="1" x14ac:dyDescent="0.2">
      <c r="A176" s="41" t="s">
        <v>39</v>
      </c>
      <c r="C176" s="57" t="s">
        <v>2581</v>
      </c>
      <c r="D176" s="56" t="s">
        <v>2580</v>
      </c>
      <c r="E176" s="55" t="s">
        <v>43</v>
      </c>
      <c r="F176" s="53">
        <v>1</v>
      </c>
      <c r="G176" s="53">
        <v>0</v>
      </c>
      <c r="H176" s="54">
        <v>0</v>
      </c>
      <c r="I176" s="54"/>
      <c r="J176" s="54">
        <v>0</v>
      </c>
      <c r="K176" s="53">
        <f t="shared" si="55"/>
        <v>1</v>
      </c>
      <c r="L176" s="52">
        <v>31.15</v>
      </c>
      <c r="M176" s="51">
        <f t="shared" si="70"/>
        <v>31.15</v>
      </c>
      <c r="N176" s="50"/>
      <c r="O176" s="50">
        <f t="shared" si="74"/>
        <v>0</v>
      </c>
      <c r="P176" s="50"/>
      <c r="Q176" s="50">
        <f t="shared" si="57"/>
        <v>0</v>
      </c>
      <c r="R176" s="50">
        <v>1</v>
      </c>
      <c r="S176" s="50">
        <f t="shared" si="58"/>
        <v>31.15</v>
      </c>
      <c r="T176" s="50"/>
      <c r="U176" s="50">
        <f t="shared" si="75"/>
        <v>0</v>
      </c>
      <c r="V176" s="50"/>
      <c r="W176" s="50">
        <f t="shared" si="60"/>
        <v>0</v>
      </c>
      <c r="X176" s="50"/>
      <c r="Y176" s="50">
        <f t="shared" si="61"/>
        <v>0</v>
      </c>
      <c r="Z176" s="50"/>
      <c r="AA176" s="50">
        <f t="shared" si="62"/>
        <v>0</v>
      </c>
      <c r="AB176" s="50"/>
      <c r="AC176" s="50">
        <f t="shared" si="63"/>
        <v>0</v>
      </c>
      <c r="AD176" s="50"/>
      <c r="AE176" s="50">
        <f t="shared" si="64"/>
        <v>0</v>
      </c>
      <c r="AF176" s="50"/>
      <c r="AG176" s="50">
        <f t="shared" si="65"/>
        <v>0</v>
      </c>
      <c r="AH176" s="50"/>
      <c r="AI176" s="50">
        <f t="shared" si="66"/>
        <v>0</v>
      </c>
      <c r="AJ176" s="50"/>
      <c r="AK176" s="50">
        <f t="shared" si="71"/>
        <v>0</v>
      </c>
      <c r="AL176" s="50"/>
      <c r="AM176" s="50">
        <f t="shared" si="67"/>
        <v>0</v>
      </c>
      <c r="AN176" s="50"/>
      <c r="AO176" s="50">
        <f t="shared" si="68"/>
        <v>0</v>
      </c>
      <c r="AP176" s="49">
        <f t="shared" si="69"/>
        <v>1</v>
      </c>
      <c r="AQ176" s="49">
        <f t="shared" si="52"/>
        <v>31.15</v>
      </c>
      <c r="AR176" s="49">
        <f t="shared" si="53"/>
        <v>0</v>
      </c>
      <c r="AS176" s="58">
        <f t="shared" si="54"/>
        <v>0</v>
      </c>
      <c r="AT176" s="47"/>
      <c r="AU176" s="46"/>
      <c r="AV176" s="24">
        <f t="shared" si="72"/>
        <v>0</v>
      </c>
      <c r="AW176" s="23" t="str">
        <f t="shared" si="76"/>
        <v>NÃO MEDIDO</v>
      </c>
      <c r="AX176" s="45"/>
    </row>
    <row r="177" spans="1:50" s="41" customFormat="1" ht="30" customHeight="1" x14ac:dyDescent="0.2">
      <c r="A177" s="41" t="s">
        <v>39</v>
      </c>
      <c r="C177" s="57" t="s">
        <v>1584</v>
      </c>
      <c r="D177" s="56" t="s">
        <v>1583</v>
      </c>
      <c r="E177" s="55" t="s">
        <v>182</v>
      </c>
      <c r="F177" s="53">
        <v>15</v>
      </c>
      <c r="G177" s="53">
        <v>0</v>
      </c>
      <c r="H177" s="54">
        <v>0</v>
      </c>
      <c r="I177" s="54"/>
      <c r="J177" s="54">
        <v>0</v>
      </c>
      <c r="K177" s="53">
        <f t="shared" si="55"/>
        <v>15</v>
      </c>
      <c r="L177" s="52">
        <v>42.31</v>
      </c>
      <c r="M177" s="51">
        <f t="shared" si="70"/>
        <v>634.65</v>
      </c>
      <c r="N177" s="50"/>
      <c r="O177" s="50">
        <f t="shared" si="74"/>
        <v>0</v>
      </c>
      <c r="P177" s="50"/>
      <c r="Q177" s="50">
        <f t="shared" si="57"/>
        <v>0</v>
      </c>
      <c r="R177" s="50">
        <v>2.5</v>
      </c>
      <c r="S177" s="50">
        <f t="shared" si="58"/>
        <v>105.78</v>
      </c>
      <c r="T177" s="50"/>
      <c r="U177" s="50">
        <f t="shared" si="75"/>
        <v>0</v>
      </c>
      <c r="V177" s="50"/>
      <c r="W177" s="50">
        <f t="shared" si="60"/>
        <v>0</v>
      </c>
      <c r="X177" s="50"/>
      <c r="Y177" s="50">
        <f t="shared" si="61"/>
        <v>0</v>
      </c>
      <c r="Z177" s="50"/>
      <c r="AA177" s="50">
        <f t="shared" si="62"/>
        <v>0</v>
      </c>
      <c r="AB177" s="50"/>
      <c r="AC177" s="50">
        <f t="shared" si="63"/>
        <v>0</v>
      </c>
      <c r="AD177" s="50"/>
      <c r="AE177" s="50">
        <f t="shared" si="64"/>
        <v>0</v>
      </c>
      <c r="AF177" s="50"/>
      <c r="AG177" s="50">
        <f t="shared" si="65"/>
        <v>0</v>
      </c>
      <c r="AH177" s="50"/>
      <c r="AI177" s="50">
        <f t="shared" si="66"/>
        <v>0</v>
      </c>
      <c r="AJ177" s="50"/>
      <c r="AK177" s="50">
        <f t="shared" si="71"/>
        <v>0</v>
      </c>
      <c r="AL177" s="50"/>
      <c r="AM177" s="50">
        <f t="shared" si="67"/>
        <v>0</v>
      </c>
      <c r="AN177" s="50"/>
      <c r="AO177" s="50">
        <f t="shared" si="68"/>
        <v>0</v>
      </c>
      <c r="AP177" s="49">
        <f t="shared" si="69"/>
        <v>2.5</v>
      </c>
      <c r="AQ177" s="49">
        <f t="shared" si="52"/>
        <v>105.78</v>
      </c>
      <c r="AR177" s="49">
        <f t="shared" si="53"/>
        <v>12.5</v>
      </c>
      <c r="AS177" s="58">
        <f t="shared" si="54"/>
        <v>528.87</v>
      </c>
      <c r="AT177" s="47"/>
      <c r="AU177" s="46"/>
      <c r="AV177" s="24">
        <f t="shared" si="72"/>
        <v>0</v>
      </c>
      <c r="AW177" s="23" t="str">
        <f t="shared" si="76"/>
        <v>NÃO MEDIDO</v>
      </c>
      <c r="AX177" s="45"/>
    </row>
    <row r="178" spans="1:50" s="41" customFormat="1" ht="30" customHeight="1" x14ac:dyDescent="0.2">
      <c r="A178" s="41" t="s">
        <v>39</v>
      </c>
      <c r="C178" s="57" t="s">
        <v>1582</v>
      </c>
      <c r="D178" s="56" t="s">
        <v>1581</v>
      </c>
      <c r="E178" s="55" t="s">
        <v>182</v>
      </c>
      <c r="F178" s="53">
        <v>8.4499999999999993</v>
      </c>
      <c r="G178" s="53">
        <v>0</v>
      </c>
      <c r="H178" s="54">
        <v>0</v>
      </c>
      <c r="I178" s="54"/>
      <c r="J178" s="54">
        <v>0</v>
      </c>
      <c r="K178" s="53">
        <f t="shared" si="55"/>
        <v>8.4499999999999993</v>
      </c>
      <c r="L178" s="52">
        <v>58.69</v>
      </c>
      <c r="M178" s="51">
        <f t="shared" si="70"/>
        <v>495.93</v>
      </c>
      <c r="N178" s="50"/>
      <c r="O178" s="50">
        <f t="shared" si="74"/>
        <v>0</v>
      </c>
      <c r="P178" s="50"/>
      <c r="Q178" s="50">
        <f t="shared" si="57"/>
        <v>0</v>
      </c>
      <c r="R178" s="50">
        <v>1</v>
      </c>
      <c r="S178" s="50">
        <f t="shared" si="58"/>
        <v>58.69</v>
      </c>
      <c r="T178" s="50"/>
      <c r="U178" s="50">
        <f t="shared" si="75"/>
        <v>0</v>
      </c>
      <c r="V178" s="50"/>
      <c r="W178" s="50">
        <f t="shared" si="60"/>
        <v>0</v>
      </c>
      <c r="X178" s="50"/>
      <c r="Y178" s="50">
        <f t="shared" si="61"/>
        <v>0</v>
      </c>
      <c r="Z178" s="50"/>
      <c r="AA178" s="50">
        <f t="shared" si="62"/>
        <v>0</v>
      </c>
      <c r="AB178" s="50"/>
      <c r="AC178" s="50">
        <f t="shared" si="63"/>
        <v>0</v>
      </c>
      <c r="AD178" s="50"/>
      <c r="AE178" s="50">
        <f t="shared" si="64"/>
        <v>0</v>
      </c>
      <c r="AF178" s="50"/>
      <c r="AG178" s="50">
        <f t="shared" si="65"/>
        <v>0</v>
      </c>
      <c r="AH178" s="50"/>
      <c r="AI178" s="50">
        <f t="shared" si="66"/>
        <v>0</v>
      </c>
      <c r="AJ178" s="50"/>
      <c r="AK178" s="50">
        <f t="shared" si="71"/>
        <v>0</v>
      </c>
      <c r="AL178" s="50"/>
      <c r="AM178" s="50">
        <f t="shared" si="67"/>
        <v>0</v>
      </c>
      <c r="AN178" s="50"/>
      <c r="AO178" s="50">
        <f t="shared" si="68"/>
        <v>0</v>
      </c>
      <c r="AP178" s="49">
        <f t="shared" si="69"/>
        <v>1</v>
      </c>
      <c r="AQ178" s="49">
        <f t="shared" si="52"/>
        <v>58.69</v>
      </c>
      <c r="AR178" s="49">
        <f t="shared" si="53"/>
        <v>7.4499999999999993</v>
      </c>
      <c r="AS178" s="58">
        <f t="shared" si="54"/>
        <v>437.24</v>
      </c>
      <c r="AT178" s="47"/>
      <c r="AU178" s="46"/>
      <c r="AV178" s="24">
        <f t="shared" si="72"/>
        <v>0</v>
      </c>
      <c r="AW178" s="23" t="str">
        <f t="shared" si="76"/>
        <v>NÃO MEDIDO</v>
      </c>
      <c r="AX178" s="45"/>
    </row>
    <row r="179" spans="1:50" s="41" customFormat="1" ht="30" customHeight="1" x14ac:dyDescent="0.2">
      <c r="A179" s="41" t="s">
        <v>39</v>
      </c>
      <c r="C179" s="57" t="s">
        <v>1580</v>
      </c>
      <c r="D179" s="56" t="s">
        <v>1579</v>
      </c>
      <c r="E179" s="55" t="s">
        <v>182</v>
      </c>
      <c r="F179" s="53">
        <v>1.75</v>
      </c>
      <c r="G179" s="53">
        <v>0</v>
      </c>
      <c r="H179" s="54">
        <v>0</v>
      </c>
      <c r="I179" s="54"/>
      <c r="J179" s="54">
        <v>0</v>
      </c>
      <c r="K179" s="53">
        <f t="shared" si="55"/>
        <v>1.75</v>
      </c>
      <c r="L179" s="52">
        <v>83.67</v>
      </c>
      <c r="M179" s="51">
        <f t="shared" si="70"/>
        <v>146.41999999999999</v>
      </c>
      <c r="N179" s="50"/>
      <c r="O179" s="50">
        <f t="shared" si="74"/>
        <v>0</v>
      </c>
      <c r="P179" s="50"/>
      <c r="Q179" s="50">
        <f t="shared" si="57"/>
        <v>0</v>
      </c>
      <c r="R179" s="50"/>
      <c r="S179" s="50">
        <f t="shared" si="58"/>
        <v>0</v>
      </c>
      <c r="T179" s="50"/>
      <c r="U179" s="50">
        <f t="shared" si="75"/>
        <v>0</v>
      </c>
      <c r="V179" s="50"/>
      <c r="W179" s="50">
        <f t="shared" si="60"/>
        <v>0</v>
      </c>
      <c r="X179" s="50"/>
      <c r="Y179" s="50">
        <f t="shared" si="61"/>
        <v>0</v>
      </c>
      <c r="Z179" s="50"/>
      <c r="AA179" s="50">
        <f t="shared" si="62"/>
        <v>0</v>
      </c>
      <c r="AB179" s="50"/>
      <c r="AC179" s="50">
        <f t="shared" si="63"/>
        <v>0</v>
      </c>
      <c r="AD179" s="50"/>
      <c r="AE179" s="50">
        <f t="shared" si="64"/>
        <v>0</v>
      </c>
      <c r="AF179" s="50"/>
      <c r="AG179" s="50">
        <f t="shared" si="65"/>
        <v>0</v>
      </c>
      <c r="AH179" s="50"/>
      <c r="AI179" s="50">
        <f t="shared" si="66"/>
        <v>0</v>
      </c>
      <c r="AJ179" s="50"/>
      <c r="AK179" s="50">
        <f t="shared" si="71"/>
        <v>0</v>
      </c>
      <c r="AL179" s="50"/>
      <c r="AM179" s="50">
        <f t="shared" si="67"/>
        <v>0</v>
      </c>
      <c r="AN179" s="50"/>
      <c r="AO179" s="50">
        <f t="shared" si="68"/>
        <v>0</v>
      </c>
      <c r="AP179" s="49">
        <f t="shared" si="69"/>
        <v>0</v>
      </c>
      <c r="AQ179" s="49">
        <f t="shared" si="52"/>
        <v>0</v>
      </c>
      <c r="AR179" s="49">
        <f t="shared" si="53"/>
        <v>1.75</v>
      </c>
      <c r="AS179" s="58">
        <f t="shared" si="54"/>
        <v>146.41999999999999</v>
      </c>
      <c r="AT179" s="47"/>
      <c r="AU179" s="46"/>
      <c r="AV179" s="24">
        <f t="shared" si="72"/>
        <v>0</v>
      </c>
      <c r="AW179" s="23" t="str">
        <f t="shared" si="76"/>
        <v>NÃO MEDIDO</v>
      </c>
      <c r="AX179" s="45"/>
    </row>
    <row r="180" spans="1:50" s="41" customFormat="1" ht="30" customHeight="1" x14ac:dyDescent="0.2">
      <c r="A180" s="41" t="s">
        <v>39</v>
      </c>
      <c r="C180" s="57" t="s">
        <v>1578</v>
      </c>
      <c r="D180" s="56" t="s">
        <v>1577</v>
      </c>
      <c r="E180" s="55" t="s">
        <v>182</v>
      </c>
      <c r="F180" s="53">
        <v>40.200000000000003</v>
      </c>
      <c r="G180" s="53">
        <v>0</v>
      </c>
      <c r="H180" s="54">
        <v>0</v>
      </c>
      <c r="I180" s="54"/>
      <c r="J180" s="54">
        <v>0</v>
      </c>
      <c r="K180" s="53">
        <f t="shared" si="55"/>
        <v>40.200000000000003</v>
      </c>
      <c r="L180" s="52">
        <v>100.15</v>
      </c>
      <c r="M180" s="51">
        <f t="shared" si="70"/>
        <v>4026.03</v>
      </c>
      <c r="N180" s="50"/>
      <c r="O180" s="50">
        <f t="shared" si="74"/>
        <v>0</v>
      </c>
      <c r="P180" s="50"/>
      <c r="Q180" s="50">
        <f t="shared" si="57"/>
        <v>0</v>
      </c>
      <c r="R180" s="50">
        <v>8</v>
      </c>
      <c r="S180" s="50">
        <f t="shared" si="58"/>
        <v>801.2</v>
      </c>
      <c r="T180" s="50"/>
      <c r="U180" s="50">
        <f t="shared" si="75"/>
        <v>0</v>
      </c>
      <c r="V180" s="50"/>
      <c r="W180" s="50">
        <f t="shared" si="60"/>
        <v>0</v>
      </c>
      <c r="X180" s="50"/>
      <c r="Y180" s="50">
        <f t="shared" si="61"/>
        <v>0</v>
      </c>
      <c r="Z180" s="50"/>
      <c r="AA180" s="50">
        <f t="shared" si="62"/>
        <v>0</v>
      </c>
      <c r="AB180" s="50"/>
      <c r="AC180" s="50">
        <f t="shared" si="63"/>
        <v>0</v>
      </c>
      <c r="AD180" s="50"/>
      <c r="AE180" s="50">
        <f t="shared" si="64"/>
        <v>0</v>
      </c>
      <c r="AF180" s="50"/>
      <c r="AG180" s="50">
        <f t="shared" si="65"/>
        <v>0</v>
      </c>
      <c r="AH180" s="50"/>
      <c r="AI180" s="50">
        <f t="shared" si="66"/>
        <v>0</v>
      </c>
      <c r="AJ180" s="50"/>
      <c r="AK180" s="50">
        <f t="shared" si="71"/>
        <v>0</v>
      </c>
      <c r="AL180" s="50"/>
      <c r="AM180" s="50">
        <f t="shared" si="67"/>
        <v>0</v>
      </c>
      <c r="AN180" s="50"/>
      <c r="AO180" s="50">
        <f t="shared" si="68"/>
        <v>0</v>
      </c>
      <c r="AP180" s="49">
        <f t="shared" si="69"/>
        <v>8</v>
      </c>
      <c r="AQ180" s="49">
        <f t="shared" si="52"/>
        <v>801.2</v>
      </c>
      <c r="AR180" s="49">
        <f t="shared" si="53"/>
        <v>32.200000000000003</v>
      </c>
      <c r="AS180" s="58">
        <f t="shared" si="54"/>
        <v>3224.83</v>
      </c>
      <c r="AT180" s="47"/>
      <c r="AU180" s="46"/>
      <c r="AV180" s="24">
        <f t="shared" si="72"/>
        <v>0</v>
      </c>
      <c r="AW180" s="23" t="str">
        <f t="shared" si="76"/>
        <v>NÃO MEDIDO</v>
      </c>
      <c r="AX180" s="45"/>
    </row>
    <row r="181" spans="1:50" s="41" customFormat="1" ht="30" customHeight="1" x14ac:dyDescent="0.2">
      <c r="A181" s="41" t="s">
        <v>39</v>
      </c>
      <c r="C181" s="57" t="s">
        <v>2579</v>
      </c>
      <c r="D181" s="56" t="s">
        <v>2578</v>
      </c>
      <c r="E181" s="55" t="s">
        <v>43</v>
      </c>
      <c r="F181" s="53">
        <v>2</v>
      </c>
      <c r="G181" s="53">
        <v>0</v>
      </c>
      <c r="H181" s="54">
        <v>0</v>
      </c>
      <c r="I181" s="54"/>
      <c r="J181" s="54">
        <v>0</v>
      </c>
      <c r="K181" s="53">
        <f t="shared" si="55"/>
        <v>2</v>
      </c>
      <c r="L181" s="52">
        <v>12.61</v>
      </c>
      <c r="M181" s="51">
        <f t="shared" si="70"/>
        <v>25.22</v>
      </c>
      <c r="N181" s="50"/>
      <c r="O181" s="50">
        <f t="shared" si="74"/>
        <v>0</v>
      </c>
      <c r="P181" s="50"/>
      <c r="Q181" s="50">
        <f t="shared" si="57"/>
        <v>0</v>
      </c>
      <c r="R181" s="50"/>
      <c r="S181" s="50">
        <f t="shared" si="58"/>
        <v>0</v>
      </c>
      <c r="T181" s="50"/>
      <c r="U181" s="50">
        <f t="shared" si="75"/>
        <v>0</v>
      </c>
      <c r="V181" s="50"/>
      <c r="W181" s="50">
        <f t="shared" si="60"/>
        <v>0</v>
      </c>
      <c r="X181" s="50"/>
      <c r="Y181" s="50">
        <f t="shared" si="61"/>
        <v>0</v>
      </c>
      <c r="Z181" s="50"/>
      <c r="AA181" s="50">
        <f t="shared" si="62"/>
        <v>0</v>
      </c>
      <c r="AB181" s="50"/>
      <c r="AC181" s="50">
        <f t="shared" si="63"/>
        <v>0</v>
      </c>
      <c r="AD181" s="50"/>
      <c r="AE181" s="50">
        <f t="shared" si="64"/>
        <v>0</v>
      </c>
      <c r="AF181" s="50"/>
      <c r="AG181" s="50">
        <f t="shared" si="65"/>
        <v>0</v>
      </c>
      <c r="AH181" s="50"/>
      <c r="AI181" s="50">
        <f t="shared" si="66"/>
        <v>0</v>
      </c>
      <c r="AJ181" s="50"/>
      <c r="AK181" s="50">
        <f t="shared" si="71"/>
        <v>0</v>
      </c>
      <c r="AL181" s="50"/>
      <c r="AM181" s="50">
        <f t="shared" si="67"/>
        <v>0</v>
      </c>
      <c r="AN181" s="50"/>
      <c r="AO181" s="50">
        <f t="shared" si="68"/>
        <v>0</v>
      </c>
      <c r="AP181" s="49">
        <f t="shared" si="69"/>
        <v>0</v>
      </c>
      <c r="AQ181" s="49">
        <f t="shared" si="52"/>
        <v>0</v>
      </c>
      <c r="AR181" s="49">
        <f t="shared" si="53"/>
        <v>2</v>
      </c>
      <c r="AS181" s="58">
        <f t="shared" si="54"/>
        <v>25.22</v>
      </c>
      <c r="AT181" s="47"/>
      <c r="AU181" s="46"/>
      <c r="AV181" s="24">
        <f t="shared" si="72"/>
        <v>0</v>
      </c>
      <c r="AW181" s="23" t="str">
        <f t="shared" si="76"/>
        <v>NÃO MEDIDO</v>
      </c>
      <c r="AX181" s="45"/>
    </row>
    <row r="182" spans="1:50" s="41" customFormat="1" ht="30" customHeight="1" x14ac:dyDescent="0.2">
      <c r="A182" s="41" t="s">
        <v>39</v>
      </c>
      <c r="C182" s="57" t="s">
        <v>2577</v>
      </c>
      <c r="D182" s="56" t="s">
        <v>2576</v>
      </c>
      <c r="E182" s="55" t="s">
        <v>43</v>
      </c>
      <c r="F182" s="53">
        <v>1</v>
      </c>
      <c r="G182" s="53">
        <v>0</v>
      </c>
      <c r="H182" s="54">
        <v>0</v>
      </c>
      <c r="I182" s="54"/>
      <c r="J182" s="54">
        <v>0</v>
      </c>
      <c r="K182" s="53">
        <f t="shared" si="55"/>
        <v>1</v>
      </c>
      <c r="L182" s="52">
        <v>11.3</v>
      </c>
      <c r="M182" s="51">
        <f t="shared" si="70"/>
        <v>11.3</v>
      </c>
      <c r="N182" s="50"/>
      <c r="O182" s="50">
        <f t="shared" si="74"/>
        <v>0</v>
      </c>
      <c r="P182" s="50"/>
      <c r="Q182" s="50">
        <f t="shared" si="57"/>
        <v>0</v>
      </c>
      <c r="R182" s="50"/>
      <c r="S182" s="50">
        <f t="shared" si="58"/>
        <v>0</v>
      </c>
      <c r="T182" s="50"/>
      <c r="U182" s="50">
        <f t="shared" si="75"/>
        <v>0</v>
      </c>
      <c r="V182" s="50"/>
      <c r="W182" s="50">
        <f t="shared" si="60"/>
        <v>0</v>
      </c>
      <c r="X182" s="50"/>
      <c r="Y182" s="50">
        <f t="shared" si="61"/>
        <v>0</v>
      </c>
      <c r="Z182" s="50"/>
      <c r="AA182" s="50">
        <f t="shared" si="62"/>
        <v>0</v>
      </c>
      <c r="AB182" s="50"/>
      <c r="AC182" s="50">
        <f t="shared" si="63"/>
        <v>0</v>
      </c>
      <c r="AD182" s="50"/>
      <c r="AE182" s="50">
        <f t="shared" si="64"/>
        <v>0</v>
      </c>
      <c r="AF182" s="50"/>
      <c r="AG182" s="50">
        <f t="shared" si="65"/>
        <v>0</v>
      </c>
      <c r="AH182" s="50"/>
      <c r="AI182" s="50">
        <f t="shared" si="66"/>
        <v>0</v>
      </c>
      <c r="AJ182" s="50"/>
      <c r="AK182" s="50">
        <f t="shared" si="71"/>
        <v>0</v>
      </c>
      <c r="AL182" s="50"/>
      <c r="AM182" s="50">
        <f t="shared" si="67"/>
        <v>0</v>
      </c>
      <c r="AN182" s="50"/>
      <c r="AO182" s="50">
        <f t="shared" si="68"/>
        <v>0</v>
      </c>
      <c r="AP182" s="49">
        <f t="shared" si="69"/>
        <v>0</v>
      </c>
      <c r="AQ182" s="49">
        <f t="shared" si="52"/>
        <v>0</v>
      </c>
      <c r="AR182" s="49">
        <f t="shared" si="53"/>
        <v>1</v>
      </c>
      <c r="AS182" s="58">
        <f t="shared" si="54"/>
        <v>11.3</v>
      </c>
      <c r="AT182" s="47"/>
      <c r="AU182" s="46"/>
      <c r="AV182" s="24">
        <f t="shared" si="72"/>
        <v>0</v>
      </c>
      <c r="AW182" s="23" t="str">
        <f t="shared" si="76"/>
        <v>NÃO MEDIDO</v>
      </c>
      <c r="AX182" s="45"/>
    </row>
    <row r="183" spans="1:50" s="41" customFormat="1" ht="30" customHeight="1" x14ac:dyDescent="0.2">
      <c r="A183" s="41" t="s">
        <v>39</v>
      </c>
      <c r="C183" s="57" t="s">
        <v>1576</v>
      </c>
      <c r="D183" s="56" t="s">
        <v>1575</v>
      </c>
      <c r="E183" s="55" t="s">
        <v>43</v>
      </c>
      <c r="F183" s="53">
        <v>4</v>
      </c>
      <c r="G183" s="53">
        <v>0</v>
      </c>
      <c r="H183" s="54">
        <v>0</v>
      </c>
      <c r="I183" s="54"/>
      <c r="J183" s="54">
        <v>0</v>
      </c>
      <c r="K183" s="53">
        <f t="shared" si="55"/>
        <v>4</v>
      </c>
      <c r="L183" s="52">
        <v>29.17</v>
      </c>
      <c r="M183" s="51">
        <f t="shared" si="70"/>
        <v>116.68</v>
      </c>
      <c r="N183" s="50"/>
      <c r="O183" s="50">
        <f t="shared" si="74"/>
        <v>0</v>
      </c>
      <c r="P183" s="50"/>
      <c r="Q183" s="50">
        <f t="shared" si="57"/>
        <v>0</v>
      </c>
      <c r="R183" s="50"/>
      <c r="S183" s="50">
        <f t="shared" si="58"/>
        <v>0</v>
      </c>
      <c r="T183" s="50"/>
      <c r="U183" s="50">
        <f t="shared" si="75"/>
        <v>0</v>
      </c>
      <c r="V183" s="50"/>
      <c r="W183" s="50">
        <f t="shared" si="60"/>
        <v>0</v>
      </c>
      <c r="X183" s="50"/>
      <c r="Y183" s="50">
        <f t="shared" si="61"/>
        <v>0</v>
      </c>
      <c r="Z183" s="50"/>
      <c r="AA183" s="50">
        <f t="shared" si="62"/>
        <v>0</v>
      </c>
      <c r="AB183" s="50"/>
      <c r="AC183" s="50">
        <f t="shared" si="63"/>
        <v>0</v>
      </c>
      <c r="AD183" s="50"/>
      <c r="AE183" s="50">
        <f t="shared" si="64"/>
        <v>0</v>
      </c>
      <c r="AF183" s="50"/>
      <c r="AG183" s="50">
        <f t="shared" si="65"/>
        <v>0</v>
      </c>
      <c r="AH183" s="50"/>
      <c r="AI183" s="50">
        <f t="shared" si="66"/>
        <v>0</v>
      </c>
      <c r="AJ183" s="50"/>
      <c r="AK183" s="50">
        <f t="shared" si="71"/>
        <v>0</v>
      </c>
      <c r="AL183" s="50"/>
      <c r="AM183" s="50">
        <f t="shared" si="67"/>
        <v>0</v>
      </c>
      <c r="AN183" s="50"/>
      <c r="AO183" s="50">
        <f t="shared" si="68"/>
        <v>0</v>
      </c>
      <c r="AP183" s="49">
        <f t="shared" si="69"/>
        <v>0</v>
      </c>
      <c r="AQ183" s="49">
        <f t="shared" si="52"/>
        <v>0</v>
      </c>
      <c r="AR183" s="49">
        <f t="shared" si="53"/>
        <v>4</v>
      </c>
      <c r="AS183" s="58">
        <f t="shared" si="54"/>
        <v>116.68</v>
      </c>
      <c r="AT183" s="47"/>
      <c r="AU183" s="46"/>
      <c r="AV183" s="24">
        <f t="shared" si="72"/>
        <v>0</v>
      </c>
      <c r="AW183" s="23" t="str">
        <f t="shared" si="76"/>
        <v>NÃO MEDIDO</v>
      </c>
      <c r="AX183" s="45"/>
    </row>
    <row r="184" spans="1:50" s="41" customFormat="1" ht="30" customHeight="1" x14ac:dyDescent="0.2">
      <c r="A184" s="41" t="s">
        <v>39</v>
      </c>
      <c r="C184" s="57" t="s">
        <v>2575</v>
      </c>
      <c r="D184" s="56" t="s">
        <v>2574</v>
      </c>
      <c r="E184" s="55" t="s">
        <v>43</v>
      </c>
      <c r="F184" s="53">
        <v>8</v>
      </c>
      <c r="G184" s="53">
        <v>0</v>
      </c>
      <c r="H184" s="54">
        <v>0</v>
      </c>
      <c r="I184" s="54"/>
      <c r="J184" s="54">
        <v>0</v>
      </c>
      <c r="K184" s="53">
        <f t="shared" si="55"/>
        <v>8</v>
      </c>
      <c r="L184" s="52">
        <v>35.03</v>
      </c>
      <c r="M184" s="51">
        <f t="shared" si="70"/>
        <v>280.24</v>
      </c>
      <c r="N184" s="50"/>
      <c r="O184" s="50">
        <f t="shared" si="74"/>
        <v>0</v>
      </c>
      <c r="P184" s="50"/>
      <c r="Q184" s="50">
        <f t="shared" si="57"/>
        <v>0</v>
      </c>
      <c r="R184" s="50">
        <v>4</v>
      </c>
      <c r="S184" s="50">
        <f t="shared" si="58"/>
        <v>140.12</v>
      </c>
      <c r="T184" s="50"/>
      <c r="U184" s="50">
        <f t="shared" si="75"/>
        <v>0</v>
      </c>
      <c r="V184" s="50"/>
      <c r="W184" s="50">
        <f t="shared" si="60"/>
        <v>0</v>
      </c>
      <c r="X184" s="50"/>
      <c r="Y184" s="50">
        <f t="shared" si="61"/>
        <v>0</v>
      </c>
      <c r="Z184" s="50"/>
      <c r="AA184" s="50">
        <f t="shared" si="62"/>
        <v>0</v>
      </c>
      <c r="AB184" s="50"/>
      <c r="AC184" s="50">
        <f t="shared" si="63"/>
        <v>0</v>
      </c>
      <c r="AD184" s="50"/>
      <c r="AE184" s="50">
        <f t="shared" si="64"/>
        <v>0</v>
      </c>
      <c r="AF184" s="50"/>
      <c r="AG184" s="50">
        <f t="shared" si="65"/>
        <v>0</v>
      </c>
      <c r="AH184" s="50"/>
      <c r="AI184" s="50">
        <f t="shared" si="66"/>
        <v>0</v>
      </c>
      <c r="AJ184" s="50"/>
      <c r="AK184" s="50">
        <f t="shared" si="71"/>
        <v>0</v>
      </c>
      <c r="AL184" s="50"/>
      <c r="AM184" s="50">
        <f t="shared" si="67"/>
        <v>0</v>
      </c>
      <c r="AN184" s="50"/>
      <c r="AO184" s="50">
        <f t="shared" si="68"/>
        <v>0</v>
      </c>
      <c r="AP184" s="49">
        <f t="shared" si="69"/>
        <v>4</v>
      </c>
      <c r="AQ184" s="49">
        <f t="shared" si="52"/>
        <v>140.12</v>
      </c>
      <c r="AR184" s="49">
        <f t="shared" si="53"/>
        <v>4</v>
      </c>
      <c r="AS184" s="58">
        <f t="shared" si="54"/>
        <v>140.12</v>
      </c>
      <c r="AT184" s="47"/>
      <c r="AU184" s="46"/>
      <c r="AV184" s="24">
        <f t="shared" si="72"/>
        <v>0</v>
      </c>
      <c r="AW184" s="23" t="str">
        <f t="shared" si="76"/>
        <v>NÃO MEDIDO</v>
      </c>
      <c r="AX184" s="45"/>
    </row>
    <row r="185" spans="1:50" s="41" customFormat="1" ht="30" customHeight="1" x14ac:dyDescent="0.2">
      <c r="A185" s="41" t="s">
        <v>39</v>
      </c>
      <c r="C185" s="57" t="s">
        <v>2573</v>
      </c>
      <c r="D185" s="56" t="s">
        <v>2572</v>
      </c>
      <c r="E185" s="55" t="s">
        <v>43</v>
      </c>
      <c r="F185" s="53">
        <v>3</v>
      </c>
      <c r="G185" s="53">
        <v>0</v>
      </c>
      <c r="H185" s="54">
        <v>0</v>
      </c>
      <c r="I185" s="54"/>
      <c r="J185" s="54">
        <v>0</v>
      </c>
      <c r="K185" s="53">
        <f t="shared" si="55"/>
        <v>3</v>
      </c>
      <c r="L185" s="52">
        <v>45.01</v>
      </c>
      <c r="M185" s="51">
        <f t="shared" si="70"/>
        <v>135.03</v>
      </c>
      <c r="N185" s="50"/>
      <c r="O185" s="50">
        <f t="shared" si="74"/>
        <v>0</v>
      </c>
      <c r="P185" s="50"/>
      <c r="Q185" s="50">
        <f t="shared" si="57"/>
        <v>0</v>
      </c>
      <c r="R185" s="50">
        <v>1</v>
      </c>
      <c r="S185" s="50">
        <f t="shared" si="58"/>
        <v>45.01</v>
      </c>
      <c r="T185" s="50"/>
      <c r="U185" s="50">
        <f t="shared" si="75"/>
        <v>0</v>
      </c>
      <c r="V185" s="50"/>
      <c r="W185" s="50">
        <f t="shared" si="60"/>
        <v>0</v>
      </c>
      <c r="X185" s="50"/>
      <c r="Y185" s="50">
        <f t="shared" si="61"/>
        <v>0</v>
      </c>
      <c r="Z185" s="50"/>
      <c r="AA185" s="50">
        <f t="shared" si="62"/>
        <v>0</v>
      </c>
      <c r="AB185" s="50"/>
      <c r="AC185" s="50">
        <f t="shared" si="63"/>
        <v>0</v>
      </c>
      <c r="AD185" s="50"/>
      <c r="AE185" s="50">
        <f t="shared" si="64"/>
        <v>0</v>
      </c>
      <c r="AF185" s="50"/>
      <c r="AG185" s="50">
        <f t="shared" si="65"/>
        <v>0</v>
      </c>
      <c r="AH185" s="50"/>
      <c r="AI185" s="50">
        <f t="shared" si="66"/>
        <v>0</v>
      </c>
      <c r="AJ185" s="50"/>
      <c r="AK185" s="50">
        <f t="shared" si="71"/>
        <v>0</v>
      </c>
      <c r="AL185" s="50"/>
      <c r="AM185" s="50">
        <f t="shared" si="67"/>
        <v>0</v>
      </c>
      <c r="AN185" s="50"/>
      <c r="AO185" s="50">
        <f t="shared" si="68"/>
        <v>0</v>
      </c>
      <c r="AP185" s="49">
        <f t="shared" si="69"/>
        <v>1</v>
      </c>
      <c r="AQ185" s="49">
        <f t="shared" si="52"/>
        <v>45.01</v>
      </c>
      <c r="AR185" s="49">
        <f t="shared" si="53"/>
        <v>2</v>
      </c>
      <c r="AS185" s="58">
        <f t="shared" si="54"/>
        <v>90.02000000000001</v>
      </c>
      <c r="AT185" s="47"/>
      <c r="AU185" s="46"/>
      <c r="AV185" s="24">
        <f t="shared" si="72"/>
        <v>0</v>
      </c>
      <c r="AW185" s="23" t="str">
        <f t="shared" si="76"/>
        <v>NÃO MEDIDO</v>
      </c>
      <c r="AX185" s="45"/>
    </row>
    <row r="186" spans="1:50" s="41" customFormat="1" ht="30" customHeight="1" x14ac:dyDescent="0.2">
      <c r="A186" s="41" t="s">
        <v>39</v>
      </c>
      <c r="C186" s="57" t="s">
        <v>2571</v>
      </c>
      <c r="D186" s="56" t="s">
        <v>2570</v>
      </c>
      <c r="E186" s="55" t="s">
        <v>43</v>
      </c>
      <c r="F186" s="53">
        <v>1</v>
      </c>
      <c r="G186" s="53">
        <v>0</v>
      </c>
      <c r="H186" s="54">
        <v>0</v>
      </c>
      <c r="I186" s="54"/>
      <c r="J186" s="54">
        <v>0</v>
      </c>
      <c r="K186" s="53">
        <f t="shared" si="55"/>
        <v>1</v>
      </c>
      <c r="L186" s="52">
        <v>137.12</v>
      </c>
      <c r="M186" s="51">
        <f t="shared" si="70"/>
        <v>137.12</v>
      </c>
      <c r="N186" s="50"/>
      <c r="O186" s="50">
        <f t="shared" si="74"/>
        <v>0</v>
      </c>
      <c r="P186" s="50"/>
      <c r="Q186" s="50">
        <f t="shared" si="57"/>
        <v>0</v>
      </c>
      <c r="R186" s="50">
        <v>1</v>
      </c>
      <c r="S186" s="50">
        <f t="shared" si="58"/>
        <v>137.12</v>
      </c>
      <c r="T186" s="50"/>
      <c r="U186" s="50">
        <f t="shared" si="75"/>
        <v>0</v>
      </c>
      <c r="V186" s="50"/>
      <c r="W186" s="50">
        <f t="shared" si="60"/>
        <v>0</v>
      </c>
      <c r="X186" s="50"/>
      <c r="Y186" s="50">
        <f t="shared" si="61"/>
        <v>0</v>
      </c>
      <c r="Z186" s="50"/>
      <c r="AA186" s="50">
        <f t="shared" si="62"/>
        <v>0</v>
      </c>
      <c r="AB186" s="50"/>
      <c r="AC186" s="50">
        <f t="shared" si="63"/>
        <v>0</v>
      </c>
      <c r="AD186" s="50"/>
      <c r="AE186" s="50">
        <f t="shared" si="64"/>
        <v>0</v>
      </c>
      <c r="AF186" s="50"/>
      <c r="AG186" s="50">
        <f t="shared" si="65"/>
        <v>0</v>
      </c>
      <c r="AH186" s="50"/>
      <c r="AI186" s="50">
        <f t="shared" si="66"/>
        <v>0</v>
      </c>
      <c r="AJ186" s="50"/>
      <c r="AK186" s="50">
        <f t="shared" si="71"/>
        <v>0</v>
      </c>
      <c r="AL186" s="50"/>
      <c r="AM186" s="50">
        <f t="shared" si="67"/>
        <v>0</v>
      </c>
      <c r="AN186" s="50"/>
      <c r="AO186" s="50">
        <f t="shared" si="68"/>
        <v>0</v>
      </c>
      <c r="AP186" s="49">
        <f t="shared" si="69"/>
        <v>1</v>
      </c>
      <c r="AQ186" s="49">
        <f t="shared" si="52"/>
        <v>137.12</v>
      </c>
      <c r="AR186" s="49">
        <f t="shared" si="53"/>
        <v>0</v>
      </c>
      <c r="AS186" s="58">
        <f t="shared" si="54"/>
        <v>0</v>
      </c>
      <c r="AT186" s="47"/>
      <c r="AU186" s="46"/>
      <c r="AV186" s="24">
        <f t="shared" si="72"/>
        <v>0</v>
      </c>
      <c r="AW186" s="23" t="str">
        <f t="shared" si="76"/>
        <v>NÃO MEDIDO</v>
      </c>
      <c r="AX186" s="45"/>
    </row>
    <row r="187" spans="1:50" s="41" customFormat="1" ht="30" customHeight="1" x14ac:dyDescent="0.2">
      <c r="A187" s="41" t="s">
        <v>39</v>
      </c>
      <c r="C187" s="57" t="s">
        <v>2569</v>
      </c>
      <c r="D187" s="56" t="s">
        <v>2568</v>
      </c>
      <c r="E187" s="55" t="s">
        <v>43</v>
      </c>
      <c r="F187" s="53">
        <v>2</v>
      </c>
      <c r="G187" s="53">
        <v>0</v>
      </c>
      <c r="H187" s="54">
        <v>0</v>
      </c>
      <c r="I187" s="54"/>
      <c r="J187" s="54">
        <v>0</v>
      </c>
      <c r="K187" s="53">
        <f t="shared" si="55"/>
        <v>2</v>
      </c>
      <c r="L187" s="52">
        <v>290.95</v>
      </c>
      <c r="M187" s="51">
        <f t="shared" si="70"/>
        <v>581.9</v>
      </c>
      <c r="N187" s="50"/>
      <c r="O187" s="50">
        <f t="shared" si="74"/>
        <v>0</v>
      </c>
      <c r="P187" s="50"/>
      <c r="Q187" s="50">
        <f t="shared" si="57"/>
        <v>0</v>
      </c>
      <c r="R187" s="50">
        <v>1</v>
      </c>
      <c r="S187" s="50">
        <f t="shared" si="58"/>
        <v>290.95</v>
      </c>
      <c r="T187" s="50"/>
      <c r="U187" s="50">
        <f t="shared" si="75"/>
        <v>0</v>
      </c>
      <c r="V187" s="50"/>
      <c r="W187" s="50">
        <f t="shared" si="60"/>
        <v>0</v>
      </c>
      <c r="X187" s="50"/>
      <c r="Y187" s="50">
        <f t="shared" si="61"/>
        <v>0</v>
      </c>
      <c r="Z187" s="50"/>
      <c r="AA187" s="50">
        <f t="shared" si="62"/>
        <v>0</v>
      </c>
      <c r="AB187" s="50"/>
      <c r="AC187" s="50">
        <f t="shared" si="63"/>
        <v>0</v>
      </c>
      <c r="AD187" s="50"/>
      <c r="AE187" s="50">
        <f t="shared" si="64"/>
        <v>0</v>
      </c>
      <c r="AF187" s="50"/>
      <c r="AG187" s="50">
        <f t="shared" si="65"/>
        <v>0</v>
      </c>
      <c r="AH187" s="50"/>
      <c r="AI187" s="50">
        <f t="shared" si="66"/>
        <v>0</v>
      </c>
      <c r="AJ187" s="50"/>
      <c r="AK187" s="50">
        <f t="shared" si="71"/>
        <v>0</v>
      </c>
      <c r="AL187" s="50"/>
      <c r="AM187" s="50">
        <f t="shared" si="67"/>
        <v>0</v>
      </c>
      <c r="AN187" s="50"/>
      <c r="AO187" s="50">
        <f t="shared" si="68"/>
        <v>0</v>
      </c>
      <c r="AP187" s="49">
        <f t="shared" si="69"/>
        <v>1</v>
      </c>
      <c r="AQ187" s="49">
        <f t="shared" si="52"/>
        <v>290.95</v>
      </c>
      <c r="AR187" s="49">
        <f t="shared" si="53"/>
        <v>1</v>
      </c>
      <c r="AS187" s="58">
        <f t="shared" si="54"/>
        <v>290.95</v>
      </c>
      <c r="AT187" s="47"/>
      <c r="AU187" s="46"/>
      <c r="AV187" s="24">
        <f t="shared" si="72"/>
        <v>0</v>
      </c>
      <c r="AW187" s="23" t="str">
        <f t="shared" si="76"/>
        <v>NÃO MEDIDO</v>
      </c>
      <c r="AX187" s="45"/>
    </row>
    <row r="188" spans="1:50" s="41" customFormat="1" ht="30" customHeight="1" x14ac:dyDescent="0.2">
      <c r="A188" s="41" t="s">
        <v>39</v>
      </c>
      <c r="C188" s="57" t="s">
        <v>2567</v>
      </c>
      <c r="D188" s="56" t="s">
        <v>2566</v>
      </c>
      <c r="E188" s="55" t="s">
        <v>43</v>
      </c>
      <c r="F188" s="53">
        <v>1</v>
      </c>
      <c r="G188" s="53">
        <v>0</v>
      </c>
      <c r="H188" s="54">
        <v>0</v>
      </c>
      <c r="I188" s="54"/>
      <c r="J188" s="54">
        <v>0</v>
      </c>
      <c r="K188" s="53">
        <f t="shared" si="55"/>
        <v>1</v>
      </c>
      <c r="L188" s="52">
        <v>422.19</v>
      </c>
      <c r="M188" s="51">
        <f t="shared" si="70"/>
        <v>422.19</v>
      </c>
      <c r="N188" s="50"/>
      <c r="O188" s="50">
        <f t="shared" si="74"/>
        <v>0</v>
      </c>
      <c r="P188" s="50"/>
      <c r="Q188" s="50">
        <f t="shared" si="57"/>
        <v>0</v>
      </c>
      <c r="R188" s="50">
        <v>1</v>
      </c>
      <c r="S188" s="50">
        <f t="shared" si="58"/>
        <v>422.19</v>
      </c>
      <c r="T188" s="50"/>
      <c r="U188" s="50">
        <f t="shared" si="75"/>
        <v>0</v>
      </c>
      <c r="V188" s="50"/>
      <c r="W188" s="50">
        <f t="shared" si="60"/>
        <v>0</v>
      </c>
      <c r="X188" s="50"/>
      <c r="Y188" s="50">
        <f t="shared" si="61"/>
        <v>0</v>
      </c>
      <c r="Z188" s="50"/>
      <c r="AA188" s="50">
        <f t="shared" si="62"/>
        <v>0</v>
      </c>
      <c r="AB188" s="50"/>
      <c r="AC188" s="50">
        <f t="shared" si="63"/>
        <v>0</v>
      </c>
      <c r="AD188" s="50"/>
      <c r="AE188" s="50">
        <f t="shared" si="64"/>
        <v>0</v>
      </c>
      <c r="AF188" s="50"/>
      <c r="AG188" s="50">
        <f t="shared" si="65"/>
        <v>0</v>
      </c>
      <c r="AH188" s="50"/>
      <c r="AI188" s="50">
        <f t="shared" si="66"/>
        <v>0</v>
      </c>
      <c r="AJ188" s="50"/>
      <c r="AK188" s="50">
        <f t="shared" si="71"/>
        <v>0</v>
      </c>
      <c r="AL188" s="50"/>
      <c r="AM188" s="50">
        <f t="shared" si="67"/>
        <v>0</v>
      </c>
      <c r="AN188" s="50"/>
      <c r="AO188" s="50">
        <f t="shared" si="68"/>
        <v>0</v>
      </c>
      <c r="AP188" s="49">
        <f t="shared" si="69"/>
        <v>1</v>
      </c>
      <c r="AQ188" s="49">
        <f t="shared" si="52"/>
        <v>422.19</v>
      </c>
      <c r="AR188" s="49">
        <f t="shared" si="53"/>
        <v>0</v>
      </c>
      <c r="AS188" s="58">
        <f t="shared" si="54"/>
        <v>0</v>
      </c>
      <c r="AT188" s="47"/>
      <c r="AU188" s="46"/>
      <c r="AV188" s="24">
        <f t="shared" si="72"/>
        <v>0</v>
      </c>
      <c r="AW188" s="23" t="str">
        <f t="shared" si="76"/>
        <v>NÃO MEDIDO</v>
      </c>
      <c r="AX188" s="45"/>
    </row>
    <row r="189" spans="1:50" s="41" customFormat="1" ht="30" customHeight="1" x14ac:dyDescent="0.2">
      <c r="A189" s="41" t="s">
        <v>39</v>
      </c>
      <c r="C189" s="57" t="s">
        <v>2565</v>
      </c>
      <c r="D189" s="56" t="s">
        <v>2564</v>
      </c>
      <c r="E189" s="55" t="s">
        <v>43</v>
      </c>
      <c r="F189" s="53">
        <v>1</v>
      </c>
      <c r="G189" s="53">
        <v>0</v>
      </c>
      <c r="H189" s="54">
        <v>0</v>
      </c>
      <c r="I189" s="54"/>
      <c r="J189" s="54">
        <v>0</v>
      </c>
      <c r="K189" s="53">
        <f t="shared" si="55"/>
        <v>1</v>
      </c>
      <c r="L189" s="52">
        <v>1671.94</v>
      </c>
      <c r="M189" s="51">
        <f t="shared" si="70"/>
        <v>1671.94</v>
      </c>
      <c r="N189" s="50"/>
      <c r="O189" s="50">
        <f t="shared" si="74"/>
        <v>0</v>
      </c>
      <c r="P189" s="50"/>
      <c r="Q189" s="50">
        <f t="shared" si="57"/>
        <v>0</v>
      </c>
      <c r="R189" s="50">
        <v>1</v>
      </c>
      <c r="S189" s="50">
        <f t="shared" si="58"/>
        <v>1671.94</v>
      </c>
      <c r="T189" s="50"/>
      <c r="U189" s="50">
        <f t="shared" si="75"/>
        <v>0</v>
      </c>
      <c r="V189" s="50"/>
      <c r="W189" s="50">
        <f t="shared" si="60"/>
        <v>0</v>
      </c>
      <c r="X189" s="50"/>
      <c r="Y189" s="50">
        <f t="shared" si="61"/>
        <v>0</v>
      </c>
      <c r="Z189" s="50"/>
      <c r="AA189" s="50">
        <f t="shared" si="62"/>
        <v>0</v>
      </c>
      <c r="AB189" s="50"/>
      <c r="AC189" s="50">
        <f t="shared" si="63"/>
        <v>0</v>
      </c>
      <c r="AD189" s="50"/>
      <c r="AE189" s="50">
        <f t="shared" si="64"/>
        <v>0</v>
      </c>
      <c r="AF189" s="50"/>
      <c r="AG189" s="50">
        <f t="shared" si="65"/>
        <v>0</v>
      </c>
      <c r="AH189" s="50"/>
      <c r="AI189" s="50">
        <f t="shared" si="66"/>
        <v>0</v>
      </c>
      <c r="AJ189" s="50"/>
      <c r="AK189" s="50">
        <f t="shared" si="71"/>
        <v>0</v>
      </c>
      <c r="AL189" s="50"/>
      <c r="AM189" s="50">
        <f t="shared" si="67"/>
        <v>0</v>
      </c>
      <c r="AN189" s="50"/>
      <c r="AO189" s="50">
        <f t="shared" si="68"/>
        <v>0</v>
      </c>
      <c r="AP189" s="49">
        <f t="shared" si="69"/>
        <v>1</v>
      </c>
      <c r="AQ189" s="49">
        <f t="shared" si="52"/>
        <v>1671.94</v>
      </c>
      <c r="AR189" s="49">
        <f t="shared" si="53"/>
        <v>0</v>
      </c>
      <c r="AS189" s="58">
        <f t="shared" si="54"/>
        <v>0</v>
      </c>
      <c r="AT189" s="47"/>
      <c r="AU189" s="46"/>
      <c r="AV189" s="24">
        <f t="shared" si="72"/>
        <v>0</v>
      </c>
      <c r="AW189" s="23" t="str">
        <f t="shared" si="76"/>
        <v>NÃO MEDIDO</v>
      </c>
      <c r="AX189" s="45"/>
    </row>
    <row r="190" spans="1:50" s="41" customFormat="1" ht="30" customHeight="1" x14ac:dyDescent="0.2">
      <c r="A190" s="41" t="s">
        <v>39</v>
      </c>
      <c r="C190" s="57" t="s">
        <v>2563</v>
      </c>
      <c r="D190" s="56" t="s">
        <v>2562</v>
      </c>
      <c r="E190" s="55" t="s">
        <v>43</v>
      </c>
      <c r="F190" s="53">
        <v>1</v>
      </c>
      <c r="G190" s="53">
        <v>0</v>
      </c>
      <c r="H190" s="54">
        <v>0</v>
      </c>
      <c r="I190" s="54"/>
      <c r="J190" s="54">
        <v>0</v>
      </c>
      <c r="K190" s="53">
        <f t="shared" si="55"/>
        <v>1</v>
      </c>
      <c r="L190" s="52">
        <v>300.45</v>
      </c>
      <c r="M190" s="51">
        <f t="shared" si="70"/>
        <v>300.45</v>
      </c>
      <c r="N190" s="50"/>
      <c r="O190" s="50">
        <f t="shared" si="74"/>
        <v>0</v>
      </c>
      <c r="P190" s="50"/>
      <c r="Q190" s="50">
        <f t="shared" si="57"/>
        <v>0</v>
      </c>
      <c r="R190" s="50">
        <v>1</v>
      </c>
      <c r="S190" s="50">
        <f t="shared" si="58"/>
        <v>300.45</v>
      </c>
      <c r="T190" s="50"/>
      <c r="U190" s="50">
        <f t="shared" si="75"/>
        <v>0</v>
      </c>
      <c r="V190" s="50"/>
      <c r="W190" s="50">
        <f t="shared" si="60"/>
        <v>0</v>
      </c>
      <c r="X190" s="50"/>
      <c r="Y190" s="50">
        <f t="shared" si="61"/>
        <v>0</v>
      </c>
      <c r="Z190" s="50"/>
      <c r="AA190" s="50">
        <f t="shared" si="62"/>
        <v>0</v>
      </c>
      <c r="AB190" s="50"/>
      <c r="AC190" s="50">
        <f t="shared" si="63"/>
        <v>0</v>
      </c>
      <c r="AD190" s="50"/>
      <c r="AE190" s="50">
        <f t="shared" si="64"/>
        <v>0</v>
      </c>
      <c r="AF190" s="50"/>
      <c r="AG190" s="50">
        <f t="shared" si="65"/>
        <v>0</v>
      </c>
      <c r="AH190" s="50"/>
      <c r="AI190" s="50">
        <f t="shared" si="66"/>
        <v>0</v>
      </c>
      <c r="AJ190" s="50"/>
      <c r="AK190" s="50">
        <f t="shared" si="71"/>
        <v>0</v>
      </c>
      <c r="AL190" s="50"/>
      <c r="AM190" s="50">
        <f t="shared" si="67"/>
        <v>0</v>
      </c>
      <c r="AN190" s="50"/>
      <c r="AO190" s="50">
        <f t="shared" si="68"/>
        <v>0</v>
      </c>
      <c r="AP190" s="49">
        <f t="shared" si="69"/>
        <v>1</v>
      </c>
      <c r="AQ190" s="49">
        <f t="shared" si="52"/>
        <v>300.45</v>
      </c>
      <c r="AR190" s="49">
        <f t="shared" si="53"/>
        <v>0</v>
      </c>
      <c r="AS190" s="58">
        <f t="shared" si="54"/>
        <v>0</v>
      </c>
      <c r="AT190" s="47"/>
      <c r="AU190" s="46"/>
      <c r="AV190" s="24">
        <f t="shared" si="72"/>
        <v>0</v>
      </c>
      <c r="AW190" s="23" t="str">
        <f t="shared" si="76"/>
        <v>NÃO MEDIDO</v>
      </c>
      <c r="AX190" s="45"/>
    </row>
    <row r="191" spans="1:50" s="41" customFormat="1" ht="30" customHeight="1" x14ac:dyDescent="0.2">
      <c r="A191" s="41" t="s">
        <v>39</v>
      </c>
      <c r="C191" s="57" t="s">
        <v>2561</v>
      </c>
      <c r="D191" s="56" t="s">
        <v>2560</v>
      </c>
      <c r="E191" s="55" t="s">
        <v>43</v>
      </c>
      <c r="F191" s="53">
        <v>53</v>
      </c>
      <c r="G191" s="53">
        <v>0</v>
      </c>
      <c r="H191" s="54">
        <v>0</v>
      </c>
      <c r="I191" s="54"/>
      <c r="J191" s="54">
        <v>0</v>
      </c>
      <c r="K191" s="53">
        <f t="shared" si="55"/>
        <v>53</v>
      </c>
      <c r="L191" s="52">
        <v>34.69</v>
      </c>
      <c r="M191" s="51">
        <f t="shared" si="70"/>
        <v>1838.57</v>
      </c>
      <c r="N191" s="50"/>
      <c r="O191" s="50">
        <f t="shared" si="74"/>
        <v>0</v>
      </c>
      <c r="P191" s="50"/>
      <c r="Q191" s="50">
        <f t="shared" si="57"/>
        <v>0</v>
      </c>
      <c r="R191" s="50"/>
      <c r="S191" s="50">
        <f t="shared" si="58"/>
        <v>0</v>
      </c>
      <c r="T191" s="50"/>
      <c r="U191" s="50">
        <f t="shared" si="75"/>
        <v>0</v>
      </c>
      <c r="V191" s="50"/>
      <c r="W191" s="50">
        <f t="shared" si="60"/>
        <v>0</v>
      </c>
      <c r="X191" s="50"/>
      <c r="Y191" s="50">
        <f t="shared" si="61"/>
        <v>0</v>
      </c>
      <c r="Z191" s="50"/>
      <c r="AA191" s="50">
        <f t="shared" si="62"/>
        <v>0</v>
      </c>
      <c r="AB191" s="50"/>
      <c r="AC191" s="50">
        <f t="shared" si="63"/>
        <v>0</v>
      </c>
      <c r="AD191" s="50"/>
      <c r="AE191" s="50">
        <f t="shared" si="64"/>
        <v>0</v>
      </c>
      <c r="AF191" s="50"/>
      <c r="AG191" s="50">
        <f t="shared" si="65"/>
        <v>0</v>
      </c>
      <c r="AH191" s="50"/>
      <c r="AI191" s="50">
        <f t="shared" si="66"/>
        <v>0</v>
      </c>
      <c r="AJ191" s="50"/>
      <c r="AK191" s="50">
        <f t="shared" si="71"/>
        <v>0</v>
      </c>
      <c r="AL191" s="50"/>
      <c r="AM191" s="50">
        <f t="shared" si="67"/>
        <v>0</v>
      </c>
      <c r="AN191" s="50"/>
      <c r="AO191" s="50">
        <f t="shared" si="68"/>
        <v>0</v>
      </c>
      <c r="AP191" s="49">
        <f t="shared" si="69"/>
        <v>0</v>
      </c>
      <c r="AQ191" s="49">
        <f t="shared" si="52"/>
        <v>0</v>
      </c>
      <c r="AR191" s="49">
        <f t="shared" si="53"/>
        <v>53</v>
      </c>
      <c r="AS191" s="58">
        <f t="shared" si="54"/>
        <v>1838.57</v>
      </c>
      <c r="AT191" s="47"/>
      <c r="AU191" s="46"/>
      <c r="AV191" s="24">
        <f t="shared" si="72"/>
        <v>0</v>
      </c>
      <c r="AW191" s="23" t="str">
        <f t="shared" si="76"/>
        <v>NÃO MEDIDO</v>
      </c>
      <c r="AX191" s="45"/>
    </row>
    <row r="192" spans="1:50" s="41" customFormat="1" ht="30" customHeight="1" x14ac:dyDescent="0.2">
      <c r="A192" s="41" t="s">
        <v>39</v>
      </c>
      <c r="C192" s="57" t="s">
        <v>2559</v>
      </c>
      <c r="D192" s="56" t="s">
        <v>2558</v>
      </c>
      <c r="E192" s="55" t="s">
        <v>43</v>
      </c>
      <c r="F192" s="53">
        <v>32</v>
      </c>
      <c r="G192" s="53">
        <v>0</v>
      </c>
      <c r="H192" s="54">
        <v>0</v>
      </c>
      <c r="I192" s="54"/>
      <c r="J192" s="54">
        <v>0</v>
      </c>
      <c r="K192" s="53">
        <f t="shared" si="55"/>
        <v>32</v>
      </c>
      <c r="L192" s="52">
        <v>37.950000000000003</v>
      </c>
      <c r="M192" s="51">
        <f t="shared" si="70"/>
        <v>1214.4000000000001</v>
      </c>
      <c r="N192" s="50"/>
      <c r="O192" s="50">
        <f t="shared" si="74"/>
        <v>0</v>
      </c>
      <c r="P192" s="50"/>
      <c r="Q192" s="50">
        <f t="shared" si="57"/>
        <v>0</v>
      </c>
      <c r="R192" s="50"/>
      <c r="S192" s="50">
        <f t="shared" si="58"/>
        <v>0</v>
      </c>
      <c r="T192" s="50"/>
      <c r="U192" s="50">
        <f t="shared" si="75"/>
        <v>0</v>
      </c>
      <c r="V192" s="50"/>
      <c r="W192" s="50">
        <f t="shared" si="60"/>
        <v>0</v>
      </c>
      <c r="X192" s="50"/>
      <c r="Y192" s="50">
        <f t="shared" si="61"/>
        <v>0</v>
      </c>
      <c r="Z192" s="50"/>
      <c r="AA192" s="50">
        <f t="shared" si="62"/>
        <v>0</v>
      </c>
      <c r="AB192" s="50"/>
      <c r="AC192" s="50">
        <f t="shared" si="63"/>
        <v>0</v>
      </c>
      <c r="AD192" s="50"/>
      <c r="AE192" s="50">
        <f t="shared" si="64"/>
        <v>0</v>
      </c>
      <c r="AF192" s="50"/>
      <c r="AG192" s="50">
        <f t="shared" si="65"/>
        <v>0</v>
      </c>
      <c r="AH192" s="50"/>
      <c r="AI192" s="50">
        <f t="shared" si="66"/>
        <v>0</v>
      </c>
      <c r="AJ192" s="50"/>
      <c r="AK192" s="50">
        <f t="shared" si="71"/>
        <v>0</v>
      </c>
      <c r="AL192" s="50"/>
      <c r="AM192" s="50">
        <f t="shared" si="67"/>
        <v>0</v>
      </c>
      <c r="AN192" s="50"/>
      <c r="AO192" s="50">
        <f t="shared" si="68"/>
        <v>0</v>
      </c>
      <c r="AP192" s="49">
        <f t="shared" si="69"/>
        <v>0</v>
      </c>
      <c r="AQ192" s="49">
        <f t="shared" si="52"/>
        <v>0</v>
      </c>
      <c r="AR192" s="49">
        <f t="shared" si="53"/>
        <v>32</v>
      </c>
      <c r="AS192" s="58">
        <f t="shared" si="54"/>
        <v>1214.4000000000001</v>
      </c>
      <c r="AT192" s="47"/>
      <c r="AU192" s="46"/>
      <c r="AV192" s="24">
        <f t="shared" si="72"/>
        <v>0</v>
      </c>
      <c r="AW192" s="23" t="str">
        <f t="shared" si="76"/>
        <v>NÃO MEDIDO</v>
      </c>
      <c r="AX192" s="45"/>
    </row>
    <row r="193" spans="1:50" s="41" customFormat="1" ht="30" customHeight="1" x14ac:dyDescent="0.2">
      <c r="A193" s="41" t="s">
        <v>39</v>
      </c>
      <c r="C193" s="57" t="s">
        <v>2557</v>
      </c>
      <c r="D193" s="56" t="s">
        <v>2556</v>
      </c>
      <c r="E193" s="55" t="s">
        <v>36</v>
      </c>
      <c r="F193" s="53">
        <v>0.33</v>
      </c>
      <c r="G193" s="53">
        <v>0</v>
      </c>
      <c r="H193" s="54">
        <v>0</v>
      </c>
      <c r="I193" s="54"/>
      <c r="J193" s="54">
        <v>0</v>
      </c>
      <c r="K193" s="53">
        <f t="shared" si="55"/>
        <v>0.33</v>
      </c>
      <c r="L193" s="52">
        <v>351.11</v>
      </c>
      <c r="M193" s="51">
        <f t="shared" si="70"/>
        <v>115.87</v>
      </c>
      <c r="N193" s="50"/>
      <c r="O193" s="50">
        <f t="shared" si="74"/>
        <v>0</v>
      </c>
      <c r="P193" s="50"/>
      <c r="Q193" s="50">
        <f t="shared" si="57"/>
        <v>0</v>
      </c>
      <c r="R193" s="50"/>
      <c r="S193" s="50">
        <f t="shared" si="58"/>
        <v>0</v>
      </c>
      <c r="T193" s="50"/>
      <c r="U193" s="50">
        <f t="shared" si="75"/>
        <v>0</v>
      </c>
      <c r="V193" s="50"/>
      <c r="W193" s="50">
        <f t="shared" si="60"/>
        <v>0</v>
      </c>
      <c r="X193" s="50"/>
      <c r="Y193" s="50">
        <f t="shared" si="61"/>
        <v>0</v>
      </c>
      <c r="Z193" s="50"/>
      <c r="AA193" s="50">
        <f t="shared" si="62"/>
        <v>0</v>
      </c>
      <c r="AB193" s="50"/>
      <c r="AC193" s="50">
        <f t="shared" si="63"/>
        <v>0</v>
      </c>
      <c r="AD193" s="50"/>
      <c r="AE193" s="50">
        <f t="shared" si="64"/>
        <v>0</v>
      </c>
      <c r="AF193" s="50"/>
      <c r="AG193" s="50">
        <f t="shared" si="65"/>
        <v>0</v>
      </c>
      <c r="AH193" s="50"/>
      <c r="AI193" s="50">
        <f t="shared" si="66"/>
        <v>0</v>
      </c>
      <c r="AJ193" s="50"/>
      <c r="AK193" s="50">
        <f t="shared" si="71"/>
        <v>0</v>
      </c>
      <c r="AL193" s="50"/>
      <c r="AM193" s="50">
        <f t="shared" si="67"/>
        <v>0</v>
      </c>
      <c r="AN193" s="50"/>
      <c r="AO193" s="50">
        <f t="shared" si="68"/>
        <v>0</v>
      </c>
      <c r="AP193" s="49">
        <f t="shared" si="69"/>
        <v>0</v>
      </c>
      <c r="AQ193" s="49">
        <f t="shared" si="52"/>
        <v>0</v>
      </c>
      <c r="AR193" s="49">
        <f t="shared" si="53"/>
        <v>0.33</v>
      </c>
      <c r="AS193" s="58">
        <f t="shared" si="54"/>
        <v>115.87</v>
      </c>
      <c r="AT193" s="47"/>
      <c r="AU193" s="46"/>
      <c r="AV193" s="24">
        <f t="shared" si="72"/>
        <v>0</v>
      </c>
      <c r="AW193" s="23" t="str">
        <f t="shared" si="76"/>
        <v>NÃO MEDIDO</v>
      </c>
      <c r="AX193" s="45"/>
    </row>
    <row r="194" spans="1:50" s="41" customFormat="1" ht="30" customHeight="1" x14ac:dyDescent="0.2">
      <c r="A194" s="60" t="s">
        <v>41</v>
      </c>
      <c r="B194" s="60"/>
      <c r="C194" s="57">
        <v>20700</v>
      </c>
      <c r="D194" s="56" t="s">
        <v>2555</v>
      </c>
      <c r="E194" s="55"/>
      <c r="F194" s="53"/>
      <c r="G194" s="53">
        <v>0</v>
      </c>
      <c r="H194" s="54">
        <v>0</v>
      </c>
      <c r="I194" s="54"/>
      <c r="J194" s="54">
        <v>0</v>
      </c>
      <c r="K194" s="53">
        <f t="shared" si="55"/>
        <v>0</v>
      </c>
      <c r="L194" s="52"/>
      <c r="M194" s="51">
        <f t="shared" si="70"/>
        <v>0</v>
      </c>
      <c r="N194" s="50"/>
      <c r="O194" s="50">
        <f t="shared" ref="O194:O220" si="77">ROUND(N194*$L194,2)</f>
        <v>0</v>
      </c>
      <c r="P194" s="50"/>
      <c r="Q194" s="50">
        <f t="shared" si="57"/>
        <v>0</v>
      </c>
      <c r="R194" s="50"/>
      <c r="S194" s="50">
        <f t="shared" si="58"/>
        <v>0</v>
      </c>
      <c r="T194" s="50"/>
      <c r="U194" s="50">
        <f t="shared" si="75"/>
        <v>0</v>
      </c>
      <c r="V194" s="50"/>
      <c r="W194" s="50">
        <f t="shared" si="60"/>
        <v>0</v>
      </c>
      <c r="X194" s="50"/>
      <c r="Y194" s="50">
        <f t="shared" si="61"/>
        <v>0</v>
      </c>
      <c r="Z194" s="50"/>
      <c r="AA194" s="50">
        <f t="shared" si="62"/>
        <v>0</v>
      </c>
      <c r="AB194" s="50"/>
      <c r="AC194" s="50">
        <f t="shared" si="63"/>
        <v>0</v>
      </c>
      <c r="AD194" s="50"/>
      <c r="AE194" s="50">
        <f t="shared" si="64"/>
        <v>0</v>
      </c>
      <c r="AF194" s="50"/>
      <c r="AG194" s="50">
        <f t="shared" si="65"/>
        <v>0</v>
      </c>
      <c r="AH194" s="50"/>
      <c r="AI194" s="50">
        <f t="shared" si="66"/>
        <v>0</v>
      </c>
      <c r="AJ194" s="50"/>
      <c r="AK194" s="50">
        <f t="shared" si="71"/>
        <v>0</v>
      </c>
      <c r="AL194" s="50"/>
      <c r="AM194" s="50">
        <f t="shared" si="67"/>
        <v>0</v>
      </c>
      <c r="AN194" s="50"/>
      <c r="AO194" s="50">
        <f t="shared" si="68"/>
        <v>0</v>
      </c>
      <c r="AP194" s="49">
        <f t="shared" si="69"/>
        <v>0</v>
      </c>
      <c r="AQ194" s="49">
        <f t="shared" si="52"/>
        <v>0</v>
      </c>
      <c r="AR194" s="49">
        <f t="shared" si="53"/>
        <v>0</v>
      </c>
      <c r="AS194" s="58">
        <f t="shared" si="54"/>
        <v>0</v>
      </c>
      <c r="AT194" s="47"/>
      <c r="AU194" s="46"/>
      <c r="AV194" s="24">
        <f t="shared" si="72"/>
        <v>0</v>
      </c>
      <c r="AW194" s="23" t="str">
        <f>IF(COUNTIF(AW195:AW246,"MEDIDO")&lt;&gt;0,"MEDIDO","NÃO MEDIDO")</f>
        <v>NÃO MEDIDO</v>
      </c>
      <c r="AX194" s="45"/>
    </row>
    <row r="195" spans="1:50" s="41" customFormat="1" ht="43.5" customHeight="1" x14ac:dyDescent="0.2">
      <c r="A195" s="41" t="s">
        <v>39</v>
      </c>
      <c r="C195" s="57" t="s">
        <v>2554</v>
      </c>
      <c r="D195" s="56" t="s">
        <v>2553</v>
      </c>
      <c r="E195" s="55" t="s">
        <v>43</v>
      </c>
      <c r="F195" s="53">
        <v>10</v>
      </c>
      <c r="G195" s="53">
        <v>0</v>
      </c>
      <c r="H195" s="54">
        <v>0</v>
      </c>
      <c r="I195" s="54"/>
      <c r="J195" s="54">
        <v>0</v>
      </c>
      <c r="K195" s="53">
        <f t="shared" si="55"/>
        <v>10</v>
      </c>
      <c r="L195" s="52">
        <v>56.88</v>
      </c>
      <c r="M195" s="51">
        <f t="shared" si="70"/>
        <v>568.79999999999995</v>
      </c>
      <c r="N195" s="50"/>
      <c r="O195" s="50">
        <f t="shared" si="77"/>
        <v>0</v>
      </c>
      <c r="P195" s="50">
        <v>6</v>
      </c>
      <c r="Q195" s="50">
        <f t="shared" si="57"/>
        <v>341.28</v>
      </c>
      <c r="R195" s="50"/>
      <c r="S195" s="50">
        <f t="shared" si="58"/>
        <v>0</v>
      </c>
      <c r="T195" s="50"/>
      <c r="U195" s="50">
        <f t="shared" si="75"/>
        <v>0</v>
      </c>
      <c r="V195" s="50"/>
      <c r="W195" s="50">
        <f t="shared" si="60"/>
        <v>0</v>
      </c>
      <c r="X195" s="50"/>
      <c r="Y195" s="50">
        <f t="shared" si="61"/>
        <v>0</v>
      </c>
      <c r="Z195" s="50"/>
      <c r="AA195" s="50">
        <f t="shared" si="62"/>
        <v>0</v>
      </c>
      <c r="AB195" s="50"/>
      <c r="AC195" s="50">
        <f t="shared" si="63"/>
        <v>0</v>
      </c>
      <c r="AD195" s="50"/>
      <c r="AE195" s="50">
        <f t="shared" si="64"/>
        <v>0</v>
      </c>
      <c r="AF195" s="50"/>
      <c r="AG195" s="50">
        <f t="shared" si="65"/>
        <v>0</v>
      </c>
      <c r="AH195" s="50"/>
      <c r="AI195" s="50">
        <f t="shared" si="66"/>
        <v>0</v>
      </c>
      <c r="AJ195" s="50"/>
      <c r="AK195" s="50">
        <f t="shared" si="71"/>
        <v>0</v>
      </c>
      <c r="AL195" s="50"/>
      <c r="AM195" s="50">
        <f t="shared" si="67"/>
        <v>0</v>
      </c>
      <c r="AN195" s="50"/>
      <c r="AO195" s="50">
        <f t="shared" si="68"/>
        <v>0</v>
      </c>
      <c r="AP195" s="49">
        <f t="shared" si="69"/>
        <v>6</v>
      </c>
      <c r="AQ195" s="49">
        <f t="shared" si="52"/>
        <v>341.28</v>
      </c>
      <c r="AR195" s="49">
        <f t="shared" si="53"/>
        <v>4</v>
      </c>
      <c r="AS195" s="58">
        <f t="shared" si="54"/>
        <v>227.51999999999998</v>
      </c>
      <c r="AT195" s="47"/>
      <c r="AU195" s="46"/>
      <c r="AV195" s="24">
        <f t="shared" si="72"/>
        <v>0</v>
      </c>
      <c r="AW195" s="23" t="str">
        <f t="shared" ref="AW195:AW226" si="78">IF(AV195&lt;&gt;0,"MEDIDO","NÃO MEDIDO")</f>
        <v>NÃO MEDIDO</v>
      </c>
      <c r="AX195" s="45"/>
    </row>
    <row r="196" spans="1:50" s="41" customFormat="1" ht="59.25" customHeight="1" x14ac:dyDescent="0.2">
      <c r="A196" s="41" t="s">
        <v>39</v>
      </c>
      <c r="C196" s="57" t="s">
        <v>2552</v>
      </c>
      <c r="D196" s="56" t="s">
        <v>2551</v>
      </c>
      <c r="E196" s="55" t="s">
        <v>43</v>
      </c>
      <c r="F196" s="53">
        <v>14</v>
      </c>
      <c r="G196" s="53">
        <v>0</v>
      </c>
      <c r="H196" s="54">
        <v>0</v>
      </c>
      <c r="I196" s="54"/>
      <c r="J196" s="54">
        <v>0</v>
      </c>
      <c r="K196" s="53">
        <f t="shared" si="55"/>
        <v>14</v>
      </c>
      <c r="L196" s="52">
        <v>175.36</v>
      </c>
      <c r="M196" s="51">
        <f t="shared" si="70"/>
        <v>2455.04</v>
      </c>
      <c r="N196" s="50"/>
      <c r="O196" s="50">
        <f t="shared" si="77"/>
        <v>0</v>
      </c>
      <c r="P196" s="50"/>
      <c r="Q196" s="50">
        <f t="shared" si="57"/>
        <v>0</v>
      </c>
      <c r="R196" s="50">
        <v>14</v>
      </c>
      <c r="S196" s="50">
        <f t="shared" si="58"/>
        <v>2455.04</v>
      </c>
      <c r="T196" s="50"/>
      <c r="U196" s="50">
        <f t="shared" si="75"/>
        <v>0</v>
      </c>
      <c r="V196" s="50"/>
      <c r="W196" s="50">
        <f t="shared" si="60"/>
        <v>0</v>
      </c>
      <c r="X196" s="50"/>
      <c r="Y196" s="50">
        <f t="shared" si="61"/>
        <v>0</v>
      </c>
      <c r="Z196" s="50"/>
      <c r="AA196" s="50">
        <f t="shared" si="62"/>
        <v>0</v>
      </c>
      <c r="AB196" s="50"/>
      <c r="AC196" s="50">
        <f t="shared" si="63"/>
        <v>0</v>
      </c>
      <c r="AD196" s="50"/>
      <c r="AE196" s="50">
        <f t="shared" si="64"/>
        <v>0</v>
      </c>
      <c r="AF196" s="50"/>
      <c r="AG196" s="50">
        <f t="shared" si="65"/>
        <v>0</v>
      </c>
      <c r="AH196" s="50"/>
      <c r="AI196" s="50">
        <f t="shared" si="66"/>
        <v>0</v>
      </c>
      <c r="AJ196" s="50"/>
      <c r="AK196" s="50">
        <f t="shared" si="71"/>
        <v>0</v>
      </c>
      <c r="AL196" s="50"/>
      <c r="AM196" s="50">
        <f t="shared" si="67"/>
        <v>0</v>
      </c>
      <c r="AN196" s="50"/>
      <c r="AO196" s="50">
        <f t="shared" si="68"/>
        <v>0</v>
      </c>
      <c r="AP196" s="49">
        <f t="shared" si="69"/>
        <v>14</v>
      </c>
      <c r="AQ196" s="49">
        <f t="shared" si="52"/>
        <v>2455.04</v>
      </c>
      <c r="AR196" s="49">
        <f t="shared" si="53"/>
        <v>0</v>
      </c>
      <c r="AS196" s="58">
        <f t="shared" si="54"/>
        <v>0</v>
      </c>
      <c r="AT196" s="47"/>
      <c r="AU196" s="46"/>
      <c r="AV196" s="24">
        <f t="shared" si="72"/>
        <v>0</v>
      </c>
      <c r="AW196" s="23" t="str">
        <f t="shared" si="78"/>
        <v>NÃO MEDIDO</v>
      </c>
      <c r="AX196" s="45"/>
    </row>
    <row r="197" spans="1:50" s="41" customFormat="1" ht="39.75" customHeight="1" x14ac:dyDescent="0.2">
      <c r="A197" s="41" t="s">
        <v>39</v>
      </c>
      <c r="C197" s="57" t="s">
        <v>2550</v>
      </c>
      <c r="D197" s="56" t="s">
        <v>2549</v>
      </c>
      <c r="E197" s="55" t="s">
        <v>43</v>
      </c>
      <c r="F197" s="53">
        <v>10</v>
      </c>
      <c r="G197" s="53">
        <v>0</v>
      </c>
      <c r="H197" s="54">
        <v>0</v>
      </c>
      <c r="I197" s="54"/>
      <c r="J197" s="54">
        <v>0</v>
      </c>
      <c r="K197" s="53">
        <f t="shared" si="55"/>
        <v>10</v>
      </c>
      <c r="L197" s="52">
        <v>245.53</v>
      </c>
      <c r="M197" s="51">
        <f t="shared" si="70"/>
        <v>2455.3000000000002</v>
      </c>
      <c r="N197" s="50"/>
      <c r="O197" s="50">
        <f t="shared" si="77"/>
        <v>0</v>
      </c>
      <c r="P197" s="50">
        <v>6</v>
      </c>
      <c r="Q197" s="50">
        <f t="shared" si="57"/>
        <v>1473.18</v>
      </c>
      <c r="R197" s="50"/>
      <c r="S197" s="50">
        <f t="shared" si="58"/>
        <v>0</v>
      </c>
      <c r="T197" s="50"/>
      <c r="U197" s="50">
        <f t="shared" si="75"/>
        <v>0</v>
      </c>
      <c r="V197" s="50"/>
      <c r="W197" s="50">
        <f t="shared" si="60"/>
        <v>0</v>
      </c>
      <c r="X197" s="50"/>
      <c r="Y197" s="50">
        <f t="shared" si="61"/>
        <v>0</v>
      </c>
      <c r="Z197" s="50"/>
      <c r="AA197" s="50">
        <f t="shared" si="62"/>
        <v>0</v>
      </c>
      <c r="AB197" s="50"/>
      <c r="AC197" s="50">
        <f t="shared" si="63"/>
        <v>0</v>
      </c>
      <c r="AD197" s="50"/>
      <c r="AE197" s="50">
        <f t="shared" si="64"/>
        <v>0</v>
      </c>
      <c r="AF197" s="50"/>
      <c r="AG197" s="50">
        <f t="shared" si="65"/>
        <v>0</v>
      </c>
      <c r="AH197" s="50"/>
      <c r="AI197" s="50">
        <f t="shared" si="66"/>
        <v>0</v>
      </c>
      <c r="AJ197" s="50"/>
      <c r="AK197" s="50">
        <f t="shared" si="71"/>
        <v>0</v>
      </c>
      <c r="AL197" s="50"/>
      <c r="AM197" s="50">
        <f t="shared" si="67"/>
        <v>0</v>
      </c>
      <c r="AN197" s="50"/>
      <c r="AO197" s="50">
        <f t="shared" si="68"/>
        <v>0</v>
      </c>
      <c r="AP197" s="49">
        <f t="shared" si="69"/>
        <v>6</v>
      </c>
      <c r="AQ197" s="49">
        <f t="shared" si="52"/>
        <v>1473.18</v>
      </c>
      <c r="AR197" s="49">
        <f t="shared" si="53"/>
        <v>4</v>
      </c>
      <c r="AS197" s="58">
        <f t="shared" si="54"/>
        <v>982.12000000000012</v>
      </c>
      <c r="AT197" s="47"/>
      <c r="AU197" s="46"/>
      <c r="AV197" s="24">
        <f t="shared" si="72"/>
        <v>0</v>
      </c>
      <c r="AW197" s="23" t="str">
        <f t="shared" si="78"/>
        <v>NÃO MEDIDO</v>
      </c>
      <c r="AX197" s="45"/>
    </row>
    <row r="198" spans="1:50" s="41" customFormat="1" ht="39.75" customHeight="1" x14ac:dyDescent="0.2">
      <c r="A198" s="41" t="s">
        <v>39</v>
      </c>
      <c r="C198" s="57" t="s">
        <v>2548</v>
      </c>
      <c r="D198" s="56" t="s">
        <v>2547</v>
      </c>
      <c r="E198" s="55" t="s">
        <v>43</v>
      </c>
      <c r="F198" s="53">
        <v>2</v>
      </c>
      <c r="G198" s="53">
        <v>0</v>
      </c>
      <c r="H198" s="54">
        <v>0</v>
      </c>
      <c r="I198" s="54"/>
      <c r="J198" s="54">
        <v>0</v>
      </c>
      <c r="K198" s="53">
        <f t="shared" si="55"/>
        <v>2</v>
      </c>
      <c r="L198" s="52">
        <v>58.28</v>
      </c>
      <c r="M198" s="51">
        <f t="shared" si="70"/>
        <v>116.56</v>
      </c>
      <c r="N198" s="50"/>
      <c r="O198" s="50">
        <f t="shared" si="77"/>
        <v>0</v>
      </c>
      <c r="P198" s="50">
        <v>2</v>
      </c>
      <c r="Q198" s="50">
        <f t="shared" si="57"/>
        <v>116.56</v>
      </c>
      <c r="R198" s="50"/>
      <c r="S198" s="50">
        <f t="shared" si="58"/>
        <v>0</v>
      </c>
      <c r="T198" s="50"/>
      <c r="U198" s="50">
        <f t="shared" si="75"/>
        <v>0</v>
      </c>
      <c r="V198" s="50"/>
      <c r="W198" s="50">
        <f t="shared" si="60"/>
        <v>0</v>
      </c>
      <c r="X198" s="50"/>
      <c r="Y198" s="50">
        <f t="shared" si="61"/>
        <v>0</v>
      </c>
      <c r="Z198" s="50"/>
      <c r="AA198" s="50">
        <f t="shared" si="62"/>
        <v>0</v>
      </c>
      <c r="AB198" s="50"/>
      <c r="AC198" s="50">
        <f t="shared" si="63"/>
        <v>0</v>
      </c>
      <c r="AD198" s="50"/>
      <c r="AE198" s="50">
        <f t="shared" si="64"/>
        <v>0</v>
      </c>
      <c r="AF198" s="50"/>
      <c r="AG198" s="50">
        <f t="shared" si="65"/>
        <v>0</v>
      </c>
      <c r="AH198" s="50"/>
      <c r="AI198" s="50">
        <f t="shared" si="66"/>
        <v>0</v>
      </c>
      <c r="AJ198" s="50"/>
      <c r="AK198" s="50">
        <f t="shared" si="71"/>
        <v>0</v>
      </c>
      <c r="AL198" s="50"/>
      <c r="AM198" s="50">
        <f t="shared" si="67"/>
        <v>0</v>
      </c>
      <c r="AN198" s="50"/>
      <c r="AO198" s="50">
        <f t="shared" si="68"/>
        <v>0</v>
      </c>
      <c r="AP198" s="49">
        <f t="shared" si="69"/>
        <v>2</v>
      </c>
      <c r="AQ198" s="49">
        <f t="shared" si="52"/>
        <v>116.56</v>
      </c>
      <c r="AR198" s="49">
        <f t="shared" si="53"/>
        <v>0</v>
      </c>
      <c r="AS198" s="58">
        <f t="shared" si="54"/>
        <v>0</v>
      </c>
      <c r="AT198" s="47"/>
      <c r="AU198" s="46"/>
      <c r="AV198" s="24">
        <f t="shared" si="72"/>
        <v>0</v>
      </c>
      <c r="AW198" s="23" t="str">
        <f t="shared" si="78"/>
        <v>NÃO MEDIDO</v>
      </c>
      <c r="AX198" s="45"/>
    </row>
    <row r="199" spans="1:50" s="41" customFormat="1" ht="39.75" customHeight="1" x14ac:dyDescent="0.2">
      <c r="A199" s="41" t="s">
        <v>39</v>
      </c>
      <c r="C199" s="57" t="s">
        <v>1427</v>
      </c>
      <c r="D199" s="56" t="s">
        <v>1426</v>
      </c>
      <c r="E199" s="55" t="s">
        <v>43</v>
      </c>
      <c r="F199" s="53">
        <v>22</v>
      </c>
      <c r="G199" s="53">
        <v>2</v>
      </c>
      <c r="H199" s="54">
        <v>0</v>
      </c>
      <c r="I199" s="54"/>
      <c r="J199" s="54">
        <v>0</v>
      </c>
      <c r="K199" s="53">
        <f t="shared" si="55"/>
        <v>24</v>
      </c>
      <c r="L199" s="52">
        <v>17.28</v>
      </c>
      <c r="M199" s="51">
        <f t="shared" si="70"/>
        <v>414.72</v>
      </c>
      <c r="N199" s="50"/>
      <c r="O199" s="50">
        <f t="shared" si="77"/>
        <v>0</v>
      </c>
      <c r="P199" s="50">
        <v>10</v>
      </c>
      <c r="Q199" s="50">
        <f t="shared" si="57"/>
        <v>172.8</v>
      </c>
      <c r="R199" s="50">
        <v>1</v>
      </c>
      <c r="S199" s="50">
        <f t="shared" si="58"/>
        <v>17.28</v>
      </c>
      <c r="T199" s="50"/>
      <c r="U199" s="50">
        <f t="shared" si="75"/>
        <v>0</v>
      </c>
      <c r="V199" s="50"/>
      <c r="W199" s="50">
        <f t="shared" si="60"/>
        <v>0</v>
      </c>
      <c r="X199" s="50"/>
      <c r="Y199" s="50">
        <f t="shared" si="61"/>
        <v>0</v>
      </c>
      <c r="Z199" s="50"/>
      <c r="AA199" s="50">
        <f t="shared" si="62"/>
        <v>0</v>
      </c>
      <c r="AB199" s="50"/>
      <c r="AC199" s="50">
        <f t="shared" si="63"/>
        <v>0</v>
      </c>
      <c r="AD199" s="50"/>
      <c r="AE199" s="50">
        <f t="shared" si="64"/>
        <v>0</v>
      </c>
      <c r="AF199" s="50"/>
      <c r="AG199" s="50">
        <f t="shared" si="65"/>
        <v>0</v>
      </c>
      <c r="AH199" s="50"/>
      <c r="AI199" s="50">
        <f t="shared" si="66"/>
        <v>0</v>
      </c>
      <c r="AJ199" s="50"/>
      <c r="AK199" s="50">
        <f t="shared" si="71"/>
        <v>0</v>
      </c>
      <c r="AL199" s="50"/>
      <c r="AM199" s="50">
        <f t="shared" si="67"/>
        <v>0</v>
      </c>
      <c r="AN199" s="50"/>
      <c r="AO199" s="50">
        <f t="shared" si="68"/>
        <v>0</v>
      </c>
      <c r="AP199" s="49">
        <f t="shared" si="69"/>
        <v>11</v>
      </c>
      <c r="AQ199" s="49">
        <f t="shared" si="52"/>
        <v>190.08</v>
      </c>
      <c r="AR199" s="49">
        <f t="shared" si="53"/>
        <v>13</v>
      </c>
      <c r="AS199" s="58">
        <f t="shared" si="54"/>
        <v>224.64000000000001</v>
      </c>
      <c r="AT199" s="47"/>
      <c r="AU199" s="46"/>
      <c r="AV199" s="24">
        <f t="shared" si="72"/>
        <v>0</v>
      </c>
      <c r="AW199" s="23" t="str">
        <f t="shared" si="78"/>
        <v>NÃO MEDIDO</v>
      </c>
      <c r="AX199" s="45"/>
    </row>
    <row r="200" spans="1:50" s="41" customFormat="1" ht="39.75" customHeight="1" x14ac:dyDescent="0.2">
      <c r="A200" s="41" t="s">
        <v>39</v>
      </c>
      <c r="C200" s="57" t="s">
        <v>1423</v>
      </c>
      <c r="D200" s="56" t="s">
        <v>1422</v>
      </c>
      <c r="E200" s="55" t="s">
        <v>43</v>
      </c>
      <c r="F200" s="53">
        <v>8</v>
      </c>
      <c r="G200" s="53">
        <v>0</v>
      </c>
      <c r="H200" s="54">
        <v>0</v>
      </c>
      <c r="I200" s="54"/>
      <c r="J200" s="54">
        <v>0</v>
      </c>
      <c r="K200" s="53">
        <f t="shared" si="55"/>
        <v>8</v>
      </c>
      <c r="L200" s="52">
        <v>20.18</v>
      </c>
      <c r="M200" s="51">
        <f t="shared" si="70"/>
        <v>161.44</v>
      </c>
      <c r="N200" s="50"/>
      <c r="O200" s="50">
        <f t="shared" si="77"/>
        <v>0</v>
      </c>
      <c r="P200" s="50">
        <v>8</v>
      </c>
      <c r="Q200" s="50">
        <f t="shared" si="57"/>
        <v>161.44</v>
      </c>
      <c r="R200" s="50"/>
      <c r="S200" s="50">
        <f t="shared" si="58"/>
        <v>0</v>
      </c>
      <c r="T200" s="50"/>
      <c r="U200" s="50">
        <f t="shared" si="75"/>
        <v>0</v>
      </c>
      <c r="V200" s="50"/>
      <c r="W200" s="50">
        <f t="shared" si="60"/>
        <v>0</v>
      </c>
      <c r="X200" s="50"/>
      <c r="Y200" s="50">
        <f t="shared" si="61"/>
        <v>0</v>
      </c>
      <c r="Z200" s="50"/>
      <c r="AA200" s="50">
        <f t="shared" si="62"/>
        <v>0</v>
      </c>
      <c r="AB200" s="50"/>
      <c r="AC200" s="50">
        <f t="shared" si="63"/>
        <v>0</v>
      </c>
      <c r="AD200" s="50"/>
      <c r="AE200" s="50">
        <f t="shared" si="64"/>
        <v>0</v>
      </c>
      <c r="AF200" s="50"/>
      <c r="AG200" s="50">
        <f t="shared" si="65"/>
        <v>0</v>
      </c>
      <c r="AH200" s="50"/>
      <c r="AI200" s="50">
        <f t="shared" si="66"/>
        <v>0</v>
      </c>
      <c r="AJ200" s="50"/>
      <c r="AK200" s="50">
        <f t="shared" si="71"/>
        <v>0</v>
      </c>
      <c r="AL200" s="50"/>
      <c r="AM200" s="50">
        <f t="shared" si="67"/>
        <v>0</v>
      </c>
      <c r="AN200" s="50"/>
      <c r="AO200" s="50">
        <f t="shared" si="68"/>
        <v>0</v>
      </c>
      <c r="AP200" s="49">
        <f t="shared" si="69"/>
        <v>8</v>
      </c>
      <c r="AQ200" s="49">
        <f t="shared" si="52"/>
        <v>161.44</v>
      </c>
      <c r="AR200" s="49">
        <f t="shared" si="53"/>
        <v>0</v>
      </c>
      <c r="AS200" s="58">
        <f t="shared" si="54"/>
        <v>0</v>
      </c>
      <c r="AT200" s="47"/>
      <c r="AU200" s="46"/>
      <c r="AV200" s="24">
        <f t="shared" si="72"/>
        <v>0</v>
      </c>
      <c r="AW200" s="23" t="str">
        <f t="shared" si="78"/>
        <v>NÃO MEDIDO</v>
      </c>
      <c r="AX200" s="45"/>
    </row>
    <row r="201" spans="1:50" s="41" customFormat="1" ht="39.75" customHeight="1" x14ac:dyDescent="0.2">
      <c r="A201" s="41" t="s">
        <v>39</v>
      </c>
      <c r="C201" s="57" t="s">
        <v>1419</v>
      </c>
      <c r="D201" s="56" t="s">
        <v>1418</v>
      </c>
      <c r="E201" s="55" t="s">
        <v>43</v>
      </c>
      <c r="F201" s="53">
        <v>8</v>
      </c>
      <c r="G201" s="53">
        <v>0</v>
      </c>
      <c r="H201" s="54">
        <v>0</v>
      </c>
      <c r="I201" s="54"/>
      <c r="J201" s="54">
        <v>0</v>
      </c>
      <c r="K201" s="53">
        <f t="shared" si="55"/>
        <v>8</v>
      </c>
      <c r="L201" s="52">
        <v>43.73</v>
      </c>
      <c r="M201" s="51">
        <f t="shared" si="70"/>
        <v>349.84</v>
      </c>
      <c r="N201" s="50"/>
      <c r="O201" s="50">
        <f t="shared" si="77"/>
        <v>0</v>
      </c>
      <c r="P201" s="50">
        <v>8</v>
      </c>
      <c r="Q201" s="50">
        <f t="shared" si="57"/>
        <v>349.84</v>
      </c>
      <c r="R201" s="50"/>
      <c r="S201" s="50">
        <f t="shared" si="58"/>
        <v>0</v>
      </c>
      <c r="T201" s="50"/>
      <c r="U201" s="50">
        <f t="shared" si="75"/>
        <v>0</v>
      </c>
      <c r="V201" s="50"/>
      <c r="W201" s="50">
        <f t="shared" si="60"/>
        <v>0</v>
      </c>
      <c r="X201" s="50"/>
      <c r="Y201" s="50">
        <f t="shared" si="61"/>
        <v>0</v>
      </c>
      <c r="Z201" s="50"/>
      <c r="AA201" s="50">
        <f t="shared" si="62"/>
        <v>0</v>
      </c>
      <c r="AB201" s="50"/>
      <c r="AC201" s="50">
        <f t="shared" si="63"/>
        <v>0</v>
      </c>
      <c r="AD201" s="50"/>
      <c r="AE201" s="50">
        <f t="shared" si="64"/>
        <v>0</v>
      </c>
      <c r="AF201" s="50"/>
      <c r="AG201" s="50">
        <f t="shared" si="65"/>
        <v>0</v>
      </c>
      <c r="AH201" s="50"/>
      <c r="AI201" s="50">
        <f t="shared" si="66"/>
        <v>0</v>
      </c>
      <c r="AJ201" s="50"/>
      <c r="AK201" s="50">
        <f t="shared" si="71"/>
        <v>0</v>
      </c>
      <c r="AL201" s="50"/>
      <c r="AM201" s="50">
        <f t="shared" si="67"/>
        <v>0</v>
      </c>
      <c r="AN201" s="50"/>
      <c r="AO201" s="50">
        <f t="shared" si="68"/>
        <v>0</v>
      </c>
      <c r="AP201" s="49">
        <f t="shared" si="69"/>
        <v>8</v>
      </c>
      <c r="AQ201" s="49">
        <f t="shared" si="52"/>
        <v>349.84</v>
      </c>
      <c r="AR201" s="49">
        <f t="shared" si="53"/>
        <v>0</v>
      </c>
      <c r="AS201" s="58">
        <f t="shared" si="54"/>
        <v>0</v>
      </c>
      <c r="AT201" s="47"/>
      <c r="AU201" s="46"/>
      <c r="AV201" s="24">
        <f t="shared" si="72"/>
        <v>0</v>
      </c>
      <c r="AW201" s="23" t="str">
        <f t="shared" si="78"/>
        <v>NÃO MEDIDO</v>
      </c>
      <c r="AX201" s="45"/>
    </row>
    <row r="202" spans="1:50" s="41" customFormat="1" ht="39.75" customHeight="1" x14ac:dyDescent="0.2">
      <c r="A202" s="41" t="s">
        <v>39</v>
      </c>
      <c r="C202" s="57" t="s">
        <v>1413</v>
      </c>
      <c r="D202" s="56" t="s">
        <v>1412</v>
      </c>
      <c r="E202" s="55" t="s">
        <v>43</v>
      </c>
      <c r="F202" s="53">
        <v>2</v>
      </c>
      <c r="G202" s="53">
        <v>0</v>
      </c>
      <c r="H202" s="54">
        <v>0</v>
      </c>
      <c r="I202" s="54"/>
      <c r="J202" s="54">
        <v>0</v>
      </c>
      <c r="K202" s="53">
        <f t="shared" si="55"/>
        <v>2</v>
      </c>
      <c r="L202" s="52">
        <v>29.41</v>
      </c>
      <c r="M202" s="51">
        <f t="shared" si="70"/>
        <v>58.82</v>
      </c>
      <c r="N202" s="50"/>
      <c r="O202" s="50">
        <f t="shared" si="77"/>
        <v>0</v>
      </c>
      <c r="P202" s="50">
        <v>2</v>
      </c>
      <c r="Q202" s="50">
        <f t="shared" si="57"/>
        <v>58.82</v>
      </c>
      <c r="R202" s="50"/>
      <c r="S202" s="50">
        <f t="shared" si="58"/>
        <v>0</v>
      </c>
      <c r="T202" s="50"/>
      <c r="U202" s="50">
        <f t="shared" si="75"/>
        <v>0</v>
      </c>
      <c r="V202" s="50"/>
      <c r="W202" s="50">
        <f t="shared" si="60"/>
        <v>0</v>
      </c>
      <c r="X202" s="50"/>
      <c r="Y202" s="50">
        <f t="shared" si="61"/>
        <v>0</v>
      </c>
      <c r="Z202" s="50"/>
      <c r="AA202" s="50">
        <f t="shared" si="62"/>
        <v>0</v>
      </c>
      <c r="AB202" s="50"/>
      <c r="AC202" s="50">
        <f t="shared" si="63"/>
        <v>0</v>
      </c>
      <c r="AD202" s="50"/>
      <c r="AE202" s="50">
        <f t="shared" si="64"/>
        <v>0</v>
      </c>
      <c r="AF202" s="50"/>
      <c r="AG202" s="50">
        <f t="shared" si="65"/>
        <v>0</v>
      </c>
      <c r="AH202" s="50"/>
      <c r="AI202" s="50">
        <f t="shared" si="66"/>
        <v>0</v>
      </c>
      <c r="AJ202" s="50"/>
      <c r="AK202" s="50">
        <f t="shared" si="71"/>
        <v>0</v>
      </c>
      <c r="AL202" s="50"/>
      <c r="AM202" s="50">
        <f t="shared" si="67"/>
        <v>0</v>
      </c>
      <c r="AN202" s="50"/>
      <c r="AO202" s="50">
        <f t="shared" si="68"/>
        <v>0</v>
      </c>
      <c r="AP202" s="49">
        <f t="shared" si="69"/>
        <v>2</v>
      </c>
      <c r="AQ202" s="49">
        <f t="shared" si="52"/>
        <v>58.82</v>
      </c>
      <c r="AR202" s="49">
        <f t="shared" si="53"/>
        <v>0</v>
      </c>
      <c r="AS202" s="58">
        <f t="shared" si="54"/>
        <v>0</v>
      </c>
      <c r="AT202" s="47"/>
      <c r="AU202" s="46"/>
      <c r="AV202" s="24">
        <f t="shared" si="72"/>
        <v>0</v>
      </c>
      <c r="AW202" s="23" t="str">
        <f t="shared" si="78"/>
        <v>NÃO MEDIDO</v>
      </c>
      <c r="AX202" s="45"/>
    </row>
    <row r="203" spans="1:50" s="41" customFormat="1" ht="39.75" customHeight="1" x14ac:dyDescent="0.2">
      <c r="A203" s="41" t="s">
        <v>39</v>
      </c>
      <c r="C203" s="57" t="s">
        <v>648</v>
      </c>
      <c r="D203" s="56" t="s">
        <v>647</v>
      </c>
      <c r="E203" s="55" t="s">
        <v>43</v>
      </c>
      <c r="F203" s="53">
        <v>20</v>
      </c>
      <c r="G203" s="53">
        <v>0</v>
      </c>
      <c r="H203" s="54">
        <v>0</v>
      </c>
      <c r="I203" s="54"/>
      <c r="J203" s="54">
        <v>0</v>
      </c>
      <c r="K203" s="53">
        <f t="shared" si="55"/>
        <v>20</v>
      </c>
      <c r="L203" s="52">
        <v>8.4</v>
      </c>
      <c r="M203" s="51">
        <f t="shared" si="70"/>
        <v>168</v>
      </c>
      <c r="N203" s="50"/>
      <c r="O203" s="50">
        <f t="shared" si="77"/>
        <v>0</v>
      </c>
      <c r="P203" s="50">
        <v>20</v>
      </c>
      <c r="Q203" s="50">
        <f t="shared" si="57"/>
        <v>168</v>
      </c>
      <c r="R203" s="50"/>
      <c r="S203" s="50">
        <f t="shared" si="58"/>
        <v>0</v>
      </c>
      <c r="T203" s="50"/>
      <c r="U203" s="50">
        <f t="shared" si="75"/>
        <v>0</v>
      </c>
      <c r="V203" s="50"/>
      <c r="W203" s="50">
        <f t="shared" si="60"/>
        <v>0</v>
      </c>
      <c r="X203" s="50"/>
      <c r="Y203" s="50">
        <f t="shared" si="61"/>
        <v>0</v>
      </c>
      <c r="Z203" s="50"/>
      <c r="AA203" s="50">
        <f t="shared" si="62"/>
        <v>0</v>
      </c>
      <c r="AB203" s="50"/>
      <c r="AC203" s="50">
        <f t="shared" si="63"/>
        <v>0</v>
      </c>
      <c r="AD203" s="50"/>
      <c r="AE203" s="50">
        <f t="shared" si="64"/>
        <v>0</v>
      </c>
      <c r="AF203" s="50"/>
      <c r="AG203" s="50">
        <f t="shared" si="65"/>
        <v>0</v>
      </c>
      <c r="AH203" s="50"/>
      <c r="AI203" s="50">
        <f t="shared" si="66"/>
        <v>0</v>
      </c>
      <c r="AJ203" s="50"/>
      <c r="AK203" s="50">
        <f t="shared" si="71"/>
        <v>0</v>
      </c>
      <c r="AL203" s="50"/>
      <c r="AM203" s="50">
        <f t="shared" si="67"/>
        <v>0</v>
      </c>
      <c r="AN203" s="50"/>
      <c r="AO203" s="50">
        <f t="shared" si="68"/>
        <v>0</v>
      </c>
      <c r="AP203" s="49">
        <f t="shared" si="69"/>
        <v>20</v>
      </c>
      <c r="AQ203" s="49">
        <f t="shared" si="52"/>
        <v>168</v>
      </c>
      <c r="AR203" s="49">
        <f t="shared" si="53"/>
        <v>0</v>
      </c>
      <c r="AS203" s="58">
        <f t="shared" si="54"/>
        <v>0</v>
      </c>
      <c r="AT203" s="47"/>
      <c r="AU203" s="46"/>
      <c r="AV203" s="24">
        <f t="shared" si="72"/>
        <v>0</v>
      </c>
      <c r="AW203" s="23" t="str">
        <f t="shared" si="78"/>
        <v>NÃO MEDIDO</v>
      </c>
      <c r="AX203" s="45"/>
    </row>
    <row r="204" spans="1:50" s="41" customFormat="1" ht="36.75" customHeight="1" x14ac:dyDescent="0.2">
      <c r="A204" s="41" t="s">
        <v>39</v>
      </c>
      <c r="C204" s="57" t="s">
        <v>2546</v>
      </c>
      <c r="D204" s="56" t="s">
        <v>2545</v>
      </c>
      <c r="E204" s="55" t="s">
        <v>43</v>
      </c>
      <c r="F204" s="53">
        <v>1</v>
      </c>
      <c r="G204" s="53">
        <v>0</v>
      </c>
      <c r="H204" s="54">
        <v>0</v>
      </c>
      <c r="I204" s="54"/>
      <c r="J204" s="54">
        <v>0</v>
      </c>
      <c r="K204" s="53">
        <f t="shared" si="55"/>
        <v>1</v>
      </c>
      <c r="L204" s="52">
        <v>1142.76</v>
      </c>
      <c r="M204" s="51">
        <f t="shared" si="70"/>
        <v>1142.76</v>
      </c>
      <c r="N204" s="50"/>
      <c r="O204" s="50">
        <f t="shared" si="77"/>
        <v>0</v>
      </c>
      <c r="P204" s="50"/>
      <c r="Q204" s="50">
        <f t="shared" si="57"/>
        <v>0</v>
      </c>
      <c r="R204" s="50"/>
      <c r="S204" s="50">
        <f t="shared" si="58"/>
        <v>0</v>
      </c>
      <c r="T204" s="50"/>
      <c r="U204" s="50">
        <f t="shared" si="75"/>
        <v>0</v>
      </c>
      <c r="V204" s="50"/>
      <c r="W204" s="50">
        <f t="shared" si="60"/>
        <v>0</v>
      </c>
      <c r="X204" s="50"/>
      <c r="Y204" s="50">
        <f t="shared" si="61"/>
        <v>0</v>
      </c>
      <c r="Z204" s="50"/>
      <c r="AA204" s="50">
        <f t="shared" si="62"/>
        <v>0</v>
      </c>
      <c r="AB204" s="50"/>
      <c r="AC204" s="50">
        <f t="shared" si="63"/>
        <v>0</v>
      </c>
      <c r="AD204" s="50"/>
      <c r="AE204" s="50">
        <f t="shared" si="64"/>
        <v>0</v>
      </c>
      <c r="AF204" s="50"/>
      <c r="AG204" s="50">
        <f t="shared" si="65"/>
        <v>0</v>
      </c>
      <c r="AH204" s="50"/>
      <c r="AI204" s="50">
        <f t="shared" si="66"/>
        <v>0</v>
      </c>
      <c r="AJ204" s="50"/>
      <c r="AK204" s="50">
        <f t="shared" si="71"/>
        <v>0</v>
      </c>
      <c r="AL204" s="50"/>
      <c r="AM204" s="50">
        <f t="shared" si="67"/>
        <v>0</v>
      </c>
      <c r="AN204" s="50"/>
      <c r="AO204" s="50">
        <f t="shared" si="68"/>
        <v>0</v>
      </c>
      <c r="AP204" s="49">
        <f t="shared" si="69"/>
        <v>0</v>
      </c>
      <c r="AQ204" s="49">
        <f t="shared" si="52"/>
        <v>0</v>
      </c>
      <c r="AR204" s="49">
        <f t="shared" si="53"/>
        <v>1</v>
      </c>
      <c r="AS204" s="58">
        <f t="shared" si="54"/>
        <v>1142.76</v>
      </c>
      <c r="AT204" s="47"/>
      <c r="AU204" s="46"/>
      <c r="AV204" s="24">
        <f t="shared" si="72"/>
        <v>0</v>
      </c>
      <c r="AW204" s="23" t="str">
        <f t="shared" si="78"/>
        <v>NÃO MEDIDO</v>
      </c>
      <c r="AX204" s="45"/>
    </row>
    <row r="205" spans="1:50" s="41" customFormat="1" ht="36.75" customHeight="1" x14ac:dyDescent="0.2">
      <c r="A205" s="41" t="s">
        <v>39</v>
      </c>
      <c r="C205" s="57" t="s">
        <v>2544</v>
      </c>
      <c r="D205" s="56" t="s">
        <v>2543</v>
      </c>
      <c r="E205" s="55" t="s">
        <v>43</v>
      </c>
      <c r="F205" s="53">
        <v>1</v>
      </c>
      <c r="G205" s="53">
        <v>0</v>
      </c>
      <c r="H205" s="54">
        <v>0</v>
      </c>
      <c r="I205" s="54"/>
      <c r="J205" s="54">
        <v>0</v>
      </c>
      <c r="K205" s="53">
        <f t="shared" si="55"/>
        <v>1</v>
      </c>
      <c r="L205" s="52">
        <v>1404.01</v>
      </c>
      <c r="M205" s="51">
        <f t="shared" si="70"/>
        <v>1404.01</v>
      </c>
      <c r="N205" s="50"/>
      <c r="O205" s="50">
        <f t="shared" si="77"/>
        <v>0</v>
      </c>
      <c r="P205" s="50"/>
      <c r="Q205" s="50">
        <f t="shared" si="57"/>
        <v>0</v>
      </c>
      <c r="R205" s="50"/>
      <c r="S205" s="50">
        <f t="shared" si="58"/>
        <v>0</v>
      </c>
      <c r="T205" s="50"/>
      <c r="U205" s="50">
        <f t="shared" si="75"/>
        <v>0</v>
      </c>
      <c r="V205" s="50"/>
      <c r="W205" s="50">
        <f t="shared" si="60"/>
        <v>0</v>
      </c>
      <c r="X205" s="50"/>
      <c r="Y205" s="50">
        <f t="shared" si="61"/>
        <v>0</v>
      </c>
      <c r="Z205" s="50"/>
      <c r="AA205" s="50">
        <f t="shared" si="62"/>
        <v>0</v>
      </c>
      <c r="AB205" s="50"/>
      <c r="AC205" s="50">
        <f t="shared" si="63"/>
        <v>0</v>
      </c>
      <c r="AD205" s="50"/>
      <c r="AE205" s="50">
        <f t="shared" si="64"/>
        <v>0</v>
      </c>
      <c r="AF205" s="50"/>
      <c r="AG205" s="50">
        <f t="shared" si="65"/>
        <v>0</v>
      </c>
      <c r="AH205" s="50"/>
      <c r="AI205" s="50">
        <f t="shared" si="66"/>
        <v>0</v>
      </c>
      <c r="AJ205" s="50"/>
      <c r="AK205" s="50">
        <f t="shared" si="71"/>
        <v>0</v>
      </c>
      <c r="AL205" s="50"/>
      <c r="AM205" s="50">
        <f t="shared" si="67"/>
        <v>0</v>
      </c>
      <c r="AN205" s="50"/>
      <c r="AO205" s="50">
        <f t="shared" si="68"/>
        <v>0</v>
      </c>
      <c r="AP205" s="49">
        <f t="shared" si="69"/>
        <v>0</v>
      </c>
      <c r="AQ205" s="49">
        <f t="shared" si="52"/>
        <v>0</v>
      </c>
      <c r="AR205" s="49">
        <f t="shared" si="53"/>
        <v>1</v>
      </c>
      <c r="AS205" s="58">
        <f t="shared" si="54"/>
        <v>1404.01</v>
      </c>
      <c r="AT205" s="47"/>
      <c r="AU205" s="46"/>
      <c r="AV205" s="24">
        <f t="shared" si="72"/>
        <v>0</v>
      </c>
      <c r="AW205" s="23" t="str">
        <f t="shared" si="78"/>
        <v>NÃO MEDIDO</v>
      </c>
      <c r="AX205" s="45"/>
    </row>
    <row r="206" spans="1:50" s="41" customFormat="1" ht="36.75" customHeight="1" x14ac:dyDescent="0.2">
      <c r="A206" s="41" t="s">
        <v>39</v>
      </c>
      <c r="C206" s="57" t="s">
        <v>2542</v>
      </c>
      <c r="D206" s="56" t="s">
        <v>2541</v>
      </c>
      <c r="E206" s="55" t="s">
        <v>182</v>
      </c>
      <c r="F206" s="53">
        <v>30</v>
      </c>
      <c r="G206" s="53">
        <v>0</v>
      </c>
      <c r="H206" s="54">
        <v>0</v>
      </c>
      <c r="I206" s="54"/>
      <c r="J206" s="54">
        <v>0</v>
      </c>
      <c r="K206" s="53">
        <f t="shared" si="55"/>
        <v>30</v>
      </c>
      <c r="L206" s="52">
        <v>50.21</v>
      </c>
      <c r="M206" s="51">
        <f t="shared" si="70"/>
        <v>1506.3</v>
      </c>
      <c r="N206" s="50"/>
      <c r="O206" s="50">
        <f t="shared" si="77"/>
        <v>0</v>
      </c>
      <c r="P206" s="50">
        <v>19.399999999999999</v>
      </c>
      <c r="Q206" s="50">
        <f t="shared" si="57"/>
        <v>974.07</v>
      </c>
      <c r="R206" s="50"/>
      <c r="S206" s="50">
        <f t="shared" si="58"/>
        <v>0</v>
      </c>
      <c r="T206" s="50"/>
      <c r="U206" s="50">
        <f t="shared" si="75"/>
        <v>0</v>
      </c>
      <c r="V206" s="50"/>
      <c r="W206" s="50">
        <f t="shared" si="60"/>
        <v>0</v>
      </c>
      <c r="X206" s="50"/>
      <c r="Y206" s="50">
        <f t="shared" si="61"/>
        <v>0</v>
      </c>
      <c r="Z206" s="50"/>
      <c r="AA206" s="50">
        <f t="shared" si="62"/>
        <v>0</v>
      </c>
      <c r="AB206" s="50"/>
      <c r="AC206" s="50">
        <f t="shared" si="63"/>
        <v>0</v>
      </c>
      <c r="AD206" s="50"/>
      <c r="AE206" s="50">
        <f t="shared" si="64"/>
        <v>0</v>
      </c>
      <c r="AF206" s="50"/>
      <c r="AG206" s="50">
        <f t="shared" si="65"/>
        <v>0</v>
      </c>
      <c r="AH206" s="50"/>
      <c r="AI206" s="50">
        <f t="shared" si="66"/>
        <v>0</v>
      </c>
      <c r="AJ206" s="50"/>
      <c r="AK206" s="50">
        <f t="shared" si="71"/>
        <v>0</v>
      </c>
      <c r="AL206" s="50"/>
      <c r="AM206" s="50">
        <f t="shared" si="67"/>
        <v>0</v>
      </c>
      <c r="AN206" s="50"/>
      <c r="AO206" s="50">
        <f t="shared" si="68"/>
        <v>0</v>
      </c>
      <c r="AP206" s="49">
        <f t="shared" si="69"/>
        <v>19.399999999999999</v>
      </c>
      <c r="AQ206" s="49">
        <f t="shared" ref="AQ206:AQ269" si="79">SUMIF($N$9:$AO$9,"valor medido",N206:AO206)</f>
        <v>974.07</v>
      </c>
      <c r="AR206" s="49">
        <f t="shared" ref="AR206:AR269" si="80">K206-AP206</f>
        <v>10.600000000000001</v>
      </c>
      <c r="AS206" s="58">
        <f t="shared" ref="AS206:AS269" si="81">M206-AQ206</f>
        <v>532.2299999999999</v>
      </c>
      <c r="AT206" s="47"/>
      <c r="AU206" s="46"/>
      <c r="AV206" s="24">
        <f t="shared" si="72"/>
        <v>0</v>
      </c>
      <c r="AW206" s="23" t="str">
        <f t="shared" si="78"/>
        <v>NÃO MEDIDO</v>
      </c>
      <c r="AX206" s="45"/>
    </row>
    <row r="207" spans="1:50" s="41" customFormat="1" ht="36.75" customHeight="1" x14ac:dyDescent="0.2">
      <c r="A207" s="41" t="s">
        <v>39</v>
      </c>
      <c r="C207" s="57" t="s">
        <v>526</v>
      </c>
      <c r="D207" s="56" t="s">
        <v>525</v>
      </c>
      <c r="E207" s="55" t="s">
        <v>182</v>
      </c>
      <c r="F207" s="53">
        <v>135</v>
      </c>
      <c r="G207" s="53">
        <v>0</v>
      </c>
      <c r="H207" s="54">
        <v>0</v>
      </c>
      <c r="I207" s="54"/>
      <c r="J207" s="54">
        <v>0</v>
      </c>
      <c r="K207" s="53">
        <f t="shared" ref="K207:K270" si="82">F207+G207+H207+I207+J207</f>
        <v>135</v>
      </c>
      <c r="L207" s="52">
        <v>117.71</v>
      </c>
      <c r="M207" s="51">
        <f t="shared" si="70"/>
        <v>15890.85</v>
      </c>
      <c r="N207" s="50"/>
      <c r="O207" s="50">
        <f t="shared" si="77"/>
        <v>0</v>
      </c>
      <c r="P207" s="50">
        <v>85</v>
      </c>
      <c r="Q207" s="50">
        <f t="shared" ref="Q207:Q270" si="83">ROUND(P207*$L207,2)</f>
        <v>10005.35</v>
      </c>
      <c r="R207" s="50"/>
      <c r="S207" s="50">
        <f t="shared" ref="S207:S270" si="84">ROUND(R207*$L207,2)</f>
        <v>0</v>
      </c>
      <c r="T207" s="50"/>
      <c r="U207" s="50">
        <f t="shared" si="75"/>
        <v>0</v>
      </c>
      <c r="V207" s="50">
        <v>18.61</v>
      </c>
      <c r="W207" s="50">
        <f t="shared" ref="W207:W270" si="85">ROUND(V207*$L207,2)</f>
        <v>2190.58</v>
      </c>
      <c r="X207" s="50"/>
      <c r="Y207" s="50">
        <f t="shared" ref="Y207:Y270" si="86">ROUND(X207*$L207,2)</f>
        <v>0</v>
      </c>
      <c r="Z207" s="50"/>
      <c r="AA207" s="50">
        <f t="shared" ref="AA207:AA270" si="87">ROUND(Z207*$L207,2)</f>
        <v>0</v>
      </c>
      <c r="AB207" s="50"/>
      <c r="AC207" s="50">
        <f t="shared" ref="AC207:AC270" si="88">ROUND(AB207*$L207,2)</f>
        <v>0</v>
      </c>
      <c r="AD207" s="50"/>
      <c r="AE207" s="50">
        <f t="shared" ref="AE207:AE270" si="89">ROUND(AD207*$L207,2)</f>
        <v>0</v>
      </c>
      <c r="AF207" s="50"/>
      <c r="AG207" s="50">
        <f t="shared" ref="AG207:AG270" si="90">ROUND(AF207*$L207,2)</f>
        <v>0</v>
      </c>
      <c r="AH207" s="50"/>
      <c r="AI207" s="50">
        <f t="shared" ref="AI207:AI270" si="91">ROUND(AH207*$L207,2)</f>
        <v>0</v>
      </c>
      <c r="AJ207" s="50"/>
      <c r="AK207" s="50">
        <f t="shared" si="71"/>
        <v>0</v>
      </c>
      <c r="AL207" s="50"/>
      <c r="AM207" s="50">
        <f t="shared" ref="AM207:AM270" si="92">ROUND(AL207*$L207,2)</f>
        <v>0</v>
      </c>
      <c r="AN207" s="50"/>
      <c r="AO207" s="50">
        <f t="shared" ref="AO207:AO270" si="93">ROUND(AN207*$L207,2)</f>
        <v>0</v>
      </c>
      <c r="AP207" s="49">
        <f t="shared" ref="AP207:AP270" si="94">SUMIF($N$9:$AO$9,"QUANTIDADE",N207:AO207)</f>
        <v>103.61</v>
      </c>
      <c r="AQ207" s="49">
        <f t="shared" si="79"/>
        <v>12195.93</v>
      </c>
      <c r="AR207" s="49">
        <f t="shared" si="80"/>
        <v>31.39</v>
      </c>
      <c r="AS207" s="58">
        <f t="shared" si="81"/>
        <v>3694.92</v>
      </c>
      <c r="AT207" s="47"/>
      <c r="AU207" s="46"/>
      <c r="AV207" s="24">
        <f t="shared" si="72"/>
        <v>0</v>
      </c>
      <c r="AW207" s="23" t="str">
        <f t="shared" si="78"/>
        <v>NÃO MEDIDO</v>
      </c>
      <c r="AX207" s="45"/>
    </row>
    <row r="208" spans="1:50" s="41" customFormat="1" ht="36.75" customHeight="1" x14ac:dyDescent="0.2">
      <c r="A208" s="41" t="s">
        <v>39</v>
      </c>
      <c r="C208" s="57" t="s">
        <v>1109</v>
      </c>
      <c r="D208" s="56" t="s">
        <v>1108</v>
      </c>
      <c r="E208" s="55" t="s">
        <v>182</v>
      </c>
      <c r="F208" s="53">
        <v>18</v>
      </c>
      <c r="G208" s="53">
        <v>6</v>
      </c>
      <c r="H208" s="54">
        <v>0</v>
      </c>
      <c r="I208" s="54"/>
      <c r="J208" s="54">
        <v>0</v>
      </c>
      <c r="K208" s="53">
        <f t="shared" si="82"/>
        <v>24</v>
      </c>
      <c r="L208" s="52">
        <v>24.46</v>
      </c>
      <c r="M208" s="51">
        <f t="shared" ref="M208:M271" si="95">ROUND(($F208*$L208),2)+ROUND(($G208*$L208),2)+ROUND(($H208*$L208),2)+ROUND(($I208*$L208),2)+ROUND(($J208*$L208),2)</f>
        <v>587.04</v>
      </c>
      <c r="N208" s="50"/>
      <c r="O208" s="50">
        <f t="shared" si="77"/>
        <v>0</v>
      </c>
      <c r="P208" s="50">
        <v>18</v>
      </c>
      <c r="Q208" s="50">
        <f t="shared" si="83"/>
        <v>440.28</v>
      </c>
      <c r="R208" s="50"/>
      <c r="S208" s="50">
        <f t="shared" si="84"/>
        <v>0</v>
      </c>
      <c r="T208" s="50"/>
      <c r="U208" s="50">
        <f t="shared" si="75"/>
        <v>0</v>
      </c>
      <c r="V208" s="50"/>
      <c r="W208" s="50">
        <f t="shared" si="85"/>
        <v>0</v>
      </c>
      <c r="X208" s="50"/>
      <c r="Y208" s="50">
        <f t="shared" si="86"/>
        <v>0</v>
      </c>
      <c r="Z208" s="50"/>
      <c r="AA208" s="50">
        <f t="shared" si="87"/>
        <v>0</v>
      </c>
      <c r="AB208" s="50"/>
      <c r="AC208" s="50">
        <f t="shared" si="88"/>
        <v>0</v>
      </c>
      <c r="AD208" s="50"/>
      <c r="AE208" s="50">
        <f t="shared" si="89"/>
        <v>0</v>
      </c>
      <c r="AF208" s="50"/>
      <c r="AG208" s="50">
        <f t="shared" si="90"/>
        <v>0</v>
      </c>
      <c r="AH208" s="50"/>
      <c r="AI208" s="50">
        <f t="shared" si="91"/>
        <v>0</v>
      </c>
      <c r="AJ208" s="50"/>
      <c r="AK208" s="50">
        <f t="shared" si="71"/>
        <v>0</v>
      </c>
      <c r="AL208" s="50"/>
      <c r="AM208" s="50">
        <f t="shared" si="92"/>
        <v>0</v>
      </c>
      <c r="AN208" s="50"/>
      <c r="AO208" s="50">
        <f t="shared" si="93"/>
        <v>0</v>
      </c>
      <c r="AP208" s="49">
        <f t="shared" si="94"/>
        <v>18</v>
      </c>
      <c r="AQ208" s="49">
        <f t="shared" si="79"/>
        <v>440.28</v>
      </c>
      <c r="AR208" s="49">
        <f t="shared" si="80"/>
        <v>6</v>
      </c>
      <c r="AS208" s="58">
        <f t="shared" si="81"/>
        <v>146.76</v>
      </c>
      <c r="AT208" s="47"/>
      <c r="AU208" s="46"/>
      <c r="AV208" s="24">
        <f t="shared" si="72"/>
        <v>0</v>
      </c>
      <c r="AW208" s="23" t="str">
        <f t="shared" si="78"/>
        <v>NÃO MEDIDO</v>
      </c>
      <c r="AX208" s="45"/>
    </row>
    <row r="209" spans="1:50" s="41" customFormat="1" ht="36.75" customHeight="1" x14ac:dyDescent="0.2">
      <c r="A209" s="41" t="s">
        <v>39</v>
      </c>
      <c r="C209" s="57" t="s">
        <v>516</v>
      </c>
      <c r="D209" s="56" t="s">
        <v>515</v>
      </c>
      <c r="E209" s="55" t="s">
        <v>182</v>
      </c>
      <c r="F209" s="53">
        <v>45</v>
      </c>
      <c r="G209" s="53">
        <v>0</v>
      </c>
      <c r="H209" s="54">
        <v>0</v>
      </c>
      <c r="I209" s="54"/>
      <c r="J209" s="54">
        <v>0</v>
      </c>
      <c r="K209" s="53">
        <f t="shared" si="82"/>
        <v>45</v>
      </c>
      <c r="L209" s="52">
        <v>72.97</v>
      </c>
      <c r="M209" s="51">
        <f t="shared" si="95"/>
        <v>3283.65</v>
      </c>
      <c r="N209" s="50"/>
      <c r="O209" s="50">
        <f t="shared" si="77"/>
        <v>0</v>
      </c>
      <c r="P209" s="50">
        <v>6</v>
      </c>
      <c r="Q209" s="50">
        <f t="shared" si="83"/>
        <v>437.82</v>
      </c>
      <c r="R209" s="50"/>
      <c r="S209" s="50">
        <f t="shared" si="84"/>
        <v>0</v>
      </c>
      <c r="T209" s="50"/>
      <c r="U209" s="50">
        <f t="shared" si="75"/>
        <v>0</v>
      </c>
      <c r="V209" s="50"/>
      <c r="W209" s="50">
        <f t="shared" si="85"/>
        <v>0</v>
      </c>
      <c r="X209" s="50"/>
      <c r="Y209" s="50">
        <f t="shared" si="86"/>
        <v>0</v>
      </c>
      <c r="Z209" s="50"/>
      <c r="AA209" s="50">
        <f t="shared" si="87"/>
        <v>0</v>
      </c>
      <c r="AB209" s="50"/>
      <c r="AC209" s="50">
        <f t="shared" si="88"/>
        <v>0</v>
      </c>
      <c r="AD209" s="50"/>
      <c r="AE209" s="50">
        <f t="shared" si="89"/>
        <v>0</v>
      </c>
      <c r="AF209" s="50"/>
      <c r="AG209" s="50">
        <f t="shared" si="90"/>
        <v>0</v>
      </c>
      <c r="AH209" s="50"/>
      <c r="AI209" s="50">
        <f t="shared" si="91"/>
        <v>0</v>
      </c>
      <c r="AJ209" s="50"/>
      <c r="AK209" s="50">
        <f t="shared" si="71"/>
        <v>0</v>
      </c>
      <c r="AL209" s="50"/>
      <c r="AM209" s="50">
        <f t="shared" si="92"/>
        <v>0</v>
      </c>
      <c r="AN209" s="50"/>
      <c r="AO209" s="50">
        <f t="shared" si="93"/>
        <v>0</v>
      </c>
      <c r="AP209" s="49">
        <f t="shared" si="94"/>
        <v>6</v>
      </c>
      <c r="AQ209" s="49">
        <f t="shared" si="79"/>
        <v>437.82</v>
      </c>
      <c r="AR209" s="49">
        <f t="shared" si="80"/>
        <v>39</v>
      </c>
      <c r="AS209" s="58">
        <f t="shared" si="81"/>
        <v>2845.83</v>
      </c>
      <c r="AT209" s="47"/>
      <c r="AU209" s="46"/>
      <c r="AV209" s="24">
        <f t="shared" si="72"/>
        <v>0</v>
      </c>
      <c r="AW209" s="23" t="str">
        <f t="shared" si="78"/>
        <v>NÃO MEDIDO</v>
      </c>
      <c r="AX209" s="45"/>
    </row>
    <row r="210" spans="1:50" s="41" customFormat="1" ht="36.75" customHeight="1" x14ac:dyDescent="0.2">
      <c r="A210" s="41" t="s">
        <v>39</v>
      </c>
      <c r="C210" s="57" t="s">
        <v>2540</v>
      </c>
      <c r="D210" s="56" t="s">
        <v>2539</v>
      </c>
      <c r="E210" s="55" t="s">
        <v>182</v>
      </c>
      <c r="F210" s="53">
        <v>80</v>
      </c>
      <c r="G210" s="53">
        <v>0</v>
      </c>
      <c r="H210" s="54">
        <v>0</v>
      </c>
      <c r="I210" s="54"/>
      <c r="J210" s="54">
        <v>0</v>
      </c>
      <c r="K210" s="53">
        <f t="shared" si="82"/>
        <v>80</v>
      </c>
      <c r="L210" s="52">
        <v>208.25</v>
      </c>
      <c r="M210" s="51">
        <f t="shared" si="95"/>
        <v>16660</v>
      </c>
      <c r="N210" s="50"/>
      <c r="O210" s="50">
        <f t="shared" si="77"/>
        <v>0</v>
      </c>
      <c r="P210" s="50">
        <v>74.45</v>
      </c>
      <c r="Q210" s="50">
        <f t="shared" si="83"/>
        <v>15504.21</v>
      </c>
      <c r="R210" s="50"/>
      <c r="S210" s="50">
        <f t="shared" si="84"/>
        <v>0</v>
      </c>
      <c r="T210" s="50"/>
      <c r="U210" s="50">
        <f t="shared" si="75"/>
        <v>0</v>
      </c>
      <c r="V210" s="50"/>
      <c r="W210" s="50">
        <f t="shared" si="85"/>
        <v>0</v>
      </c>
      <c r="X210" s="50"/>
      <c r="Y210" s="50">
        <f t="shared" si="86"/>
        <v>0</v>
      </c>
      <c r="Z210" s="50"/>
      <c r="AA210" s="50">
        <f t="shared" si="87"/>
        <v>0</v>
      </c>
      <c r="AB210" s="50"/>
      <c r="AC210" s="50">
        <f t="shared" si="88"/>
        <v>0</v>
      </c>
      <c r="AD210" s="50"/>
      <c r="AE210" s="50">
        <f t="shared" si="89"/>
        <v>0</v>
      </c>
      <c r="AF210" s="50"/>
      <c r="AG210" s="50">
        <f t="shared" si="90"/>
        <v>0</v>
      </c>
      <c r="AH210" s="50"/>
      <c r="AI210" s="50">
        <f t="shared" si="91"/>
        <v>0</v>
      </c>
      <c r="AJ210" s="50"/>
      <c r="AK210" s="50">
        <f t="shared" ref="AK210:AK273" si="96">ROUND(AJ210*$L210,2)</f>
        <v>0</v>
      </c>
      <c r="AL210" s="50"/>
      <c r="AM210" s="50">
        <f t="shared" si="92"/>
        <v>0</v>
      </c>
      <c r="AN210" s="50"/>
      <c r="AO210" s="50">
        <f t="shared" si="93"/>
        <v>0</v>
      </c>
      <c r="AP210" s="49">
        <f t="shared" si="94"/>
        <v>74.45</v>
      </c>
      <c r="AQ210" s="49">
        <f t="shared" si="79"/>
        <v>15504.21</v>
      </c>
      <c r="AR210" s="49">
        <f t="shared" si="80"/>
        <v>5.5499999999999972</v>
      </c>
      <c r="AS210" s="58">
        <f t="shared" si="81"/>
        <v>1155.7900000000009</v>
      </c>
      <c r="AT210" s="47"/>
      <c r="AU210" s="46"/>
      <c r="AV210" s="24">
        <f t="shared" si="72"/>
        <v>0</v>
      </c>
      <c r="AW210" s="23" t="str">
        <f t="shared" si="78"/>
        <v>NÃO MEDIDO</v>
      </c>
      <c r="AX210" s="45"/>
    </row>
    <row r="211" spans="1:50" s="41" customFormat="1" ht="60.75" customHeight="1" x14ac:dyDescent="0.2">
      <c r="A211" s="41" t="s">
        <v>39</v>
      </c>
      <c r="C211" s="57" t="s">
        <v>642</v>
      </c>
      <c r="D211" s="56" t="s">
        <v>641</v>
      </c>
      <c r="E211" s="55" t="s">
        <v>43</v>
      </c>
      <c r="F211" s="53">
        <v>15</v>
      </c>
      <c r="G211" s="53">
        <v>0</v>
      </c>
      <c r="H211" s="54">
        <v>0</v>
      </c>
      <c r="I211" s="54"/>
      <c r="J211" s="54">
        <v>0</v>
      </c>
      <c r="K211" s="53">
        <f t="shared" si="82"/>
        <v>15</v>
      </c>
      <c r="L211" s="52">
        <v>76.760000000000005</v>
      </c>
      <c r="M211" s="51">
        <f t="shared" si="95"/>
        <v>1151.4000000000001</v>
      </c>
      <c r="N211" s="50"/>
      <c r="O211" s="50">
        <f t="shared" si="77"/>
        <v>0</v>
      </c>
      <c r="P211" s="50">
        <v>9</v>
      </c>
      <c r="Q211" s="50">
        <f t="shared" si="83"/>
        <v>690.84</v>
      </c>
      <c r="R211" s="50"/>
      <c r="S211" s="50">
        <f t="shared" si="84"/>
        <v>0</v>
      </c>
      <c r="T211" s="50"/>
      <c r="U211" s="50">
        <f t="shared" si="75"/>
        <v>0</v>
      </c>
      <c r="V211" s="50"/>
      <c r="W211" s="50">
        <f t="shared" si="85"/>
        <v>0</v>
      </c>
      <c r="X211" s="50"/>
      <c r="Y211" s="50">
        <f t="shared" si="86"/>
        <v>0</v>
      </c>
      <c r="Z211" s="50"/>
      <c r="AA211" s="50">
        <f t="shared" si="87"/>
        <v>0</v>
      </c>
      <c r="AB211" s="50"/>
      <c r="AC211" s="50">
        <f t="shared" si="88"/>
        <v>0</v>
      </c>
      <c r="AD211" s="50"/>
      <c r="AE211" s="50">
        <f t="shared" si="89"/>
        <v>0</v>
      </c>
      <c r="AF211" s="50"/>
      <c r="AG211" s="50">
        <f t="shared" si="90"/>
        <v>0</v>
      </c>
      <c r="AH211" s="50"/>
      <c r="AI211" s="50">
        <f t="shared" si="91"/>
        <v>0</v>
      </c>
      <c r="AJ211" s="50"/>
      <c r="AK211" s="50">
        <f t="shared" si="96"/>
        <v>0</v>
      </c>
      <c r="AL211" s="50"/>
      <c r="AM211" s="50">
        <f t="shared" si="92"/>
        <v>0</v>
      </c>
      <c r="AN211" s="50"/>
      <c r="AO211" s="50">
        <f t="shared" si="93"/>
        <v>0</v>
      </c>
      <c r="AP211" s="49">
        <f t="shared" si="94"/>
        <v>9</v>
      </c>
      <c r="AQ211" s="49">
        <f t="shared" si="79"/>
        <v>690.84</v>
      </c>
      <c r="AR211" s="49">
        <f t="shared" si="80"/>
        <v>6</v>
      </c>
      <c r="AS211" s="58">
        <f t="shared" si="81"/>
        <v>460.56000000000006</v>
      </c>
      <c r="AT211" s="47"/>
      <c r="AU211" s="46"/>
      <c r="AV211" s="24">
        <f t="shared" si="72"/>
        <v>0</v>
      </c>
      <c r="AW211" s="23" t="str">
        <f t="shared" si="78"/>
        <v>NÃO MEDIDO</v>
      </c>
      <c r="AX211" s="45"/>
    </row>
    <row r="212" spans="1:50" s="41" customFormat="1" ht="60.75" customHeight="1" x14ac:dyDescent="0.2">
      <c r="A212" s="41" t="s">
        <v>39</v>
      </c>
      <c r="C212" s="57" t="s">
        <v>504</v>
      </c>
      <c r="D212" s="56" t="s">
        <v>503</v>
      </c>
      <c r="E212" s="55" t="s">
        <v>43</v>
      </c>
      <c r="F212" s="53">
        <v>24</v>
      </c>
      <c r="G212" s="53">
        <v>0</v>
      </c>
      <c r="H212" s="54">
        <v>0</v>
      </c>
      <c r="I212" s="54"/>
      <c r="J212" s="54">
        <v>0</v>
      </c>
      <c r="K212" s="53">
        <f t="shared" si="82"/>
        <v>24</v>
      </c>
      <c r="L212" s="52">
        <v>141.83000000000001</v>
      </c>
      <c r="M212" s="51">
        <f t="shared" si="95"/>
        <v>3403.92</v>
      </c>
      <c r="N212" s="50"/>
      <c r="O212" s="50">
        <f t="shared" si="77"/>
        <v>0</v>
      </c>
      <c r="P212" s="50">
        <v>11</v>
      </c>
      <c r="Q212" s="50">
        <f t="shared" si="83"/>
        <v>1560.13</v>
      </c>
      <c r="R212" s="50"/>
      <c r="S212" s="50">
        <f t="shared" si="84"/>
        <v>0</v>
      </c>
      <c r="T212" s="50"/>
      <c r="U212" s="50">
        <f t="shared" si="75"/>
        <v>0</v>
      </c>
      <c r="V212" s="50">
        <v>3</v>
      </c>
      <c r="W212" s="50">
        <f t="shared" si="85"/>
        <v>425.49</v>
      </c>
      <c r="X212" s="50"/>
      <c r="Y212" s="50">
        <f t="shared" si="86"/>
        <v>0</v>
      </c>
      <c r="Z212" s="50"/>
      <c r="AA212" s="50">
        <f t="shared" si="87"/>
        <v>0</v>
      </c>
      <c r="AB212" s="50"/>
      <c r="AC212" s="50">
        <f t="shared" si="88"/>
        <v>0</v>
      </c>
      <c r="AD212" s="50"/>
      <c r="AE212" s="50">
        <f t="shared" si="89"/>
        <v>0</v>
      </c>
      <c r="AF212" s="50"/>
      <c r="AG212" s="50">
        <f t="shared" si="90"/>
        <v>0</v>
      </c>
      <c r="AH212" s="50"/>
      <c r="AI212" s="50">
        <f t="shared" si="91"/>
        <v>0</v>
      </c>
      <c r="AJ212" s="50"/>
      <c r="AK212" s="50">
        <f t="shared" si="96"/>
        <v>0</v>
      </c>
      <c r="AL212" s="50"/>
      <c r="AM212" s="50">
        <f t="shared" si="92"/>
        <v>0</v>
      </c>
      <c r="AN212" s="50"/>
      <c r="AO212" s="50">
        <f t="shared" si="93"/>
        <v>0</v>
      </c>
      <c r="AP212" s="49">
        <f t="shared" si="94"/>
        <v>14</v>
      </c>
      <c r="AQ212" s="49">
        <f t="shared" si="79"/>
        <v>1985.6200000000001</v>
      </c>
      <c r="AR212" s="49">
        <f t="shared" si="80"/>
        <v>10</v>
      </c>
      <c r="AS212" s="58">
        <f t="shared" si="81"/>
        <v>1418.3</v>
      </c>
      <c r="AT212" s="47"/>
      <c r="AU212" s="46"/>
      <c r="AV212" s="24">
        <f t="shared" si="72"/>
        <v>0</v>
      </c>
      <c r="AW212" s="23" t="str">
        <f t="shared" si="78"/>
        <v>NÃO MEDIDO</v>
      </c>
      <c r="AX212" s="45"/>
    </row>
    <row r="213" spans="1:50" s="41" customFormat="1" ht="60.75" customHeight="1" x14ac:dyDescent="0.2">
      <c r="A213" s="41" t="s">
        <v>39</v>
      </c>
      <c r="C213" s="57" t="s">
        <v>2538</v>
      </c>
      <c r="D213" s="56" t="s">
        <v>2537</v>
      </c>
      <c r="E213" s="55" t="s">
        <v>43</v>
      </c>
      <c r="F213" s="53">
        <v>12</v>
      </c>
      <c r="G213" s="53">
        <v>0</v>
      </c>
      <c r="H213" s="54">
        <v>0</v>
      </c>
      <c r="I213" s="54"/>
      <c r="J213" s="54">
        <v>0</v>
      </c>
      <c r="K213" s="53">
        <f t="shared" si="82"/>
        <v>12</v>
      </c>
      <c r="L213" s="52">
        <v>318.63</v>
      </c>
      <c r="M213" s="51">
        <f t="shared" si="95"/>
        <v>3823.56</v>
      </c>
      <c r="N213" s="50"/>
      <c r="O213" s="50">
        <f t="shared" si="77"/>
        <v>0</v>
      </c>
      <c r="P213" s="50">
        <v>11</v>
      </c>
      <c r="Q213" s="50">
        <f t="shared" si="83"/>
        <v>3504.93</v>
      </c>
      <c r="R213" s="50"/>
      <c r="S213" s="50">
        <f t="shared" si="84"/>
        <v>0</v>
      </c>
      <c r="T213" s="50"/>
      <c r="U213" s="50">
        <f t="shared" si="75"/>
        <v>0</v>
      </c>
      <c r="V213" s="50"/>
      <c r="W213" s="50">
        <f t="shared" si="85"/>
        <v>0</v>
      </c>
      <c r="X213" s="50"/>
      <c r="Y213" s="50">
        <f t="shared" si="86"/>
        <v>0</v>
      </c>
      <c r="Z213" s="50"/>
      <c r="AA213" s="50">
        <f t="shared" si="87"/>
        <v>0</v>
      </c>
      <c r="AB213" s="50"/>
      <c r="AC213" s="50">
        <f t="shared" si="88"/>
        <v>0</v>
      </c>
      <c r="AD213" s="50"/>
      <c r="AE213" s="50">
        <f t="shared" si="89"/>
        <v>0</v>
      </c>
      <c r="AF213" s="50"/>
      <c r="AG213" s="50">
        <f t="shared" si="90"/>
        <v>0</v>
      </c>
      <c r="AH213" s="50"/>
      <c r="AI213" s="50">
        <f t="shared" si="91"/>
        <v>0</v>
      </c>
      <c r="AJ213" s="50"/>
      <c r="AK213" s="50">
        <f t="shared" si="96"/>
        <v>0</v>
      </c>
      <c r="AL213" s="50"/>
      <c r="AM213" s="50">
        <f t="shared" si="92"/>
        <v>0</v>
      </c>
      <c r="AN213" s="50"/>
      <c r="AO213" s="50">
        <f t="shared" si="93"/>
        <v>0</v>
      </c>
      <c r="AP213" s="49">
        <f t="shared" si="94"/>
        <v>11</v>
      </c>
      <c r="AQ213" s="49">
        <f t="shared" si="79"/>
        <v>3504.93</v>
      </c>
      <c r="AR213" s="49">
        <f t="shared" si="80"/>
        <v>1</v>
      </c>
      <c r="AS213" s="58">
        <f t="shared" si="81"/>
        <v>318.63000000000011</v>
      </c>
      <c r="AT213" s="47"/>
      <c r="AU213" s="46"/>
      <c r="AV213" s="24">
        <f t="shared" ref="AV213:AV276" si="97">INDEX($N$10:$AO$1747,ROW()-9,MATCH($AV$10,$N$10:$AO$10,0))</f>
        <v>0</v>
      </c>
      <c r="AW213" s="23" t="str">
        <f t="shared" si="78"/>
        <v>NÃO MEDIDO</v>
      </c>
      <c r="AX213" s="45"/>
    </row>
    <row r="214" spans="1:50" s="41" customFormat="1" ht="60.75" customHeight="1" x14ac:dyDescent="0.2">
      <c r="A214" s="41" t="s">
        <v>39</v>
      </c>
      <c r="C214" s="57" t="s">
        <v>758</v>
      </c>
      <c r="D214" s="56" t="s">
        <v>757</v>
      </c>
      <c r="E214" s="55" t="s">
        <v>182</v>
      </c>
      <c r="F214" s="53">
        <v>350</v>
      </c>
      <c r="G214" s="53">
        <v>0</v>
      </c>
      <c r="H214" s="54">
        <v>0</v>
      </c>
      <c r="I214" s="54"/>
      <c r="J214" s="54">
        <v>0</v>
      </c>
      <c r="K214" s="53">
        <f t="shared" si="82"/>
        <v>350</v>
      </c>
      <c r="L214" s="52">
        <v>8.24</v>
      </c>
      <c r="M214" s="51">
        <f t="shared" si="95"/>
        <v>2884</v>
      </c>
      <c r="N214" s="50"/>
      <c r="O214" s="50">
        <f t="shared" si="77"/>
        <v>0</v>
      </c>
      <c r="P214" s="50">
        <v>255</v>
      </c>
      <c r="Q214" s="50">
        <f t="shared" si="83"/>
        <v>2101.1999999999998</v>
      </c>
      <c r="R214" s="50"/>
      <c r="S214" s="50">
        <f t="shared" si="84"/>
        <v>0</v>
      </c>
      <c r="T214" s="50"/>
      <c r="U214" s="50">
        <f t="shared" si="75"/>
        <v>0</v>
      </c>
      <c r="V214" s="50"/>
      <c r="W214" s="50">
        <f t="shared" si="85"/>
        <v>0</v>
      </c>
      <c r="X214" s="50"/>
      <c r="Y214" s="50">
        <f t="shared" si="86"/>
        <v>0</v>
      </c>
      <c r="Z214" s="50"/>
      <c r="AA214" s="50">
        <f t="shared" si="87"/>
        <v>0</v>
      </c>
      <c r="AB214" s="50"/>
      <c r="AC214" s="50">
        <f t="shared" si="88"/>
        <v>0</v>
      </c>
      <c r="AD214" s="50"/>
      <c r="AE214" s="50">
        <f t="shared" si="89"/>
        <v>0</v>
      </c>
      <c r="AF214" s="50"/>
      <c r="AG214" s="50">
        <f t="shared" si="90"/>
        <v>0</v>
      </c>
      <c r="AH214" s="50"/>
      <c r="AI214" s="50">
        <f t="shared" si="91"/>
        <v>0</v>
      </c>
      <c r="AJ214" s="50"/>
      <c r="AK214" s="50">
        <f t="shared" si="96"/>
        <v>0</v>
      </c>
      <c r="AL214" s="50"/>
      <c r="AM214" s="50">
        <f t="shared" si="92"/>
        <v>0</v>
      </c>
      <c r="AN214" s="50"/>
      <c r="AO214" s="50">
        <f t="shared" si="93"/>
        <v>0</v>
      </c>
      <c r="AP214" s="49">
        <f t="shared" si="94"/>
        <v>255</v>
      </c>
      <c r="AQ214" s="49">
        <f t="shared" si="79"/>
        <v>2101.1999999999998</v>
      </c>
      <c r="AR214" s="49">
        <f t="shared" si="80"/>
        <v>95</v>
      </c>
      <c r="AS214" s="58">
        <f t="shared" si="81"/>
        <v>782.80000000000018</v>
      </c>
      <c r="AT214" s="47"/>
      <c r="AU214" s="46"/>
      <c r="AV214" s="24">
        <f t="shared" si="97"/>
        <v>0</v>
      </c>
      <c r="AW214" s="23" t="str">
        <f t="shared" si="78"/>
        <v>NÃO MEDIDO</v>
      </c>
      <c r="AX214" s="45"/>
    </row>
    <row r="215" spans="1:50" s="41" customFormat="1" ht="60.75" customHeight="1" x14ac:dyDescent="0.2">
      <c r="A215" s="41" t="s">
        <v>39</v>
      </c>
      <c r="C215" s="57" t="s">
        <v>1409</v>
      </c>
      <c r="D215" s="56" t="s">
        <v>1408</v>
      </c>
      <c r="E215" s="55" t="s">
        <v>182</v>
      </c>
      <c r="F215" s="53">
        <v>650</v>
      </c>
      <c r="G215" s="53">
        <v>50</v>
      </c>
      <c r="H215" s="54">
        <v>0</v>
      </c>
      <c r="I215" s="54"/>
      <c r="J215" s="54">
        <v>0</v>
      </c>
      <c r="K215" s="53">
        <f t="shared" si="82"/>
        <v>700</v>
      </c>
      <c r="L215" s="52">
        <v>10.47</v>
      </c>
      <c r="M215" s="51">
        <f t="shared" si="95"/>
        <v>7329</v>
      </c>
      <c r="N215" s="50"/>
      <c r="O215" s="50">
        <f t="shared" si="77"/>
        <v>0</v>
      </c>
      <c r="P215" s="50">
        <v>650</v>
      </c>
      <c r="Q215" s="50">
        <f t="shared" si="83"/>
        <v>6805.5</v>
      </c>
      <c r="R215" s="50"/>
      <c r="S215" s="50">
        <f t="shared" si="84"/>
        <v>0</v>
      </c>
      <c r="T215" s="50"/>
      <c r="U215" s="50">
        <f t="shared" si="75"/>
        <v>0</v>
      </c>
      <c r="V215" s="50"/>
      <c r="W215" s="50">
        <f t="shared" si="85"/>
        <v>0</v>
      </c>
      <c r="X215" s="50"/>
      <c r="Y215" s="50">
        <f t="shared" si="86"/>
        <v>0</v>
      </c>
      <c r="Z215" s="50"/>
      <c r="AA215" s="50">
        <f t="shared" si="87"/>
        <v>0</v>
      </c>
      <c r="AB215" s="50"/>
      <c r="AC215" s="50">
        <f t="shared" si="88"/>
        <v>0</v>
      </c>
      <c r="AD215" s="50"/>
      <c r="AE215" s="50">
        <f t="shared" si="89"/>
        <v>0</v>
      </c>
      <c r="AF215" s="50"/>
      <c r="AG215" s="50">
        <f t="shared" si="90"/>
        <v>0</v>
      </c>
      <c r="AH215" s="50"/>
      <c r="AI215" s="50">
        <f t="shared" si="91"/>
        <v>0</v>
      </c>
      <c r="AJ215" s="50"/>
      <c r="AK215" s="50">
        <f t="shared" si="96"/>
        <v>0</v>
      </c>
      <c r="AL215" s="50"/>
      <c r="AM215" s="50">
        <f t="shared" si="92"/>
        <v>0</v>
      </c>
      <c r="AN215" s="50"/>
      <c r="AO215" s="50">
        <f t="shared" si="93"/>
        <v>0</v>
      </c>
      <c r="AP215" s="49">
        <f t="shared" si="94"/>
        <v>650</v>
      </c>
      <c r="AQ215" s="49">
        <f t="shared" si="79"/>
        <v>6805.5</v>
      </c>
      <c r="AR215" s="49">
        <f t="shared" si="80"/>
        <v>50</v>
      </c>
      <c r="AS215" s="58">
        <f t="shared" si="81"/>
        <v>523.5</v>
      </c>
      <c r="AT215" s="47"/>
      <c r="AU215" s="46"/>
      <c r="AV215" s="24">
        <f t="shared" si="97"/>
        <v>0</v>
      </c>
      <c r="AW215" s="23" t="str">
        <f t="shared" si="78"/>
        <v>NÃO MEDIDO</v>
      </c>
      <c r="AX215" s="45"/>
    </row>
    <row r="216" spans="1:50" s="41" customFormat="1" ht="60.75" customHeight="1" x14ac:dyDescent="0.2">
      <c r="A216" s="41" t="s">
        <v>39</v>
      </c>
      <c r="C216" s="57" t="s">
        <v>2536</v>
      </c>
      <c r="D216" s="56" t="s">
        <v>2535</v>
      </c>
      <c r="E216" s="55" t="s">
        <v>182</v>
      </c>
      <c r="F216" s="53">
        <v>580</v>
      </c>
      <c r="G216" s="53">
        <v>0</v>
      </c>
      <c r="H216" s="54">
        <v>0</v>
      </c>
      <c r="I216" s="54"/>
      <c r="J216" s="54">
        <v>0</v>
      </c>
      <c r="K216" s="53">
        <f t="shared" si="82"/>
        <v>580</v>
      </c>
      <c r="L216" s="52">
        <v>20.71</v>
      </c>
      <c r="M216" s="51">
        <f t="shared" si="95"/>
        <v>12011.8</v>
      </c>
      <c r="N216" s="50"/>
      <c r="O216" s="50">
        <f t="shared" si="77"/>
        <v>0</v>
      </c>
      <c r="P216" s="50">
        <v>223.25</v>
      </c>
      <c r="Q216" s="50">
        <f t="shared" si="83"/>
        <v>4623.51</v>
      </c>
      <c r="R216" s="50"/>
      <c r="S216" s="50">
        <f t="shared" si="84"/>
        <v>0</v>
      </c>
      <c r="T216" s="50"/>
      <c r="U216" s="50">
        <f t="shared" si="75"/>
        <v>0</v>
      </c>
      <c r="V216" s="50"/>
      <c r="W216" s="50">
        <f t="shared" si="85"/>
        <v>0</v>
      </c>
      <c r="X216" s="50"/>
      <c r="Y216" s="50">
        <f t="shared" si="86"/>
        <v>0</v>
      </c>
      <c r="Z216" s="50"/>
      <c r="AA216" s="50">
        <f t="shared" si="87"/>
        <v>0</v>
      </c>
      <c r="AB216" s="50"/>
      <c r="AC216" s="50">
        <f t="shared" si="88"/>
        <v>0</v>
      </c>
      <c r="AD216" s="50"/>
      <c r="AE216" s="50">
        <f t="shared" si="89"/>
        <v>0</v>
      </c>
      <c r="AF216" s="50"/>
      <c r="AG216" s="50">
        <f t="shared" si="90"/>
        <v>0</v>
      </c>
      <c r="AH216" s="50"/>
      <c r="AI216" s="50">
        <f t="shared" si="91"/>
        <v>0</v>
      </c>
      <c r="AJ216" s="50"/>
      <c r="AK216" s="50">
        <f t="shared" si="96"/>
        <v>0</v>
      </c>
      <c r="AL216" s="50"/>
      <c r="AM216" s="50">
        <f t="shared" si="92"/>
        <v>0</v>
      </c>
      <c r="AN216" s="50"/>
      <c r="AO216" s="50">
        <f t="shared" si="93"/>
        <v>0</v>
      </c>
      <c r="AP216" s="49">
        <f t="shared" si="94"/>
        <v>223.25</v>
      </c>
      <c r="AQ216" s="49">
        <f t="shared" si="79"/>
        <v>4623.51</v>
      </c>
      <c r="AR216" s="49">
        <f t="shared" si="80"/>
        <v>356.75</v>
      </c>
      <c r="AS216" s="58">
        <f t="shared" si="81"/>
        <v>7388.2899999999991</v>
      </c>
      <c r="AT216" s="47"/>
      <c r="AU216" s="46"/>
      <c r="AV216" s="24">
        <f t="shared" si="97"/>
        <v>0</v>
      </c>
      <c r="AW216" s="23" t="str">
        <f t="shared" si="78"/>
        <v>NÃO MEDIDO</v>
      </c>
      <c r="AX216" s="45"/>
    </row>
    <row r="217" spans="1:50" s="41" customFormat="1" ht="60.75" customHeight="1" x14ac:dyDescent="0.2">
      <c r="A217" s="41" t="s">
        <v>39</v>
      </c>
      <c r="C217" s="57" t="s">
        <v>2534</v>
      </c>
      <c r="D217" s="56" t="s">
        <v>2533</v>
      </c>
      <c r="E217" s="55" t="s">
        <v>182</v>
      </c>
      <c r="F217" s="53">
        <v>600</v>
      </c>
      <c r="G217" s="53">
        <v>0</v>
      </c>
      <c r="H217" s="54">
        <v>0</v>
      </c>
      <c r="I217" s="54"/>
      <c r="J217" s="54">
        <v>0</v>
      </c>
      <c r="K217" s="53">
        <f t="shared" si="82"/>
        <v>600</v>
      </c>
      <c r="L217" s="52">
        <v>35.92</v>
      </c>
      <c r="M217" s="51">
        <f t="shared" si="95"/>
        <v>21552</v>
      </c>
      <c r="N217" s="50"/>
      <c r="O217" s="50">
        <f t="shared" si="77"/>
        <v>0</v>
      </c>
      <c r="P217" s="50">
        <v>193</v>
      </c>
      <c r="Q217" s="50">
        <f t="shared" si="83"/>
        <v>6932.56</v>
      </c>
      <c r="R217" s="50"/>
      <c r="S217" s="50">
        <f t="shared" si="84"/>
        <v>0</v>
      </c>
      <c r="T217" s="50"/>
      <c r="U217" s="50">
        <f t="shared" si="75"/>
        <v>0</v>
      </c>
      <c r="V217" s="50"/>
      <c r="W217" s="50">
        <f t="shared" si="85"/>
        <v>0</v>
      </c>
      <c r="X217" s="50"/>
      <c r="Y217" s="50">
        <f t="shared" si="86"/>
        <v>0</v>
      </c>
      <c r="Z217" s="50"/>
      <c r="AA217" s="50">
        <f t="shared" si="87"/>
        <v>0</v>
      </c>
      <c r="AB217" s="50"/>
      <c r="AC217" s="50">
        <f t="shared" si="88"/>
        <v>0</v>
      </c>
      <c r="AD217" s="50"/>
      <c r="AE217" s="50">
        <f t="shared" si="89"/>
        <v>0</v>
      </c>
      <c r="AF217" s="50"/>
      <c r="AG217" s="50">
        <f t="shared" si="90"/>
        <v>0</v>
      </c>
      <c r="AH217" s="50"/>
      <c r="AI217" s="50">
        <f t="shared" si="91"/>
        <v>0</v>
      </c>
      <c r="AJ217" s="50"/>
      <c r="AK217" s="50">
        <f t="shared" si="96"/>
        <v>0</v>
      </c>
      <c r="AL217" s="50"/>
      <c r="AM217" s="50">
        <f t="shared" si="92"/>
        <v>0</v>
      </c>
      <c r="AN217" s="50"/>
      <c r="AO217" s="50">
        <f t="shared" si="93"/>
        <v>0</v>
      </c>
      <c r="AP217" s="49">
        <f t="shared" si="94"/>
        <v>193</v>
      </c>
      <c r="AQ217" s="49">
        <f t="shared" si="79"/>
        <v>6932.56</v>
      </c>
      <c r="AR217" s="49">
        <f t="shared" si="80"/>
        <v>407</v>
      </c>
      <c r="AS217" s="58">
        <f t="shared" si="81"/>
        <v>14619.439999999999</v>
      </c>
      <c r="AT217" s="47"/>
      <c r="AU217" s="46"/>
      <c r="AV217" s="24">
        <f t="shared" si="97"/>
        <v>0</v>
      </c>
      <c r="AW217" s="23" t="str">
        <f t="shared" si="78"/>
        <v>NÃO MEDIDO</v>
      </c>
      <c r="AX217" s="45"/>
    </row>
    <row r="218" spans="1:50" s="41" customFormat="1" ht="30" customHeight="1" x14ac:dyDescent="0.2">
      <c r="A218" s="41" t="s">
        <v>39</v>
      </c>
      <c r="C218" s="57" t="s">
        <v>1405</v>
      </c>
      <c r="D218" s="56" t="s">
        <v>1404</v>
      </c>
      <c r="E218" s="55" t="s">
        <v>182</v>
      </c>
      <c r="F218" s="53">
        <v>13</v>
      </c>
      <c r="G218" s="53">
        <v>0</v>
      </c>
      <c r="H218" s="54">
        <v>0</v>
      </c>
      <c r="I218" s="54"/>
      <c r="J218" s="54">
        <v>0</v>
      </c>
      <c r="K218" s="53">
        <f t="shared" si="82"/>
        <v>13</v>
      </c>
      <c r="L218" s="52">
        <v>14.03</v>
      </c>
      <c r="M218" s="51">
        <f t="shared" si="95"/>
        <v>182.39</v>
      </c>
      <c r="N218" s="50"/>
      <c r="O218" s="50">
        <f t="shared" si="77"/>
        <v>0</v>
      </c>
      <c r="P218" s="50">
        <v>13</v>
      </c>
      <c r="Q218" s="50">
        <f t="shared" si="83"/>
        <v>182.39</v>
      </c>
      <c r="R218" s="50"/>
      <c r="S218" s="50">
        <f t="shared" si="84"/>
        <v>0</v>
      </c>
      <c r="T218" s="50"/>
      <c r="U218" s="50">
        <f t="shared" si="75"/>
        <v>0</v>
      </c>
      <c r="V218" s="50"/>
      <c r="W218" s="50">
        <f t="shared" si="85"/>
        <v>0</v>
      </c>
      <c r="X218" s="50"/>
      <c r="Y218" s="50">
        <f t="shared" si="86"/>
        <v>0</v>
      </c>
      <c r="Z218" s="50"/>
      <c r="AA218" s="50">
        <f t="shared" si="87"/>
        <v>0</v>
      </c>
      <c r="AB218" s="50"/>
      <c r="AC218" s="50">
        <f t="shared" si="88"/>
        <v>0</v>
      </c>
      <c r="AD218" s="50"/>
      <c r="AE218" s="50">
        <f t="shared" si="89"/>
        <v>0</v>
      </c>
      <c r="AF218" s="50"/>
      <c r="AG218" s="50">
        <f t="shared" si="90"/>
        <v>0</v>
      </c>
      <c r="AH218" s="50"/>
      <c r="AI218" s="50">
        <f t="shared" si="91"/>
        <v>0</v>
      </c>
      <c r="AJ218" s="50"/>
      <c r="AK218" s="50">
        <f t="shared" si="96"/>
        <v>0</v>
      </c>
      <c r="AL218" s="50"/>
      <c r="AM218" s="50">
        <f t="shared" si="92"/>
        <v>0</v>
      </c>
      <c r="AN218" s="50"/>
      <c r="AO218" s="50">
        <f t="shared" si="93"/>
        <v>0</v>
      </c>
      <c r="AP218" s="49">
        <f t="shared" si="94"/>
        <v>13</v>
      </c>
      <c r="AQ218" s="49">
        <f t="shared" si="79"/>
        <v>182.39</v>
      </c>
      <c r="AR218" s="49">
        <f t="shared" si="80"/>
        <v>0</v>
      </c>
      <c r="AS218" s="58">
        <f t="shared" si="81"/>
        <v>0</v>
      </c>
      <c r="AT218" s="47"/>
      <c r="AU218" s="46"/>
      <c r="AV218" s="24">
        <f t="shared" si="97"/>
        <v>0</v>
      </c>
      <c r="AW218" s="23" t="str">
        <f t="shared" si="78"/>
        <v>NÃO MEDIDO</v>
      </c>
      <c r="AX218" s="45"/>
    </row>
    <row r="219" spans="1:50" s="41" customFormat="1" ht="30" customHeight="1" x14ac:dyDescent="0.2">
      <c r="A219" s="41" t="s">
        <v>39</v>
      </c>
      <c r="C219" s="57" t="s">
        <v>2532</v>
      </c>
      <c r="D219" s="56" t="s">
        <v>2531</v>
      </c>
      <c r="E219" s="55" t="s">
        <v>182</v>
      </c>
      <c r="F219" s="53">
        <v>400</v>
      </c>
      <c r="G219" s="53">
        <v>0</v>
      </c>
      <c r="H219" s="54">
        <v>0</v>
      </c>
      <c r="I219" s="54"/>
      <c r="J219" s="54">
        <v>0</v>
      </c>
      <c r="K219" s="53">
        <f t="shared" si="82"/>
        <v>400</v>
      </c>
      <c r="L219" s="52">
        <v>90.88</v>
      </c>
      <c r="M219" s="51">
        <f t="shared" si="95"/>
        <v>36352</v>
      </c>
      <c r="N219" s="50"/>
      <c r="O219" s="50">
        <f t="shared" si="77"/>
        <v>0</v>
      </c>
      <c r="P219" s="50">
        <v>400</v>
      </c>
      <c r="Q219" s="50">
        <f t="shared" si="83"/>
        <v>36352</v>
      </c>
      <c r="R219" s="50"/>
      <c r="S219" s="50">
        <f t="shared" si="84"/>
        <v>0</v>
      </c>
      <c r="T219" s="50"/>
      <c r="U219" s="50">
        <f t="shared" si="75"/>
        <v>0</v>
      </c>
      <c r="V219" s="50"/>
      <c r="W219" s="50">
        <f t="shared" si="85"/>
        <v>0</v>
      </c>
      <c r="X219" s="50"/>
      <c r="Y219" s="50">
        <f t="shared" si="86"/>
        <v>0</v>
      </c>
      <c r="Z219" s="50"/>
      <c r="AA219" s="50">
        <f t="shared" si="87"/>
        <v>0</v>
      </c>
      <c r="AB219" s="50"/>
      <c r="AC219" s="50">
        <f t="shared" si="88"/>
        <v>0</v>
      </c>
      <c r="AD219" s="50"/>
      <c r="AE219" s="50">
        <f t="shared" si="89"/>
        <v>0</v>
      </c>
      <c r="AF219" s="50"/>
      <c r="AG219" s="50">
        <f t="shared" si="90"/>
        <v>0</v>
      </c>
      <c r="AH219" s="50"/>
      <c r="AI219" s="50">
        <f t="shared" si="91"/>
        <v>0</v>
      </c>
      <c r="AJ219" s="50"/>
      <c r="AK219" s="50">
        <f t="shared" si="96"/>
        <v>0</v>
      </c>
      <c r="AL219" s="50"/>
      <c r="AM219" s="50">
        <f t="shared" si="92"/>
        <v>0</v>
      </c>
      <c r="AN219" s="50"/>
      <c r="AO219" s="50">
        <f t="shared" si="93"/>
        <v>0</v>
      </c>
      <c r="AP219" s="49">
        <f t="shared" si="94"/>
        <v>400</v>
      </c>
      <c r="AQ219" s="49">
        <f t="shared" si="79"/>
        <v>36352</v>
      </c>
      <c r="AR219" s="49">
        <f t="shared" si="80"/>
        <v>0</v>
      </c>
      <c r="AS219" s="58">
        <f t="shared" si="81"/>
        <v>0</v>
      </c>
      <c r="AT219" s="47"/>
      <c r="AU219" s="46"/>
      <c r="AV219" s="24">
        <f t="shared" si="97"/>
        <v>0</v>
      </c>
      <c r="AW219" s="23" t="str">
        <f t="shared" si="78"/>
        <v>NÃO MEDIDO</v>
      </c>
      <c r="AX219" s="45"/>
    </row>
    <row r="220" spans="1:50" s="41" customFormat="1" ht="36.75" customHeight="1" x14ac:dyDescent="0.2">
      <c r="A220" s="41" t="s">
        <v>39</v>
      </c>
      <c r="C220" s="57" t="s">
        <v>1393</v>
      </c>
      <c r="D220" s="56" t="s">
        <v>1392</v>
      </c>
      <c r="E220" s="55" t="s">
        <v>182</v>
      </c>
      <c r="F220" s="53">
        <v>120</v>
      </c>
      <c r="G220" s="53">
        <v>0</v>
      </c>
      <c r="H220" s="54">
        <v>0</v>
      </c>
      <c r="I220" s="54"/>
      <c r="J220" s="54">
        <v>0</v>
      </c>
      <c r="K220" s="53">
        <f t="shared" si="82"/>
        <v>120</v>
      </c>
      <c r="L220" s="52">
        <v>130.69999999999999</v>
      </c>
      <c r="M220" s="51">
        <f t="shared" si="95"/>
        <v>15684</v>
      </c>
      <c r="N220" s="50"/>
      <c r="O220" s="50">
        <f t="shared" si="77"/>
        <v>0</v>
      </c>
      <c r="P220" s="50">
        <v>80</v>
      </c>
      <c r="Q220" s="50">
        <f t="shared" si="83"/>
        <v>10456</v>
      </c>
      <c r="R220" s="50"/>
      <c r="S220" s="50">
        <f t="shared" si="84"/>
        <v>0</v>
      </c>
      <c r="T220" s="50"/>
      <c r="U220" s="50">
        <f t="shared" si="75"/>
        <v>0</v>
      </c>
      <c r="V220" s="50">
        <v>22.5</v>
      </c>
      <c r="W220" s="50">
        <f t="shared" si="85"/>
        <v>2940.75</v>
      </c>
      <c r="X220" s="50"/>
      <c r="Y220" s="50">
        <f t="shared" si="86"/>
        <v>0</v>
      </c>
      <c r="Z220" s="50">
        <v>10</v>
      </c>
      <c r="AA220" s="50">
        <f t="shared" si="87"/>
        <v>1307</v>
      </c>
      <c r="AB220" s="50"/>
      <c r="AC220" s="50">
        <f t="shared" si="88"/>
        <v>0</v>
      </c>
      <c r="AD220" s="50"/>
      <c r="AE220" s="50">
        <f t="shared" si="89"/>
        <v>0</v>
      </c>
      <c r="AF220" s="50"/>
      <c r="AG220" s="50">
        <f t="shared" si="90"/>
        <v>0</v>
      </c>
      <c r="AH220" s="50"/>
      <c r="AI220" s="50">
        <f t="shared" si="91"/>
        <v>0</v>
      </c>
      <c r="AJ220" s="50"/>
      <c r="AK220" s="50">
        <f t="shared" si="96"/>
        <v>0</v>
      </c>
      <c r="AL220" s="50"/>
      <c r="AM220" s="50">
        <f t="shared" si="92"/>
        <v>0</v>
      </c>
      <c r="AN220" s="50"/>
      <c r="AO220" s="50">
        <f t="shared" si="93"/>
        <v>0</v>
      </c>
      <c r="AP220" s="49">
        <f t="shared" si="94"/>
        <v>112.5</v>
      </c>
      <c r="AQ220" s="49">
        <f t="shared" si="79"/>
        <v>14703.75</v>
      </c>
      <c r="AR220" s="49">
        <f t="shared" si="80"/>
        <v>7.5</v>
      </c>
      <c r="AS220" s="58">
        <f t="shared" si="81"/>
        <v>980.25</v>
      </c>
      <c r="AT220" s="47"/>
      <c r="AU220" s="46"/>
      <c r="AV220" s="24">
        <f t="shared" si="97"/>
        <v>0</v>
      </c>
      <c r="AW220" s="23" t="str">
        <f t="shared" si="78"/>
        <v>NÃO MEDIDO</v>
      </c>
      <c r="AX220" s="45"/>
    </row>
    <row r="221" spans="1:50" s="41" customFormat="1" ht="44.25" customHeight="1" x14ac:dyDescent="0.2">
      <c r="A221" s="41" t="s">
        <v>39</v>
      </c>
      <c r="C221" s="57" t="s">
        <v>1389</v>
      </c>
      <c r="D221" s="56" t="s">
        <v>1388</v>
      </c>
      <c r="E221" s="55" t="s">
        <v>182</v>
      </c>
      <c r="F221" s="53">
        <v>450</v>
      </c>
      <c r="G221" s="53">
        <v>0</v>
      </c>
      <c r="H221" s="54">
        <v>0</v>
      </c>
      <c r="I221" s="54"/>
      <c r="J221" s="54">
        <v>0</v>
      </c>
      <c r="K221" s="53">
        <f t="shared" si="82"/>
        <v>450</v>
      </c>
      <c r="L221" s="52">
        <v>251.84</v>
      </c>
      <c r="M221" s="51">
        <f t="shared" si="95"/>
        <v>113328</v>
      </c>
      <c r="N221" s="50"/>
      <c r="O221" s="50"/>
      <c r="P221" s="50">
        <v>320</v>
      </c>
      <c r="Q221" s="50">
        <f t="shared" si="83"/>
        <v>80588.800000000003</v>
      </c>
      <c r="R221" s="50"/>
      <c r="S221" s="50">
        <f t="shared" si="84"/>
        <v>0</v>
      </c>
      <c r="T221" s="50"/>
      <c r="U221" s="50">
        <f t="shared" si="75"/>
        <v>0</v>
      </c>
      <c r="V221" s="50"/>
      <c r="W221" s="50">
        <f t="shared" si="85"/>
        <v>0</v>
      </c>
      <c r="X221" s="50"/>
      <c r="Y221" s="50">
        <f t="shared" si="86"/>
        <v>0</v>
      </c>
      <c r="Z221" s="50"/>
      <c r="AA221" s="50">
        <f t="shared" si="87"/>
        <v>0</v>
      </c>
      <c r="AB221" s="50"/>
      <c r="AC221" s="50">
        <f t="shared" si="88"/>
        <v>0</v>
      </c>
      <c r="AD221" s="50"/>
      <c r="AE221" s="50">
        <f t="shared" si="89"/>
        <v>0</v>
      </c>
      <c r="AF221" s="50"/>
      <c r="AG221" s="50">
        <f t="shared" si="90"/>
        <v>0</v>
      </c>
      <c r="AH221" s="50"/>
      <c r="AI221" s="50">
        <f t="shared" si="91"/>
        <v>0</v>
      </c>
      <c r="AJ221" s="50"/>
      <c r="AK221" s="50">
        <f t="shared" si="96"/>
        <v>0</v>
      </c>
      <c r="AL221" s="50"/>
      <c r="AM221" s="50">
        <f t="shared" si="92"/>
        <v>0</v>
      </c>
      <c r="AN221" s="50"/>
      <c r="AO221" s="50">
        <f t="shared" si="93"/>
        <v>0</v>
      </c>
      <c r="AP221" s="49">
        <f t="shared" si="94"/>
        <v>320</v>
      </c>
      <c r="AQ221" s="49">
        <f t="shared" si="79"/>
        <v>80588.800000000003</v>
      </c>
      <c r="AR221" s="49">
        <f t="shared" si="80"/>
        <v>130</v>
      </c>
      <c r="AS221" s="58">
        <f t="shared" si="81"/>
        <v>32739.199999999997</v>
      </c>
      <c r="AT221" s="47"/>
      <c r="AU221" s="46"/>
      <c r="AV221" s="24">
        <f t="shared" si="97"/>
        <v>0</v>
      </c>
      <c r="AW221" s="23" t="str">
        <f t="shared" si="78"/>
        <v>NÃO MEDIDO</v>
      </c>
      <c r="AX221" s="45"/>
    </row>
    <row r="222" spans="1:50" s="41" customFormat="1" ht="60.75" customHeight="1" x14ac:dyDescent="0.2">
      <c r="A222" s="41" t="s">
        <v>39</v>
      </c>
      <c r="C222" s="57" t="s">
        <v>1385</v>
      </c>
      <c r="D222" s="56" t="s">
        <v>1384</v>
      </c>
      <c r="E222" s="55" t="s">
        <v>182</v>
      </c>
      <c r="F222" s="53">
        <v>50</v>
      </c>
      <c r="G222" s="53">
        <v>0</v>
      </c>
      <c r="H222" s="54">
        <v>0</v>
      </c>
      <c r="I222" s="54"/>
      <c r="J222" s="54">
        <v>0</v>
      </c>
      <c r="K222" s="53">
        <f t="shared" si="82"/>
        <v>50</v>
      </c>
      <c r="L222" s="52">
        <v>9.6199999999999992</v>
      </c>
      <c r="M222" s="51">
        <f t="shared" si="95"/>
        <v>481</v>
      </c>
      <c r="N222" s="50"/>
      <c r="O222" s="50"/>
      <c r="P222" s="50">
        <v>50</v>
      </c>
      <c r="Q222" s="50">
        <f t="shared" si="83"/>
        <v>481</v>
      </c>
      <c r="R222" s="50"/>
      <c r="S222" s="50">
        <f t="shared" si="84"/>
        <v>0</v>
      </c>
      <c r="T222" s="50"/>
      <c r="U222" s="50">
        <f t="shared" si="75"/>
        <v>0</v>
      </c>
      <c r="V222" s="50"/>
      <c r="W222" s="50">
        <f t="shared" si="85"/>
        <v>0</v>
      </c>
      <c r="X222" s="50"/>
      <c r="Y222" s="50">
        <f t="shared" si="86"/>
        <v>0</v>
      </c>
      <c r="Z222" s="50"/>
      <c r="AA222" s="50">
        <f t="shared" si="87"/>
        <v>0</v>
      </c>
      <c r="AB222" s="50"/>
      <c r="AC222" s="50">
        <f t="shared" si="88"/>
        <v>0</v>
      </c>
      <c r="AD222" s="50"/>
      <c r="AE222" s="50">
        <f t="shared" si="89"/>
        <v>0</v>
      </c>
      <c r="AF222" s="50"/>
      <c r="AG222" s="50">
        <f t="shared" si="90"/>
        <v>0</v>
      </c>
      <c r="AH222" s="50"/>
      <c r="AI222" s="50">
        <f t="shared" si="91"/>
        <v>0</v>
      </c>
      <c r="AJ222" s="50"/>
      <c r="AK222" s="50">
        <f t="shared" si="96"/>
        <v>0</v>
      </c>
      <c r="AL222" s="50"/>
      <c r="AM222" s="50">
        <f t="shared" si="92"/>
        <v>0</v>
      </c>
      <c r="AN222" s="50"/>
      <c r="AO222" s="50">
        <f t="shared" si="93"/>
        <v>0</v>
      </c>
      <c r="AP222" s="49">
        <f t="shared" si="94"/>
        <v>50</v>
      </c>
      <c r="AQ222" s="49">
        <f t="shared" si="79"/>
        <v>481</v>
      </c>
      <c r="AR222" s="49">
        <f t="shared" si="80"/>
        <v>0</v>
      </c>
      <c r="AS222" s="58">
        <f t="shared" si="81"/>
        <v>0</v>
      </c>
      <c r="AT222" s="47"/>
      <c r="AU222" s="46"/>
      <c r="AV222" s="24">
        <f t="shared" si="97"/>
        <v>0</v>
      </c>
      <c r="AW222" s="23" t="str">
        <f t="shared" si="78"/>
        <v>NÃO MEDIDO</v>
      </c>
      <c r="AX222" s="45"/>
    </row>
    <row r="223" spans="1:50" s="41" customFormat="1" ht="60.75" customHeight="1" x14ac:dyDescent="0.2">
      <c r="A223" s="41" t="s">
        <v>39</v>
      </c>
      <c r="C223" s="57" t="s">
        <v>2530</v>
      </c>
      <c r="D223" s="56" t="s">
        <v>2529</v>
      </c>
      <c r="E223" s="55" t="s">
        <v>43</v>
      </c>
      <c r="F223" s="53">
        <v>1</v>
      </c>
      <c r="G223" s="53">
        <v>0</v>
      </c>
      <c r="H223" s="54">
        <v>0</v>
      </c>
      <c r="I223" s="54"/>
      <c r="J223" s="54">
        <v>0</v>
      </c>
      <c r="K223" s="53">
        <f t="shared" si="82"/>
        <v>1</v>
      </c>
      <c r="L223" s="52">
        <v>109.21</v>
      </c>
      <c r="M223" s="51">
        <f t="shared" si="95"/>
        <v>109.21</v>
      </c>
      <c r="N223" s="50"/>
      <c r="O223" s="50"/>
      <c r="P223" s="50"/>
      <c r="Q223" s="50">
        <f t="shared" si="83"/>
        <v>0</v>
      </c>
      <c r="R223" s="50"/>
      <c r="S223" s="50">
        <f t="shared" si="84"/>
        <v>0</v>
      </c>
      <c r="T223" s="50"/>
      <c r="U223" s="50">
        <f t="shared" si="75"/>
        <v>0</v>
      </c>
      <c r="V223" s="50"/>
      <c r="W223" s="50">
        <f t="shared" si="85"/>
        <v>0</v>
      </c>
      <c r="X223" s="50"/>
      <c r="Y223" s="50">
        <f t="shared" si="86"/>
        <v>0</v>
      </c>
      <c r="Z223" s="50"/>
      <c r="AA223" s="50">
        <f t="shared" si="87"/>
        <v>0</v>
      </c>
      <c r="AB223" s="50"/>
      <c r="AC223" s="50">
        <f t="shared" si="88"/>
        <v>0</v>
      </c>
      <c r="AD223" s="50"/>
      <c r="AE223" s="50">
        <f t="shared" si="89"/>
        <v>0</v>
      </c>
      <c r="AF223" s="50"/>
      <c r="AG223" s="50">
        <f t="shared" si="90"/>
        <v>0</v>
      </c>
      <c r="AH223" s="50"/>
      <c r="AI223" s="50">
        <f t="shared" si="91"/>
        <v>0</v>
      </c>
      <c r="AJ223" s="50"/>
      <c r="AK223" s="50">
        <f t="shared" si="96"/>
        <v>0</v>
      </c>
      <c r="AL223" s="50"/>
      <c r="AM223" s="50">
        <f t="shared" si="92"/>
        <v>0</v>
      </c>
      <c r="AN223" s="50"/>
      <c r="AO223" s="50">
        <f t="shared" si="93"/>
        <v>0</v>
      </c>
      <c r="AP223" s="49">
        <f t="shared" si="94"/>
        <v>0</v>
      </c>
      <c r="AQ223" s="49">
        <f t="shared" si="79"/>
        <v>0</v>
      </c>
      <c r="AR223" s="49">
        <f t="shared" si="80"/>
        <v>1</v>
      </c>
      <c r="AS223" s="58">
        <f t="shared" si="81"/>
        <v>109.21</v>
      </c>
      <c r="AT223" s="47"/>
      <c r="AU223" s="46"/>
      <c r="AV223" s="24">
        <f t="shared" si="97"/>
        <v>0</v>
      </c>
      <c r="AW223" s="23" t="str">
        <f t="shared" si="78"/>
        <v>NÃO MEDIDO</v>
      </c>
      <c r="AX223" s="45"/>
    </row>
    <row r="224" spans="1:50" s="41" customFormat="1" ht="30" customHeight="1" x14ac:dyDescent="0.2">
      <c r="A224" s="41" t="s">
        <v>39</v>
      </c>
      <c r="C224" s="57" t="s">
        <v>2528</v>
      </c>
      <c r="D224" s="56" t="s">
        <v>2527</v>
      </c>
      <c r="E224" s="55" t="s">
        <v>43</v>
      </c>
      <c r="F224" s="53">
        <v>13</v>
      </c>
      <c r="G224" s="53">
        <v>0</v>
      </c>
      <c r="H224" s="54">
        <v>0</v>
      </c>
      <c r="I224" s="54"/>
      <c r="J224" s="54">
        <v>0</v>
      </c>
      <c r="K224" s="53">
        <f t="shared" si="82"/>
        <v>13</v>
      </c>
      <c r="L224" s="52">
        <v>141.69999999999999</v>
      </c>
      <c r="M224" s="51">
        <f t="shared" si="95"/>
        <v>1842.1</v>
      </c>
      <c r="N224" s="50"/>
      <c r="O224" s="50"/>
      <c r="P224" s="50">
        <v>10</v>
      </c>
      <c r="Q224" s="50">
        <f t="shared" si="83"/>
        <v>1417</v>
      </c>
      <c r="R224" s="50"/>
      <c r="S224" s="50">
        <f t="shared" si="84"/>
        <v>0</v>
      </c>
      <c r="T224" s="50"/>
      <c r="U224" s="50">
        <f t="shared" si="75"/>
        <v>0</v>
      </c>
      <c r="V224" s="50"/>
      <c r="W224" s="50">
        <f t="shared" si="85"/>
        <v>0</v>
      </c>
      <c r="X224" s="50"/>
      <c r="Y224" s="50">
        <f t="shared" si="86"/>
        <v>0</v>
      </c>
      <c r="Z224" s="50"/>
      <c r="AA224" s="50">
        <f t="shared" si="87"/>
        <v>0</v>
      </c>
      <c r="AB224" s="50"/>
      <c r="AC224" s="50">
        <f t="shared" si="88"/>
        <v>0</v>
      </c>
      <c r="AD224" s="50"/>
      <c r="AE224" s="50">
        <f t="shared" si="89"/>
        <v>0</v>
      </c>
      <c r="AF224" s="50"/>
      <c r="AG224" s="50">
        <f t="shared" si="90"/>
        <v>0</v>
      </c>
      <c r="AH224" s="50"/>
      <c r="AI224" s="50">
        <f t="shared" si="91"/>
        <v>0</v>
      </c>
      <c r="AJ224" s="50"/>
      <c r="AK224" s="50">
        <f t="shared" si="96"/>
        <v>0</v>
      </c>
      <c r="AL224" s="50"/>
      <c r="AM224" s="50">
        <f t="shared" si="92"/>
        <v>0</v>
      </c>
      <c r="AN224" s="50"/>
      <c r="AO224" s="50">
        <f t="shared" si="93"/>
        <v>0</v>
      </c>
      <c r="AP224" s="49">
        <f t="shared" si="94"/>
        <v>10</v>
      </c>
      <c r="AQ224" s="49">
        <f t="shared" si="79"/>
        <v>1417</v>
      </c>
      <c r="AR224" s="49">
        <f t="shared" si="80"/>
        <v>3</v>
      </c>
      <c r="AS224" s="58">
        <f t="shared" si="81"/>
        <v>425.09999999999991</v>
      </c>
      <c r="AT224" s="47"/>
      <c r="AU224" s="46"/>
      <c r="AV224" s="24">
        <f t="shared" si="97"/>
        <v>0</v>
      </c>
      <c r="AW224" s="23" t="str">
        <f t="shared" si="78"/>
        <v>NÃO MEDIDO</v>
      </c>
      <c r="AX224" s="45"/>
    </row>
    <row r="225" spans="1:50" s="41" customFormat="1" ht="30" customHeight="1" x14ac:dyDescent="0.2">
      <c r="A225" s="41" t="s">
        <v>39</v>
      </c>
      <c r="C225" s="57" t="s">
        <v>492</v>
      </c>
      <c r="D225" s="56" t="s">
        <v>491</v>
      </c>
      <c r="E225" s="55" t="s">
        <v>43</v>
      </c>
      <c r="F225" s="53">
        <v>50</v>
      </c>
      <c r="G225" s="53">
        <v>0</v>
      </c>
      <c r="H225" s="54">
        <v>0</v>
      </c>
      <c r="I225" s="54"/>
      <c r="J225" s="54">
        <v>0</v>
      </c>
      <c r="K225" s="53">
        <f t="shared" si="82"/>
        <v>50</v>
      </c>
      <c r="L225" s="52">
        <v>11.9</v>
      </c>
      <c r="M225" s="51">
        <f t="shared" si="95"/>
        <v>595</v>
      </c>
      <c r="N225" s="50"/>
      <c r="O225" s="50">
        <f t="shared" ref="O225:O256" si="98">ROUND(N225*$L225,2)</f>
        <v>0</v>
      </c>
      <c r="P225" s="50"/>
      <c r="Q225" s="50">
        <f t="shared" si="83"/>
        <v>0</v>
      </c>
      <c r="R225" s="50"/>
      <c r="S225" s="50">
        <f t="shared" si="84"/>
        <v>0</v>
      </c>
      <c r="T225" s="50"/>
      <c r="U225" s="50">
        <f t="shared" si="75"/>
        <v>0</v>
      </c>
      <c r="V225" s="50"/>
      <c r="W225" s="50">
        <f t="shared" si="85"/>
        <v>0</v>
      </c>
      <c r="X225" s="50"/>
      <c r="Y225" s="50">
        <f t="shared" si="86"/>
        <v>0</v>
      </c>
      <c r="Z225" s="50"/>
      <c r="AA225" s="50">
        <f t="shared" si="87"/>
        <v>0</v>
      </c>
      <c r="AB225" s="50"/>
      <c r="AC225" s="50">
        <f t="shared" si="88"/>
        <v>0</v>
      </c>
      <c r="AD225" s="50"/>
      <c r="AE225" s="50">
        <f t="shared" si="89"/>
        <v>0</v>
      </c>
      <c r="AF225" s="50"/>
      <c r="AG225" s="50">
        <f t="shared" si="90"/>
        <v>0</v>
      </c>
      <c r="AH225" s="50"/>
      <c r="AI225" s="50">
        <f t="shared" si="91"/>
        <v>0</v>
      </c>
      <c r="AJ225" s="50"/>
      <c r="AK225" s="50">
        <f t="shared" si="96"/>
        <v>0</v>
      </c>
      <c r="AL225" s="50"/>
      <c r="AM225" s="50">
        <f t="shared" si="92"/>
        <v>0</v>
      </c>
      <c r="AN225" s="50"/>
      <c r="AO225" s="50">
        <f t="shared" si="93"/>
        <v>0</v>
      </c>
      <c r="AP225" s="49">
        <f t="shared" si="94"/>
        <v>0</v>
      </c>
      <c r="AQ225" s="49">
        <f t="shared" si="79"/>
        <v>0</v>
      </c>
      <c r="AR225" s="49">
        <f t="shared" si="80"/>
        <v>50</v>
      </c>
      <c r="AS225" s="58">
        <f t="shared" si="81"/>
        <v>595</v>
      </c>
      <c r="AT225" s="47"/>
      <c r="AU225" s="46"/>
      <c r="AV225" s="24">
        <f t="shared" si="97"/>
        <v>0</v>
      </c>
      <c r="AW225" s="23" t="str">
        <f t="shared" si="78"/>
        <v>NÃO MEDIDO</v>
      </c>
      <c r="AX225" s="45"/>
    </row>
    <row r="226" spans="1:50" s="41" customFormat="1" ht="30" customHeight="1" x14ac:dyDescent="0.2">
      <c r="A226" s="41" t="s">
        <v>39</v>
      </c>
      <c r="C226" s="57" t="s">
        <v>1654</v>
      </c>
      <c r="D226" s="56" t="s">
        <v>1653</v>
      </c>
      <c r="E226" s="55" t="s">
        <v>43</v>
      </c>
      <c r="F226" s="53">
        <v>94</v>
      </c>
      <c r="G226" s="53">
        <v>0</v>
      </c>
      <c r="H226" s="54">
        <v>0</v>
      </c>
      <c r="I226" s="54"/>
      <c r="J226" s="54">
        <v>0</v>
      </c>
      <c r="K226" s="53">
        <f t="shared" si="82"/>
        <v>94</v>
      </c>
      <c r="L226" s="52">
        <v>14.7</v>
      </c>
      <c r="M226" s="51">
        <f t="shared" si="95"/>
        <v>1381.8</v>
      </c>
      <c r="N226" s="50"/>
      <c r="O226" s="50">
        <f t="shared" si="98"/>
        <v>0</v>
      </c>
      <c r="P226" s="50"/>
      <c r="Q226" s="50">
        <f t="shared" si="83"/>
        <v>0</v>
      </c>
      <c r="R226" s="50"/>
      <c r="S226" s="50">
        <f t="shared" si="84"/>
        <v>0</v>
      </c>
      <c r="T226" s="50"/>
      <c r="U226" s="50">
        <f t="shared" ref="U226:U289" si="99">ROUND(T226*$L226,2)</f>
        <v>0</v>
      </c>
      <c r="V226" s="50"/>
      <c r="W226" s="50">
        <f t="shared" si="85"/>
        <v>0</v>
      </c>
      <c r="X226" s="50"/>
      <c r="Y226" s="50">
        <f t="shared" si="86"/>
        <v>0</v>
      </c>
      <c r="Z226" s="50"/>
      <c r="AA226" s="50">
        <f t="shared" si="87"/>
        <v>0</v>
      </c>
      <c r="AB226" s="50"/>
      <c r="AC226" s="50">
        <f t="shared" si="88"/>
        <v>0</v>
      </c>
      <c r="AD226" s="50"/>
      <c r="AE226" s="50">
        <f t="shared" si="89"/>
        <v>0</v>
      </c>
      <c r="AF226" s="50"/>
      <c r="AG226" s="50">
        <f t="shared" si="90"/>
        <v>0</v>
      </c>
      <c r="AH226" s="50"/>
      <c r="AI226" s="50">
        <f t="shared" si="91"/>
        <v>0</v>
      </c>
      <c r="AJ226" s="50"/>
      <c r="AK226" s="50">
        <f t="shared" si="96"/>
        <v>0</v>
      </c>
      <c r="AL226" s="50"/>
      <c r="AM226" s="50">
        <f t="shared" si="92"/>
        <v>0</v>
      </c>
      <c r="AN226" s="50"/>
      <c r="AO226" s="50">
        <f t="shared" si="93"/>
        <v>0</v>
      </c>
      <c r="AP226" s="49">
        <f t="shared" si="94"/>
        <v>0</v>
      </c>
      <c r="AQ226" s="49">
        <f t="shared" si="79"/>
        <v>0</v>
      </c>
      <c r="AR226" s="49">
        <f t="shared" si="80"/>
        <v>94</v>
      </c>
      <c r="AS226" s="58">
        <f t="shared" si="81"/>
        <v>1381.8</v>
      </c>
      <c r="AT226" s="47"/>
      <c r="AU226" s="46"/>
      <c r="AV226" s="24">
        <f t="shared" si="97"/>
        <v>0</v>
      </c>
      <c r="AW226" s="23" t="str">
        <f t="shared" si="78"/>
        <v>NÃO MEDIDO</v>
      </c>
      <c r="AX226" s="45"/>
    </row>
    <row r="227" spans="1:50" s="41" customFormat="1" ht="30" customHeight="1" x14ac:dyDescent="0.2">
      <c r="A227" s="41" t="s">
        <v>39</v>
      </c>
      <c r="C227" s="57" t="s">
        <v>2526</v>
      </c>
      <c r="D227" s="56" t="s">
        <v>2525</v>
      </c>
      <c r="E227" s="55" t="s">
        <v>43</v>
      </c>
      <c r="F227" s="53">
        <v>18</v>
      </c>
      <c r="G227" s="53">
        <v>0</v>
      </c>
      <c r="H227" s="54">
        <v>0</v>
      </c>
      <c r="I227" s="54"/>
      <c r="J227" s="54">
        <v>0</v>
      </c>
      <c r="K227" s="53">
        <f t="shared" si="82"/>
        <v>18</v>
      </c>
      <c r="L227" s="52">
        <v>2.81</v>
      </c>
      <c r="M227" s="51">
        <f t="shared" si="95"/>
        <v>50.58</v>
      </c>
      <c r="N227" s="50"/>
      <c r="O227" s="50">
        <f t="shared" si="98"/>
        <v>0</v>
      </c>
      <c r="P227" s="50"/>
      <c r="Q227" s="50">
        <f t="shared" si="83"/>
        <v>0</v>
      </c>
      <c r="R227" s="50"/>
      <c r="S227" s="50">
        <f t="shared" si="84"/>
        <v>0</v>
      </c>
      <c r="T227" s="50"/>
      <c r="U227" s="50">
        <f t="shared" si="99"/>
        <v>0</v>
      </c>
      <c r="V227" s="50"/>
      <c r="W227" s="50">
        <f t="shared" si="85"/>
        <v>0</v>
      </c>
      <c r="X227" s="50"/>
      <c r="Y227" s="50">
        <f t="shared" si="86"/>
        <v>0</v>
      </c>
      <c r="Z227" s="50"/>
      <c r="AA227" s="50">
        <f t="shared" si="87"/>
        <v>0</v>
      </c>
      <c r="AB227" s="50"/>
      <c r="AC227" s="50">
        <f t="shared" si="88"/>
        <v>0</v>
      </c>
      <c r="AD227" s="50"/>
      <c r="AE227" s="50">
        <f t="shared" si="89"/>
        <v>0</v>
      </c>
      <c r="AF227" s="50"/>
      <c r="AG227" s="50">
        <f t="shared" si="90"/>
        <v>0</v>
      </c>
      <c r="AH227" s="50"/>
      <c r="AI227" s="50">
        <f t="shared" si="91"/>
        <v>0</v>
      </c>
      <c r="AJ227" s="50"/>
      <c r="AK227" s="50">
        <f t="shared" si="96"/>
        <v>0</v>
      </c>
      <c r="AL227" s="50"/>
      <c r="AM227" s="50">
        <f t="shared" si="92"/>
        <v>0</v>
      </c>
      <c r="AN227" s="50"/>
      <c r="AO227" s="50">
        <f t="shared" si="93"/>
        <v>0</v>
      </c>
      <c r="AP227" s="49">
        <f t="shared" si="94"/>
        <v>0</v>
      </c>
      <c r="AQ227" s="49">
        <f t="shared" si="79"/>
        <v>0</v>
      </c>
      <c r="AR227" s="49">
        <f t="shared" si="80"/>
        <v>18</v>
      </c>
      <c r="AS227" s="58">
        <f t="shared" si="81"/>
        <v>50.58</v>
      </c>
      <c r="AT227" s="47"/>
      <c r="AU227" s="46"/>
      <c r="AV227" s="24">
        <f t="shared" si="97"/>
        <v>0</v>
      </c>
      <c r="AW227" s="23" t="str">
        <f t="shared" ref="AW227:AW246" si="100">IF(AV227&lt;&gt;0,"MEDIDO","NÃO MEDIDO")</f>
        <v>NÃO MEDIDO</v>
      </c>
      <c r="AX227" s="45"/>
    </row>
    <row r="228" spans="1:50" s="41" customFormat="1" ht="30" customHeight="1" x14ac:dyDescent="0.2">
      <c r="A228" s="41" t="s">
        <v>39</v>
      </c>
      <c r="C228" s="57" t="s">
        <v>2524</v>
      </c>
      <c r="D228" s="56" t="s">
        <v>2523</v>
      </c>
      <c r="E228" s="55" t="s">
        <v>43</v>
      </c>
      <c r="F228" s="53">
        <v>40</v>
      </c>
      <c r="G228" s="53">
        <v>0</v>
      </c>
      <c r="H228" s="54">
        <v>0</v>
      </c>
      <c r="I228" s="54"/>
      <c r="J228" s="54">
        <v>0</v>
      </c>
      <c r="K228" s="53">
        <f t="shared" si="82"/>
        <v>40</v>
      </c>
      <c r="L228" s="52">
        <v>3.41</v>
      </c>
      <c r="M228" s="51">
        <f t="shared" si="95"/>
        <v>136.4</v>
      </c>
      <c r="N228" s="50"/>
      <c r="O228" s="50">
        <f t="shared" si="98"/>
        <v>0</v>
      </c>
      <c r="P228" s="50"/>
      <c r="Q228" s="50">
        <f t="shared" si="83"/>
        <v>0</v>
      </c>
      <c r="R228" s="50"/>
      <c r="S228" s="50">
        <f t="shared" si="84"/>
        <v>0</v>
      </c>
      <c r="T228" s="50"/>
      <c r="U228" s="50">
        <f t="shared" si="99"/>
        <v>0</v>
      </c>
      <c r="V228" s="50"/>
      <c r="W228" s="50">
        <f t="shared" si="85"/>
        <v>0</v>
      </c>
      <c r="X228" s="50"/>
      <c r="Y228" s="50">
        <f t="shared" si="86"/>
        <v>0</v>
      </c>
      <c r="Z228" s="50"/>
      <c r="AA228" s="50">
        <f t="shared" si="87"/>
        <v>0</v>
      </c>
      <c r="AB228" s="50"/>
      <c r="AC228" s="50">
        <f t="shared" si="88"/>
        <v>0</v>
      </c>
      <c r="AD228" s="50"/>
      <c r="AE228" s="50">
        <f t="shared" si="89"/>
        <v>0</v>
      </c>
      <c r="AF228" s="50"/>
      <c r="AG228" s="50">
        <f t="shared" si="90"/>
        <v>0</v>
      </c>
      <c r="AH228" s="50"/>
      <c r="AI228" s="50">
        <f t="shared" si="91"/>
        <v>0</v>
      </c>
      <c r="AJ228" s="50"/>
      <c r="AK228" s="50">
        <f t="shared" si="96"/>
        <v>0</v>
      </c>
      <c r="AL228" s="50"/>
      <c r="AM228" s="50">
        <f t="shared" si="92"/>
        <v>0</v>
      </c>
      <c r="AN228" s="50"/>
      <c r="AO228" s="50">
        <f t="shared" si="93"/>
        <v>0</v>
      </c>
      <c r="AP228" s="49">
        <f t="shared" si="94"/>
        <v>0</v>
      </c>
      <c r="AQ228" s="49">
        <f t="shared" si="79"/>
        <v>0</v>
      </c>
      <c r="AR228" s="49">
        <f t="shared" si="80"/>
        <v>40</v>
      </c>
      <c r="AS228" s="58">
        <f t="shared" si="81"/>
        <v>136.4</v>
      </c>
      <c r="AT228" s="47"/>
      <c r="AU228" s="46"/>
      <c r="AV228" s="24">
        <f t="shared" si="97"/>
        <v>0</v>
      </c>
      <c r="AW228" s="23" t="str">
        <f t="shared" si="100"/>
        <v>NÃO MEDIDO</v>
      </c>
      <c r="AX228" s="45"/>
    </row>
    <row r="229" spans="1:50" s="41" customFormat="1" ht="30" customHeight="1" x14ac:dyDescent="0.2">
      <c r="A229" s="41" t="s">
        <v>39</v>
      </c>
      <c r="C229" s="57" t="s">
        <v>2522</v>
      </c>
      <c r="D229" s="56" t="s">
        <v>2521</v>
      </c>
      <c r="E229" s="55" t="s">
        <v>182</v>
      </c>
      <c r="F229" s="53">
        <v>30</v>
      </c>
      <c r="G229" s="53">
        <v>0</v>
      </c>
      <c r="H229" s="54">
        <v>0</v>
      </c>
      <c r="I229" s="54"/>
      <c r="J229" s="54">
        <v>0</v>
      </c>
      <c r="K229" s="53">
        <f t="shared" si="82"/>
        <v>30</v>
      </c>
      <c r="L229" s="52">
        <v>52.51</v>
      </c>
      <c r="M229" s="51">
        <f t="shared" si="95"/>
        <v>1575.3</v>
      </c>
      <c r="N229" s="50"/>
      <c r="O229" s="50">
        <f t="shared" si="98"/>
        <v>0</v>
      </c>
      <c r="P229" s="50">
        <v>8</v>
      </c>
      <c r="Q229" s="50">
        <f t="shared" si="83"/>
        <v>420.08</v>
      </c>
      <c r="R229" s="50"/>
      <c r="S229" s="50">
        <f t="shared" si="84"/>
        <v>0</v>
      </c>
      <c r="T229" s="50"/>
      <c r="U229" s="50">
        <f t="shared" si="99"/>
        <v>0</v>
      </c>
      <c r="V229" s="50"/>
      <c r="W229" s="50">
        <f t="shared" si="85"/>
        <v>0</v>
      </c>
      <c r="X229" s="50"/>
      <c r="Y229" s="50">
        <f t="shared" si="86"/>
        <v>0</v>
      </c>
      <c r="Z229" s="50"/>
      <c r="AA229" s="50">
        <f t="shared" si="87"/>
        <v>0</v>
      </c>
      <c r="AB229" s="50"/>
      <c r="AC229" s="50">
        <f t="shared" si="88"/>
        <v>0</v>
      </c>
      <c r="AD229" s="50"/>
      <c r="AE229" s="50">
        <f t="shared" si="89"/>
        <v>0</v>
      </c>
      <c r="AF229" s="50"/>
      <c r="AG229" s="50">
        <f t="shared" si="90"/>
        <v>0</v>
      </c>
      <c r="AH229" s="50"/>
      <c r="AI229" s="50">
        <f t="shared" si="91"/>
        <v>0</v>
      </c>
      <c r="AJ229" s="50"/>
      <c r="AK229" s="50">
        <f t="shared" si="96"/>
        <v>0</v>
      </c>
      <c r="AL229" s="50"/>
      <c r="AM229" s="50">
        <f t="shared" si="92"/>
        <v>0</v>
      </c>
      <c r="AN229" s="50"/>
      <c r="AO229" s="50">
        <f t="shared" si="93"/>
        <v>0</v>
      </c>
      <c r="AP229" s="49">
        <f t="shared" si="94"/>
        <v>8</v>
      </c>
      <c r="AQ229" s="49">
        <f t="shared" si="79"/>
        <v>420.08</v>
      </c>
      <c r="AR229" s="49">
        <f t="shared" si="80"/>
        <v>22</v>
      </c>
      <c r="AS229" s="58">
        <f t="shared" si="81"/>
        <v>1155.22</v>
      </c>
      <c r="AT229" s="47"/>
      <c r="AU229" s="46"/>
      <c r="AV229" s="24">
        <f t="shared" si="97"/>
        <v>0</v>
      </c>
      <c r="AW229" s="23" t="str">
        <f t="shared" si="100"/>
        <v>NÃO MEDIDO</v>
      </c>
      <c r="AX229" s="45"/>
    </row>
    <row r="230" spans="1:50" s="41" customFormat="1" ht="30" customHeight="1" x14ac:dyDescent="0.2">
      <c r="A230" s="41" t="s">
        <v>39</v>
      </c>
      <c r="C230" s="57" t="s">
        <v>473</v>
      </c>
      <c r="D230" s="56" t="s">
        <v>472</v>
      </c>
      <c r="E230" s="55" t="s">
        <v>43</v>
      </c>
      <c r="F230" s="53">
        <v>6</v>
      </c>
      <c r="G230" s="53">
        <v>0</v>
      </c>
      <c r="H230" s="54">
        <v>0</v>
      </c>
      <c r="I230" s="54"/>
      <c r="J230" s="54">
        <v>0</v>
      </c>
      <c r="K230" s="53">
        <f t="shared" si="82"/>
        <v>6</v>
      </c>
      <c r="L230" s="52">
        <v>16.920000000000002</v>
      </c>
      <c r="M230" s="51">
        <f t="shared" si="95"/>
        <v>101.52</v>
      </c>
      <c r="N230" s="50"/>
      <c r="O230" s="50">
        <f t="shared" si="98"/>
        <v>0</v>
      </c>
      <c r="P230" s="50"/>
      <c r="Q230" s="50">
        <f t="shared" si="83"/>
        <v>0</v>
      </c>
      <c r="R230" s="50"/>
      <c r="S230" s="50">
        <f t="shared" si="84"/>
        <v>0</v>
      </c>
      <c r="T230" s="50"/>
      <c r="U230" s="50">
        <f t="shared" si="99"/>
        <v>0</v>
      </c>
      <c r="V230" s="50"/>
      <c r="W230" s="50">
        <f t="shared" si="85"/>
        <v>0</v>
      </c>
      <c r="X230" s="50"/>
      <c r="Y230" s="50">
        <f t="shared" si="86"/>
        <v>0</v>
      </c>
      <c r="Z230" s="50"/>
      <c r="AA230" s="50">
        <f t="shared" si="87"/>
        <v>0</v>
      </c>
      <c r="AB230" s="50"/>
      <c r="AC230" s="50">
        <f t="shared" si="88"/>
        <v>0</v>
      </c>
      <c r="AD230" s="50"/>
      <c r="AE230" s="50">
        <f t="shared" si="89"/>
        <v>0</v>
      </c>
      <c r="AF230" s="50"/>
      <c r="AG230" s="50">
        <f t="shared" si="90"/>
        <v>0</v>
      </c>
      <c r="AH230" s="50"/>
      <c r="AI230" s="50">
        <f t="shared" si="91"/>
        <v>0</v>
      </c>
      <c r="AJ230" s="50"/>
      <c r="AK230" s="50">
        <f t="shared" si="96"/>
        <v>0</v>
      </c>
      <c r="AL230" s="50"/>
      <c r="AM230" s="50">
        <f t="shared" si="92"/>
        <v>0</v>
      </c>
      <c r="AN230" s="50"/>
      <c r="AO230" s="50">
        <f t="shared" si="93"/>
        <v>0</v>
      </c>
      <c r="AP230" s="49">
        <f t="shared" si="94"/>
        <v>0</v>
      </c>
      <c r="AQ230" s="49">
        <f t="shared" si="79"/>
        <v>0</v>
      </c>
      <c r="AR230" s="49">
        <f t="shared" si="80"/>
        <v>6</v>
      </c>
      <c r="AS230" s="58">
        <f t="shared" si="81"/>
        <v>101.52</v>
      </c>
      <c r="AT230" s="47"/>
      <c r="AU230" s="46"/>
      <c r="AV230" s="24">
        <f t="shared" si="97"/>
        <v>0</v>
      </c>
      <c r="AW230" s="23" t="str">
        <f t="shared" si="100"/>
        <v>NÃO MEDIDO</v>
      </c>
      <c r="AX230" s="45"/>
    </row>
    <row r="231" spans="1:50" s="41" customFormat="1" ht="30" customHeight="1" x14ac:dyDescent="0.2">
      <c r="A231" s="41" t="s">
        <v>39</v>
      </c>
      <c r="C231" s="57" t="s">
        <v>2520</v>
      </c>
      <c r="D231" s="56" t="s">
        <v>2519</v>
      </c>
      <c r="E231" s="55" t="s">
        <v>43</v>
      </c>
      <c r="F231" s="53">
        <v>4</v>
      </c>
      <c r="G231" s="53">
        <v>0</v>
      </c>
      <c r="H231" s="54">
        <v>0</v>
      </c>
      <c r="I231" s="54"/>
      <c r="J231" s="54">
        <v>0</v>
      </c>
      <c r="K231" s="53">
        <f t="shared" si="82"/>
        <v>4</v>
      </c>
      <c r="L231" s="52">
        <v>64.69</v>
      </c>
      <c r="M231" s="51">
        <f t="shared" si="95"/>
        <v>258.76</v>
      </c>
      <c r="N231" s="50"/>
      <c r="O231" s="50">
        <f t="shared" si="98"/>
        <v>0</v>
      </c>
      <c r="P231" s="50"/>
      <c r="Q231" s="50">
        <f t="shared" si="83"/>
        <v>0</v>
      </c>
      <c r="R231" s="50"/>
      <c r="S231" s="50">
        <f t="shared" si="84"/>
        <v>0</v>
      </c>
      <c r="T231" s="50"/>
      <c r="U231" s="50">
        <f t="shared" si="99"/>
        <v>0</v>
      </c>
      <c r="V231" s="50"/>
      <c r="W231" s="50">
        <f t="shared" si="85"/>
        <v>0</v>
      </c>
      <c r="X231" s="50"/>
      <c r="Y231" s="50">
        <f t="shared" si="86"/>
        <v>0</v>
      </c>
      <c r="Z231" s="50"/>
      <c r="AA231" s="50">
        <f t="shared" si="87"/>
        <v>0</v>
      </c>
      <c r="AB231" s="50"/>
      <c r="AC231" s="50">
        <f t="shared" si="88"/>
        <v>0</v>
      </c>
      <c r="AD231" s="50"/>
      <c r="AE231" s="50">
        <f t="shared" si="89"/>
        <v>0</v>
      </c>
      <c r="AF231" s="50"/>
      <c r="AG231" s="50">
        <f t="shared" si="90"/>
        <v>0</v>
      </c>
      <c r="AH231" s="50"/>
      <c r="AI231" s="50">
        <f t="shared" si="91"/>
        <v>0</v>
      </c>
      <c r="AJ231" s="50"/>
      <c r="AK231" s="50">
        <f t="shared" si="96"/>
        <v>0</v>
      </c>
      <c r="AL231" s="50"/>
      <c r="AM231" s="50">
        <f t="shared" si="92"/>
        <v>0</v>
      </c>
      <c r="AN231" s="50"/>
      <c r="AO231" s="50">
        <f t="shared" si="93"/>
        <v>0</v>
      </c>
      <c r="AP231" s="49">
        <f t="shared" si="94"/>
        <v>0</v>
      </c>
      <c r="AQ231" s="49">
        <f t="shared" si="79"/>
        <v>0</v>
      </c>
      <c r="AR231" s="49">
        <f t="shared" si="80"/>
        <v>4</v>
      </c>
      <c r="AS231" s="58">
        <f t="shared" si="81"/>
        <v>258.76</v>
      </c>
      <c r="AT231" s="47"/>
      <c r="AU231" s="46"/>
      <c r="AV231" s="24">
        <f t="shared" si="97"/>
        <v>0</v>
      </c>
      <c r="AW231" s="23" t="str">
        <f t="shared" si="100"/>
        <v>NÃO MEDIDO</v>
      </c>
      <c r="AX231" s="45"/>
    </row>
    <row r="232" spans="1:50" s="41" customFormat="1" ht="49.5" customHeight="1" x14ac:dyDescent="0.2">
      <c r="A232" s="41" t="s">
        <v>39</v>
      </c>
      <c r="C232" s="57" t="s">
        <v>2518</v>
      </c>
      <c r="D232" s="56" t="s">
        <v>2517</v>
      </c>
      <c r="E232" s="55" t="s">
        <v>43</v>
      </c>
      <c r="F232" s="53">
        <v>10</v>
      </c>
      <c r="G232" s="53">
        <v>0</v>
      </c>
      <c r="H232" s="54">
        <v>0</v>
      </c>
      <c r="I232" s="54"/>
      <c r="J232" s="54">
        <v>0</v>
      </c>
      <c r="K232" s="53">
        <f t="shared" si="82"/>
        <v>10</v>
      </c>
      <c r="L232" s="52">
        <v>118.52</v>
      </c>
      <c r="M232" s="51">
        <f t="shared" si="95"/>
        <v>1185.2</v>
      </c>
      <c r="N232" s="50"/>
      <c r="O232" s="50">
        <f t="shared" si="98"/>
        <v>0</v>
      </c>
      <c r="P232" s="50">
        <v>6</v>
      </c>
      <c r="Q232" s="50">
        <f t="shared" si="83"/>
        <v>711.12</v>
      </c>
      <c r="R232" s="50"/>
      <c r="S232" s="50">
        <f t="shared" si="84"/>
        <v>0</v>
      </c>
      <c r="T232" s="50"/>
      <c r="U232" s="50">
        <f t="shared" si="99"/>
        <v>0</v>
      </c>
      <c r="V232" s="50"/>
      <c r="W232" s="50">
        <f t="shared" si="85"/>
        <v>0</v>
      </c>
      <c r="X232" s="50"/>
      <c r="Y232" s="50">
        <f t="shared" si="86"/>
        <v>0</v>
      </c>
      <c r="Z232" s="50"/>
      <c r="AA232" s="50">
        <f t="shared" si="87"/>
        <v>0</v>
      </c>
      <c r="AB232" s="50"/>
      <c r="AC232" s="50">
        <f t="shared" si="88"/>
        <v>0</v>
      </c>
      <c r="AD232" s="50"/>
      <c r="AE232" s="50">
        <f t="shared" si="89"/>
        <v>0</v>
      </c>
      <c r="AF232" s="50"/>
      <c r="AG232" s="50">
        <f t="shared" si="90"/>
        <v>0</v>
      </c>
      <c r="AH232" s="50"/>
      <c r="AI232" s="50">
        <f t="shared" si="91"/>
        <v>0</v>
      </c>
      <c r="AJ232" s="50"/>
      <c r="AK232" s="50">
        <f t="shared" si="96"/>
        <v>0</v>
      </c>
      <c r="AL232" s="50"/>
      <c r="AM232" s="50">
        <f t="shared" si="92"/>
        <v>0</v>
      </c>
      <c r="AN232" s="50"/>
      <c r="AO232" s="50">
        <f t="shared" si="93"/>
        <v>0</v>
      </c>
      <c r="AP232" s="49">
        <f t="shared" si="94"/>
        <v>6</v>
      </c>
      <c r="AQ232" s="49">
        <f t="shared" si="79"/>
        <v>711.12</v>
      </c>
      <c r="AR232" s="49">
        <f t="shared" si="80"/>
        <v>4</v>
      </c>
      <c r="AS232" s="58">
        <f t="shared" si="81"/>
        <v>474.08000000000004</v>
      </c>
      <c r="AT232" s="47"/>
      <c r="AU232" s="46"/>
      <c r="AV232" s="24">
        <f t="shared" si="97"/>
        <v>0</v>
      </c>
      <c r="AW232" s="23" t="str">
        <f t="shared" si="100"/>
        <v>NÃO MEDIDO</v>
      </c>
      <c r="AX232" s="45"/>
    </row>
    <row r="233" spans="1:50" s="41" customFormat="1" ht="132" customHeight="1" x14ac:dyDescent="0.2">
      <c r="A233" s="41" t="s">
        <v>39</v>
      </c>
      <c r="C233" s="57" t="s">
        <v>2516</v>
      </c>
      <c r="D233" s="56" t="s">
        <v>2515</v>
      </c>
      <c r="E233" s="55" t="s">
        <v>43</v>
      </c>
      <c r="F233" s="53">
        <v>1</v>
      </c>
      <c r="G233" s="53">
        <v>0</v>
      </c>
      <c r="H233" s="54">
        <v>0</v>
      </c>
      <c r="I233" s="54"/>
      <c r="J233" s="54">
        <v>0</v>
      </c>
      <c r="K233" s="53">
        <f t="shared" si="82"/>
        <v>1</v>
      </c>
      <c r="L233" s="52">
        <v>54.62</v>
      </c>
      <c r="M233" s="51">
        <f t="shared" si="95"/>
        <v>54.62</v>
      </c>
      <c r="N233" s="50"/>
      <c r="O233" s="50">
        <f t="shared" si="98"/>
        <v>0</v>
      </c>
      <c r="P233" s="50"/>
      <c r="Q233" s="50">
        <f t="shared" si="83"/>
        <v>0</v>
      </c>
      <c r="R233" s="50"/>
      <c r="S233" s="50">
        <f t="shared" si="84"/>
        <v>0</v>
      </c>
      <c r="T233" s="50">
        <v>1</v>
      </c>
      <c r="U233" s="50">
        <f t="shared" si="99"/>
        <v>54.62</v>
      </c>
      <c r="V233" s="50"/>
      <c r="W233" s="50">
        <f t="shared" si="85"/>
        <v>0</v>
      </c>
      <c r="X233" s="50"/>
      <c r="Y233" s="50">
        <f t="shared" si="86"/>
        <v>0</v>
      </c>
      <c r="Z233" s="50"/>
      <c r="AA233" s="50">
        <f t="shared" si="87"/>
        <v>0</v>
      </c>
      <c r="AB233" s="50"/>
      <c r="AC233" s="50">
        <f t="shared" si="88"/>
        <v>0</v>
      </c>
      <c r="AD233" s="50"/>
      <c r="AE233" s="50">
        <f t="shared" si="89"/>
        <v>0</v>
      </c>
      <c r="AF233" s="50"/>
      <c r="AG233" s="50">
        <f t="shared" si="90"/>
        <v>0</v>
      </c>
      <c r="AH233" s="50"/>
      <c r="AI233" s="50">
        <f t="shared" si="91"/>
        <v>0</v>
      </c>
      <c r="AJ233" s="50"/>
      <c r="AK233" s="50">
        <f t="shared" si="96"/>
        <v>0</v>
      </c>
      <c r="AL233" s="50"/>
      <c r="AM233" s="50">
        <f t="shared" si="92"/>
        <v>0</v>
      </c>
      <c r="AN233" s="50"/>
      <c r="AO233" s="50">
        <f t="shared" si="93"/>
        <v>0</v>
      </c>
      <c r="AP233" s="49">
        <f t="shared" si="94"/>
        <v>1</v>
      </c>
      <c r="AQ233" s="49">
        <f t="shared" si="79"/>
        <v>54.62</v>
      </c>
      <c r="AR233" s="49">
        <f t="shared" si="80"/>
        <v>0</v>
      </c>
      <c r="AS233" s="58">
        <f t="shared" si="81"/>
        <v>0</v>
      </c>
      <c r="AT233" s="47"/>
      <c r="AU233" s="46"/>
      <c r="AV233" s="24">
        <f t="shared" si="97"/>
        <v>0</v>
      </c>
      <c r="AW233" s="23" t="str">
        <f t="shared" si="100"/>
        <v>NÃO MEDIDO</v>
      </c>
      <c r="AX233" s="45"/>
    </row>
    <row r="234" spans="1:50" s="41" customFormat="1" ht="139.5" customHeight="1" x14ac:dyDescent="0.2">
      <c r="A234" s="41" t="s">
        <v>39</v>
      </c>
      <c r="C234" s="57" t="s">
        <v>2514</v>
      </c>
      <c r="D234" s="56" t="s">
        <v>2513</v>
      </c>
      <c r="E234" s="55" t="s">
        <v>43</v>
      </c>
      <c r="F234" s="53">
        <v>2</v>
      </c>
      <c r="G234" s="53">
        <v>0</v>
      </c>
      <c r="H234" s="54">
        <v>0</v>
      </c>
      <c r="I234" s="54"/>
      <c r="J234" s="54">
        <v>0</v>
      </c>
      <c r="K234" s="53">
        <f t="shared" si="82"/>
        <v>2</v>
      </c>
      <c r="L234" s="52">
        <v>81.93</v>
      </c>
      <c r="M234" s="51">
        <f t="shared" si="95"/>
        <v>163.86</v>
      </c>
      <c r="N234" s="50"/>
      <c r="O234" s="50">
        <f t="shared" si="98"/>
        <v>0</v>
      </c>
      <c r="P234" s="50"/>
      <c r="Q234" s="50">
        <f t="shared" si="83"/>
        <v>0</v>
      </c>
      <c r="R234" s="50">
        <v>2</v>
      </c>
      <c r="S234" s="50">
        <f t="shared" si="84"/>
        <v>163.86</v>
      </c>
      <c r="T234" s="50"/>
      <c r="U234" s="50">
        <f t="shared" si="99"/>
        <v>0</v>
      </c>
      <c r="V234" s="50"/>
      <c r="W234" s="50">
        <f t="shared" si="85"/>
        <v>0</v>
      </c>
      <c r="X234" s="50"/>
      <c r="Y234" s="50">
        <f t="shared" si="86"/>
        <v>0</v>
      </c>
      <c r="Z234" s="50"/>
      <c r="AA234" s="50">
        <f t="shared" si="87"/>
        <v>0</v>
      </c>
      <c r="AB234" s="50"/>
      <c r="AC234" s="50">
        <f t="shared" si="88"/>
        <v>0</v>
      </c>
      <c r="AD234" s="50"/>
      <c r="AE234" s="50">
        <f t="shared" si="89"/>
        <v>0</v>
      </c>
      <c r="AF234" s="50"/>
      <c r="AG234" s="50">
        <f t="shared" si="90"/>
        <v>0</v>
      </c>
      <c r="AH234" s="50"/>
      <c r="AI234" s="50">
        <f t="shared" si="91"/>
        <v>0</v>
      </c>
      <c r="AJ234" s="50"/>
      <c r="AK234" s="50">
        <f t="shared" si="96"/>
        <v>0</v>
      </c>
      <c r="AL234" s="50"/>
      <c r="AM234" s="50">
        <f t="shared" si="92"/>
        <v>0</v>
      </c>
      <c r="AN234" s="50"/>
      <c r="AO234" s="50">
        <f t="shared" si="93"/>
        <v>0</v>
      </c>
      <c r="AP234" s="49">
        <f t="shared" si="94"/>
        <v>2</v>
      </c>
      <c r="AQ234" s="49">
        <f t="shared" si="79"/>
        <v>163.86</v>
      </c>
      <c r="AR234" s="49">
        <f t="shared" si="80"/>
        <v>0</v>
      </c>
      <c r="AS234" s="58">
        <f t="shared" si="81"/>
        <v>0</v>
      </c>
      <c r="AT234" s="47"/>
      <c r="AU234" s="46"/>
      <c r="AV234" s="24">
        <f t="shared" si="97"/>
        <v>0</v>
      </c>
      <c r="AW234" s="23" t="str">
        <f t="shared" si="100"/>
        <v>NÃO MEDIDO</v>
      </c>
      <c r="AX234" s="45"/>
    </row>
    <row r="235" spans="1:50" s="41" customFormat="1" ht="132" customHeight="1" x14ac:dyDescent="0.2">
      <c r="A235" s="41" t="s">
        <v>39</v>
      </c>
      <c r="C235" s="57" t="s">
        <v>2512</v>
      </c>
      <c r="D235" s="56" t="s">
        <v>2511</v>
      </c>
      <c r="E235" s="55" t="s">
        <v>43</v>
      </c>
      <c r="F235" s="53">
        <v>1</v>
      </c>
      <c r="G235" s="53">
        <v>0</v>
      </c>
      <c r="H235" s="54">
        <v>0</v>
      </c>
      <c r="I235" s="54"/>
      <c r="J235" s="54">
        <v>0</v>
      </c>
      <c r="K235" s="53">
        <f t="shared" si="82"/>
        <v>1</v>
      </c>
      <c r="L235" s="52">
        <v>81.93</v>
      </c>
      <c r="M235" s="51">
        <f t="shared" si="95"/>
        <v>81.93</v>
      </c>
      <c r="N235" s="50"/>
      <c r="O235" s="50">
        <f t="shared" si="98"/>
        <v>0</v>
      </c>
      <c r="P235" s="50"/>
      <c r="Q235" s="50">
        <f t="shared" si="83"/>
        <v>0</v>
      </c>
      <c r="R235" s="50">
        <v>1</v>
      </c>
      <c r="S235" s="50">
        <f t="shared" si="84"/>
        <v>81.93</v>
      </c>
      <c r="T235" s="50"/>
      <c r="U235" s="50">
        <f t="shared" si="99"/>
        <v>0</v>
      </c>
      <c r="V235" s="50"/>
      <c r="W235" s="50">
        <f t="shared" si="85"/>
        <v>0</v>
      </c>
      <c r="X235" s="50"/>
      <c r="Y235" s="50">
        <f t="shared" si="86"/>
        <v>0</v>
      </c>
      <c r="Z235" s="50"/>
      <c r="AA235" s="50">
        <f t="shared" si="87"/>
        <v>0</v>
      </c>
      <c r="AB235" s="50"/>
      <c r="AC235" s="50">
        <f t="shared" si="88"/>
        <v>0</v>
      </c>
      <c r="AD235" s="50"/>
      <c r="AE235" s="50">
        <f t="shared" si="89"/>
        <v>0</v>
      </c>
      <c r="AF235" s="50"/>
      <c r="AG235" s="50">
        <f t="shared" si="90"/>
        <v>0</v>
      </c>
      <c r="AH235" s="50"/>
      <c r="AI235" s="50">
        <f t="shared" si="91"/>
        <v>0</v>
      </c>
      <c r="AJ235" s="50"/>
      <c r="AK235" s="50">
        <f t="shared" si="96"/>
        <v>0</v>
      </c>
      <c r="AL235" s="50"/>
      <c r="AM235" s="50">
        <f t="shared" si="92"/>
        <v>0</v>
      </c>
      <c r="AN235" s="50"/>
      <c r="AO235" s="50">
        <f t="shared" si="93"/>
        <v>0</v>
      </c>
      <c r="AP235" s="49">
        <f t="shared" si="94"/>
        <v>1</v>
      </c>
      <c r="AQ235" s="49">
        <f t="shared" si="79"/>
        <v>81.93</v>
      </c>
      <c r="AR235" s="49">
        <f t="shared" si="80"/>
        <v>0</v>
      </c>
      <c r="AS235" s="58">
        <f t="shared" si="81"/>
        <v>0</v>
      </c>
      <c r="AT235" s="47"/>
      <c r="AU235" s="46"/>
      <c r="AV235" s="24">
        <f t="shared" si="97"/>
        <v>0</v>
      </c>
      <c r="AW235" s="23" t="str">
        <f t="shared" si="100"/>
        <v>NÃO MEDIDO</v>
      </c>
      <c r="AX235" s="45"/>
    </row>
    <row r="236" spans="1:50" s="41" customFormat="1" ht="141.75" customHeight="1" x14ac:dyDescent="0.2">
      <c r="A236" s="41" t="s">
        <v>39</v>
      </c>
      <c r="C236" s="57" t="s">
        <v>2510</v>
      </c>
      <c r="D236" s="56" t="s">
        <v>2509</v>
      </c>
      <c r="E236" s="55" t="s">
        <v>43</v>
      </c>
      <c r="F236" s="53">
        <v>4</v>
      </c>
      <c r="G236" s="53">
        <v>0</v>
      </c>
      <c r="H236" s="54">
        <v>0</v>
      </c>
      <c r="I236" s="54"/>
      <c r="J236" s="54">
        <v>0</v>
      </c>
      <c r="K236" s="53">
        <f t="shared" si="82"/>
        <v>4</v>
      </c>
      <c r="L236" s="52">
        <v>81.93</v>
      </c>
      <c r="M236" s="51">
        <f t="shared" si="95"/>
        <v>327.72</v>
      </c>
      <c r="N236" s="50"/>
      <c r="O236" s="50">
        <f t="shared" si="98"/>
        <v>0</v>
      </c>
      <c r="P236" s="50"/>
      <c r="Q236" s="50">
        <f t="shared" si="83"/>
        <v>0</v>
      </c>
      <c r="R236" s="50">
        <v>4</v>
      </c>
      <c r="S236" s="50">
        <f t="shared" si="84"/>
        <v>327.72</v>
      </c>
      <c r="T236" s="50"/>
      <c r="U236" s="50">
        <f t="shared" si="99"/>
        <v>0</v>
      </c>
      <c r="V236" s="50"/>
      <c r="W236" s="50">
        <f t="shared" si="85"/>
        <v>0</v>
      </c>
      <c r="X236" s="50"/>
      <c r="Y236" s="50">
        <f t="shared" si="86"/>
        <v>0</v>
      </c>
      <c r="Z236" s="50"/>
      <c r="AA236" s="50">
        <f t="shared" si="87"/>
        <v>0</v>
      </c>
      <c r="AB236" s="50"/>
      <c r="AC236" s="50">
        <f t="shared" si="88"/>
        <v>0</v>
      </c>
      <c r="AD236" s="50"/>
      <c r="AE236" s="50">
        <f t="shared" si="89"/>
        <v>0</v>
      </c>
      <c r="AF236" s="50"/>
      <c r="AG236" s="50">
        <f t="shared" si="90"/>
        <v>0</v>
      </c>
      <c r="AH236" s="50"/>
      <c r="AI236" s="50">
        <f t="shared" si="91"/>
        <v>0</v>
      </c>
      <c r="AJ236" s="50"/>
      <c r="AK236" s="50">
        <f t="shared" si="96"/>
        <v>0</v>
      </c>
      <c r="AL236" s="50"/>
      <c r="AM236" s="50">
        <f t="shared" si="92"/>
        <v>0</v>
      </c>
      <c r="AN236" s="50"/>
      <c r="AO236" s="50">
        <f t="shared" si="93"/>
        <v>0</v>
      </c>
      <c r="AP236" s="49">
        <f t="shared" si="94"/>
        <v>4</v>
      </c>
      <c r="AQ236" s="49">
        <f t="shared" si="79"/>
        <v>327.72</v>
      </c>
      <c r="AR236" s="49">
        <f t="shared" si="80"/>
        <v>0</v>
      </c>
      <c r="AS236" s="58">
        <f t="shared" si="81"/>
        <v>0</v>
      </c>
      <c r="AT236" s="47"/>
      <c r="AU236" s="46"/>
      <c r="AV236" s="24">
        <f t="shared" si="97"/>
        <v>0</v>
      </c>
      <c r="AW236" s="23" t="str">
        <f t="shared" si="100"/>
        <v>NÃO MEDIDO</v>
      </c>
      <c r="AX236" s="45"/>
    </row>
    <row r="237" spans="1:50" s="41" customFormat="1" ht="37.5" customHeight="1" x14ac:dyDescent="0.2">
      <c r="A237" s="41" t="s">
        <v>39</v>
      </c>
      <c r="C237" s="57" t="s">
        <v>844</v>
      </c>
      <c r="D237" s="56" t="s">
        <v>843</v>
      </c>
      <c r="E237" s="55" t="s">
        <v>43</v>
      </c>
      <c r="F237" s="53">
        <v>13</v>
      </c>
      <c r="G237" s="53">
        <v>0</v>
      </c>
      <c r="H237" s="54">
        <v>0</v>
      </c>
      <c r="I237" s="54"/>
      <c r="J237" s="54">
        <v>0</v>
      </c>
      <c r="K237" s="53">
        <f t="shared" si="82"/>
        <v>13</v>
      </c>
      <c r="L237" s="52">
        <v>17.68</v>
      </c>
      <c r="M237" s="51">
        <f t="shared" si="95"/>
        <v>229.84</v>
      </c>
      <c r="N237" s="50"/>
      <c r="O237" s="50">
        <f t="shared" si="98"/>
        <v>0</v>
      </c>
      <c r="P237" s="50"/>
      <c r="Q237" s="50">
        <f t="shared" si="83"/>
        <v>0</v>
      </c>
      <c r="R237" s="50"/>
      <c r="S237" s="50">
        <f t="shared" si="84"/>
        <v>0</v>
      </c>
      <c r="T237" s="50"/>
      <c r="U237" s="50">
        <f t="shared" si="99"/>
        <v>0</v>
      </c>
      <c r="V237" s="50"/>
      <c r="W237" s="50">
        <f t="shared" si="85"/>
        <v>0</v>
      </c>
      <c r="X237" s="50"/>
      <c r="Y237" s="50">
        <f t="shared" si="86"/>
        <v>0</v>
      </c>
      <c r="Z237" s="50"/>
      <c r="AA237" s="50">
        <f t="shared" si="87"/>
        <v>0</v>
      </c>
      <c r="AB237" s="50"/>
      <c r="AC237" s="50">
        <f t="shared" si="88"/>
        <v>0</v>
      </c>
      <c r="AD237" s="50"/>
      <c r="AE237" s="50">
        <f t="shared" si="89"/>
        <v>0</v>
      </c>
      <c r="AF237" s="50"/>
      <c r="AG237" s="50">
        <f t="shared" si="90"/>
        <v>0</v>
      </c>
      <c r="AH237" s="50"/>
      <c r="AI237" s="50">
        <f t="shared" si="91"/>
        <v>0</v>
      </c>
      <c r="AJ237" s="50"/>
      <c r="AK237" s="50">
        <f t="shared" si="96"/>
        <v>0</v>
      </c>
      <c r="AL237" s="50"/>
      <c r="AM237" s="50">
        <f t="shared" si="92"/>
        <v>0</v>
      </c>
      <c r="AN237" s="50"/>
      <c r="AO237" s="50">
        <f t="shared" si="93"/>
        <v>0</v>
      </c>
      <c r="AP237" s="49">
        <f t="shared" si="94"/>
        <v>0</v>
      </c>
      <c r="AQ237" s="49">
        <f t="shared" si="79"/>
        <v>0</v>
      </c>
      <c r="AR237" s="49">
        <f t="shared" si="80"/>
        <v>13</v>
      </c>
      <c r="AS237" s="58">
        <f t="shared" si="81"/>
        <v>229.84</v>
      </c>
      <c r="AT237" s="47"/>
      <c r="AU237" s="46"/>
      <c r="AV237" s="24">
        <f t="shared" si="97"/>
        <v>0</v>
      </c>
      <c r="AW237" s="23" t="str">
        <f t="shared" si="100"/>
        <v>NÃO MEDIDO</v>
      </c>
      <c r="AX237" s="45"/>
    </row>
    <row r="238" spans="1:50" s="41" customFormat="1" ht="36" customHeight="1" x14ac:dyDescent="0.2">
      <c r="A238" s="41" t="s">
        <v>39</v>
      </c>
      <c r="C238" s="57" t="s">
        <v>842</v>
      </c>
      <c r="D238" s="56" t="s">
        <v>841</v>
      </c>
      <c r="E238" s="55" t="s">
        <v>43</v>
      </c>
      <c r="F238" s="53">
        <v>13</v>
      </c>
      <c r="G238" s="53">
        <v>0</v>
      </c>
      <c r="H238" s="54">
        <v>0</v>
      </c>
      <c r="I238" s="54"/>
      <c r="J238" s="54">
        <v>0</v>
      </c>
      <c r="K238" s="53">
        <f t="shared" si="82"/>
        <v>13</v>
      </c>
      <c r="L238" s="52">
        <v>11.38</v>
      </c>
      <c r="M238" s="51">
        <f t="shared" si="95"/>
        <v>147.94</v>
      </c>
      <c r="N238" s="50"/>
      <c r="O238" s="50">
        <f t="shared" si="98"/>
        <v>0</v>
      </c>
      <c r="P238" s="50"/>
      <c r="Q238" s="50">
        <f t="shared" si="83"/>
        <v>0</v>
      </c>
      <c r="R238" s="50"/>
      <c r="S238" s="50">
        <f t="shared" si="84"/>
        <v>0</v>
      </c>
      <c r="T238" s="50"/>
      <c r="U238" s="50">
        <f t="shared" si="99"/>
        <v>0</v>
      </c>
      <c r="V238" s="50"/>
      <c r="W238" s="50">
        <f t="shared" si="85"/>
        <v>0</v>
      </c>
      <c r="X238" s="50"/>
      <c r="Y238" s="50">
        <f t="shared" si="86"/>
        <v>0</v>
      </c>
      <c r="Z238" s="50"/>
      <c r="AA238" s="50">
        <f t="shared" si="87"/>
        <v>0</v>
      </c>
      <c r="AB238" s="50"/>
      <c r="AC238" s="50">
        <f t="shared" si="88"/>
        <v>0</v>
      </c>
      <c r="AD238" s="50"/>
      <c r="AE238" s="50">
        <f t="shared" si="89"/>
        <v>0</v>
      </c>
      <c r="AF238" s="50"/>
      <c r="AG238" s="50">
        <f t="shared" si="90"/>
        <v>0</v>
      </c>
      <c r="AH238" s="50"/>
      <c r="AI238" s="50">
        <f t="shared" si="91"/>
        <v>0</v>
      </c>
      <c r="AJ238" s="50"/>
      <c r="AK238" s="50">
        <f t="shared" si="96"/>
        <v>0</v>
      </c>
      <c r="AL238" s="50"/>
      <c r="AM238" s="50">
        <f t="shared" si="92"/>
        <v>0</v>
      </c>
      <c r="AN238" s="50"/>
      <c r="AO238" s="50">
        <f t="shared" si="93"/>
        <v>0</v>
      </c>
      <c r="AP238" s="49">
        <f t="shared" si="94"/>
        <v>0</v>
      </c>
      <c r="AQ238" s="49">
        <f t="shared" si="79"/>
        <v>0</v>
      </c>
      <c r="AR238" s="49">
        <f t="shared" si="80"/>
        <v>13</v>
      </c>
      <c r="AS238" s="58">
        <f t="shared" si="81"/>
        <v>147.94</v>
      </c>
      <c r="AT238" s="47"/>
      <c r="AU238" s="46"/>
      <c r="AV238" s="24">
        <f t="shared" si="97"/>
        <v>0</v>
      </c>
      <c r="AW238" s="23" t="str">
        <f t="shared" si="100"/>
        <v>NÃO MEDIDO</v>
      </c>
      <c r="AX238" s="45"/>
    </row>
    <row r="239" spans="1:50" s="41" customFormat="1" ht="36" customHeight="1" x14ac:dyDescent="0.2">
      <c r="A239" s="41" t="s">
        <v>39</v>
      </c>
      <c r="C239" s="57" t="s">
        <v>2508</v>
      </c>
      <c r="D239" s="56" t="s">
        <v>2507</v>
      </c>
      <c r="E239" s="55" t="s">
        <v>43</v>
      </c>
      <c r="F239" s="53">
        <v>2</v>
      </c>
      <c r="G239" s="53">
        <v>0</v>
      </c>
      <c r="H239" s="54">
        <v>0</v>
      </c>
      <c r="I239" s="54"/>
      <c r="J239" s="54">
        <v>0</v>
      </c>
      <c r="K239" s="53">
        <f t="shared" si="82"/>
        <v>2</v>
      </c>
      <c r="L239" s="52">
        <v>22.93</v>
      </c>
      <c r="M239" s="51">
        <f t="shared" si="95"/>
        <v>45.86</v>
      </c>
      <c r="N239" s="50"/>
      <c r="O239" s="50">
        <f t="shared" si="98"/>
        <v>0</v>
      </c>
      <c r="P239" s="50"/>
      <c r="Q239" s="50">
        <f t="shared" si="83"/>
        <v>0</v>
      </c>
      <c r="R239" s="50"/>
      <c r="S239" s="50">
        <f t="shared" si="84"/>
        <v>0</v>
      </c>
      <c r="T239" s="50"/>
      <c r="U239" s="50">
        <f t="shared" si="99"/>
        <v>0</v>
      </c>
      <c r="V239" s="50"/>
      <c r="W239" s="50">
        <f t="shared" si="85"/>
        <v>0</v>
      </c>
      <c r="X239" s="50"/>
      <c r="Y239" s="50">
        <f t="shared" si="86"/>
        <v>0</v>
      </c>
      <c r="Z239" s="50"/>
      <c r="AA239" s="50">
        <f t="shared" si="87"/>
        <v>0</v>
      </c>
      <c r="AB239" s="50"/>
      <c r="AC239" s="50">
        <f t="shared" si="88"/>
        <v>0</v>
      </c>
      <c r="AD239" s="50"/>
      <c r="AE239" s="50">
        <f t="shared" si="89"/>
        <v>0</v>
      </c>
      <c r="AF239" s="50"/>
      <c r="AG239" s="50">
        <f t="shared" si="90"/>
        <v>0</v>
      </c>
      <c r="AH239" s="50"/>
      <c r="AI239" s="50">
        <f t="shared" si="91"/>
        <v>0</v>
      </c>
      <c r="AJ239" s="50"/>
      <c r="AK239" s="50">
        <f t="shared" si="96"/>
        <v>0</v>
      </c>
      <c r="AL239" s="50"/>
      <c r="AM239" s="50">
        <f t="shared" si="92"/>
        <v>0</v>
      </c>
      <c r="AN239" s="50"/>
      <c r="AO239" s="50">
        <f t="shared" si="93"/>
        <v>0</v>
      </c>
      <c r="AP239" s="49">
        <f t="shared" si="94"/>
        <v>0</v>
      </c>
      <c r="AQ239" s="49">
        <f t="shared" si="79"/>
        <v>0</v>
      </c>
      <c r="AR239" s="49">
        <f t="shared" si="80"/>
        <v>2</v>
      </c>
      <c r="AS239" s="58">
        <f t="shared" si="81"/>
        <v>45.86</v>
      </c>
      <c r="AT239" s="47"/>
      <c r="AU239" s="46"/>
      <c r="AV239" s="24">
        <f t="shared" si="97"/>
        <v>0</v>
      </c>
      <c r="AW239" s="23" t="str">
        <f t="shared" si="100"/>
        <v>NÃO MEDIDO</v>
      </c>
      <c r="AX239" s="45"/>
    </row>
    <row r="240" spans="1:50" s="41" customFormat="1" ht="36" customHeight="1" x14ac:dyDescent="0.2">
      <c r="A240" s="41" t="s">
        <v>39</v>
      </c>
      <c r="C240" s="57" t="s">
        <v>620</v>
      </c>
      <c r="D240" s="56" t="s">
        <v>619</v>
      </c>
      <c r="E240" s="55" t="s">
        <v>43</v>
      </c>
      <c r="F240" s="53">
        <v>38</v>
      </c>
      <c r="G240" s="53">
        <v>0</v>
      </c>
      <c r="H240" s="54">
        <v>0</v>
      </c>
      <c r="I240" s="54"/>
      <c r="J240" s="54">
        <v>0</v>
      </c>
      <c r="K240" s="53">
        <f t="shared" si="82"/>
        <v>38</v>
      </c>
      <c r="L240" s="52">
        <v>4.62</v>
      </c>
      <c r="M240" s="51">
        <f t="shared" si="95"/>
        <v>175.56</v>
      </c>
      <c r="N240" s="50"/>
      <c r="O240" s="50">
        <f t="shared" si="98"/>
        <v>0</v>
      </c>
      <c r="P240" s="50"/>
      <c r="Q240" s="50">
        <f t="shared" si="83"/>
        <v>0</v>
      </c>
      <c r="R240" s="50"/>
      <c r="S240" s="50">
        <f t="shared" si="84"/>
        <v>0</v>
      </c>
      <c r="T240" s="50"/>
      <c r="U240" s="50">
        <f t="shared" si="99"/>
        <v>0</v>
      </c>
      <c r="V240" s="50"/>
      <c r="W240" s="50">
        <f t="shared" si="85"/>
        <v>0</v>
      </c>
      <c r="X240" s="50"/>
      <c r="Y240" s="50">
        <f t="shared" si="86"/>
        <v>0</v>
      </c>
      <c r="Z240" s="50"/>
      <c r="AA240" s="50">
        <f t="shared" si="87"/>
        <v>0</v>
      </c>
      <c r="AB240" s="50"/>
      <c r="AC240" s="50">
        <f t="shared" si="88"/>
        <v>0</v>
      </c>
      <c r="AD240" s="50"/>
      <c r="AE240" s="50">
        <f t="shared" si="89"/>
        <v>0</v>
      </c>
      <c r="AF240" s="50"/>
      <c r="AG240" s="50">
        <f t="shared" si="90"/>
        <v>0</v>
      </c>
      <c r="AH240" s="50"/>
      <c r="AI240" s="50">
        <f t="shared" si="91"/>
        <v>0</v>
      </c>
      <c r="AJ240" s="50"/>
      <c r="AK240" s="50">
        <f t="shared" si="96"/>
        <v>0</v>
      </c>
      <c r="AL240" s="50"/>
      <c r="AM240" s="50">
        <f t="shared" si="92"/>
        <v>0</v>
      </c>
      <c r="AN240" s="50"/>
      <c r="AO240" s="50">
        <f t="shared" si="93"/>
        <v>0</v>
      </c>
      <c r="AP240" s="49">
        <f t="shared" si="94"/>
        <v>0</v>
      </c>
      <c r="AQ240" s="49">
        <f t="shared" si="79"/>
        <v>0</v>
      </c>
      <c r="AR240" s="49">
        <f t="shared" si="80"/>
        <v>38</v>
      </c>
      <c r="AS240" s="58">
        <f t="shared" si="81"/>
        <v>175.56</v>
      </c>
      <c r="AT240" s="47"/>
      <c r="AU240" s="46"/>
      <c r="AV240" s="24">
        <f t="shared" si="97"/>
        <v>0</v>
      </c>
      <c r="AW240" s="23" t="str">
        <f t="shared" si="100"/>
        <v>NÃO MEDIDO</v>
      </c>
      <c r="AX240" s="45"/>
    </row>
    <row r="241" spans="1:50" s="41" customFormat="1" ht="36" customHeight="1" x14ac:dyDescent="0.2">
      <c r="A241" s="41" t="s">
        <v>39</v>
      </c>
      <c r="C241" s="57" t="s">
        <v>411</v>
      </c>
      <c r="D241" s="56" t="s">
        <v>410</v>
      </c>
      <c r="E241" s="55" t="s">
        <v>43</v>
      </c>
      <c r="F241" s="53">
        <v>60</v>
      </c>
      <c r="G241" s="53">
        <v>0</v>
      </c>
      <c r="H241" s="54">
        <v>0</v>
      </c>
      <c r="I241" s="54"/>
      <c r="J241" s="54">
        <v>0</v>
      </c>
      <c r="K241" s="53">
        <f t="shared" si="82"/>
        <v>60</v>
      </c>
      <c r="L241" s="52">
        <v>10.51</v>
      </c>
      <c r="M241" s="51">
        <f t="shared" si="95"/>
        <v>630.6</v>
      </c>
      <c r="N241" s="50"/>
      <c r="O241" s="50">
        <f t="shared" si="98"/>
        <v>0</v>
      </c>
      <c r="P241" s="50"/>
      <c r="Q241" s="50">
        <f t="shared" si="83"/>
        <v>0</v>
      </c>
      <c r="R241" s="50"/>
      <c r="S241" s="50">
        <f t="shared" si="84"/>
        <v>0</v>
      </c>
      <c r="T241" s="50"/>
      <c r="U241" s="50">
        <f t="shared" si="99"/>
        <v>0</v>
      </c>
      <c r="V241" s="50"/>
      <c r="W241" s="50">
        <f t="shared" si="85"/>
        <v>0</v>
      </c>
      <c r="X241" s="50"/>
      <c r="Y241" s="50">
        <f t="shared" si="86"/>
        <v>0</v>
      </c>
      <c r="Z241" s="50"/>
      <c r="AA241" s="50">
        <f t="shared" si="87"/>
        <v>0</v>
      </c>
      <c r="AB241" s="50"/>
      <c r="AC241" s="50">
        <f t="shared" si="88"/>
        <v>0</v>
      </c>
      <c r="AD241" s="50"/>
      <c r="AE241" s="50">
        <f t="shared" si="89"/>
        <v>0</v>
      </c>
      <c r="AF241" s="50"/>
      <c r="AG241" s="50">
        <f t="shared" si="90"/>
        <v>0</v>
      </c>
      <c r="AH241" s="50"/>
      <c r="AI241" s="50">
        <f t="shared" si="91"/>
        <v>0</v>
      </c>
      <c r="AJ241" s="50"/>
      <c r="AK241" s="50">
        <f t="shared" si="96"/>
        <v>0</v>
      </c>
      <c r="AL241" s="50"/>
      <c r="AM241" s="50">
        <f t="shared" si="92"/>
        <v>0</v>
      </c>
      <c r="AN241" s="50"/>
      <c r="AO241" s="50">
        <f t="shared" si="93"/>
        <v>0</v>
      </c>
      <c r="AP241" s="49">
        <f t="shared" si="94"/>
        <v>0</v>
      </c>
      <c r="AQ241" s="49">
        <f t="shared" si="79"/>
        <v>0</v>
      </c>
      <c r="AR241" s="49">
        <f t="shared" si="80"/>
        <v>60</v>
      </c>
      <c r="AS241" s="58">
        <f t="shared" si="81"/>
        <v>630.6</v>
      </c>
      <c r="AT241" s="47"/>
      <c r="AU241" s="46"/>
      <c r="AV241" s="24">
        <f t="shared" si="97"/>
        <v>0</v>
      </c>
      <c r="AW241" s="23" t="str">
        <f t="shared" si="100"/>
        <v>NÃO MEDIDO</v>
      </c>
      <c r="AX241" s="45"/>
    </row>
    <row r="242" spans="1:50" s="41" customFormat="1" ht="55.5" customHeight="1" x14ac:dyDescent="0.2">
      <c r="A242" s="41" t="s">
        <v>39</v>
      </c>
      <c r="C242" s="57" t="s">
        <v>2506</v>
      </c>
      <c r="D242" s="56" t="s">
        <v>2505</v>
      </c>
      <c r="E242" s="55" t="s">
        <v>43</v>
      </c>
      <c r="F242" s="53">
        <v>63</v>
      </c>
      <c r="G242" s="53">
        <v>0</v>
      </c>
      <c r="H242" s="54">
        <v>0</v>
      </c>
      <c r="I242" s="54"/>
      <c r="J242" s="54">
        <v>0</v>
      </c>
      <c r="K242" s="53">
        <f t="shared" si="82"/>
        <v>63</v>
      </c>
      <c r="L242" s="52">
        <v>41.06</v>
      </c>
      <c r="M242" s="51">
        <f t="shared" si="95"/>
        <v>2586.7800000000002</v>
      </c>
      <c r="N242" s="50"/>
      <c r="O242" s="50">
        <f t="shared" si="98"/>
        <v>0</v>
      </c>
      <c r="P242" s="50"/>
      <c r="Q242" s="50">
        <f t="shared" si="83"/>
        <v>0</v>
      </c>
      <c r="R242" s="50"/>
      <c r="S242" s="50">
        <f t="shared" si="84"/>
        <v>0</v>
      </c>
      <c r="T242" s="50"/>
      <c r="U242" s="50">
        <f t="shared" si="99"/>
        <v>0</v>
      </c>
      <c r="V242" s="50"/>
      <c r="W242" s="50">
        <f t="shared" si="85"/>
        <v>0</v>
      </c>
      <c r="X242" s="50"/>
      <c r="Y242" s="50">
        <f t="shared" si="86"/>
        <v>0</v>
      </c>
      <c r="Z242" s="50"/>
      <c r="AA242" s="50">
        <f t="shared" si="87"/>
        <v>0</v>
      </c>
      <c r="AB242" s="50"/>
      <c r="AC242" s="50">
        <f t="shared" si="88"/>
        <v>0</v>
      </c>
      <c r="AD242" s="50"/>
      <c r="AE242" s="50">
        <f t="shared" si="89"/>
        <v>0</v>
      </c>
      <c r="AF242" s="50"/>
      <c r="AG242" s="50">
        <f t="shared" si="90"/>
        <v>0</v>
      </c>
      <c r="AH242" s="50"/>
      <c r="AI242" s="50">
        <f t="shared" si="91"/>
        <v>0</v>
      </c>
      <c r="AJ242" s="50"/>
      <c r="AK242" s="50">
        <f t="shared" si="96"/>
        <v>0</v>
      </c>
      <c r="AL242" s="50"/>
      <c r="AM242" s="50">
        <f t="shared" si="92"/>
        <v>0</v>
      </c>
      <c r="AN242" s="50"/>
      <c r="AO242" s="50">
        <f t="shared" si="93"/>
        <v>0</v>
      </c>
      <c r="AP242" s="49">
        <f t="shared" si="94"/>
        <v>0</v>
      </c>
      <c r="AQ242" s="49">
        <f t="shared" si="79"/>
        <v>0</v>
      </c>
      <c r="AR242" s="49">
        <f t="shared" si="80"/>
        <v>63</v>
      </c>
      <c r="AS242" s="58">
        <f t="shared" si="81"/>
        <v>2586.7800000000002</v>
      </c>
      <c r="AT242" s="47"/>
      <c r="AU242" s="46"/>
      <c r="AV242" s="24">
        <f t="shared" si="97"/>
        <v>0</v>
      </c>
      <c r="AW242" s="23" t="str">
        <f t="shared" si="100"/>
        <v>NÃO MEDIDO</v>
      </c>
      <c r="AX242" s="45"/>
    </row>
    <row r="243" spans="1:50" s="41" customFormat="1" ht="126.75" customHeight="1" x14ac:dyDescent="0.2">
      <c r="A243" s="41" t="s">
        <v>39</v>
      </c>
      <c r="C243" s="57" t="s">
        <v>2504</v>
      </c>
      <c r="D243" s="56" t="s">
        <v>2503</v>
      </c>
      <c r="E243" s="55" t="s">
        <v>43</v>
      </c>
      <c r="F243" s="53">
        <v>1</v>
      </c>
      <c r="G243" s="53">
        <v>0</v>
      </c>
      <c r="H243" s="54">
        <v>0</v>
      </c>
      <c r="I243" s="54"/>
      <c r="J243" s="54">
        <v>0</v>
      </c>
      <c r="K243" s="53">
        <f t="shared" si="82"/>
        <v>1</v>
      </c>
      <c r="L243" s="52">
        <v>9860.24</v>
      </c>
      <c r="M243" s="51">
        <f t="shared" si="95"/>
        <v>9860.24</v>
      </c>
      <c r="N243" s="50"/>
      <c r="O243" s="50">
        <f t="shared" si="98"/>
        <v>0</v>
      </c>
      <c r="P243" s="50"/>
      <c r="Q243" s="50">
        <f t="shared" si="83"/>
        <v>0</v>
      </c>
      <c r="R243" s="50"/>
      <c r="S243" s="50">
        <f t="shared" si="84"/>
        <v>0</v>
      </c>
      <c r="T243" s="50">
        <v>1</v>
      </c>
      <c r="U243" s="50">
        <f t="shared" si="99"/>
        <v>9860.24</v>
      </c>
      <c r="V243" s="50"/>
      <c r="W243" s="50">
        <f t="shared" si="85"/>
        <v>0</v>
      </c>
      <c r="X243" s="50"/>
      <c r="Y243" s="50">
        <f t="shared" si="86"/>
        <v>0</v>
      </c>
      <c r="Z243" s="50"/>
      <c r="AA243" s="50">
        <f t="shared" si="87"/>
        <v>0</v>
      </c>
      <c r="AB243" s="50"/>
      <c r="AC243" s="50">
        <f t="shared" si="88"/>
        <v>0</v>
      </c>
      <c r="AD243" s="50"/>
      <c r="AE243" s="50">
        <f t="shared" si="89"/>
        <v>0</v>
      </c>
      <c r="AF243" s="50"/>
      <c r="AG243" s="50">
        <f t="shared" si="90"/>
        <v>0</v>
      </c>
      <c r="AH243" s="50"/>
      <c r="AI243" s="50">
        <f t="shared" si="91"/>
        <v>0</v>
      </c>
      <c r="AJ243" s="50"/>
      <c r="AK243" s="50">
        <f t="shared" si="96"/>
        <v>0</v>
      </c>
      <c r="AL243" s="50"/>
      <c r="AM243" s="50">
        <f t="shared" si="92"/>
        <v>0</v>
      </c>
      <c r="AN243" s="50"/>
      <c r="AO243" s="50">
        <f t="shared" si="93"/>
        <v>0</v>
      </c>
      <c r="AP243" s="49">
        <f t="shared" si="94"/>
        <v>1</v>
      </c>
      <c r="AQ243" s="49">
        <f t="shared" si="79"/>
        <v>9860.24</v>
      </c>
      <c r="AR243" s="49">
        <f t="shared" si="80"/>
        <v>0</v>
      </c>
      <c r="AS243" s="58">
        <f t="shared" si="81"/>
        <v>0</v>
      </c>
      <c r="AT243" s="47"/>
      <c r="AU243" s="46"/>
      <c r="AV243" s="24">
        <f t="shared" si="97"/>
        <v>0</v>
      </c>
      <c r="AW243" s="23" t="str">
        <f t="shared" si="100"/>
        <v>NÃO MEDIDO</v>
      </c>
      <c r="AX243" s="45"/>
    </row>
    <row r="244" spans="1:50" s="41" customFormat="1" ht="126.75" customHeight="1" x14ac:dyDescent="0.2">
      <c r="A244" s="41" t="s">
        <v>39</v>
      </c>
      <c r="C244" s="57" t="s">
        <v>2502</v>
      </c>
      <c r="D244" s="56" t="s">
        <v>2501</v>
      </c>
      <c r="E244" s="55" t="s">
        <v>43</v>
      </c>
      <c r="F244" s="53">
        <v>2</v>
      </c>
      <c r="G244" s="53">
        <v>0</v>
      </c>
      <c r="H244" s="54">
        <v>0</v>
      </c>
      <c r="I244" s="54"/>
      <c r="J244" s="54">
        <v>0</v>
      </c>
      <c r="K244" s="53">
        <f t="shared" si="82"/>
        <v>2</v>
      </c>
      <c r="L244" s="52">
        <v>4668.1099999999997</v>
      </c>
      <c r="M244" s="51">
        <f t="shared" si="95"/>
        <v>9336.2199999999993</v>
      </c>
      <c r="N244" s="50"/>
      <c r="O244" s="50">
        <f t="shared" si="98"/>
        <v>0</v>
      </c>
      <c r="P244" s="50"/>
      <c r="Q244" s="50">
        <f t="shared" si="83"/>
        <v>0</v>
      </c>
      <c r="R244" s="50">
        <v>2</v>
      </c>
      <c r="S244" s="50">
        <f t="shared" si="84"/>
        <v>9336.2199999999993</v>
      </c>
      <c r="T244" s="50"/>
      <c r="U244" s="50">
        <f t="shared" si="99"/>
        <v>0</v>
      </c>
      <c r="V244" s="50"/>
      <c r="W244" s="50">
        <f t="shared" si="85"/>
        <v>0</v>
      </c>
      <c r="X244" s="50"/>
      <c r="Y244" s="50">
        <f t="shared" si="86"/>
        <v>0</v>
      </c>
      <c r="Z244" s="50"/>
      <c r="AA244" s="50">
        <f t="shared" si="87"/>
        <v>0</v>
      </c>
      <c r="AB244" s="50"/>
      <c r="AC244" s="50">
        <f t="shared" si="88"/>
        <v>0</v>
      </c>
      <c r="AD244" s="50"/>
      <c r="AE244" s="50">
        <f t="shared" si="89"/>
        <v>0</v>
      </c>
      <c r="AF244" s="50"/>
      <c r="AG244" s="50">
        <f t="shared" si="90"/>
        <v>0</v>
      </c>
      <c r="AH244" s="50"/>
      <c r="AI244" s="50">
        <f t="shared" si="91"/>
        <v>0</v>
      </c>
      <c r="AJ244" s="50"/>
      <c r="AK244" s="50">
        <f t="shared" si="96"/>
        <v>0</v>
      </c>
      <c r="AL244" s="50"/>
      <c r="AM244" s="50">
        <f t="shared" si="92"/>
        <v>0</v>
      </c>
      <c r="AN244" s="50"/>
      <c r="AO244" s="50">
        <f t="shared" si="93"/>
        <v>0</v>
      </c>
      <c r="AP244" s="49">
        <f t="shared" si="94"/>
        <v>2</v>
      </c>
      <c r="AQ244" s="49">
        <f t="shared" si="79"/>
        <v>9336.2199999999993</v>
      </c>
      <c r="AR244" s="49">
        <f t="shared" si="80"/>
        <v>0</v>
      </c>
      <c r="AS244" s="58">
        <f t="shared" si="81"/>
        <v>0</v>
      </c>
      <c r="AT244" s="47"/>
      <c r="AU244" s="46"/>
      <c r="AV244" s="24">
        <f t="shared" si="97"/>
        <v>0</v>
      </c>
      <c r="AW244" s="23" t="str">
        <f t="shared" si="100"/>
        <v>NÃO MEDIDO</v>
      </c>
      <c r="AX244" s="45"/>
    </row>
    <row r="245" spans="1:50" s="41" customFormat="1" ht="126.75" customHeight="1" x14ac:dyDescent="0.2">
      <c r="A245" s="41" t="s">
        <v>39</v>
      </c>
      <c r="C245" s="57" t="s">
        <v>2500</v>
      </c>
      <c r="D245" s="56" t="s">
        <v>2499</v>
      </c>
      <c r="E245" s="55" t="s">
        <v>43</v>
      </c>
      <c r="F245" s="53">
        <v>1</v>
      </c>
      <c r="G245" s="53">
        <v>0</v>
      </c>
      <c r="H245" s="54">
        <v>0</v>
      </c>
      <c r="I245" s="54"/>
      <c r="J245" s="54">
        <v>0</v>
      </c>
      <c r="K245" s="53">
        <f t="shared" si="82"/>
        <v>1</v>
      </c>
      <c r="L245" s="52">
        <v>4115.96</v>
      </c>
      <c r="M245" s="51">
        <f t="shared" si="95"/>
        <v>4115.96</v>
      </c>
      <c r="N245" s="50"/>
      <c r="O245" s="50">
        <f t="shared" si="98"/>
        <v>0</v>
      </c>
      <c r="P245" s="50"/>
      <c r="Q245" s="50">
        <f t="shared" si="83"/>
        <v>0</v>
      </c>
      <c r="R245" s="50">
        <v>1</v>
      </c>
      <c r="S245" s="50">
        <f t="shared" si="84"/>
        <v>4115.96</v>
      </c>
      <c r="T245" s="50"/>
      <c r="U245" s="50">
        <f t="shared" si="99"/>
        <v>0</v>
      </c>
      <c r="V245" s="50"/>
      <c r="W245" s="50">
        <f t="shared" si="85"/>
        <v>0</v>
      </c>
      <c r="X245" s="50"/>
      <c r="Y245" s="50">
        <f t="shared" si="86"/>
        <v>0</v>
      </c>
      <c r="Z245" s="50"/>
      <c r="AA245" s="50">
        <f t="shared" si="87"/>
        <v>0</v>
      </c>
      <c r="AB245" s="50"/>
      <c r="AC245" s="50">
        <f t="shared" si="88"/>
        <v>0</v>
      </c>
      <c r="AD245" s="50"/>
      <c r="AE245" s="50">
        <f t="shared" si="89"/>
        <v>0</v>
      </c>
      <c r="AF245" s="50"/>
      <c r="AG245" s="50">
        <f t="shared" si="90"/>
        <v>0</v>
      </c>
      <c r="AH245" s="50"/>
      <c r="AI245" s="50">
        <f t="shared" si="91"/>
        <v>0</v>
      </c>
      <c r="AJ245" s="50"/>
      <c r="AK245" s="50">
        <f t="shared" si="96"/>
        <v>0</v>
      </c>
      <c r="AL245" s="50"/>
      <c r="AM245" s="50">
        <f t="shared" si="92"/>
        <v>0</v>
      </c>
      <c r="AN245" s="50"/>
      <c r="AO245" s="50">
        <f t="shared" si="93"/>
        <v>0</v>
      </c>
      <c r="AP245" s="49">
        <f t="shared" si="94"/>
        <v>1</v>
      </c>
      <c r="AQ245" s="49">
        <f t="shared" si="79"/>
        <v>4115.96</v>
      </c>
      <c r="AR245" s="49">
        <f t="shared" si="80"/>
        <v>0</v>
      </c>
      <c r="AS245" s="58">
        <f t="shared" si="81"/>
        <v>0</v>
      </c>
      <c r="AT245" s="47"/>
      <c r="AU245" s="46"/>
      <c r="AV245" s="24">
        <f t="shared" si="97"/>
        <v>0</v>
      </c>
      <c r="AW245" s="23" t="str">
        <f t="shared" si="100"/>
        <v>NÃO MEDIDO</v>
      </c>
      <c r="AX245" s="45"/>
    </row>
    <row r="246" spans="1:50" s="41" customFormat="1" ht="126.75" customHeight="1" x14ac:dyDescent="0.2">
      <c r="A246" s="41" t="s">
        <v>39</v>
      </c>
      <c r="C246" s="57" t="s">
        <v>2498</v>
      </c>
      <c r="D246" s="56" t="s">
        <v>2497</v>
      </c>
      <c r="E246" s="55" t="s">
        <v>43</v>
      </c>
      <c r="F246" s="53">
        <v>4</v>
      </c>
      <c r="G246" s="53">
        <v>0</v>
      </c>
      <c r="H246" s="54">
        <v>0</v>
      </c>
      <c r="I246" s="54"/>
      <c r="J246" s="54">
        <v>0</v>
      </c>
      <c r="K246" s="53">
        <f t="shared" si="82"/>
        <v>4</v>
      </c>
      <c r="L246" s="52">
        <v>4668.1099999999997</v>
      </c>
      <c r="M246" s="51">
        <f t="shared" si="95"/>
        <v>18672.439999999999</v>
      </c>
      <c r="N246" s="50"/>
      <c r="O246" s="50">
        <f t="shared" si="98"/>
        <v>0</v>
      </c>
      <c r="P246" s="50"/>
      <c r="Q246" s="50">
        <f t="shared" si="83"/>
        <v>0</v>
      </c>
      <c r="R246" s="50">
        <v>4</v>
      </c>
      <c r="S246" s="50">
        <f t="shared" si="84"/>
        <v>18672.439999999999</v>
      </c>
      <c r="T246" s="50"/>
      <c r="U246" s="50">
        <f t="shared" si="99"/>
        <v>0</v>
      </c>
      <c r="V246" s="50"/>
      <c r="W246" s="50">
        <f t="shared" si="85"/>
        <v>0</v>
      </c>
      <c r="X246" s="50"/>
      <c r="Y246" s="50">
        <f t="shared" si="86"/>
        <v>0</v>
      </c>
      <c r="Z246" s="50"/>
      <c r="AA246" s="50">
        <f t="shared" si="87"/>
        <v>0</v>
      </c>
      <c r="AB246" s="50"/>
      <c r="AC246" s="50">
        <f t="shared" si="88"/>
        <v>0</v>
      </c>
      <c r="AD246" s="50"/>
      <c r="AE246" s="50">
        <f t="shared" si="89"/>
        <v>0</v>
      </c>
      <c r="AF246" s="50"/>
      <c r="AG246" s="50">
        <f t="shared" si="90"/>
        <v>0</v>
      </c>
      <c r="AH246" s="50"/>
      <c r="AI246" s="50">
        <f t="shared" si="91"/>
        <v>0</v>
      </c>
      <c r="AJ246" s="50"/>
      <c r="AK246" s="50">
        <f t="shared" si="96"/>
        <v>0</v>
      </c>
      <c r="AL246" s="50"/>
      <c r="AM246" s="50">
        <f t="shared" si="92"/>
        <v>0</v>
      </c>
      <c r="AN246" s="50"/>
      <c r="AO246" s="50">
        <f t="shared" si="93"/>
        <v>0</v>
      </c>
      <c r="AP246" s="49">
        <f t="shared" si="94"/>
        <v>4</v>
      </c>
      <c r="AQ246" s="49">
        <f t="shared" si="79"/>
        <v>18672.439999999999</v>
      </c>
      <c r="AR246" s="49">
        <f t="shared" si="80"/>
        <v>0</v>
      </c>
      <c r="AS246" s="58">
        <f t="shared" si="81"/>
        <v>0</v>
      </c>
      <c r="AT246" s="47"/>
      <c r="AU246" s="46"/>
      <c r="AV246" s="24">
        <f t="shared" si="97"/>
        <v>0</v>
      </c>
      <c r="AW246" s="23" t="str">
        <f t="shared" si="100"/>
        <v>NÃO MEDIDO</v>
      </c>
      <c r="AX246" s="45"/>
    </row>
    <row r="247" spans="1:50" s="41" customFormat="1" ht="30" customHeight="1" x14ac:dyDescent="0.2">
      <c r="A247" s="60" t="s">
        <v>41</v>
      </c>
      <c r="B247" s="60"/>
      <c r="C247" s="57">
        <v>20900</v>
      </c>
      <c r="D247" s="56" t="s">
        <v>2496</v>
      </c>
      <c r="E247" s="55"/>
      <c r="F247" s="53"/>
      <c r="G247" s="53">
        <v>0</v>
      </c>
      <c r="H247" s="54">
        <v>0</v>
      </c>
      <c r="I247" s="54"/>
      <c r="J247" s="54">
        <v>0</v>
      </c>
      <c r="K247" s="53">
        <f t="shared" si="82"/>
        <v>0</v>
      </c>
      <c r="L247" s="52"/>
      <c r="M247" s="51">
        <f t="shared" si="95"/>
        <v>0</v>
      </c>
      <c r="N247" s="50"/>
      <c r="O247" s="50">
        <f t="shared" si="98"/>
        <v>0</v>
      </c>
      <c r="P247" s="50"/>
      <c r="Q247" s="50">
        <f t="shared" si="83"/>
        <v>0</v>
      </c>
      <c r="R247" s="50"/>
      <c r="S247" s="50">
        <f t="shared" si="84"/>
        <v>0</v>
      </c>
      <c r="T247" s="50"/>
      <c r="U247" s="50">
        <f t="shared" si="99"/>
        <v>0</v>
      </c>
      <c r="V247" s="50"/>
      <c r="W247" s="50">
        <f t="shared" si="85"/>
        <v>0</v>
      </c>
      <c r="X247" s="50"/>
      <c r="Y247" s="50">
        <f t="shared" si="86"/>
        <v>0</v>
      </c>
      <c r="Z247" s="50"/>
      <c r="AA247" s="50">
        <f t="shared" si="87"/>
        <v>0</v>
      </c>
      <c r="AB247" s="50"/>
      <c r="AC247" s="50">
        <f t="shared" si="88"/>
        <v>0</v>
      </c>
      <c r="AD247" s="50"/>
      <c r="AE247" s="50">
        <f t="shared" si="89"/>
        <v>0</v>
      </c>
      <c r="AF247" s="50"/>
      <c r="AG247" s="50">
        <f t="shared" si="90"/>
        <v>0</v>
      </c>
      <c r="AH247" s="50"/>
      <c r="AI247" s="50">
        <f t="shared" si="91"/>
        <v>0</v>
      </c>
      <c r="AJ247" s="50"/>
      <c r="AK247" s="50">
        <f t="shared" si="96"/>
        <v>0</v>
      </c>
      <c r="AL247" s="50"/>
      <c r="AM247" s="50">
        <f t="shared" si="92"/>
        <v>0</v>
      </c>
      <c r="AN247" s="50"/>
      <c r="AO247" s="50">
        <f t="shared" si="93"/>
        <v>0</v>
      </c>
      <c r="AP247" s="49">
        <f t="shared" si="94"/>
        <v>0</v>
      </c>
      <c r="AQ247" s="49">
        <f t="shared" si="79"/>
        <v>0</v>
      </c>
      <c r="AR247" s="49">
        <f t="shared" si="80"/>
        <v>0</v>
      </c>
      <c r="AS247" s="58">
        <f t="shared" si="81"/>
        <v>0</v>
      </c>
      <c r="AT247" s="47"/>
      <c r="AU247" s="46"/>
      <c r="AV247" s="24">
        <f t="shared" si="97"/>
        <v>0</v>
      </c>
      <c r="AW247" s="23" t="str">
        <f>IF(COUNTIF(AW248:AW265,"MEDIDO")&lt;&gt;0,"MEDIDO","NÃO MEDIDO")</f>
        <v>MEDIDO</v>
      </c>
      <c r="AX247" s="45"/>
    </row>
    <row r="248" spans="1:50" s="41" customFormat="1" ht="36.75" customHeight="1" x14ac:dyDescent="0.2">
      <c r="A248" s="41" t="s">
        <v>39</v>
      </c>
      <c r="C248" s="57" t="s">
        <v>2495</v>
      </c>
      <c r="D248" s="56" t="s">
        <v>2494</v>
      </c>
      <c r="E248" s="55" t="s">
        <v>36</v>
      </c>
      <c r="F248" s="53">
        <v>1.7</v>
      </c>
      <c r="G248" s="53">
        <v>0</v>
      </c>
      <c r="H248" s="54">
        <v>0</v>
      </c>
      <c r="I248" s="54"/>
      <c r="J248" s="54">
        <v>0</v>
      </c>
      <c r="K248" s="53">
        <f t="shared" si="82"/>
        <v>1.7</v>
      </c>
      <c r="L248" s="52">
        <v>589.38</v>
      </c>
      <c r="M248" s="51">
        <f t="shared" si="95"/>
        <v>1001.95</v>
      </c>
      <c r="N248" s="50"/>
      <c r="O248" s="50">
        <f t="shared" si="98"/>
        <v>0</v>
      </c>
      <c r="P248" s="50"/>
      <c r="Q248" s="50">
        <f t="shared" si="83"/>
        <v>0</v>
      </c>
      <c r="R248" s="50"/>
      <c r="S248" s="50">
        <f t="shared" si="84"/>
        <v>0</v>
      </c>
      <c r="T248" s="50"/>
      <c r="U248" s="50">
        <f t="shared" si="99"/>
        <v>0</v>
      </c>
      <c r="V248" s="50"/>
      <c r="W248" s="50">
        <f t="shared" si="85"/>
        <v>0</v>
      </c>
      <c r="X248" s="50">
        <v>0.85</v>
      </c>
      <c r="Y248" s="50">
        <f t="shared" si="86"/>
        <v>500.97</v>
      </c>
      <c r="Z248" s="50"/>
      <c r="AA248" s="50">
        <f t="shared" si="87"/>
        <v>0</v>
      </c>
      <c r="AB248" s="50"/>
      <c r="AC248" s="50">
        <f t="shared" si="88"/>
        <v>0</v>
      </c>
      <c r="AD248" s="50"/>
      <c r="AE248" s="50">
        <f t="shared" si="89"/>
        <v>0</v>
      </c>
      <c r="AF248" s="50"/>
      <c r="AG248" s="50">
        <f t="shared" si="90"/>
        <v>0</v>
      </c>
      <c r="AH248" s="50">
        <v>0.85</v>
      </c>
      <c r="AI248" s="50">
        <f t="shared" si="91"/>
        <v>500.97</v>
      </c>
      <c r="AJ248" s="50"/>
      <c r="AK248" s="50">
        <f t="shared" si="96"/>
        <v>0</v>
      </c>
      <c r="AL248" s="50"/>
      <c r="AM248" s="50">
        <f t="shared" si="92"/>
        <v>0</v>
      </c>
      <c r="AN248" s="50"/>
      <c r="AO248" s="50">
        <f t="shared" si="93"/>
        <v>0</v>
      </c>
      <c r="AP248" s="49">
        <f t="shared" si="94"/>
        <v>1.7</v>
      </c>
      <c r="AQ248" s="49">
        <f t="shared" si="79"/>
        <v>1001.94</v>
      </c>
      <c r="AR248" s="49">
        <f t="shared" si="80"/>
        <v>0</v>
      </c>
      <c r="AS248" s="58">
        <f t="shared" si="81"/>
        <v>9.9999999999909051E-3</v>
      </c>
      <c r="AT248" s="47"/>
      <c r="AU248" s="46"/>
      <c r="AV248" s="24">
        <f t="shared" si="97"/>
        <v>0</v>
      </c>
      <c r="AW248" s="23" t="str">
        <f t="shared" ref="AW248:AW265" si="101">IF(AV248&lt;&gt;0,"MEDIDO","NÃO MEDIDO")</f>
        <v>NÃO MEDIDO</v>
      </c>
      <c r="AX248" s="45"/>
    </row>
    <row r="249" spans="1:50" s="41" customFormat="1" ht="54.75" customHeight="1" x14ac:dyDescent="0.2">
      <c r="A249" s="41" t="s">
        <v>39</v>
      </c>
      <c r="C249" s="57" t="s">
        <v>2493</v>
      </c>
      <c r="D249" s="56" t="s">
        <v>2492</v>
      </c>
      <c r="E249" s="55" t="s">
        <v>2382</v>
      </c>
      <c r="F249" s="53">
        <v>30</v>
      </c>
      <c r="G249" s="53">
        <v>0</v>
      </c>
      <c r="H249" s="54">
        <v>0</v>
      </c>
      <c r="I249" s="54">
        <v>1.5</v>
      </c>
      <c r="J249" s="54">
        <v>0</v>
      </c>
      <c r="K249" s="53">
        <f t="shared" si="82"/>
        <v>31.5</v>
      </c>
      <c r="L249" s="52">
        <v>561.24</v>
      </c>
      <c r="M249" s="51">
        <f t="shared" si="95"/>
        <v>17679.060000000001</v>
      </c>
      <c r="N249" s="50">
        <v>2</v>
      </c>
      <c r="O249" s="50">
        <f t="shared" si="98"/>
        <v>1122.48</v>
      </c>
      <c r="P249" s="50">
        <v>3</v>
      </c>
      <c r="Q249" s="50">
        <f t="shared" si="83"/>
        <v>1683.72</v>
      </c>
      <c r="R249" s="50">
        <v>3</v>
      </c>
      <c r="S249" s="50">
        <f t="shared" si="84"/>
        <v>1683.72</v>
      </c>
      <c r="T249" s="50">
        <v>3</v>
      </c>
      <c r="U249" s="50">
        <f t="shared" si="99"/>
        <v>1683.72</v>
      </c>
      <c r="V249" s="50">
        <v>3</v>
      </c>
      <c r="W249" s="50">
        <f t="shared" si="85"/>
        <v>1683.72</v>
      </c>
      <c r="X249" s="50">
        <v>3</v>
      </c>
      <c r="Y249" s="50">
        <f t="shared" si="86"/>
        <v>1683.72</v>
      </c>
      <c r="Z249" s="50">
        <v>3</v>
      </c>
      <c r="AA249" s="50">
        <f t="shared" si="87"/>
        <v>1683.72</v>
      </c>
      <c r="AB249" s="50">
        <v>3</v>
      </c>
      <c r="AC249" s="50">
        <f t="shared" si="88"/>
        <v>1683.72</v>
      </c>
      <c r="AD249" s="50">
        <v>3</v>
      </c>
      <c r="AE249" s="50">
        <f t="shared" si="89"/>
        <v>1683.72</v>
      </c>
      <c r="AF249" s="50">
        <v>3</v>
      </c>
      <c r="AG249" s="50">
        <f t="shared" si="90"/>
        <v>1683.72</v>
      </c>
      <c r="AH249" s="50"/>
      <c r="AI249" s="50">
        <f t="shared" si="91"/>
        <v>0</v>
      </c>
      <c r="AJ249" s="50">
        <v>1.5</v>
      </c>
      <c r="AK249" s="50">
        <f t="shared" si="96"/>
        <v>841.86</v>
      </c>
      <c r="AL249" s="50"/>
      <c r="AM249" s="50">
        <f t="shared" si="92"/>
        <v>0</v>
      </c>
      <c r="AN249" s="50"/>
      <c r="AO249" s="50">
        <f t="shared" si="93"/>
        <v>0</v>
      </c>
      <c r="AP249" s="49">
        <f t="shared" si="94"/>
        <v>30.5</v>
      </c>
      <c r="AQ249" s="49">
        <f t="shared" si="79"/>
        <v>17117.819999999996</v>
      </c>
      <c r="AR249" s="49">
        <f t="shared" si="80"/>
        <v>1</v>
      </c>
      <c r="AS249" s="58">
        <f t="shared" si="81"/>
        <v>561.24000000000524</v>
      </c>
      <c r="AT249" s="47"/>
      <c r="AU249" s="46"/>
      <c r="AV249" s="24">
        <f t="shared" si="97"/>
        <v>1.5</v>
      </c>
      <c r="AW249" s="23" t="str">
        <f t="shared" si="101"/>
        <v>MEDIDO</v>
      </c>
      <c r="AX249" s="45"/>
    </row>
    <row r="250" spans="1:50" s="41" customFormat="1" ht="54.75" customHeight="1" x14ac:dyDescent="0.2">
      <c r="A250" s="41" t="s">
        <v>39</v>
      </c>
      <c r="C250" s="57" t="s">
        <v>2491</v>
      </c>
      <c r="D250" s="56" t="s">
        <v>2490</v>
      </c>
      <c r="E250" s="55" t="s">
        <v>2382</v>
      </c>
      <c r="F250" s="53">
        <v>10</v>
      </c>
      <c r="G250" s="53">
        <v>0</v>
      </c>
      <c r="H250" s="54">
        <v>0</v>
      </c>
      <c r="I250" s="54">
        <v>0.5</v>
      </c>
      <c r="J250" s="54">
        <v>0</v>
      </c>
      <c r="K250" s="53">
        <f t="shared" si="82"/>
        <v>10.5</v>
      </c>
      <c r="L250" s="52">
        <v>695.93</v>
      </c>
      <c r="M250" s="51">
        <f t="shared" si="95"/>
        <v>7307.27</v>
      </c>
      <c r="N250" s="50">
        <v>1</v>
      </c>
      <c r="O250" s="50">
        <f t="shared" si="98"/>
        <v>695.93</v>
      </c>
      <c r="P250" s="50">
        <v>1</v>
      </c>
      <c r="Q250" s="50">
        <f t="shared" si="83"/>
        <v>695.93</v>
      </c>
      <c r="R250" s="50">
        <v>1</v>
      </c>
      <c r="S250" s="50">
        <f t="shared" si="84"/>
        <v>695.93</v>
      </c>
      <c r="T250" s="50">
        <v>1</v>
      </c>
      <c r="U250" s="50">
        <f t="shared" si="99"/>
        <v>695.93</v>
      </c>
      <c r="V250" s="50">
        <v>1</v>
      </c>
      <c r="W250" s="50">
        <f t="shared" si="85"/>
        <v>695.93</v>
      </c>
      <c r="X250" s="50">
        <v>1</v>
      </c>
      <c r="Y250" s="50">
        <f t="shared" si="86"/>
        <v>695.93</v>
      </c>
      <c r="Z250" s="50">
        <v>1</v>
      </c>
      <c r="AA250" s="50">
        <f t="shared" si="87"/>
        <v>695.93</v>
      </c>
      <c r="AB250" s="50">
        <v>1</v>
      </c>
      <c r="AC250" s="50">
        <f t="shared" si="88"/>
        <v>695.93</v>
      </c>
      <c r="AD250" s="50">
        <v>1</v>
      </c>
      <c r="AE250" s="50">
        <f t="shared" si="89"/>
        <v>695.93</v>
      </c>
      <c r="AF250" s="50">
        <v>1</v>
      </c>
      <c r="AG250" s="50">
        <f t="shared" si="90"/>
        <v>695.93</v>
      </c>
      <c r="AH250" s="50">
        <v>0.5</v>
      </c>
      <c r="AI250" s="50">
        <f t="shared" si="91"/>
        <v>347.97</v>
      </c>
      <c r="AJ250" s="50"/>
      <c r="AK250" s="50">
        <f t="shared" si="96"/>
        <v>0</v>
      </c>
      <c r="AL250" s="50"/>
      <c r="AM250" s="50">
        <f t="shared" si="92"/>
        <v>0</v>
      </c>
      <c r="AN250" s="50"/>
      <c r="AO250" s="50">
        <f t="shared" si="93"/>
        <v>0</v>
      </c>
      <c r="AP250" s="49">
        <f t="shared" si="94"/>
        <v>10.5</v>
      </c>
      <c r="AQ250" s="49">
        <f t="shared" si="79"/>
        <v>7307.2700000000013</v>
      </c>
      <c r="AR250" s="49">
        <f t="shared" si="80"/>
        <v>0</v>
      </c>
      <c r="AS250" s="58">
        <f t="shared" si="81"/>
        <v>0</v>
      </c>
      <c r="AT250" s="47"/>
      <c r="AU250" s="46"/>
      <c r="AV250" s="24">
        <f t="shared" si="97"/>
        <v>0</v>
      </c>
      <c r="AW250" s="23" t="str">
        <f t="shared" si="101"/>
        <v>NÃO MEDIDO</v>
      </c>
      <c r="AX250" s="45"/>
    </row>
    <row r="251" spans="1:50" s="41" customFormat="1" ht="54.75" customHeight="1" x14ac:dyDescent="0.2">
      <c r="A251" s="41" t="s">
        <v>39</v>
      </c>
      <c r="C251" s="57" t="s">
        <v>2489</v>
      </c>
      <c r="D251" s="56" t="s">
        <v>2488</v>
      </c>
      <c r="E251" s="55" t="s">
        <v>2382</v>
      </c>
      <c r="F251" s="53">
        <v>10</v>
      </c>
      <c r="G251" s="53">
        <v>0</v>
      </c>
      <c r="H251" s="54">
        <v>0</v>
      </c>
      <c r="I251" s="54">
        <v>0.5</v>
      </c>
      <c r="J251" s="54">
        <v>0</v>
      </c>
      <c r="K251" s="53">
        <f t="shared" si="82"/>
        <v>10.5</v>
      </c>
      <c r="L251" s="52">
        <v>1683.71</v>
      </c>
      <c r="M251" s="51">
        <f t="shared" si="95"/>
        <v>17678.96</v>
      </c>
      <c r="N251" s="50">
        <v>1</v>
      </c>
      <c r="O251" s="50">
        <f t="shared" si="98"/>
        <v>1683.71</v>
      </c>
      <c r="P251" s="50">
        <v>1</v>
      </c>
      <c r="Q251" s="50">
        <f t="shared" si="83"/>
        <v>1683.71</v>
      </c>
      <c r="R251" s="50">
        <v>1</v>
      </c>
      <c r="S251" s="50">
        <f t="shared" si="84"/>
        <v>1683.71</v>
      </c>
      <c r="T251" s="50">
        <v>1</v>
      </c>
      <c r="U251" s="50">
        <f t="shared" si="99"/>
        <v>1683.71</v>
      </c>
      <c r="V251" s="50">
        <v>1</v>
      </c>
      <c r="W251" s="50">
        <f t="shared" si="85"/>
        <v>1683.71</v>
      </c>
      <c r="X251" s="50">
        <v>1</v>
      </c>
      <c r="Y251" s="50">
        <f t="shared" si="86"/>
        <v>1683.71</v>
      </c>
      <c r="Z251" s="50">
        <v>1</v>
      </c>
      <c r="AA251" s="50">
        <f t="shared" si="87"/>
        <v>1683.71</v>
      </c>
      <c r="AB251" s="50">
        <v>1</v>
      </c>
      <c r="AC251" s="50">
        <f t="shared" si="88"/>
        <v>1683.71</v>
      </c>
      <c r="AD251" s="50">
        <v>1</v>
      </c>
      <c r="AE251" s="50">
        <f t="shared" si="89"/>
        <v>1683.71</v>
      </c>
      <c r="AF251" s="50">
        <v>1</v>
      </c>
      <c r="AG251" s="50">
        <f t="shared" si="90"/>
        <v>1683.71</v>
      </c>
      <c r="AH251" s="50">
        <v>0.5</v>
      </c>
      <c r="AI251" s="50">
        <f t="shared" si="91"/>
        <v>841.86</v>
      </c>
      <c r="AJ251" s="50"/>
      <c r="AK251" s="50">
        <f t="shared" si="96"/>
        <v>0</v>
      </c>
      <c r="AL251" s="50"/>
      <c r="AM251" s="50">
        <f t="shared" si="92"/>
        <v>0</v>
      </c>
      <c r="AN251" s="50"/>
      <c r="AO251" s="50">
        <f t="shared" si="93"/>
        <v>0</v>
      </c>
      <c r="AP251" s="49">
        <f t="shared" si="94"/>
        <v>10.5</v>
      </c>
      <c r="AQ251" s="49">
        <f t="shared" si="79"/>
        <v>17678.959999999995</v>
      </c>
      <c r="AR251" s="49">
        <f t="shared" si="80"/>
        <v>0</v>
      </c>
      <c r="AS251" s="58">
        <f t="shared" si="81"/>
        <v>0</v>
      </c>
      <c r="AT251" s="47"/>
      <c r="AU251" s="46"/>
      <c r="AV251" s="24">
        <f t="shared" si="97"/>
        <v>0</v>
      </c>
      <c r="AW251" s="23" t="str">
        <f t="shared" si="101"/>
        <v>NÃO MEDIDO</v>
      </c>
      <c r="AX251" s="45"/>
    </row>
    <row r="252" spans="1:50" s="41" customFormat="1" ht="54.75" customHeight="1" x14ac:dyDescent="0.2">
      <c r="A252" s="41" t="s">
        <v>39</v>
      </c>
      <c r="C252" s="57" t="s">
        <v>2487</v>
      </c>
      <c r="D252" s="56" t="s">
        <v>2486</v>
      </c>
      <c r="E252" s="55" t="s">
        <v>87</v>
      </c>
      <c r="F252" s="53">
        <v>0.8</v>
      </c>
      <c r="G252" s="53">
        <v>0</v>
      </c>
      <c r="H252" s="54">
        <v>0</v>
      </c>
      <c r="I252" s="54"/>
      <c r="J252" s="54">
        <v>0</v>
      </c>
      <c r="K252" s="53">
        <f t="shared" si="82"/>
        <v>0.8</v>
      </c>
      <c r="L252" s="52">
        <v>704.53</v>
      </c>
      <c r="M252" s="51">
        <f t="shared" si="95"/>
        <v>563.62</v>
      </c>
      <c r="N252" s="50"/>
      <c r="O252" s="50">
        <f t="shared" si="98"/>
        <v>0</v>
      </c>
      <c r="P252" s="50"/>
      <c r="Q252" s="50">
        <f t="shared" si="83"/>
        <v>0</v>
      </c>
      <c r="R252" s="50"/>
      <c r="S252" s="50">
        <f t="shared" si="84"/>
        <v>0</v>
      </c>
      <c r="T252" s="50"/>
      <c r="U252" s="50">
        <f t="shared" si="99"/>
        <v>0</v>
      </c>
      <c r="V252" s="50"/>
      <c r="W252" s="50">
        <f t="shared" si="85"/>
        <v>0</v>
      </c>
      <c r="X252" s="50"/>
      <c r="Y252" s="50">
        <f t="shared" si="86"/>
        <v>0</v>
      </c>
      <c r="Z252" s="50"/>
      <c r="AA252" s="50">
        <f t="shared" si="87"/>
        <v>0</v>
      </c>
      <c r="AB252" s="50"/>
      <c r="AC252" s="50">
        <f t="shared" si="88"/>
        <v>0</v>
      </c>
      <c r="AD252" s="50"/>
      <c r="AE252" s="50">
        <f t="shared" si="89"/>
        <v>0</v>
      </c>
      <c r="AF252" s="50"/>
      <c r="AG252" s="50">
        <f t="shared" si="90"/>
        <v>0</v>
      </c>
      <c r="AH252" s="50"/>
      <c r="AI252" s="50">
        <f t="shared" si="91"/>
        <v>0</v>
      </c>
      <c r="AJ252" s="50"/>
      <c r="AK252" s="50">
        <f t="shared" si="96"/>
        <v>0</v>
      </c>
      <c r="AL252" s="50"/>
      <c r="AM252" s="50">
        <f t="shared" si="92"/>
        <v>0</v>
      </c>
      <c r="AN252" s="50"/>
      <c r="AO252" s="50">
        <f t="shared" si="93"/>
        <v>0</v>
      </c>
      <c r="AP252" s="49">
        <f t="shared" si="94"/>
        <v>0</v>
      </c>
      <c r="AQ252" s="49">
        <f t="shared" si="79"/>
        <v>0</v>
      </c>
      <c r="AR252" s="49">
        <f t="shared" si="80"/>
        <v>0.8</v>
      </c>
      <c r="AS252" s="58">
        <f t="shared" si="81"/>
        <v>563.62</v>
      </c>
      <c r="AT252" s="47"/>
      <c r="AU252" s="46"/>
      <c r="AV252" s="24">
        <f t="shared" si="97"/>
        <v>0</v>
      </c>
      <c r="AW252" s="23" t="str">
        <f t="shared" si="101"/>
        <v>NÃO MEDIDO</v>
      </c>
      <c r="AX252" s="45"/>
    </row>
    <row r="253" spans="1:50" s="41" customFormat="1" ht="54.75" customHeight="1" x14ac:dyDescent="0.2">
      <c r="A253" s="41" t="s">
        <v>39</v>
      </c>
      <c r="C253" s="57" t="s">
        <v>2485</v>
      </c>
      <c r="D253" s="56" t="s">
        <v>2484</v>
      </c>
      <c r="E253" s="55" t="s">
        <v>2382</v>
      </c>
      <c r="F253" s="53">
        <v>1</v>
      </c>
      <c r="G253" s="53">
        <v>0</v>
      </c>
      <c r="H253" s="54">
        <v>0</v>
      </c>
      <c r="I253" s="54"/>
      <c r="J253" s="54">
        <v>0</v>
      </c>
      <c r="K253" s="53">
        <f t="shared" si="82"/>
        <v>1</v>
      </c>
      <c r="L253" s="52">
        <v>1346.97</v>
      </c>
      <c r="M253" s="51">
        <f t="shared" si="95"/>
        <v>1346.97</v>
      </c>
      <c r="N253" s="50"/>
      <c r="O253" s="50">
        <f t="shared" si="98"/>
        <v>0</v>
      </c>
      <c r="P253" s="50"/>
      <c r="Q253" s="50">
        <f t="shared" si="83"/>
        <v>0</v>
      </c>
      <c r="R253" s="50"/>
      <c r="S253" s="50">
        <f t="shared" si="84"/>
        <v>0</v>
      </c>
      <c r="T253" s="50"/>
      <c r="U253" s="50">
        <f t="shared" si="99"/>
        <v>0</v>
      </c>
      <c r="V253" s="50"/>
      <c r="W253" s="50">
        <f t="shared" si="85"/>
        <v>0</v>
      </c>
      <c r="X253" s="50"/>
      <c r="Y253" s="50">
        <f t="shared" si="86"/>
        <v>0</v>
      </c>
      <c r="Z253" s="50"/>
      <c r="AA253" s="50">
        <f t="shared" si="87"/>
        <v>0</v>
      </c>
      <c r="AB253" s="50"/>
      <c r="AC253" s="50">
        <f t="shared" si="88"/>
        <v>0</v>
      </c>
      <c r="AD253" s="50"/>
      <c r="AE253" s="50">
        <f t="shared" si="89"/>
        <v>0</v>
      </c>
      <c r="AF253" s="50"/>
      <c r="AG253" s="50">
        <f t="shared" si="90"/>
        <v>0</v>
      </c>
      <c r="AH253" s="50"/>
      <c r="AI253" s="50">
        <f t="shared" si="91"/>
        <v>0</v>
      </c>
      <c r="AJ253" s="50"/>
      <c r="AK253" s="50">
        <f t="shared" si="96"/>
        <v>0</v>
      </c>
      <c r="AL253" s="50"/>
      <c r="AM253" s="50">
        <f t="shared" si="92"/>
        <v>0</v>
      </c>
      <c r="AN253" s="50"/>
      <c r="AO253" s="50">
        <f t="shared" si="93"/>
        <v>0</v>
      </c>
      <c r="AP253" s="49">
        <f t="shared" si="94"/>
        <v>0</v>
      </c>
      <c r="AQ253" s="49">
        <f t="shared" si="79"/>
        <v>0</v>
      </c>
      <c r="AR253" s="49">
        <f t="shared" si="80"/>
        <v>1</v>
      </c>
      <c r="AS253" s="58">
        <f t="shared" si="81"/>
        <v>1346.97</v>
      </c>
      <c r="AT253" s="47"/>
      <c r="AU253" s="46"/>
      <c r="AV253" s="24">
        <f t="shared" si="97"/>
        <v>0</v>
      </c>
      <c r="AW253" s="23" t="str">
        <f t="shared" si="101"/>
        <v>NÃO MEDIDO</v>
      </c>
      <c r="AX253" s="45"/>
    </row>
    <row r="254" spans="1:50" s="41" customFormat="1" ht="54.75" customHeight="1" x14ac:dyDescent="0.2">
      <c r="A254" s="41" t="s">
        <v>39</v>
      </c>
      <c r="C254" s="57" t="s">
        <v>2483</v>
      </c>
      <c r="D254" s="56" t="s">
        <v>2482</v>
      </c>
      <c r="E254" s="55" t="s">
        <v>36</v>
      </c>
      <c r="F254" s="53">
        <v>183.5</v>
      </c>
      <c r="G254" s="53">
        <v>102.26</v>
      </c>
      <c r="H254" s="54">
        <v>0</v>
      </c>
      <c r="I254" s="54"/>
      <c r="J254" s="54">
        <v>44.33</v>
      </c>
      <c r="K254" s="53">
        <f t="shared" si="82"/>
        <v>330.09</v>
      </c>
      <c r="L254" s="52">
        <v>77.45</v>
      </c>
      <c r="M254" s="51">
        <f t="shared" si="95"/>
        <v>25565.48</v>
      </c>
      <c r="N254" s="50">
        <v>183.5</v>
      </c>
      <c r="O254" s="50">
        <f t="shared" si="98"/>
        <v>14212.08</v>
      </c>
      <c r="P254" s="50"/>
      <c r="Q254" s="50">
        <f t="shared" si="83"/>
        <v>0</v>
      </c>
      <c r="R254" s="50"/>
      <c r="S254" s="50">
        <f t="shared" si="84"/>
        <v>0</v>
      </c>
      <c r="T254" s="50"/>
      <c r="U254" s="50">
        <f t="shared" si="99"/>
        <v>0</v>
      </c>
      <c r="V254" s="50"/>
      <c r="W254" s="50">
        <f t="shared" si="85"/>
        <v>0</v>
      </c>
      <c r="X254" s="50"/>
      <c r="Y254" s="50">
        <f t="shared" si="86"/>
        <v>0</v>
      </c>
      <c r="Z254" s="50"/>
      <c r="AA254" s="50">
        <f t="shared" si="87"/>
        <v>0</v>
      </c>
      <c r="AB254" s="50"/>
      <c r="AC254" s="50">
        <f t="shared" si="88"/>
        <v>0</v>
      </c>
      <c r="AD254" s="50"/>
      <c r="AE254" s="50">
        <f t="shared" si="89"/>
        <v>0</v>
      </c>
      <c r="AF254" s="50"/>
      <c r="AG254" s="50">
        <f t="shared" si="90"/>
        <v>0</v>
      </c>
      <c r="AH254" s="50"/>
      <c r="AI254" s="50">
        <f t="shared" si="91"/>
        <v>0</v>
      </c>
      <c r="AJ254" s="50">
        <v>44.34</v>
      </c>
      <c r="AK254" s="50">
        <f t="shared" si="96"/>
        <v>3434.13</v>
      </c>
      <c r="AL254" s="50"/>
      <c r="AM254" s="50">
        <f t="shared" si="92"/>
        <v>0</v>
      </c>
      <c r="AN254" s="50"/>
      <c r="AO254" s="50">
        <f t="shared" si="93"/>
        <v>0</v>
      </c>
      <c r="AP254" s="49">
        <f t="shared" si="94"/>
        <v>227.84</v>
      </c>
      <c r="AQ254" s="49">
        <f t="shared" si="79"/>
        <v>17646.21</v>
      </c>
      <c r="AR254" s="49">
        <f t="shared" si="80"/>
        <v>102.24999999999997</v>
      </c>
      <c r="AS254" s="58">
        <f t="shared" si="81"/>
        <v>7919.27</v>
      </c>
      <c r="AT254" s="47"/>
      <c r="AU254" s="46"/>
      <c r="AV254" s="24">
        <f t="shared" si="97"/>
        <v>44.34</v>
      </c>
      <c r="AW254" s="23" t="str">
        <f t="shared" si="101"/>
        <v>MEDIDO</v>
      </c>
      <c r="AX254" s="45"/>
    </row>
    <row r="255" spans="1:50" s="41" customFormat="1" ht="54.75" customHeight="1" x14ac:dyDescent="0.2">
      <c r="A255" s="41" t="s">
        <v>39</v>
      </c>
      <c r="C255" s="57" t="s">
        <v>2481</v>
      </c>
      <c r="D255" s="56" t="s">
        <v>2480</v>
      </c>
      <c r="E255" s="55" t="s">
        <v>36</v>
      </c>
      <c r="F255" s="53">
        <v>22</v>
      </c>
      <c r="G255" s="53">
        <v>0</v>
      </c>
      <c r="H255" s="54">
        <v>0</v>
      </c>
      <c r="I255" s="54"/>
      <c r="J255" s="54">
        <v>0</v>
      </c>
      <c r="K255" s="53">
        <f t="shared" si="82"/>
        <v>22</v>
      </c>
      <c r="L255" s="52">
        <v>109.07</v>
      </c>
      <c r="M255" s="51">
        <f t="shared" si="95"/>
        <v>2399.54</v>
      </c>
      <c r="N255" s="50">
        <v>10.6</v>
      </c>
      <c r="O255" s="50">
        <f t="shared" si="98"/>
        <v>1156.1400000000001</v>
      </c>
      <c r="P255" s="50"/>
      <c r="Q255" s="50">
        <f t="shared" si="83"/>
        <v>0</v>
      </c>
      <c r="R255" s="50"/>
      <c r="S255" s="50">
        <f t="shared" si="84"/>
        <v>0</v>
      </c>
      <c r="T255" s="50"/>
      <c r="U255" s="50">
        <f t="shared" si="99"/>
        <v>0</v>
      </c>
      <c r="V255" s="50"/>
      <c r="W255" s="50">
        <f t="shared" si="85"/>
        <v>0</v>
      </c>
      <c r="X255" s="50"/>
      <c r="Y255" s="50">
        <f t="shared" si="86"/>
        <v>0</v>
      </c>
      <c r="Z255" s="50"/>
      <c r="AA255" s="50">
        <f t="shared" si="87"/>
        <v>0</v>
      </c>
      <c r="AB255" s="50"/>
      <c r="AC255" s="50">
        <f t="shared" si="88"/>
        <v>0</v>
      </c>
      <c r="AD255" s="50"/>
      <c r="AE255" s="50">
        <f t="shared" si="89"/>
        <v>0</v>
      </c>
      <c r="AF255" s="50"/>
      <c r="AG255" s="50">
        <f t="shared" si="90"/>
        <v>0</v>
      </c>
      <c r="AH255" s="50"/>
      <c r="AI255" s="50">
        <f t="shared" si="91"/>
        <v>0</v>
      </c>
      <c r="AJ255" s="50"/>
      <c r="AK255" s="50">
        <f t="shared" si="96"/>
        <v>0</v>
      </c>
      <c r="AL255" s="50"/>
      <c r="AM255" s="50">
        <f t="shared" si="92"/>
        <v>0</v>
      </c>
      <c r="AN255" s="50"/>
      <c r="AO255" s="50">
        <f t="shared" si="93"/>
        <v>0</v>
      </c>
      <c r="AP255" s="49">
        <f t="shared" si="94"/>
        <v>10.6</v>
      </c>
      <c r="AQ255" s="49">
        <f t="shared" si="79"/>
        <v>1156.1400000000001</v>
      </c>
      <c r="AR255" s="49">
        <f t="shared" si="80"/>
        <v>11.4</v>
      </c>
      <c r="AS255" s="58">
        <f t="shared" si="81"/>
        <v>1243.3999999999999</v>
      </c>
      <c r="AT255" s="47"/>
      <c r="AU255" s="46"/>
      <c r="AV255" s="24">
        <f t="shared" si="97"/>
        <v>0</v>
      </c>
      <c r="AW255" s="23" t="str">
        <f t="shared" si="101"/>
        <v>NÃO MEDIDO</v>
      </c>
      <c r="AX255" s="45"/>
    </row>
    <row r="256" spans="1:50" s="41" customFormat="1" ht="54.75" customHeight="1" x14ac:dyDescent="0.2">
      <c r="A256" s="41" t="s">
        <v>39</v>
      </c>
      <c r="C256" s="57" t="s">
        <v>2479</v>
      </c>
      <c r="D256" s="56" t="s">
        <v>2478</v>
      </c>
      <c r="E256" s="55" t="s">
        <v>36</v>
      </c>
      <c r="F256" s="53">
        <v>4.4000000000000004</v>
      </c>
      <c r="G256" s="53">
        <v>0</v>
      </c>
      <c r="H256" s="54">
        <v>0</v>
      </c>
      <c r="I256" s="54"/>
      <c r="J256" s="54">
        <v>0</v>
      </c>
      <c r="K256" s="53">
        <f t="shared" si="82"/>
        <v>4.4000000000000004</v>
      </c>
      <c r="L256" s="52">
        <v>347.03</v>
      </c>
      <c r="M256" s="51">
        <f t="shared" si="95"/>
        <v>1526.93</v>
      </c>
      <c r="N256" s="50">
        <v>4.38</v>
      </c>
      <c r="O256" s="50">
        <f t="shared" si="98"/>
        <v>1519.99</v>
      </c>
      <c r="P256" s="50"/>
      <c r="Q256" s="50">
        <f t="shared" si="83"/>
        <v>0</v>
      </c>
      <c r="R256" s="50"/>
      <c r="S256" s="50">
        <f t="shared" si="84"/>
        <v>0</v>
      </c>
      <c r="T256" s="50"/>
      <c r="U256" s="50">
        <f t="shared" si="99"/>
        <v>0</v>
      </c>
      <c r="V256" s="50"/>
      <c r="W256" s="50">
        <f t="shared" si="85"/>
        <v>0</v>
      </c>
      <c r="X256" s="50"/>
      <c r="Y256" s="50">
        <f t="shared" si="86"/>
        <v>0</v>
      </c>
      <c r="Z256" s="50"/>
      <c r="AA256" s="50">
        <f t="shared" si="87"/>
        <v>0</v>
      </c>
      <c r="AB256" s="50"/>
      <c r="AC256" s="50">
        <f t="shared" si="88"/>
        <v>0</v>
      </c>
      <c r="AD256" s="50"/>
      <c r="AE256" s="50">
        <f t="shared" si="89"/>
        <v>0</v>
      </c>
      <c r="AF256" s="50"/>
      <c r="AG256" s="50">
        <f t="shared" si="90"/>
        <v>0</v>
      </c>
      <c r="AH256" s="50"/>
      <c r="AI256" s="50">
        <f t="shared" si="91"/>
        <v>0</v>
      </c>
      <c r="AJ256" s="50"/>
      <c r="AK256" s="50">
        <f t="shared" si="96"/>
        <v>0</v>
      </c>
      <c r="AL256" s="50"/>
      <c r="AM256" s="50">
        <f t="shared" si="92"/>
        <v>0</v>
      </c>
      <c r="AN256" s="50"/>
      <c r="AO256" s="50">
        <f t="shared" si="93"/>
        <v>0</v>
      </c>
      <c r="AP256" s="49">
        <f t="shared" si="94"/>
        <v>4.38</v>
      </c>
      <c r="AQ256" s="49">
        <f t="shared" si="79"/>
        <v>1519.99</v>
      </c>
      <c r="AR256" s="49">
        <f t="shared" si="80"/>
        <v>2.0000000000000462E-2</v>
      </c>
      <c r="AS256" s="58">
        <f t="shared" si="81"/>
        <v>6.9400000000000546</v>
      </c>
      <c r="AT256" s="47"/>
      <c r="AU256" s="46"/>
      <c r="AV256" s="24">
        <f t="shared" si="97"/>
        <v>0</v>
      </c>
      <c r="AW256" s="23" t="str">
        <f t="shared" si="101"/>
        <v>NÃO MEDIDO</v>
      </c>
      <c r="AX256" s="45"/>
    </row>
    <row r="257" spans="1:50" s="41" customFormat="1" ht="30" customHeight="1" x14ac:dyDescent="0.2">
      <c r="A257" s="41" t="s">
        <v>39</v>
      </c>
      <c r="C257" s="57" t="s">
        <v>2477</v>
      </c>
      <c r="D257" s="56" t="s">
        <v>2476</v>
      </c>
      <c r="E257" s="55" t="s">
        <v>182</v>
      </c>
      <c r="F257" s="53">
        <v>6.1</v>
      </c>
      <c r="G257" s="53">
        <v>0</v>
      </c>
      <c r="H257" s="54">
        <v>0</v>
      </c>
      <c r="I257" s="54"/>
      <c r="J257" s="54">
        <v>0</v>
      </c>
      <c r="K257" s="53">
        <f t="shared" si="82"/>
        <v>6.1</v>
      </c>
      <c r="L257" s="52">
        <v>373.6</v>
      </c>
      <c r="M257" s="51">
        <f t="shared" si="95"/>
        <v>2278.96</v>
      </c>
      <c r="N257" s="50"/>
      <c r="O257" s="50">
        <f t="shared" ref="O257:O288" si="102">ROUND(N257*$L257,2)</f>
        <v>0</v>
      </c>
      <c r="P257" s="50"/>
      <c r="Q257" s="50">
        <f t="shared" si="83"/>
        <v>0</v>
      </c>
      <c r="R257" s="50"/>
      <c r="S257" s="50">
        <f t="shared" si="84"/>
        <v>0</v>
      </c>
      <c r="T257" s="50"/>
      <c r="U257" s="50">
        <f t="shared" si="99"/>
        <v>0</v>
      </c>
      <c r="V257" s="50"/>
      <c r="W257" s="50">
        <f t="shared" si="85"/>
        <v>0</v>
      </c>
      <c r="X257" s="50"/>
      <c r="Y257" s="50">
        <f t="shared" si="86"/>
        <v>0</v>
      </c>
      <c r="Z257" s="50"/>
      <c r="AA257" s="50">
        <f t="shared" si="87"/>
        <v>0</v>
      </c>
      <c r="AB257" s="50"/>
      <c r="AC257" s="50">
        <f t="shared" si="88"/>
        <v>0</v>
      </c>
      <c r="AD257" s="50"/>
      <c r="AE257" s="50">
        <f t="shared" si="89"/>
        <v>0</v>
      </c>
      <c r="AF257" s="50"/>
      <c r="AG257" s="50">
        <f t="shared" si="90"/>
        <v>0</v>
      </c>
      <c r="AH257" s="50"/>
      <c r="AI257" s="50">
        <f t="shared" si="91"/>
        <v>0</v>
      </c>
      <c r="AJ257" s="50"/>
      <c r="AK257" s="50">
        <f t="shared" si="96"/>
        <v>0</v>
      </c>
      <c r="AL257" s="50"/>
      <c r="AM257" s="50">
        <f t="shared" si="92"/>
        <v>0</v>
      </c>
      <c r="AN257" s="50"/>
      <c r="AO257" s="50">
        <f t="shared" si="93"/>
        <v>0</v>
      </c>
      <c r="AP257" s="49">
        <f t="shared" si="94"/>
        <v>0</v>
      </c>
      <c r="AQ257" s="49">
        <f t="shared" si="79"/>
        <v>0</v>
      </c>
      <c r="AR257" s="49">
        <f t="shared" si="80"/>
        <v>6.1</v>
      </c>
      <c r="AS257" s="58">
        <f t="shared" si="81"/>
        <v>2278.96</v>
      </c>
      <c r="AT257" s="47"/>
      <c r="AU257" s="46"/>
      <c r="AV257" s="24">
        <f t="shared" si="97"/>
        <v>0</v>
      </c>
      <c r="AW257" s="23" t="str">
        <f t="shared" si="101"/>
        <v>NÃO MEDIDO</v>
      </c>
      <c r="AX257" s="45"/>
    </row>
    <row r="258" spans="1:50" s="41" customFormat="1" ht="30" customHeight="1" x14ac:dyDescent="0.2">
      <c r="A258" s="41" t="s">
        <v>39</v>
      </c>
      <c r="C258" s="57" t="s">
        <v>2475</v>
      </c>
      <c r="D258" s="56" t="s">
        <v>2474</v>
      </c>
      <c r="E258" s="55" t="s">
        <v>36</v>
      </c>
      <c r="F258" s="53">
        <v>2</v>
      </c>
      <c r="G258" s="53">
        <v>0</v>
      </c>
      <c r="H258" s="54">
        <v>0</v>
      </c>
      <c r="I258" s="54"/>
      <c r="J258" s="54">
        <v>0</v>
      </c>
      <c r="K258" s="53">
        <f t="shared" si="82"/>
        <v>2</v>
      </c>
      <c r="L258" s="52">
        <v>113.57</v>
      </c>
      <c r="M258" s="51">
        <f t="shared" si="95"/>
        <v>227.14</v>
      </c>
      <c r="N258" s="50"/>
      <c r="O258" s="50">
        <f t="shared" si="102"/>
        <v>0</v>
      </c>
      <c r="P258" s="50"/>
      <c r="Q258" s="50">
        <f t="shared" si="83"/>
        <v>0</v>
      </c>
      <c r="R258" s="50"/>
      <c r="S258" s="50">
        <f t="shared" si="84"/>
        <v>0</v>
      </c>
      <c r="T258" s="50"/>
      <c r="U258" s="50">
        <f t="shared" si="99"/>
        <v>0</v>
      </c>
      <c r="V258" s="50"/>
      <c r="W258" s="50">
        <f t="shared" si="85"/>
        <v>0</v>
      </c>
      <c r="X258" s="50"/>
      <c r="Y258" s="50">
        <f t="shared" si="86"/>
        <v>0</v>
      </c>
      <c r="Z258" s="50"/>
      <c r="AA258" s="50">
        <f t="shared" si="87"/>
        <v>0</v>
      </c>
      <c r="AB258" s="50"/>
      <c r="AC258" s="50">
        <f t="shared" si="88"/>
        <v>0</v>
      </c>
      <c r="AD258" s="50"/>
      <c r="AE258" s="50">
        <f t="shared" si="89"/>
        <v>0</v>
      </c>
      <c r="AF258" s="50"/>
      <c r="AG258" s="50">
        <f t="shared" si="90"/>
        <v>0</v>
      </c>
      <c r="AH258" s="50"/>
      <c r="AI258" s="50">
        <f t="shared" si="91"/>
        <v>0</v>
      </c>
      <c r="AJ258" s="50"/>
      <c r="AK258" s="50">
        <f t="shared" si="96"/>
        <v>0</v>
      </c>
      <c r="AL258" s="50"/>
      <c r="AM258" s="50">
        <f t="shared" si="92"/>
        <v>0</v>
      </c>
      <c r="AN258" s="50"/>
      <c r="AO258" s="50">
        <f t="shared" si="93"/>
        <v>0</v>
      </c>
      <c r="AP258" s="49">
        <f t="shared" si="94"/>
        <v>0</v>
      </c>
      <c r="AQ258" s="49">
        <f t="shared" si="79"/>
        <v>0</v>
      </c>
      <c r="AR258" s="49">
        <f t="shared" si="80"/>
        <v>2</v>
      </c>
      <c r="AS258" s="58">
        <f t="shared" si="81"/>
        <v>227.14</v>
      </c>
      <c r="AT258" s="47"/>
      <c r="AU258" s="46"/>
      <c r="AV258" s="24">
        <f t="shared" si="97"/>
        <v>0</v>
      </c>
      <c r="AW258" s="23" t="str">
        <f t="shared" si="101"/>
        <v>NÃO MEDIDO</v>
      </c>
      <c r="AX258" s="45"/>
    </row>
    <row r="259" spans="1:50" s="41" customFormat="1" ht="30" customHeight="1" x14ac:dyDescent="0.2">
      <c r="A259" s="41" t="s">
        <v>39</v>
      </c>
      <c r="C259" s="57" t="s">
        <v>2473</v>
      </c>
      <c r="D259" s="56" t="s">
        <v>2472</v>
      </c>
      <c r="E259" s="55" t="s">
        <v>43</v>
      </c>
      <c r="F259" s="53">
        <v>5</v>
      </c>
      <c r="G259" s="53">
        <v>0</v>
      </c>
      <c r="H259" s="54">
        <v>0</v>
      </c>
      <c r="I259" s="54"/>
      <c r="J259" s="54">
        <v>0</v>
      </c>
      <c r="K259" s="53">
        <f t="shared" si="82"/>
        <v>5</v>
      </c>
      <c r="L259" s="52">
        <v>99.76</v>
      </c>
      <c r="M259" s="51">
        <f t="shared" si="95"/>
        <v>498.8</v>
      </c>
      <c r="N259" s="50">
        <v>2</v>
      </c>
      <c r="O259" s="50">
        <f t="shared" si="102"/>
        <v>199.52</v>
      </c>
      <c r="P259" s="50">
        <v>0.5</v>
      </c>
      <c r="Q259" s="50">
        <f t="shared" si="83"/>
        <v>49.88</v>
      </c>
      <c r="R259" s="50"/>
      <c r="S259" s="50">
        <f t="shared" si="84"/>
        <v>0</v>
      </c>
      <c r="T259" s="50"/>
      <c r="U259" s="50">
        <f t="shared" si="99"/>
        <v>0</v>
      </c>
      <c r="V259" s="50"/>
      <c r="W259" s="50">
        <f t="shared" si="85"/>
        <v>0</v>
      </c>
      <c r="X259" s="50"/>
      <c r="Y259" s="50">
        <f t="shared" si="86"/>
        <v>0</v>
      </c>
      <c r="Z259" s="50"/>
      <c r="AA259" s="50">
        <f t="shared" si="87"/>
        <v>0</v>
      </c>
      <c r="AB259" s="50"/>
      <c r="AC259" s="50">
        <f t="shared" si="88"/>
        <v>0</v>
      </c>
      <c r="AD259" s="50"/>
      <c r="AE259" s="50">
        <f t="shared" si="89"/>
        <v>0</v>
      </c>
      <c r="AF259" s="50"/>
      <c r="AG259" s="50">
        <f t="shared" si="90"/>
        <v>0</v>
      </c>
      <c r="AH259" s="50">
        <v>2.5</v>
      </c>
      <c r="AI259" s="50">
        <f t="shared" si="91"/>
        <v>249.4</v>
      </c>
      <c r="AJ259" s="50"/>
      <c r="AK259" s="50">
        <f t="shared" si="96"/>
        <v>0</v>
      </c>
      <c r="AL259" s="50"/>
      <c r="AM259" s="50">
        <f t="shared" si="92"/>
        <v>0</v>
      </c>
      <c r="AN259" s="50"/>
      <c r="AO259" s="50">
        <f t="shared" si="93"/>
        <v>0</v>
      </c>
      <c r="AP259" s="49">
        <f t="shared" si="94"/>
        <v>5</v>
      </c>
      <c r="AQ259" s="49">
        <f t="shared" si="79"/>
        <v>498.8</v>
      </c>
      <c r="AR259" s="49">
        <f t="shared" si="80"/>
        <v>0</v>
      </c>
      <c r="AS259" s="58">
        <f t="shared" si="81"/>
        <v>0</v>
      </c>
      <c r="AT259" s="47"/>
      <c r="AU259" s="46"/>
      <c r="AV259" s="24">
        <f t="shared" si="97"/>
        <v>0</v>
      </c>
      <c r="AW259" s="23" t="str">
        <f t="shared" si="101"/>
        <v>NÃO MEDIDO</v>
      </c>
      <c r="AX259" s="45"/>
    </row>
    <row r="260" spans="1:50" s="41" customFormat="1" ht="48.75" customHeight="1" x14ac:dyDescent="0.2">
      <c r="A260" s="41" t="s">
        <v>39</v>
      </c>
      <c r="C260" s="57" t="s">
        <v>2471</v>
      </c>
      <c r="D260" s="56" t="s">
        <v>2470</v>
      </c>
      <c r="E260" s="55" t="s">
        <v>36</v>
      </c>
      <c r="F260" s="53">
        <v>12</v>
      </c>
      <c r="G260" s="53">
        <v>0</v>
      </c>
      <c r="H260" s="54">
        <v>0</v>
      </c>
      <c r="I260" s="54"/>
      <c r="J260" s="54">
        <v>0</v>
      </c>
      <c r="K260" s="53">
        <f t="shared" si="82"/>
        <v>12</v>
      </c>
      <c r="L260" s="52">
        <v>109.2</v>
      </c>
      <c r="M260" s="51">
        <f t="shared" si="95"/>
        <v>1310.4000000000001</v>
      </c>
      <c r="N260" s="50"/>
      <c r="O260" s="50">
        <f t="shared" si="102"/>
        <v>0</v>
      </c>
      <c r="P260" s="50"/>
      <c r="Q260" s="50">
        <f t="shared" si="83"/>
        <v>0</v>
      </c>
      <c r="R260" s="50"/>
      <c r="S260" s="50">
        <f t="shared" si="84"/>
        <v>0</v>
      </c>
      <c r="T260" s="50"/>
      <c r="U260" s="50">
        <f t="shared" si="99"/>
        <v>0</v>
      </c>
      <c r="V260" s="50"/>
      <c r="W260" s="50">
        <f t="shared" si="85"/>
        <v>0</v>
      </c>
      <c r="X260" s="50"/>
      <c r="Y260" s="50">
        <f t="shared" si="86"/>
        <v>0</v>
      </c>
      <c r="Z260" s="50"/>
      <c r="AA260" s="50">
        <f t="shared" si="87"/>
        <v>0</v>
      </c>
      <c r="AB260" s="50"/>
      <c r="AC260" s="50">
        <f t="shared" si="88"/>
        <v>0</v>
      </c>
      <c r="AD260" s="50"/>
      <c r="AE260" s="50">
        <f t="shared" si="89"/>
        <v>0</v>
      </c>
      <c r="AF260" s="50"/>
      <c r="AG260" s="50">
        <f t="shared" si="90"/>
        <v>0</v>
      </c>
      <c r="AH260" s="50"/>
      <c r="AI260" s="50">
        <f t="shared" si="91"/>
        <v>0</v>
      </c>
      <c r="AJ260" s="50"/>
      <c r="AK260" s="50">
        <f t="shared" si="96"/>
        <v>0</v>
      </c>
      <c r="AL260" s="50"/>
      <c r="AM260" s="50">
        <f t="shared" si="92"/>
        <v>0</v>
      </c>
      <c r="AN260" s="50"/>
      <c r="AO260" s="50">
        <f t="shared" si="93"/>
        <v>0</v>
      </c>
      <c r="AP260" s="49">
        <f t="shared" si="94"/>
        <v>0</v>
      </c>
      <c r="AQ260" s="49">
        <f t="shared" si="79"/>
        <v>0</v>
      </c>
      <c r="AR260" s="49">
        <f t="shared" si="80"/>
        <v>12</v>
      </c>
      <c r="AS260" s="58">
        <f t="shared" si="81"/>
        <v>1310.4000000000001</v>
      </c>
      <c r="AT260" s="47"/>
      <c r="AU260" s="46"/>
      <c r="AV260" s="24">
        <f t="shared" si="97"/>
        <v>0</v>
      </c>
      <c r="AW260" s="23" t="str">
        <f t="shared" si="101"/>
        <v>NÃO MEDIDO</v>
      </c>
      <c r="AX260" s="45"/>
    </row>
    <row r="261" spans="1:50" s="41" customFormat="1" ht="60" customHeight="1" x14ac:dyDescent="0.2">
      <c r="A261" s="41" t="s">
        <v>39</v>
      </c>
      <c r="C261" s="57" t="s">
        <v>2469</v>
      </c>
      <c r="D261" s="56" t="s">
        <v>2468</v>
      </c>
      <c r="E261" s="55" t="s">
        <v>182</v>
      </c>
      <c r="F261" s="53">
        <v>76.5</v>
      </c>
      <c r="G261" s="53">
        <v>0</v>
      </c>
      <c r="H261" s="54">
        <v>0</v>
      </c>
      <c r="I261" s="54"/>
      <c r="J261" s="54">
        <v>13.49</v>
      </c>
      <c r="K261" s="53">
        <f t="shared" si="82"/>
        <v>89.99</v>
      </c>
      <c r="L261" s="52">
        <v>78.31</v>
      </c>
      <c r="M261" s="51">
        <f t="shared" si="95"/>
        <v>7047.1200000000008</v>
      </c>
      <c r="N261" s="50">
        <v>62.23</v>
      </c>
      <c r="O261" s="50">
        <f t="shared" si="102"/>
        <v>4873.2299999999996</v>
      </c>
      <c r="P261" s="50">
        <v>14.27</v>
      </c>
      <c r="Q261" s="50">
        <f t="shared" si="83"/>
        <v>1117.48</v>
      </c>
      <c r="R261" s="50"/>
      <c r="S261" s="50">
        <f t="shared" si="84"/>
        <v>0</v>
      </c>
      <c r="T261" s="50"/>
      <c r="U261" s="50">
        <f t="shared" si="99"/>
        <v>0</v>
      </c>
      <c r="V261" s="50"/>
      <c r="W261" s="50">
        <f t="shared" si="85"/>
        <v>0</v>
      </c>
      <c r="X261" s="50"/>
      <c r="Y261" s="50">
        <f t="shared" si="86"/>
        <v>0</v>
      </c>
      <c r="Z261" s="50"/>
      <c r="AA261" s="50">
        <f t="shared" si="87"/>
        <v>0</v>
      </c>
      <c r="AB261" s="50"/>
      <c r="AC261" s="50">
        <f t="shared" si="88"/>
        <v>0</v>
      </c>
      <c r="AD261" s="50"/>
      <c r="AE261" s="50">
        <f t="shared" si="89"/>
        <v>0</v>
      </c>
      <c r="AF261" s="50"/>
      <c r="AG261" s="50">
        <f t="shared" si="90"/>
        <v>0</v>
      </c>
      <c r="AH261" s="50"/>
      <c r="AI261" s="50">
        <f t="shared" si="91"/>
        <v>0</v>
      </c>
      <c r="AJ261" s="50"/>
      <c r="AK261" s="50">
        <f t="shared" si="96"/>
        <v>0</v>
      </c>
      <c r="AL261" s="50"/>
      <c r="AM261" s="50">
        <f t="shared" si="92"/>
        <v>0</v>
      </c>
      <c r="AN261" s="50"/>
      <c r="AO261" s="50">
        <f t="shared" si="93"/>
        <v>0</v>
      </c>
      <c r="AP261" s="49">
        <f t="shared" si="94"/>
        <v>76.5</v>
      </c>
      <c r="AQ261" s="49">
        <f t="shared" si="79"/>
        <v>5990.7099999999991</v>
      </c>
      <c r="AR261" s="49">
        <f t="shared" si="80"/>
        <v>13.489999999999995</v>
      </c>
      <c r="AS261" s="58">
        <f t="shared" si="81"/>
        <v>1056.4100000000017</v>
      </c>
      <c r="AT261" s="47"/>
      <c r="AU261" s="46"/>
      <c r="AV261" s="24">
        <f t="shared" si="97"/>
        <v>0</v>
      </c>
      <c r="AW261" s="23" t="str">
        <f t="shared" si="101"/>
        <v>NÃO MEDIDO</v>
      </c>
      <c r="AX261" s="45"/>
    </row>
    <row r="262" spans="1:50" s="41" customFormat="1" ht="30" customHeight="1" x14ac:dyDescent="0.2">
      <c r="A262" s="41" t="s">
        <v>39</v>
      </c>
      <c r="C262" s="57" t="s">
        <v>2467</v>
      </c>
      <c r="D262" s="56" t="s">
        <v>2466</v>
      </c>
      <c r="E262" s="55" t="s">
        <v>43</v>
      </c>
      <c r="F262" s="53">
        <v>1</v>
      </c>
      <c r="G262" s="53">
        <v>0</v>
      </c>
      <c r="H262" s="54">
        <v>0</v>
      </c>
      <c r="I262" s="54"/>
      <c r="J262" s="54">
        <v>0</v>
      </c>
      <c r="K262" s="53">
        <f t="shared" si="82"/>
        <v>1</v>
      </c>
      <c r="L262" s="52">
        <v>333.38</v>
      </c>
      <c r="M262" s="51">
        <f t="shared" si="95"/>
        <v>333.38</v>
      </c>
      <c r="N262" s="50"/>
      <c r="O262" s="50">
        <f t="shared" si="102"/>
        <v>0</v>
      </c>
      <c r="P262" s="50"/>
      <c r="Q262" s="50">
        <f t="shared" si="83"/>
        <v>0</v>
      </c>
      <c r="R262" s="50"/>
      <c r="S262" s="50">
        <f t="shared" si="84"/>
        <v>0</v>
      </c>
      <c r="T262" s="50"/>
      <c r="U262" s="50">
        <f t="shared" si="99"/>
        <v>0</v>
      </c>
      <c r="V262" s="50"/>
      <c r="W262" s="50">
        <f t="shared" si="85"/>
        <v>0</v>
      </c>
      <c r="X262" s="50"/>
      <c r="Y262" s="50">
        <f t="shared" si="86"/>
        <v>0</v>
      </c>
      <c r="Z262" s="50"/>
      <c r="AA262" s="50">
        <f t="shared" si="87"/>
        <v>0</v>
      </c>
      <c r="AB262" s="50"/>
      <c r="AC262" s="50">
        <f t="shared" si="88"/>
        <v>0</v>
      </c>
      <c r="AD262" s="50"/>
      <c r="AE262" s="50">
        <f t="shared" si="89"/>
        <v>0</v>
      </c>
      <c r="AF262" s="50"/>
      <c r="AG262" s="50">
        <f t="shared" si="90"/>
        <v>0</v>
      </c>
      <c r="AH262" s="50">
        <v>1</v>
      </c>
      <c r="AI262" s="50">
        <f t="shared" si="91"/>
        <v>333.38</v>
      </c>
      <c r="AJ262" s="50"/>
      <c r="AK262" s="50">
        <f t="shared" si="96"/>
        <v>0</v>
      </c>
      <c r="AL262" s="50"/>
      <c r="AM262" s="50">
        <f t="shared" si="92"/>
        <v>0</v>
      </c>
      <c r="AN262" s="50"/>
      <c r="AO262" s="50">
        <f t="shared" si="93"/>
        <v>0</v>
      </c>
      <c r="AP262" s="49">
        <f t="shared" si="94"/>
        <v>1</v>
      </c>
      <c r="AQ262" s="49">
        <f t="shared" si="79"/>
        <v>333.38</v>
      </c>
      <c r="AR262" s="49">
        <f t="shared" si="80"/>
        <v>0</v>
      </c>
      <c r="AS262" s="58">
        <f t="shared" si="81"/>
        <v>0</v>
      </c>
      <c r="AT262" s="47"/>
      <c r="AU262" s="46"/>
      <c r="AV262" s="24">
        <f t="shared" si="97"/>
        <v>0</v>
      </c>
      <c r="AW262" s="23" t="str">
        <f t="shared" si="101"/>
        <v>NÃO MEDIDO</v>
      </c>
      <c r="AX262" s="45"/>
    </row>
    <row r="263" spans="1:50" s="41" customFormat="1" ht="54" customHeight="1" x14ac:dyDescent="0.2">
      <c r="A263" s="41" t="s">
        <v>39</v>
      </c>
      <c r="C263" s="57" t="s">
        <v>2465</v>
      </c>
      <c r="D263" s="56" t="s">
        <v>2464</v>
      </c>
      <c r="E263" s="55" t="s">
        <v>36</v>
      </c>
      <c r="F263" s="53">
        <v>2.92</v>
      </c>
      <c r="G263" s="53">
        <v>0</v>
      </c>
      <c r="H263" s="54">
        <v>0</v>
      </c>
      <c r="I263" s="54"/>
      <c r="J263" s="54">
        <v>0</v>
      </c>
      <c r="K263" s="53">
        <f t="shared" si="82"/>
        <v>2.92</v>
      </c>
      <c r="L263" s="52">
        <v>148.65</v>
      </c>
      <c r="M263" s="51">
        <f t="shared" si="95"/>
        <v>434.06</v>
      </c>
      <c r="N263" s="50"/>
      <c r="O263" s="50">
        <f t="shared" si="102"/>
        <v>0</v>
      </c>
      <c r="P263" s="50"/>
      <c r="Q263" s="50">
        <f t="shared" si="83"/>
        <v>0</v>
      </c>
      <c r="R263" s="50"/>
      <c r="S263" s="50">
        <f t="shared" si="84"/>
        <v>0</v>
      </c>
      <c r="T263" s="50"/>
      <c r="U263" s="50">
        <f t="shared" si="99"/>
        <v>0</v>
      </c>
      <c r="V263" s="50"/>
      <c r="W263" s="50">
        <f t="shared" si="85"/>
        <v>0</v>
      </c>
      <c r="X263" s="50"/>
      <c r="Y263" s="50">
        <f t="shared" si="86"/>
        <v>0</v>
      </c>
      <c r="Z263" s="50"/>
      <c r="AA263" s="50">
        <f t="shared" si="87"/>
        <v>0</v>
      </c>
      <c r="AB263" s="50"/>
      <c r="AC263" s="50">
        <f t="shared" si="88"/>
        <v>0</v>
      </c>
      <c r="AD263" s="50"/>
      <c r="AE263" s="50">
        <f t="shared" si="89"/>
        <v>0</v>
      </c>
      <c r="AF263" s="50"/>
      <c r="AG263" s="50">
        <f t="shared" si="90"/>
        <v>0</v>
      </c>
      <c r="AH263" s="50">
        <v>2.92</v>
      </c>
      <c r="AI263" s="50">
        <f t="shared" si="91"/>
        <v>434.06</v>
      </c>
      <c r="AJ263" s="50"/>
      <c r="AK263" s="50">
        <f t="shared" si="96"/>
        <v>0</v>
      </c>
      <c r="AL263" s="50"/>
      <c r="AM263" s="50">
        <f t="shared" si="92"/>
        <v>0</v>
      </c>
      <c r="AN263" s="50"/>
      <c r="AO263" s="50">
        <f t="shared" si="93"/>
        <v>0</v>
      </c>
      <c r="AP263" s="49">
        <f t="shared" si="94"/>
        <v>2.92</v>
      </c>
      <c r="AQ263" s="49">
        <f t="shared" si="79"/>
        <v>434.06</v>
      </c>
      <c r="AR263" s="49">
        <f t="shared" si="80"/>
        <v>0</v>
      </c>
      <c r="AS263" s="58">
        <f t="shared" si="81"/>
        <v>0</v>
      </c>
      <c r="AT263" s="47"/>
      <c r="AU263" s="46"/>
      <c r="AV263" s="24">
        <f t="shared" si="97"/>
        <v>0</v>
      </c>
      <c r="AW263" s="23" t="str">
        <f t="shared" si="101"/>
        <v>NÃO MEDIDO</v>
      </c>
      <c r="AX263" s="45"/>
    </row>
    <row r="264" spans="1:50" s="41" customFormat="1" ht="42" customHeight="1" x14ac:dyDescent="0.2">
      <c r="A264" s="41" t="s">
        <v>39</v>
      </c>
      <c r="C264" s="57" t="s">
        <v>2463</v>
      </c>
      <c r="D264" s="56" t="s">
        <v>2462</v>
      </c>
      <c r="E264" s="55" t="s">
        <v>43</v>
      </c>
      <c r="F264" s="53">
        <v>1</v>
      </c>
      <c r="G264" s="53">
        <v>0</v>
      </c>
      <c r="H264" s="54">
        <v>0</v>
      </c>
      <c r="I264" s="54"/>
      <c r="J264" s="54">
        <v>0</v>
      </c>
      <c r="K264" s="53">
        <f t="shared" si="82"/>
        <v>1</v>
      </c>
      <c r="L264" s="52">
        <v>707.33</v>
      </c>
      <c r="M264" s="51">
        <f t="shared" si="95"/>
        <v>707.33</v>
      </c>
      <c r="N264" s="50">
        <v>1</v>
      </c>
      <c r="O264" s="50">
        <f t="shared" si="102"/>
        <v>707.33</v>
      </c>
      <c r="P264" s="50"/>
      <c r="Q264" s="50">
        <f t="shared" si="83"/>
        <v>0</v>
      </c>
      <c r="R264" s="50"/>
      <c r="S264" s="50">
        <f t="shared" si="84"/>
        <v>0</v>
      </c>
      <c r="T264" s="50"/>
      <c r="U264" s="50">
        <f t="shared" si="99"/>
        <v>0</v>
      </c>
      <c r="V264" s="50"/>
      <c r="W264" s="50">
        <f t="shared" si="85"/>
        <v>0</v>
      </c>
      <c r="X264" s="50"/>
      <c r="Y264" s="50">
        <f t="shared" si="86"/>
        <v>0</v>
      </c>
      <c r="Z264" s="50"/>
      <c r="AA264" s="50">
        <f t="shared" si="87"/>
        <v>0</v>
      </c>
      <c r="AB264" s="50"/>
      <c r="AC264" s="50">
        <f t="shared" si="88"/>
        <v>0</v>
      </c>
      <c r="AD264" s="50"/>
      <c r="AE264" s="50">
        <f t="shared" si="89"/>
        <v>0</v>
      </c>
      <c r="AF264" s="50"/>
      <c r="AG264" s="50">
        <f t="shared" si="90"/>
        <v>0</v>
      </c>
      <c r="AH264" s="50"/>
      <c r="AI264" s="50">
        <f t="shared" si="91"/>
        <v>0</v>
      </c>
      <c r="AJ264" s="50"/>
      <c r="AK264" s="50">
        <f t="shared" si="96"/>
        <v>0</v>
      </c>
      <c r="AL264" s="50"/>
      <c r="AM264" s="50">
        <f t="shared" si="92"/>
        <v>0</v>
      </c>
      <c r="AN264" s="50"/>
      <c r="AO264" s="50">
        <f t="shared" si="93"/>
        <v>0</v>
      </c>
      <c r="AP264" s="49">
        <f t="shared" si="94"/>
        <v>1</v>
      </c>
      <c r="AQ264" s="49">
        <f t="shared" si="79"/>
        <v>707.33</v>
      </c>
      <c r="AR264" s="49">
        <f t="shared" si="80"/>
        <v>0</v>
      </c>
      <c r="AS264" s="58">
        <f t="shared" si="81"/>
        <v>0</v>
      </c>
      <c r="AT264" s="47"/>
      <c r="AU264" s="46"/>
      <c r="AV264" s="24">
        <f t="shared" si="97"/>
        <v>0</v>
      </c>
      <c r="AW264" s="23" t="str">
        <f t="shared" si="101"/>
        <v>NÃO MEDIDO</v>
      </c>
      <c r="AX264" s="45"/>
    </row>
    <row r="265" spans="1:50" s="41" customFormat="1" ht="30" customHeight="1" x14ac:dyDescent="0.2">
      <c r="A265" s="41" t="s">
        <v>39</v>
      </c>
      <c r="C265" s="57" t="s">
        <v>2461</v>
      </c>
      <c r="D265" s="56" t="s">
        <v>2460</v>
      </c>
      <c r="E265" s="55" t="s">
        <v>2459</v>
      </c>
      <c r="F265" s="53">
        <v>100</v>
      </c>
      <c r="G265" s="53">
        <v>0</v>
      </c>
      <c r="H265" s="54">
        <v>0</v>
      </c>
      <c r="I265" s="54"/>
      <c r="J265" s="54">
        <v>0</v>
      </c>
      <c r="K265" s="53">
        <f t="shared" si="82"/>
        <v>100</v>
      </c>
      <c r="L265" s="52">
        <v>36.49</v>
      </c>
      <c r="M265" s="51">
        <f t="shared" si="95"/>
        <v>3649</v>
      </c>
      <c r="N265" s="50"/>
      <c r="O265" s="50">
        <f t="shared" si="102"/>
        <v>0</v>
      </c>
      <c r="P265" s="50"/>
      <c r="Q265" s="50">
        <f t="shared" si="83"/>
        <v>0</v>
      </c>
      <c r="R265" s="50"/>
      <c r="S265" s="50">
        <f t="shared" si="84"/>
        <v>0</v>
      </c>
      <c r="T265" s="50"/>
      <c r="U265" s="50">
        <f t="shared" si="99"/>
        <v>0</v>
      </c>
      <c r="V265" s="50"/>
      <c r="W265" s="50">
        <f t="shared" si="85"/>
        <v>0</v>
      </c>
      <c r="X265" s="50"/>
      <c r="Y265" s="50">
        <f t="shared" si="86"/>
        <v>0</v>
      </c>
      <c r="Z265" s="50"/>
      <c r="AA265" s="50">
        <f t="shared" si="87"/>
        <v>0</v>
      </c>
      <c r="AB265" s="50"/>
      <c r="AC265" s="50">
        <f t="shared" si="88"/>
        <v>0</v>
      </c>
      <c r="AD265" s="50"/>
      <c r="AE265" s="50">
        <f t="shared" si="89"/>
        <v>0</v>
      </c>
      <c r="AF265" s="50"/>
      <c r="AG265" s="50">
        <f t="shared" si="90"/>
        <v>0</v>
      </c>
      <c r="AH265" s="50">
        <v>100</v>
      </c>
      <c r="AI265" s="50">
        <f t="shared" si="91"/>
        <v>3649</v>
      </c>
      <c r="AJ265" s="50"/>
      <c r="AK265" s="50">
        <f t="shared" si="96"/>
        <v>0</v>
      </c>
      <c r="AL265" s="50"/>
      <c r="AM265" s="50">
        <f t="shared" si="92"/>
        <v>0</v>
      </c>
      <c r="AN265" s="50"/>
      <c r="AO265" s="50">
        <f t="shared" si="93"/>
        <v>0</v>
      </c>
      <c r="AP265" s="49">
        <f t="shared" si="94"/>
        <v>100</v>
      </c>
      <c r="AQ265" s="49">
        <f t="shared" si="79"/>
        <v>3649</v>
      </c>
      <c r="AR265" s="49">
        <f t="shared" si="80"/>
        <v>0</v>
      </c>
      <c r="AS265" s="58">
        <f t="shared" si="81"/>
        <v>0</v>
      </c>
      <c r="AT265" s="47"/>
      <c r="AU265" s="46"/>
      <c r="AV265" s="24">
        <f t="shared" si="97"/>
        <v>0</v>
      </c>
      <c r="AW265" s="23" t="str">
        <f t="shared" si="101"/>
        <v>NÃO MEDIDO</v>
      </c>
      <c r="AX265" s="45"/>
    </row>
    <row r="266" spans="1:50" s="41" customFormat="1" ht="30" customHeight="1" x14ac:dyDescent="0.2">
      <c r="A266" s="60" t="s">
        <v>41</v>
      </c>
      <c r="B266" s="60"/>
      <c r="C266" s="57">
        <v>21000</v>
      </c>
      <c r="D266" s="56" t="s">
        <v>2458</v>
      </c>
      <c r="E266" s="55"/>
      <c r="F266" s="53"/>
      <c r="G266" s="53">
        <v>0</v>
      </c>
      <c r="H266" s="54">
        <v>0</v>
      </c>
      <c r="I266" s="54"/>
      <c r="J266" s="54">
        <v>0</v>
      </c>
      <c r="K266" s="53">
        <f t="shared" si="82"/>
        <v>0</v>
      </c>
      <c r="L266" s="52"/>
      <c r="M266" s="51">
        <f t="shared" si="95"/>
        <v>0</v>
      </c>
      <c r="N266" s="50"/>
      <c r="O266" s="50">
        <f t="shared" si="102"/>
        <v>0</v>
      </c>
      <c r="P266" s="50"/>
      <c r="Q266" s="50">
        <f t="shared" si="83"/>
        <v>0</v>
      </c>
      <c r="R266" s="50"/>
      <c r="S266" s="50">
        <f t="shared" si="84"/>
        <v>0</v>
      </c>
      <c r="T266" s="50"/>
      <c r="U266" s="50">
        <f t="shared" si="99"/>
        <v>0</v>
      </c>
      <c r="V266" s="50"/>
      <c r="W266" s="50">
        <f t="shared" si="85"/>
        <v>0</v>
      </c>
      <c r="X266" s="50"/>
      <c r="Y266" s="50">
        <f t="shared" si="86"/>
        <v>0</v>
      </c>
      <c r="Z266" s="50"/>
      <c r="AA266" s="50">
        <f t="shared" si="87"/>
        <v>0</v>
      </c>
      <c r="AB266" s="50"/>
      <c r="AC266" s="50">
        <f t="shared" si="88"/>
        <v>0</v>
      </c>
      <c r="AD266" s="50"/>
      <c r="AE266" s="50">
        <f t="shared" si="89"/>
        <v>0</v>
      </c>
      <c r="AF266" s="50"/>
      <c r="AG266" s="50">
        <f t="shared" si="90"/>
        <v>0</v>
      </c>
      <c r="AH266" s="50"/>
      <c r="AI266" s="50">
        <f t="shared" si="91"/>
        <v>0</v>
      </c>
      <c r="AJ266" s="50"/>
      <c r="AK266" s="50">
        <f t="shared" si="96"/>
        <v>0</v>
      </c>
      <c r="AL266" s="50"/>
      <c r="AM266" s="50">
        <f t="shared" si="92"/>
        <v>0</v>
      </c>
      <c r="AN266" s="50"/>
      <c r="AO266" s="50">
        <f t="shared" si="93"/>
        <v>0</v>
      </c>
      <c r="AP266" s="49">
        <f t="shared" si="94"/>
        <v>0</v>
      </c>
      <c r="AQ266" s="49">
        <f t="shared" si="79"/>
        <v>0</v>
      </c>
      <c r="AR266" s="49">
        <f t="shared" si="80"/>
        <v>0</v>
      </c>
      <c r="AS266" s="58">
        <f t="shared" si="81"/>
        <v>0</v>
      </c>
      <c r="AT266" s="47"/>
      <c r="AU266" s="46"/>
      <c r="AV266" s="24">
        <f t="shared" si="97"/>
        <v>0</v>
      </c>
      <c r="AW266" s="23" t="str">
        <f>IF(COUNTIF(AW267:AW270,"MEDIDO")&lt;&gt;0,"MEDIDO","NÃO MEDIDO")</f>
        <v>NÃO MEDIDO</v>
      </c>
      <c r="AX266" s="45"/>
    </row>
    <row r="267" spans="1:50" s="41" customFormat="1" ht="39.75" customHeight="1" x14ac:dyDescent="0.2">
      <c r="A267" s="41" t="s">
        <v>39</v>
      </c>
      <c r="C267" s="57" t="s">
        <v>2457</v>
      </c>
      <c r="D267" s="56" t="s">
        <v>2456</v>
      </c>
      <c r="E267" s="55" t="s">
        <v>43</v>
      </c>
      <c r="F267" s="53">
        <v>2</v>
      </c>
      <c r="G267" s="53">
        <v>0</v>
      </c>
      <c r="H267" s="54">
        <v>0</v>
      </c>
      <c r="I267" s="54"/>
      <c r="J267" s="54">
        <v>0</v>
      </c>
      <c r="K267" s="53">
        <f t="shared" si="82"/>
        <v>2</v>
      </c>
      <c r="L267" s="52">
        <v>336.98</v>
      </c>
      <c r="M267" s="51">
        <f t="shared" si="95"/>
        <v>673.96</v>
      </c>
      <c r="N267" s="50"/>
      <c r="O267" s="50">
        <f t="shared" si="102"/>
        <v>0</v>
      </c>
      <c r="P267" s="50"/>
      <c r="Q267" s="50">
        <f t="shared" si="83"/>
        <v>0</v>
      </c>
      <c r="R267" s="50">
        <v>2</v>
      </c>
      <c r="S267" s="50">
        <f t="shared" si="84"/>
        <v>673.96</v>
      </c>
      <c r="T267" s="50"/>
      <c r="U267" s="50">
        <f t="shared" si="99"/>
        <v>0</v>
      </c>
      <c r="V267" s="50"/>
      <c r="W267" s="50">
        <f t="shared" si="85"/>
        <v>0</v>
      </c>
      <c r="X267" s="50"/>
      <c r="Y267" s="50">
        <f t="shared" si="86"/>
        <v>0</v>
      </c>
      <c r="Z267" s="50"/>
      <c r="AA267" s="50">
        <f t="shared" si="87"/>
        <v>0</v>
      </c>
      <c r="AB267" s="50"/>
      <c r="AC267" s="50">
        <f t="shared" si="88"/>
        <v>0</v>
      </c>
      <c r="AD267" s="50"/>
      <c r="AE267" s="50">
        <f t="shared" si="89"/>
        <v>0</v>
      </c>
      <c r="AF267" s="50"/>
      <c r="AG267" s="50">
        <f t="shared" si="90"/>
        <v>0</v>
      </c>
      <c r="AH267" s="50"/>
      <c r="AI267" s="50">
        <f t="shared" si="91"/>
        <v>0</v>
      </c>
      <c r="AJ267" s="50"/>
      <c r="AK267" s="50">
        <f t="shared" si="96"/>
        <v>0</v>
      </c>
      <c r="AL267" s="50"/>
      <c r="AM267" s="50">
        <f t="shared" si="92"/>
        <v>0</v>
      </c>
      <c r="AN267" s="50"/>
      <c r="AO267" s="50">
        <f t="shared" si="93"/>
        <v>0</v>
      </c>
      <c r="AP267" s="49">
        <f t="shared" si="94"/>
        <v>2</v>
      </c>
      <c r="AQ267" s="49">
        <f t="shared" si="79"/>
        <v>673.96</v>
      </c>
      <c r="AR267" s="49">
        <f t="shared" si="80"/>
        <v>0</v>
      </c>
      <c r="AS267" s="58">
        <f t="shared" si="81"/>
        <v>0</v>
      </c>
      <c r="AT267" s="47"/>
      <c r="AU267" s="46"/>
      <c r="AV267" s="24">
        <f t="shared" si="97"/>
        <v>0</v>
      </c>
      <c r="AW267" s="23" t="str">
        <f>IF(AV267&lt;&gt;0,"MEDIDO","NÃO MEDIDO")</f>
        <v>NÃO MEDIDO</v>
      </c>
      <c r="AX267" s="45"/>
    </row>
    <row r="268" spans="1:50" s="41" customFormat="1" ht="39.75" customHeight="1" x14ac:dyDescent="0.2">
      <c r="A268" s="41" t="s">
        <v>39</v>
      </c>
      <c r="C268" s="57" t="s">
        <v>2455</v>
      </c>
      <c r="D268" s="56" t="s">
        <v>2454</v>
      </c>
      <c r="E268" s="55" t="s">
        <v>36</v>
      </c>
      <c r="F268" s="53">
        <v>1</v>
      </c>
      <c r="G268" s="53">
        <v>0</v>
      </c>
      <c r="H268" s="54">
        <v>0</v>
      </c>
      <c r="I268" s="54"/>
      <c r="J268" s="54">
        <v>0</v>
      </c>
      <c r="K268" s="53">
        <f t="shared" si="82"/>
        <v>1</v>
      </c>
      <c r="L268" s="52">
        <v>440.58</v>
      </c>
      <c r="M268" s="51">
        <f t="shared" si="95"/>
        <v>440.58</v>
      </c>
      <c r="N268" s="50"/>
      <c r="O268" s="50">
        <f t="shared" si="102"/>
        <v>0</v>
      </c>
      <c r="P268" s="50"/>
      <c r="Q268" s="50">
        <f t="shared" si="83"/>
        <v>0</v>
      </c>
      <c r="R268" s="50">
        <v>1</v>
      </c>
      <c r="S268" s="50">
        <f t="shared" si="84"/>
        <v>440.58</v>
      </c>
      <c r="T268" s="50"/>
      <c r="U268" s="50">
        <f t="shared" si="99"/>
        <v>0</v>
      </c>
      <c r="V268" s="50"/>
      <c r="W268" s="50">
        <f t="shared" si="85"/>
        <v>0</v>
      </c>
      <c r="X268" s="50"/>
      <c r="Y268" s="50">
        <f t="shared" si="86"/>
        <v>0</v>
      </c>
      <c r="Z268" s="50"/>
      <c r="AA268" s="50">
        <f t="shared" si="87"/>
        <v>0</v>
      </c>
      <c r="AB268" s="50"/>
      <c r="AC268" s="50">
        <f t="shared" si="88"/>
        <v>0</v>
      </c>
      <c r="AD268" s="50"/>
      <c r="AE268" s="50">
        <f t="shared" si="89"/>
        <v>0</v>
      </c>
      <c r="AF268" s="50"/>
      <c r="AG268" s="50">
        <f t="shared" si="90"/>
        <v>0</v>
      </c>
      <c r="AH268" s="50"/>
      <c r="AI268" s="50">
        <f t="shared" si="91"/>
        <v>0</v>
      </c>
      <c r="AJ268" s="50"/>
      <c r="AK268" s="50">
        <f t="shared" si="96"/>
        <v>0</v>
      </c>
      <c r="AL268" s="50"/>
      <c r="AM268" s="50">
        <f t="shared" si="92"/>
        <v>0</v>
      </c>
      <c r="AN268" s="50"/>
      <c r="AO268" s="50">
        <f t="shared" si="93"/>
        <v>0</v>
      </c>
      <c r="AP268" s="49">
        <f t="shared" si="94"/>
        <v>1</v>
      </c>
      <c r="AQ268" s="49">
        <f t="shared" si="79"/>
        <v>440.58</v>
      </c>
      <c r="AR268" s="49">
        <f t="shared" si="80"/>
        <v>0</v>
      </c>
      <c r="AS268" s="58">
        <f t="shared" si="81"/>
        <v>0</v>
      </c>
      <c r="AT268" s="47"/>
      <c r="AU268" s="46"/>
      <c r="AV268" s="24">
        <f t="shared" si="97"/>
        <v>0</v>
      </c>
      <c r="AW268" s="23" t="str">
        <f>IF(AV268&lt;&gt;0,"MEDIDO","NÃO MEDIDO")</f>
        <v>NÃO MEDIDO</v>
      </c>
      <c r="AX268" s="45"/>
    </row>
    <row r="269" spans="1:50" s="41" customFormat="1" ht="49.5" customHeight="1" x14ac:dyDescent="0.2">
      <c r="A269" s="41" t="s">
        <v>39</v>
      </c>
      <c r="C269" s="57" t="s">
        <v>2453</v>
      </c>
      <c r="D269" s="56" t="s">
        <v>2452</v>
      </c>
      <c r="E269" s="55" t="s">
        <v>43</v>
      </c>
      <c r="F269" s="53">
        <v>9</v>
      </c>
      <c r="G269" s="53">
        <v>0</v>
      </c>
      <c r="H269" s="54">
        <v>0</v>
      </c>
      <c r="I269" s="54"/>
      <c r="J269" s="54">
        <v>0</v>
      </c>
      <c r="K269" s="53">
        <f t="shared" si="82"/>
        <v>9</v>
      </c>
      <c r="L269" s="52">
        <v>21.73</v>
      </c>
      <c r="M269" s="51">
        <f t="shared" si="95"/>
        <v>195.57</v>
      </c>
      <c r="N269" s="50"/>
      <c r="O269" s="50">
        <f t="shared" si="102"/>
        <v>0</v>
      </c>
      <c r="P269" s="50"/>
      <c r="Q269" s="50">
        <f t="shared" si="83"/>
        <v>0</v>
      </c>
      <c r="R269" s="50"/>
      <c r="S269" s="50">
        <f t="shared" si="84"/>
        <v>0</v>
      </c>
      <c r="T269" s="50"/>
      <c r="U269" s="50">
        <f t="shared" si="99"/>
        <v>0</v>
      </c>
      <c r="V269" s="50">
        <v>9</v>
      </c>
      <c r="W269" s="50">
        <f t="shared" si="85"/>
        <v>195.57</v>
      </c>
      <c r="X269" s="50"/>
      <c r="Y269" s="50">
        <f t="shared" si="86"/>
        <v>0</v>
      </c>
      <c r="Z269" s="50"/>
      <c r="AA269" s="50">
        <f t="shared" si="87"/>
        <v>0</v>
      </c>
      <c r="AB269" s="50"/>
      <c r="AC269" s="50">
        <f t="shared" si="88"/>
        <v>0</v>
      </c>
      <c r="AD269" s="50"/>
      <c r="AE269" s="50">
        <f t="shared" si="89"/>
        <v>0</v>
      </c>
      <c r="AF269" s="50"/>
      <c r="AG269" s="50">
        <f t="shared" si="90"/>
        <v>0</v>
      </c>
      <c r="AH269" s="50"/>
      <c r="AI269" s="50">
        <f t="shared" si="91"/>
        <v>0</v>
      </c>
      <c r="AJ269" s="50"/>
      <c r="AK269" s="50">
        <f t="shared" si="96"/>
        <v>0</v>
      </c>
      <c r="AL269" s="50"/>
      <c r="AM269" s="50">
        <f t="shared" si="92"/>
        <v>0</v>
      </c>
      <c r="AN269" s="50"/>
      <c r="AO269" s="50">
        <f t="shared" si="93"/>
        <v>0</v>
      </c>
      <c r="AP269" s="49">
        <f t="shared" si="94"/>
        <v>9</v>
      </c>
      <c r="AQ269" s="49">
        <f t="shared" si="79"/>
        <v>195.57</v>
      </c>
      <c r="AR269" s="49">
        <f t="shared" si="80"/>
        <v>0</v>
      </c>
      <c r="AS269" s="58">
        <f t="shared" si="81"/>
        <v>0</v>
      </c>
      <c r="AT269" s="47"/>
      <c r="AU269" s="46"/>
      <c r="AV269" s="24">
        <f t="shared" si="97"/>
        <v>0</v>
      </c>
      <c r="AW269" s="23" t="str">
        <f>IF(AV269&lt;&gt;0,"MEDIDO","NÃO MEDIDO")</f>
        <v>NÃO MEDIDO</v>
      </c>
      <c r="AX269" s="45"/>
    </row>
    <row r="270" spans="1:50" s="41" customFormat="1" ht="49.5" customHeight="1" x14ac:dyDescent="0.2">
      <c r="A270" s="41" t="s">
        <v>39</v>
      </c>
      <c r="C270" s="57" t="s">
        <v>2451</v>
      </c>
      <c r="D270" s="56" t="s">
        <v>2450</v>
      </c>
      <c r="E270" s="55" t="s">
        <v>43</v>
      </c>
      <c r="F270" s="53">
        <v>7</v>
      </c>
      <c r="G270" s="53">
        <v>0</v>
      </c>
      <c r="H270" s="54">
        <v>0</v>
      </c>
      <c r="I270" s="54"/>
      <c r="J270" s="54">
        <v>0</v>
      </c>
      <c r="K270" s="53">
        <f t="shared" si="82"/>
        <v>7</v>
      </c>
      <c r="L270" s="52">
        <v>49.97</v>
      </c>
      <c r="M270" s="51">
        <f t="shared" si="95"/>
        <v>349.79</v>
      </c>
      <c r="N270" s="50"/>
      <c r="O270" s="50">
        <f t="shared" si="102"/>
        <v>0</v>
      </c>
      <c r="P270" s="50"/>
      <c r="Q270" s="50">
        <f t="shared" si="83"/>
        <v>0</v>
      </c>
      <c r="R270" s="50"/>
      <c r="S270" s="50">
        <f t="shared" si="84"/>
        <v>0</v>
      </c>
      <c r="T270" s="50"/>
      <c r="U270" s="50">
        <f t="shared" si="99"/>
        <v>0</v>
      </c>
      <c r="V270" s="50">
        <v>7</v>
      </c>
      <c r="W270" s="50">
        <f t="shared" si="85"/>
        <v>349.79</v>
      </c>
      <c r="X270" s="50"/>
      <c r="Y270" s="50">
        <f t="shared" si="86"/>
        <v>0</v>
      </c>
      <c r="Z270" s="50"/>
      <c r="AA270" s="50">
        <f t="shared" si="87"/>
        <v>0</v>
      </c>
      <c r="AB270" s="50"/>
      <c r="AC270" s="50">
        <f t="shared" si="88"/>
        <v>0</v>
      </c>
      <c r="AD270" s="50"/>
      <c r="AE270" s="50">
        <f t="shared" si="89"/>
        <v>0</v>
      </c>
      <c r="AF270" s="50"/>
      <c r="AG270" s="50">
        <f t="shared" si="90"/>
        <v>0</v>
      </c>
      <c r="AH270" s="50"/>
      <c r="AI270" s="50">
        <f t="shared" si="91"/>
        <v>0</v>
      </c>
      <c r="AJ270" s="50"/>
      <c r="AK270" s="50">
        <f t="shared" si="96"/>
        <v>0</v>
      </c>
      <c r="AL270" s="50"/>
      <c r="AM270" s="50">
        <f t="shared" si="92"/>
        <v>0</v>
      </c>
      <c r="AN270" s="50"/>
      <c r="AO270" s="50">
        <f t="shared" si="93"/>
        <v>0</v>
      </c>
      <c r="AP270" s="49">
        <f t="shared" si="94"/>
        <v>7</v>
      </c>
      <c r="AQ270" s="49">
        <f t="shared" ref="AQ270:AQ333" si="103">SUMIF($N$9:$AO$9,"valor medido",N270:AO270)</f>
        <v>349.79</v>
      </c>
      <c r="AR270" s="49">
        <f t="shared" ref="AR270:AR333" si="104">K270-AP270</f>
        <v>0</v>
      </c>
      <c r="AS270" s="58">
        <f t="shared" ref="AS270:AS333" si="105">M270-AQ270</f>
        <v>0</v>
      </c>
      <c r="AT270" s="47"/>
      <c r="AU270" s="46"/>
      <c r="AV270" s="24">
        <f t="shared" si="97"/>
        <v>0</v>
      </c>
      <c r="AW270" s="23" t="str">
        <f>IF(AV270&lt;&gt;0,"MEDIDO","NÃO MEDIDO")</f>
        <v>NÃO MEDIDO</v>
      </c>
      <c r="AX270" s="45"/>
    </row>
    <row r="271" spans="1:50" s="41" customFormat="1" ht="30" customHeight="1" x14ac:dyDescent="0.2">
      <c r="A271" s="60" t="s">
        <v>41</v>
      </c>
      <c r="B271" s="60"/>
      <c r="C271" s="57">
        <v>4</v>
      </c>
      <c r="D271" s="56" t="s">
        <v>2449</v>
      </c>
      <c r="E271" s="55"/>
      <c r="F271" s="53"/>
      <c r="G271" s="53">
        <v>0</v>
      </c>
      <c r="H271" s="54">
        <v>0</v>
      </c>
      <c r="I271" s="54"/>
      <c r="J271" s="54">
        <v>0</v>
      </c>
      <c r="K271" s="53">
        <f t="shared" ref="K271:K334" si="106">F271+G271+H271+I271+J271</f>
        <v>0</v>
      </c>
      <c r="L271" s="52"/>
      <c r="M271" s="51">
        <f t="shared" si="95"/>
        <v>0</v>
      </c>
      <c r="N271" s="50"/>
      <c r="O271" s="50">
        <f t="shared" si="102"/>
        <v>0</v>
      </c>
      <c r="P271" s="50"/>
      <c r="Q271" s="50">
        <f t="shared" ref="Q271:Q334" si="107">ROUND(P271*$L271,2)</f>
        <v>0</v>
      </c>
      <c r="R271" s="50"/>
      <c r="S271" s="50">
        <f t="shared" ref="S271:S334" si="108">ROUND(R271*$L271,2)</f>
        <v>0</v>
      </c>
      <c r="T271" s="50"/>
      <c r="U271" s="50">
        <f t="shared" si="99"/>
        <v>0</v>
      </c>
      <c r="V271" s="50"/>
      <c r="W271" s="50">
        <f t="shared" ref="W271:W306" si="109">ROUND(V271*$L271,2)</f>
        <v>0</v>
      </c>
      <c r="X271" s="50"/>
      <c r="Y271" s="50">
        <f t="shared" ref="Y271:Y334" si="110">ROUND(X271*$L271,2)</f>
        <v>0</v>
      </c>
      <c r="Z271" s="50"/>
      <c r="AA271" s="50">
        <f t="shared" ref="AA271:AA334" si="111">ROUND(Z271*$L271,2)</f>
        <v>0</v>
      </c>
      <c r="AB271" s="50"/>
      <c r="AC271" s="50">
        <f t="shared" ref="AC271:AC334" si="112">ROUND(AB271*$L271,2)</f>
        <v>0</v>
      </c>
      <c r="AD271" s="50"/>
      <c r="AE271" s="50">
        <f t="shared" ref="AE271:AE334" si="113">ROUND(AD271*$L271,2)</f>
        <v>0</v>
      </c>
      <c r="AF271" s="50"/>
      <c r="AG271" s="50">
        <f t="shared" ref="AG271:AG334" si="114">ROUND(AF271*$L271,2)</f>
        <v>0</v>
      </c>
      <c r="AH271" s="50"/>
      <c r="AI271" s="50">
        <f t="shared" ref="AI271:AI334" si="115">ROUND(AH271*$L271,2)</f>
        <v>0</v>
      </c>
      <c r="AJ271" s="50"/>
      <c r="AK271" s="50">
        <f t="shared" si="96"/>
        <v>0</v>
      </c>
      <c r="AL271" s="50"/>
      <c r="AM271" s="50">
        <f t="shared" ref="AM271:AM334" si="116">ROUND(AL271*$L271,2)</f>
        <v>0</v>
      </c>
      <c r="AN271" s="50"/>
      <c r="AO271" s="50">
        <f t="shared" ref="AO271:AO334" si="117">ROUND(AN271*$L271,2)</f>
        <v>0</v>
      </c>
      <c r="AP271" s="49">
        <f t="shared" ref="AP271:AP334" si="118">SUMIF($N$9:$AO$9,"QUANTIDADE",N271:AO271)</f>
        <v>0</v>
      </c>
      <c r="AQ271" s="49">
        <f t="shared" si="103"/>
        <v>0</v>
      </c>
      <c r="AR271" s="49">
        <f t="shared" si="104"/>
        <v>0</v>
      </c>
      <c r="AS271" s="58">
        <f t="shared" si="105"/>
        <v>0</v>
      </c>
      <c r="AT271" s="47"/>
      <c r="AU271" s="46"/>
      <c r="AV271" s="24">
        <f t="shared" si="97"/>
        <v>0</v>
      </c>
      <c r="AW271" s="23" t="str">
        <f>IF(COUNTIF(AW272:AW325,"MEDIDO")&lt;&gt;0,"MEDIDO","NÃO MEDIDO")</f>
        <v>MEDIDO</v>
      </c>
      <c r="AX271" s="45"/>
    </row>
    <row r="272" spans="1:50" s="41" customFormat="1" ht="30" customHeight="1" x14ac:dyDescent="0.2">
      <c r="A272" s="60" t="s">
        <v>41</v>
      </c>
      <c r="B272" s="60"/>
      <c r="C272" s="57">
        <v>40100</v>
      </c>
      <c r="D272" s="56" t="s">
        <v>2448</v>
      </c>
      <c r="E272" s="55"/>
      <c r="F272" s="53"/>
      <c r="G272" s="53">
        <v>0</v>
      </c>
      <c r="H272" s="54">
        <v>0</v>
      </c>
      <c r="I272" s="54"/>
      <c r="J272" s="54">
        <v>0</v>
      </c>
      <c r="K272" s="53">
        <f t="shared" si="106"/>
        <v>0</v>
      </c>
      <c r="L272" s="52"/>
      <c r="M272" s="51">
        <f t="shared" ref="M272:M335" si="119">ROUND(($F272*$L272),2)+ROUND(($G272*$L272),2)+ROUND(($H272*$L272),2)+ROUND(($I272*$L272),2)+ROUND(($J272*$L272),2)</f>
        <v>0</v>
      </c>
      <c r="N272" s="50"/>
      <c r="O272" s="50">
        <f t="shared" si="102"/>
        <v>0</v>
      </c>
      <c r="P272" s="50"/>
      <c r="Q272" s="50">
        <f t="shared" si="107"/>
        <v>0</v>
      </c>
      <c r="R272" s="50"/>
      <c r="S272" s="50">
        <f t="shared" si="108"/>
        <v>0</v>
      </c>
      <c r="T272" s="50"/>
      <c r="U272" s="50">
        <f t="shared" si="99"/>
        <v>0</v>
      </c>
      <c r="V272" s="50"/>
      <c r="W272" s="50">
        <f t="shared" si="109"/>
        <v>0</v>
      </c>
      <c r="X272" s="50"/>
      <c r="Y272" s="50">
        <f t="shared" si="110"/>
        <v>0</v>
      </c>
      <c r="Z272" s="50"/>
      <c r="AA272" s="50">
        <f t="shared" si="111"/>
        <v>0</v>
      </c>
      <c r="AB272" s="50"/>
      <c r="AC272" s="50">
        <f t="shared" si="112"/>
        <v>0</v>
      </c>
      <c r="AD272" s="50"/>
      <c r="AE272" s="50">
        <f t="shared" si="113"/>
        <v>0</v>
      </c>
      <c r="AF272" s="50"/>
      <c r="AG272" s="50">
        <f t="shared" si="114"/>
        <v>0</v>
      </c>
      <c r="AH272" s="50"/>
      <c r="AI272" s="50">
        <f t="shared" si="115"/>
        <v>0</v>
      </c>
      <c r="AJ272" s="50"/>
      <c r="AK272" s="50">
        <f t="shared" si="96"/>
        <v>0</v>
      </c>
      <c r="AL272" s="50"/>
      <c r="AM272" s="50">
        <f t="shared" si="116"/>
        <v>0</v>
      </c>
      <c r="AN272" s="50"/>
      <c r="AO272" s="50">
        <f t="shared" si="117"/>
        <v>0</v>
      </c>
      <c r="AP272" s="49">
        <f t="shared" si="118"/>
        <v>0</v>
      </c>
      <c r="AQ272" s="49">
        <f t="shared" si="103"/>
        <v>0</v>
      </c>
      <c r="AR272" s="49">
        <f t="shared" si="104"/>
        <v>0</v>
      </c>
      <c r="AS272" s="58">
        <f t="shared" si="105"/>
        <v>0</v>
      </c>
      <c r="AT272" s="47"/>
      <c r="AU272" s="46"/>
      <c r="AV272" s="24">
        <f t="shared" si="97"/>
        <v>0</v>
      </c>
      <c r="AW272" s="23" t="str">
        <f>IF(COUNTIF(AW273:AW279,"MEDIDO")&lt;&gt;0,"MEDIDO","NÃO MEDIDO")</f>
        <v>MEDIDO</v>
      </c>
      <c r="AX272" s="45"/>
    </row>
    <row r="273" spans="1:50" s="41" customFormat="1" ht="54" customHeight="1" x14ac:dyDescent="0.2">
      <c r="A273" s="41" t="s">
        <v>39</v>
      </c>
      <c r="C273" s="57" t="s">
        <v>2447</v>
      </c>
      <c r="D273" s="56" t="s">
        <v>2446</v>
      </c>
      <c r="E273" s="55" t="s">
        <v>87</v>
      </c>
      <c r="F273" s="53">
        <v>17</v>
      </c>
      <c r="G273" s="53">
        <v>123.1</v>
      </c>
      <c r="H273" s="54">
        <v>0</v>
      </c>
      <c r="I273" s="54"/>
      <c r="J273" s="54">
        <v>54</v>
      </c>
      <c r="K273" s="53">
        <f t="shared" si="106"/>
        <v>194.1</v>
      </c>
      <c r="L273" s="52">
        <v>76.36</v>
      </c>
      <c r="M273" s="51">
        <f t="shared" si="119"/>
        <v>14821.48</v>
      </c>
      <c r="N273" s="50">
        <v>17</v>
      </c>
      <c r="O273" s="50">
        <f t="shared" si="102"/>
        <v>1298.1199999999999</v>
      </c>
      <c r="P273" s="50"/>
      <c r="Q273" s="50">
        <f t="shared" si="107"/>
        <v>0</v>
      </c>
      <c r="R273" s="50"/>
      <c r="S273" s="50">
        <f t="shared" si="108"/>
        <v>0</v>
      </c>
      <c r="T273" s="50"/>
      <c r="U273" s="50">
        <f t="shared" si="99"/>
        <v>0</v>
      </c>
      <c r="V273" s="50"/>
      <c r="W273" s="50">
        <f t="shared" si="109"/>
        <v>0</v>
      </c>
      <c r="X273" s="50"/>
      <c r="Y273" s="50">
        <f t="shared" si="110"/>
        <v>0</v>
      </c>
      <c r="Z273" s="50"/>
      <c r="AA273" s="50">
        <f t="shared" si="111"/>
        <v>0</v>
      </c>
      <c r="AB273" s="50">
        <v>96</v>
      </c>
      <c r="AC273" s="50">
        <f t="shared" si="112"/>
        <v>7330.56</v>
      </c>
      <c r="AD273" s="50">
        <v>24</v>
      </c>
      <c r="AE273" s="50">
        <f t="shared" si="113"/>
        <v>1832.64</v>
      </c>
      <c r="AF273" s="50">
        <v>3.1</v>
      </c>
      <c r="AG273" s="50">
        <f t="shared" si="114"/>
        <v>236.72</v>
      </c>
      <c r="AH273" s="50"/>
      <c r="AI273" s="50">
        <f t="shared" si="115"/>
        <v>0</v>
      </c>
      <c r="AJ273" s="50">
        <v>54</v>
      </c>
      <c r="AK273" s="50">
        <f t="shared" si="96"/>
        <v>4123.4399999999996</v>
      </c>
      <c r="AL273" s="50"/>
      <c r="AM273" s="50">
        <f t="shared" si="116"/>
        <v>0</v>
      </c>
      <c r="AN273" s="50"/>
      <c r="AO273" s="50">
        <f t="shared" si="117"/>
        <v>0</v>
      </c>
      <c r="AP273" s="49">
        <f t="shared" si="118"/>
        <v>194.1</v>
      </c>
      <c r="AQ273" s="49">
        <f t="shared" si="103"/>
        <v>14821.48</v>
      </c>
      <c r="AR273" s="49">
        <f t="shared" si="104"/>
        <v>0</v>
      </c>
      <c r="AS273" s="58">
        <f t="shared" si="105"/>
        <v>0</v>
      </c>
      <c r="AT273" s="47"/>
      <c r="AU273" s="46"/>
      <c r="AV273" s="24">
        <f t="shared" si="97"/>
        <v>54</v>
      </c>
      <c r="AW273" s="23" t="str">
        <f t="shared" ref="AW273:AW279" si="120">IF(AV273&lt;&gt;0,"MEDIDO","NÃO MEDIDO")</f>
        <v>MEDIDO</v>
      </c>
      <c r="AX273" s="45"/>
    </row>
    <row r="274" spans="1:50" s="41" customFormat="1" ht="54" customHeight="1" x14ac:dyDescent="0.2">
      <c r="A274" s="41" t="s">
        <v>39</v>
      </c>
      <c r="C274" s="57" t="s">
        <v>2445</v>
      </c>
      <c r="D274" s="56" t="s">
        <v>2444</v>
      </c>
      <c r="E274" s="55" t="s">
        <v>87</v>
      </c>
      <c r="F274" s="53">
        <v>30</v>
      </c>
      <c r="G274" s="53">
        <v>43</v>
      </c>
      <c r="H274" s="54">
        <v>0</v>
      </c>
      <c r="I274" s="54"/>
      <c r="J274" s="54">
        <v>54</v>
      </c>
      <c r="K274" s="53">
        <f t="shared" si="106"/>
        <v>127</v>
      </c>
      <c r="L274" s="52">
        <v>36.979999999999997</v>
      </c>
      <c r="M274" s="51">
        <f t="shared" si="119"/>
        <v>4696.46</v>
      </c>
      <c r="N274" s="50"/>
      <c r="O274" s="50">
        <f t="shared" si="102"/>
        <v>0</v>
      </c>
      <c r="P274" s="50"/>
      <c r="Q274" s="50">
        <f t="shared" si="107"/>
        <v>0</v>
      </c>
      <c r="R274" s="50"/>
      <c r="S274" s="50">
        <f t="shared" si="108"/>
        <v>0</v>
      </c>
      <c r="T274" s="50"/>
      <c r="U274" s="50">
        <f t="shared" si="99"/>
        <v>0</v>
      </c>
      <c r="V274" s="50">
        <v>30</v>
      </c>
      <c r="W274" s="50">
        <f t="shared" si="109"/>
        <v>1109.4000000000001</v>
      </c>
      <c r="X274" s="50"/>
      <c r="Y274" s="50">
        <f t="shared" si="110"/>
        <v>0</v>
      </c>
      <c r="Z274" s="50"/>
      <c r="AA274" s="50">
        <f t="shared" si="111"/>
        <v>0</v>
      </c>
      <c r="AB274" s="50"/>
      <c r="AC274" s="50">
        <f t="shared" si="112"/>
        <v>0</v>
      </c>
      <c r="AD274" s="50"/>
      <c r="AE274" s="50">
        <f t="shared" si="113"/>
        <v>0</v>
      </c>
      <c r="AF274" s="50"/>
      <c r="AG274" s="50">
        <f t="shared" si="114"/>
        <v>0</v>
      </c>
      <c r="AH274" s="50"/>
      <c r="AI274" s="50">
        <f t="shared" si="115"/>
        <v>0</v>
      </c>
      <c r="AJ274" s="50">
        <v>97</v>
      </c>
      <c r="AK274" s="50">
        <f t="shared" ref="AK274:AK337" si="121">ROUND(AJ274*$L274,2)</f>
        <v>3587.06</v>
      </c>
      <c r="AL274" s="50"/>
      <c r="AM274" s="50">
        <f t="shared" si="116"/>
        <v>0</v>
      </c>
      <c r="AN274" s="50"/>
      <c r="AO274" s="50">
        <f t="shared" si="117"/>
        <v>0</v>
      </c>
      <c r="AP274" s="49">
        <f t="shared" si="118"/>
        <v>127</v>
      </c>
      <c r="AQ274" s="49">
        <f t="shared" si="103"/>
        <v>4696.46</v>
      </c>
      <c r="AR274" s="49">
        <f t="shared" si="104"/>
        <v>0</v>
      </c>
      <c r="AS274" s="58">
        <f t="shared" si="105"/>
        <v>0</v>
      </c>
      <c r="AT274" s="47"/>
      <c r="AU274" s="46"/>
      <c r="AV274" s="24">
        <f t="shared" si="97"/>
        <v>97</v>
      </c>
      <c r="AW274" s="23" t="str">
        <f t="shared" si="120"/>
        <v>MEDIDO</v>
      </c>
      <c r="AX274" s="45"/>
    </row>
    <row r="275" spans="1:50" s="41" customFormat="1" ht="54" customHeight="1" x14ac:dyDescent="0.2">
      <c r="A275" s="41" t="s">
        <v>39</v>
      </c>
      <c r="C275" s="57" t="s">
        <v>2443</v>
      </c>
      <c r="D275" s="56" t="s">
        <v>2442</v>
      </c>
      <c r="E275" s="55" t="s">
        <v>87</v>
      </c>
      <c r="F275" s="53">
        <v>71</v>
      </c>
      <c r="G275" s="53">
        <v>0</v>
      </c>
      <c r="H275" s="54">
        <v>0</v>
      </c>
      <c r="I275" s="54"/>
      <c r="J275" s="54">
        <v>54</v>
      </c>
      <c r="K275" s="53">
        <f t="shared" si="106"/>
        <v>125</v>
      </c>
      <c r="L275" s="52">
        <v>52.68</v>
      </c>
      <c r="M275" s="51">
        <f t="shared" si="119"/>
        <v>6585</v>
      </c>
      <c r="N275" s="50"/>
      <c r="O275" s="50">
        <f t="shared" si="102"/>
        <v>0</v>
      </c>
      <c r="P275" s="50"/>
      <c r="Q275" s="50">
        <f t="shared" si="107"/>
        <v>0</v>
      </c>
      <c r="R275" s="50"/>
      <c r="S275" s="50">
        <f t="shared" si="108"/>
        <v>0</v>
      </c>
      <c r="T275" s="50"/>
      <c r="U275" s="50">
        <f t="shared" si="99"/>
        <v>0</v>
      </c>
      <c r="V275" s="50">
        <v>70</v>
      </c>
      <c r="W275" s="50">
        <f t="shared" si="109"/>
        <v>3687.6</v>
      </c>
      <c r="X275" s="50"/>
      <c r="Y275" s="50">
        <f t="shared" si="110"/>
        <v>0</v>
      </c>
      <c r="Z275" s="50"/>
      <c r="AA275" s="50">
        <f t="shared" si="111"/>
        <v>0</v>
      </c>
      <c r="AB275" s="50"/>
      <c r="AC275" s="50">
        <f t="shared" si="112"/>
        <v>0</v>
      </c>
      <c r="AD275" s="50"/>
      <c r="AE275" s="50">
        <f t="shared" si="113"/>
        <v>0</v>
      </c>
      <c r="AF275" s="50"/>
      <c r="AG275" s="50">
        <f t="shared" si="114"/>
        <v>0</v>
      </c>
      <c r="AH275" s="50"/>
      <c r="AI275" s="50">
        <f t="shared" si="115"/>
        <v>0</v>
      </c>
      <c r="AJ275" s="50">
        <v>55</v>
      </c>
      <c r="AK275" s="50">
        <f t="shared" si="121"/>
        <v>2897.4</v>
      </c>
      <c r="AL275" s="50"/>
      <c r="AM275" s="50">
        <f t="shared" si="116"/>
        <v>0</v>
      </c>
      <c r="AN275" s="50"/>
      <c r="AO275" s="50">
        <f t="shared" si="117"/>
        <v>0</v>
      </c>
      <c r="AP275" s="49">
        <f t="shared" si="118"/>
        <v>125</v>
      </c>
      <c r="AQ275" s="49">
        <f t="shared" si="103"/>
        <v>6585</v>
      </c>
      <c r="AR275" s="49">
        <f t="shared" si="104"/>
        <v>0</v>
      </c>
      <c r="AS275" s="58">
        <f t="shared" si="105"/>
        <v>0</v>
      </c>
      <c r="AT275" s="47"/>
      <c r="AU275" s="46"/>
      <c r="AV275" s="24">
        <f t="shared" si="97"/>
        <v>55</v>
      </c>
      <c r="AW275" s="23" t="str">
        <f t="shared" si="120"/>
        <v>MEDIDO</v>
      </c>
      <c r="AX275" s="45"/>
    </row>
    <row r="276" spans="1:50" s="41" customFormat="1" ht="54" customHeight="1" x14ac:dyDescent="0.2">
      <c r="A276" s="41" t="s">
        <v>39</v>
      </c>
      <c r="C276" s="57" t="s">
        <v>2441</v>
      </c>
      <c r="D276" s="56" t="s">
        <v>2440</v>
      </c>
      <c r="E276" s="55" t="s">
        <v>87</v>
      </c>
      <c r="F276" s="53">
        <v>20</v>
      </c>
      <c r="G276" s="53">
        <v>0</v>
      </c>
      <c r="H276" s="54">
        <v>0</v>
      </c>
      <c r="I276" s="54"/>
      <c r="J276" s="54">
        <v>0</v>
      </c>
      <c r="K276" s="53">
        <f t="shared" si="106"/>
        <v>20</v>
      </c>
      <c r="L276" s="52">
        <v>65.010000000000005</v>
      </c>
      <c r="M276" s="51">
        <f t="shared" si="119"/>
        <v>1300.2</v>
      </c>
      <c r="N276" s="50">
        <v>20</v>
      </c>
      <c r="O276" s="50">
        <f t="shared" si="102"/>
        <v>1300.2</v>
      </c>
      <c r="P276" s="50"/>
      <c r="Q276" s="50">
        <f t="shared" si="107"/>
        <v>0</v>
      </c>
      <c r="R276" s="50"/>
      <c r="S276" s="50">
        <f t="shared" si="108"/>
        <v>0</v>
      </c>
      <c r="T276" s="50"/>
      <c r="U276" s="50">
        <f t="shared" si="99"/>
        <v>0</v>
      </c>
      <c r="V276" s="50"/>
      <c r="W276" s="50">
        <f t="shared" si="109"/>
        <v>0</v>
      </c>
      <c r="X276" s="50"/>
      <c r="Y276" s="50">
        <f t="shared" si="110"/>
        <v>0</v>
      </c>
      <c r="Z276" s="50"/>
      <c r="AA276" s="50">
        <f t="shared" si="111"/>
        <v>0</v>
      </c>
      <c r="AB276" s="50"/>
      <c r="AC276" s="50">
        <f t="shared" si="112"/>
        <v>0</v>
      </c>
      <c r="AD276" s="50"/>
      <c r="AE276" s="50">
        <f t="shared" si="113"/>
        <v>0</v>
      </c>
      <c r="AF276" s="50"/>
      <c r="AG276" s="50">
        <f t="shared" si="114"/>
        <v>0</v>
      </c>
      <c r="AH276" s="50"/>
      <c r="AI276" s="50">
        <f t="shared" si="115"/>
        <v>0</v>
      </c>
      <c r="AJ276" s="50"/>
      <c r="AK276" s="50">
        <f t="shared" si="121"/>
        <v>0</v>
      </c>
      <c r="AL276" s="50"/>
      <c r="AM276" s="50">
        <f t="shared" si="116"/>
        <v>0</v>
      </c>
      <c r="AN276" s="50"/>
      <c r="AO276" s="50">
        <f t="shared" si="117"/>
        <v>0</v>
      </c>
      <c r="AP276" s="49">
        <f t="shared" si="118"/>
        <v>20</v>
      </c>
      <c r="AQ276" s="49">
        <f t="shared" si="103"/>
        <v>1300.2</v>
      </c>
      <c r="AR276" s="49">
        <f t="shared" si="104"/>
        <v>0</v>
      </c>
      <c r="AS276" s="58">
        <f t="shared" si="105"/>
        <v>0</v>
      </c>
      <c r="AT276" s="47"/>
      <c r="AU276" s="46"/>
      <c r="AV276" s="24">
        <f t="shared" si="97"/>
        <v>0</v>
      </c>
      <c r="AW276" s="23" t="str">
        <f t="shared" si="120"/>
        <v>NÃO MEDIDO</v>
      </c>
      <c r="AX276" s="45"/>
    </row>
    <row r="277" spans="1:50" s="41" customFormat="1" ht="30" customHeight="1" x14ac:dyDescent="0.2">
      <c r="A277" s="41" t="s">
        <v>39</v>
      </c>
      <c r="C277" s="57" t="s">
        <v>2439</v>
      </c>
      <c r="D277" s="56" t="s">
        <v>2438</v>
      </c>
      <c r="E277" s="55" t="s">
        <v>182</v>
      </c>
      <c r="F277" s="53">
        <v>16</v>
      </c>
      <c r="G277" s="53">
        <v>0</v>
      </c>
      <c r="H277" s="54">
        <v>0</v>
      </c>
      <c r="I277" s="54"/>
      <c r="J277" s="54">
        <v>0</v>
      </c>
      <c r="K277" s="53">
        <f t="shared" si="106"/>
        <v>16</v>
      </c>
      <c r="L277" s="52">
        <v>1010.24</v>
      </c>
      <c r="M277" s="51">
        <f t="shared" si="119"/>
        <v>16163.84</v>
      </c>
      <c r="N277" s="50"/>
      <c r="O277" s="50">
        <f t="shared" si="102"/>
        <v>0</v>
      </c>
      <c r="P277" s="50"/>
      <c r="Q277" s="50">
        <f t="shared" si="107"/>
        <v>0</v>
      </c>
      <c r="R277" s="50"/>
      <c r="S277" s="50">
        <f t="shared" si="108"/>
        <v>0</v>
      </c>
      <c r="T277" s="50"/>
      <c r="U277" s="50">
        <f t="shared" si="99"/>
        <v>0</v>
      </c>
      <c r="V277" s="50"/>
      <c r="W277" s="50">
        <f t="shared" si="109"/>
        <v>0</v>
      </c>
      <c r="X277" s="50"/>
      <c r="Y277" s="50">
        <f t="shared" si="110"/>
        <v>0</v>
      </c>
      <c r="Z277" s="50"/>
      <c r="AA277" s="50">
        <f t="shared" si="111"/>
        <v>0</v>
      </c>
      <c r="AB277" s="50"/>
      <c r="AC277" s="50">
        <f t="shared" si="112"/>
        <v>0</v>
      </c>
      <c r="AD277" s="50"/>
      <c r="AE277" s="50">
        <f t="shared" si="113"/>
        <v>0</v>
      </c>
      <c r="AF277" s="50"/>
      <c r="AG277" s="50">
        <f t="shared" si="114"/>
        <v>0</v>
      </c>
      <c r="AH277" s="50"/>
      <c r="AI277" s="50">
        <f t="shared" si="115"/>
        <v>0</v>
      </c>
      <c r="AJ277" s="50"/>
      <c r="AK277" s="50">
        <f t="shared" si="121"/>
        <v>0</v>
      </c>
      <c r="AL277" s="50"/>
      <c r="AM277" s="50">
        <f t="shared" si="116"/>
        <v>0</v>
      </c>
      <c r="AN277" s="50"/>
      <c r="AO277" s="50">
        <f t="shared" si="117"/>
        <v>0</v>
      </c>
      <c r="AP277" s="49">
        <f t="shared" si="118"/>
        <v>0</v>
      </c>
      <c r="AQ277" s="49">
        <f t="shared" si="103"/>
        <v>0</v>
      </c>
      <c r="AR277" s="49">
        <f t="shared" si="104"/>
        <v>16</v>
      </c>
      <c r="AS277" s="58">
        <f t="shared" si="105"/>
        <v>16163.84</v>
      </c>
      <c r="AT277" s="47"/>
      <c r="AU277" s="46"/>
      <c r="AV277" s="24">
        <f t="shared" ref="AV277:AV340" si="122">INDEX($N$10:$AO$1747,ROW()-9,MATCH($AV$10,$N$10:$AO$10,0))</f>
        <v>0</v>
      </c>
      <c r="AW277" s="23" t="str">
        <f t="shared" si="120"/>
        <v>NÃO MEDIDO</v>
      </c>
      <c r="AX277" s="45"/>
    </row>
    <row r="278" spans="1:50" s="41" customFormat="1" ht="50.25" customHeight="1" x14ac:dyDescent="0.2">
      <c r="A278" s="41" t="s">
        <v>39</v>
      </c>
      <c r="C278" s="57" t="s">
        <v>2437</v>
      </c>
      <c r="D278" s="56" t="s">
        <v>2436</v>
      </c>
      <c r="E278" s="55" t="s">
        <v>87</v>
      </c>
      <c r="F278" s="53">
        <v>42.5</v>
      </c>
      <c r="G278" s="53">
        <v>0</v>
      </c>
      <c r="H278" s="54">
        <v>0</v>
      </c>
      <c r="I278" s="54"/>
      <c r="J278" s="54">
        <v>0</v>
      </c>
      <c r="K278" s="53">
        <f t="shared" si="106"/>
        <v>42.5</v>
      </c>
      <c r="L278" s="52">
        <v>33.630000000000003</v>
      </c>
      <c r="M278" s="51">
        <f t="shared" si="119"/>
        <v>1429.28</v>
      </c>
      <c r="N278" s="50"/>
      <c r="O278" s="50">
        <f t="shared" si="102"/>
        <v>0</v>
      </c>
      <c r="P278" s="50"/>
      <c r="Q278" s="50">
        <f t="shared" si="107"/>
        <v>0</v>
      </c>
      <c r="R278" s="50"/>
      <c r="S278" s="50">
        <f t="shared" si="108"/>
        <v>0</v>
      </c>
      <c r="T278" s="50"/>
      <c r="U278" s="50">
        <f t="shared" si="99"/>
        <v>0</v>
      </c>
      <c r="V278" s="50"/>
      <c r="W278" s="50">
        <f t="shared" si="109"/>
        <v>0</v>
      </c>
      <c r="X278" s="50"/>
      <c r="Y278" s="50">
        <f t="shared" si="110"/>
        <v>0</v>
      </c>
      <c r="Z278" s="50"/>
      <c r="AA278" s="50">
        <f t="shared" si="111"/>
        <v>0</v>
      </c>
      <c r="AB278" s="50"/>
      <c r="AC278" s="50">
        <f t="shared" si="112"/>
        <v>0</v>
      </c>
      <c r="AD278" s="50"/>
      <c r="AE278" s="50">
        <f t="shared" si="113"/>
        <v>0</v>
      </c>
      <c r="AF278" s="50"/>
      <c r="AG278" s="50">
        <f t="shared" si="114"/>
        <v>0</v>
      </c>
      <c r="AH278" s="50"/>
      <c r="AI278" s="50">
        <f t="shared" si="115"/>
        <v>0</v>
      </c>
      <c r="AJ278" s="50"/>
      <c r="AK278" s="50">
        <f t="shared" si="121"/>
        <v>0</v>
      </c>
      <c r="AL278" s="50"/>
      <c r="AM278" s="50">
        <f t="shared" si="116"/>
        <v>0</v>
      </c>
      <c r="AN278" s="50"/>
      <c r="AO278" s="50">
        <f t="shared" si="117"/>
        <v>0</v>
      </c>
      <c r="AP278" s="49">
        <f t="shared" si="118"/>
        <v>0</v>
      </c>
      <c r="AQ278" s="49">
        <f t="shared" si="103"/>
        <v>0</v>
      </c>
      <c r="AR278" s="49">
        <f t="shared" si="104"/>
        <v>42.5</v>
      </c>
      <c r="AS278" s="58">
        <f t="shared" si="105"/>
        <v>1429.28</v>
      </c>
      <c r="AT278" s="47"/>
      <c r="AU278" s="46"/>
      <c r="AV278" s="24">
        <f t="shared" si="122"/>
        <v>0</v>
      </c>
      <c r="AW278" s="23" t="str">
        <f t="shared" si="120"/>
        <v>NÃO MEDIDO</v>
      </c>
      <c r="AX278" s="45"/>
    </row>
    <row r="279" spans="1:50" s="41" customFormat="1" ht="30" customHeight="1" x14ac:dyDescent="0.2">
      <c r="A279" s="41" t="s">
        <v>39</v>
      </c>
      <c r="C279" s="57" t="s">
        <v>2435</v>
      </c>
      <c r="D279" s="56" t="s">
        <v>2434</v>
      </c>
      <c r="E279" s="55" t="s">
        <v>87</v>
      </c>
      <c r="F279" s="53">
        <v>552</v>
      </c>
      <c r="G279" s="53">
        <v>0</v>
      </c>
      <c r="H279" s="54">
        <v>0</v>
      </c>
      <c r="I279" s="54"/>
      <c r="J279" s="54">
        <v>0</v>
      </c>
      <c r="K279" s="53">
        <f t="shared" si="106"/>
        <v>552</v>
      </c>
      <c r="L279" s="52">
        <v>16.14</v>
      </c>
      <c r="M279" s="51">
        <f t="shared" si="119"/>
        <v>8909.2800000000007</v>
      </c>
      <c r="N279" s="50">
        <v>75.97</v>
      </c>
      <c r="O279" s="50">
        <f t="shared" si="102"/>
        <v>1226.1600000000001</v>
      </c>
      <c r="P279" s="50">
        <v>20</v>
      </c>
      <c r="Q279" s="50">
        <f t="shared" si="107"/>
        <v>322.8</v>
      </c>
      <c r="R279" s="50">
        <v>45</v>
      </c>
      <c r="S279" s="50">
        <f t="shared" si="108"/>
        <v>726.3</v>
      </c>
      <c r="T279" s="50">
        <v>4.5</v>
      </c>
      <c r="U279" s="50">
        <f t="shared" si="99"/>
        <v>72.63</v>
      </c>
      <c r="V279" s="50">
        <v>50</v>
      </c>
      <c r="W279" s="50">
        <f t="shared" si="109"/>
        <v>807</v>
      </c>
      <c r="X279" s="50">
        <v>25</v>
      </c>
      <c r="Y279" s="50">
        <f t="shared" si="110"/>
        <v>403.5</v>
      </c>
      <c r="Z279" s="50">
        <v>20</v>
      </c>
      <c r="AA279" s="50">
        <f t="shared" si="111"/>
        <v>322.8</v>
      </c>
      <c r="AB279" s="50">
        <v>25</v>
      </c>
      <c r="AC279" s="50">
        <f t="shared" si="112"/>
        <v>403.5</v>
      </c>
      <c r="AD279" s="50">
        <v>30</v>
      </c>
      <c r="AE279" s="50">
        <f t="shared" si="113"/>
        <v>484.2</v>
      </c>
      <c r="AF279" s="50">
        <v>40</v>
      </c>
      <c r="AG279" s="50">
        <f t="shared" si="114"/>
        <v>645.6</v>
      </c>
      <c r="AH279" s="50"/>
      <c r="AI279" s="50">
        <f t="shared" si="115"/>
        <v>0</v>
      </c>
      <c r="AJ279" s="50">
        <v>90</v>
      </c>
      <c r="AK279" s="50">
        <f t="shared" si="121"/>
        <v>1452.6</v>
      </c>
      <c r="AL279" s="50"/>
      <c r="AM279" s="50">
        <f t="shared" si="116"/>
        <v>0</v>
      </c>
      <c r="AN279" s="50"/>
      <c r="AO279" s="50">
        <f t="shared" si="117"/>
        <v>0</v>
      </c>
      <c r="AP279" s="49">
        <f t="shared" si="118"/>
        <v>425.47</v>
      </c>
      <c r="AQ279" s="49">
        <f t="shared" si="103"/>
        <v>6867.09</v>
      </c>
      <c r="AR279" s="49">
        <f t="shared" si="104"/>
        <v>126.52999999999997</v>
      </c>
      <c r="AS279" s="58">
        <f t="shared" si="105"/>
        <v>2042.1900000000005</v>
      </c>
      <c r="AT279" s="47"/>
      <c r="AU279" s="46"/>
      <c r="AV279" s="24">
        <f t="shared" si="122"/>
        <v>90</v>
      </c>
      <c r="AW279" s="23" t="str">
        <f t="shared" si="120"/>
        <v>MEDIDO</v>
      </c>
      <c r="AX279" s="45"/>
    </row>
    <row r="280" spans="1:50" s="41" customFormat="1" ht="30" customHeight="1" x14ac:dyDescent="0.2">
      <c r="A280" s="60" t="s">
        <v>41</v>
      </c>
      <c r="B280" s="60"/>
      <c r="C280" s="57">
        <v>40200</v>
      </c>
      <c r="D280" s="56" t="s">
        <v>2433</v>
      </c>
      <c r="E280" s="55"/>
      <c r="F280" s="53"/>
      <c r="G280" s="53">
        <v>0</v>
      </c>
      <c r="H280" s="54">
        <v>0</v>
      </c>
      <c r="I280" s="54"/>
      <c r="J280" s="54">
        <v>0</v>
      </c>
      <c r="K280" s="53">
        <f t="shared" si="106"/>
        <v>0</v>
      </c>
      <c r="L280" s="52"/>
      <c r="M280" s="51">
        <f t="shared" si="119"/>
        <v>0</v>
      </c>
      <c r="N280" s="50"/>
      <c r="O280" s="50">
        <f t="shared" si="102"/>
        <v>0</v>
      </c>
      <c r="P280" s="50"/>
      <c r="Q280" s="50">
        <f t="shared" si="107"/>
        <v>0</v>
      </c>
      <c r="R280" s="50"/>
      <c r="S280" s="50">
        <f t="shared" si="108"/>
        <v>0</v>
      </c>
      <c r="T280" s="50"/>
      <c r="U280" s="50">
        <f t="shared" si="99"/>
        <v>0</v>
      </c>
      <c r="V280" s="50"/>
      <c r="W280" s="50">
        <f t="shared" si="109"/>
        <v>0</v>
      </c>
      <c r="X280" s="50"/>
      <c r="Y280" s="50">
        <f t="shared" si="110"/>
        <v>0</v>
      </c>
      <c r="Z280" s="50"/>
      <c r="AA280" s="50">
        <f t="shared" si="111"/>
        <v>0</v>
      </c>
      <c r="AB280" s="50"/>
      <c r="AC280" s="50">
        <f t="shared" si="112"/>
        <v>0</v>
      </c>
      <c r="AD280" s="50"/>
      <c r="AE280" s="50">
        <f t="shared" si="113"/>
        <v>0</v>
      </c>
      <c r="AF280" s="50"/>
      <c r="AG280" s="50">
        <f t="shared" si="114"/>
        <v>0</v>
      </c>
      <c r="AH280" s="50"/>
      <c r="AI280" s="50">
        <f t="shared" si="115"/>
        <v>0</v>
      </c>
      <c r="AJ280" s="50"/>
      <c r="AK280" s="50">
        <f t="shared" si="121"/>
        <v>0</v>
      </c>
      <c r="AL280" s="50"/>
      <c r="AM280" s="50">
        <f t="shared" si="116"/>
        <v>0</v>
      </c>
      <c r="AN280" s="50"/>
      <c r="AO280" s="50">
        <f t="shared" si="117"/>
        <v>0</v>
      </c>
      <c r="AP280" s="49">
        <f t="shared" si="118"/>
        <v>0</v>
      </c>
      <c r="AQ280" s="49">
        <f t="shared" si="103"/>
        <v>0</v>
      </c>
      <c r="AR280" s="49">
        <f t="shared" si="104"/>
        <v>0</v>
      </c>
      <c r="AS280" s="58">
        <f t="shared" si="105"/>
        <v>0</v>
      </c>
      <c r="AT280" s="47"/>
      <c r="AU280" s="46"/>
      <c r="AV280" s="24">
        <f t="shared" si="122"/>
        <v>0</v>
      </c>
      <c r="AW280" s="23" t="str">
        <f>IF(COUNTIF(AW281,"MEDIDO")&lt;&gt;0,"MEDIDO","NÃO MEDIDO")</f>
        <v>MEDIDO</v>
      </c>
      <c r="AX280" s="45"/>
    </row>
    <row r="281" spans="1:50" s="41" customFormat="1" ht="30" customHeight="1" x14ac:dyDescent="0.2">
      <c r="A281" s="41" t="s">
        <v>39</v>
      </c>
      <c r="C281" s="57" t="s">
        <v>2432</v>
      </c>
      <c r="D281" s="56" t="s">
        <v>2431</v>
      </c>
      <c r="E281" s="55" t="s">
        <v>2430</v>
      </c>
      <c r="F281" s="53">
        <v>26533</v>
      </c>
      <c r="G281" s="53">
        <v>0</v>
      </c>
      <c r="H281" s="54">
        <v>0</v>
      </c>
      <c r="I281" s="54"/>
      <c r="J281" s="54">
        <v>0</v>
      </c>
      <c r="K281" s="53">
        <f t="shared" si="106"/>
        <v>26533</v>
      </c>
      <c r="L281" s="52">
        <v>2.08</v>
      </c>
      <c r="M281" s="51">
        <f t="shared" si="119"/>
        <v>55188.639999999999</v>
      </c>
      <c r="N281" s="50">
        <v>2984</v>
      </c>
      <c r="O281" s="50">
        <f t="shared" si="102"/>
        <v>6206.72</v>
      </c>
      <c r="P281" s="50"/>
      <c r="Q281" s="50">
        <f t="shared" si="107"/>
        <v>0</v>
      </c>
      <c r="R281" s="50">
        <v>2843</v>
      </c>
      <c r="S281" s="50">
        <f t="shared" si="108"/>
        <v>5913.44</v>
      </c>
      <c r="T281" s="50">
        <v>3258.9</v>
      </c>
      <c r="U281" s="50">
        <f t="shared" si="99"/>
        <v>6778.51</v>
      </c>
      <c r="V281" s="50">
        <v>1420</v>
      </c>
      <c r="W281" s="50">
        <f t="shared" si="109"/>
        <v>2953.6</v>
      </c>
      <c r="X281" s="50">
        <v>710</v>
      </c>
      <c r="Y281" s="50">
        <f t="shared" si="110"/>
        <v>1476.8</v>
      </c>
      <c r="Z281" s="50">
        <v>568</v>
      </c>
      <c r="AA281" s="50">
        <f t="shared" si="111"/>
        <v>1181.44</v>
      </c>
      <c r="AB281" s="50">
        <v>710</v>
      </c>
      <c r="AC281" s="50">
        <f t="shared" si="112"/>
        <v>1476.8</v>
      </c>
      <c r="AD281" s="50">
        <v>852</v>
      </c>
      <c r="AE281" s="50">
        <f t="shared" si="113"/>
        <v>1772.16</v>
      </c>
      <c r="AF281" s="50">
        <v>1136</v>
      </c>
      <c r="AG281" s="50">
        <f t="shared" si="114"/>
        <v>2362.88</v>
      </c>
      <c r="AH281" s="50"/>
      <c r="AI281" s="50">
        <f t="shared" si="115"/>
        <v>0</v>
      </c>
      <c r="AJ281" s="50">
        <v>2556</v>
      </c>
      <c r="AK281" s="50">
        <f t="shared" si="121"/>
        <v>5316.48</v>
      </c>
      <c r="AL281" s="50"/>
      <c r="AM281" s="50">
        <f t="shared" si="116"/>
        <v>0</v>
      </c>
      <c r="AN281" s="50"/>
      <c r="AO281" s="50">
        <f t="shared" si="117"/>
        <v>0</v>
      </c>
      <c r="AP281" s="49">
        <f t="shared" si="118"/>
        <v>17037.900000000001</v>
      </c>
      <c r="AQ281" s="49">
        <f t="shared" si="103"/>
        <v>35438.829999999994</v>
      </c>
      <c r="AR281" s="49">
        <f t="shared" si="104"/>
        <v>9495.0999999999985</v>
      </c>
      <c r="AS281" s="58">
        <f t="shared" si="105"/>
        <v>19749.810000000005</v>
      </c>
      <c r="AT281" s="47"/>
      <c r="AU281" s="46"/>
      <c r="AV281" s="24">
        <f t="shared" si="122"/>
        <v>2556</v>
      </c>
      <c r="AW281" s="23" t="str">
        <f>IF(AV281&lt;&gt;0,"MEDIDO","NÃO MEDIDO")</f>
        <v>MEDIDO</v>
      </c>
      <c r="AX281" s="45"/>
    </row>
    <row r="282" spans="1:50" s="41" customFormat="1" ht="30" customHeight="1" x14ac:dyDescent="0.2">
      <c r="A282" s="60" t="s">
        <v>41</v>
      </c>
      <c r="B282" s="60"/>
      <c r="C282" s="57">
        <v>40300</v>
      </c>
      <c r="D282" s="56" t="s">
        <v>2429</v>
      </c>
      <c r="E282" s="55"/>
      <c r="F282" s="53"/>
      <c r="G282" s="53">
        <v>0</v>
      </c>
      <c r="H282" s="54">
        <v>0</v>
      </c>
      <c r="I282" s="54"/>
      <c r="J282" s="54">
        <v>0</v>
      </c>
      <c r="K282" s="53">
        <f t="shared" si="106"/>
        <v>0</v>
      </c>
      <c r="L282" s="52"/>
      <c r="M282" s="51">
        <f t="shared" si="119"/>
        <v>0</v>
      </c>
      <c r="N282" s="50"/>
      <c r="O282" s="50">
        <f t="shared" si="102"/>
        <v>0</v>
      </c>
      <c r="P282" s="50"/>
      <c r="Q282" s="50">
        <f t="shared" si="107"/>
        <v>0</v>
      </c>
      <c r="R282" s="50"/>
      <c r="S282" s="50">
        <f t="shared" si="108"/>
        <v>0</v>
      </c>
      <c r="T282" s="50"/>
      <c r="U282" s="50">
        <f t="shared" si="99"/>
        <v>0</v>
      </c>
      <c r="V282" s="50"/>
      <c r="W282" s="50">
        <f t="shared" si="109"/>
        <v>0</v>
      </c>
      <c r="X282" s="50"/>
      <c r="Y282" s="50">
        <f t="shared" si="110"/>
        <v>0</v>
      </c>
      <c r="Z282" s="50"/>
      <c r="AA282" s="50">
        <f t="shared" si="111"/>
        <v>0</v>
      </c>
      <c r="AB282" s="50"/>
      <c r="AC282" s="50">
        <f t="shared" si="112"/>
        <v>0</v>
      </c>
      <c r="AD282" s="50"/>
      <c r="AE282" s="50">
        <f t="shared" si="113"/>
        <v>0</v>
      </c>
      <c r="AF282" s="50"/>
      <c r="AG282" s="50">
        <f t="shared" si="114"/>
        <v>0</v>
      </c>
      <c r="AH282" s="50"/>
      <c r="AI282" s="50">
        <f t="shared" si="115"/>
        <v>0</v>
      </c>
      <c r="AJ282" s="50"/>
      <c r="AK282" s="50">
        <f t="shared" si="121"/>
        <v>0</v>
      </c>
      <c r="AL282" s="50"/>
      <c r="AM282" s="50">
        <f t="shared" si="116"/>
        <v>0</v>
      </c>
      <c r="AN282" s="50"/>
      <c r="AO282" s="50">
        <f t="shared" si="117"/>
        <v>0</v>
      </c>
      <c r="AP282" s="49">
        <f t="shared" si="118"/>
        <v>0</v>
      </c>
      <c r="AQ282" s="49">
        <f t="shared" si="103"/>
        <v>0</v>
      </c>
      <c r="AR282" s="49">
        <f t="shared" si="104"/>
        <v>0</v>
      </c>
      <c r="AS282" s="58">
        <f t="shared" si="105"/>
        <v>0</v>
      </c>
      <c r="AT282" s="47"/>
      <c r="AU282" s="46"/>
      <c r="AV282" s="24">
        <f t="shared" si="122"/>
        <v>0</v>
      </c>
      <c r="AW282" s="23" t="str">
        <f>IF(COUNTIF(AW283:AW293,"MEDIDO")&lt;&gt;0,"MEDIDO","NÃO MEDIDO")</f>
        <v>MEDIDO</v>
      </c>
      <c r="AX282" s="45"/>
    </row>
    <row r="283" spans="1:50" s="41" customFormat="1" ht="46.5" customHeight="1" x14ac:dyDescent="0.2">
      <c r="A283" s="41" t="s">
        <v>39</v>
      </c>
      <c r="C283" s="57" t="s">
        <v>2428</v>
      </c>
      <c r="D283" s="56" t="s">
        <v>2427</v>
      </c>
      <c r="E283" s="55" t="s">
        <v>182</v>
      </c>
      <c r="F283" s="53">
        <v>26</v>
      </c>
      <c r="G283" s="53">
        <v>0</v>
      </c>
      <c r="H283" s="54">
        <v>0</v>
      </c>
      <c r="I283" s="54"/>
      <c r="J283" s="54">
        <v>0</v>
      </c>
      <c r="K283" s="53">
        <f t="shared" si="106"/>
        <v>26</v>
      </c>
      <c r="L283" s="52">
        <v>253.51</v>
      </c>
      <c r="M283" s="51">
        <f t="shared" si="119"/>
        <v>6591.26</v>
      </c>
      <c r="N283" s="50"/>
      <c r="O283" s="50">
        <f t="shared" si="102"/>
        <v>0</v>
      </c>
      <c r="P283" s="50"/>
      <c r="Q283" s="50">
        <f t="shared" si="107"/>
        <v>0</v>
      </c>
      <c r="R283" s="50"/>
      <c r="S283" s="50">
        <f t="shared" si="108"/>
        <v>0</v>
      </c>
      <c r="T283" s="50"/>
      <c r="U283" s="50">
        <f t="shared" si="99"/>
        <v>0</v>
      </c>
      <c r="V283" s="50">
        <v>16.690000000000001</v>
      </c>
      <c r="W283" s="50">
        <f t="shared" si="109"/>
        <v>4231.08</v>
      </c>
      <c r="X283" s="50"/>
      <c r="Y283" s="50">
        <f t="shared" si="110"/>
        <v>0</v>
      </c>
      <c r="Z283" s="50"/>
      <c r="AA283" s="50">
        <f t="shared" si="111"/>
        <v>0</v>
      </c>
      <c r="AB283" s="50"/>
      <c r="AC283" s="50">
        <f t="shared" si="112"/>
        <v>0</v>
      </c>
      <c r="AD283" s="50"/>
      <c r="AE283" s="50">
        <f t="shared" si="113"/>
        <v>0</v>
      </c>
      <c r="AF283" s="50"/>
      <c r="AG283" s="50">
        <f t="shared" si="114"/>
        <v>0</v>
      </c>
      <c r="AH283" s="50"/>
      <c r="AI283" s="50">
        <f t="shared" si="115"/>
        <v>0</v>
      </c>
      <c r="AJ283" s="50"/>
      <c r="AK283" s="50">
        <f t="shared" si="121"/>
        <v>0</v>
      </c>
      <c r="AL283" s="50"/>
      <c r="AM283" s="50">
        <f t="shared" si="116"/>
        <v>0</v>
      </c>
      <c r="AN283" s="50"/>
      <c r="AO283" s="50">
        <f t="shared" si="117"/>
        <v>0</v>
      </c>
      <c r="AP283" s="49">
        <f t="shared" si="118"/>
        <v>16.690000000000001</v>
      </c>
      <c r="AQ283" s="49">
        <f t="shared" si="103"/>
        <v>4231.08</v>
      </c>
      <c r="AR283" s="49">
        <f t="shared" si="104"/>
        <v>9.3099999999999987</v>
      </c>
      <c r="AS283" s="58">
        <f t="shared" si="105"/>
        <v>2360.1800000000003</v>
      </c>
      <c r="AT283" s="47"/>
      <c r="AU283" s="46"/>
      <c r="AV283" s="24">
        <f t="shared" si="122"/>
        <v>0</v>
      </c>
      <c r="AW283" s="23" t="str">
        <f t="shared" ref="AW283:AW293" si="123">IF(AV283&lt;&gt;0,"MEDIDO","NÃO MEDIDO")</f>
        <v>NÃO MEDIDO</v>
      </c>
      <c r="AX283" s="45"/>
    </row>
    <row r="284" spans="1:50" s="41" customFormat="1" ht="64.5" customHeight="1" x14ac:dyDescent="0.2">
      <c r="A284" s="41" t="s">
        <v>39</v>
      </c>
      <c r="C284" s="57" t="s">
        <v>2426</v>
      </c>
      <c r="D284" s="56" t="s">
        <v>2425</v>
      </c>
      <c r="E284" s="55" t="s">
        <v>2382</v>
      </c>
      <c r="F284" s="53">
        <v>10</v>
      </c>
      <c r="G284" s="53">
        <v>0</v>
      </c>
      <c r="H284" s="54">
        <v>0</v>
      </c>
      <c r="I284" s="54">
        <v>0.5</v>
      </c>
      <c r="J284" s="54">
        <v>0</v>
      </c>
      <c r="K284" s="53">
        <f t="shared" si="106"/>
        <v>10.5</v>
      </c>
      <c r="L284" s="52">
        <v>20890.36</v>
      </c>
      <c r="M284" s="51">
        <f t="shared" si="119"/>
        <v>219348.78</v>
      </c>
      <c r="N284" s="50"/>
      <c r="O284" s="50">
        <f t="shared" si="102"/>
        <v>0</v>
      </c>
      <c r="P284" s="50">
        <v>0.87</v>
      </c>
      <c r="Q284" s="50">
        <f t="shared" si="107"/>
        <v>18174.61</v>
      </c>
      <c r="R284" s="50">
        <v>1</v>
      </c>
      <c r="S284" s="50">
        <f t="shared" si="108"/>
        <v>20890.36</v>
      </c>
      <c r="T284" s="50">
        <v>1</v>
      </c>
      <c r="U284" s="50">
        <f t="shared" si="99"/>
        <v>20890.36</v>
      </c>
      <c r="V284" s="50">
        <v>1</v>
      </c>
      <c r="W284" s="50">
        <f t="shared" si="109"/>
        <v>20890.36</v>
      </c>
      <c r="X284" s="50">
        <v>1</v>
      </c>
      <c r="Y284" s="50">
        <f t="shared" si="110"/>
        <v>20890.36</v>
      </c>
      <c r="Z284" s="50">
        <v>1</v>
      </c>
      <c r="AA284" s="50">
        <f t="shared" si="111"/>
        <v>20890.36</v>
      </c>
      <c r="AB284" s="50">
        <v>1</v>
      </c>
      <c r="AC284" s="50">
        <f t="shared" si="112"/>
        <v>20890.36</v>
      </c>
      <c r="AD284" s="50">
        <v>1</v>
      </c>
      <c r="AE284" s="50">
        <f t="shared" si="113"/>
        <v>20890.36</v>
      </c>
      <c r="AF284" s="50">
        <v>1</v>
      </c>
      <c r="AG284" s="50">
        <f t="shared" si="114"/>
        <v>20890.36</v>
      </c>
      <c r="AH284" s="50">
        <v>1.53</v>
      </c>
      <c r="AI284" s="50">
        <f t="shared" si="115"/>
        <v>31962.25</v>
      </c>
      <c r="AJ284" s="50"/>
      <c r="AK284" s="50">
        <f t="shared" si="121"/>
        <v>0</v>
      </c>
      <c r="AL284" s="50"/>
      <c r="AM284" s="50">
        <f t="shared" si="116"/>
        <v>0</v>
      </c>
      <c r="AN284" s="50"/>
      <c r="AO284" s="50">
        <f t="shared" si="117"/>
        <v>0</v>
      </c>
      <c r="AP284" s="49">
        <f t="shared" si="118"/>
        <v>10.4</v>
      </c>
      <c r="AQ284" s="49">
        <f t="shared" si="103"/>
        <v>217259.74</v>
      </c>
      <c r="AR284" s="49">
        <f t="shared" si="104"/>
        <v>9.9999999999999645E-2</v>
      </c>
      <c r="AS284" s="58">
        <f t="shared" si="105"/>
        <v>2089.0400000000081</v>
      </c>
      <c r="AT284" s="47"/>
      <c r="AU284" s="46"/>
      <c r="AV284" s="24">
        <f t="shared" si="122"/>
        <v>0</v>
      </c>
      <c r="AW284" s="23" t="str">
        <f t="shared" si="123"/>
        <v>NÃO MEDIDO</v>
      </c>
      <c r="AX284" s="45"/>
    </row>
    <row r="285" spans="1:50" s="41" customFormat="1" ht="46.5" customHeight="1" x14ac:dyDescent="0.2">
      <c r="A285" s="41" t="s">
        <v>39</v>
      </c>
      <c r="C285" s="57" t="s">
        <v>2424</v>
      </c>
      <c r="D285" s="56" t="s">
        <v>2423</v>
      </c>
      <c r="E285" s="55" t="s">
        <v>2422</v>
      </c>
      <c r="F285" s="53">
        <v>10</v>
      </c>
      <c r="G285" s="53">
        <v>0</v>
      </c>
      <c r="H285" s="54">
        <v>0</v>
      </c>
      <c r="I285" s="54">
        <v>0.5</v>
      </c>
      <c r="J285" s="54">
        <v>0</v>
      </c>
      <c r="K285" s="53">
        <f t="shared" si="106"/>
        <v>10.5</v>
      </c>
      <c r="L285" s="52">
        <v>1683.71</v>
      </c>
      <c r="M285" s="51">
        <f t="shared" si="119"/>
        <v>17678.96</v>
      </c>
      <c r="N285" s="50"/>
      <c r="O285" s="50">
        <f t="shared" si="102"/>
        <v>0</v>
      </c>
      <c r="P285" s="50"/>
      <c r="Q285" s="50">
        <f t="shared" si="107"/>
        <v>0</v>
      </c>
      <c r="R285" s="50">
        <v>1</v>
      </c>
      <c r="S285" s="50">
        <f t="shared" si="108"/>
        <v>1683.71</v>
      </c>
      <c r="T285" s="50">
        <v>1</v>
      </c>
      <c r="U285" s="50">
        <f t="shared" si="99"/>
        <v>1683.71</v>
      </c>
      <c r="V285" s="50">
        <v>1</v>
      </c>
      <c r="W285" s="50">
        <f t="shared" si="109"/>
        <v>1683.71</v>
      </c>
      <c r="X285" s="50">
        <v>1</v>
      </c>
      <c r="Y285" s="50">
        <f t="shared" si="110"/>
        <v>1683.71</v>
      </c>
      <c r="Z285" s="50">
        <v>1</v>
      </c>
      <c r="AA285" s="50">
        <f t="shared" si="111"/>
        <v>1683.71</v>
      </c>
      <c r="AB285" s="50">
        <v>1</v>
      </c>
      <c r="AC285" s="50">
        <f t="shared" si="112"/>
        <v>1683.71</v>
      </c>
      <c r="AD285" s="50">
        <v>1</v>
      </c>
      <c r="AE285" s="50">
        <f t="shared" si="113"/>
        <v>1683.71</v>
      </c>
      <c r="AF285" s="50">
        <v>1</v>
      </c>
      <c r="AG285" s="50">
        <f t="shared" si="114"/>
        <v>1683.71</v>
      </c>
      <c r="AH285" s="50">
        <v>1</v>
      </c>
      <c r="AI285" s="50">
        <f t="shared" si="115"/>
        <v>1683.71</v>
      </c>
      <c r="AJ285" s="50"/>
      <c r="AK285" s="50">
        <f t="shared" si="121"/>
        <v>0</v>
      </c>
      <c r="AL285" s="50"/>
      <c r="AM285" s="50">
        <f t="shared" si="116"/>
        <v>0</v>
      </c>
      <c r="AN285" s="50"/>
      <c r="AO285" s="50">
        <f t="shared" si="117"/>
        <v>0</v>
      </c>
      <c r="AP285" s="49">
        <f t="shared" si="118"/>
        <v>9</v>
      </c>
      <c r="AQ285" s="49">
        <f t="shared" si="103"/>
        <v>15153.389999999996</v>
      </c>
      <c r="AR285" s="49">
        <f t="shared" si="104"/>
        <v>1.5</v>
      </c>
      <c r="AS285" s="58">
        <f t="shared" si="105"/>
        <v>2525.5700000000033</v>
      </c>
      <c r="AT285" s="47"/>
      <c r="AU285" s="46"/>
      <c r="AV285" s="24">
        <f t="shared" si="122"/>
        <v>0</v>
      </c>
      <c r="AW285" s="23" t="str">
        <f t="shared" si="123"/>
        <v>NÃO MEDIDO</v>
      </c>
      <c r="AX285" s="45"/>
    </row>
    <row r="286" spans="1:50" s="41" customFormat="1" ht="46.5" customHeight="1" x14ac:dyDescent="0.2">
      <c r="A286" s="41" t="s">
        <v>39</v>
      </c>
      <c r="C286" s="57" t="s">
        <v>2421</v>
      </c>
      <c r="D286" s="56" t="s">
        <v>2420</v>
      </c>
      <c r="E286" s="55" t="s">
        <v>43</v>
      </c>
      <c r="F286" s="53">
        <v>1</v>
      </c>
      <c r="G286" s="53">
        <v>0</v>
      </c>
      <c r="H286" s="54">
        <v>0</v>
      </c>
      <c r="I286" s="54"/>
      <c r="J286" s="54">
        <v>0</v>
      </c>
      <c r="K286" s="53">
        <f t="shared" si="106"/>
        <v>1</v>
      </c>
      <c r="L286" s="52">
        <v>12122.46</v>
      </c>
      <c r="M286" s="51">
        <f t="shared" si="119"/>
        <v>12122.46</v>
      </c>
      <c r="N286" s="50"/>
      <c r="O286" s="50">
        <f t="shared" si="102"/>
        <v>0</v>
      </c>
      <c r="P286" s="50">
        <v>1</v>
      </c>
      <c r="Q286" s="50">
        <f t="shared" si="107"/>
        <v>12122.46</v>
      </c>
      <c r="R286" s="50"/>
      <c r="S286" s="50">
        <f t="shared" si="108"/>
        <v>0</v>
      </c>
      <c r="T286" s="50"/>
      <c r="U286" s="50">
        <f t="shared" si="99"/>
        <v>0</v>
      </c>
      <c r="V286" s="50"/>
      <c r="W286" s="50">
        <f t="shared" si="109"/>
        <v>0</v>
      </c>
      <c r="X286" s="50"/>
      <c r="Y286" s="50">
        <f t="shared" si="110"/>
        <v>0</v>
      </c>
      <c r="Z286" s="50"/>
      <c r="AA286" s="50">
        <f t="shared" si="111"/>
        <v>0</v>
      </c>
      <c r="AB286" s="50"/>
      <c r="AC286" s="50">
        <f t="shared" si="112"/>
        <v>0</v>
      </c>
      <c r="AD286" s="50"/>
      <c r="AE286" s="50">
        <f t="shared" si="113"/>
        <v>0</v>
      </c>
      <c r="AF286" s="50"/>
      <c r="AG286" s="50">
        <f t="shared" si="114"/>
        <v>0</v>
      </c>
      <c r="AH286" s="50"/>
      <c r="AI286" s="50">
        <f t="shared" si="115"/>
        <v>0</v>
      </c>
      <c r="AJ286" s="50"/>
      <c r="AK286" s="50">
        <f t="shared" si="121"/>
        <v>0</v>
      </c>
      <c r="AL286" s="50"/>
      <c r="AM286" s="50">
        <f t="shared" si="116"/>
        <v>0</v>
      </c>
      <c r="AN286" s="50"/>
      <c r="AO286" s="50">
        <f t="shared" si="117"/>
        <v>0</v>
      </c>
      <c r="AP286" s="49">
        <f t="shared" si="118"/>
        <v>1</v>
      </c>
      <c r="AQ286" s="49">
        <f t="shared" si="103"/>
        <v>12122.46</v>
      </c>
      <c r="AR286" s="49">
        <f t="shared" si="104"/>
        <v>0</v>
      </c>
      <c r="AS286" s="58">
        <f t="shared" si="105"/>
        <v>0</v>
      </c>
      <c r="AT286" s="47"/>
      <c r="AU286" s="46"/>
      <c r="AV286" s="24">
        <f t="shared" si="122"/>
        <v>0</v>
      </c>
      <c r="AW286" s="23" t="str">
        <f t="shared" si="123"/>
        <v>NÃO MEDIDO</v>
      </c>
      <c r="AX286" s="45"/>
    </row>
    <row r="287" spans="1:50" s="41" customFormat="1" ht="46.5" customHeight="1" x14ac:dyDescent="0.2">
      <c r="A287" s="41" t="s">
        <v>39</v>
      </c>
      <c r="C287" s="57" t="s">
        <v>2419</v>
      </c>
      <c r="D287" s="56" t="s">
        <v>2418</v>
      </c>
      <c r="E287" s="55" t="s">
        <v>43</v>
      </c>
      <c r="F287" s="53">
        <v>1</v>
      </c>
      <c r="G287" s="53">
        <v>0</v>
      </c>
      <c r="H287" s="54">
        <v>0</v>
      </c>
      <c r="I287" s="54"/>
      <c r="J287" s="54">
        <v>0</v>
      </c>
      <c r="K287" s="53">
        <f t="shared" si="106"/>
        <v>1</v>
      </c>
      <c r="L287" s="52">
        <v>4844.3599999999997</v>
      </c>
      <c r="M287" s="51">
        <f t="shared" si="119"/>
        <v>4844.3599999999997</v>
      </c>
      <c r="N287" s="50"/>
      <c r="O287" s="50">
        <f t="shared" si="102"/>
        <v>0</v>
      </c>
      <c r="P287" s="50"/>
      <c r="Q287" s="50">
        <f t="shared" si="107"/>
        <v>0</v>
      </c>
      <c r="R287" s="50"/>
      <c r="S287" s="50">
        <f t="shared" si="108"/>
        <v>0</v>
      </c>
      <c r="T287" s="50"/>
      <c r="U287" s="50">
        <f t="shared" si="99"/>
        <v>0</v>
      </c>
      <c r="V287" s="50"/>
      <c r="W287" s="50">
        <f t="shared" si="109"/>
        <v>0</v>
      </c>
      <c r="X287" s="50"/>
      <c r="Y287" s="50">
        <f t="shared" si="110"/>
        <v>0</v>
      </c>
      <c r="Z287" s="50"/>
      <c r="AA287" s="50">
        <f t="shared" si="111"/>
        <v>0</v>
      </c>
      <c r="AB287" s="50"/>
      <c r="AC287" s="50">
        <f t="shared" si="112"/>
        <v>0</v>
      </c>
      <c r="AD287" s="50"/>
      <c r="AE287" s="50">
        <f t="shared" si="113"/>
        <v>0</v>
      </c>
      <c r="AF287" s="50"/>
      <c r="AG287" s="50">
        <f t="shared" si="114"/>
        <v>0</v>
      </c>
      <c r="AH287" s="50">
        <v>1</v>
      </c>
      <c r="AI287" s="50">
        <f t="shared" si="115"/>
        <v>4844.3599999999997</v>
      </c>
      <c r="AJ287" s="50"/>
      <c r="AK287" s="50">
        <f t="shared" si="121"/>
        <v>0</v>
      </c>
      <c r="AL287" s="50"/>
      <c r="AM287" s="50">
        <f t="shared" si="116"/>
        <v>0</v>
      </c>
      <c r="AN287" s="50"/>
      <c r="AO287" s="50">
        <f t="shared" si="117"/>
        <v>0</v>
      </c>
      <c r="AP287" s="49">
        <f t="shared" si="118"/>
        <v>1</v>
      </c>
      <c r="AQ287" s="49">
        <f t="shared" si="103"/>
        <v>4844.3599999999997</v>
      </c>
      <c r="AR287" s="49">
        <f t="shared" si="104"/>
        <v>0</v>
      </c>
      <c r="AS287" s="58">
        <f t="shared" si="105"/>
        <v>0</v>
      </c>
      <c r="AT287" s="47"/>
      <c r="AU287" s="46"/>
      <c r="AV287" s="24">
        <f t="shared" si="122"/>
        <v>0</v>
      </c>
      <c r="AW287" s="23" t="str">
        <f t="shared" si="123"/>
        <v>NÃO MEDIDO</v>
      </c>
      <c r="AX287" s="45"/>
    </row>
    <row r="288" spans="1:50" s="41" customFormat="1" ht="46.5" customHeight="1" x14ac:dyDescent="0.2">
      <c r="A288" s="41" t="s">
        <v>39</v>
      </c>
      <c r="C288" s="57" t="s">
        <v>2417</v>
      </c>
      <c r="D288" s="56" t="s">
        <v>2416</v>
      </c>
      <c r="E288" s="55" t="s">
        <v>43</v>
      </c>
      <c r="F288" s="53">
        <v>2</v>
      </c>
      <c r="G288" s="53">
        <v>0</v>
      </c>
      <c r="H288" s="54">
        <v>0</v>
      </c>
      <c r="I288" s="54"/>
      <c r="J288" s="54">
        <v>0</v>
      </c>
      <c r="K288" s="53">
        <f t="shared" si="106"/>
        <v>2</v>
      </c>
      <c r="L288" s="52">
        <v>2806.18</v>
      </c>
      <c r="M288" s="51">
        <f t="shared" si="119"/>
        <v>5612.36</v>
      </c>
      <c r="N288" s="50"/>
      <c r="O288" s="50">
        <f t="shared" si="102"/>
        <v>0</v>
      </c>
      <c r="P288" s="50"/>
      <c r="Q288" s="50">
        <f t="shared" si="107"/>
        <v>0</v>
      </c>
      <c r="R288" s="50"/>
      <c r="S288" s="50">
        <f t="shared" si="108"/>
        <v>0</v>
      </c>
      <c r="T288" s="50"/>
      <c r="U288" s="50">
        <f t="shared" si="99"/>
        <v>0</v>
      </c>
      <c r="V288" s="50"/>
      <c r="W288" s="50">
        <f t="shared" si="109"/>
        <v>0</v>
      </c>
      <c r="X288" s="50"/>
      <c r="Y288" s="50">
        <f t="shared" si="110"/>
        <v>0</v>
      </c>
      <c r="Z288" s="50">
        <v>1</v>
      </c>
      <c r="AA288" s="50">
        <f t="shared" si="111"/>
        <v>2806.18</v>
      </c>
      <c r="AB288" s="50"/>
      <c r="AC288" s="50">
        <f t="shared" si="112"/>
        <v>0</v>
      </c>
      <c r="AD288" s="50"/>
      <c r="AE288" s="50">
        <f t="shared" si="113"/>
        <v>0</v>
      </c>
      <c r="AF288" s="50"/>
      <c r="AG288" s="50">
        <f t="shared" si="114"/>
        <v>0</v>
      </c>
      <c r="AH288" s="50">
        <v>1</v>
      </c>
      <c r="AI288" s="50">
        <f t="shared" si="115"/>
        <v>2806.18</v>
      </c>
      <c r="AJ288" s="50"/>
      <c r="AK288" s="50">
        <f t="shared" si="121"/>
        <v>0</v>
      </c>
      <c r="AL288" s="50"/>
      <c r="AM288" s="50">
        <f t="shared" si="116"/>
        <v>0</v>
      </c>
      <c r="AN288" s="50"/>
      <c r="AO288" s="50">
        <f t="shared" si="117"/>
        <v>0</v>
      </c>
      <c r="AP288" s="49">
        <f t="shared" si="118"/>
        <v>2</v>
      </c>
      <c r="AQ288" s="49">
        <f t="shared" si="103"/>
        <v>5612.36</v>
      </c>
      <c r="AR288" s="49">
        <f t="shared" si="104"/>
        <v>0</v>
      </c>
      <c r="AS288" s="58">
        <f t="shared" si="105"/>
        <v>0</v>
      </c>
      <c r="AT288" s="47"/>
      <c r="AU288" s="46"/>
      <c r="AV288" s="24">
        <f t="shared" si="122"/>
        <v>0</v>
      </c>
      <c r="AW288" s="23" t="str">
        <f t="shared" si="123"/>
        <v>NÃO MEDIDO</v>
      </c>
      <c r="AX288" s="45"/>
    </row>
    <row r="289" spans="1:50" s="41" customFormat="1" ht="46.5" customHeight="1" x14ac:dyDescent="0.2">
      <c r="A289" s="41" t="s">
        <v>39</v>
      </c>
      <c r="C289" s="57" t="s">
        <v>2415</v>
      </c>
      <c r="D289" s="56" t="s">
        <v>2414</v>
      </c>
      <c r="E289" s="55" t="s">
        <v>43</v>
      </c>
      <c r="F289" s="53">
        <v>1</v>
      </c>
      <c r="G289" s="53">
        <v>0</v>
      </c>
      <c r="H289" s="54">
        <v>0</v>
      </c>
      <c r="I289" s="54"/>
      <c r="J289" s="54">
        <v>0</v>
      </c>
      <c r="K289" s="53">
        <f t="shared" si="106"/>
        <v>1</v>
      </c>
      <c r="L289" s="52">
        <v>1234.72</v>
      </c>
      <c r="M289" s="51">
        <f t="shared" si="119"/>
        <v>1234.72</v>
      </c>
      <c r="N289" s="50"/>
      <c r="O289" s="50">
        <f t="shared" ref="O289:O320" si="124">ROUND(N289*$L289,2)</f>
        <v>0</v>
      </c>
      <c r="P289" s="50"/>
      <c r="Q289" s="50">
        <f t="shared" si="107"/>
        <v>0</v>
      </c>
      <c r="R289" s="50"/>
      <c r="S289" s="50">
        <f t="shared" si="108"/>
        <v>0</v>
      </c>
      <c r="T289" s="50"/>
      <c r="U289" s="50">
        <f t="shared" si="99"/>
        <v>0</v>
      </c>
      <c r="V289" s="50"/>
      <c r="W289" s="50">
        <f t="shared" si="109"/>
        <v>0</v>
      </c>
      <c r="X289" s="50"/>
      <c r="Y289" s="50">
        <f t="shared" si="110"/>
        <v>0</v>
      </c>
      <c r="Z289" s="50"/>
      <c r="AA289" s="50">
        <f t="shared" si="111"/>
        <v>0</v>
      </c>
      <c r="AB289" s="50"/>
      <c r="AC289" s="50">
        <f t="shared" si="112"/>
        <v>0</v>
      </c>
      <c r="AD289" s="50"/>
      <c r="AE289" s="50">
        <f t="shared" si="113"/>
        <v>0</v>
      </c>
      <c r="AF289" s="50"/>
      <c r="AG289" s="50">
        <f t="shared" si="114"/>
        <v>0</v>
      </c>
      <c r="AH289" s="50"/>
      <c r="AI289" s="50">
        <f t="shared" si="115"/>
        <v>0</v>
      </c>
      <c r="AJ289" s="50"/>
      <c r="AK289" s="50">
        <f t="shared" si="121"/>
        <v>0</v>
      </c>
      <c r="AL289" s="50"/>
      <c r="AM289" s="50">
        <f t="shared" si="116"/>
        <v>0</v>
      </c>
      <c r="AN289" s="50"/>
      <c r="AO289" s="50">
        <f t="shared" si="117"/>
        <v>0</v>
      </c>
      <c r="AP289" s="49">
        <f t="shared" si="118"/>
        <v>0</v>
      </c>
      <c r="AQ289" s="49">
        <f t="shared" si="103"/>
        <v>0</v>
      </c>
      <c r="AR289" s="49">
        <f t="shared" si="104"/>
        <v>1</v>
      </c>
      <c r="AS289" s="58">
        <f t="shared" si="105"/>
        <v>1234.72</v>
      </c>
      <c r="AT289" s="47"/>
      <c r="AU289" s="46"/>
      <c r="AV289" s="24">
        <f t="shared" si="122"/>
        <v>0</v>
      </c>
      <c r="AW289" s="23" t="str">
        <f t="shared" si="123"/>
        <v>NÃO MEDIDO</v>
      </c>
      <c r="AX289" s="45"/>
    </row>
    <row r="290" spans="1:50" s="41" customFormat="1" ht="46.5" customHeight="1" x14ac:dyDescent="0.2">
      <c r="A290" s="41" t="s">
        <v>39</v>
      </c>
      <c r="C290" s="57" t="s">
        <v>2413</v>
      </c>
      <c r="D290" s="56" t="s">
        <v>2412</v>
      </c>
      <c r="E290" s="55" t="s">
        <v>43</v>
      </c>
      <c r="F290" s="53">
        <v>1</v>
      </c>
      <c r="G290" s="53">
        <v>0</v>
      </c>
      <c r="H290" s="54">
        <v>0</v>
      </c>
      <c r="I290" s="54"/>
      <c r="J290" s="54">
        <v>0</v>
      </c>
      <c r="K290" s="53">
        <f t="shared" si="106"/>
        <v>1</v>
      </c>
      <c r="L290" s="52">
        <v>1234.72</v>
      </c>
      <c r="M290" s="51">
        <f t="shared" si="119"/>
        <v>1234.72</v>
      </c>
      <c r="N290" s="50"/>
      <c r="O290" s="50">
        <f t="shared" si="124"/>
        <v>0</v>
      </c>
      <c r="P290" s="50"/>
      <c r="Q290" s="50">
        <f t="shared" si="107"/>
        <v>0</v>
      </c>
      <c r="R290" s="50"/>
      <c r="S290" s="50">
        <f t="shared" si="108"/>
        <v>0</v>
      </c>
      <c r="T290" s="50"/>
      <c r="U290" s="50">
        <f t="shared" ref="U290:U353" si="125">ROUND(T290*$L290,2)</f>
        <v>0</v>
      </c>
      <c r="V290" s="50"/>
      <c r="W290" s="50">
        <f t="shared" si="109"/>
        <v>0</v>
      </c>
      <c r="X290" s="50"/>
      <c r="Y290" s="50">
        <f t="shared" si="110"/>
        <v>0</v>
      </c>
      <c r="Z290" s="50"/>
      <c r="AA290" s="50">
        <f t="shared" si="111"/>
        <v>0</v>
      </c>
      <c r="AB290" s="50"/>
      <c r="AC290" s="50">
        <f t="shared" si="112"/>
        <v>0</v>
      </c>
      <c r="AD290" s="50"/>
      <c r="AE290" s="50">
        <f t="shared" si="113"/>
        <v>0</v>
      </c>
      <c r="AF290" s="50"/>
      <c r="AG290" s="50">
        <f t="shared" si="114"/>
        <v>0</v>
      </c>
      <c r="AH290" s="50"/>
      <c r="AI290" s="50">
        <f t="shared" si="115"/>
        <v>0</v>
      </c>
      <c r="AJ290" s="50"/>
      <c r="AK290" s="50">
        <f t="shared" si="121"/>
        <v>0</v>
      </c>
      <c r="AL290" s="50"/>
      <c r="AM290" s="50">
        <f t="shared" si="116"/>
        <v>0</v>
      </c>
      <c r="AN290" s="50"/>
      <c r="AO290" s="50">
        <f t="shared" si="117"/>
        <v>0</v>
      </c>
      <c r="AP290" s="49">
        <f t="shared" si="118"/>
        <v>0</v>
      </c>
      <c r="AQ290" s="49">
        <f t="shared" si="103"/>
        <v>0</v>
      </c>
      <c r="AR290" s="49">
        <f t="shared" si="104"/>
        <v>1</v>
      </c>
      <c r="AS290" s="58">
        <f t="shared" si="105"/>
        <v>1234.72</v>
      </c>
      <c r="AT290" s="47"/>
      <c r="AU290" s="46"/>
      <c r="AV290" s="24">
        <f t="shared" si="122"/>
        <v>0</v>
      </c>
      <c r="AW290" s="23" t="str">
        <f t="shared" si="123"/>
        <v>NÃO MEDIDO</v>
      </c>
      <c r="AX290" s="45"/>
    </row>
    <row r="291" spans="1:50" s="41" customFormat="1" ht="30" customHeight="1" x14ac:dyDescent="0.2">
      <c r="A291" s="41" t="s">
        <v>39</v>
      </c>
      <c r="C291" s="57" t="s">
        <v>2411</v>
      </c>
      <c r="D291" s="56" t="s">
        <v>2410</v>
      </c>
      <c r="E291" s="55" t="s">
        <v>2382</v>
      </c>
      <c r="F291" s="53">
        <v>4</v>
      </c>
      <c r="G291" s="53">
        <v>0</v>
      </c>
      <c r="H291" s="54">
        <v>0</v>
      </c>
      <c r="I291" s="54"/>
      <c r="J291" s="54">
        <v>0</v>
      </c>
      <c r="K291" s="53">
        <f t="shared" si="106"/>
        <v>4</v>
      </c>
      <c r="L291" s="52">
        <v>4602.1400000000003</v>
      </c>
      <c r="M291" s="51">
        <f t="shared" si="119"/>
        <v>18408.560000000001</v>
      </c>
      <c r="N291" s="50"/>
      <c r="O291" s="50">
        <f t="shared" si="124"/>
        <v>0</v>
      </c>
      <c r="P291" s="50"/>
      <c r="Q291" s="50">
        <f t="shared" si="107"/>
        <v>0</v>
      </c>
      <c r="R291" s="50"/>
      <c r="S291" s="50">
        <f t="shared" si="108"/>
        <v>0</v>
      </c>
      <c r="T291" s="50"/>
      <c r="U291" s="50">
        <f t="shared" si="125"/>
        <v>0</v>
      </c>
      <c r="V291" s="50"/>
      <c r="W291" s="50">
        <f t="shared" si="109"/>
        <v>0</v>
      </c>
      <c r="X291" s="50"/>
      <c r="Y291" s="50">
        <f t="shared" si="110"/>
        <v>0</v>
      </c>
      <c r="Z291" s="50"/>
      <c r="AA291" s="50">
        <f t="shared" si="111"/>
        <v>0</v>
      </c>
      <c r="AB291" s="50"/>
      <c r="AC291" s="50">
        <f t="shared" si="112"/>
        <v>0</v>
      </c>
      <c r="AD291" s="50"/>
      <c r="AE291" s="50">
        <f t="shared" si="113"/>
        <v>0</v>
      </c>
      <c r="AF291" s="50"/>
      <c r="AG291" s="50">
        <f t="shared" si="114"/>
        <v>0</v>
      </c>
      <c r="AH291" s="50"/>
      <c r="AI291" s="50">
        <f t="shared" si="115"/>
        <v>0</v>
      </c>
      <c r="AJ291" s="50"/>
      <c r="AK291" s="50">
        <f t="shared" si="121"/>
        <v>0</v>
      </c>
      <c r="AL291" s="50"/>
      <c r="AM291" s="50">
        <f t="shared" si="116"/>
        <v>0</v>
      </c>
      <c r="AN291" s="50"/>
      <c r="AO291" s="50">
        <f t="shared" si="117"/>
        <v>0</v>
      </c>
      <c r="AP291" s="49">
        <f t="shared" si="118"/>
        <v>0</v>
      </c>
      <c r="AQ291" s="49">
        <f t="shared" si="103"/>
        <v>0</v>
      </c>
      <c r="AR291" s="49">
        <f t="shared" si="104"/>
        <v>4</v>
      </c>
      <c r="AS291" s="58">
        <f t="shared" si="105"/>
        <v>18408.560000000001</v>
      </c>
      <c r="AT291" s="47"/>
      <c r="AU291" s="46"/>
      <c r="AV291" s="24">
        <f t="shared" si="122"/>
        <v>0</v>
      </c>
      <c r="AW291" s="23" t="str">
        <f t="shared" si="123"/>
        <v>NÃO MEDIDO</v>
      </c>
      <c r="AX291" s="45"/>
    </row>
    <row r="292" spans="1:50" s="41" customFormat="1" ht="30" customHeight="1" x14ac:dyDescent="0.2">
      <c r="A292" s="41" t="s">
        <v>39</v>
      </c>
      <c r="C292" s="57" t="s">
        <v>2409</v>
      </c>
      <c r="D292" s="56" t="s">
        <v>2406</v>
      </c>
      <c r="E292" s="55" t="s">
        <v>2408</v>
      </c>
      <c r="F292" s="53">
        <v>2400</v>
      </c>
      <c r="G292" s="53">
        <v>0</v>
      </c>
      <c r="H292" s="54">
        <v>0</v>
      </c>
      <c r="I292" s="54"/>
      <c r="J292" s="54">
        <v>0</v>
      </c>
      <c r="K292" s="53">
        <f t="shared" si="106"/>
        <v>2400</v>
      </c>
      <c r="L292" s="52">
        <v>23.51</v>
      </c>
      <c r="M292" s="51">
        <f t="shared" si="119"/>
        <v>56424</v>
      </c>
      <c r="N292" s="50"/>
      <c r="O292" s="50">
        <f t="shared" si="124"/>
        <v>0</v>
      </c>
      <c r="P292" s="50"/>
      <c r="Q292" s="50">
        <f t="shared" si="107"/>
        <v>0</v>
      </c>
      <c r="R292" s="50"/>
      <c r="S292" s="50">
        <f t="shared" si="108"/>
        <v>0</v>
      </c>
      <c r="T292" s="50"/>
      <c r="U292" s="50">
        <f t="shared" si="125"/>
        <v>0</v>
      </c>
      <c r="V292" s="50"/>
      <c r="W292" s="50">
        <f t="shared" si="109"/>
        <v>0</v>
      </c>
      <c r="X292" s="50"/>
      <c r="Y292" s="50">
        <f t="shared" si="110"/>
        <v>0</v>
      </c>
      <c r="Z292" s="50">
        <v>553</v>
      </c>
      <c r="AA292" s="50">
        <f t="shared" si="111"/>
        <v>13001.03</v>
      </c>
      <c r="AB292" s="50"/>
      <c r="AC292" s="50">
        <f t="shared" si="112"/>
        <v>0</v>
      </c>
      <c r="AD292" s="50">
        <v>264</v>
      </c>
      <c r="AE292" s="50">
        <f t="shared" si="113"/>
        <v>6206.64</v>
      </c>
      <c r="AF292" s="50">
        <v>120</v>
      </c>
      <c r="AG292" s="50">
        <f t="shared" si="114"/>
        <v>2821.2</v>
      </c>
      <c r="AH292" s="50"/>
      <c r="AI292" s="50">
        <f t="shared" si="115"/>
        <v>0</v>
      </c>
      <c r="AJ292" s="50">
        <v>138</v>
      </c>
      <c r="AK292" s="50">
        <f t="shared" si="121"/>
        <v>3244.38</v>
      </c>
      <c r="AL292" s="50"/>
      <c r="AM292" s="50">
        <f t="shared" si="116"/>
        <v>0</v>
      </c>
      <c r="AN292" s="50"/>
      <c r="AO292" s="50">
        <f t="shared" si="117"/>
        <v>0</v>
      </c>
      <c r="AP292" s="49">
        <f t="shared" si="118"/>
        <v>1075</v>
      </c>
      <c r="AQ292" s="49">
        <f t="shared" si="103"/>
        <v>25273.250000000004</v>
      </c>
      <c r="AR292" s="49">
        <f t="shared" si="104"/>
        <v>1325</v>
      </c>
      <c r="AS292" s="58">
        <f t="shared" si="105"/>
        <v>31150.749999999996</v>
      </c>
      <c r="AT292" s="47"/>
      <c r="AU292" s="46"/>
      <c r="AV292" s="24">
        <f t="shared" si="122"/>
        <v>138</v>
      </c>
      <c r="AW292" s="23" t="str">
        <f t="shared" si="123"/>
        <v>MEDIDO</v>
      </c>
      <c r="AX292" s="45"/>
    </row>
    <row r="293" spans="1:50" s="41" customFormat="1" ht="30" customHeight="1" x14ac:dyDescent="0.2">
      <c r="A293" s="41" t="s">
        <v>39</v>
      </c>
      <c r="C293" s="57" t="s">
        <v>2407</v>
      </c>
      <c r="D293" s="56" t="s">
        <v>2406</v>
      </c>
      <c r="E293" s="55" t="s">
        <v>2405</v>
      </c>
      <c r="F293" s="53">
        <v>800</v>
      </c>
      <c r="G293" s="53">
        <v>0</v>
      </c>
      <c r="H293" s="54"/>
      <c r="I293" s="54"/>
      <c r="J293" s="54">
        <v>0</v>
      </c>
      <c r="K293" s="53">
        <f t="shared" si="106"/>
        <v>800</v>
      </c>
      <c r="L293" s="52">
        <v>23.26</v>
      </c>
      <c r="M293" s="51">
        <f t="shared" si="119"/>
        <v>18608</v>
      </c>
      <c r="N293" s="50"/>
      <c r="O293" s="50">
        <f t="shared" si="124"/>
        <v>0</v>
      </c>
      <c r="P293" s="50"/>
      <c r="Q293" s="50">
        <f t="shared" si="107"/>
        <v>0</v>
      </c>
      <c r="R293" s="50"/>
      <c r="S293" s="50">
        <f t="shared" si="108"/>
        <v>0</v>
      </c>
      <c r="T293" s="50"/>
      <c r="U293" s="50">
        <f t="shared" si="125"/>
        <v>0</v>
      </c>
      <c r="V293" s="50"/>
      <c r="W293" s="50">
        <f t="shared" si="109"/>
        <v>0</v>
      </c>
      <c r="X293" s="50"/>
      <c r="Y293" s="50">
        <f t="shared" si="110"/>
        <v>0</v>
      </c>
      <c r="Z293" s="50">
        <v>79</v>
      </c>
      <c r="AA293" s="50">
        <f t="shared" si="111"/>
        <v>1837.54</v>
      </c>
      <c r="AB293" s="50"/>
      <c r="AC293" s="50">
        <f t="shared" si="112"/>
        <v>0</v>
      </c>
      <c r="AD293" s="50">
        <v>88</v>
      </c>
      <c r="AE293" s="50">
        <f t="shared" si="113"/>
        <v>2046.88</v>
      </c>
      <c r="AF293" s="50">
        <v>40</v>
      </c>
      <c r="AG293" s="50">
        <f t="shared" si="114"/>
        <v>930.4</v>
      </c>
      <c r="AH293" s="50"/>
      <c r="AI293" s="50">
        <f t="shared" si="115"/>
        <v>0</v>
      </c>
      <c r="AJ293" s="50">
        <v>46</v>
      </c>
      <c r="AK293" s="50">
        <f t="shared" si="121"/>
        <v>1069.96</v>
      </c>
      <c r="AL293" s="50"/>
      <c r="AM293" s="50">
        <f t="shared" si="116"/>
        <v>0</v>
      </c>
      <c r="AN293" s="50"/>
      <c r="AO293" s="50">
        <f t="shared" si="117"/>
        <v>0</v>
      </c>
      <c r="AP293" s="49">
        <f t="shared" si="118"/>
        <v>253</v>
      </c>
      <c r="AQ293" s="49">
        <f t="shared" si="103"/>
        <v>5884.78</v>
      </c>
      <c r="AR293" s="49">
        <f t="shared" si="104"/>
        <v>547</v>
      </c>
      <c r="AS293" s="58">
        <f t="shared" si="105"/>
        <v>12723.220000000001</v>
      </c>
      <c r="AT293" s="47"/>
      <c r="AU293" s="46"/>
      <c r="AV293" s="24">
        <f t="shared" si="122"/>
        <v>46</v>
      </c>
      <c r="AW293" s="23" t="str">
        <f t="shared" si="123"/>
        <v>MEDIDO</v>
      </c>
      <c r="AX293" s="45"/>
    </row>
    <row r="294" spans="1:50" s="41" customFormat="1" ht="30" customHeight="1" x14ac:dyDescent="0.2">
      <c r="A294" s="60" t="s">
        <v>41</v>
      </c>
      <c r="B294" s="60"/>
      <c r="C294" s="57">
        <v>40600</v>
      </c>
      <c r="D294" s="56" t="s">
        <v>2404</v>
      </c>
      <c r="E294" s="55"/>
      <c r="F294" s="53"/>
      <c r="G294" s="53">
        <v>0</v>
      </c>
      <c r="H294" s="54">
        <v>0</v>
      </c>
      <c r="I294" s="54"/>
      <c r="J294" s="54">
        <v>0</v>
      </c>
      <c r="K294" s="53">
        <f t="shared" si="106"/>
        <v>0</v>
      </c>
      <c r="L294" s="52"/>
      <c r="M294" s="51">
        <f t="shared" si="119"/>
        <v>0</v>
      </c>
      <c r="N294" s="50"/>
      <c r="O294" s="50">
        <f t="shared" si="124"/>
        <v>0</v>
      </c>
      <c r="P294" s="50"/>
      <c r="Q294" s="50">
        <f t="shared" si="107"/>
        <v>0</v>
      </c>
      <c r="R294" s="50"/>
      <c r="S294" s="50">
        <f t="shared" si="108"/>
        <v>0</v>
      </c>
      <c r="T294" s="50"/>
      <c r="U294" s="50">
        <f t="shared" si="125"/>
        <v>0</v>
      </c>
      <c r="V294" s="50"/>
      <c r="W294" s="50">
        <f t="shared" si="109"/>
        <v>0</v>
      </c>
      <c r="X294" s="50"/>
      <c r="Y294" s="50">
        <f t="shared" si="110"/>
        <v>0</v>
      </c>
      <c r="Z294" s="50"/>
      <c r="AA294" s="50">
        <f t="shared" si="111"/>
        <v>0</v>
      </c>
      <c r="AB294" s="50"/>
      <c r="AC294" s="50">
        <f t="shared" si="112"/>
        <v>0</v>
      </c>
      <c r="AD294" s="50"/>
      <c r="AE294" s="50">
        <f t="shared" si="113"/>
        <v>0</v>
      </c>
      <c r="AF294" s="50"/>
      <c r="AG294" s="50">
        <f t="shared" si="114"/>
        <v>0</v>
      </c>
      <c r="AH294" s="50"/>
      <c r="AI294" s="50">
        <f t="shared" si="115"/>
        <v>0</v>
      </c>
      <c r="AJ294" s="50"/>
      <c r="AK294" s="50">
        <f t="shared" si="121"/>
        <v>0</v>
      </c>
      <c r="AL294" s="50"/>
      <c r="AM294" s="50">
        <f t="shared" si="116"/>
        <v>0</v>
      </c>
      <c r="AN294" s="50"/>
      <c r="AO294" s="50">
        <f t="shared" si="117"/>
        <v>0</v>
      </c>
      <c r="AP294" s="49">
        <f t="shared" si="118"/>
        <v>0</v>
      </c>
      <c r="AQ294" s="49">
        <f t="shared" si="103"/>
        <v>0</v>
      </c>
      <c r="AR294" s="49">
        <f t="shared" si="104"/>
        <v>0</v>
      </c>
      <c r="AS294" s="58">
        <f t="shared" si="105"/>
        <v>0</v>
      </c>
      <c r="AT294" s="47"/>
      <c r="AU294" s="46"/>
      <c r="AV294" s="24">
        <f t="shared" si="122"/>
        <v>0</v>
      </c>
      <c r="AW294" s="23" t="str">
        <f>IF(COUNTIF(AW295:AW302,"MEDIDO")&lt;&gt;0,"MEDIDO","NÃO MEDIDO")</f>
        <v>MEDIDO</v>
      </c>
      <c r="AX294" s="45"/>
    </row>
    <row r="295" spans="1:50" s="41" customFormat="1" ht="45.75" customHeight="1" x14ac:dyDescent="0.2">
      <c r="A295" s="41" t="s">
        <v>39</v>
      </c>
      <c r="C295" s="57" t="s">
        <v>2403</v>
      </c>
      <c r="D295" s="56" t="s">
        <v>2402</v>
      </c>
      <c r="E295" s="55" t="s">
        <v>36</v>
      </c>
      <c r="F295" s="53">
        <v>111</v>
      </c>
      <c r="G295" s="53">
        <v>0</v>
      </c>
      <c r="H295" s="54">
        <v>0</v>
      </c>
      <c r="I295" s="54"/>
      <c r="J295" s="54">
        <v>0</v>
      </c>
      <c r="K295" s="53">
        <f t="shared" si="106"/>
        <v>111</v>
      </c>
      <c r="L295" s="52">
        <v>1.64</v>
      </c>
      <c r="M295" s="51">
        <f t="shared" si="119"/>
        <v>182.04</v>
      </c>
      <c r="N295" s="50"/>
      <c r="O295" s="50">
        <f t="shared" si="124"/>
        <v>0</v>
      </c>
      <c r="P295" s="50"/>
      <c r="Q295" s="50">
        <f t="shared" si="107"/>
        <v>0</v>
      </c>
      <c r="R295" s="50"/>
      <c r="S295" s="50">
        <f t="shared" si="108"/>
        <v>0</v>
      </c>
      <c r="T295" s="50"/>
      <c r="U295" s="50">
        <f t="shared" si="125"/>
        <v>0</v>
      </c>
      <c r="V295" s="50"/>
      <c r="W295" s="50">
        <f t="shared" si="109"/>
        <v>0</v>
      </c>
      <c r="X295" s="50"/>
      <c r="Y295" s="50">
        <f t="shared" si="110"/>
        <v>0</v>
      </c>
      <c r="Z295" s="50"/>
      <c r="AA295" s="50">
        <f t="shared" si="111"/>
        <v>0</v>
      </c>
      <c r="AB295" s="50"/>
      <c r="AC295" s="50">
        <f t="shared" si="112"/>
        <v>0</v>
      </c>
      <c r="AD295" s="50"/>
      <c r="AE295" s="50">
        <f t="shared" si="113"/>
        <v>0</v>
      </c>
      <c r="AF295" s="50"/>
      <c r="AG295" s="50">
        <f t="shared" si="114"/>
        <v>0</v>
      </c>
      <c r="AH295" s="50"/>
      <c r="AI295" s="50">
        <f t="shared" si="115"/>
        <v>0</v>
      </c>
      <c r="AJ295" s="50"/>
      <c r="AK295" s="50">
        <f t="shared" si="121"/>
        <v>0</v>
      </c>
      <c r="AL295" s="50"/>
      <c r="AM295" s="50">
        <f t="shared" si="116"/>
        <v>0</v>
      </c>
      <c r="AN295" s="50"/>
      <c r="AO295" s="50">
        <f t="shared" si="117"/>
        <v>0</v>
      </c>
      <c r="AP295" s="49">
        <f t="shared" si="118"/>
        <v>0</v>
      </c>
      <c r="AQ295" s="49">
        <f t="shared" si="103"/>
        <v>0</v>
      </c>
      <c r="AR295" s="49">
        <f t="shared" si="104"/>
        <v>111</v>
      </c>
      <c r="AS295" s="58">
        <f t="shared" si="105"/>
        <v>182.04</v>
      </c>
      <c r="AT295" s="47"/>
      <c r="AU295" s="46"/>
      <c r="AV295" s="24">
        <f t="shared" si="122"/>
        <v>0</v>
      </c>
      <c r="AW295" s="23" t="str">
        <f t="shared" ref="AW295:AW302" si="126">IF(AV295&lt;&gt;0,"MEDIDO","NÃO MEDIDO")</f>
        <v>NÃO MEDIDO</v>
      </c>
      <c r="AX295" s="45"/>
    </row>
    <row r="296" spans="1:50" s="41" customFormat="1" ht="45.75" customHeight="1" x14ac:dyDescent="0.2">
      <c r="A296" s="41" t="s">
        <v>39</v>
      </c>
      <c r="C296" s="57" t="s">
        <v>2401</v>
      </c>
      <c r="D296" s="56" t="s">
        <v>2400</v>
      </c>
      <c r="E296" s="55" t="s">
        <v>182</v>
      </c>
      <c r="F296" s="53">
        <v>1115.5</v>
      </c>
      <c r="G296" s="53">
        <v>0</v>
      </c>
      <c r="H296" s="54">
        <v>0</v>
      </c>
      <c r="I296" s="54"/>
      <c r="J296" s="54">
        <v>0</v>
      </c>
      <c r="K296" s="53">
        <f t="shared" si="106"/>
        <v>1115.5</v>
      </c>
      <c r="L296" s="52">
        <v>10.87</v>
      </c>
      <c r="M296" s="51">
        <f t="shared" si="119"/>
        <v>12125.49</v>
      </c>
      <c r="N296" s="50"/>
      <c r="O296" s="50">
        <f t="shared" si="124"/>
        <v>0</v>
      </c>
      <c r="P296" s="50"/>
      <c r="Q296" s="50">
        <f t="shared" si="107"/>
        <v>0</v>
      </c>
      <c r="R296" s="50"/>
      <c r="S296" s="50">
        <f t="shared" si="108"/>
        <v>0</v>
      </c>
      <c r="T296" s="50"/>
      <c r="U296" s="50">
        <f t="shared" si="125"/>
        <v>0</v>
      </c>
      <c r="V296" s="50"/>
      <c r="W296" s="50">
        <f t="shared" si="109"/>
        <v>0</v>
      </c>
      <c r="X296" s="50"/>
      <c r="Y296" s="50">
        <f t="shared" si="110"/>
        <v>0</v>
      </c>
      <c r="Z296" s="50"/>
      <c r="AA296" s="50">
        <f t="shared" si="111"/>
        <v>0</v>
      </c>
      <c r="AB296" s="50"/>
      <c r="AC296" s="50">
        <f t="shared" si="112"/>
        <v>0</v>
      </c>
      <c r="AD296" s="50">
        <v>95.61</v>
      </c>
      <c r="AE296" s="50">
        <f t="shared" si="113"/>
        <v>1039.28</v>
      </c>
      <c r="AF296" s="50"/>
      <c r="AG296" s="50">
        <f t="shared" si="114"/>
        <v>0</v>
      </c>
      <c r="AH296" s="50">
        <f>394.98+294.98</f>
        <v>689.96</v>
      </c>
      <c r="AI296" s="50">
        <f t="shared" si="115"/>
        <v>7499.87</v>
      </c>
      <c r="AJ296" s="50"/>
      <c r="AK296" s="50">
        <f t="shared" si="121"/>
        <v>0</v>
      </c>
      <c r="AL296" s="50"/>
      <c r="AM296" s="50">
        <f t="shared" si="116"/>
        <v>0</v>
      </c>
      <c r="AN296" s="50"/>
      <c r="AO296" s="50">
        <f t="shared" si="117"/>
        <v>0</v>
      </c>
      <c r="AP296" s="49">
        <f t="shared" si="118"/>
        <v>785.57</v>
      </c>
      <c r="AQ296" s="49">
        <f t="shared" si="103"/>
        <v>8539.15</v>
      </c>
      <c r="AR296" s="49">
        <f t="shared" si="104"/>
        <v>329.92999999999995</v>
      </c>
      <c r="AS296" s="58">
        <f t="shared" si="105"/>
        <v>3586.34</v>
      </c>
      <c r="AT296" s="47"/>
      <c r="AU296" s="46"/>
      <c r="AV296" s="24">
        <f t="shared" si="122"/>
        <v>0</v>
      </c>
      <c r="AW296" s="23" t="str">
        <f t="shared" si="126"/>
        <v>NÃO MEDIDO</v>
      </c>
      <c r="AX296" s="45"/>
    </row>
    <row r="297" spans="1:50" s="41" customFormat="1" ht="45.75" customHeight="1" x14ac:dyDescent="0.2">
      <c r="A297" s="41" t="s">
        <v>39</v>
      </c>
      <c r="C297" s="57" t="s">
        <v>2399</v>
      </c>
      <c r="D297" s="56" t="s">
        <v>2398</v>
      </c>
      <c r="E297" s="55" t="s">
        <v>36</v>
      </c>
      <c r="F297" s="53">
        <v>958</v>
      </c>
      <c r="G297" s="53">
        <v>0</v>
      </c>
      <c r="H297" s="54">
        <v>0</v>
      </c>
      <c r="I297" s="54"/>
      <c r="J297" s="54">
        <v>0</v>
      </c>
      <c r="K297" s="53">
        <f t="shared" si="106"/>
        <v>958</v>
      </c>
      <c r="L297" s="52">
        <v>21.2</v>
      </c>
      <c r="M297" s="51">
        <f t="shared" si="119"/>
        <v>20309.599999999999</v>
      </c>
      <c r="N297" s="50"/>
      <c r="O297" s="50">
        <f t="shared" si="124"/>
        <v>0</v>
      </c>
      <c r="P297" s="50"/>
      <c r="Q297" s="50">
        <f t="shared" si="107"/>
        <v>0</v>
      </c>
      <c r="R297" s="50"/>
      <c r="S297" s="50">
        <f t="shared" si="108"/>
        <v>0</v>
      </c>
      <c r="T297" s="50"/>
      <c r="U297" s="50">
        <f t="shared" si="125"/>
        <v>0</v>
      </c>
      <c r="V297" s="50"/>
      <c r="W297" s="50">
        <f t="shared" si="109"/>
        <v>0</v>
      </c>
      <c r="X297" s="50"/>
      <c r="Y297" s="50">
        <f t="shared" si="110"/>
        <v>0</v>
      </c>
      <c r="Z297" s="50"/>
      <c r="AA297" s="50">
        <f t="shared" si="111"/>
        <v>0</v>
      </c>
      <c r="AB297" s="50"/>
      <c r="AC297" s="50">
        <f t="shared" si="112"/>
        <v>0</v>
      </c>
      <c r="AD297" s="50"/>
      <c r="AE297" s="50">
        <f t="shared" si="113"/>
        <v>0</v>
      </c>
      <c r="AF297" s="50"/>
      <c r="AG297" s="50">
        <f t="shared" si="114"/>
        <v>0</v>
      </c>
      <c r="AH297" s="50"/>
      <c r="AI297" s="50">
        <f t="shared" si="115"/>
        <v>0</v>
      </c>
      <c r="AJ297" s="50">
        <v>839.09</v>
      </c>
      <c r="AK297" s="50">
        <f t="shared" si="121"/>
        <v>17788.71</v>
      </c>
      <c r="AL297" s="50"/>
      <c r="AM297" s="50">
        <f t="shared" si="116"/>
        <v>0</v>
      </c>
      <c r="AN297" s="50"/>
      <c r="AO297" s="50">
        <f t="shared" si="117"/>
        <v>0</v>
      </c>
      <c r="AP297" s="49">
        <f t="shared" si="118"/>
        <v>839.09</v>
      </c>
      <c r="AQ297" s="49">
        <f t="shared" si="103"/>
        <v>17788.71</v>
      </c>
      <c r="AR297" s="49">
        <f t="shared" si="104"/>
        <v>118.90999999999997</v>
      </c>
      <c r="AS297" s="58">
        <f t="shared" si="105"/>
        <v>2520.8899999999994</v>
      </c>
      <c r="AT297" s="47"/>
      <c r="AU297" s="46"/>
      <c r="AV297" s="24">
        <f t="shared" si="122"/>
        <v>839.09</v>
      </c>
      <c r="AW297" s="23" t="str">
        <f t="shared" si="126"/>
        <v>MEDIDO</v>
      </c>
      <c r="AX297" s="45"/>
    </row>
    <row r="298" spans="1:50" s="41" customFormat="1" ht="45.75" customHeight="1" x14ac:dyDescent="0.2">
      <c r="A298" s="41" t="s">
        <v>39</v>
      </c>
      <c r="C298" s="57" t="s">
        <v>2397</v>
      </c>
      <c r="D298" s="56" t="s">
        <v>2396</v>
      </c>
      <c r="E298" s="55" t="s">
        <v>36</v>
      </c>
      <c r="F298" s="53">
        <v>535.5</v>
      </c>
      <c r="G298" s="53">
        <v>0</v>
      </c>
      <c r="H298" s="54">
        <v>0</v>
      </c>
      <c r="I298" s="54"/>
      <c r="J298" s="54">
        <v>0</v>
      </c>
      <c r="K298" s="53">
        <f t="shared" si="106"/>
        <v>535.5</v>
      </c>
      <c r="L298" s="52">
        <v>24.95</v>
      </c>
      <c r="M298" s="51">
        <f t="shared" si="119"/>
        <v>13360.73</v>
      </c>
      <c r="N298" s="50"/>
      <c r="O298" s="50">
        <f t="shared" si="124"/>
        <v>0</v>
      </c>
      <c r="P298" s="50"/>
      <c r="Q298" s="50">
        <f t="shared" si="107"/>
        <v>0</v>
      </c>
      <c r="R298" s="50"/>
      <c r="S298" s="50">
        <f t="shared" si="108"/>
        <v>0</v>
      </c>
      <c r="T298" s="50"/>
      <c r="U298" s="50">
        <f t="shared" si="125"/>
        <v>0</v>
      </c>
      <c r="V298" s="50"/>
      <c r="W298" s="50">
        <f t="shared" si="109"/>
        <v>0</v>
      </c>
      <c r="X298" s="50"/>
      <c r="Y298" s="50">
        <f t="shared" si="110"/>
        <v>0</v>
      </c>
      <c r="Z298" s="50"/>
      <c r="AA298" s="50">
        <f t="shared" si="111"/>
        <v>0</v>
      </c>
      <c r="AB298" s="50"/>
      <c r="AC298" s="50">
        <f t="shared" si="112"/>
        <v>0</v>
      </c>
      <c r="AD298" s="50"/>
      <c r="AE298" s="50">
        <f t="shared" si="113"/>
        <v>0</v>
      </c>
      <c r="AF298" s="50"/>
      <c r="AG298" s="50">
        <f t="shared" si="114"/>
        <v>0</v>
      </c>
      <c r="AH298" s="50">
        <v>140</v>
      </c>
      <c r="AI298" s="50">
        <f t="shared" si="115"/>
        <v>3493</v>
      </c>
      <c r="AJ298" s="50"/>
      <c r="AK298" s="50">
        <f t="shared" si="121"/>
        <v>0</v>
      </c>
      <c r="AL298" s="50"/>
      <c r="AM298" s="50">
        <f t="shared" si="116"/>
        <v>0</v>
      </c>
      <c r="AN298" s="50"/>
      <c r="AO298" s="50">
        <f t="shared" si="117"/>
        <v>0</v>
      </c>
      <c r="AP298" s="49">
        <f t="shared" si="118"/>
        <v>140</v>
      </c>
      <c r="AQ298" s="49">
        <f t="shared" si="103"/>
        <v>3493</v>
      </c>
      <c r="AR298" s="49">
        <f t="shared" si="104"/>
        <v>395.5</v>
      </c>
      <c r="AS298" s="58">
        <f t="shared" si="105"/>
        <v>9867.73</v>
      </c>
      <c r="AT298" s="47"/>
      <c r="AU298" s="46"/>
      <c r="AV298" s="24">
        <f t="shared" si="122"/>
        <v>0</v>
      </c>
      <c r="AW298" s="23" t="str">
        <f t="shared" si="126"/>
        <v>NÃO MEDIDO</v>
      </c>
      <c r="AX298" s="45"/>
    </row>
    <row r="299" spans="1:50" s="41" customFormat="1" ht="45.75" customHeight="1" x14ac:dyDescent="0.2">
      <c r="A299" s="41" t="s">
        <v>39</v>
      </c>
      <c r="C299" s="57" t="s">
        <v>2395</v>
      </c>
      <c r="D299" s="56" t="s">
        <v>2394</v>
      </c>
      <c r="E299" s="55" t="s">
        <v>36</v>
      </c>
      <c r="F299" s="53">
        <v>93.5</v>
      </c>
      <c r="G299" s="53">
        <v>0</v>
      </c>
      <c r="H299" s="54">
        <v>0</v>
      </c>
      <c r="I299" s="54"/>
      <c r="J299" s="54">
        <v>0</v>
      </c>
      <c r="K299" s="53">
        <f t="shared" si="106"/>
        <v>93.5</v>
      </c>
      <c r="L299" s="52">
        <v>108.28</v>
      </c>
      <c r="M299" s="51">
        <f t="shared" si="119"/>
        <v>10124.18</v>
      </c>
      <c r="N299" s="50"/>
      <c r="O299" s="50">
        <f t="shared" si="124"/>
        <v>0</v>
      </c>
      <c r="P299" s="50"/>
      <c r="Q299" s="50">
        <f t="shared" si="107"/>
        <v>0</v>
      </c>
      <c r="R299" s="50"/>
      <c r="S299" s="50">
        <f t="shared" si="108"/>
        <v>0</v>
      </c>
      <c r="T299" s="50"/>
      <c r="U299" s="50">
        <f t="shared" si="125"/>
        <v>0</v>
      </c>
      <c r="V299" s="50"/>
      <c r="W299" s="50">
        <f t="shared" si="109"/>
        <v>0</v>
      </c>
      <c r="X299" s="50"/>
      <c r="Y299" s="50">
        <f t="shared" si="110"/>
        <v>0</v>
      </c>
      <c r="Z299" s="50"/>
      <c r="AA299" s="50">
        <f t="shared" si="111"/>
        <v>0</v>
      </c>
      <c r="AB299" s="50"/>
      <c r="AC299" s="50">
        <f t="shared" si="112"/>
        <v>0</v>
      </c>
      <c r="AD299" s="50"/>
      <c r="AE299" s="50">
        <f t="shared" si="113"/>
        <v>0</v>
      </c>
      <c r="AF299" s="50"/>
      <c r="AG299" s="50">
        <f t="shared" si="114"/>
        <v>0</v>
      </c>
      <c r="AH299" s="50"/>
      <c r="AI299" s="50">
        <f t="shared" si="115"/>
        <v>0</v>
      </c>
      <c r="AJ299" s="50">
        <v>83.04</v>
      </c>
      <c r="AK299" s="50">
        <f t="shared" si="121"/>
        <v>8991.57</v>
      </c>
      <c r="AL299" s="50"/>
      <c r="AM299" s="50">
        <f t="shared" si="116"/>
        <v>0</v>
      </c>
      <c r="AN299" s="50"/>
      <c r="AO299" s="50">
        <f t="shared" si="117"/>
        <v>0</v>
      </c>
      <c r="AP299" s="49">
        <f t="shared" si="118"/>
        <v>83.04</v>
      </c>
      <c r="AQ299" s="49">
        <f t="shared" si="103"/>
        <v>8991.57</v>
      </c>
      <c r="AR299" s="49">
        <f t="shared" si="104"/>
        <v>10.459999999999994</v>
      </c>
      <c r="AS299" s="58">
        <f t="shared" si="105"/>
        <v>1132.6100000000006</v>
      </c>
      <c r="AT299" s="47"/>
      <c r="AU299" s="46"/>
      <c r="AV299" s="24">
        <f t="shared" si="122"/>
        <v>83.04</v>
      </c>
      <c r="AW299" s="23" t="str">
        <f t="shared" si="126"/>
        <v>MEDIDO</v>
      </c>
      <c r="AX299" s="45"/>
    </row>
    <row r="300" spans="1:50" s="41" customFormat="1" ht="60.75" customHeight="1" x14ac:dyDescent="0.2">
      <c r="A300" s="41" t="s">
        <v>39</v>
      </c>
      <c r="C300" s="57" t="s">
        <v>2393</v>
      </c>
      <c r="D300" s="56" t="s">
        <v>2392</v>
      </c>
      <c r="E300" s="55" t="s">
        <v>36</v>
      </c>
      <c r="F300" s="53">
        <v>558.5</v>
      </c>
      <c r="G300" s="53">
        <v>0</v>
      </c>
      <c r="H300" s="54">
        <v>0</v>
      </c>
      <c r="I300" s="54"/>
      <c r="J300" s="54">
        <v>0</v>
      </c>
      <c r="K300" s="53">
        <f t="shared" si="106"/>
        <v>558.5</v>
      </c>
      <c r="L300" s="52">
        <v>86</v>
      </c>
      <c r="M300" s="51">
        <f t="shared" si="119"/>
        <v>48031</v>
      </c>
      <c r="N300" s="50">
        <v>28.48</v>
      </c>
      <c r="O300" s="50">
        <f t="shared" si="124"/>
        <v>2449.2800000000002</v>
      </c>
      <c r="P300" s="50"/>
      <c r="Q300" s="50">
        <f t="shared" si="107"/>
        <v>0</v>
      </c>
      <c r="R300" s="50"/>
      <c r="S300" s="50">
        <f t="shared" si="108"/>
        <v>0</v>
      </c>
      <c r="T300" s="50"/>
      <c r="U300" s="50">
        <f t="shared" si="125"/>
        <v>0</v>
      </c>
      <c r="V300" s="50"/>
      <c r="W300" s="50">
        <f t="shared" si="109"/>
        <v>0</v>
      </c>
      <c r="X300" s="50"/>
      <c r="Y300" s="50">
        <f t="shared" si="110"/>
        <v>0</v>
      </c>
      <c r="Z300" s="50">
        <v>36.07</v>
      </c>
      <c r="AA300" s="50">
        <f t="shared" si="111"/>
        <v>3102.02</v>
      </c>
      <c r="AB300" s="50"/>
      <c r="AC300" s="50">
        <f t="shared" si="112"/>
        <v>0</v>
      </c>
      <c r="AD300" s="50"/>
      <c r="AE300" s="50">
        <f t="shared" si="113"/>
        <v>0</v>
      </c>
      <c r="AF300" s="50">
        <v>6.2</v>
      </c>
      <c r="AG300" s="50">
        <f t="shared" si="114"/>
        <v>533.20000000000005</v>
      </c>
      <c r="AH300" s="50">
        <v>30</v>
      </c>
      <c r="AI300" s="50">
        <f t="shared" si="115"/>
        <v>2580</v>
      </c>
      <c r="AJ300" s="50"/>
      <c r="AK300" s="50">
        <f t="shared" si="121"/>
        <v>0</v>
      </c>
      <c r="AL300" s="50"/>
      <c r="AM300" s="50">
        <f t="shared" si="116"/>
        <v>0</v>
      </c>
      <c r="AN300" s="50"/>
      <c r="AO300" s="50">
        <f t="shared" si="117"/>
        <v>0</v>
      </c>
      <c r="AP300" s="49">
        <f t="shared" si="118"/>
        <v>100.75</v>
      </c>
      <c r="AQ300" s="49">
        <f t="shared" si="103"/>
        <v>8664.5</v>
      </c>
      <c r="AR300" s="49">
        <f t="shared" si="104"/>
        <v>457.75</v>
      </c>
      <c r="AS300" s="58">
        <f t="shared" si="105"/>
        <v>39366.5</v>
      </c>
      <c r="AT300" s="47"/>
      <c r="AU300" s="46"/>
      <c r="AV300" s="24">
        <f t="shared" si="122"/>
        <v>0</v>
      </c>
      <c r="AW300" s="23" t="str">
        <f t="shared" si="126"/>
        <v>NÃO MEDIDO</v>
      </c>
      <c r="AX300" s="45"/>
    </row>
    <row r="301" spans="1:50" s="41" customFormat="1" ht="45.75" customHeight="1" x14ac:dyDescent="0.2">
      <c r="A301" s="41" t="s">
        <v>39</v>
      </c>
      <c r="C301" s="57" t="s">
        <v>2391</v>
      </c>
      <c r="D301" s="56" t="s">
        <v>2390</v>
      </c>
      <c r="E301" s="55" t="s">
        <v>36</v>
      </c>
      <c r="F301" s="53">
        <v>23.1</v>
      </c>
      <c r="G301" s="53">
        <v>0</v>
      </c>
      <c r="H301" s="54">
        <v>0</v>
      </c>
      <c r="I301" s="54"/>
      <c r="J301" s="54">
        <v>0</v>
      </c>
      <c r="K301" s="53">
        <f t="shared" si="106"/>
        <v>23.1</v>
      </c>
      <c r="L301" s="52">
        <v>307.60000000000002</v>
      </c>
      <c r="M301" s="51">
        <f t="shared" si="119"/>
        <v>7105.56</v>
      </c>
      <c r="N301" s="50">
        <v>2.52</v>
      </c>
      <c r="O301" s="50">
        <f t="shared" si="124"/>
        <v>775.15</v>
      </c>
      <c r="P301" s="50"/>
      <c r="Q301" s="50">
        <f t="shared" si="107"/>
        <v>0</v>
      </c>
      <c r="R301" s="50"/>
      <c r="S301" s="50">
        <f t="shared" si="108"/>
        <v>0</v>
      </c>
      <c r="T301" s="50"/>
      <c r="U301" s="50">
        <f t="shared" si="125"/>
        <v>0</v>
      </c>
      <c r="V301" s="50"/>
      <c r="W301" s="50">
        <f t="shared" si="109"/>
        <v>0</v>
      </c>
      <c r="X301" s="50"/>
      <c r="Y301" s="50">
        <f t="shared" si="110"/>
        <v>0</v>
      </c>
      <c r="Z301" s="50">
        <v>2.52</v>
      </c>
      <c r="AA301" s="50">
        <f t="shared" si="111"/>
        <v>775.15</v>
      </c>
      <c r="AB301" s="50"/>
      <c r="AC301" s="50">
        <f t="shared" si="112"/>
        <v>0</v>
      </c>
      <c r="AD301" s="50"/>
      <c r="AE301" s="50">
        <f t="shared" si="113"/>
        <v>0</v>
      </c>
      <c r="AF301" s="50">
        <v>2.31</v>
      </c>
      <c r="AG301" s="50">
        <f t="shared" si="114"/>
        <v>710.56</v>
      </c>
      <c r="AH301" s="50"/>
      <c r="AI301" s="50">
        <f t="shared" si="115"/>
        <v>0</v>
      </c>
      <c r="AJ301" s="50"/>
      <c r="AK301" s="50">
        <f t="shared" si="121"/>
        <v>0</v>
      </c>
      <c r="AL301" s="50"/>
      <c r="AM301" s="50">
        <f t="shared" si="116"/>
        <v>0</v>
      </c>
      <c r="AN301" s="50"/>
      <c r="AO301" s="50">
        <f t="shared" si="117"/>
        <v>0</v>
      </c>
      <c r="AP301" s="49">
        <f t="shared" si="118"/>
        <v>7.35</v>
      </c>
      <c r="AQ301" s="49">
        <f t="shared" si="103"/>
        <v>2260.8599999999997</v>
      </c>
      <c r="AR301" s="49">
        <f t="shared" si="104"/>
        <v>15.750000000000002</v>
      </c>
      <c r="AS301" s="58">
        <f t="shared" si="105"/>
        <v>4844.7000000000007</v>
      </c>
      <c r="AT301" s="47"/>
      <c r="AU301" s="46"/>
      <c r="AV301" s="24">
        <f t="shared" si="122"/>
        <v>0</v>
      </c>
      <c r="AW301" s="23" t="str">
        <f t="shared" si="126"/>
        <v>NÃO MEDIDO</v>
      </c>
      <c r="AX301" s="45"/>
    </row>
    <row r="302" spans="1:50" s="41" customFormat="1" ht="45.75" customHeight="1" x14ac:dyDescent="0.2">
      <c r="A302" s="41" t="s">
        <v>39</v>
      </c>
      <c r="C302" s="57" t="s">
        <v>2389</v>
      </c>
      <c r="D302" s="56" t="s">
        <v>2388</v>
      </c>
      <c r="E302" s="55" t="s">
        <v>36</v>
      </c>
      <c r="F302" s="53">
        <v>42</v>
      </c>
      <c r="G302" s="53">
        <v>0</v>
      </c>
      <c r="H302" s="54">
        <v>0</v>
      </c>
      <c r="I302" s="54"/>
      <c r="J302" s="54">
        <v>0</v>
      </c>
      <c r="K302" s="53">
        <f t="shared" si="106"/>
        <v>42</v>
      </c>
      <c r="L302" s="52">
        <v>149.72</v>
      </c>
      <c r="M302" s="51">
        <f t="shared" si="119"/>
        <v>6288.24</v>
      </c>
      <c r="N302" s="50"/>
      <c r="O302" s="50">
        <f t="shared" si="124"/>
        <v>0</v>
      </c>
      <c r="P302" s="50"/>
      <c r="Q302" s="50">
        <f t="shared" si="107"/>
        <v>0</v>
      </c>
      <c r="R302" s="50"/>
      <c r="S302" s="50">
        <f t="shared" si="108"/>
        <v>0</v>
      </c>
      <c r="T302" s="50"/>
      <c r="U302" s="50">
        <f t="shared" si="125"/>
        <v>0</v>
      </c>
      <c r="V302" s="50"/>
      <c r="W302" s="50">
        <f t="shared" si="109"/>
        <v>0</v>
      </c>
      <c r="X302" s="50"/>
      <c r="Y302" s="50">
        <f t="shared" si="110"/>
        <v>0</v>
      </c>
      <c r="Z302" s="50"/>
      <c r="AA302" s="50">
        <f t="shared" si="111"/>
        <v>0</v>
      </c>
      <c r="AB302" s="50"/>
      <c r="AC302" s="50">
        <f t="shared" si="112"/>
        <v>0</v>
      </c>
      <c r="AD302" s="50"/>
      <c r="AE302" s="50">
        <f t="shared" si="113"/>
        <v>0</v>
      </c>
      <c r="AF302" s="50"/>
      <c r="AG302" s="50">
        <f t="shared" si="114"/>
        <v>0</v>
      </c>
      <c r="AH302" s="50"/>
      <c r="AI302" s="50">
        <f t="shared" si="115"/>
        <v>0</v>
      </c>
      <c r="AJ302" s="50"/>
      <c r="AK302" s="50">
        <f t="shared" si="121"/>
        <v>0</v>
      </c>
      <c r="AL302" s="50"/>
      <c r="AM302" s="50">
        <f t="shared" si="116"/>
        <v>0</v>
      </c>
      <c r="AN302" s="50"/>
      <c r="AO302" s="50">
        <f t="shared" si="117"/>
        <v>0</v>
      </c>
      <c r="AP302" s="49">
        <f t="shared" si="118"/>
        <v>0</v>
      </c>
      <c r="AQ302" s="49">
        <f t="shared" si="103"/>
        <v>0</v>
      </c>
      <c r="AR302" s="49">
        <f t="shared" si="104"/>
        <v>42</v>
      </c>
      <c r="AS302" s="58">
        <f t="shared" si="105"/>
        <v>6288.24</v>
      </c>
      <c r="AT302" s="47"/>
      <c r="AU302" s="46"/>
      <c r="AV302" s="24">
        <f t="shared" si="122"/>
        <v>0</v>
      </c>
      <c r="AW302" s="23" t="str">
        <f t="shared" si="126"/>
        <v>NÃO MEDIDO</v>
      </c>
      <c r="AX302" s="45"/>
    </row>
    <row r="303" spans="1:50" s="41" customFormat="1" ht="30" customHeight="1" x14ac:dyDescent="0.2">
      <c r="A303" s="60" t="s">
        <v>41</v>
      </c>
      <c r="B303" s="60"/>
      <c r="C303" s="57">
        <v>40700</v>
      </c>
      <c r="D303" s="56" t="s">
        <v>2387</v>
      </c>
      <c r="E303" s="55"/>
      <c r="F303" s="53"/>
      <c r="G303" s="53">
        <v>0</v>
      </c>
      <c r="H303" s="54">
        <v>0</v>
      </c>
      <c r="I303" s="54"/>
      <c r="J303" s="54">
        <v>0</v>
      </c>
      <c r="K303" s="53">
        <f t="shared" si="106"/>
        <v>0</v>
      </c>
      <c r="L303" s="52"/>
      <c r="M303" s="51">
        <f t="shared" si="119"/>
        <v>0</v>
      </c>
      <c r="N303" s="50"/>
      <c r="O303" s="50">
        <f t="shared" si="124"/>
        <v>0</v>
      </c>
      <c r="P303" s="50"/>
      <c r="Q303" s="50">
        <f t="shared" si="107"/>
        <v>0</v>
      </c>
      <c r="R303" s="50"/>
      <c r="S303" s="50">
        <f t="shared" si="108"/>
        <v>0</v>
      </c>
      <c r="T303" s="50"/>
      <c r="U303" s="50">
        <f t="shared" si="125"/>
        <v>0</v>
      </c>
      <c r="V303" s="50"/>
      <c r="W303" s="50">
        <f t="shared" si="109"/>
        <v>0</v>
      </c>
      <c r="X303" s="50"/>
      <c r="Y303" s="50">
        <f t="shared" si="110"/>
        <v>0</v>
      </c>
      <c r="Z303" s="50"/>
      <c r="AA303" s="50">
        <f t="shared" si="111"/>
        <v>0</v>
      </c>
      <c r="AB303" s="50"/>
      <c r="AC303" s="50">
        <f t="shared" si="112"/>
        <v>0</v>
      </c>
      <c r="AD303" s="50"/>
      <c r="AE303" s="50">
        <f t="shared" si="113"/>
        <v>0</v>
      </c>
      <c r="AF303" s="50"/>
      <c r="AG303" s="50">
        <f t="shared" si="114"/>
        <v>0</v>
      </c>
      <c r="AH303" s="50"/>
      <c r="AI303" s="50">
        <f t="shared" si="115"/>
        <v>0</v>
      </c>
      <c r="AJ303" s="50"/>
      <c r="AK303" s="50">
        <f t="shared" si="121"/>
        <v>0</v>
      </c>
      <c r="AL303" s="50"/>
      <c r="AM303" s="50">
        <f t="shared" si="116"/>
        <v>0</v>
      </c>
      <c r="AN303" s="50"/>
      <c r="AO303" s="50">
        <f t="shared" si="117"/>
        <v>0</v>
      </c>
      <c r="AP303" s="49">
        <f t="shared" si="118"/>
        <v>0</v>
      </c>
      <c r="AQ303" s="49">
        <f t="shared" si="103"/>
        <v>0</v>
      </c>
      <c r="AR303" s="49">
        <f t="shared" si="104"/>
        <v>0</v>
      </c>
      <c r="AS303" s="58">
        <f t="shared" si="105"/>
        <v>0</v>
      </c>
      <c r="AT303" s="47"/>
      <c r="AU303" s="46"/>
      <c r="AV303" s="24">
        <f t="shared" si="122"/>
        <v>0</v>
      </c>
      <c r="AW303" s="23" t="str">
        <f>IF(COUNTIF(AW304:AW315,"MEDIDO")&lt;&gt;0,"MEDIDO","NÃO MEDIDO")</f>
        <v>MEDIDO</v>
      </c>
      <c r="AX303" s="45"/>
    </row>
    <row r="304" spans="1:50" s="41" customFormat="1" ht="55.5" customHeight="1" x14ac:dyDescent="0.2">
      <c r="A304" s="41" t="s">
        <v>39</v>
      </c>
      <c r="C304" s="57" t="s">
        <v>2386</v>
      </c>
      <c r="D304" s="56" t="s">
        <v>2385</v>
      </c>
      <c r="E304" s="55" t="s">
        <v>2382</v>
      </c>
      <c r="F304" s="53">
        <v>162</v>
      </c>
      <c r="G304" s="53">
        <v>0</v>
      </c>
      <c r="H304" s="54">
        <v>0</v>
      </c>
      <c r="I304" s="54">
        <v>0.5</v>
      </c>
      <c r="J304" s="54">
        <v>0</v>
      </c>
      <c r="K304" s="53">
        <f t="shared" si="106"/>
        <v>162.5</v>
      </c>
      <c r="L304" s="52">
        <v>56.12</v>
      </c>
      <c r="M304" s="51">
        <f t="shared" si="119"/>
        <v>9119.5</v>
      </c>
      <c r="N304" s="50"/>
      <c r="O304" s="50">
        <f t="shared" si="124"/>
        <v>0</v>
      </c>
      <c r="P304" s="50"/>
      <c r="Q304" s="50">
        <f t="shared" si="107"/>
        <v>0</v>
      </c>
      <c r="R304" s="50"/>
      <c r="S304" s="50">
        <f t="shared" si="108"/>
        <v>0</v>
      </c>
      <c r="T304" s="50"/>
      <c r="U304" s="50">
        <f t="shared" si="125"/>
        <v>0</v>
      </c>
      <c r="V304" s="50"/>
      <c r="W304" s="50">
        <f t="shared" si="109"/>
        <v>0</v>
      </c>
      <c r="X304" s="50">
        <v>5</v>
      </c>
      <c r="Y304" s="50">
        <f t="shared" si="110"/>
        <v>280.60000000000002</v>
      </c>
      <c r="Z304" s="50">
        <v>5</v>
      </c>
      <c r="AA304" s="50">
        <f t="shared" si="111"/>
        <v>280.60000000000002</v>
      </c>
      <c r="AB304" s="50"/>
      <c r="AC304" s="50">
        <f t="shared" si="112"/>
        <v>0</v>
      </c>
      <c r="AD304" s="50">
        <v>5</v>
      </c>
      <c r="AE304" s="50">
        <f t="shared" si="113"/>
        <v>280.60000000000002</v>
      </c>
      <c r="AF304" s="50">
        <v>4</v>
      </c>
      <c r="AG304" s="50">
        <f t="shared" si="114"/>
        <v>224.48</v>
      </c>
      <c r="AH304" s="50"/>
      <c r="AI304" s="50">
        <f t="shared" si="115"/>
        <v>0</v>
      </c>
      <c r="AJ304" s="50">
        <v>143.5</v>
      </c>
      <c r="AK304" s="50">
        <f t="shared" si="121"/>
        <v>8053.22</v>
      </c>
      <c r="AL304" s="50"/>
      <c r="AM304" s="50">
        <f t="shared" si="116"/>
        <v>0</v>
      </c>
      <c r="AN304" s="50"/>
      <c r="AO304" s="50">
        <f t="shared" si="117"/>
        <v>0</v>
      </c>
      <c r="AP304" s="49">
        <f t="shared" si="118"/>
        <v>162.5</v>
      </c>
      <c r="AQ304" s="49">
        <f t="shared" si="103"/>
        <v>9119.5</v>
      </c>
      <c r="AR304" s="49">
        <f t="shared" si="104"/>
        <v>0</v>
      </c>
      <c r="AS304" s="58">
        <f t="shared" si="105"/>
        <v>0</v>
      </c>
      <c r="AT304" s="47"/>
      <c r="AU304" s="46"/>
      <c r="AV304" s="24">
        <f t="shared" si="122"/>
        <v>143.5</v>
      </c>
      <c r="AW304" s="23" t="str">
        <f t="shared" ref="AW304:AW315" si="127">IF(AV304&lt;&gt;0,"MEDIDO","NÃO MEDIDO")</f>
        <v>MEDIDO</v>
      </c>
      <c r="AX304" s="45"/>
    </row>
    <row r="305" spans="1:50" s="41" customFormat="1" ht="55.5" customHeight="1" x14ac:dyDescent="0.2">
      <c r="A305" s="41" t="s">
        <v>39</v>
      </c>
      <c r="C305" s="57" t="s">
        <v>2384</v>
      </c>
      <c r="D305" s="56" t="s">
        <v>2383</v>
      </c>
      <c r="E305" s="55" t="s">
        <v>2382</v>
      </c>
      <c r="F305" s="53">
        <v>180</v>
      </c>
      <c r="G305" s="53">
        <v>0</v>
      </c>
      <c r="H305" s="54">
        <v>0</v>
      </c>
      <c r="I305" s="54">
        <v>0.5</v>
      </c>
      <c r="J305" s="54">
        <v>5</v>
      </c>
      <c r="K305" s="53">
        <f t="shared" si="106"/>
        <v>185.5</v>
      </c>
      <c r="L305" s="52">
        <v>112.25</v>
      </c>
      <c r="M305" s="51">
        <f t="shared" si="119"/>
        <v>20822.38</v>
      </c>
      <c r="N305" s="50"/>
      <c r="O305" s="50">
        <f t="shared" si="124"/>
        <v>0</v>
      </c>
      <c r="P305" s="50"/>
      <c r="Q305" s="50">
        <f t="shared" si="107"/>
        <v>0</v>
      </c>
      <c r="R305" s="50"/>
      <c r="S305" s="50">
        <f t="shared" si="108"/>
        <v>0</v>
      </c>
      <c r="T305" s="50"/>
      <c r="U305" s="50">
        <f t="shared" si="125"/>
        <v>0</v>
      </c>
      <c r="V305" s="50"/>
      <c r="W305" s="50">
        <f t="shared" si="109"/>
        <v>0</v>
      </c>
      <c r="X305" s="50">
        <v>2</v>
      </c>
      <c r="Y305" s="50">
        <f t="shared" si="110"/>
        <v>224.5</v>
      </c>
      <c r="Z305" s="50">
        <v>2</v>
      </c>
      <c r="AA305" s="50">
        <f t="shared" si="111"/>
        <v>224.5</v>
      </c>
      <c r="AB305" s="50"/>
      <c r="AC305" s="50">
        <f t="shared" si="112"/>
        <v>0</v>
      </c>
      <c r="AD305" s="50">
        <v>2</v>
      </c>
      <c r="AE305" s="50">
        <f t="shared" si="113"/>
        <v>224.5</v>
      </c>
      <c r="AF305" s="50">
        <v>2</v>
      </c>
      <c r="AG305" s="50">
        <f t="shared" si="114"/>
        <v>224.5</v>
      </c>
      <c r="AH305" s="50"/>
      <c r="AI305" s="50">
        <f t="shared" si="115"/>
        <v>0</v>
      </c>
      <c r="AJ305" s="50">
        <v>177.5</v>
      </c>
      <c r="AK305" s="50">
        <f t="shared" si="121"/>
        <v>19924.38</v>
      </c>
      <c r="AL305" s="50"/>
      <c r="AM305" s="50">
        <f t="shared" si="116"/>
        <v>0</v>
      </c>
      <c r="AN305" s="50"/>
      <c r="AO305" s="50">
        <f t="shared" si="117"/>
        <v>0</v>
      </c>
      <c r="AP305" s="49">
        <f t="shared" si="118"/>
        <v>185.5</v>
      </c>
      <c r="AQ305" s="49">
        <f t="shared" si="103"/>
        <v>20822.38</v>
      </c>
      <c r="AR305" s="49">
        <f t="shared" si="104"/>
        <v>0</v>
      </c>
      <c r="AS305" s="58">
        <f t="shared" si="105"/>
        <v>0</v>
      </c>
      <c r="AT305" s="47"/>
      <c r="AU305" s="46"/>
      <c r="AV305" s="24">
        <f t="shared" si="122"/>
        <v>177.5</v>
      </c>
      <c r="AW305" s="23" t="str">
        <f t="shared" si="127"/>
        <v>MEDIDO</v>
      </c>
      <c r="AX305" s="45"/>
    </row>
    <row r="306" spans="1:50" s="41" customFormat="1" ht="93" customHeight="1" x14ac:dyDescent="0.2">
      <c r="A306" s="41" t="s">
        <v>39</v>
      </c>
      <c r="C306" s="57" t="s">
        <v>2381</v>
      </c>
      <c r="D306" s="56" t="s">
        <v>2380</v>
      </c>
      <c r="E306" s="55" t="s">
        <v>2379</v>
      </c>
      <c r="F306" s="53">
        <v>510</v>
      </c>
      <c r="G306" s="53">
        <v>0</v>
      </c>
      <c r="H306" s="54">
        <v>0</v>
      </c>
      <c r="I306" s="54"/>
      <c r="J306" s="54">
        <v>0</v>
      </c>
      <c r="K306" s="53">
        <f t="shared" si="106"/>
        <v>510</v>
      </c>
      <c r="L306" s="52">
        <v>21.68</v>
      </c>
      <c r="M306" s="51">
        <f t="shared" si="119"/>
        <v>11056.8</v>
      </c>
      <c r="N306" s="50"/>
      <c r="O306" s="50">
        <f t="shared" si="124"/>
        <v>0</v>
      </c>
      <c r="P306" s="50"/>
      <c r="Q306" s="50">
        <f t="shared" si="107"/>
        <v>0</v>
      </c>
      <c r="R306" s="50"/>
      <c r="S306" s="50">
        <f t="shared" si="108"/>
        <v>0</v>
      </c>
      <c r="T306" s="50"/>
      <c r="U306" s="50">
        <f t="shared" si="125"/>
        <v>0</v>
      </c>
      <c r="V306" s="50"/>
      <c r="W306" s="50">
        <f t="shared" si="109"/>
        <v>0</v>
      </c>
      <c r="X306" s="50"/>
      <c r="Y306" s="50">
        <f t="shared" si="110"/>
        <v>0</v>
      </c>
      <c r="Z306" s="50"/>
      <c r="AA306" s="50">
        <f t="shared" si="111"/>
        <v>0</v>
      </c>
      <c r="AB306" s="50"/>
      <c r="AC306" s="50">
        <f t="shared" si="112"/>
        <v>0</v>
      </c>
      <c r="AD306" s="50"/>
      <c r="AE306" s="50">
        <f t="shared" si="113"/>
        <v>0</v>
      </c>
      <c r="AF306" s="50"/>
      <c r="AG306" s="50">
        <f t="shared" si="114"/>
        <v>0</v>
      </c>
      <c r="AH306" s="50"/>
      <c r="AI306" s="50">
        <f t="shared" si="115"/>
        <v>0</v>
      </c>
      <c r="AJ306" s="50">
        <v>80</v>
      </c>
      <c r="AK306" s="50">
        <f t="shared" si="121"/>
        <v>1734.4</v>
      </c>
      <c r="AL306" s="50"/>
      <c r="AM306" s="50">
        <f t="shared" si="116"/>
        <v>0</v>
      </c>
      <c r="AN306" s="50"/>
      <c r="AO306" s="50">
        <f t="shared" si="117"/>
        <v>0</v>
      </c>
      <c r="AP306" s="49">
        <f t="shared" si="118"/>
        <v>80</v>
      </c>
      <c r="AQ306" s="49">
        <f t="shared" si="103"/>
        <v>1734.4</v>
      </c>
      <c r="AR306" s="49">
        <f t="shared" si="104"/>
        <v>430</v>
      </c>
      <c r="AS306" s="58">
        <f t="shared" si="105"/>
        <v>9322.4</v>
      </c>
      <c r="AT306" s="47"/>
      <c r="AU306" s="46"/>
      <c r="AV306" s="24">
        <f t="shared" si="122"/>
        <v>80</v>
      </c>
      <c r="AW306" s="23" t="str">
        <f t="shared" si="127"/>
        <v>MEDIDO</v>
      </c>
      <c r="AX306" s="45"/>
    </row>
    <row r="307" spans="1:50" s="41" customFormat="1" ht="87.75" customHeight="1" x14ac:dyDescent="0.2">
      <c r="A307" s="41" t="s">
        <v>39</v>
      </c>
      <c r="C307" s="57" t="s">
        <v>2378</v>
      </c>
      <c r="D307" s="56" t="s">
        <v>2377</v>
      </c>
      <c r="E307" s="55" t="s">
        <v>2374</v>
      </c>
      <c r="F307" s="53">
        <v>10076</v>
      </c>
      <c r="G307" s="53">
        <v>4643.01</v>
      </c>
      <c r="H307" s="54">
        <v>0</v>
      </c>
      <c r="I307" s="54">
        <v>3925.5</v>
      </c>
      <c r="J307" s="54">
        <v>0</v>
      </c>
      <c r="K307" s="53">
        <f t="shared" si="106"/>
        <v>18644.510000000002</v>
      </c>
      <c r="L307" s="52">
        <v>18.440000000000001</v>
      </c>
      <c r="M307" s="51">
        <f t="shared" si="119"/>
        <v>343804.76</v>
      </c>
      <c r="N307" s="50">
        <v>576.72</v>
      </c>
      <c r="O307" s="50">
        <f t="shared" si="124"/>
        <v>10634.72</v>
      </c>
      <c r="P307" s="50">
        <v>1589.13</v>
      </c>
      <c r="Q307" s="50">
        <f t="shared" si="107"/>
        <v>29303.56</v>
      </c>
      <c r="R307" s="50">
        <v>1589.13</v>
      </c>
      <c r="S307" s="50">
        <f t="shared" si="108"/>
        <v>29303.56</v>
      </c>
      <c r="T307" s="50">
        <v>4181.04</v>
      </c>
      <c r="U307" s="50">
        <f t="shared" si="125"/>
        <v>77098.38</v>
      </c>
      <c r="V307" s="50">
        <v>2139.98</v>
      </c>
      <c r="W307" s="50">
        <f>ROUND(V307*$L307,2)-0.01</f>
        <v>39461.22</v>
      </c>
      <c r="X307" s="50"/>
      <c r="Y307" s="50">
        <f t="shared" si="110"/>
        <v>0</v>
      </c>
      <c r="Z307" s="50"/>
      <c r="AA307" s="50">
        <f t="shared" si="111"/>
        <v>0</v>
      </c>
      <c r="AB307" s="50">
        <v>4642.62</v>
      </c>
      <c r="AC307" s="50">
        <f t="shared" si="112"/>
        <v>85609.91</v>
      </c>
      <c r="AD307" s="50"/>
      <c r="AE307" s="50">
        <f t="shared" si="113"/>
        <v>0</v>
      </c>
      <c r="AF307" s="50"/>
      <c r="AG307" s="50">
        <f t="shared" si="114"/>
        <v>0</v>
      </c>
      <c r="AH307" s="50">
        <v>3925.89</v>
      </c>
      <c r="AI307" s="50">
        <f t="shared" si="115"/>
        <v>72393.41</v>
      </c>
      <c r="AJ307" s="50"/>
      <c r="AK307" s="50">
        <f t="shared" si="121"/>
        <v>0</v>
      </c>
      <c r="AL307" s="50"/>
      <c r="AM307" s="50">
        <f t="shared" si="116"/>
        <v>0</v>
      </c>
      <c r="AN307" s="50"/>
      <c r="AO307" s="50">
        <f t="shared" si="117"/>
        <v>0</v>
      </c>
      <c r="AP307" s="49">
        <f t="shared" si="118"/>
        <v>18644.509999999998</v>
      </c>
      <c r="AQ307" s="49">
        <f t="shared" si="103"/>
        <v>343804.76</v>
      </c>
      <c r="AR307" s="49">
        <f t="shared" si="104"/>
        <v>0</v>
      </c>
      <c r="AS307" s="58">
        <f t="shared" si="105"/>
        <v>0</v>
      </c>
      <c r="AT307" s="47"/>
      <c r="AU307" s="46"/>
      <c r="AV307" s="24">
        <f t="shared" si="122"/>
        <v>0</v>
      </c>
      <c r="AW307" s="23" t="str">
        <f t="shared" si="127"/>
        <v>NÃO MEDIDO</v>
      </c>
      <c r="AX307" s="45"/>
    </row>
    <row r="308" spans="1:50" s="41" customFormat="1" ht="87.75" customHeight="1" x14ac:dyDescent="0.2">
      <c r="A308" s="41" t="s">
        <v>39</v>
      </c>
      <c r="C308" s="57" t="s">
        <v>2376</v>
      </c>
      <c r="D308" s="56" t="s">
        <v>2375</v>
      </c>
      <c r="E308" s="55" t="s">
        <v>2374</v>
      </c>
      <c r="F308" s="53">
        <v>1053</v>
      </c>
      <c r="G308" s="53">
        <v>0</v>
      </c>
      <c r="H308" s="54">
        <v>0</v>
      </c>
      <c r="I308" s="54"/>
      <c r="J308" s="54">
        <v>0</v>
      </c>
      <c r="K308" s="53">
        <f t="shared" si="106"/>
        <v>1053</v>
      </c>
      <c r="L308" s="52">
        <v>23.02</v>
      </c>
      <c r="M308" s="51">
        <f t="shared" si="119"/>
        <v>24240.06</v>
      </c>
      <c r="N308" s="50">
        <v>17.8</v>
      </c>
      <c r="O308" s="50">
        <f t="shared" si="124"/>
        <v>409.76</v>
      </c>
      <c r="P308" s="50">
        <v>266.91000000000003</v>
      </c>
      <c r="Q308" s="50">
        <f t="shared" si="107"/>
        <v>6144.27</v>
      </c>
      <c r="R308" s="50">
        <v>266.91000000000003</v>
      </c>
      <c r="S308" s="50">
        <f t="shared" si="108"/>
        <v>6144.27</v>
      </c>
      <c r="T308" s="50"/>
      <c r="U308" s="50">
        <f t="shared" si="125"/>
        <v>0</v>
      </c>
      <c r="V308" s="50">
        <v>501.38</v>
      </c>
      <c r="W308" s="50">
        <f>ROUND(V308*$L308,2)-0.01</f>
        <v>11541.76</v>
      </c>
      <c r="X308" s="50"/>
      <c r="Y308" s="50">
        <f t="shared" si="110"/>
        <v>0</v>
      </c>
      <c r="Z308" s="50"/>
      <c r="AA308" s="50">
        <f t="shared" si="111"/>
        <v>0</v>
      </c>
      <c r="AB308" s="50"/>
      <c r="AC308" s="50">
        <f t="shared" si="112"/>
        <v>0</v>
      </c>
      <c r="AD308" s="50"/>
      <c r="AE308" s="50">
        <f t="shared" si="113"/>
        <v>0</v>
      </c>
      <c r="AF308" s="50"/>
      <c r="AG308" s="50">
        <f t="shared" si="114"/>
        <v>0</v>
      </c>
      <c r="AH308" s="50"/>
      <c r="AI308" s="50">
        <f t="shared" si="115"/>
        <v>0</v>
      </c>
      <c r="AJ308" s="50"/>
      <c r="AK308" s="50">
        <f t="shared" si="121"/>
        <v>0</v>
      </c>
      <c r="AL308" s="50"/>
      <c r="AM308" s="50">
        <f t="shared" si="116"/>
        <v>0</v>
      </c>
      <c r="AN308" s="50"/>
      <c r="AO308" s="50">
        <f t="shared" si="117"/>
        <v>0</v>
      </c>
      <c r="AP308" s="49">
        <f t="shared" si="118"/>
        <v>1053</v>
      </c>
      <c r="AQ308" s="49">
        <f t="shared" si="103"/>
        <v>24240.06</v>
      </c>
      <c r="AR308" s="49">
        <f t="shared" si="104"/>
        <v>0</v>
      </c>
      <c r="AS308" s="58">
        <f t="shared" si="105"/>
        <v>0</v>
      </c>
      <c r="AT308" s="47"/>
      <c r="AU308" s="46"/>
      <c r="AV308" s="24">
        <f t="shared" si="122"/>
        <v>0</v>
      </c>
      <c r="AW308" s="23" t="str">
        <f t="shared" si="127"/>
        <v>NÃO MEDIDO</v>
      </c>
      <c r="AX308" s="45"/>
    </row>
    <row r="309" spans="1:50" s="41" customFormat="1" ht="55.5" customHeight="1" x14ac:dyDescent="0.2">
      <c r="A309" s="41" t="s">
        <v>39</v>
      </c>
      <c r="C309" s="57" t="s">
        <v>2373</v>
      </c>
      <c r="D309" s="56" t="s">
        <v>2372</v>
      </c>
      <c r="E309" s="55" t="s">
        <v>36</v>
      </c>
      <c r="F309" s="53">
        <v>34.200000000000003</v>
      </c>
      <c r="G309" s="53">
        <v>0</v>
      </c>
      <c r="H309" s="54">
        <v>0</v>
      </c>
      <c r="I309" s="54"/>
      <c r="J309" s="54">
        <v>0</v>
      </c>
      <c r="K309" s="53">
        <f t="shared" si="106"/>
        <v>34.200000000000003</v>
      </c>
      <c r="L309" s="52">
        <v>11.12</v>
      </c>
      <c r="M309" s="51">
        <f t="shared" si="119"/>
        <v>380.3</v>
      </c>
      <c r="N309" s="50"/>
      <c r="O309" s="50">
        <f t="shared" si="124"/>
        <v>0</v>
      </c>
      <c r="P309" s="50"/>
      <c r="Q309" s="50">
        <f t="shared" si="107"/>
        <v>0</v>
      </c>
      <c r="R309" s="50"/>
      <c r="S309" s="50">
        <f t="shared" si="108"/>
        <v>0</v>
      </c>
      <c r="T309" s="50"/>
      <c r="U309" s="50">
        <f t="shared" si="125"/>
        <v>0</v>
      </c>
      <c r="V309" s="50"/>
      <c r="W309" s="50">
        <f t="shared" ref="W309:W340" si="128">ROUND(V309*$L309,2)</f>
        <v>0</v>
      </c>
      <c r="X309" s="50"/>
      <c r="Y309" s="50">
        <f t="shared" si="110"/>
        <v>0</v>
      </c>
      <c r="Z309" s="50"/>
      <c r="AA309" s="50">
        <f t="shared" si="111"/>
        <v>0</v>
      </c>
      <c r="AB309" s="50"/>
      <c r="AC309" s="50">
        <f t="shared" si="112"/>
        <v>0</v>
      </c>
      <c r="AD309" s="50"/>
      <c r="AE309" s="50">
        <f t="shared" si="113"/>
        <v>0</v>
      </c>
      <c r="AF309" s="50"/>
      <c r="AG309" s="50">
        <f t="shared" si="114"/>
        <v>0</v>
      </c>
      <c r="AH309" s="50"/>
      <c r="AI309" s="50">
        <f t="shared" si="115"/>
        <v>0</v>
      </c>
      <c r="AJ309" s="50"/>
      <c r="AK309" s="50">
        <f t="shared" si="121"/>
        <v>0</v>
      </c>
      <c r="AL309" s="50"/>
      <c r="AM309" s="50">
        <f t="shared" si="116"/>
        <v>0</v>
      </c>
      <c r="AN309" s="50"/>
      <c r="AO309" s="50">
        <f t="shared" si="117"/>
        <v>0</v>
      </c>
      <c r="AP309" s="49">
        <f t="shared" si="118"/>
        <v>0</v>
      </c>
      <c r="AQ309" s="49">
        <f t="shared" si="103"/>
        <v>0</v>
      </c>
      <c r="AR309" s="49">
        <f t="shared" si="104"/>
        <v>34.200000000000003</v>
      </c>
      <c r="AS309" s="58">
        <f t="shared" si="105"/>
        <v>380.3</v>
      </c>
      <c r="AT309" s="47"/>
      <c r="AU309" s="46"/>
      <c r="AV309" s="24">
        <f t="shared" si="122"/>
        <v>0</v>
      </c>
      <c r="AW309" s="23" t="str">
        <f t="shared" si="127"/>
        <v>NÃO MEDIDO</v>
      </c>
      <c r="AX309" s="45"/>
    </row>
    <row r="310" spans="1:50" s="41" customFormat="1" ht="55.5" customHeight="1" x14ac:dyDescent="0.2">
      <c r="A310" s="41" t="s">
        <v>39</v>
      </c>
      <c r="C310" s="57" t="s">
        <v>2371</v>
      </c>
      <c r="D310" s="56" t="s">
        <v>2370</v>
      </c>
      <c r="E310" s="55" t="s">
        <v>182</v>
      </c>
      <c r="F310" s="53">
        <v>1160</v>
      </c>
      <c r="G310" s="53">
        <v>0</v>
      </c>
      <c r="H310" s="54">
        <v>0</v>
      </c>
      <c r="I310" s="54"/>
      <c r="J310" s="54">
        <v>40</v>
      </c>
      <c r="K310" s="53">
        <f t="shared" si="106"/>
        <v>1200</v>
      </c>
      <c r="L310" s="52">
        <v>24.43</v>
      </c>
      <c r="M310" s="51">
        <f t="shared" si="119"/>
        <v>29316</v>
      </c>
      <c r="N310" s="50"/>
      <c r="O310" s="50">
        <f t="shared" si="124"/>
        <v>0</v>
      </c>
      <c r="P310" s="50"/>
      <c r="Q310" s="50">
        <f t="shared" si="107"/>
        <v>0</v>
      </c>
      <c r="R310" s="50"/>
      <c r="S310" s="50">
        <f t="shared" si="108"/>
        <v>0</v>
      </c>
      <c r="T310" s="50"/>
      <c r="U310" s="50">
        <f t="shared" si="125"/>
        <v>0</v>
      </c>
      <c r="V310" s="50"/>
      <c r="W310" s="50">
        <f t="shared" si="128"/>
        <v>0</v>
      </c>
      <c r="X310" s="50"/>
      <c r="Y310" s="50">
        <f t="shared" si="110"/>
        <v>0</v>
      </c>
      <c r="Z310" s="50"/>
      <c r="AA310" s="50">
        <f t="shared" si="111"/>
        <v>0</v>
      </c>
      <c r="AB310" s="50"/>
      <c r="AC310" s="50">
        <f t="shared" si="112"/>
        <v>0</v>
      </c>
      <c r="AD310" s="50"/>
      <c r="AE310" s="50">
        <f t="shared" si="113"/>
        <v>0</v>
      </c>
      <c r="AF310" s="50"/>
      <c r="AG310" s="50">
        <f t="shared" si="114"/>
        <v>0</v>
      </c>
      <c r="AH310" s="50"/>
      <c r="AI310" s="50">
        <f t="shared" si="115"/>
        <v>0</v>
      </c>
      <c r="AJ310" s="50">
        <f>1176+24</f>
        <v>1200</v>
      </c>
      <c r="AK310" s="50">
        <f t="shared" si="121"/>
        <v>29316</v>
      </c>
      <c r="AL310" s="50"/>
      <c r="AM310" s="50">
        <f t="shared" si="116"/>
        <v>0</v>
      </c>
      <c r="AN310" s="50"/>
      <c r="AO310" s="50">
        <f t="shared" si="117"/>
        <v>0</v>
      </c>
      <c r="AP310" s="49">
        <f t="shared" si="118"/>
        <v>1200</v>
      </c>
      <c r="AQ310" s="49">
        <f t="shared" si="103"/>
        <v>29316</v>
      </c>
      <c r="AR310" s="49">
        <f t="shared" si="104"/>
        <v>0</v>
      </c>
      <c r="AS310" s="58">
        <f t="shared" si="105"/>
        <v>0</v>
      </c>
      <c r="AT310" s="47"/>
      <c r="AU310" s="46"/>
      <c r="AV310" s="24">
        <f t="shared" si="122"/>
        <v>1200</v>
      </c>
      <c r="AW310" s="23" t="str">
        <f t="shared" si="127"/>
        <v>MEDIDO</v>
      </c>
      <c r="AX310" s="45"/>
    </row>
    <row r="311" spans="1:50" s="41" customFormat="1" ht="55.5" customHeight="1" x14ac:dyDescent="0.2">
      <c r="A311" s="41" t="s">
        <v>39</v>
      </c>
      <c r="C311" s="57" t="s">
        <v>2369</v>
      </c>
      <c r="D311" s="56" t="s">
        <v>2368</v>
      </c>
      <c r="E311" s="55" t="s">
        <v>36</v>
      </c>
      <c r="F311" s="53">
        <v>510</v>
      </c>
      <c r="G311" s="53">
        <v>0</v>
      </c>
      <c r="H311" s="54">
        <v>0</v>
      </c>
      <c r="I311" s="54"/>
      <c r="J311" s="54">
        <v>0</v>
      </c>
      <c r="K311" s="53">
        <f t="shared" si="106"/>
        <v>510</v>
      </c>
      <c r="L311" s="52">
        <v>13.46</v>
      </c>
      <c r="M311" s="51">
        <f t="shared" si="119"/>
        <v>6864.6</v>
      </c>
      <c r="N311" s="50"/>
      <c r="O311" s="50">
        <f t="shared" si="124"/>
        <v>0</v>
      </c>
      <c r="P311" s="50"/>
      <c r="Q311" s="50">
        <f t="shared" si="107"/>
        <v>0</v>
      </c>
      <c r="R311" s="50"/>
      <c r="S311" s="50">
        <f t="shared" si="108"/>
        <v>0</v>
      </c>
      <c r="T311" s="50"/>
      <c r="U311" s="50">
        <f t="shared" si="125"/>
        <v>0</v>
      </c>
      <c r="V311" s="50"/>
      <c r="W311" s="50">
        <f t="shared" si="128"/>
        <v>0</v>
      </c>
      <c r="X311" s="50"/>
      <c r="Y311" s="50">
        <f t="shared" si="110"/>
        <v>0</v>
      </c>
      <c r="Z311" s="50"/>
      <c r="AA311" s="50">
        <f t="shared" si="111"/>
        <v>0</v>
      </c>
      <c r="AB311" s="50"/>
      <c r="AC311" s="50">
        <f t="shared" si="112"/>
        <v>0</v>
      </c>
      <c r="AD311" s="50"/>
      <c r="AE311" s="50">
        <f t="shared" si="113"/>
        <v>0</v>
      </c>
      <c r="AF311" s="50"/>
      <c r="AG311" s="50">
        <f t="shared" si="114"/>
        <v>0</v>
      </c>
      <c r="AH311" s="50"/>
      <c r="AI311" s="50">
        <f t="shared" si="115"/>
        <v>0</v>
      </c>
      <c r="AJ311" s="50">
        <v>80</v>
      </c>
      <c r="AK311" s="50">
        <f t="shared" si="121"/>
        <v>1076.8</v>
      </c>
      <c r="AL311" s="50"/>
      <c r="AM311" s="50">
        <f t="shared" si="116"/>
        <v>0</v>
      </c>
      <c r="AN311" s="50"/>
      <c r="AO311" s="50">
        <f t="shared" si="117"/>
        <v>0</v>
      </c>
      <c r="AP311" s="49">
        <f t="shared" si="118"/>
        <v>80</v>
      </c>
      <c r="AQ311" s="49">
        <f t="shared" si="103"/>
        <v>1076.8</v>
      </c>
      <c r="AR311" s="49">
        <f t="shared" si="104"/>
        <v>430</v>
      </c>
      <c r="AS311" s="58">
        <f t="shared" si="105"/>
        <v>5787.8</v>
      </c>
      <c r="AT311" s="47"/>
      <c r="AU311" s="46"/>
      <c r="AV311" s="24">
        <f t="shared" si="122"/>
        <v>80</v>
      </c>
      <c r="AW311" s="23" t="str">
        <f t="shared" si="127"/>
        <v>MEDIDO</v>
      </c>
      <c r="AX311" s="45"/>
    </row>
    <row r="312" spans="1:50" s="41" customFormat="1" ht="55.5" customHeight="1" x14ac:dyDescent="0.2">
      <c r="A312" s="41" t="s">
        <v>39</v>
      </c>
      <c r="C312" s="57" t="s">
        <v>2367</v>
      </c>
      <c r="D312" s="56" t="s">
        <v>2366</v>
      </c>
      <c r="E312" s="55" t="s">
        <v>87</v>
      </c>
      <c r="F312" s="53">
        <v>1680</v>
      </c>
      <c r="G312" s="53">
        <v>0</v>
      </c>
      <c r="H312" s="54">
        <v>0</v>
      </c>
      <c r="I312" s="54">
        <v>2735.4</v>
      </c>
      <c r="J312" s="54">
        <v>0</v>
      </c>
      <c r="K312" s="53">
        <f t="shared" si="106"/>
        <v>4415.3999999999996</v>
      </c>
      <c r="L312" s="52">
        <v>12.62</v>
      </c>
      <c r="M312" s="51">
        <f t="shared" si="119"/>
        <v>55722.35</v>
      </c>
      <c r="N312" s="50"/>
      <c r="O312" s="50">
        <f t="shared" si="124"/>
        <v>0</v>
      </c>
      <c r="P312" s="50">
        <v>794.57</v>
      </c>
      <c r="Q312" s="50">
        <f t="shared" si="107"/>
        <v>10027.469999999999</v>
      </c>
      <c r="R312" s="50"/>
      <c r="S312" s="50">
        <f t="shared" si="108"/>
        <v>0</v>
      </c>
      <c r="T312" s="50"/>
      <c r="U312" s="50">
        <f t="shared" si="125"/>
        <v>0</v>
      </c>
      <c r="V312" s="50"/>
      <c r="W312" s="50">
        <f t="shared" si="128"/>
        <v>0</v>
      </c>
      <c r="X312" s="50"/>
      <c r="Y312" s="50">
        <f t="shared" si="110"/>
        <v>0</v>
      </c>
      <c r="Z312" s="50"/>
      <c r="AA312" s="50">
        <f t="shared" si="111"/>
        <v>0</v>
      </c>
      <c r="AB312" s="50"/>
      <c r="AC312" s="50">
        <f t="shared" si="112"/>
        <v>0</v>
      </c>
      <c r="AD312" s="50"/>
      <c r="AE312" s="50">
        <f t="shared" si="113"/>
        <v>0</v>
      </c>
      <c r="AF312" s="50"/>
      <c r="AG312" s="50">
        <f t="shared" si="114"/>
        <v>0</v>
      </c>
      <c r="AH312" s="50">
        <v>2735.4</v>
      </c>
      <c r="AI312" s="50">
        <f t="shared" si="115"/>
        <v>34520.75</v>
      </c>
      <c r="AJ312" s="50"/>
      <c r="AK312" s="50">
        <f t="shared" si="121"/>
        <v>0</v>
      </c>
      <c r="AL312" s="50"/>
      <c r="AM312" s="50">
        <f t="shared" si="116"/>
        <v>0</v>
      </c>
      <c r="AN312" s="50"/>
      <c r="AO312" s="50">
        <f t="shared" si="117"/>
        <v>0</v>
      </c>
      <c r="AP312" s="49">
        <f t="shared" si="118"/>
        <v>3529.9700000000003</v>
      </c>
      <c r="AQ312" s="49">
        <f t="shared" si="103"/>
        <v>44548.22</v>
      </c>
      <c r="AR312" s="49">
        <f t="shared" si="104"/>
        <v>885.42999999999938</v>
      </c>
      <c r="AS312" s="58">
        <f t="shared" si="105"/>
        <v>11174.129999999997</v>
      </c>
      <c r="AT312" s="47"/>
      <c r="AU312" s="46"/>
      <c r="AV312" s="24">
        <f t="shared" si="122"/>
        <v>0</v>
      </c>
      <c r="AW312" s="23" t="str">
        <f t="shared" si="127"/>
        <v>NÃO MEDIDO</v>
      </c>
      <c r="AX312" s="45"/>
    </row>
    <row r="313" spans="1:50" s="41" customFormat="1" ht="55.5" customHeight="1" x14ac:dyDescent="0.2">
      <c r="A313" s="41" t="s">
        <v>39</v>
      </c>
      <c r="C313" s="57" t="s">
        <v>2365</v>
      </c>
      <c r="D313" s="56" t="s">
        <v>2364</v>
      </c>
      <c r="E313" s="55" t="s">
        <v>87</v>
      </c>
      <c r="F313" s="53">
        <v>263.5</v>
      </c>
      <c r="G313" s="53">
        <v>0</v>
      </c>
      <c r="H313" s="54">
        <v>0</v>
      </c>
      <c r="I313" s="54"/>
      <c r="J313" s="54">
        <v>0</v>
      </c>
      <c r="K313" s="53">
        <f t="shared" si="106"/>
        <v>263.5</v>
      </c>
      <c r="L313" s="52">
        <v>12.62</v>
      </c>
      <c r="M313" s="51">
        <f t="shared" si="119"/>
        <v>3325.37</v>
      </c>
      <c r="N313" s="50"/>
      <c r="O313" s="50">
        <f t="shared" si="124"/>
        <v>0</v>
      </c>
      <c r="P313" s="50">
        <v>131.6</v>
      </c>
      <c r="Q313" s="50">
        <f t="shared" si="107"/>
        <v>1660.79</v>
      </c>
      <c r="R313" s="50"/>
      <c r="S313" s="50">
        <f t="shared" si="108"/>
        <v>0</v>
      </c>
      <c r="T313" s="50"/>
      <c r="U313" s="50">
        <f t="shared" si="125"/>
        <v>0</v>
      </c>
      <c r="V313" s="50"/>
      <c r="W313" s="50">
        <f t="shared" si="128"/>
        <v>0</v>
      </c>
      <c r="X313" s="50">
        <v>131.9</v>
      </c>
      <c r="Y313" s="50">
        <f t="shared" si="110"/>
        <v>1664.58</v>
      </c>
      <c r="Z313" s="50"/>
      <c r="AA313" s="50">
        <f t="shared" si="111"/>
        <v>0</v>
      </c>
      <c r="AB313" s="50"/>
      <c r="AC313" s="50">
        <f t="shared" si="112"/>
        <v>0</v>
      </c>
      <c r="AD313" s="50"/>
      <c r="AE313" s="50">
        <f t="shared" si="113"/>
        <v>0</v>
      </c>
      <c r="AF313" s="50"/>
      <c r="AG313" s="50">
        <f t="shared" si="114"/>
        <v>0</v>
      </c>
      <c r="AH313" s="50"/>
      <c r="AI313" s="50">
        <f t="shared" si="115"/>
        <v>0</v>
      </c>
      <c r="AJ313" s="50"/>
      <c r="AK313" s="50">
        <f t="shared" si="121"/>
        <v>0</v>
      </c>
      <c r="AL313" s="50"/>
      <c r="AM313" s="50">
        <f t="shared" si="116"/>
        <v>0</v>
      </c>
      <c r="AN313" s="50"/>
      <c r="AO313" s="50">
        <f t="shared" si="117"/>
        <v>0</v>
      </c>
      <c r="AP313" s="49">
        <f t="shared" si="118"/>
        <v>263.5</v>
      </c>
      <c r="AQ313" s="49">
        <f t="shared" si="103"/>
        <v>3325.37</v>
      </c>
      <c r="AR313" s="49">
        <f t="shared" si="104"/>
        <v>0</v>
      </c>
      <c r="AS313" s="58">
        <f t="shared" si="105"/>
        <v>0</v>
      </c>
      <c r="AT313" s="47"/>
      <c r="AU313" s="46"/>
      <c r="AV313" s="24">
        <f t="shared" si="122"/>
        <v>0</v>
      </c>
      <c r="AW313" s="23" t="str">
        <f t="shared" si="127"/>
        <v>NÃO MEDIDO</v>
      </c>
      <c r="AX313" s="45"/>
    </row>
    <row r="314" spans="1:50" s="41" customFormat="1" ht="55.5" customHeight="1" x14ac:dyDescent="0.2">
      <c r="A314" s="41" t="s">
        <v>39</v>
      </c>
      <c r="C314" s="57" t="s">
        <v>2363</v>
      </c>
      <c r="D314" s="56" t="s">
        <v>2362</v>
      </c>
      <c r="E314" s="55" t="s">
        <v>2361</v>
      </c>
      <c r="F314" s="53">
        <v>12520</v>
      </c>
      <c r="G314" s="53">
        <v>0</v>
      </c>
      <c r="H314" s="54">
        <v>0</v>
      </c>
      <c r="I314" s="54"/>
      <c r="J314" s="54">
        <v>3510</v>
      </c>
      <c r="K314" s="53">
        <f t="shared" si="106"/>
        <v>16030</v>
      </c>
      <c r="L314" s="52">
        <v>0.21</v>
      </c>
      <c r="M314" s="51">
        <f t="shared" si="119"/>
        <v>3366.2999999999997</v>
      </c>
      <c r="N314" s="50"/>
      <c r="O314" s="50">
        <f t="shared" si="124"/>
        <v>0</v>
      </c>
      <c r="P314" s="50"/>
      <c r="Q314" s="50">
        <f t="shared" si="107"/>
        <v>0</v>
      </c>
      <c r="R314" s="50"/>
      <c r="S314" s="50">
        <f t="shared" si="108"/>
        <v>0</v>
      </c>
      <c r="T314" s="50"/>
      <c r="U314" s="50">
        <f t="shared" si="125"/>
        <v>0</v>
      </c>
      <c r="V314" s="50"/>
      <c r="W314" s="50">
        <f t="shared" si="128"/>
        <v>0</v>
      </c>
      <c r="X314" s="50"/>
      <c r="Y314" s="50">
        <f t="shared" si="110"/>
        <v>0</v>
      </c>
      <c r="Z314" s="50"/>
      <c r="AA314" s="50">
        <f t="shared" si="111"/>
        <v>0</v>
      </c>
      <c r="AB314" s="50"/>
      <c r="AC314" s="50">
        <f t="shared" si="112"/>
        <v>0</v>
      </c>
      <c r="AD314" s="50"/>
      <c r="AE314" s="50">
        <f t="shared" si="113"/>
        <v>0</v>
      </c>
      <c r="AF314" s="50">
        <v>1430.4</v>
      </c>
      <c r="AG314" s="50">
        <f t="shared" si="114"/>
        <v>300.38</v>
      </c>
      <c r="AH314" s="50">
        <v>4768</v>
      </c>
      <c r="AI314" s="50">
        <f t="shared" si="115"/>
        <v>1001.28</v>
      </c>
      <c r="AJ314" s="50"/>
      <c r="AK314" s="50">
        <f t="shared" si="121"/>
        <v>0</v>
      </c>
      <c r="AL314" s="50"/>
      <c r="AM314" s="50">
        <f t="shared" si="116"/>
        <v>0</v>
      </c>
      <c r="AN314" s="50"/>
      <c r="AO314" s="50">
        <f t="shared" si="117"/>
        <v>0</v>
      </c>
      <c r="AP314" s="49">
        <f t="shared" si="118"/>
        <v>6198.4</v>
      </c>
      <c r="AQ314" s="49">
        <f t="shared" si="103"/>
        <v>1301.6599999999999</v>
      </c>
      <c r="AR314" s="49">
        <f t="shared" si="104"/>
        <v>9831.6</v>
      </c>
      <c r="AS314" s="58">
        <f t="shared" si="105"/>
        <v>2064.64</v>
      </c>
      <c r="AT314" s="47"/>
      <c r="AU314" s="46"/>
      <c r="AV314" s="24">
        <f t="shared" si="122"/>
        <v>0</v>
      </c>
      <c r="AW314" s="23" t="str">
        <f t="shared" si="127"/>
        <v>NÃO MEDIDO</v>
      </c>
      <c r="AX314" s="45"/>
    </row>
    <row r="315" spans="1:50" s="41" customFormat="1" ht="55.5" customHeight="1" x14ac:dyDescent="0.2">
      <c r="A315" s="41" t="s">
        <v>39</v>
      </c>
      <c r="C315" s="57" t="s">
        <v>2360</v>
      </c>
      <c r="D315" s="56" t="s">
        <v>2359</v>
      </c>
      <c r="E315" s="55" t="s">
        <v>43</v>
      </c>
      <c r="F315" s="53">
        <v>8</v>
      </c>
      <c r="G315" s="53">
        <v>0</v>
      </c>
      <c r="H315" s="54">
        <v>0</v>
      </c>
      <c r="I315" s="54"/>
      <c r="J315" s="54">
        <v>0</v>
      </c>
      <c r="K315" s="53">
        <f t="shared" si="106"/>
        <v>8</v>
      </c>
      <c r="L315" s="52">
        <v>1795.96</v>
      </c>
      <c r="M315" s="51">
        <f t="shared" si="119"/>
        <v>14367.68</v>
      </c>
      <c r="N315" s="50"/>
      <c r="O315" s="50">
        <f t="shared" si="124"/>
        <v>0</v>
      </c>
      <c r="P315" s="50"/>
      <c r="Q315" s="50">
        <f t="shared" si="107"/>
        <v>0</v>
      </c>
      <c r="R315" s="50"/>
      <c r="S315" s="50">
        <f t="shared" si="108"/>
        <v>0</v>
      </c>
      <c r="T315" s="50"/>
      <c r="U315" s="50">
        <f t="shared" si="125"/>
        <v>0</v>
      </c>
      <c r="V315" s="50"/>
      <c r="W315" s="50">
        <f t="shared" si="128"/>
        <v>0</v>
      </c>
      <c r="X315" s="50"/>
      <c r="Y315" s="50">
        <f t="shared" si="110"/>
        <v>0</v>
      </c>
      <c r="Z315" s="50"/>
      <c r="AA315" s="50">
        <f t="shared" si="111"/>
        <v>0</v>
      </c>
      <c r="AB315" s="50"/>
      <c r="AC315" s="50">
        <f t="shared" si="112"/>
        <v>0</v>
      </c>
      <c r="AD315" s="50"/>
      <c r="AE315" s="50">
        <f t="shared" si="113"/>
        <v>0</v>
      </c>
      <c r="AF315" s="50"/>
      <c r="AG315" s="50">
        <f t="shared" si="114"/>
        <v>0</v>
      </c>
      <c r="AH315" s="50"/>
      <c r="AI315" s="50">
        <f t="shared" si="115"/>
        <v>0</v>
      </c>
      <c r="AJ315" s="50">
        <v>8</v>
      </c>
      <c r="AK315" s="50">
        <f t="shared" si="121"/>
        <v>14367.68</v>
      </c>
      <c r="AL315" s="50"/>
      <c r="AM315" s="50">
        <f t="shared" si="116"/>
        <v>0</v>
      </c>
      <c r="AN315" s="50"/>
      <c r="AO315" s="50">
        <f t="shared" si="117"/>
        <v>0</v>
      </c>
      <c r="AP315" s="49">
        <f t="shared" si="118"/>
        <v>8</v>
      </c>
      <c r="AQ315" s="49">
        <f t="shared" si="103"/>
        <v>14367.68</v>
      </c>
      <c r="AR315" s="49">
        <f t="shared" si="104"/>
        <v>0</v>
      </c>
      <c r="AS315" s="58">
        <f t="shared" si="105"/>
        <v>0</v>
      </c>
      <c r="AT315" s="47"/>
      <c r="AU315" s="46"/>
      <c r="AV315" s="24">
        <f t="shared" si="122"/>
        <v>8</v>
      </c>
      <c r="AW315" s="23" t="str">
        <f t="shared" si="127"/>
        <v>MEDIDO</v>
      </c>
      <c r="AX315" s="45"/>
    </row>
    <row r="316" spans="1:50" s="41" customFormat="1" ht="30" customHeight="1" x14ac:dyDescent="0.2">
      <c r="A316" s="60" t="s">
        <v>41</v>
      </c>
      <c r="B316" s="60"/>
      <c r="C316" s="57">
        <v>40800</v>
      </c>
      <c r="D316" s="56" t="s">
        <v>2358</v>
      </c>
      <c r="E316" s="55"/>
      <c r="F316" s="53"/>
      <c r="G316" s="53">
        <v>0</v>
      </c>
      <c r="H316" s="54">
        <v>0</v>
      </c>
      <c r="I316" s="54"/>
      <c r="J316" s="54">
        <v>0</v>
      </c>
      <c r="K316" s="53">
        <f t="shared" si="106"/>
        <v>0</v>
      </c>
      <c r="L316" s="52"/>
      <c r="M316" s="51">
        <f t="shared" si="119"/>
        <v>0</v>
      </c>
      <c r="N316" s="50"/>
      <c r="O316" s="50">
        <f t="shared" si="124"/>
        <v>0</v>
      </c>
      <c r="P316" s="50"/>
      <c r="Q316" s="50">
        <f t="shared" si="107"/>
        <v>0</v>
      </c>
      <c r="R316" s="50"/>
      <c r="S316" s="50">
        <f t="shared" si="108"/>
        <v>0</v>
      </c>
      <c r="T316" s="50"/>
      <c r="U316" s="50">
        <f t="shared" si="125"/>
        <v>0</v>
      </c>
      <c r="V316" s="50"/>
      <c r="W316" s="50">
        <f t="shared" si="128"/>
        <v>0</v>
      </c>
      <c r="X316" s="50"/>
      <c r="Y316" s="50">
        <f t="shared" si="110"/>
        <v>0</v>
      </c>
      <c r="Z316" s="50"/>
      <c r="AA316" s="50">
        <f t="shared" si="111"/>
        <v>0</v>
      </c>
      <c r="AB316" s="50"/>
      <c r="AC316" s="50">
        <f t="shared" si="112"/>
        <v>0</v>
      </c>
      <c r="AD316" s="50"/>
      <c r="AE316" s="50">
        <f t="shared" si="113"/>
        <v>0</v>
      </c>
      <c r="AF316" s="50"/>
      <c r="AG316" s="50">
        <f t="shared" si="114"/>
        <v>0</v>
      </c>
      <c r="AH316" s="50"/>
      <c r="AI316" s="50">
        <f t="shared" si="115"/>
        <v>0</v>
      </c>
      <c r="AJ316" s="50"/>
      <c r="AK316" s="50">
        <f t="shared" si="121"/>
        <v>0</v>
      </c>
      <c r="AL316" s="50"/>
      <c r="AM316" s="50">
        <f t="shared" si="116"/>
        <v>0</v>
      </c>
      <c r="AN316" s="50"/>
      <c r="AO316" s="50">
        <f t="shared" si="117"/>
        <v>0</v>
      </c>
      <c r="AP316" s="49">
        <f t="shared" si="118"/>
        <v>0</v>
      </c>
      <c r="AQ316" s="49">
        <f t="shared" si="103"/>
        <v>0</v>
      </c>
      <c r="AR316" s="49">
        <f t="shared" si="104"/>
        <v>0</v>
      </c>
      <c r="AS316" s="58">
        <f t="shared" si="105"/>
        <v>0</v>
      </c>
      <c r="AT316" s="47"/>
      <c r="AU316" s="46"/>
      <c r="AV316" s="24">
        <f t="shared" si="122"/>
        <v>0</v>
      </c>
      <c r="AW316" s="23" t="str">
        <f>IF(COUNTIF(AW317:AW320,"MEDIDO")&lt;&gt;0,"MEDIDO","NÃO MEDIDO")</f>
        <v>MEDIDO</v>
      </c>
      <c r="AX316" s="45"/>
    </row>
    <row r="317" spans="1:50" s="41" customFormat="1" ht="63.75" customHeight="1" x14ac:dyDescent="0.2">
      <c r="A317" s="41" t="s">
        <v>39</v>
      </c>
      <c r="C317" s="57" t="s">
        <v>2357</v>
      </c>
      <c r="D317" s="56" t="s">
        <v>2356</v>
      </c>
      <c r="E317" s="55" t="s">
        <v>43</v>
      </c>
      <c r="F317" s="53">
        <v>34</v>
      </c>
      <c r="G317" s="53">
        <v>0</v>
      </c>
      <c r="H317" s="54">
        <v>0</v>
      </c>
      <c r="I317" s="54">
        <v>66</v>
      </c>
      <c r="J317" s="54">
        <v>0</v>
      </c>
      <c r="K317" s="53">
        <f t="shared" si="106"/>
        <v>100</v>
      </c>
      <c r="L317" s="52">
        <v>338.97</v>
      </c>
      <c r="M317" s="51">
        <f t="shared" si="119"/>
        <v>33897</v>
      </c>
      <c r="N317" s="50"/>
      <c r="O317" s="50">
        <f t="shared" si="124"/>
        <v>0</v>
      </c>
      <c r="P317" s="50"/>
      <c r="Q317" s="50">
        <f t="shared" si="107"/>
        <v>0</v>
      </c>
      <c r="R317" s="50">
        <v>34</v>
      </c>
      <c r="S317" s="50">
        <f t="shared" si="108"/>
        <v>11524.98</v>
      </c>
      <c r="T317" s="50"/>
      <c r="U317" s="50">
        <f t="shared" si="125"/>
        <v>0</v>
      </c>
      <c r="V317" s="50"/>
      <c r="W317" s="50">
        <f t="shared" si="128"/>
        <v>0</v>
      </c>
      <c r="X317" s="50"/>
      <c r="Y317" s="50">
        <f t="shared" si="110"/>
        <v>0</v>
      </c>
      <c r="Z317" s="50"/>
      <c r="AA317" s="50">
        <f t="shared" si="111"/>
        <v>0</v>
      </c>
      <c r="AB317" s="50"/>
      <c r="AC317" s="50">
        <f t="shared" si="112"/>
        <v>0</v>
      </c>
      <c r="AD317" s="50"/>
      <c r="AE317" s="50">
        <f t="shared" si="113"/>
        <v>0</v>
      </c>
      <c r="AF317" s="50"/>
      <c r="AG317" s="50">
        <f t="shared" si="114"/>
        <v>0</v>
      </c>
      <c r="AH317" s="50"/>
      <c r="AI317" s="50">
        <f t="shared" si="115"/>
        <v>0</v>
      </c>
      <c r="AJ317" s="50">
        <v>56</v>
      </c>
      <c r="AK317" s="50">
        <f t="shared" si="121"/>
        <v>18982.32</v>
      </c>
      <c r="AL317" s="50"/>
      <c r="AM317" s="50">
        <f t="shared" si="116"/>
        <v>0</v>
      </c>
      <c r="AN317" s="50"/>
      <c r="AO317" s="50">
        <f t="shared" si="117"/>
        <v>0</v>
      </c>
      <c r="AP317" s="49">
        <f t="shared" si="118"/>
        <v>90</v>
      </c>
      <c r="AQ317" s="49">
        <f t="shared" si="103"/>
        <v>30507.3</v>
      </c>
      <c r="AR317" s="49">
        <f t="shared" si="104"/>
        <v>10</v>
      </c>
      <c r="AS317" s="58">
        <f t="shared" si="105"/>
        <v>3389.7000000000007</v>
      </c>
      <c r="AT317" s="47"/>
      <c r="AU317" s="46"/>
      <c r="AV317" s="24">
        <f t="shared" si="122"/>
        <v>56</v>
      </c>
      <c r="AW317" s="23" t="str">
        <f>IF(AV317&lt;&gt;0,"MEDIDO","NÃO MEDIDO")</f>
        <v>MEDIDO</v>
      </c>
      <c r="AX317" s="45"/>
    </row>
    <row r="318" spans="1:50" s="41" customFormat="1" ht="63.75" customHeight="1" x14ac:dyDescent="0.2">
      <c r="A318" s="41" t="s">
        <v>39</v>
      </c>
      <c r="C318" s="57" t="s">
        <v>2355</v>
      </c>
      <c r="D318" s="56" t="s">
        <v>2354</v>
      </c>
      <c r="E318" s="55" t="s">
        <v>87</v>
      </c>
      <c r="F318" s="53">
        <v>5</v>
      </c>
      <c r="G318" s="53">
        <v>0</v>
      </c>
      <c r="H318" s="54">
        <v>0</v>
      </c>
      <c r="I318" s="54">
        <v>35</v>
      </c>
      <c r="J318" s="54">
        <v>0</v>
      </c>
      <c r="K318" s="53">
        <f t="shared" si="106"/>
        <v>40</v>
      </c>
      <c r="L318" s="52">
        <v>241.33</v>
      </c>
      <c r="M318" s="51">
        <f t="shared" si="119"/>
        <v>9653.1999999999989</v>
      </c>
      <c r="N318" s="50"/>
      <c r="O318" s="50">
        <f t="shared" si="124"/>
        <v>0</v>
      </c>
      <c r="P318" s="50"/>
      <c r="Q318" s="50">
        <f t="shared" si="107"/>
        <v>0</v>
      </c>
      <c r="R318" s="50"/>
      <c r="S318" s="50">
        <f t="shared" si="108"/>
        <v>0</v>
      </c>
      <c r="T318" s="50"/>
      <c r="U318" s="50">
        <f t="shared" si="125"/>
        <v>0</v>
      </c>
      <c r="V318" s="50">
        <v>5</v>
      </c>
      <c r="W318" s="50">
        <f t="shared" si="128"/>
        <v>1206.6500000000001</v>
      </c>
      <c r="X318" s="50"/>
      <c r="Y318" s="50">
        <f t="shared" si="110"/>
        <v>0</v>
      </c>
      <c r="Z318" s="50"/>
      <c r="AA318" s="50">
        <f t="shared" si="111"/>
        <v>0</v>
      </c>
      <c r="AB318" s="50"/>
      <c r="AC318" s="50">
        <f t="shared" si="112"/>
        <v>0</v>
      </c>
      <c r="AD318" s="50"/>
      <c r="AE318" s="50">
        <f t="shared" si="113"/>
        <v>0</v>
      </c>
      <c r="AF318" s="50"/>
      <c r="AG318" s="50">
        <f t="shared" si="114"/>
        <v>0</v>
      </c>
      <c r="AH318" s="50">
        <v>35</v>
      </c>
      <c r="AI318" s="50">
        <f t="shared" si="115"/>
        <v>8446.5499999999993</v>
      </c>
      <c r="AJ318" s="50"/>
      <c r="AK318" s="50">
        <f t="shared" si="121"/>
        <v>0</v>
      </c>
      <c r="AL318" s="50"/>
      <c r="AM318" s="50">
        <f t="shared" si="116"/>
        <v>0</v>
      </c>
      <c r="AN318" s="50"/>
      <c r="AO318" s="50">
        <f t="shared" si="117"/>
        <v>0</v>
      </c>
      <c r="AP318" s="49">
        <f t="shared" si="118"/>
        <v>40</v>
      </c>
      <c r="AQ318" s="49">
        <f t="shared" si="103"/>
        <v>9653.1999999999989</v>
      </c>
      <c r="AR318" s="49">
        <f t="shared" si="104"/>
        <v>0</v>
      </c>
      <c r="AS318" s="58">
        <f t="shared" si="105"/>
        <v>0</v>
      </c>
      <c r="AT318" s="47"/>
      <c r="AU318" s="46"/>
      <c r="AV318" s="24">
        <f t="shared" si="122"/>
        <v>0</v>
      </c>
      <c r="AW318" s="23" t="str">
        <f>IF(AV318&lt;&gt;0,"MEDIDO","NÃO MEDIDO")</f>
        <v>NÃO MEDIDO</v>
      </c>
      <c r="AX318" s="45"/>
    </row>
    <row r="319" spans="1:50" s="41" customFormat="1" ht="63.75" customHeight="1" x14ac:dyDescent="0.2">
      <c r="A319" s="41" t="s">
        <v>39</v>
      </c>
      <c r="C319" s="57" t="s">
        <v>2353</v>
      </c>
      <c r="D319" s="56" t="s">
        <v>2352</v>
      </c>
      <c r="E319" s="55" t="s">
        <v>2349</v>
      </c>
      <c r="F319" s="53">
        <v>1</v>
      </c>
      <c r="G319" s="53">
        <v>0</v>
      </c>
      <c r="H319" s="54">
        <v>0</v>
      </c>
      <c r="I319" s="54"/>
      <c r="J319" s="54">
        <v>0</v>
      </c>
      <c r="K319" s="53">
        <f t="shared" si="106"/>
        <v>1</v>
      </c>
      <c r="L319" s="52">
        <v>1071.96</v>
      </c>
      <c r="M319" s="51">
        <f t="shared" si="119"/>
        <v>1071.96</v>
      </c>
      <c r="N319" s="50"/>
      <c r="O319" s="50">
        <f t="shared" si="124"/>
        <v>0</v>
      </c>
      <c r="P319" s="50"/>
      <c r="Q319" s="50">
        <f t="shared" si="107"/>
        <v>0</v>
      </c>
      <c r="R319" s="50"/>
      <c r="S319" s="50">
        <f t="shared" si="108"/>
        <v>0</v>
      </c>
      <c r="T319" s="50"/>
      <c r="U319" s="50">
        <f t="shared" si="125"/>
        <v>0</v>
      </c>
      <c r="V319" s="50"/>
      <c r="W319" s="50">
        <f t="shared" si="128"/>
        <v>0</v>
      </c>
      <c r="X319" s="50"/>
      <c r="Y319" s="50">
        <f t="shared" si="110"/>
        <v>0</v>
      </c>
      <c r="Z319" s="50"/>
      <c r="AA319" s="50">
        <f t="shared" si="111"/>
        <v>0</v>
      </c>
      <c r="AB319" s="50"/>
      <c r="AC319" s="50">
        <f t="shared" si="112"/>
        <v>0</v>
      </c>
      <c r="AD319" s="50"/>
      <c r="AE319" s="50">
        <f t="shared" si="113"/>
        <v>0</v>
      </c>
      <c r="AF319" s="50">
        <v>1</v>
      </c>
      <c r="AG319" s="50">
        <f t="shared" si="114"/>
        <v>1071.96</v>
      </c>
      <c r="AH319" s="50"/>
      <c r="AI319" s="50">
        <f t="shared" si="115"/>
        <v>0</v>
      </c>
      <c r="AJ319" s="50"/>
      <c r="AK319" s="50">
        <f t="shared" si="121"/>
        <v>0</v>
      </c>
      <c r="AL319" s="50"/>
      <c r="AM319" s="50">
        <f t="shared" si="116"/>
        <v>0</v>
      </c>
      <c r="AN319" s="50"/>
      <c r="AO319" s="50">
        <f t="shared" si="117"/>
        <v>0</v>
      </c>
      <c r="AP319" s="49">
        <f t="shared" si="118"/>
        <v>1</v>
      </c>
      <c r="AQ319" s="49">
        <f t="shared" si="103"/>
        <v>1071.96</v>
      </c>
      <c r="AR319" s="49">
        <f t="shared" si="104"/>
        <v>0</v>
      </c>
      <c r="AS319" s="58">
        <f t="shared" si="105"/>
        <v>0</v>
      </c>
      <c r="AT319" s="47"/>
      <c r="AU319" s="46"/>
      <c r="AV319" s="24">
        <f t="shared" si="122"/>
        <v>0</v>
      </c>
      <c r="AW319" s="23" t="str">
        <f>IF(AV319&lt;&gt;0,"MEDIDO","NÃO MEDIDO")</f>
        <v>NÃO MEDIDO</v>
      </c>
      <c r="AX319" s="45"/>
    </row>
    <row r="320" spans="1:50" s="41" customFormat="1" ht="88.5" customHeight="1" x14ac:dyDescent="0.2">
      <c r="A320" s="41" t="s">
        <v>39</v>
      </c>
      <c r="C320" s="57" t="s">
        <v>2351</v>
      </c>
      <c r="D320" s="56" t="s">
        <v>2350</v>
      </c>
      <c r="E320" s="55" t="s">
        <v>2349</v>
      </c>
      <c r="F320" s="53">
        <v>431</v>
      </c>
      <c r="G320" s="53">
        <v>0</v>
      </c>
      <c r="H320" s="54">
        <v>0</v>
      </c>
      <c r="I320" s="54"/>
      <c r="J320" s="54">
        <v>0</v>
      </c>
      <c r="K320" s="53">
        <f t="shared" si="106"/>
        <v>431</v>
      </c>
      <c r="L320" s="52">
        <v>17.71</v>
      </c>
      <c r="M320" s="51">
        <f t="shared" si="119"/>
        <v>7633.01</v>
      </c>
      <c r="N320" s="50"/>
      <c r="O320" s="50">
        <f t="shared" si="124"/>
        <v>0</v>
      </c>
      <c r="P320" s="50"/>
      <c r="Q320" s="50">
        <f t="shared" si="107"/>
        <v>0</v>
      </c>
      <c r="R320" s="50">
        <v>60</v>
      </c>
      <c r="S320" s="50">
        <f t="shared" si="108"/>
        <v>1062.5999999999999</v>
      </c>
      <c r="T320" s="50">
        <v>15.75</v>
      </c>
      <c r="U320" s="50">
        <f t="shared" si="125"/>
        <v>278.93</v>
      </c>
      <c r="V320" s="50">
        <v>25.25</v>
      </c>
      <c r="W320" s="50">
        <f t="shared" si="128"/>
        <v>447.18</v>
      </c>
      <c r="X320" s="50">
        <v>7.5</v>
      </c>
      <c r="Y320" s="50">
        <f t="shared" si="110"/>
        <v>132.83000000000001</v>
      </c>
      <c r="Z320" s="50">
        <v>6</v>
      </c>
      <c r="AA320" s="50">
        <f t="shared" si="111"/>
        <v>106.26</v>
      </c>
      <c r="AB320" s="50">
        <v>7.5</v>
      </c>
      <c r="AC320" s="50">
        <f t="shared" si="112"/>
        <v>132.83000000000001</v>
      </c>
      <c r="AD320" s="50">
        <v>9</v>
      </c>
      <c r="AE320" s="50">
        <f t="shared" si="113"/>
        <v>159.38999999999999</v>
      </c>
      <c r="AF320" s="50">
        <v>12</v>
      </c>
      <c r="AG320" s="50">
        <f t="shared" si="114"/>
        <v>212.52</v>
      </c>
      <c r="AH320" s="50">
        <v>31.5</v>
      </c>
      <c r="AI320" s="50">
        <f t="shared" si="115"/>
        <v>557.87</v>
      </c>
      <c r="AJ320" s="50">
        <v>27</v>
      </c>
      <c r="AK320" s="50">
        <f t="shared" si="121"/>
        <v>478.17</v>
      </c>
      <c r="AL320" s="50"/>
      <c r="AM320" s="50">
        <f t="shared" si="116"/>
        <v>0</v>
      </c>
      <c r="AN320" s="50"/>
      <c r="AO320" s="50">
        <f t="shared" si="117"/>
        <v>0</v>
      </c>
      <c r="AP320" s="49">
        <f t="shared" si="118"/>
        <v>201.5</v>
      </c>
      <c r="AQ320" s="49">
        <f t="shared" si="103"/>
        <v>3568.58</v>
      </c>
      <c r="AR320" s="49">
        <f t="shared" si="104"/>
        <v>229.5</v>
      </c>
      <c r="AS320" s="58">
        <f t="shared" si="105"/>
        <v>4064.4300000000003</v>
      </c>
      <c r="AT320" s="47"/>
      <c r="AU320" s="46"/>
      <c r="AV320" s="24">
        <f t="shared" si="122"/>
        <v>27</v>
      </c>
      <c r="AW320" s="23" t="str">
        <f>IF(AV320&lt;&gt;0,"MEDIDO","NÃO MEDIDO")</f>
        <v>MEDIDO</v>
      </c>
      <c r="AX320" s="45"/>
    </row>
    <row r="321" spans="1:50" s="41" customFormat="1" ht="30" customHeight="1" x14ac:dyDescent="0.2">
      <c r="A321" s="60" t="s">
        <v>41</v>
      </c>
      <c r="B321" s="60"/>
      <c r="C321" s="57">
        <v>40900</v>
      </c>
      <c r="D321" s="56" t="s">
        <v>2348</v>
      </c>
      <c r="E321" s="55"/>
      <c r="F321" s="53"/>
      <c r="G321" s="53">
        <v>0</v>
      </c>
      <c r="H321" s="54">
        <v>0</v>
      </c>
      <c r="I321" s="54"/>
      <c r="J321" s="54">
        <v>0</v>
      </c>
      <c r="K321" s="53">
        <f t="shared" si="106"/>
        <v>0</v>
      </c>
      <c r="L321" s="52"/>
      <c r="M321" s="51">
        <f t="shared" si="119"/>
        <v>0</v>
      </c>
      <c r="N321" s="50"/>
      <c r="O321" s="50">
        <f t="shared" ref="O321:O352" si="129">ROUND(N321*$L321,2)</f>
        <v>0</v>
      </c>
      <c r="P321" s="50"/>
      <c r="Q321" s="50">
        <f t="shared" si="107"/>
        <v>0</v>
      </c>
      <c r="R321" s="50"/>
      <c r="S321" s="50">
        <f t="shared" si="108"/>
        <v>0</v>
      </c>
      <c r="T321" s="50"/>
      <c r="U321" s="50">
        <f t="shared" si="125"/>
        <v>0</v>
      </c>
      <c r="V321" s="50"/>
      <c r="W321" s="50">
        <f t="shared" si="128"/>
        <v>0</v>
      </c>
      <c r="X321" s="50"/>
      <c r="Y321" s="50">
        <f t="shared" si="110"/>
        <v>0</v>
      </c>
      <c r="Z321" s="50"/>
      <c r="AA321" s="50">
        <f t="shared" si="111"/>
        <v>0</v>
      </c>
      <c r="AB321" s="50"/>
      <c r="AC321" s="50">
        <f t="shared" si="112"/>
        <v>0</v>
      </c>
      <c r="AD321" s="50"/>
      <c r="AE321" s="50">
        <f t="shared" si="113"/>
        <v>0</v>
      </c>
      <c r="AF321" s="50"/>
      <c r="AG321" s="50">
        <f t="shared" si="114"/>
        <v>0</v>
      </c>
      <c r="AH321" s="50"/>
      <c r="AI321" s="50">
        <f t="shared" si="115"/>
        <v>0</v>
      </c>
      <c r="AJ321" s="50"/>
      <c r="AK321" s="50">
        <f t="shared" si="121"/>
        <v>0</v>
      </c>
      <c r="AL321" s="50"/>
      <c r="AM321" s="50">
        <f t="shared" si="116"/>
        <v>0</v>
      </c>
      <c r="AN321" s="50"/>
      <c r="AO321" s="50">
        <f t="shared" si="117"/>
        <v>0</v>
      </c>
      <c r="AP321" s="49">
        <f t="shared" si="118"/>
        <v>0</v>
      </c>
      <c r="AQ321" s="49">
        <f t="shared" si="103"/>
        <v>0</v>
      </c>
      <c r="AR321" s="49">
        <f t="shared" si="104"/>
        <v>0</v>
      </c>
      <c r="AS321" s="58">
        <f t="shared" si="105"/>
        <v>0</v>
      </c>
      <c r="AT321" s="47"/>
      <c r="AU321" s="46"/>
      <c r="AV321" s="24">
        <f t="shared" si="122"/>
        <v>0</v>
      </c>
      <c r="AW321" s="23" t="str">
        <f>IF(COUNTIF(AW322:AW325,"MEDIDO")&lt;&gt;0,"MEDIDO","NÃO MEDIDO")</f>
        <v>NÃO MEDIDO</v>
      </c>
      <c r="AX321" s="45"/>
    </row>
    <row r="322" spans="1:50" s="41" customFormat="1" ht="54" customHeight="1" x14ac:dyDescent="0.2">
      <c r="A322" s="41" t="s">
        <v>39</v>
      </c>
      <c r="C322" s="57" t="s">
        <v>2347</v>
      </c>
      <c r="D322" s="56" t="s">
        <v>2346</v>
      </c>
      <c r="E322" s="55" t="s">
        <v>36</v>
      </c>
      <c r="F322" s="53">
        <v>13.5</v>
      </c>
      <c r="G322" s="53">
        <v>0</v>
      </c>
      <c r="H322" s="54">
        <v>0</v>
      </c>
      <c r="I322" s="54"/>
      <c r="J322" s="54">
        <v>0</v>
      </c>
      <c r="K322" s="53">
        <f t="shared" si="106"/>
        <v>13.5</v>
      </c>
      <c r="L322" s="52">
        <v>207.87</v>
      </c>
      <c r="M322" s="51">
        <f t="shared" si="119"/>
        <v>2806.25</v>
      </c>
      <c r="N322" s="50"/>
      <c r="O322" s="50">
        <f t="shared" si="129"/>
        <v>0</v>
      </c>
      <c r="P322" s="50"/>
      <c r="Q322" s="50">
        <f t="shared" si="107"/>
        <v>0</v>
      </c>
      <c r="R322" s="50"/>
      <c r="S322" s="50">
        <f t="shared" si="108"/>
        <v>0</v>
      </c>
      <c r="T322" s="50">
        <v>4.8600000000000003</v>
      </c>
      <c r="U322" s="50">
        <f t="shared" si="125"/>
        <v>1010.25</v>
      </c>
      <c r="V322" s="50"/>
      <c r="W322" s="50">
        <f t="shared" si="128"/>
        <v>0</v>
      </c>
      <c r="X322" s="50"/>
      <c r="Y322" s="50">
        <f t="shared" si="110"/>
        <v>0</v>
      </c>
      <c r="Z322" s="50"/>
      <c r="AA322" s="50">
        <f t="shared" si="111"/>
        <v>0</v>
      </c>
      <c r="AB322" s="50"/>
      <c r="AC322" s="50">
        <f t="shared" si="112"/>
        <v>0</v>
      </c>
      <c r="AD322" s="50"/>
      <c r="AE322" s="50">
        <f t="shared" si="113"/>
        <v>0</v>
      </c>
      <c r="AF322" s="50"/>
      <c r="AG322" s="50">
        <f t="shared" si="114"/>
        <v>0</v>
      </c>
      <c r="AH322" s="50"/>
      <c r="AI322" s="50">
        <f t="shared" si="115"/>
        <v>0</v>
      </c>
      <c r="AJ322" s="50"/>
      <c r="AK322" s="50">
        <f t="shared" si="121"/>
        <v>0</v>
      </c>
      <c r="AL322" s="50"/>
      <c r="AM322" s="50">
        <f t="shared" si="116"/>
        <v>0</v>
      </c>
      <c r="AN322" s="50"/>
      <c r="AO322" s="50">
        <f t="shared" si="117"/>
        <v>0</v>
      </c>
      <c r="AP322" s="49">
        <f t="shared" si="118"/>
        <v>4.8600000000000003</v>
      </c>
      <c r="AQ322" s="49">
        <f t="shared" si="103"/>
        <v>1010.25</v>
      </c>
      <c r="AR322" s="49">
        <f t="shared" si="104"/>
        <v>8.64</v>
      </c>
      <c r="AS322" s="58">
        <f t="shared" si="105"/>
        <v>1796</v>
      </c>
      <c r="AT322" s="47"/>
      <c r="AU322" s="46"/>
      <c r="AV322" s="24">
        <f t="shared" si="122"/>
        <v>0</v>
      </c>
      <c r="AW322" s="23" t="str">
        <f>IF(AV322&lt;&gt;0,"MEDIDO","NÃO MEDIDO")</f>
        <v>NÃO MEDIDO</v>
      </c>
      <c r="AX322" s="45"/>
    </row>
    <row r="323" spans="1:50" s="41" customFormat="1" ht="54" customHeight="1" x14ac:dyDescent="0.2">
      <c r="A323" s="41" t="s">
        <v>39</v>
      </c>
      <c r="C323" s="57" t="s">
        <v>2345</v>
      </c>
      <c r="D323" s="56" t="s">
        <v>2344</v>
      </c>
      <c r="E323" s="55" t="s">
        <v>36</v>
      </c>
      <c r="F323" s="53">
        <v>13.5</v>
      </c>
      <c r="G323" s="53">
        <v>0</v>
      </c>
      <c r="H323" s="54">
        <v>0</v>
      </c>
      <c r="I323" s="54"/>
      <c r="J323" s="54">
        <v>0</v>
      </c>
      <c r="K323" s="53">
        <f t="shared" si="106"/>
        <v>13.5</v>
      </c>
      <c r="L323" s="52">
        <v>207.87</v>
      </c>
      <c r="M323" s="51">
        <f t="shared" si="119"/>
        <v>2806.25</v>
      </c>
      <c r="N323" s="50"/>
      <c r="O323" s="50">
        <f t="shared" si="129"/>
        <v>0</v>
      </c>
      <c r="P323" s="50"/>
      <c r="Q323" s="50">
        <f t="shared" si="107"/>
        <v>0</v>
      </c>
      <c r="R323" s="50"/>
      <c r="S323" s="50">
        <f t="shared" si="108"/>
        <v>0</v>
      </c>
      <c r="T323" s="50"/>
      <c r="U323" s="50">
        <f t="shared" si="125"/>
        <v>0</v>
      </c>
      <c r="V323" s="50"/>
      <c r="W323" s="50">
        <f t="shared" si="128"/>
        <v>0</v>
      </c>
      <c r="X323" s="50"/>
      <c r="Y323" s="50">
        <f t="shared" si="110"/>
        <v>0</v>
      </c>
      <c r="Z323" s="50"/>
      <c r="AA323" s="50">
        <f t="shared" si="111"/>
        <v>0</v>
      </c>
      <c r="AB323" s="50"/>
      <c r="AC323" s="50">
        <f t="shared" si="112"/>
        <v>0</v>
      </c>
      <c r="AD323" s="50"/>
      <c r="AE323" s="50">
        <f t="shared" si="113"/>
        <v>0</v>
      </c>
      <c r="AF323" s="50"/>
      <c r="AG323" s="50">
        <f t="shared" si="114"/>
        <v>0</v>
      </c>
      <c r="AH323" s="50">
        <v>4.8600000000000003</v>
      </c>
      <c r="AI323" s="50">
        <f t="shared" si="115"/>
        <v>1010.25</v>
      </c>
      <c r="AJ323" s="50"/>
      <c r="AK323" s="50">
        <f t="shared" si="121"/>
        <v>0</v>
      </c>
      <c r="AL323" s="50"/>
      <c r="AM323" s="50">
        <f t="shared" si="116"/>
        <v>0</v>
      </c>
      <c r="AN323" s="50"/>
      <c r="AO323" s="50">
        <f t="shared" si="117"/>
        <v>0</v>
      </c>
      <c r="AP323" s="49">
        <f t="shared" si="118"/>
        <v>4.8600000000000003</v>
      </c>
      <c r="AQ323" s="49">
        <f t="shared" si="103"/>
        <v>1010.25</v>
      </c>
      <c r="AR323" s="49">
        <f t="shared" si="104"/>
        <v>8.64</v>
      </c>
      <c r="AS323" s="58">
        <f t="shared" si="105"/>
        <v>1796</v>
      </c>
      <c r="AT323" s="47"/>
      <c r="AU323" s="46"/>
      <c r="AV323" s="24">
        <f t="shared" si="122"/>
        <v>0</v>
      </c>
      <c r="AW323" s="23" t="str">
        <f>IF(AV323&lt;&gt;0,"MEDIDO","NÃO MEDIDO")</f>
        <v>NÃO MEDIDO</v>
      </c>
      <c r="AX323" s="45"/>
    </row>
    <row r="324" spans="1:50" s="41" customFormat="1" ht="54" customHeight="1" x14ac:dyDescent="0.2">
      <c r="A324" s="41" t="s">
        <v>39</v>
      </c>
      <c r="C324" s="57" t="s">
        <v>2343</v>
      </c>
      <c r="D324" s="56" t="s">
        <v>2342</v>
      </c>
      <c r="E324" s="55" t="s">
        <v>36</v>
      </c>
      <c r="F324" s="53">
        <v>343.5</v>
      </c>
      <c r="G324" s="53">
        <v>0</v>
      </c>
      <c r="H324" s="54">
        <v>0</v>
      </c>
      <c r="I324" s="54"/>
      <c r="J324" s="54">
        <v>0</v>
      </c>
      <c r="K324" s="53">
        <f t="shared" si="106"/>
        <v>343.5</v>
      </c>
      <c r="L324" s="52">
        <v>16.36</v>
      </c>
      <c r="M324" s="51">
        <f t="shared" si="119"/>
        <v>5619.66</v>
      </c>
      <c r="N324" s="50"/>
      <c r="O324" s="50">
        <f t="shared" si="129"/>
        <v>0</v>
      </c>
      <c r="P324" s="50"/>
      <c r="Q324" s="50">
        <f t="shared" si="107"/>
        <v>0</v>
      </c>
      <c r="R324" s="50"/>
      <c r="S324" s="50">
        <f t="shared" si="108"/>
        <v>0</v>
      </c>
      <c r="T324" s="50"/>
      <c r="U324" s="50">
        <f t="shared" si="125"/>
        <v>0</v>
      </c>
      <c r="V324" s="50">
        <v>16.260000000000002</v>
      </c>
      <c r="W324" s="50">
        <f t="shared" si="128"/>
        <v>266.01</v>
      </c>
      <c r="X324" s="50"/>
      <c r="Y324" s="50">
        <f t="shared" si="110"/>
        <v>0</v>
      </c>
      <c r="Z324" s="50"/>
      <c r="AA324" s="50">
        <f t="shared" si="111"/>
        <v>0</v>
      </c>
      <c r="AB324" s="50"/>
      <c r="AC324" s="50">
        <f t="shared" si="112"/>
        <v>0</v>
      </c>
      <c r="AD324" s="50"/>
      <c r="AE324" s="50">
        <f t="shared" si="113"/>
        <v>0</v>
      </c>
      <c r="AF324" s="50"/>
      <c r="AG324" s="50">
        <f t="shared" si="114"/>
        <v>0</v>
      </c>
      <c r="AH324" s="50"/>
      <c r="AI324" s="50">
        <f t="shared" si="115"/>
        <v>0</v>
      </c>
      <c r="AJ324" s="50"/>
      <c r="AK324" s="50">
        <f t="shared" si="121"/>
        <v>0</v>
      </c>
      <c r="AL324" s="50"/>
      <c r="AM324" s="50">
        <f t="shared" si="116"/>
        <v>0</v>
      </c>
      <c r="AN324" s="50"/>
      <c r="AO324" s="50">
        <f t="shared" si="117"/>
        <v>0</v>
      </c>
      <c r="AP324" s="49">
        <f t="shared" si="118"/>
        <v>16.260000000000002</v>
      </c>
      <c r="AQ324" s="49">
        <f t="shared" si="103"/>
        <v>266.01</v>
      </c>
      <c r="AR324" s="49">
        <f t="shared" si="104"/>
        <v>327.24</v>
      </c>
      <c r="AS324" s="58">
        <f t="shared" si="105"/>
        <v>5353.65</v>
      </c>
      <c r="AT324" s="47"/>
      <c r="AU324" s="46"/>
      <c r="AV324" s="24">
        <f t="shared" si="122"/>
        <v>0</v>
      </c>
      <c r="AW324" s="23" t="str">
        <f>IF(AV324&lt;&gt;0,"MEDIDO","NÃO MEDIDO")</f>
        <v>NÃO MEDIDO</v>
      </c>
      <c r="AX324" s="45"/>
    </row>
    <row r="325" spans="1:50" s="41" customFormat="1" ht="30" customHeight="1" x14ac:dyDescent="0.2">
      <c r="A325" s="41" t="s">
        <v>39</v>
      </c>
      <c r="C325" s="57" t="s">
        <v>198</v>
      </c>
      <c r="D325" s="56" t="s">
        <v>197</v>
      </c>
      <c r="E325" s="55" t="s">
        <v>36</v>
      </c>
      <c r="F325" s="53">
        <v>256</v>
      </c>
      <c r="G325" s="53">
        <v>0</v>
      </c>
      <c r="H325" s="54">
        <v>0</v>
      </c>
      <c r="I325" s="54"/>
      <c r="J325" s="54">
        <v>0</v>
      </c>
      <c r="K325" s="53">
        <f t="shared" si="106"/>
        <v>256</v>
      </c>
      <c r="L325" s="52">
        <v>19.98</v>
      </c>
      <c r="M325" s="51">
        <f t="shared" si="119"/>
        <v>5114.88</v>
      </c>
      <c r="N325" s="50"/>
      <c r="O325" s="50">
        <f t="shared" si="129"/>
        <v>0</v>
      </c>
      <c r="P325" s="50"/>
      <c r="Q325" s="50">
        <f t="shared" si="107"/>
        <v>0</v>
      </c>
      <c r="R325" s="50"/>
      <c r="S325" s="50">
        <f t="shared" si="108"/>
        <v>0</v>
      </c>
      <c r="T325" s="50"/>
      <c r="U325" s="50">
        <f t="shared" si="125"/>
        <v>0</v>
      </c>
      <c r="V325" s="50"/>
      <c r="W325" s="50">
        <f t="shared" si="128"/>
        <v>0</v>
      </c>
      <c r="X325" s="50"/>
      <c r="Y325" s="50">
        <f t="shared" si="110"/>
        <v>0</v>
      </c>
      <c r="Z325" s="50"/>
      <c r="AA325" s="50">
        <f t="shared" si="111"/>
        <v>0</v>
      </c>
      <c r="AB325" s="50"/>
      <c r="AC325" s="50">
        <f t="shared" si="112"/>
        <v>0</v>
      </c>
      <c r="AD325" s="50"/>
      <c r="AE325" s="50">
        <f t="shared" si="113"/>
        <v>0</v>
      </c>
      <c r="AF325" s="50"/>
      <c r="AG325" s="50">
        <f t="shared" si="114"/>
        <v>0</v>
      </c>
      <c r="AH325" s="50"/>
      <c r="AI325" s="50">
        <f t="shared" si="115"/>
        <v>0</v>
      </c>
      <c r="AJ325" s="50"/>
      <c r="AK325" s="50">
        <f t="shared" si="121"/>
        <v>0</v>
      </c>
      <c r="AL325" s="50"/>
      <c r="AM325" s="50">
        <f t="shared" si="116"/>
        <v>0</v>
      </c>
      <c r="AN325" s="50"/>
      <c r="AO325" s="50">
        <f t="shared" si="117"/>
        <v>0</v>
      </c>
      <c r="AP325" s="49">
        <f t="shared" si="118"/>
        <v>0</v>
      </c>
      <c r="AQ325" s="49">
        <f t="shared" si="103"/>
        <v>0</v>
      </c>
      <c r="AR325" s="49">
        <f t="shared" si="104"/>
        <v>256</v>
      </c>
      <c r="AS325" s="58">
        <f t="shared" si="105"/>
        <v>5114.88</v>
      </c>
      <c r="AT325" s="47"/>
      <c r="AU325" s="46"/>
      <c r="AV325" s="24">
        <f t="shared" si="122"/>
        <v>0</v>
      </c>
      <c r="AW325" s="23" t="str">
        <f>IF(AV325&lt;&gt;0,"MEDIDO","NÃO MEDIDO")</f>
        <v>NÃO MEDIDO</v>
      </c>
      <c r="AX325" s="45"/>
    </row>
    <row r="326" spans="1:50" s="41" customFormat="1" ht="30" customHeight="1" x14ac:dyDescent="0.2">
      <c r="A326" s="60" t="s">
        <v>41</v>
      </c>
      <c r="B326" s="60"/>
      <c r="C326" s="57">
        <v>5</v>
      </c>
      <c r="D326" s="56" t="s">
        <v>2341</v>
      </c>
      <c r="E326" s="55"/>
      <c r="F326" s="53"/>
      <c r="G326" s="53">
        <v>0</v>
      </c>
      <c r="H326" s="54">
        <v>0</v>
      </c>
      <c r="I326" s="54"/>
      <c r="J326" s="54">
        <v>0</v>
      </c>
      <c r="K326" s="53">
        <f t="shared" si="106"/>
        <v>0</v>
      </c>
      <c r="L326" s="52"/>
      <c r="M326" s="51">
        <f t="shared" si="119"/>
        <v>0</v>
      </c>
      <c r="N326" s="50"/>
      <c r="O326" s="50">
        <f t="shared" si="129"/>
        <v>0</v>
      </c>
      <c r="P326" s="50"/>
      <c r="Q326" s="50">
        <f t="shared" si="107"/>
        <v>0</v>
      </c>
      <c r="R326" s="50"/>
      <c r="S326" s="50">
        <f t="shared" si="108"/>
        <v>0</v>
      </c>
      <c r="T326" s="50"/>
      <c r="U326" s="50">
        <f t="shared" si="125"/>
        <v>0</v>
      </c>
      <c r="V326" s="50"/>
      <c r="W326" s="50">
        <f t="shared" si="128"/>
        <v>0</v>
      </c>
      <c r="X326" s="50"/>
      <c r="Y326" s="50">
        <f t="shared" si="110"/>
        <v>0</v>
      </c>
      <c r="Z326" s="50"/>
      <c r="AA326" s="50">
        <f t="shared" si="111"/>
        <v>0</v>
      </c>
      <c r="AB326" s="50"/>
      <c r="AC326" s="50">
        <f t="shared" si="112"/>
        <v>0</v>
      </c>
      <c r="AD326" s="50"/>
      <c r="AE326" s="50">
        <f t="shared" si="113"/>
        <v>0</v>
      </c>
      <c r="AF326" s="50"/>
      <c r="AG326" s="50">
        <f t="shared" si="114"/>
        <v>0</v>
      </c>
      <c r="AH326" s="50"/>
      <c r="AI326" s="50">
        <f t="shared" si="115"/>
        <v>0</v>
      </c>
      <c r="AJ326" s="50"/>
      <c r="AK326" s="50">
        <f t="shared" si="121"/>
        <v>0</v>
      </c>
      <c r="AL326" s="50"/>
      <c r="AM326" s="50">
        <f t="shared" si="116"/>
        <v>0</v>
      </c>
      <c r="AN326" s="50"/>
      <c r="AO326" s="50">
        <f t="shared" si="117"/>
        <v>0</v>
      </c>
      <c r="AP326" s="49">
        <f t="shared" si="118"/>
        <v>0</v>
      </c>
      <c r="AQ326" s="49">
        <f t="shared" si="103"/>
        <v>0</v>
      </c>
      <c r="AR326" s="49">
        <f t="shared" si="104"/>
        <v>0</v>
      </c>
      <c r="AS326" s="58">
        <f t="shared" si="105"/>
        <v>0</v>
      </c>
      <c r="AT326" s="47"/>
      <c r="AU326" s="46"/>
      <c r="AV326" s="24">
        <f t="shared" si="122"/>
        <v>0</v>
      </c>
      <c r="AW326" s="23" t="str">
        <f>IF(COUNTIF(AW327:AW343,"MEDIDO")&lt;&gt;0,"MEDIDO","NÃO MEDIDO")</f>
        <v>NÃO MEDIDO</v>
      </c>
      <c r="AX326" s="45"/>
    </row>
    <row r="327" spans="1:50" s="41" customFormat="1" ht="30" customHeight="1" x14ac:dyDescent="0.2">
      <c r="A327" s="60" t="s">
        <v>41</v>
      </c>
      <c r="B327" s="60"/>
      <c r="C327" s="57">
        <v>50200</v>
      </c>
      <c r="D327" s="56" t="s">
        <v>2340</v>
      </c>
      <c r="E327" s="55"/>
      <c r="F327" s="53"/>
      <c r="G327" s="53">
        <v>0</v>
      </c>
      <c r="H327" s="54">
        <v>0</v>
      </c>
      <c r="I327" s="54"/>
      <c r="J327" s="54">
        <v>0</v>
      </c>
      <c r="K327" s="53">
        <f t="shared" si="106"/>
        <v>0</v>
      </c>
      <c r="L327" s="52"/>
      <c r="M327" s="51">
        <f t="shared" si="119"/>
        <v>0</v>
      </c>
      <c r="N327" s="50"/>
      <c r="O327" s="50">
        <f t="shared" si="129"/>
        <v>0</v>
      </c>
      <c r="P327" s="50"/>
      <c r="Q327" s="50">
        <f t="shared" si="107"/>
        <v>0</v>
      </c>
      <c r="R327" s="50"/>
      <c r="S327" s="50">
        <f t="shared" si="108"/>
        <v>0</v>
      </c>
      <c r="T327" s="50"/>
      <c r="U327" s="50">
        <f t="shared" si="125"/>
        <v>0</v>
      </c>
      <c r="V327" s="50"/>
      <c r="W327" s="50">
        <f t="shared" si="128"/>
        <v>0</v>
      </c>
      <c r="X327" s="50"/>
      <c r="Y327" s="50">
        <f t="shared" si="110"/>
        <v>0</v>
      </c>
      <c r="Z327" s="50"/>
      <c r="AA327" s="50">
        <f t="shared" si="111"/>
        <v>0</v>
      </c>
      <c r="AB327" s="50"/>
      <c r="AC327" s="50">
        <f t="shared" si="112"/>
        <v>0</v>
      </c>
      <c r="AD327" s="50"/>
      <c r="AE327" s="50">
        <f t="shared" si="113"/>
        <v>0</v>
      </c>
      <c r="AF327" s="50"/>
      <c r="AG327" s="50">
        <f t="shared" si="114"/>
        <v>0</v>
      </c>
      <c r="AH327" s="50"/>
      <c r="AI327" s="50">
        <f t="shared" si="115"/>
        <v>0</v>
      </c>
      <c r="AJ327" s="50"/>
      <c r="AK327" s="50">
        <f t="shared" si="121"/>
        <v>0</v>
      </c>
      <c r="AL327" s="50"/>
      <c r="AM327" s="50">
        <f t="shared" si="116"/>
        <v>0</v>
      </c>
      <c r="AN327" s="50"/>
      <c r="AO327" s="50">
        <f t="shared" si="117"/>
        <v>0</v>
      </c>
      <c r="AP327" s="49">
        <f t="shared" si="118"/>
        <v>0</v>
      </c>
      <c r="AQ327" s="49">
        <f t="shared" si="103"/>
        <v>0</v>
      </c>
      <c r="AR327" s="49">
        <f t="shared" si="104"/>
        <v>0</v>
      </c>
      <c r="AS327" s="58">
        <f t="shared" si="105"/>
        <v>0</v>
      </c>
      <c r="AT327" s="47"/>
      <c r="AU327" s="46"/>
      <c r="AV327" s="24">
        <f t="shared" si="122"/>
        <v>0</v>
      </c>
      <c r="AW327" s="23" t="str">
        <f>IF(COUNTIF(AW328:AW332,"MEDIDO")&lt;&gt;0,"MEDIDO","NÃO MEDIDO")</f>
        <v>NÃO MEDIDO</v>
      </c>
      <c r="AX327" s="45"/>
    </row>
    <row r="328" spans="1:50" s="41" customFormat="1" ht="30" customHeight="1" x14ac:dyDescent="0.2">
      <c r="A328" s="41" t="s">
        <v>39</v>
      </c>
      <c r="C328" s="57" t="s">
        <v>2339</v>
      </c>
      <c r="D328" s="56" t="s">
        <v>2338</v>
      </c>
      <c r="E328" s="55" t="s">
        <v>87</v>
      </c>
      <c r="F328" s="53">
        <v>1.9</v>
      </c>
      <c r="G328" s="53">
        <v>0</v>
      </c>
      <c r="H328" s="54">
        <v>0</v>
      </c>
      <c r="I328" s="54"/>
      <c r="J328" s="54">
        <v>0</v>
      </c>
      <c r="K328" s="53">
        <f t="shared" si="106"/>
        <v>1.9</v>
      </c>
      <c r="L328" s="52">
        <v>89.66</v>
      </c>
      <c r="M328" s="51">
        <f t="shared" si="119"/>
        <v>170.35</v>
      </c>
      <c r="N328" s="50">
        <v>1.9</v>
      </c>
      <c r="O328" s="50">
        <f t="shared" si="129"/>
        <v>170.35</v>
      </c>
      <c r="P328" s="50"/>
      <c r="Q328" s="50">
        <f t="shared" si="107"/>
        <v>0</v>
      </c>
      <c r="R328" s="50"/>
      <c r="S328" s="50">
        <f t="shared" si="108"/>
        <v>0</v>
      </c>
      <c r="T328" s="50"/>
      <c r="U328" s="50">
        <f t="shared" si="125"/>
        <v>0</v>
      </c>
      <c r="V328" s="50"/>
      <c r="W328" s="50">
        <f t="shared" si="128"/>
        <v>0</v>
      </c>
      <c r="X328" s="50"/>
      <c r="Y328" s="50">
        <f t="shared" si="110"/>
        <v>0</v>
      </c>
      <c r="Z328" s="50"/>
      <c r="AA328" s="50">
        <f t="shared" si="111"/>
        <v>0</v>
      </c>
      <c r="AB328" s="50"/>
      <c r="AC328" s="50">
        <f t="shared" si="112"/>
        <v>0</v>
      </c>
      <c r="AD328" s="50"/>
      <c r="AE328" s="50">
        <f t="shared" si="113"/>
        <v>0</v>
      </c>
      <c r="AF328" s="50"/>
      <c r="AG328" s="50">
        <f t="shared" si="114"/>
        <v>0</v>
      </c>
      <c r="AH328" s="50"/>
      <c r="AI328" s="50">
        <f t="shared" si="115"/>
        <v>0</v>
      </c>
      <c r="AJ328" s="50"/>
      <c r="AK328" s="50">
        <f t="shared" si="121"/>
        <v>0</v>
      </c>
      <c r="AL328" s="50"/>
      <c r="AM328" s="50">
        <f t="shared" si="116"/>
        <v>0</v>
      </c>
      <c r="AN328" s="50"/>
      <c r="AO328" s="50">
        <f t="shared" si="117"/>
        <v>0</v>
      </c>
      <c r="AP328" s="49">
        <f t="shared" si="118"/>
        <v>1.9</v>
      </c>
      <c r="AQ328" s="49">
        <f t="shared" si="103"/>
        <v>170.35</v>
      </c>
      <c r="AR328" s="49">
        <f t="shared" si="104"/>
        <v>0</v>
      </c>
      <c r="AS328" s="58">
        <f t="shared" si="105"/>
        <v>0</v>
      </c>
      <c r="AT328" s="47"/>
      <c r="AU328" s="46"/>
      <c r="AV328" s="24">
        <f t="shared" si="122"/>
        <v>0</v>
      </c>
      <c r="AW328" s="23" t="str">
        <f>IF(AV328&lt;&gt;0,"MEDIDO","NÃO MEDIDO")</f>
        <v>NÃO MEDIDO</v>
      </c>
      <c r="AX328" s="45"/>
    </row>
    <row r="329" spans="1:50" s="41" customFormat="1" ht="30" customHeight="1" x14ac:dyDescent="0.2">
      <c r="A329" s="41" t="s">
        <v>39</v>
      </c>
      <c r="C329" s="57" t="s">
        <v>2337</v>
      </c>
      <c r="D329" s="56" t="s">
        <v>2336</v>
      </c>
      <c r="E329" s="55" t="s">
        <v>36</v>
      </c>
      <c r="F329" s="53">
        <v>13.6</v>
      </c>
      <c r="G329" s="53">
        <v>0</v>
      </c>
      <c r="H329" s="54">
        <v>0</v>
      </c>
      <c r="I329" s="54"/>
      <c r="J329" s="54">
        <v>0</v>
      </c>
      <c r="K329" s="53">
        <f t="shared" si="106"/>
        <v>13.6</v>
      </c>
      <c r="L329" s="52">
        <v>33.630000000000003</v>
      </c>
      <c r="M329" s="51">
        <f t="shared" si="119"/>
        <v>457.37</v>
      </c>
      <c r="N329" s="50">
        <v>9.7200000000000006</v>
      </c>
      <c r="O329" s="50">
        <f t="shared" si="129"/>
        <v>326.88</v>
      </c>
      <c r="P329" s="50"/>
      <c r="Q329" s="50">
        <f t="shared" si="107"/>
        <v>0</v>
      </c>
      <c r="R329" s="50"/>
      <c r="S329" s="50">
        <f t="shared" si="108"/>
        <v>0</v>
      </c>
      <c r="T329" s="50"/>
      <c r="U329" s="50">
        <f t="shared" si="125"/>
        <v>0</v>
      </c>
      <c r="V329" s="50"/>
      <c r="W329" s="50">
        <f t="shared" si="128"/>
        <v>0</v>
      </c>
      <c r="X329" s="50"/>
      <c r="Y329" s="50">
        <f t="shared" si="110"/>
        <v>0</v>
      </c>
      <c r="Z329" s="50"/>
      <c r="AA329" s="50">
        <f t="shared" si="111"/>
        <v>0</v>
      </c>
      <c r="AB329" s="50"/>
      <c r="AC329" s="50">
        <f t="shared" si="112"/>
        <v>0</v>
      </c>
      <c r="AD329" s="50"/>
      <c r="AE329" s="50">
        <f t="shared" si="113"/>
        <v>0</v>
      </c>
      <c r="AF329" s="50"/>
      <c r="AG329" s="50">
        <f t="shared" si="114"/>
        <v>0</v>
      </c>
      <c r="AH329" s="50"/>
      <c r="AI329" s="50">
        <f t="shared" si="115"/>
        <v>0</v>
      </c>
      <c r="AJ329" s="50"/>
      <c r="AK329" s="50">
        <f t="shared" si="121"/>
        <v>0</v>
      </c>
      <c r="AL329" s="50"/>
      <c r="AM329" s="50">
        <f t="shared" si="116"/>
        <v>0</v>
      </c>
      <c r="AN329" s="50"/>
      <c r="AO329" s="50">
        <f t="shared" si="117"/>
        <v>0</v>
      </c>
      <c r="AP329" s="49">
        <f t="shared" si="118"/>
        <v>9.7200000000000006</v>
      </c>
      <c r="AQ329" s="49">
        <f t="shared" si="103"/>
        <v>326.88</v>
      </c>
      <c r="AR329" s="49">
        <f t="shared" si="104"/>
        <v>3.879999999999999</v>
      </c>
      <c r="AS329" s="58">
        <f t="shared" si="105"/>
        <v>130.49</v>
      </c>
      <c r="AT329" s="47"/>
      <c r="AU329" s="46"/>
      <c r="AV329" s="24">
        <f t="shared" si="122"/>
        <v>0</v>
      </c>
      <c r="AW329" s="23" t="str">
        <f>IF(AV329&lt;&gt;0,"MEDIDO","NÃO MEDIDO")</f>
        <v>NÃO MEDIDO</v>
      </c>
      <c r="AX329" s="45"/>
    </row>
    <row r="330" spans="1:50" s="41" customFormat="1" ht="30" customHeight="1" x14ac:dyDescent="0.2">
      <c r="A330" s="41" t="s">
        <v>39</v>
      </c>
      <c r="C330" s="57" t="s">
        <v>2335</v>
      </c>
      <c r="D330" s="56" t="s">
        <v>2334</v>
      </c>
      <c r="E330" s="55" t="s">
        <v>87</v>
      </c>
      <c r="F330" s="53">
        <v>24</v>
      </c>
      <c r="G330" s="53">
        <v>0</v>
      </c>
      <c r="H330" s="54">
        <v>0</v>
      </c>
      <c r="I330" s="54"/>
      <c r="J330" s="54">
        <v>0</v>
      </c>
      <c r="K330" s="53">
        <f t="shared" si="106"/>
        <v>24</v>
      </c>
      <c r="L330" s="52">
        <v>89.31</v>
      </c>
      <c r="M330" s="51">
        <f t="shared" si="119"/>
        <v>2143.44</v>
      </c>
      <c r="N330" s="50"/>
      <c r="O330" s="50">
        <f t="shared" si="129"/>
        <v>0</v>
      </c>
      <c r="P330" s="50"/>
      <c r="Q330" s="50">
        <f t="shared" si="107"/>
        <v>0</v>
      </c>
      <c r="R330" s="50"/>
      <c r="S330" s="50">
        <f t="shared" si="108"/>
        <v>0</v>
      </c>
      <c r="T330" s="50"/>
      <c r="U330" s="50">
        <f t="shared" si="125"/>
        <v>0</v>
      </c>
      <c r="V330" s="50"/>
      <c r="W330" s="50">
        <f t="shared" si="128"/>
        <v>0</v>
      </c>
      <c r="X330" s="50"/>
      <c r="Y330" s="50">
        <f t="shared" si="110"/>
        <v>0</v>
      </c>
      <c r="Z330" s="50"/>
      <c r="AA330" s="50">
        <f t="shared" si="111"/>
        <v>0</v>
      </c>
      <c r="AB330" s="50"/>
      <c r="AC330" s="50">
        <f t="shared" si="112"/>
        <v>0</v>
      </c>
      <c r="AD330" s="50"/>
      <c r="AE330" s="50">
        <f t="shared" si="113"/>
        <v>0</v>
      </c>
      <c r="AF330" s="50"/>
      <c r="AG330" s="50">
        <f t="shared" si="114"/>
        <v>0</v>
      </c>
      <c r="AH330" s="50"/>
      <c r="AI330" s="50">
        <f t="shared" si="115"/>
        <v>0</v>
      </c>
      <c r="AJ330" s="50"/>
      <c r="AK330" s="50">
        <f t="shared" si="121"/>
        <v>0</v>
      </c>
      <c r="AL330" s="50"/>
      <c r="AM330" s="50">
        <f t="shared" si="116"/>
        <v>0</v>
      </c>
      <c r="AN330" s="50"/>
      <c r="AO330" s="50">
        <f t="shared" si="117"/>
        <v>0</v>
      </c>
      <c r="AP330" s="49">
        <f t="shared" si="118"/>
        <v>0</v>
      </c>
      <c r="AQ330" s="49">
        <f t="shared" si="103"/>
        <v>0</v>
      </c>
      <c r="AR330" s="49">
        <f t="shared" si="104"/>
        <v>24</v>
      </c>
      <c r="AS330" s="58">
        <f t="shared" si="105"/>
        <v>2143.44</v>
      </c>
      <c r="AT330" s="47"/>
      <c r="AU330" s="46"/>
      <c r="AV330" s="24">
        <f t="shared" si="122"/>
        <v>0</v>
      </c>
      <c r="AW330" s="23" t="str">
        <f>IF(AV330&lt;&gt;0,"MEDIDO","NÃO MEDIDO")</f>
        <v>NÃO MEDIDO</v>
      </c>
      <c r="AX330" s="45"/>
    </row>
    <row r="331" spans="1:50" s="41" customFormat="1" ht="63.75" customHeight="1" x14ac:dyDescent="0.2">
      <c r="A331" s="41" t="s">
        <v>39</v>
      </c>
      <c r="C331" s="57" t="s">
        <v>2333</v>
      </c>
      <c r="D331" s="56" t="s">
        <v>2332</v>
      </c>
      <c r="E331" s="55" t="s">
        <v>2331</v>
      </c>
      <c r="F331" s="53">
        <v>220</v>
      </c>
      <c r="G331" s="53">
        <v>0</v>
      </c>
      <c r="H331" s="54">
        <v>0</v>
      </c>
      <c r="I331" s="54"/>
      <c r="J331" s="54">
        <v>0</v>
      </c>
      <c r="K331" s="53">
        <f t="shared" si="106"/>
        <v>220</v>
      </c>
      <c r="L331" s="52">
        <v>0.38</v>
      </c>
      <c r="M331" s="51">
        <f t="shared" si="119"/>
        <v>83.6</v>
      </c>
      <c r="N331" s="50"/>
      <c r="O331" s="50">
        <f t="shared" si="129"/>
        <v>0</v>
      </c>
      <c r="P331" s="50"/>
      <c r="Q331" s="50">
        <f t="shared" si="107"/>
        <v>0</v>
      </c>
      <c r="R331" s="50"/>
      <c r="S331" s="50">
        <f t="shared" si="108"/>
        <v>0</v>
      </c>
      <c r="T331" s="50"/>
      <c r="U331" s="50">
        <f t="shared" si="125"/>
        <v>0</v>
      </c>
      <c r="V331" s="50"/>
      <c r="W331" s="50">
        <f t="shared" si="128"/>
        <v>0</v>
      </c>
      <c r="X331" s="50"/>
      <c r="Y331" s="50">
        <f t="shared" si="110"/>
        <v>0</v>
      </c>
      <c r="Z331" s="50"/>
      <c r="AA331" s="50">
        <f t="shared" si="111"/>
        <v>0</v>
      </c>
      <c r="AB331" s="50"/>
      <c r="AC331" s="50">
        <f t="shared" si="112"/>
        <v>0</v>
      </c>
      <c r="AD331" s="50"/>
      <c r="AE331" s="50">
        <f t="shared" si="113"/>
        <v>0</v>
      </c>
      <c r="AF331" s="50"/>
      <c r="AG331" s="50">
        <f t="shared" si="114"/>
        <v>0</v>
      </c>
      <c r="AH331" s="50"/>
      <c r="AI331" s="50">
        <f t="shared" si="115"/>
        <v>0</v>
      </c>
      <c r="AJ331" s="50"/>
      <c r="AK331" s="50">
        <f t="shared" si="121"/>
        <v>0</v>
      </c>
      <c r="AL331" s="50"/>
      <c r="AM331" s="50">
        <f t="shared" si="116"/>
        <v>0</v>
      </c>
      <c r="AN331" s="50"/>
      <c r="AO331" s="50">
        <f t="shared" si="117"/>
        <v>0</v>
      </c>
      <c r="AP331" s="49">
        <f t="shared" si="118"/>
        <v>0</v>
      </c>
      <c r="AQ331" s="49">
        <f t="shared" si="103"/>
        <v>0</v>
      </c>
      <c r="AR331" s="49">
        <f t="shared" si="104"/>
        <v>220</v>
      </c>
      <c r="AS331" s="58">
        <f t="shared" si="105"/>
        <v>83.6</v>
      </c>
      <c r="AT331" s="47"/>
      <c r="AU331" s="46"/>
      <c r="AV331" s="24">
        <f t="shared" si="122"/>
        <v>0</v>
      </c>
      <c r="AW331" s="23" t="str">
        <f>IF(AV331&lt;&gt;0,"MEDIDO","NÃO MEDIDO")</f>
        <v>NÃO MEDIDO</v>
      </c>
      <c r="AX331" s="45"/>
    </row>
    <row r="332" spans="1:50" s="41" customFormat="1" ht="30" customHeight="1" x14ac:dyDescent="0.2">
      <c r="A332" s="41" t="s">
        <v>39</v>
      </c>
      <c r="C332" s="57" t="s">
        <v>2330</v>
      </c>
      <c r="D332" s="56" t="s">
        <v>2329</v>
      </c>
      <c r="E332" s="55" t="s">
        <v>87</v>
      </c>
      <c r="F332" s="53">
        <v>24</v>
      </c>
      <c r="G332" s="53">
        <v>0</v>
      </c>
      <c r="H332" s="54">
        <v>0</v>
      </c>
      <c r="I332" s="54"/>
      <c r="J332" s="54">
        <v>0</v>
      </c>
      <c r="K332" s="53">
        <f t="shared" si="106"/>
        <v>24</v>
      </c>
      <c r="L332" s="52">
        <v>129.26</v>
      </c>
      <c r="M332" s="51">
        <f t="shared" si="119"/>
        <v>3102.24</v>
      </c>
      <c r="N332" s="50"/>
      <c r="O332" s="50">
        <f t="shared" si="129"/>
        <v>0</v>
      </c>
      <c r="P332" s="50"/>
      <c r="Q332" s="50">
        <f t="shared" si="107"/>
        <v>0</v>
      </c>
      <c r="R332" s="50"/>
      <c r="S332" s="50">
        <f t="shared" si="108"/>
        <v>0</v>
      </c>
      <c r="T332" s="50"/>
      <c r="U332" s="50">
        <f t="shared" si="125"/>
        <v>0</v>
      </c>
      <c r="V332" s="50"/>
      <c r="W332" s="50">
        <f t="shared" si="128"/>
        <v>0</v>
      </c>
      <c r="X332" s="50"/>
      <c r="Y332" s="50">
        <f t="shared" si="110"/>
        <v>0</v>
      </c>
      <c r="Z332" s="50"/>
      <c r="AA332" s="50">
        <f t="shared" si="111"/>
        <v>0</v>
      </c>
      <c r="AB332" s="50"/>
      <c r="AC332" s="50">
        <f t="shared" si="112"/>
        <v>0</v>
      </c>
      <c r="AD332" s="50"/>
      <c r="AE332" s="50">
        <f t="shared" si="113"/>
        <v>0</v>
      </c>
      <c r="AF332" s="50"/>
      <c r="AG332" s="50">
        <f t="shared" si="114"/>
        <v>0</v>
      </c>
      <c r="AH332" s="50"/>
      <c r="AI332" s="50">
        <f t="shared" si="115"/>
        <v>0</v>
      </c>
      <c r="AJ332" s="50"/>
      <c r="AK332" s="50">
        <f t="shared" si="121"/>
        <v>0</v>
      </c>
      <c r="AL332" s="50"/>
      <c r="AM332" s="50">
        <f t="shared" si="116"/>
        <v>0</v>
      </c>
      <c r="AN332" s="50"/>
      <c r="AO332" s="50">
        <f t="shared" si="117"/>
        <v>0</v>
      </c>
      <c r="AP332" s="49">
        <f t="shared" si="118"/>
        <v>0</v>
      </c>
      <c r="AQ332" s="49">
        <f t="shared" si="103"/>
        <v>0</v>
      </c>
      <c r="AR332" s="49">
        <f t="shared" si="104"/>
        <v>24</v>
      </c>
      <c r="AS332" s="58">
        <f t="shared" si="105"/>
        <v>3102.24</v>
      </c>
      <c r="AT332" s="47"/>
      <c r="AU332" s="46"/>
      <c r="AV332" s="24">
        <f t="shared" si="122"/>
        <v>0</v>
      </c>
      <c r="AW332" s="23" t="str">
        <f>IF(AV332&lt;&gt;0,"MEDIDO","NÃO MEDIDO")</f>
        <v>NÃO MEDIDO</v>
      </c>
      <c r="AX332" s="45"/>
    </row>
    <row r="333" spans="1:50" s="41" customFormat="1" ht="30" customHeight="1" x14ac:dyDescent="0.2">
      <c r="A333" s="60" t="s">
        <v>41</v>
      </c>
      <c r="B333" s="60"/>
      <c r="C333" s="57">
        <v>50300</v>
      </c>
      <c r="D333" s="56" t="s">
        <v>2319</v>
      </c>
      <c r="E333" s="55"/>
      <c r="F333" s="53"/>
      <c r="G333" s="53">
        <v>0</v>
      </c>
      <c r="H333" s="54">
        <v>0</v>
      </c>
      <c r="I333" s="54"/>
      <c r="J333" s="54">
        <v>0</v>
      </c>
      <c r="K333" s="53">
        <f t="shared" si="106"/>
        <v>0</v>
      </c>
      <c r="L333" s="52"/>
      <c r="M333" s="51">
        <f t="shared" si="119"/>
        <v>0</v>
      </c>
      <c r="N333" s="50"/>
      <c r="O333" s="50">
        <f t="shared" si="129"/>
        <v>0</v>
      </c>
      <c r="P333" s="50"/>
      <c r="Q333" s="50">
        <f t="shared" si="107"/>
        <v>0</v>
      </c>
      <c r="R333" s="50"/>
      <c r="S333" s="50">
        <f t="shared" si="108"/>
        <v>0</v>
      </c>
      <c r="T333" s="50"/>
      <c r="U333" s="50">
        <f t="shared" si="125"/>
        <v>0</v>
      </c>
      <c r="V333" s="50"/>
      <c r="W333" s="50">
        <f t="shared" si="128"/>
        <v>0</v>
      </c>
      <c r="X333" s="50"/>
      <c r="Y333" s="50">
        <f t="shared" si="110"/>
        <v>0</v>
      </c>
      <c r="Z333" s="50"/>
      <c r="AA333" s="50">
        <f t="shared" si="111"/>
        <v>0</v>
      </c>
      <c r="AB333" s="50"/>
      <c r="AC333" s="50">
        <f t="shared" si="112"/>
        <v>0</v>
      </c>
      <c r="AD333" s="50"/>
      <c r="AE333" s="50">
        <f t="shared" si="113"/>
        <v>0</v>
      </c>
      <c r="AF333" s="50"/>
      <c r="AG333" s="50">
        <f t="shared" si="114"/>
        <v>0</v>
      </c>
      <c r="AH333" s="50"/>
      <c r="AI333" s="50">
        <f t="shared" si="115"/>
        <v>0</v>
      </c>
      <c r="AJ333" s="50"/>
      <c r="AK333" s="50">
        <f t="shared" si="121"/>
        <v>0</v>
      </c>
      <c r="AL333" s="50"/>
      <c r="AM333" s="50">
        <f t="shared" si="116"/>
        <v>0</v>
      </c>
      <c r="AN333" s="50"/>
      <c r="AO333" s="50">
        <f t="shared" si="117"/>
        <v>0</v>
      </c>
      <c r="AP333" s="49">
        <f t="shared" si="118"/>
        <v>0</v>
      </c>
      <c r="AQ333" s="49">
        <f t="shared" si="103"/>
        <v>0</v>
      </c>
      <c r="AR333" s="49">
        <f t="shared" si="104"/>
        <v>0</v>
      </c>
      <c r="AS333" s="58">
        <f t="shared" si="105"/>
        <v>0</v>
      </c>
      <c r="AT333" s="47"/>
      <c r="AU333" s="46"/>
      <c r="AV333" s="24">
        <f t="shared" si="122"/>
        <v>0</v>
      </c>
      <c r="AW333" s="23" t="str">
        <f>IF(COUNTIF(AW334:AW335,"MEDIDO")&lt;&gt;0,"MEDIDO","NÃO MEDIDO")</f>
        <v>NÃO MEDIDO</v>
      </c>
      <c r="AX333" s="45"/>
    </row>
    <row r="334" spans="1:50" s="41" customFormat="1" ht="42.75" customHeight="1" x14ac:dyDescent="0.2">
      <c r="A334" s="41" t="s">
        <v>39</v>
      </c>
      <c r="C334" s="57" t="s">
        <v>2318</v>
      </c>
      <c r="D334" s="56" t="s">
        <v>2317</v>
      </c>
      <c r="E334" s="55" t="s">
        <v>36</v>
      </c>
      <c r="F334" s="53">
        <v>54</v>
      </c>
      <c r="G334" s="53">
        <v>0</v>
      </c>
      <c r="H334" s="54">
        <v>0</v>
      </c>
      <c r="I334" s="54"/>
      <c r="J334" s="54">
        <v>0</v>
      </c>
      <c r="K334" s="53">
        <f t="shared" si="106"/>
        <v>54</v>
      </c>
      <c r="L334" s="52">
        <v>162.72</v>
      </c>
      <c r="M334" s="51">
        <f t="shared" si="119"/>
        <v>8786.8799999999992</v>
      </c>
      <c r="N334" s="50"/>
      <c r="O334" s="50">
        <f t="shared" si="129"/>
        <v>0</v>
      </c>
      <c r="P334" s="50"/>
      <c r="Q334" s="50">
        <f t="shared" si="107"/>
        <v>0</v>
      </c>
      <c r="R334" s="50">
        <v>4.58</v>
      </c>
      <c r="S334" s="50">
        <f t="shared" si="108"/>
        <v>745.26</v>
      </c>
      <c r="T334" s="50"/>
      <c r="U334" s="50">
        <f t="shared" si="125"/>
        <v>0</v>
      </c>
      <c r="V334" s="50"/>
      <c r="W334" s="50">
        <f t="shared" si="128"/>
        <v>0</v>
      </c>
      <c r="X334" s="50"/>
      <c r="Y334" s="50">
        <f t="shared" si="110"/>
        <v>0</v>
      </c>
      <c r="Z334" s="50"/>
      <c r="AA334" s="50">
        <f t="shared" si="111"/>
        <v>0</v>
      </c>
      <c r="AB334" s="50"/>
      <c r="AC334" s="50">
        <f t="shared" si="112"/>
        <v>0</v>
      </c>
      <c r="AD334" s="50"/>
      <c r="AE334" s="50">
        <f t="shared" si="113"/>
        <v>0</v>
      </c>
      <c r="AF334" s="50"/>
      <c r="AG334" s="50">
        <f t="shared" si="114"/>
        <v>0</v>
      </c>
      <c r="AH334" s="50"/>
      <c r="AI334" s="50">
        <f t="shared" si="115"/>
        <v>0</v>
      </c>
      <c r="AJ334" s="50"/>
      <c r="AK334" s="50">
        <f t="shared" si="121"/>
        <v>0</v>
      </c>
      <c r="AL334" s="50"/>
      <c r="AM334" s="50">
        <f t="shared" si="116"/>
        <v>0</v>
      </c>
      <c r="AN334" s="50"/>
      <c r="AO334" s="50">
        <f t="shared" si="117"/>
        <v>0</v>
      </c>
      <c r="AP334" s="49">
        <f t="shared" si="118"/>
        <v>4.58</v>
      </c>
      <c r="AQ334" s="49">
        <f t="shared" ref="AQ334:AQ397" si="130">SUMIF($N$9:$AO$9,"valor medido",N334:AO334)</f>
        <v>745.26</v>
      </c>
      <c r="AR334" s="49">
        <f t="shared" ref="AR334:AR397" si="131">K334-AP334</f>
        <v>49.42</v>
      </c>
      <c r="AS334" s="58">
        <f t="shared" ref="AS334:AS397" si="132">M334-AQ334</f>
        <v>8041.619999999999</v>
      </c>
      <c r="AT334" s="47"/>
      <c r="AU334" s="46"/>
      <c r="AV334" s="24">
        <f t="shared" si="122"/>
        <v>0</v>
      </c>
      <c r="AW334" s="23" t="str">
        <f>IF(AV334&lt;&gt;0,"MEDIDO","NÃO MEDIDO")</f>
        <v>NÃO MEDIDO</v>
      </c>
      <c r="AX334" s="45"/>
    </row>
    <row r="335" spans="1:50" s="41" customFormat="1" ht="42.75" customHeight="1" x14ac:dyDescent="0.2">
      <c r="A335" s="41" t="s">
        <v>39</v>
      </c>
      <c r="C335" s="57" t="s">
        <v>2328</v>
      </c>
      <c r="D335" s="56" t="s">
        <v>2327</v>
      </c>
      <c r="E335" s="55" t="s">
        <v>36</v>
      </c>
      <c r="F335" s="53">
        <v>54</v>
      </c>
      <c r="G335" s="53">
        <v>0</v>
      </c>
      <c r="H335" s="54">
        <v>0</v>
      </c>
      <c r="I335" s="54"/>
      <c r="J335" s="54">
        <v>0</v>
      </c>
      <c r="K335" s="53">
        <f t="shared" ref="K335:K398" si="133">F335+G335+H335+I335+J335</f>
        <v>54</v>
      </c>
      <c r="L335" s="52">
        <v>45.15</v>
      </c>
      <c r="M335" s="51">
        <f t="shared" si="119"/>
        <v>2438.1</v>
      </c>
      <c r="N335" s="50"/>
      <c r="O335" s="50">
        <f t="shared" si="129"/>
        <v>0</v>
      </c>
      <c r="P335" s="50"/>
      <c r="Q335" s="50">
        <f t="shared" ref="Q335:Q398" si="134">ROUND(P335*$L335,2)</f>
        <v>0</v>
      </c>
      <c r="R335" s="50">
        <v>20.38</v>
      </c>
      <c r="S335" s="50">
        <f t="shared" ref="S335:S398" si="135">ROUND(R335*$L335,2)</f>
        <v>920.16</v>
      </c>
      <c r="T335" s="50"/>
      <c r="U335" s="50">
        <f t="shared" si="125"/>
        <v>0</v>
      </c>
      <c r="V335" s="50"/>
      <c r="W335" s="50">
        <f t="shared" si="128"/>
        <v>0</v>
      </c>
      <c r="X335" s="50"/>
      <c r="Y335" s="50">
        <f t="shared" ref="Y335:Y398" si="136">ROUND(X335*$L335,2)</f>
        <v>0</v>
      </c>
      <c r="Z335" s="50"/>
      <c r="AA335" s="50">
        <f t="shared" ref="AA335:AA398" si="137">ROUND(Z335*$L335,2)</f>
        <v>0</v>
      </c>
      <c r="AB335" s="50"/>
      <c r="AC335" s="50">
        <f t="shared" ref="AC335:AC398" si="138">ROUND(AB335*$L335,2)</f>
        <v>0</v>
      </c>
      <c r="AD335" s="50"/>
      <c r="AE335" s="50">
        <f t="shared" ref="AE335:AE398" si="139">ROUND(AD335*$L335,2)</f>
        <v>0</v>
      </c>
      <c r="AF335" s="50"/>
      <c r="AG335" s="50">
        <f t="shared" ref="AG335:AG398" si="140">ROUND(AF335*$L335,2)</f>
        <v>0</v>
      </c>
      <c r="AH335" s="50">
        <v>20.39</v>
      </c>
      <c r="AI335" s="50">
        <f t="shared" ref="AI335:AI398" si="141">ROUND(AH335*$L335,2)</f>
        <v>920.61</v>
      </c>
      <c r="AJ335" s="50"/>
      <c r="AK335" s="50">
        <f t="shared" si="121"/>
        <v>0</v>
      </c>
      <c r="AL335" s="50"/>
      <c r="AM335" s="50">
        <f t="shared" ref="AM335:AM398" si="142">ROUND(AL335*$L335,2)</f>
        <v>0</v>
      </c>
      <c r="AN335" s="50"/>
      <c r="AO335" s="50">
        <f t="shared" ref="AO335:AO398" si="143">ROUND(AN335*$L335,2)</f>
        <v>0</v>
      </c>
      <c r="AP335" s="49">
        <f t="shared" ref="AP335:AP398" si="144">SUMIF($N$9:$AO$9,"QUANTIDADE",N335:AO335)</f>
        <v>40.769999999999996</v>
      </c>
      <c r="AQ335" s="49">
        <f t="shared" si="130"/>
        <v>1840.77</v>
      </c>
      <c r="AR335" s="49">
        <f t="shared" si="131"/>
        <v>13.230000000000004</v>
      </c>
      <c r="AS335" s="58">
        <f t="shared" si="132"/>
        <v>597.32999999999993</v>
      </c>
      <c r="AT335" s="47"/>
      <c r="AU335" s="46"/>
      <c r="AV335" s="24">
        <f t="shared" si="122"/>
        <v>0</v>
      </c>
      <c r="AW335" s="23" t="str">
        <f>IF(AV335&lt;&gt;0,"MEDIDO","NÃO MEDIDO")</f>
        <v>NÃO MEDIDO</v>
      </c>
      <c r="AX335" s="45"/>
    </row>
    <row r="336" spans="1:50" s="41" customFormat="1" ht="30" customHeight="1" x14ac:dyDescent="0.2">
      <c r="A336" s="60" t="s">
        <v>41</v>
      </c>
      <c r="B336" s="60"/>
      <c r="C336" s="57">
        <v>50400</v>
      </c>
      <c r="D336" s="56" t="s">
        <v>2316</v>
      </c>
      <c r="E336" s="55"/>
      <c r="F336" s="53"/>
      <c r="G336" s="53">
        <v>0</v>
      </c>
      <c r="H336" s="54">
        <v>0</v>
      </c>
      <c r="I336" s="54"/>
      <c r="J336" s="54">
        <v>0</v>
      </c>
      <c r="K336" s="53">
        <f t="shared" si="133"/>
        <v>0</v>
      </c>
      <c r="L336" s="52"/>
      <c r="M336" s="51">
        <f t="shared" ref="M336:M399" si="145">ROUND(($F336*$L336),2)+ROUND(($G336*$L336),2)+ROUND(($H336*$L336),2)+ROUND(($I336*$L336),2)+ROUND(($J336*$L336),2)</f>
        <v>0</v>
      </c>
      <c r="N336" s="50"/>
      <c r="O336" s="50">
        <f t="shared" si="129"/>
        <v>0</v>
      </c>
      <c r="P336" s="50"/>
      <c r="Q336" s="50">
        <f t="shared" si="134"/>
        <v>0</v>
      </c>
      <c r="R336" s="50"/>
      <c r="S336" s="50">
        <f t="shared" si="135"/>
        <v>0</v>
      </c>
      <c r="T336" s="50"/>
      <c r="U336" s="50">
        <f t="shared" si="125"/>
        <v>0</v>
      </c>
      <c r="V336" s="50"/>
      <c r="W336" s="50">
        <f t="shared" si="128"/>
        <v>0</v>
      </c>
      <c r="X336" s="50"/>
      <c r="Y336" s="50">
        <f t="shared" si="136"/>
        <v>0</v>
      </c>
      <c r="Z336" s="50"/>
      <c r="AA336" s="50">
        <f t="shared" si="137"/>
        <v>0</v>
      </c>
      <c r="AB336" s="50"/>
      <c r="AC336" s="50">
        <f t="shared" si="138"/>
        <v>0</v>
      </c>
      <c r="AD336" s="50"/>
      <c r="AE336" s="50">
        <f t="shared" si="139"/>
        <v>0</v>
      </c>
      <c r="AF336" s="50"/>
      <c r="AG336" s="50">
        <f t="shared" si="140"/>
        <v>0</v>
      </c>
      <c r="AH336" s="50"/>
      <c r="AI336" s="50">
        <f t="shared" si="141"/>
        <v>0</v>
      </c>
      <c r="AJ336" s="50"/>
      <c r="AK336" s="50">
        <f t="shared" si="121"/>
        <v>0</v>
      </c>
      <c r="AL336" s="50"/>
      <c r="AM336" s="50">
        <f t="shared" si="142"/>
        <v>0</v>
      </c>
      <c r="AN336" s="50"/>
      <c r="AO336" s="50">
        <f t="shared" si="143"/>
        <v>0</v>
      </c>
      <c r="AP336" s="49">
        <f t="shared" si="144"/>
        <v>0</v>
      </c>
      <c r="AQ336" s="49">
        <f t="shared" si="130"/>
        <v>0</v>
      </c>
      <c r="AR336" s="49">
        <f t="shared" si="131"/>
        <v>0</v>
      </c>
      <c r="AS336" s="58">
        <f t="shared" si="132"/>
        <v>0</v>
      </c>
      <c r="AT336" s="47"/>
      <c r="AU336" s="46"/>
      <c r="AV336" s="24">
        <f t="shared" si="122"/>
        <v>0</v>
      </c>
      <c r="AW336" s="23" t="str">
        <f>IF(COUNTIF(AW337:AW339,"MEDIDO")&lt;&gt;0,"MEDIDO","NÃO MEDIDO")</f>
        <v>NÃO MEDIDO</v>
      </c>
      <c r="AX336" s="45"/>
    </row>
    <row r="337" spans="1:50" s="41" customFormat="1" ht="43.5" customHeight="1" x14ac:dyDescent="0.2">
      <c r="A337" s="41" t="s">
        <v>39</v>
      </c>
      <c r="C337" s="57" t="s">
        <v>2313</v>
      </c>
      <c r="D337" s="56" t="s">
        <v>2312</v>
      </c>
      <c r="E337" s="55" t="s">
        <v>486</v>
      </c>
      <c r="F337" s="53">
        <v>757</v>
      </c>
      <c r="G337" s="53">
        <v>0</v>
      </c>
      <c r="H337" s="54">
        <v>0</v>
      </c>
      <c r="I337" s="54"/>
      <c r="J337" s="54">
        <v>0</v>
      </c>
      <c r="K337" s="53">
        <f t="shared" si="133"/>
        <v>757</v>
      </c>
      <c r="L337" s="52">
        <v>15.57</v>
      </c>
      <c r="M337" s="51">
        <f t="shared" si="145"/>
        <v>11786.49</v>
      </c>
      <c r="N337" s="50"/>
      <c r="O337" s="50">
        <f t="shared" si="129"/>
        <v>0</v>
      </c>
      <c r="P337" s="50"/>
      <c r="Q337" s="50">
        <f t="shared" si="134"/>
        <v>0</v>
      </c>
      <c r="R337" s="50">
        <v>225</v>
      </c>
      <c r="S337" s="50">
        <f t="shared" si="135"/>
        <v>3503.25</v>
      </c>
      <c r="T337" s="50"/>
      <c r="U337" s="50">
        <f t="shared" si="125"/>
        <v>0</v>
      </c>
      <c r="V337" s="50"/>
      <c r="W337" s="50">
        <f t="shared" si="128"/>
        <v>0</v>
      </c>
      <c r="X337" s="50"/>
      <c r="Y337" s="50">
        <f t="shared" si="136"/>
        <v>0</v>
      </c>
      <c r="Z337" s="50"/>
      <c r="AA337" s="50">
        <f t="shared" si="137"/>
        <v>0</v>
      </c>
      <c r="AB337" s="50"/>
      <c r="AC337" s="50">
        <f t="shared" si="138"/>
        <v>0</v>
      </c>
      <c r="AD337" s="50"/>
      <c r="AE337" s="50">
        <f t="shared" si="139"/>
        <v>0</v>
      </c>
      <c r="AF337" s="50"/>
      <c r="AG337" s="50">
        <f t="shared" si="140"/>
        <v>0</v>
      </c>
      <c r="AH337" s="50">
        <v>265</v>
      </c>
      <c r="AI337" s="50">
        <f t="shared" si="141"/>
        <v>4126.05</v>
      </c>
      <c r="AJ337" s="50"/>
      <c r="AK337" s="50">
        <f t="shared" si="121"/>
        <v>0</v>
      </c>
      <c r="AL337" s="50"/>
      <c r="AM337" s="50">
        <f t="shared" si="142"/>
        <v>0</v>
      </c>
      <c r="AN337" s="50"/>
      <c r="AO337" s="50">
        <f t="shared" si="143"/>
        <v>0</v>
      </c>
      <c r="AP337" s="49">
        <f t="shared" si="144"/>
        <v>490</v>
      </c>
      <c r="AQ337" s="49">
        <f t="shared" si="130"/>
        <v>7629.3</v>
      </c>
      <c r="AR337" s="49">
        <f t="shared" si="131"/>
        <v>267</v>
      </c>
      <c r="AS337" s="58">
        <f t="shared" si="132"/>
        <v>4157.1899999999996</v>
      </c>
      <c r="AT337" s="47"/>
      <c r="AU337" s="46"/>
      <c r="AV337" s="24">
        <f t="shared" si="122"/>
        <v>0</v>
      </c>
      <c r="AW337" s="23" t="str">
        <f>IF(AV337&lt;&gt;0,"MEDIDO","NÃO MEDIDO")</f>
        <v>NÃO MEDIDO</v>
      </c>
      <c r="AX337" s="45"/>
    </row>
    <row r="338" spans="1:50" s="41" customFormat="1" ht="43.5" customHeight="1" x14ac:dyDescent="0.2">
      <c r="A338" s="41" t="s">
        <v>39</v>
      </c>
      <c r="C338" s="57" t="s">
        <v>2326</v>
      </c>
      <c r="D338" s="56" t="s">
        <v>2325</v>
      </c>
      <c r="E338" s="55" t="s">
        <v>486</v>
      </c>
      <c r="F338" s="53">
        <v>766</v>
      </c>
      <c r="G338" s="53">
        <v>0</v>
      </c>
      <c r="H338" s="54">
        <v>0</v>
      </c>
      <c r="I338" s="54"/>
      <c r="J338" s="54">
        <v>0</v>
      </c>
      <c r="K338" s="53">
        <f t="shared" si="133"/>
        <v>766</v>
      </c>
      <c r="L338" s="52">
        <v>19.18</v>
      </c>
      <c r="M338" s="51">
        <f t="shared" si="145"/>
        <v>14691.88</v>
      </c>
      <c r="N338" s="50"/>
      <c r="O338" s="50">
        <f t="shared" si="129"/>
        <v>0</v>
      </c>
      <c r="P338" s="50"/>
      <c r="Q338" s="50">
        <f t="shared" si="134"/>
        <v>0</v>
      </c>
      <c r="R338" s="50"/>
      <c r="S338" s="50">
        <f t="shared" si="135"/>
        <v>0</v>
      </c>
      <c r="T338" s="50"/>
      <c r="U338" s="50">
        <f t="shared" si="125"/>
        <v>0</v>
      </c>
      <c r="V338" s="50"/>
      <c r="W338" s="50">
        <f t="shared" si="128"/>
        <v>0</v>
      </c>
      <c r="X338" s="50"/>
      <c r="Y338" s="50">
        <f t="shared" si="136"/>
        <v>0</v>
      </c>
      <c r="Z338" s="50"/>
      <c r="AA338" s="50">
        <f t="shared" si="137"/>
        <v>0</v>
      </c>
      <c r="AB338" s="50"/>
      <c r="AC338" s="50">
        <f t="shared" si="138"/>
        <v>0</v>
      </c>
      <c r="AD338" s="50"/>
      <c r="AE338" s="50">
        <f t="shared" si="139"/>
        <v>0</v>
      </c>
      <c r="AF338" s="50"/>
      <c r="AG338" s="50">
        <f t="shared" si="140"/>
        <v>0</v>
      </c>
      <c r="AH338" s="50"/>
      <c r="AI338" s="50">
        <f t="shared" si="141"/>
        <v>0</v>
      </c>
      <c r="AJ338" s="50"/>
      <c r="AK338" s="50">
        <f t="shared" ref="AK338:AK401" si="146">ROUND(AJ338*$L338,2)</f>
        <v>0</v>
      </c>
      <c r="AL338" s="50"/>
      <c r="AM338" s="50">
        <f t="shared" si="142"/>
        <v>0</v>
      </c>
      <c r="AN338" s="50"/>
      <c r="AO338" s="50">
        <f t="shared" si="143"/>
        <v>0</v>
      </c>
      <c r="AP338" s="49">
        <f t="shared" si="144"/>
        <v>0</v>
      </c>
      <c r="AQ338" s="49">
        <f t="shared" si="130"/>
        <v>0</v>
      </c>
      <c r="AR338" s="49">
        <f t="shared" si="131"/>
        <v>766</v>
      </c>
      <c r="AS338" s="58">
        <f t="shared" si="132"/>
        <v>14691.88</v>
      </c>
      <c r="AT338" s="47"/>
      <c r="AU338" s="46"/>
      <c r="AV338" s="24">
        <f t="shared" si="122"/>
        <v>0</v>
      </c>
      <c r="AW338" s="23" t="str">
        <f>IF(AV338&lt;&gt;0,"MEDIDO","NÃO MEDIDO")</f>
        <v>NÃO MEDIDO</v>
      </c>
      <c r="AX338" s="45"/>
    </row>
    <row r="339" spans="1:50" s="41" customFormat="1" ht="43.5" customHeight="1" x14ac:dyDescent="0.2">
      <c r="A339" s="41" t="s">
        <v>39</v>
      </c>
      <c r="C339" s="57" t="s">
        <v>2324</v>
      </c>
      <c r="D339" s="56" t="s">
        <v>2323</v>
      </c>
      <c r="E339" s="55" t="s">
        <v>36</v>
      </c>
      <c r="F339" s="53">
        <v>21.93</v>
      </c>
      <c r="G339" s="53">
        <v>0</v>
      </c>
      <c r="H339" s="54">
        <v>0</v>
      </c>
      <c r="I339" s="54"/>
      <c r="J339" s="54">
        <v>0</v>
      </c>
      <c r="K339" s="53">
        <f t="shared" si="133"/>
        <v>21.93</v>
      </c>
      <c r="L339" s="52">
        <v>68.7</v>
      </c>
      <c r="M339" s="51">
        <f t="shared" si="145"/>
        <v>1506.59</v>
      </c>
      <c r="N339" s="50"/>
      <c r="O339" s="50">
        <f t="shared" si="129"/>
        <v>0</v>
      </c>
      <c r="P339" s="50"/>
      <c r="Q339" s="50">
        <f t="shared" si="134"/>
        <v>0</v>
      </c>
      <c r="R339" s="50"/>
      <c r="S339" s="50">
        <f t="shared" si="135"/>
        <v>0</v>
      </c>
      <c r="T339" s="50"/>
      <c r="U339" s="50">
        <f t="shared" si="125"/>
        <v>0</v>
      </c>
      <c r="V339" s="50"/>
      <c r="W339" s="50">
        <f t="shared" si="128"/>
        <v>0</v>
      </c>
      <c r="X339" s="50"/>
      <c r="Y339" s="50">
        <f t="shared" si="136"/>
        <v>0</v>
      </c>
      <c r="Z339" s="50"/>
      <c r="AA339" s="50">
        <f t="shared" si="137"/>
        <v>0</v>
      </c>
      <c r="AB339" s="50"/>
      <c r="AC339" s="50">
        <f t="shared" si="138"/>
        <v>0</v>
      </c>
      <c r="AD339" s="50"/>
      <c r="AE339" s="50">
        <f t="shared" si="139"/>
        <v>0</v>
      </c>
      <c r="AF339" s="50"/>
      <c r="AG339" s="50">
        <f t="shared" si="140"/>
        <v>0</v>
      </c>
      <c r="AH339" s="50"/>
      <c r="AI339" s="50">
        <f t="shared" si="141"/>
        <v>0</v>
      </c>
      <c r="AJ339" s="50"/>
      <c r="AK339" s="50">
        <f t="shared" si="146"/>
        <v>0</v>
      </c>
      <c r="AL339" s="50"/>
      <c r="AM339" s="50">
        <f t="shared" si="142"/>
        <v>0</v>
      </c>
      <c r="AN339" s="50"/>
      <c r="AO339" s="50">
        <f t="shared" si="143"/>
        <v>0</v>
      </c>
      <c r="AP339" s="49">
        <f t="shared" si="144"/>
        <v>0</v>
      </c>
      <c r="AQ339" s="49">
        <f t="shared" si="130"/>
        <v>0</v>
      </c>
      <c r="AR339" s="49">
        <f t="shared" si="131"/>
        <v>21.93</v>
      </c>
      <c r="AS339" s="58">
        <f t="shared" si="132"/>
        <v>1506.59</v>
      </c>
      <c r="AT339" s="47"/>
      <c r="AU339" s="46"/>
      <c r="AV339" s="24">
        <f t="shared" si="122"/>
        <v>0</v>
      </c>
      <c r="AW339" s="23" t="str">
        <f>IF(AV339&lt;&gt;0,"MEDIDO","NÃO MEDIDO")</f>
        <v>NÃO MEDIDO</v>
      </c>
      <c r="AX339" s="45"/>
    </row>
    <row r="340" spans="1:50" s="41" customFormat="1" ht="30" customHeight="1" x14ac:dyDescent="0.2">
      <c r="A340" s="60" t="s">
        <v>41</v>
      </c>
      <c r="B340" s="60"/>
      <c r="C340" s="57">
        <v>50500</v>
      </c>
      <c r="D340" s="56" t="s">
        <v>2311</v>
      </c>
      <c r="E340" s="55"/>
      <c r="F340" s="53"/>
      <c r="G340" s="53">
        <v>0</v>
      </c>
      <c r="H340" s="54">
        <v>0</v>
      </c>
      <c r="I340" s="54"/>
      <c r="J340" s="54">
        <v>0</v>
      </c>
      <c r="K340" s="53">
        <f t="shared" si="133"/>
        <v>0</v>
      </c>
      <c r="L340" s="52"/>
      <c r="M340" s="51">
        <f t="shared" si="145"/>
        <v>0</v>
      </c>
      <c r="N340" s="50"/>
      <c r="O340" s="50">
        <f t="shared" si="129"/>
        <v>0</v>
      </c>
      <c r="P340" s="50"/>
      <c r="Q340" s="50">
        <f t="shared" si="134"/>
        <v>0</v>
      </c>
      <c r="R340" s="50"/>
      <c r="S340" s="50">
        <f t="shared" si="135"/>
        <v>0</v>
      </c>
      <c r="T340" s="50"/>
      <c r="U340" s="50">
        <f t="shared" si="125"/>
        <v>0</v>
      </c>
      <c r="V340" s="50"/>
      <c r="W340" s="50">
        <f t="shared" si="128"/>
        <v>0</v>
      </c>
      <c r="X340" s="50"/>
      <c r="Y340" s="50">
        <f t="shared" si="136"/>
        <v>0</v>
      </c>
      <c r="Z340" s="50"/>
      <c r="AA340" s="50">
        <f t="shared" si="137"/>
        <v>0</v>
      </c>
      <c r="AB340" s="50"/>
      <c r="AC340" s="50">
        <f t="shared" si="138"/>
        <v>0</v>
      </c>
      <c r="AD340" s="50"/>
      <c r="AE340" s="50">
        <f t="shared" si="139"/>
        <v>0</v>
      </c>
      <c r="AF340" s="50"/>
      <c r="AG340" s="50">
        <f t="shared" si="140"/>
        <v>0</v>
      </c>
      <c r="AH340" s="50"/>
      <c r="AI340" s="50">
        <f t="shared" si="141"/>
        <v>0</v>
      </c>
      <c r="AJ340" s="50"/>
      <c r="AK340" s="50">
        <f t="shared" si="146"/>
        <v>0</v>
      </c>
      <c r="AL340" s="50"/>
      <c r="AM340" s="50">
        <f t="shared" si="142"/>
        <v>0</v>
      </c>
      <c r="AN340" s="50"/>
      <c r="AO340" s="50">
        <f t="shared" si="143"/>
        <v>0</v>
      </c>
      <c r="AP340" s="49">
        <f t="shared" si="144"/>
        <v>0</v>
      </c>
      <c r="AQ340" s="49">
        <f t="shared" si="130"/>
        <v>0</v>
      </c>
      <c r="AR340" s="49">
        <f t="shared" si="131"/>
        <v>0</v>
      </c>
      <c r="AS340" s="58">
        <f t="shared" si="132"/>
        <v>0</v>
      </c>
      <c r="AT340" s="47"/>
      <c r="AU340" s="46"/>
      <c r="AV340" s="24">
        <f t="shared" si="122"/>
        <v>0</v>
      </c>
      <c r="AW340" s="23" t="str">
        <f>IF(COUNTIF(AW341:AW343,"MEDIDO")&lt;&gt;0,"MEDIDO","NÃO MEDIDO")</f>
        <v>NÃO MEDIDO</v>
      </c>
      <c r="AX340" s="45"/>
    </row>
    <row r="341" spans="1:50" s="41" customFormat="1" ht="30" customHeight="1" x14ac:dyDescent="0.2">
      <c r="A341" s="41" t="s">
        <v>39</v>
      </c>
      <c r="C341" s="57" t="s">
        <v>2310</v>
      </c>
      <c r="D341" s="56" t="s">
        <v>2309</v>
      </c>
      <c r="E341" s="55" t="s">
        <v>87</v>
      </c>
      <c r="F341" s="53">
        <v>12.1</v>
      </c>
      <c r="G341" s="53">
        <v>0</v>
      </c>
      <c r="H341" s="54">
        <v>0</v>
      </c>
      <c r="I341" s="54"/>
      <c r="J341" s="54">
        <v>0</v>
      </c>
      <c r="K341" s="53">
        <f t="shared" si="133"/>
        <v>12.1</v>
      </c>
      <c r="L341" s="52">
        <v>152.02000000000001</v>
      </c>
      <c r="M341" s="51">
        <f t="shared" si="145"/>
        <v>1839.44</v>
      </c>
      <c r="N341" s="50"/>
      <c r="O341" s="50">
        <f t="shared" si="129"/>
        <v>0</v>
      </c>
      <c r="P341" s="50"/>
      <c r="Q341" s="50">
        <f t="shared" si="134"/>
        <v>0</v>
      </c>
      <c r="R341" s="50"/>
      <c r="S341" s="50">
        <f t="shared" si="135"/>
        <v>0</v>
      </c>
      <c r="T341" s="50"/>
      <c r="U341" s="50">
        <f t="shared" si="125"/>
        <v>0</v>
      </c>
      <c r="V341" s="50"/>
      <c r="W341" s="50">
        <f t="shared" ref="W341:W372" si="147">ROUND(V341*$L341,2)</f>
        <v>0</v>
      </c>
      <c r="X341" s="50"/>
      <c r="Y341" s="50">
        <f t="shared" si="136"/>
        <v>0</v>
      </c>
      <c r="Z341" s="50"/>
      <c r="AA341" s="50">
        <f t="shared" si="137"/>
        <v>0</v>
      </c>
      <c r="AB341" s="50"/>
      <c r="AC341" s="50">
        <f t="shared" si="138"/>
        <v>0</v>
      </c>
      <c r="AD341" s="50"/>
      <c r="AE341" s="50">
        <f t="shared" si="139"/>
        <v>0</v>
      </c>
      <c r="AF341" s="50"/>
      <c r="AG341" s="50">
        <f t="shared" si="140"/>
        <v>0</v>
      </c>
      <c r="AH341" s="50">
        <v>3.96</v>
      </c>
      <c r="AI341" s="50">
        <f t="shared" si="141"/>
        <v>602</v>
      </c>
      <c r="AJ341" s="50"/>
      <c r="AK341" s="50">
        <f t="shared" si="146"/>
        <v>0</v>
      </c>
      <c r="AL341" s="50"/>
      <c r="AM341" s="50">
        <f t="shared" si="142"/>
        <v>0</v>
      </c>
      <c r="AN341" s="50"/>
      <c r="AO341" s="50">
        <f t="shared" si="143"/>
        <v>0</v>
      </c>
      <c r="AP341" s="49">
        <f t="shared" si="144"/>
        <v>3.96</v>
      </c>
      <c r="AQ341" s="49">
        <f t="shared" si="130"/>
        <v>602</v>
      </c>
      <c r="AR341" s="49">
        <f t="shared" si="131"/>
        <v>8.14</v>
      </c>
      <c r="AS341" s="58">
        <f t="shared" si="132"/>
        <v>1237.44</v>
      </c>
      <c r="AT341" s="47"/>
      <c r="AU341" s="46"/>
      <c r="AV341" s="24">
        <f t="shared" ref="AV341:AV404" si="148">INDEX($N$10:$AO$1747,ROW()-9,MATCH($AV$10,$N$10:$AO$10,0))</f>
        <v>0</v>
      </c>
      <c r="AW341" s="23" t="str">
        <f>IF(AV341&lt;&gt;0,"MEDIDO","NÃO MEDIDO")</f>
        <v>NÃO MEDIDO</v>
      </c>
      <c r="AX341" s="45"/>
    </row>
    <row r="342" spans="1:50" s="41" customFormat="1" ht="30" customHeight="1" x14ac:dyDescent="0.2">
      <c r="A342" s="41" t="s">
        <v>39</v>
      </c>
      <c r="C342" s="57" t="s">
        <v>2322</v>
      </c>
      <c r="D342" s="56" t="s">
        <v>2321</v>
      </c>
      <c r="E342" s="55" t="s">
        <v>87</v>
      </c>
      <c r="F342" s="53">
        <v>12.1</v>
      </c>
      <c r="G342" s="53">
        <v>0</v>
      </c>
      <c r="H342" s="54">
        <v>0</v>
      </c>
      <c r="I342" s="54"/>
      <c r="J342" s="54">
        <v>0</v>
      </c>
      <c r="K342" s="53">
        <f t="shared" si="133"/>
        <v>12.1</v>
      </c>
      <c r="L342" s="52">
        <v>900.32</v>
      </c>
      <c r="M342" s="51">
        <f t="shared" si="145"/>
        <v>10893.87</v>
      </c>
      <c r="N342" s="50">
        <v>3.4</v>
      </c>
      <c r="O342" s="50">
        <f t="shared" si="129"/>
        <v>3061.09</v>
      </c>
      <c r="P342" s="50"/>
      <c r="Q342" s="50">
        <f t="shared" si="134"/>
        <v>0</v>
      </c>
      <c r="R342" s="50"/>
      <c r="S342" s="50">
        <f t="shared" si="135"/>
        <v>0</v>
      </c>
      <c r="T342" s="50">
        <v>0.56000000000000005</v>
      </c>
      <c r="U342" s="50">
        <f t="shared" si="125"/>
        <v>504.18</v>
      </c>
      <c r="V342" s="50"/>
      <c r="W342" s="50">
        <f t="shared" si="147"/>
        <v>0</v>
      </c>
      <c r="X342" s="50"/>
      <c r="Y342" s="50">
        <f t="shared" si="136"/>
        <v>0</v>
      </c>
      <c r="Z342" s="50"/>
      <c r="AA342" s="50">
        <f t="shared" si="137"/>
        <v>0</v>
      </c>
      <c r="AB342" s="50"/>
      <c r="AC342" s="50">
        <f t="shared" si="138"/>
        <v>0</v>
      </c>
      <c r="AD342" s="50"/>
      <c r="AE342" s="50">
        <f t="shared" si="139"/>
        <v>0</v>
      </c>
      <c r="AF342" s="50"/>
      <c r="AG342" s="50">
        <f t="shared" si="140"/>
        <v>0</v>
      </c>
      <c r="AH342" s="50"/>
      <c r="AI342" s="50">
        <f t="shared" si="141"/>
        <v>0</v>
      </c>
      <c r="AJ342" s="50"/>
      <c r="AK342" s="50">
        <f t="shared" si="146"/>
        <v>0</v>
      </c>
      <c r="AL342" s="50"/>
      <c r="AM342" s="50">
        <f t="shared" si="142"/>
        <v>0</v>
      </c>
      <c r="AN342" s="50"/>
      <c r="AO342" s="50">
        <f t="shared" si="143"/>
        <v>0</v>
      </c>
      <c r="AP342" s="49">
        <f t="shared" si="144"/>
        <v>3.96</v>
      </c>
      <c r="AQ342" s="49">
        <f t="shared" si="130"/>
        <v>3565.27</v>
      </c>
      <c r="AR342" s="49">
        <f t="shared" si="131"/>
        <v>8.14</v>
      </c>
      <c r="AS342" s="58">
        <f t="shared" si="132"/>
        <v>7328.6</v>
      </c>
      <c r="AT342" s="47"/>
      <c r="AU342" s="46"/>
      <c r="AV342" s="24">
        <f t="shared" si="148"/>
        <v>0</v>
      </c>
      <c r="AW342" s="23" t="str">
        <f>IF(AV342&lt;&gt;0,"MEDIDO","NÃO MEDIDO")</f>
        <v>NÃO MEDIDO</v>
      </c>
      <c r="AX342" s="45"/>
    </row>
    <row r="343" spans="1:50" s="41" customFormat="1" ht="30" customHeight="1" x14ac:dyDescent="0.2">
      <c r="A343" s="41" t="s">
        <v>39</v>
      </c>
      <c r="C343" s="57" t="s">
        <v>1901</v>
      </c>
      <c r="D343" s="56" t="s">
        <v>1900</v>
      </c>
      <c r="E343" s="55" t="s">
        <v>87</v>
      </c>
      <c r="F343" s="53">
        <v>4</v>
      </c>
      <c r="G343" s="53">
        <v>0</v>
      </c>
      <c r="H343" s="54">
        <v>0</v>
      </c>
      <c r="I343" s="54"/>
      <c r="J343" s="54">
        <v>0</v>
      </c>
      <c r="K343" s="53">
        <f t="shared" si="133"/>
        <v>4</v>
      </c>
      <c r="L343" s="52">
        <v>799.33</v>
      </c>
      <c r="M343" s="51">
        <f t="shared" si="145"/>
        <v>3197.32</v>
      </c>
      <c r="N343" s="50">
        <v>0.68</v>
      </c>
      <c r="O343" s="50">
        <f t="shared" si="129"/>
        <v>543.54</v>
      </c>
      <c r="P343" s="50"/>
      <c r="Q343" s="50">
        <f t="shared" si="134"/>
        <v>0</v>
      </c>
      <c r="R343" s="50"/>
      <c r="S343" s="50">
        <f t="shared" si="135"/>
        <v>0</v>
      </c>
      <c r="T343" s="50"/>
      <c r="U343" s="50">
        <f t="shared" si="125"/>
        <v>0</v>
      </c>
      <c r="V343" s="50"/>
      <c r="W343" s="50">
        <f t="shared" si="147"/>
        <v>0</v>
      </c>
      <c r="X343" s="50"/>
      <c r="Y343" s="50">
        <f t="shared" si="136"/>
        <v>0</v>
      </c>
      <c r="Z343" s="50"/>
      <c r="AA343" s="50">
        <f t="shared" si="137"/>
        <v>0</v>
      </c>
      <c r="AB343" s="50"/>
      <c r="AC343" s="50">
        <f t="shared" si="138"/>
        <v>0</v>
      </c>
      <c r="AD343" s="50"/>
      <c r="AE343" s="50">
        <f t="shared" si="139"/>
        <v>0</v>
      </c>
      <c r="AF343" s="50"/>
      <c r="AG343" s="50">
        <f t="shared" si="140"/>
        <v>0</v>
      </c>
      <c r="AH343" s="50"/>
      <c r="AI343" s="50">
        <f t="shared" si="141"/>
        <v>0</v>
      </c>
      <c r="AJ343" s="50"/>
      <c r="AK343" s="50">
        <f t="shared" si="146"/>
        <v>0</v>
      </c>
      <c r="AL343" s="50"/>
      <c r="AM343" s="50">
        <f t="shared" si="142"/>
        <v>0</v>
      </c>
      <c r="AN343" s="50"/>
      <c r="AO343" s="50">
        <f t="shared" si="143"/>
        <v>0</v>
      </c>
      <c r="AP343" s="49">
        <f t="shared" si="144"/>
        <v>0.68</v>
      </c>
      <c r="AQ343" s="49">
        <f t="shared" si="130"/>
        <v>543.54</v>
      </c>
      <c r="AR343" s="49">
        <f t="shared" si="131"/>
        <v>3.32</v>
      </c>
      <c r="AS343" s="58">
        <f t="shared" si="132"/>
        <v>2653.78</v>
      </c>
      <c r="AT343" s="47"/>
      <c r="AU343" s="46"/>
      <c r="AV343" s="24">
        <f t="shared" si="148"/>
        <v>0</v>
      </c>
      <c r="AW343" s="23" t="str">
        <f>IF(AV343&lt;&gt;0,"MEDIDO","NÃO MEDIDO")</f>
        <v>NÃO MEDIDO</v>
      </c>
      <c r="AX343" s="45"/>
    </row>
    <row r="344" spans="1:50" s="41" customFormat="1" ht="30" customHeight="1" x14ac:dyDescent="0.2">
      <c r="A344" s="60" t="s">
        <v>41</v>
      </c>
      <c r="B344" s="60"/>
      <c r="C344" s="57">
        <v>6</v>
      </c>
      <c r="D344" s="56" t="s">
        <v>2320</v>
      </c>
      <c r="E344" s="55"/>
      <c r="F344" s="53"/>
      <c r="G344" s="53">
        <v>0</v>
      </c>
      <c r="H344" s="54">
        <v>0</v>
      </c>
      <c r="I344" s="54"/>
      <c r="J344" s="54">
        <v>0</v>
      </c>
      <c r="K344" s="53">
        <f t="shared" si="133"/>
        <v>0</v>
      </c>
      <c r="L344" s="52"/>
      <c r="M344" s="51">
        <f t="shared" si="145"/>
        <v>0</v>
      </c>
      <c r="N344" s="50"/>
      <c r="O344" s="50">
        <f t="shared" si="129"/>
        <v>0</v>
      </c>
      <c r="P344" s="50"/>
      <c r="Q344" s="50">
        <f t="shared" si="134"/>
        <v>0</v>
      </c>
      <c r="R344" s="50"/>
      <c r="S344" s="50">
        <f t="shared" si="135"/>
        <v>0</v>
      </c>
      <c r="T344" s="50"/>
      <c r="U344" s="50">
        <f t="shared" si="125"/>
        <v>0</v>
      </c>
      <c r="V344" s="50"/>
      <c r="W344" s="50">
        <f t="shared" si="147"/>
        <v>0</v>
      </c>
      <c r="X344" s="50"/>
      <c r="Y344" s="50">
        <f t="shared" si="136"/>
        <v>0</v>
      </c>
      <c r="Z344" s="50"/>
      <c r="AA344" s="50">
        <f t="shared" si="137"/>
        <v>0</v>
      </c>
      <c r="AB344" s="50"/>
      <c r="AC344" s="50">
        <f t="shared" si="138"/>
        <v>0</v>
      </c>
      <c r="AD344" s="50"/>
      <c r="AE344" s="50">
        <f t="shared" si="139"/>
        <v>0</v>
      </c>
      <c r="AF344" s="50"/>
      <c r="AG344" s="50">
        <f t="shared" si="140"/>
        <v>0</v>
      </c>
      <c r="AH344" s="50"/>
      <c r="AI344" s="50">
        <f t="shared" si="141"/>
        <v>0</v>
      </c>
      <c r="AJ344" s="50"/>
      <c r="AK344" s="50">
        <f t="shared" si="146"/>
        <v>0</v>
      </c>
      <c r="AL344" s="50"/>
      <c r="AM344" s="50">
        <f t="shared" si="142"/>
        <v>0</v>
      </c>
      <c r="AN344" s="50"/>
      <c r="AO344" s="50">
        <f t="shared" si="143"/>
        <v>0</v>
      </c>
      <c r="AP344" s="49">
        <f t="shared" si="144"/>
        <v>0</v>
      </c>
      <c r="AQ344" s="49">
        <f t="shared" si="130"/>
        <v>0</v>
      </c>
      <c r="AR344" s="49">
        <f t="shared" si="131"/>
        <v>0</v>
      </c>
      <c r="AS344" s="58">
        <f t="shared" si="132"/>
        <v>0</v>
      </c>
      <c r="AT344" s="47"/>
      <c r="AU344" s="46"/>
      <c r="AV344" s="24">
        <f t="shared" si="148"/>
        <v>0</v>
      </c>
      <c r="AW344" s="23" t="str">
        <f>IF(COUNTIF(AW345:AW366,"MEDIDO")&lt;&gt;0,"MEDIDO","NÃO MEDIDO")</f>
        <v>MEDIDO</v>
      </c>
      <c r="AX344" s="45"/>
    </row>
    <row r="345" spans="1:50" s="41" customFormat="1" ht="30" customHeight="1" x14ac:dyDescent="0.2">
      <c r="A345" s="60" t="s">
        <v>41</v>
      </c>
      <c r="B345" s="60"/>
      <c r="C345" s="57">
        <v>60100</v>
      </c>
      <c r="D345" s="56" t="s">
        <v>2319</v>
      </c>
      <c r="E345" s="55"/>
      <c r="F345" s="53"/>
      <c r="G345" s="53">
        <v>0</v>
      </c>
      <c r="H345" s="54">
        <v>0</v>
      </c>
      <c r="I345" s="54"/>
      <c r="J345" s="54">
        <v>0</v>
      </c>
      <c r="K345" s="53">
        <f t="shared" si="133"/>
        <v>0</v>
      </c>
      <c r="L345" s="52"/>
      <c r="M345" s="51">
        <f t="shared" si="145"/>
        <v>0</v>
      </c>
      <c r="N345" s="50"/>
      <c r="O345" s="50">
        <f t="shared" si="129"/>
        <v>0</v>
      </c>
      <c r="P345" s="50"/>
      <c r="Q345" s="50">
        <f t="shared" si="134"/>
        <v>0</v>
      </c>
      <c r="R345" s="50"/>
      <c r="S345" s="50">
        <f t="shared" si="135"/>
        <v>0</v>
      </c>
      <c r="T345" s="50"/>
      <c r="U345" s="50">
        <f t="shared" si="125"/>
        <v>0</v>
      </c>
      <c r="V345" s="50"/>
      <c r="W345" s="50">
        <f t="shared" si="147"/>
        <v>0</v>
      </c>
      <c r="X345" s="50"/>
      <c r="Y345" s="50">
        <f t="shared" si="136"/>
        <v>0</v>
      </c>
      <c r="Z345" s="50"/>
      <c r="AA345" s="50">
        <f t="shared" si="137"/>
        <v>0</v>
      </c>
      <c r="AB345" s="50"/>
      <c r="AC345" s="50">
        <f t="shared" si="138"/>
        <v>0</v>
      </c>
      <c r="AD345" s="50"/>
      <c r="AE345" s="50">
        <f t="shared" si="139"/>
        <v>0</v>
      </c>
      <c r="AF345" s="50"/>
      <c r="AG345" s="50">
        <f t="shared" si="140"/>
        <v>0</v>
      </c>
      <c r="AH345" s="50"/>
      <c r="AI345" s="50">
        <f t="shared" si="141"/>
        <v>0</v>
      </c>
      <c r="AJ345" s="50"/>
      <c r="AK345" s="50">
        <f t="shared" si="146"/>
        <v>0</v>
      </c>
      <c r="AL345" s="50"/>
      <c r="AM345" s="50">
        <f t="shared" si="142"/>
        <v>0</v>
      </c>
      <c r="AN345" s="50"/>
      <c r="AO345" s="50">
        <f t="shared" si="143"/>
        <v>0</v>
      </c>
      <c r="AP345" s="49">
        <f t="shared" si="144"/>
        <v>0</v>
      </c>
      <c r="AQ345" s="49">
        <f t="shared" si="130"/>
        <v>0</v>
      </c>
      <c r="AR345" s="49">
        <f t="shared" si="131"/>
        <v>0</v>
      </c>
      <c r="AS345" s="58">
        <f t="shared" si="132"/>
        <v>0</v>
      </c>
      <c r="AT345" s="47"/>
      <c r="AU345" s="46"/>
      <c r="AV345" s="24">
        <f t="shared" si="148"/>
        <v>0</v>
      </c>
      <c r="AW345" s="23" t="str">
        <f>IF(COUNTIF(AW346:AW346,"MEDIDO")&lt;&gt;0,"MEDIDO","NÃO MEDIDO")</f>
        <v>NÃO MEDIDO</v>
      </c>
      <c r="AX345" s="45"/>
    </row>
    <row r="346" spans="1:50" s="41" customFormat="1" ht="30" customHeight="1" x14ac:dyDescent="0.2">
      <c r="A346" s="41" t="s">
        <v>39</v>
      </c>
      <c r="C346" s="57" t="s">
        <v>2318</v>
      </c>
      <c r="D346" s="56" t="s">
        <v>2317</v>
      </c>
      <c r="E346" s="55" t="s">
        <v>36</v>
      </c>
      <c r="F346" s="53">
        <v>15.8</v>
      </c>
      <c r="G346" s="53">
        <v>0</v>
      </c>
      <c r="H346" s="54">
        <v>0</v>
      </c>
      <c r="I346" s="54"/>
      <c r="J346" s="54">
        <v>0</v>
      </c>
      <c r="K346" s="53">
        <f t="shared" si="133"/>
        <v>15.8</v>
      </c>
      <c r="L346" s="52">
        <v>162.72</v>
      </c>
      <c r="M346" s="51">
        <f t="shared" si="145"/>
        <v>2570.98</v>
      </c>
      <c r="N346" s="50"/>
      <c r="O346" s="50">
        <f t="shared" si="129"/>
        <v>0</v>
      </c>
      <c r="P346" s="50"/>
      <c r="Q346" s="50">
        <f t="shared" si="134"/>
        <v>0</v>
      </c>
      <c r="R346" s="50">
        <v>15.8</v>
      </c>
      <c r="S346" s="50">
        <f t="shared" si="135"/>
        <v>2570.98</v>
      </c>
      <c r="T346" s="50"/>
      <c r="U346" s="50">
        <f t="shared" si="125"/>
        <v>0</v>
      </c>
      <c r="V346" s="50"/>
      <c r="W346" s="50">
        <f t="shared" si="147"/>
        <v>0</v>
      </c>
      <c r="X346" s="50"/>
      <c r="Y346" s="50">
        <f t="shared" si="136"/>
        <v>0</v>
      </c>
      <c r="Z346" s="50"/>
      <c r="AA346" s="50">
        <f t="shared" si="137"/>
        <v>0</v>
      </c>
      <c r="AB346" s="50"/>
      <c r="AC346" s="50">
        <f t="shared" si="138"/>
        <v>0</v>
      </c>
      <c r="AD346" s="50"/>
      <c r="AE346" s="50">
        <f t="shared" si="139"/>
        <v>0</v>
      </c>
      <c r="AF346" s="50"/>
      <c r="AG346" s="50">
        <f t="shared" si="140"/>
        <v>0</v>
      </c>
      <c r="AH346" s="50"/>
      <c r="AI346" s="50">
        <f t="shared" si="141"/>
        <v>0</v>
      </c>
      <c r="AJ346" s="50"/>
      <c r="AK346" s="50">
        <f t="shared" si="146"/>
        <v>0</v>
      </c>
      <c r="AL346" s="50"/>
      <c r="AM346" s="50">
        <f t="shared" si="142"/>
        <v>0</v>
      </c>
      <c r="AN346" s="50"/>
      <c r="AO346" s="50">
        <f t="shared" si="143"/>
        <v>0</v>
      </c>
      <c r="AP346" s="49">
        <f t="shared" si="144"/>
        <v>15.8</v>
      </c>
      <c r="AQ346" s="49">
        <f t="shared" si="130"/>
        <v>2570.98</v>
      </c>
      <c r="AR346" s="49">
        <f t="shared" si="131"/>
        <v>0</v>
      </c>
      <c r="AS346" s="58">
        <f t="shared" si="132"/>
        <v>0</v>
      </c>
      <c r="AT346" s="47"/>
      <c r="AU346" s="46"/>
      <c r="AV346" s="24">
        <f t="shared" si="148"/>
        <v>0</v>
      </c>
      <c r="AW346" s="23" t="str">
        <f>IF(AV346&lt;&gt;0,"MEDIDO","NÃO MEDIDO")</f>
        <v>NÃO MEDIDO</v>
      </c>
      <c r="AX346" s="45"/>
    </row>
    <row r="347" spans="1:50" s="41" customFormat="1" ht="30" customHeight="1" x14ac:dyDescent="0.2">
      <c r="A347" s="60" t="s">
        <v>41</v>
      </c>
      <c r="B347" s="60"/>
      <c r="C347" s="84">
        <v>60200</v>
      </c>
      <c r="D347" s="56" t="s">
        <v>2316</v>
      </c>
      <c r="E347" s="55"/>
      <c r="F347" s="53"/>
      <c r="G347" s="53">
        <v>0</v>
      </c>
      <c r="H347" s="54">
        <v>0</v>
      </c>
      <c r="I347" s="54"/>
      <c r="J347" s="54">
        <v>0</v>
      </c>
      <c r="K347" s="53">
        <f t="shared" si="133"/>
        <v>0</v>
      </c>
      <c r="L347" s="52"/>
      <c r="M347" s="51">
        <f t="shared" si="145"/>
        <v>0</v>
      </c>
      <c r="N347" s="50"/>
      <c r="O347" s="50">
        <f t="shared" si="129"/>
        <v>0</v>
      </c>
      <c r="P347" s="50"/>
      <c r="Q347" s="50">
        <f t="shared" si="134"/>
        <v>0</v>
      </c>
      <c r="R347" s="50"/>
      <c r="S347" s="50">
        <f t="shared" si="135"/>
        <v>0</v>
      </c>
      <c r="T347" s="50"/>
      <c r="U347" s="50">
        <f t="shared" si="125"/>
        <v>0</v>
      </c>
      <c r="V347" s="50"/>
      <c r="W347" s="50">
        <f t="shared" si="147"/>
        <v>0</v>
      </c>
      <c r="X347" s="50"/>
      <c r="Y347" s="50">
        <f t="shared" si="136"/>
        <v>0</v>
      </c>
      <c r="Z347" s="50"/>
      <c r="AA347" s="50">
        <f t="shared" si="137"/>
        <v>0</v>
      </c>
      <c r="AB347" s="50"/>
      <c r="AC347" s="50">
        <f t="shared" si="138"/>
        <v>0</v>
      </c>
      <c r="AD347" s="50"/>
      <c r="AE347" s="50">
        <f t="shared" si="139"/>
        <v>0</v>
      </c>
      <c r="AF347" s="50"/>
      <c r="AG347" s="50">
        <f t="shared" si="140"/>
        <v>0</v>
      </c>
      <c r="AH347" s="50"/>
      <c r="AI347" s="50">
        <f t="shared" si="141"/>
        <v>0</v>
      </c>
      <c r="AJ347" s="50"/>
      <c r="AK347" s="50">
        <f t="shared" si="146"/>
        <v>0</v>
      </c>
      <c r="AL347" s="50"/>
      <c r="AM347" s="50">
        <f t="shared" si="142"/>
        <v>0</v>
      </c>
      <c r="AN347" s="50"/>
      <c r="AO347" s="50">
        <f t="shared" si="143"/>
        <v>0</v>
      </c>
      <c r="AP347" s="49">
        <f t="shared" si="144"/>
        <v>0</v>
      </c>
      <c r="AQ347" s="49">
        <f t="shared" si="130"/>
        <v>0</v>
      </c>
      <c r="AR347" s="49">
        <f t="shared" si="131"/>
        <v>0</v>
      </c>
      <c r="AS347" s="58">
        <f t="shared" si="132"/>
        <v>0</v>
      </c>
      <c r="AT347" s="47"/>
      <c r="AU347" s="46"/>
      <c r="AV347" s="24">
        <f t="shared" si="148"/>
        <v>0</v>
      </c>
      <c r="AW347" s="23" t="str">
        <f>IF(COUNTIF(AW348:AW349,"MEDIDO")&lt;&gt;0,"MEDIDO","NÃO MEDIDO")</f>
        <v>NÃO MEDIDO</v>
      </c>
      <c r="AX347" s="45"/>
    </row>
    <row r="348" spans="1:50" s="41" customFormat="1" ht="30" customHeight="1" x14ac:dyDescent="0.2">
      <c r="A348" s="41" t="s">
        <v>39</v>
      </c>
      <c r="C348" s="57" t="s">
        <v>2315</v>
      </c>
      <c r="D348" s="56" t="s">
        <v>2314</v>
      </c>
      <c r="E348" s="55" t="s">
        <v>486</v>
      </c>
      <c r="F348" s="53">
        <v>15.8</v>
      </c>
      <c r="G348" s="53">
        <v>0</v>
      </c>
      <c r="H348" s="54">
        <v>0</v>
      </c>
      <c r="I348" s="54"/>
      <c r="J348" s="54">
        <v>0</v>
      </c>
      <c r="K348" s="53">
        <f t="shared" si="133"/>
        <v>15.8</v>
      </c>
      <c r="L348" s="52">
        <v>33.19</v>
      </c>
      <c r="M348" s="51">
        <f t="shared" si="145"/>
        <v>524.4</v>
      </c>
      <c r="N348" s="50"/>
      <c r="O348" s="50">
        <f t="shared" si="129"/>
        <v>0</v>
      </c>
      <c r="P348" s="50"/>
      <c r="Q348" s="50">
        <f t="shared" si="134"/>
        <v>0</v>
      </c>
      <c r="R348" s="50">
        <v>15.8</v>
      </c>
      <c r="S348" s="50">
        <f t="shared" si="135"/>
        <v>524.4</v>
      </c>
      <c r="T348" s="50"/>
      <c r="U348" s="50">
        <f t="shared" si="125"/>
        <v>0</v>
      </c>
      <c r="V348" s="50"/>
      <c r="W348" s="50">
        <f t="shared" si="147"/>
        <v>0</v>
      </c>
      <c r="X348" s="50"/>
      <c r="Y348" s="50">
        <f t="shared" si="136"/>
        <v>0</v>
      </c>
      <c r="Z348" s="50"/>
      <c r="AA348" s="50">
        <f t="shared" si="137"/>
        <v>0</v>
      </c>
      <c r="AB348" s="50"/>
      <c r="AC348" s="50">
        <f t="shared" si="138"/>
        <v>0</v>
      </c>
      <c r="AD348" s="50"/>
      <c r="AE348" s="50">
        <f t="shared" si="139"/>
        <v>0</v>
      </c>
      <c r="AF348" s="50"/>
      <c r="AG348" s="50">
        <f t="shared" si="140"/>
        <v>0</v>
      </c>
      <c r="AH348" s="50"/>
      <c r="AI348" s="50">
        <f t="shared" si="141"/>
        <v>0</v>
      </c>
      <c r="AJ348" s="50"/>
      <c r="AK348" s="50">
        <f t="shared" si="146"/>
        <v>0</v>
      </c>
      <c r="AL348" s="50"/>
      <c r="AM348" s="50">
        <f t="shared" si="142"/>
        <v>0</v>
      </c>
      <c r="AN348" s="50"/>
      <c r="AO348" s="50">
        <f t="shared" si="143"/>
        <v>0</v>
      </c>
      <c r="AP348" s="49">
        <f t="shared" si="144"/>
        <v>15.8</v>
      </c>
      <c r="AQ348" s="49">
        <f t="shared" si="130"/>
        <v>524.4</v>
      </c>
      <c r="AR348" s="49">
        <f t="shared" si="131"/>
        <v>0</v>
      </c>
      <c r="AS348" s="58">
        <f t="shared" si="132"/>
        <v>0</v>
      </c>
      <c r="AT348" s="47"/>
      <c r="AU348" s="46"/>
      <c r="AV348" s="24">
        <f t="shared" si="148"/>
        <v>0</v>
      </c>
      <c r="AW348" s="23" t="str">
        <f>IF(AV348&lt;&gt;0,"MEDIDO","NÃO MEDIDO")</f>
        <v>NÃO MEDIDO</v>
      </c>
      <c r="AX348" s="45"/>
    </row>
    <row r="349" spans="1:50" s="41" customFormat="1" ht="30" customHeight="1" x14ac:dyDescent="0.2">
      <c r="A349" s="41" t="s">
        <v>39</v>
      </c>
      <c r="C349" s="57" t="s">
        <v>2313</v>
      </c>
      <c r="D349" s="56" t="s">
        <v>2312</v>
      </c>
      <c r="E349" s="55" t="s">
        <v>486</v>
      </c>
      <c r="F349" s="53">
        <v>40</v>
      </c>
      <c r="G349" s="53">
        <v>0</v>
      </c>
      <c r="H349" s="54">
        <v>0</v>
      </c>
      <c r="I349" s="54"/>
      <c r="J349" s="54">
        <v>0</v>
      </c>
      <c r="K349" s="53">
        <f t="shared" si="133"/>
        <v>40</v>
      </c>
      <c r="L349" s="52">
        <v>15.57</v>
      </c>
      <c r="M349" s="51">
        <f t="shared" si="145"/>
        <v>622.79999999999995</v>
      </c>
      <c r="N349" s="50"/>
      <c r="O349" s="50">
        <f t="shared" si="129"/>
        <v>0</v>
      </c>
      <c r="P349" s="50"/>
      <c r="Q349" s="50">
        <f t="shared" si="134"/>
        <v>0</v>
      </c>
      <c r="R349" s="50">
        <v>40</v>
      </c>
      <c r="S349" s="50">
        <f t="shared" si="135"/>
        <v>622.79999999999995</v>
      </c>
      <c r="T349" s="50"/>
      <c r="U349" s="50">
        <f t="shared" si="125"/>
        <v>0</v>
      </c>
      <c r="V349" s="50"/>
      <c r="W349" s="50">
        <f t="shared" si="147"/>
        <v>0</v>
      </c>
      <c r="X349" s="50"/>
      <c r="Y349" s="50">
        <f t="shared" si="136"/>
        <v>0</v>
      </c>
      <c r="Z349" s="50"/>
      <c r="AA349" s="50">
        <f t="shared" si="137"/>
        <v>0</v>
      </c>
      <c r="AB349" s="50"/>
      <c r="AC349" s="50">
        <f t="shared" si="138"/>
        <v>0</v>
      </c>
      <c r="AD349" s="50"/>
      <c r="AE349" s="50">
        <f t="shared" si="139"/>
        <v>0</v>
      </c>
      <c r="AF349" s="50"/>
      <c r="AG349" s="50">
        <f t="shared" si="140"/>
        <v>0</v>
      </c>
      <c r="AH349" s="50"/>
      <c r="AI349" s="50">
        <f t="shared" si="141"/>
        <v>0</v>
      </c>
      <c r="AJ349" s="50"/>
      <c r="AK349" s="50">
        <f t="shared" si="146"/>
        <v>0</v>
      </c>
      <c r="AL349" s="50"/>
      <c r="AM349" s="50">
        <f t="shared" si="142"/>
        <v>0</v>
      </c>
      <c r="AN349" s="50"/>
      <c r="AO349" s="50">
        <f t="shared" si="143"/>
        <v>0</v>
      </c>
      <c r="AP349" s="49">
        <f t="shared" si="144"/>
        <v>40</v>
      </c>
      <c r="AQ349" s="49">
        <f t="shared" si="130"/>
        <v>622.79999999999995</v>
      </c>
      <c r="AR349" s="49">
        <f t="shared" si="131"/>
        <v>0</v>
      </c>
      <c r="AS349" s="58">
        <f t="shared" si="132"/>
        <v>0</v>
      </c>
      <c r="AT349" s="47"/>
      <c r="AU349" s="46"/>
      <c r="AV349" s="24">
        <f t="shared" si="148"/>
        <v>0</v>
      </c>
      <c r="AW349" s="23" t="str">
        <f>IF(AV349&lt;&gt;0,"MEDIDO","NÃO MEDIDO")</f>
        <v>NÃO MEDIDO</v>
      </c>
      <c r="AX349" s="45"/>
    </row>
    <row r="350" spans="1:50" s="41" customFormat="1" ht="30" customHeight="1" x14ac:dyDescent="0.2">
      <c r="A350" s="60" t="s">
        <v>41</v>
      </c>
      <c r="B350" s="60"/>
      <c r="C350" s="57">
        <v>60300</v>
      </c>
      <c r="D350" s="56" t="s">
        <v>2311</v>
      </c>
      <c r="E350" s="55"/>
      <c r="F350" s="53"/>
      <c r="G350" s="53">
        <v>0</v>
      </c>
      <c r="H350" s="54">
        <v>0</v>
      </c>
      <c r="I350" s="54"/>
      <c r="J350" s="54">
        <v>0</v>
      </c>
      <c r="K350" s="53">
        <f t="shared" si="133"/>
        <v>0</v>
      </c>
      <c r="L350" s="52"/>
      <c r="M350" s="51">
        <f t="shared" si="145"/>
        <v>0</v>
      </c>
      <c r="N350" s="50"/>
      <c r="O350" s="50">
        <f t="shared" si="129"/>
        <v>0</v>
      </c>
      <c r="P350" s="50"/>
      <c r="Q350" s="50">
        <f t="shared" si="134"/>
        <v>0</v>
      </c>
      <c r="R350" s="50"/>
      <c r="S350" s="50">
        <f t="shared" si="135"/>
        <v>0</v>
      </c>
      <c r="T350" s="50"/>
      <c r="U350" s="50">
        <f t="shared" si="125"/>
        <v>0</v>
      </c>
      <c r="V350" s="50"/>
      <c r="W350" s="50">
        <f t="shared" si="147"/>
        <v>0</v>
      </c>
      <c r="X350" s="50"/>
      <c r="Y350" s="50">
        <f t="shared" si="136"/>
        <v>0</v>
      </c>
      <c r="Z350" s="50"/>
      <c r="AA350" s="50">
        <f t="shared" si="137"/>
        <v>0</v>
      </c>
      <c r="AB350" s="50"/>
      <c r="AC350" s="50">
        <f t="shared" si="138"/>
        <v>0</v>
      </c>
      <c r="AD350" s="50"/>
      <c r="AE350" s="50">
        <f t="shared" si="139"/>
        <v>0</v>
      </c>
      <c r="AF350" s="50"/>
      <c r="AG350" s="50">
        <f t="shared" si="140"/>
        <v>0</v>
      </c>
      <c r="AH350" s="50"/>
      <c r="AI350" s="50">
        <f t="shared" si="141"/>
        <v>0</v>
      </c>
      <c r="AJ350" s="50"/>
      <c r="AK350" s="50">
        <f t="shared" si="146"/>
        <v>0</v>
      </c>
      <c r="AL350" s="50"/>
      <c r="AM350" s="50">
        <f t="shared" si="142"/>
        <v>0</v>
      </c>
      <c r="AN350" s="50"/>
      <c r="AO350" s="50">
        <f t="shared" si="143"/>
        <v>0</v>
      </c>
      <c r="AP350" s="49">
        <f t="shared" si="144"/>
        <v>0</v>
      </c>
      <c r="AQ350" s="49">
        <f t="shared" si="130"/>
        <v>0</v>
      </c>
      <c r="AR350" s="49">
        <f t="shared" si="131"/>
        <v>0</v>
      </c>
      <c r="AS350" s="58">
        <f t="shared" si="132"/>
        <v>0</v>
      </c>
      <c r="AT350" s="47"/>
      <c r="AU350" s="46"/>
      <c r="AV350" s="24">
        <f t="shared" si="148"/>
        <v>0</v>
      </c>
      <c r="AW350" s="23" t="str">
        <f>IF(COUNTIF(AW351:AW352,"MEDIDO")&lt;&gt;0,"MEDIDO","NÃO MEDIDO")</f>
        <v>MEDIDO</v>
      </c>
      <c r="AX350" s="45"/>
    </row>
    <row r="351" spans="1:50" s="41" customFormat="1" ht="30" customHeight="1" x14ac:dyDescent="0.2">
      <c r="A351" s="41" t="s">
        <v>39</v>
      </c>
      <c r="C351" s="57" t="s">
        <v>2310</v>
      </c>
      <c r="D351" s="56" t="s">
        <v>2309</v>
      </c>
      <c r="E351" s="55" t="s">
        <v>87</v>
      </c>
      <c r="F351" s="53">
        <v>10.4</v>
      </c>
      <c r="G351" s="53">
        <v>0</v>
      </c>
      <c r="H351" s="54">
        <v>0</v>
      </c>
      <c r="I351" s="54"/>
      <c r="J351" s="54">
        <v>0</v>
      </c>
      <c r="K351" s="53">
        <f t="shared" si="133"/>
        <v>10.4</v>
      </c>
      <c r="L351" s="52">
        <v>152.02000000000001</v>
      </c>
      <c r="M351" s="51">
        <f t="shared" si="145"/>
        <v>1581.01</v>
      </c>
      <c r="N351" s="50"/>
      <c r="O351" s="50">
        <f t="shared" si="129"/>
        <v>0</v>
      </c>
      <c r="P351" s="50"/>
      <c r="Q351" s="50">
        <f t="shared" si="134"/>
        <v>0</v>
      </c>
      <c r="R351" s="50"/>
      <c r="S351" s="50">
        <f t="shared" si="135"/>
        <v>0</v>
      </c>
      <c r="T351" s="50"/>
      <c r="U351" s="50">
        <f t="shared" si="125"/>
        <v>0</v>
      </c>
      <c r="V351" s="50"/>
      <c r="W351" s="50">
        <f t="shared" si="147"/>
        <v>0</v>
      </c>
      <c r="X351" s="50"/>
      <c r="Y351" s="50">
        <f t="shared" si="136"/>
        <v>0</v>
      </c>
      <c r="Z351" s="50"/>
      <c r="AA351" s="50">
        <f t="shared" si="137"/>
        <v>0</v>
      </c>
      <c r="AB351" s="50"/>
      <c r="AC351" s="50">
        <f t="shared" si="138"/>
        <v>0</v>
      </c>
      <c r="AD351" s="50"/>
      <c r="AE351" s="50">
        <f t="shared" si="139"/>
        <v>0</v>
      </c>
      <c r="AF351" s="50"/>
      <c r="AG351" s="50">
        <f t="shared" si="140"/>
        <v>0</v>
      </c>
      <c r="AH351" s="50">
        <v>6.91</v>
      </c>
      <c r="AI351" s="50">
        <f t="shared" si="141"/>
        <v>1050.46</v>
      </c>
      <c r="AJ351" s="50"/>
      <c r="AK351" s="50">
        <f t="shared" si="146"/>
        <v>0</v>
      </c>
      <c r="AL351" s="50"/>
      <c r="AM351" s="50">
        <f t="shared" si="142"/>
        <v>0</v>
      </c>
      <c r="AN351" s="50"/>
      <c r="AO351" s="50">
        <f t="shared" si="143"/>
        <v>0</v>
      </c>
      <c r="AP351" s="49">
        <f t="shared" si="144"/>
        <v>6.91</v>
      </c>
      <c r="AQ351" s="49">
        <f t="shared" si="130"/>
        <v>1050.46</v>
      </c>
      <c r="AR351" s="49">
        <f t="shared" si="131"/>
        <v>3.49</v>
      </c>
      <c r="AS351" s="58">
        <f t="shared" si="132"/>
        <v>530.54999999999995</v>
      </c>
      <c r="AT351" s="47"/>
      <c r="AU351" s="46"/>
      <c r="AV351" s="24">
        <f t="shared" si="148"/>
        <v>0</v>
      </c>
      <c r="AW351" s="23" t="str">
        <f>IF(AV351&lt;&gt;0,"MEDIDO","NÃO MEDIDO")</f>
        <v>NÃO MEDIDO</v>
      </c>
      <c r="AX351" s="45"/>
    </row>
    <row r="352" spans="1:50" s="41" customFormat="1" ht="30" customHeight="1" x14ac:dyDescent="0.2">
      <c r="A352" s="41" t="s">
        <v>39</v>
      </c>
      <c r="C352" s="57" t="s">
        <v>2308</v>
      </c>
      <c r="D352" s="56" t="s">
        <v>2307</v>
      </c>
      <c r="E352" s="55" t="s">
        <v>87</v>
      </c>
      <c r="F352" s="53">
        <v>10.4</v>
      </c>
      <c r="G352" s="53">
        <v>0</v>
      </c>
      <c r="H352" s="54">
        <v>0</v>
      </c>
      <c r="I352" s="54"/>
      <c r="J352" s="54">
        <v>0</v>
      </c>
      <c r="K352" s="53">
        <f t="shared" si="133"/>
        <v>10.4</v>
      </c>
      <c r="L352" s="52">
        <v>699.17</v>
      </c>
      <c r="M352" s="51">
        <f t="shared" si="145"/>
        <v>7271.37</v>
      </c>
      <c r="N352" s="50"/>
      <c r="O352" s="50">
        <f t="shared" si="129"/>
        <v>0</v>
      </c>
      <c r="P352" s="50"/>
      <c r="Q352" s="50">
        <f t="shared" si="134"/>
        <v>0</v>
      </c>
      <c r="R352" s="50"/>
      <c r="S352" s="50">
        <f t="shared" si="135"/>
        <v>0</v>
      </c>
      <c r="T352" s="50"/>
      <c r="U352" s="50">
        <f t="shared" si="125"/>
        <v>0</v>
      </c>
      <c r="V352" s="50"/>
      <c r="W352" s="50">
        <f t="shared" si="147"/>
        <v>0</v>
      </c>
      <c r="X352" s="50"/>
      <c r="Y352" s="50">
        <f t="shared" si="136"/>
        <v>0</v>
      </c>
      <c r="Z352" s="50">
        <v>3.32</v>
      </c>
      <c r="AA352" s="50">
        <f t="shared" si="137"/>
        <v>2321.2399999999998</v>
      </c>
      <c r="AB352" s="50"/>
      <c r="AC352" s="50">
        <f t="shared" si="138"/>
        <v>0</v>
      </c>
      <c r="AD352" s="50"/>
      <c r="AE352" s="50">
        <f t="shared" si="139"/>
        <v>0</v>
      </c>
      <c r="AF352" s="50"/>
      <c r="AG352" s="50">
        <f t="shared" si="140"/>
        <v>0</v>
      </c>
      <c r="AH352" s="50"/>
      <c r="AI352" s="50">
        <f t="shared" si="141"/>
        <v>0</v>
      </c>
      <c r="AJ352" s="50">
        <v>3.59</v>
      </c>
      <c r="AK352" s="50">
        <f t="shared" si="146"/>
        <v>2510.02</v>
      </c>
      <c r="AL352" s="50"/>
      <c r="AM352" s="50">
        <f t="shared" si="142"/>
        <v>0</v>
      </c>
      <c r="AN352" s="50"/>
      <c r="AO352" s="50">
        <f t="shared" si="143"/>
        <v>0</v>
      </c>
      <c r="AP352" s="49">
        <f t="shared" si="144"/>
        <v>6.91</v>
      </c>
      <c r="AQ352" s="49">
        <f t="shared" si="130"/>
        <v>4831.26</v>
      </c>
      <c r="AR352" s="49">
        <f t="shared" si="131"/>
        <v>3.49</v>
      </c>
      <c r="AS352" s="58">
        <f t="shared" si="132"/>
        <v>2440.1099999999997</v>
      </c>
      <c r="AT352" s="47"/>
      <c r="AU352" s="46"/>
      <c r="AV352" s="24">
        <f t="shared" si="148"/>
        <v>3.59</v>
      </c>
      <c r="AW352" s="23" t="str">
        <f>IF(AV352&lt;&gt;0,"MEDIDO","NÃO MEDIDO")</f>
        <v>MEDIDO</v>
      </c>
      <c r="AX352" s="45"/>
    </row>
    <row r="353" spans="1:50" s="41" customFormat="1" ht="30" customHeight="1" x14ac:dyDescent="0.2">
      <c r="A353" s="60" t="s">
        <v>41</v>
      </c>
      <c r="B353" s="60"/>
      <c r="C353" s="57">
        <v>60500</v>
      </c>
      <c r="D353" s="56" t="s">
        <v>2306</v>
      </c>
      <c r="E353" s="55"/>
      <c r="F353" s="53"/>
      <c r="G353" s="53">
        <v>0</v>
      </c>
      <c r="H353" s="54">
        <v>0</v>
      </c>
      <c r="I353" s="54"/>
      <c r="J353" s="54">
        <v>0</v>
      </c>
      <c r="K353" s="53">
        <f t="shared" si="133"/>
        <v>0</v>
      </c>
      <c r="L353" s="52"/>
      <c r="M353" s="51">
        <f t="shared" si="145"/>
        <v>0</v>
      </c>
      <c r="N353" s="50"/>
      <c r="O353" s="50">
        <f t="shared" ref="O353:O384" si="149">ROUND(N353*$L353,2)</f>
        <v>0</v>
      </c>
      <c r="P353" s="50"/>
      <c r="Q353" s="50">
        <f t="shared" si="134"/>
        <v>0</v>
      </c>
      <c r="R353" s="50"/>
      <c r="S353" s="50">
        <f t="shared" si="135"/>
        <v>0</v>
      </c>
      <c r="T353" s="50"/>
      <c r="U353" s="50">
        <f t="shared" si="125"/>
        <v>0</v>
      </c>
      <c r="V353" s="50"/>
      <c r="W353" s="50">
        <f t="shared" si="147"/>
        <v>0</v>
      </c>
      <c r="X353" s="50"/>
      <c r="Y353" s="50">
        <f t="shared" si="136"/>
        <v>0</v>
      </c>
      <c r="Z353" s="50"/>
      <c r="AA353" s="50">
        <f t="shared" si="137"/>
        <v>0</v>
      </c>
      <c r="AB353" s="50"/>
      <c r="AC353" s="50">
        <f t="shared" si="138"/>
        <v>0</v>
      </c>
      <c r="AD353" s="50"/>
      <c r="AE353" s="50">
        <f t="shared" si="139"/>
        <v>0</v>
      </c>
      <c r="AF353" s="50"/>
      <c r="AG353" s="50">
        <f t="shared" si="140"/>
        <v>0</v>
      </c>
      <c r="AH353" s="50"/>
      <c r="AI353" s="50">
        <f t="shared" si="141"/>
        <v>0</v>
      </c>
      <c r="AJ353" s="50"/>
      <c r="AK353" s="50">
        <f t="shared" si="146"/>
        <v>0</v>
      </c>
      <c r="AL353" s="50"/>
      <c r="AM353" s="50">
        <f t="shared" si="142"/>
        <v>0</v>
      </c>
      <c r="AN353" s="50"/>
      <c r="AO353" s="50">
        <f t="shared" si="143"/>
        <v>0</v>
      </c>
      <c r="AP353" s="49">
        <f t="shared" si="144"/>
        <v>0</v>
      </c>
      <c r="AQ353" s="49">
        <f t="shared" si="130"/>
        <v>0</v>
      </c>
      <c r="AR353" s="49">
        <f t="shared" si="131"/>
        <v>0</v>
      </c>
      <c r="AS353" s="58">
        <f t="shared" si="132"/>
        <v>0</v>
      </c>
      <c r="AT353" s="47"/>
      <c r="AU353" s="46"/>
      <c r="AV353" s="24">
        <f t="shared" si="148"/>
        <v>0</v>
      </c>
      <c r="AW353" s="23" t="str">
        <f>IF(COUNTIF(AW354:AW354,"MEDIDO")&lt;&gt;0,"MEDIDO","NÃO MEDIDO")</f>
        <v>NÃO MEDIDO</v>
      </c>
      <c r="AX353" s="45"/>
    </row>
    <row r="354" spans="1:50" s="41" customFormat="1" ht="55.5" customHeight="1" x14ac:dyDescent="0.2">
      <c r="A354" s="41" t="s">
        <v>39</v>
      </c>
      <c r="C354" s="57" t="s">
        <v>2305</v>
      </c>
      <c r="D354" s="56" t="s">
        <v>2304</v>
      </c>
      <c r="E354" s="55" t="s">
        <v>36</v>
      </c>
      <c r="F354" s="53">
        <v>5.5</v>
      </c>
      <c r="G354" s="53">
        <v>28.55</v>
      </c>
      <c r="H354" s="54">
        <v>0</v>
      </c>
      <c r="I354" s="54"/>
      <c r="J354" s="54">
        <v>0</v>
      </c>
      <c r="K354" s="53">
        <f t="shared" si="133"/>
        <v>34.049999999999997</v>
      </c>
      <c r="L354" s="52">
        <v>173.93</v>
      </c>
      <c r="M354" s="51">
        <f t="shared" si="145"/>
        <v>5922.32</v>
      </c>
      <c r="N354" s="50"/>
      <c r="O354" s="50">
        <f t="shared" si="149"/>
        <v>0</v>
      </c>
      <c r="P354" s="50"/>
      <c r="Q354" s="50">
        <f t="shared" si="134"/>
        <v>0</v>
      </c>
      <c r="R354" s="50">
        <v>5.5</v>
      </c>
      <c r="S354" s="50">
        <f t="shared" si="135"/>
        <v>956.62</v>
      </c>
      <c r="T354" s="50"/>
      <c r="U354" s="50">
        <f t="shared" ref="U354:U417" si="150">ROUND(T354*$L354,2)</f>
        <v>0</v>
      </c>
      <c r="V354" s="50"/>
      <c r="W354" s="50">
        <f t="shared" si="147"/>
        <v>0</v>
      </c>
      <c r="X354" s="50"/>
      <c r="Y354" s="50">
        <f t="shared" si="136"/>
        <v>0</v>
      </c>
      <c r="Z354" s="50"/>
      <c r="AA354" s="50">
        <f t="shared" si="137"/>
        <v>0</v>
      </c>
      <c r="AB354" s="50">
        <v>27.75</v>
      </c>
      <c r="AC354" s="50">
        <f t="shared" si="138"/>
        <v>4826.5600000000004</v>
      </c>
      <c r="AD354" s="50"/>
      <c r="AE354" s="50">
        <f t="shared" si="139"/>
        <v>0</v>
      </c>
      <c r="AF354" s="50"/>
      <c r="AG354" s="50">
        <f t="shared" si="140"/>
        <v>0</v>
      </c>
      <c r="AH354" s="50"/>
      <c r="AI354" s="50">
        <f t="shared" si="141"/>
        <v>0</v>
      </c>
      <c r="AJ354" s="50"/>
      <c r="AK354" s="50">
        <f t="shared" si="146"/>
        <v>0</v>
      </c>
      <c r="AL354" s="50"/>
      <c r="AM354" s="50">
        <f t="shared" si="142"/>
        <v>0</v>
      </c>
      <c r="AN354" s="50"/>
      <c r="AO354" s="50">
        <f t="shared" si="143"/>
        <v>0</v>
      </c>
      <c r="AP354" s="49">
        <f t="shared" si="144"/>
        <v>33.25</v>
      </c>
      <c r="AQ354" s="49">
        <f t="shared" si="130"/>
        <v>5783.18</v>
      </c>
      <c r="AR354" s="49">
        <f t="shared" si="131"/>
        <v>0.79999999999999716</v>
      </c>
      <c r="AS354" s="58">
        <f t="shared" si="132"/>
        <v>139.13999999999942</v>
      </c>
      <c r="AT354" s="47"/>
      <c r="AU354" s="46"/>
      <c r="AV354" s="24">
        <f t="shared" si="148"/>
        <v>0</v>
      </c>
      <c r="AW354" s="23" t="str">
        <f>IF(AV354&lt;&gt;0,"MEDIDO","NÃO MEDIDO")</f>
        <v>NÃO MEDIDO</v>
      </c>
      <c r="AX354" s="45"/>
    </row>
    <row r="355" spans="1:50" s="41" customFormat="1" ht="30" customHeight="1" x14ac:dyDescent="0.2">
      <c r="A355" s="60" t="s">
        <v>41</v>
      </c>
      <c r="B355" s="60"/>
      <c r="C355" s="57">
        <v>60700</v>
      </c>
      <c r="D355" s="56" t="s">
        <v>2303</v>
      </c>
      <c r="E355" s="55"/>
      <c r="F355" s="53"/>
      <c r="G355" s="53">
        <v>0</v>
      </c>
      <c r="H355" s="54">
        <v>0</v>
      </c>
      <c r="I355" s="54"/>
      <c r="J355" s="54">
        <v>0</v>
      </c>
      <c r="K355" s="53">
        <f t="shared" si="133"/>
        <v>0</v>
      </c>
      <c r="L355" s="52"/>
      <c r="M355" s="51">
        <f t="shared" si="145"/>
        <v>0</v>
      </c>
      <c r="N355" s="50"/>
      <c r="O355" s="50">
        <f t="shared" si="149"/>
        <v>0</v>
      </c>
      <c r="P355" s="50"/>
      <c r="Q355" s="50">
        <f t="shared" si="134"/>
        <v>0</v>
      </c>
      <c r="R355" s="50"/>
      <c r="S355" s="50">
        <f t="shared" si="135"/>
        <v>0</v>
      </c>
      <c r="T355" s="50"/>
      <c r="U355" s="50">
        <f t="shared" si="150"/>
        <v>0</v>
      </c>
      <c r="V355" s="50"/>
      <c r="W355" s="50">
        <f t="shared" si="147"/>
        <v>0</v>
      </c>
      <c r="X355" s="50"/>
      <c r="Y355" s="50">
        <f t="shared" si="136"/>
        <v>0</v>
      </c>
      <c r="Z355" s="50"/>
      <c r="AA355" s="50">
        <f t="shared" si="137"/>
        <v>0</v>
      </c>
      <c r="AB355" s="50"/>
      <c r="AC355" s="50">
        <f t="shared" si="138"/>
        <v>0</v>
      </c>
      <c r="AD355" s="50"/>
      <c r="AE355" s="50">
        <f t="shared" si="139"/>
        <v>0</v>
      </c>
      <c r="AF355" s="50"/>
      <c r="AG355" s="50">
        <f t="shared" si="140"/>
        <v>0</v>
      </c>
      <c r="AH355" s="50"/>
      <c r="AI355" s="50">
        <f t="shared" si="141"/>
        <v>0</v>
      </c>
      <c r="AJ355" s="50"/>
      <c r="AK355" s="50">
        <f t="shared" si="146"/>
        <v>0</v>
      </c>
      <c r="AL355" s="50"/>
      <c r="AM355" s="50">
        <f t="shared" si="142"/>
        <v>0</v>
      </c>
      <c r="AN355" s="50"/>
      <c r="AO355" s="50">
        <f t="shared" si="143"/>
        <v>0</v>
      </c>
      <c r="AP355" s="49">
        <f t="shared" si="144"/>
        <v>0</v>
      </c>
      <c r="AQ355" s="49">
        <f t="shared" si="130"/>
        <v>0</v>
      </c>
      <c r="AR355" s="49">
        <f t="shared" si="131"/>
        <v>0</v>
      </c>
      <c r="AS355" s="58">
        <f t="shared" si="132"/>
        <v>0</v>
      </c>
      <c r="AT355" s="47"/>
      <c r="AU355" s="46"/>
      <c r="AV355" s="24">
        <f t="shared" si="148"/>
        <v>0</v>
      </c>
      <c r="AW355" s="23" t="str">
        <f>IF(COUNTIF(AW356:AW361,"MEDIDO")&lt;&gt;0,"MEDIDO","NÃO MEDIDO")</f>
        <v>NÃO MEDIDO</v>
      </c>
      <c r="AX355" s="45"/>
    </row>
    <row r="356" spans="1:50" s="41" customFormat="1" ht="51" customHeight="1" x14ac:dyDescent="0.2">
      <c r="A356" s="41" t="s">
        <v>39</v>
      </c>
      <c r="C356" s="57" t="s">
        <v>2302</v>
      </c>
      <c r="D356" s="56" t="s">
        <v>2301</v>
      </c>
      <c r="E356" s="55" t="s">
        <v>182</v>
      </c>
      <c r="F356" s="53">
        <v>106.2</v>
      </c>
      <c r="G356" s="53">
        <v>0</v>
      </c>
      <c r="H356" s="54">
        <v>0</v>
      </c>
      <c r="I356" s="54"/>
      <c r="J356" s="54">
        <v>0</v>
      </c>
      <c r="K356" s="53">
        <f t="shared" si="133"/>
        <v>106.2</v>
      </c>
      <c r="L356" s="52">
        <v>162.09</v>
      </c>
      <c r="M356" s="51">
        <f t="shared" si="145"/>
        <v>17213.96</v>
      </c>
      <c r="N356" s="50"/>
      <c r="O356" s="50">
        <f t="shared" si="149"/>
        <v>0</v>
      </c>
      <c r="P356" s="50"/>
      <c r="Q356" s="50">
        <f t="shared" si="134"/>
        <v>0</v>
      </c>
      <c r="R356" s="50"/>
      <c r="S356" s="50">
        <f t="shared" si="135"/>
        <v>0</v>
      </c>
      <c r="T356" s="50"/>
      <c r="U356" s="50">
        <f t="shared" si="150"/>
        <v>0</v>
      </c>
      <c r="V356" s="50"/>
      <c r="W356" s="50">
        <f t="shared" si="147"/>
        <v>0</v>
      </c>
      <c r="X356" s="50"/>
      <c r="Y356" s="50">
        <f t="shared" si="136"/>
        <v>0</v>
      </c>
      <c r="Z356" s="50"/>
      <c r="AA356" s="50">
        <f t="shared" si="137"/>
        <v>0</v>
      </c>
      <c r="AB356" s="50"/>
      <c r="AC356" s="50">
        <f t="shared" si="138"/>
        <v>0</v>
      </c>
      <c r="AD356" s="50">
        <v>75.349999999999994</v>
      </c>
      <c r="AE356" s="50">
        <f t="shared" si="139"/>
        <v>12213.48</v>
      </c>
      <c r="AF356" s="50">
        <v>13.12</v>
      </c>
      <c r="AG356" s="50">
        <f t="shared" si="140"/>
        <v>2126.62</v>
      </c>
      <c r="AH356" s="50"/>
      <c r="AI356" s="50">
        <f t="shared" si="141"/>
        <v>0</v>
      </c>
      <c r="AJ356" s="50"/>
      <c r="AK356" s="50">
        <f t="shared" si="146"/>
        <v>0</v>
      </c>
      <c r="AL356" s="50"/>
      <c r="AM356" s="50">
        <f t="shared" si="142"/>
        <v>0</v>
      </c>
      <c r="AN356" s="50"/>
      <c r="AO356" s="50">
        <f t="shared" si="143"/>
        <v>0</v>
      </c>
      <c r="AP356" s="49">
        <f t="shared" si="144"/>
        <v>88.47</v>
      </c>
      <c r="AQ356" s="49">
        <f t="shared" si="130"/>
        <v>14340.099999999999</v>
      </c>
      <c r="AR356" s="49">
        <f t="shared" si="131"/>
        <v>17.730000000000004</v>
      </c>
      <c r="AS356" s="58">
        <f t="shared" si="132"/>
        <v>2873.8600000000006</v>
      </c>
      <c r="AT356" s="47"/>
      <c r="AU356" s="46"/>
      <c r="AV356" s="24">
        <f t="shared" si="148"/>
        <v>0</v>
      </c>
      <c r="AW356" s="23" t="str">
        <f t="shared" ref="AW356:AW361" si="151">IF(AV356&lt;&gt;0,"MEDIDO","NÃO MEDIDO")</f>
        <v>NÃO MEDIDO</v>
      </c>
      <c r="AX356" s="45"/>
    </row>
    <row r="357" spans="1:50" s="41" customFormat="1" ht="30" customHeight="1" x14ac:dyDescent="0.2">
      <c r="A357" s="41" t="s">
        <v>39</v>
      </c>
      <c r="C357" s="57" t="s">
        <v>2300</v>
      </c>
      <c r="D357" s="56" t="s">
        <v>2299</v>
      </c>
      <c r="E357" s="55" t="s">
        <v>2298</v>
      </c>
      <c r="F357" s="53">
        <v>2.35</v>
      </c>
      <c r="G357" s="53">
        <v>0</v>
      </c>
      <c r="H357" s="54">
        <v>0</v>
      </c>
      <c r="I357" s="54"/>
      <c r="J357" s="54">
        <v>0</v>
      </c>
      <c r="K357" s="53">
        <f t="shared" si="133"/>
        <v>2.35</v>
      </c>
      <c r="L357" s="52">
        <v>128.16</v>
      </c>
      <c r="M357" s="51">
        <f t="shared" si="145"/>
        <v>301.18</v>
      </c>
      <c r="N357" s="50"/>
      <c r="O357" s="50">
        <f t="shared" si="149"/>
        <v>0</v>
      </c>
      <c r="P357" s="50"/>
      <c r="Q357" s="50">
        <f t="shared" si="134"/>
        <v>0</v>
      </c>
      <c r="R357" s="50"/>
      <c r="S357" s="50">
        <f t="shared" si="135"/>
        <v>0</v>
      </c>
      <c r="T357" s="50"/>
      <c r="U357" s="50">
        <f t="shared" si="150"/>
        <v>0</v>
      </c>
      <c r="V357" s="50"/>
      <c r="W357" s="50">
        <f t="shared" si="147"/>
        <v>0</v>
      </c>
      <c r="X357" s="50"/>
      <c r="Y357" s="50">
        <f t="shared" si="136"/>
        <v>0</v>
      </c>
      <c r="Z357" s="50"/>
      <c r="AA357" s="50">
        <f t="shared" si="137"/>
        <v>0</v>
      </c>
      <c r="AB357" s="50"/>
      <c r="AC357" s="50">
        <f t="shared" si="138"/>
        <v>0</v>
      </c>
      <c r="AD357" s="50"/>
      <c r="AE357" s="50">
        <f t="shared" si="139"/>
        <v>0</v>
      </c>
      <c r="AF357" s="50"/>
      <c r="AG357" s="50">
        <f t="shared" si="140"/>
        <v>0</v>
      </c>
      <c r="AH357" s="50"/>
      <c r="AI357" s="50">
        <f t="shared" si="141"/>
        <v>0</v>
      </c>
      <c r="AJ357" s="50"/>
      <c r="AK357" s="50">
        <f t="shared" si="146"/>
        <v>0</v>
      </c>
      <c r="AL357" s="50"/>
      <c r="AM357" s="50">
        <f t="shared" si="142"/>
        <v>0</v>
      </c>
      <c r="AN357" s="50"/>
      <c r="AO357" s="50">
        <f t="shared" si="143"/>
        <v>0</v>
      </c>
      <c r="AP357" s="49">
        <f t="shared" si="144"/>
        <v>0</v>
      </c>
      <c r="AQ357" s="49">
        <f t="shared" si="130"/>
        <v>0</v>
      </c>
      <c r="AR357" s="49">
        <f t="shared" si="131"/>
        <v>2.35</v>
      </c>
      <c r="AS357" s="58">
        <f t="shared" si="132"/>
        <v>301.18</v>
      </c>
      <c r="AT357" s="47"/>
      <c r="AU357" s="46"/>
      <c r="AV357" s="24">
        <f t="shared" si="148"/>
        <v>0</v>
      </c>
      <c r="AW357" s="23" t="str">
        <f t="shared" si="151"/>
        <v>NÃO MEDIDO</v>
      </c>
      <c r="AX357" s="45"/>
    </row>
    <row r="358" spans="1:50" s="41" customFormat="1" ht="30" customHeight="1" x14ac:dyDescent="0.2">
      <c r="A358" s="41" t="s">
        <v>39</v>
      </c>
      <c r="C358" s="57" t="s">
        <v>2297</v>
      </c>
      <c r="D358" s="56" t="s">
        <v>2296</v>
      </c>
      <c r="E358" s="55" t="s">
        <v>36</v>
      </c>
      <c r="F358" s="53">
        <v>3.6</v>
      </c>
      <c r="G358" s="53">
        <v>0</v>
      </c>
      <c r="H358" s="54">
        <v>0</v>
      </c>
      <c r="I358" s="54"/>
      <c r="J358" s="54">
        <v>0</v>
      </c>
      <c r="K358" s="53">
        <f t="shared" si="133"/>
        <v>3.6</v>
      </c>
      <c r="L358" s="52">
        <v>112.08</v>
      </c>
      <c r="M358" s="51">
        <f t="shared" si="145"/>
        <v>403.49</v>
      </c>
      <c r="N358" s="50"/>
      <c r="O358" s="50">
        <f t="shared" si="149"/>
        <v>0</v>
      </c>
      <c r="P358" s="50"/>
      <c r="Q358" s="50">
        <f t="shared" si="134"/>
        <v>0</v>
      </c>
      <c r="R358" s="50"/>
      <c r="S358" s="50">
        <f t="shared" si="135"/>
        <v>0</v>
      </c>
      <c r="T358" s="50"/>
      <c r="U358" s="50">
        <f t="shared" si="150"/>
        <v>0</v>
      </c>
      <c r="V358" s="50"/>
      <c r="W358" s="50">
        <f t="shared" si="147"/>
        <v>0</v>
      </c>
      <c r="X358" s="50">
        <v>3.6</v>
      </c>
      <c r="Y358" s="50">
        <f t="shared" si="136"/>
        <v>403.49</v>
      </c>
      <c r="Z358" s="50"/>
      <c r="AA358" s="50">
        <f t="shared" si="137"/>
        <v>0</v>
      </c>
      <c r="AB358" s="50"/>
      <c r="AC358" s="50">
        <f t="shared" si="138"/>
        <v>0</v>
      </c>
      <c r="AD358" s="50"/>
      <c r="AE358" s="50">
        <f t="shared" si="139"/>
        <v>0</v>
      </c>
      <c r="AF358" s="50"/>
      <c r="AG358" s="50">
        <f t="shared" si="140"/>
        <v>0</v>
      </c>
      <c r="AH358" s="50"/>
      <c r="AI358" s="50">
        <f t="shared" si="141"/>
        <v>0</v>
      </c>
      <c r="AJ358" s="50"/>
      <c r="AK358" s="50">
        <f t="shared" si="146"/>
        <v>0</v>
      </c>
      <c r="AL358" s="50"/>
      <c r="AM358" s="50">
        <f t="shared" si="142"/>
        <v>0</v>
      </c>
      <c r="AN358" s="50"/>
      <c r="AO358" s="50">
        <f t="shared" si="143"/>
        <v>0</v>
      </c>
      <c r="AP358" s="49">
        <f t="shared" si="144"/>
        <v>3.6</v>
      </c>
      <c r="AQ358" s="49">
        <f t="shared" si="130"/>
        <v>403.49</v>
      </c>
      <c r="AR358" s="49">
        <f t="shared" si="131"/>
        <v>0</v>
      </c>
      <c r="AS358" s="58">
        <f t="shared" si="132"/>
        <v>0</v>
      </c>
      <c r="AT358" s="47"/>
      <c r="AU358" s="46"/>
      <c r="AV358" s="24">
        <f t="shared" si="148"/>
        <v>0</v>
      </c>
      <c r="AW358" s="23" t="str">
        <f t="shared" si="151"/>
        <v>NÃO MEDIDO</v>
      </c>
      <c r="AX358" s="45"/>
    </row>
    <row r="359" spans="1:50" s="41" customFormat="1" ht="30" customHeight="1" x14ac:dyDescent="0.2">
      <c r="A359" s="41" t="s">
        <v>39</v>
      </c>
      <c r="C359" s="57" t="s">
        <v>2295</v>
      </c>
      <c r="D359" s="56" t="s">
        <v>2294</v>
      </c>
      <c r="E359" s="55" t="s">
        <v>43</v>
      </c>
      <c r="F359" s="53">
        <v>84</v>
      </c>
      <c r="G359" s="53">
        <v>0</v>
      </c>
      <c r="H359" s="54">
        <v>0</v>
      </c>
      <c r="I359" s="54"/>
      <c r="J359" s="54">
        <v>0</v>
      </c>
      <c r="K359" s="53">
        <f t="shared" si="133"/>
        <v>84</v>
      </c>
      <c r="L359" s="52">
        <v>15.21</v>
      </c>
      <c r="M359" s="51">
        <f t="shared" si="145"/>
        <v>1277.6400000000001</v>
      </c>
      <c r="N359" s="50"/>
      <c r="O359" s="50">
        <f t="shared" si="149"/>
        <v>0</v>
      </c>
      <c r="P359" s="50"/>
      <c r="Q359" s="50">
        <f t="shared" si="134"/>
        <v>0</v>
      </c>
      <c r="R359" s="50"/>
      <c r="S359" s="50">
        <f t="shared" si="135"/>
        <v>0</v>
      </c>
      <c r="T359" s="50"/>
      <c r="U359" s="50">
        <f t="shared" si="150"/>
        <v>0</v>
      </c>
      <c r="V359" s="50"/>
      <c r="W359" s="50">
        <f t="shared" si="147"/>
        <v>0</v>
      </c>
      <c r="X359" s="50"/>
      <c r="Y359" s="50">
        <f t="shared" si="136"/>
        <v>0</v>
      </c>
      <c r="Z359" s="50"/>
      <c r="AA359" s="50">
        <f t="shared" si="137"/>
        <v>0</v>
      </c>
      <c r="AB359" s="50"/>
      <c r="AC359" s="50">
        <f t="shared" si="138"/>
        <v>0</v>
      </c>
      <c r="AD359" s="50"/>
      <c r="AE359" s="50">
        <f t="shared" si="139"/>
        <v>0</v>
      </c>
      <c r="AF359" s="50"/>
      <c r="AG359" s="50">
        <f t="shared" si="140"/>
        <v>0</v>
      </c>
      <c r="AH359" s="50">
        <v>24</v>
      </c>
      <c r="AI359" s="50">
        <f t="shared" si="141"/>
        <v>365.04</v>
      </c>
      <c r="AJ359" s="50"/>
      <c r="AK359" s="50">
        <f t="shared" si="146"/>
        <v>0</v>
      </c>
      <c r="AL359" s="50"/>
      <c r="AM359" s="50">
        <f t="shared" si="142"/>
        <v>0</v>
      </c>
      <c r="AN359" s="50"/>
      <c r="AO359" s="50">
        <f t="shared" si="143"/>
        <v>0</v>
      </c>
      <c r="AP359" s="49">
        <f t="shared" si="144"/>
        <v>24</v>
      </c>
      <c r="AQ359" s="49">
        <f t="shared" si="130"/>
        <v>365.04</v>
      </c>
      <c r="AR359" s="49">
        <f t="shared" si="131"/>
        <v>60</v>
      </c>
      <c r="AS359" s="58">
        <f t="shared" si="132"/>
        <v>912.60000000000014</v>
      </c>
      <c r="AT359" s="47"/>
      <c r="AU359" s="46"/>
      <c r="AV359" s="24">
        <f t="shared" si="148"/>
        <v>0</v>
      </c>
      <c r="AW359" s="23" t="str">
        <f t="shared" si="151"/>
        <v>NÃO MEDIDO</v>
      </c>
      <c r="AX359" s="45"/>
    </row>
    <row r="360" spans="1:50" s="41" customFormat="1" ht="39" customHeight="1" x14ac:dyDescent="0.2">
      <c r="A360" s="41" t="s">
        <v>39</v>
      </c>
      <c r="C360" s="57" t="s">
        <v>2293</v>
      </c>
      <c r="D360" s="56" t="s">
        <v>2292</v>
      </c>
      <c r="E360" s="55" t="s">
        <v>43</v>
      </c>
      <c r="F360" s="53">
        <v>322</v>
      </c>
      <c r="G360" s="53">
        <v>0</v>
      </c>
      <c r="H360" s="54">
        <v>0</v>
      </c>
      <c r="I360" s="54"/>
      <c r="J360" s="54">
        <v>0</v>
      </c>
      <c r="K360" s="53">
        <f t="shared" si="133"/>
        <v>322</v>
      </c>
      <c r="L360" s="52">
        <v>11.57</v>
      </c>
      <c r="M360" s="51">
        <f t="shared" si="145"/>
        <v>3725.54</v>
      </c>
      <c r="N360" s="50"/>
      <c r="O360" s="50">
        <f t="shared" si="149"/>
        <v>0</v>
      </c>
      <c r="P360" s="50"/>
      <c r="Q360" s="50">
        <f t="shared" si="134"/>
        <v>0</v>
      </c>
      <c r="R360" s="50"/>
      <c r="S360" s="50">
        <f t="shared" si="135"/>
        <v>0</v>
      </c>
      <c r="T360" s="50"/>
      <c r="U360" s="50">
        <f t="shared" si="150"/>
        <v>0</v>
      </c>
      <c r="V360" s="50"/>
      <c r="W360" s="50">
        <f t="shared" si="147"/>
        <v>0</v>
      </c>
      <c r="X360" s="50"/>
      <c r="Y360" s="50">
        <f t="shared" si="136"/>
        <v>0</v>
      </c>
      <c r="Z360" s="50"/>
      <c r="AA360" s="50">
        <f t="shared" si="137"/>
        <v>0</v>
      </c>
      <c r="AB360" s="50"/>
      <c r="AC360" s="50">
        <f t="shared" si="138"/>
        <v>0</v>
      </c>
      <c r="AD360" s="50"/>
      <c r="AE360" s="50">
        <f t="shared" si="139"/>
        <v>0</v>
      </c>
      <c r="AF360" s="50"/>
      <c r="AG360" s="50">
        <f t="shared" si="140"/>
        <v>0</v>
      </c>
      <c r="AH360" s="50"/>
      <c r="AI360" s="50">
        <f t="shared" si="141"/>
        <v>0</v>
      </c>
      <c r="AJ360" s="50"/>
      <c r="AK360" s="50">
        <f t="shared" si="146"/>
        <v>0</v>
      </c>
      <c r="AL360" s="50"/>
      <c r="AM360" s="50">
        <f t="shared" si="142"/>
        <v>0</v>
      </c>
      <c r="AN360" s="50"/>
      <c r="AO360" s="50">
        <f t="shared" si="143"/>
        <v>0</v>
      </c>
      <c r="AP360" s="49">
        <f t="shared" si="144"/>
        <v>0</v>
      </c>
      <c r="AQ360" s="49">
        <f t="shared" si="130"/>
        <v>0</v>
      </c>
      <c r="AR360" s="49">
        <f t="shared" si="131"/>
        <v>322</v>
      </c>
      <c r="AS360" s="58">
        <f t="shared" si="132"/>
        <v>3725.54</v>
      </c>
      <c r="AT360" s="47"/>
      <c r="AU360" s="46"/>
      <c r="AV360" s="24">
        <f t="shared" si="148"/>
        <v>0</v>
      </c>
      <c r="AW360" s="23" t="str">
        <f t="shared" si="151"/>
        <v>NÃO MEDIDO</v>
      </c>
      <c r="AX360" s="45"/>
    </row>
    <row r="361" spans="1:50" s="41" customFormat="1" ht="50.25" customHeight="1" x14ac:dyDescent="0.2">
      <c r="A361" s="41" t="s">
        <v>39</v>
      </c>
      <c r="C361" s="57" t="s">
        <v>2291</v>
      </c>
      <c r="D361" s="56" t="s">
        <v>2290</v>
      </c>
      <c r="E361" s="55" t="s">
        <v>87</v>
      </c>
      <c r="F361" s="53">
        <v>0.08</v>
      </c>
      <c r="G361" s="53">
        <v>0</v>
      </c>
      <c r="H361" s="54">
        <v>0</v>
      </c>
      <c r="I361" s="54"/>
      <c r="J361" s="54">
        <v>0</v>
      </c>
      <c r="K361" s="53">
        <f t="shared" si="133"/>
        <v>0.08</v>
      </c>
      <c r="L361" s="52">
        <v>4625.3599999999997</v>
      </c>
      <c r="M361" s="51">
        <f t="shared" si="145"/>
        <v>370.03</v>
      </c>
      <c r="N361" s="50"/>
      <c r="O361" s="50">
        <f t="shared" si="149"/>
        <v>0</v>
      </c>
      <c r="P361" s="50"/>
      <c r="Q361" s="50">
        <f t="shared" si="134"/>
        <v>0</v>
      </c>
      <c r="R361" s="50"/>
      <c r="S361" s="50">
        <f t="shared" si="135"/>
        <v>0</v>
      </c>
      <c r="T361" s="50"/>
      <c r="U361" s="50">
        <f t="shared" si="150"/>
        <v>0</v>
      </c>
      <c r="V361" s="50"/>
      <c r="W361" s="50">
        <f t="shared" si="147"/>
        <v>0</v>
      </c>
      <c r="X361" s="50"/>
      <c r="Y361" s="50">
        <f t="shared" si="136"/>
        <v>0</v>
      </c>
      <c r="Z361" s="50"/>
      <c r="AA361" s="50">
        <f t="shared" si="137"/>
        <v>0</v>
      </c>
      <c r="AB361" s="50"/>
      <c r="AC361" s="50">
        <f t="shared" si="138"/>
        <v>0</v>
      </c>
      <c r="AD361" s="50"/>
      <c r="AE361" s="50">
        <f t="shared" si="139"/>
        <v>0</v>
      </c>
      <c r="AF361" s="50"/>
      <c r="AG361" s="50">
        <f t="shared" si="140"/>
        <v>0</v>
      </c>
      <c r="AH361" s="50"/>
      <c r="AI361" s="50">
        <f t="shared" si="141"/>
        <v>0</v>
      </c>
      <c r="AJ361" s="50"/>
      <c r="AK361" s="50">
        <f t="shared" si="146"/>
        <v>0</v>
      </c>
      <c r="AL361" s="50"/>
      <c r="AM361" s="50">
        <f t="shared" si="142"/>
        <v>0</v>
      </c>
      <c r="AN361" s="50"/>
      <c r="AO361" s="50">
        <f t="shared" si="143"/>
        <v>0</v>
      </c>
      <c r="AP361" s="49">
        <f t="shared" si="144"/>
        <v>0</v>
      </c>
      <c r="AQ361" s="49">
        <f t="shared" si="130"/>
        <v>0</v>
      </c>
      <c r="AR361" s="49">
        <f t="shared" si="131"/>
        <v>0.08</v>
      </c>
      <c r="AS361" s="58">
        <f t="shared" si="132"/>
        <v>370.03</v>
      </c>
      <c r="AT361" s="47"/>
      <c r="AU361" s="46"/>
      <c r="AV361" s="24">
        <f t="shared" si="148"/>
        <v>0</v>
      </c>
      <c r="AW361" s="23" t="str">
        <f t="shared" si="151"/>
        <v>NÃO MEDIDO</v>
      </c>
      <c r="AX361" s="45"/>
    </row>
    <row r="362" spans="1:50" s="41" customFormat="1" ht="30" customHeight="1" x14ac:dyDescent="0.2">
      <c r="A362" s="60" t="s">
        <v>41</v>
      </c>
      <c r="B362" s="60"/>
      <c r="C362" s="57">
        <v>60800</v>
      </c>
      <c r="D362" s="56" t="s">
        <v>2289</v>
      </c>
      <c r="E362" s="55"/>
      <c r="F362" s="53"/>
      <c r="G362" s="53">
        <v>0</v>
      </c>
      <c r="H362" s="54">
        <v>0</v>
      </c>
      <c r="I362" s="54"/>
      <c r="J362" s="54">
        <v>0</v>
      </c>
      <c r="K362" s="53">
        <f t="shared" si="133"/>
        <v>0</v>
      </c>
      <c r="L362" s="52"/>
      <c r="M362" s="51">
        <f t="shared" si="145"/>
        <v>0</v>
      </c>
      <c r="N362" s="50"/>
      <c r="O362" s="50">
        <f t="shared" si="149"/>
        <v>0</v>
      </c>
      <c r="P362" s="50"/>
      <c r="Q362" s="50">
        <f t="shared" si="134"/>
        <v>0</v>
      </c>
      <c r="R362" s="50"/>
      <c r="S362" s="50">
        <f t="shared" si="135"/>
        <v>0</v>
      </c>
      <c r="T362" s="50"/>
      <c r="U362" s="50">
        <f t="shared" si="150"/>
        <v>0</v>
      </c>
      <c r="V362" s="50"/>
      <c r="W362" s="50">
        <f t="shared" si="147"/>
        <v>0</v>
      </c>
      <c r="X362" s="50"/>
      <c r="Y362" s="50">
        <f t="shared" si="136"/>
        <v>0</v>
      </c>
      <c r="Z362" s="50"/>
      <c r="AA362" s="50">
        <f t="shared" si="137"/>
        <v>0</v>
      </c>
      <c r="AB362" s="50"/>
      <c r="AC362" s="50">
        <f t="shared" si="138"/>
        <v>0</v>
      </c>
      <c r="AD362" s="50"/>
      <c r="AE362" s="50">
        <f t="shared" si="139"/>
        <v>0</v>
      </c>
      <c r="AF362" s="50"/>
      <c r="AG362" s="50">
        <f t="shared" si="140"/>
        <v>0</v>
      </c>
      <c r="AH362" s="50"/>
      <c r="AI362" s="50">
        <f t="shared" si="141"/>
        <v>0</v>
      </c>
      <c r="AJ362" s="50"/>
      <c r="AK362" s="50">
        <f t="shared" si="146"/>
        <v>0</v>
      </c>
      <c r="AL362" s="50"/>
      <c r="AM362" s="50">
        <f t="shared" si="142"/>
        <v>0</v>
      </c>
      <c r="AN362" s="50"/>
      <c r="AO362" s="50">
        <f t="shared" si="143"/>
        <v>0</v>
      </c>
      <c r="AP362" s="49">
        <f t="shared" si="144"/>
        <v>0</v>
      </c>
      <c r="AQ362" s="49">
        <f t="shared" si="130"/>
        <v>0</v>
      </c>
      <c r="AR362" s="49">
        <f t="shared" si="131"/>
        <v>0</v>
      </c>
      <c r="AS362" s="58">
        <f t="shared" si="132"/>
        <v>0</v>
      </c>
      <c r="AT362" s="47"/>
      <c r="AU362" s="46"/>
      <c r="AV362" s="24">
        <f t="shared" si="148"/>
        <v>0</v>
      </c>
      <c r="AW362" s="23" t="str">
        <f>IF(COUNTIF(AW363:AW366,"MEDIDO")&lt;&gt;0,"MEDIDO","NÃO MEDIDO")</f>
        <v>NÃO MEDIDO</v>
      </c>
      <c r="AX362" s="45"/>
    </row>
    <row r="363" spans="1:50" s="41" customFormat="1" ht="45" customHeight="1" x14ac:dyDescent="0.2">
      <c r="A363" s="41" t="s">
        <v>39</v>
      </c>
      <c r="C363" s="57" t="s">
        <v>2288</v>
      </c>
      <c r="D363" s="56" t="s">
        <v>2287</v>
      </c>
      <c r="E363" s="55" t="s">
        <v>486</v>
      </c>
      <c r="F363" s="53">
        <v>226</v>
      </c>
      <c r="G363" s="53">
        <v>0</v>
      </c>
      <c r="H363" s="54">
        <v>0</v>
      </c>
      <c r="I363" s="54"/>
      <c r="J363" s="54">
        <v>0</v>
      </c>
      <c r="K363" s="53">
        <f t="shared" si="133"/>
        <v>226</v>
      </c>
      <c r="L363" s="52">
        <v>79.66</v>
      </c>
      <c r="M363" s="51">
        <f t="shared" si="145"/>
        <v>18003.16</v>
      </c>
      <c r="N363" s="50"/>
      <c r="O363" s="50">
        <f t="shared" si="149"/>
        <v>0</v>
      </c>
      <c r="P363" s="50"/>
      <c r="Q363" s="50">
        <f t="shared" si="134"/>
        <v>0</v>
      </c>
      <c r="R363" s="50"/>
      <c r="S363" s="50">
        <f t="shared" si="135"/>
        <v>0</v>
      </c>
      <c r="T363" s="50"/>
      <c r="U363" s="50">
        <f t="shared" si="150"/>
        <v>0</v>
      </c>
      <c r="V363" s="50"/>
      <c r="W363" s="50">
        <f t="shared" si="147"/>
        <v>0</v>
      </c>
      <c r="X363" s="50">
        <v>226</v>
      </c>
      <c r="Y363" s="50">
        <f t="shared" si="136"/>
        <v>18003.16</v>
      </c>
      <c r="Z363" s="50"/>
      <c r="AA363" s="50">
        <f t="shared" si="137"/>
        <v>0</v>
      </c>
      <c r="AB363" s="50"/>
      <c r="AC363" s="50">
        <f t="shared" si="138"/>
        <v>0</v>
      </c>
      <c r="AD363" s="50"/>
      <c r="AE363" s="50">
        <f t="shared" si="139"/>
        <v>0</v>
      </c>
      <c r="AF363" s="50"/>
      <c r="AG363" s="50">
        <f t="shared" si="140"/>
        <v>0</v>
      </c>
      <c r="AH363" s="50"/>
      <c r="AI363" s="50">
        <f t="shared" si="141"/>
        <v>0</v>
      </c>
      <c r="AJ363" s="50"/>
      <c r="AK363" s="50">
        <f t="shared" si="146"/>
        <v>0</v>
      </c>
      <c r="AL363" s="50"/>
      <c r="AM363" s="50">
        <f t="shared" si="142"/>
        <v>0</v>
      </c>
      <c r="AN363" s="50"/>
      <c r="AO363" s="50">
        <f t="shared" si="143"/>
        <v>0</v>
      </c>
      <c r="AP363" s="49">
        <f t="shared" si="144"/>
        <v>226</v>
      </c>
      <c r="AQ363" s="49">
        <f t="shared" si="130"/>
        <v>18003.16</v>
      </c>
      <c r="AR363" s="49">
        <f t="shared" si="131"/>
        <v>0</v>
      </c>
      <c r="AS363" s="58">
        <f t="shared" si="132"/>
        <v>0</v>
      </c>
      <c r="AT363" s="47"/>
      <c r="AU363" s="46"/>
      <c r="AV363" s="24">
        <f t="shared" si="148"/>
        <v>0</v>
      </c>
      <c r="AW363" s="23" t="str">
        <f>IF(AV363&lt;&gt;0,"MEDIDO","NÃO MEDIDO")</f>
        <v>NÃO MEDIDO</v>
      </c>
      <c r="AX363" s="45"/>
    </row>
    <row r="364" spans="1:50" s="41" customFormat="1" ht="30" customHeight="1" x14ac:dyDescent="0.2">
      <c r="A364" s="41" t="s">
        <v>39</v>
      </c>
      <c r="C364" s="57" t="s">
        <v>2286</v>
      </c>
      <c r="D364" s="56" t="s">
        <v>2285</v>
      </c>
      <c r="E364" s="55" t="s">
        <v>486</v>
      </c>
      <c r="F364" s="53">
        <v>166</v>
      </c>
      <c r="G364" s="53">
        <v>0</v>
      </c>
      <c r="H364" s="54">
        <v>0</v>
      </c>
      <c r="I364" s="54">
        <v>904.99</v>
      </c>
      <c r="J364" s="54">
        <v>0</v>
      </c>
      <c r="K364" s="53">
        <f t="shared" si="133"/>
        <v>1070.99</v>
      </c>
      <c r="L364" s="52">
        <v>34.619999999999997</v>
      </c>
      <c r="M364" s="51">
        <f t="shared" si="145"/>
        <v>37077.67</v>
      </c>
      <c r="N364" s="50"/>
      <c r="O364" s="50">
        <f t="shared" si="149"/>
        <v>0</v>
      </c>
      <c r="P364" s="50"/>
      <c r="Q364" s="50">
        <f t="shared" si="134"/>
        <v>0</v>
      </c>
      <c r="R364" s="50"/>
      <c r="S364" s="50">
        <f t="shared" si="135"/>
        <v>0</v>
      </c>
      <c r="T364" s="50"/>
      <c r="U364" s="50">
        <f t="shared" si="150"/>
        <v>0</v>
      </c>
      <c r="V364" s="50">
        <v>166</v>
      </c>
      <c r="W364" s="50">
        <f t="shared" si="147"/>
        <v>5746.92</v>
      </c>
      <c r="X364" s="50"/>
      <c r="Y364" s="50">
        <f t="shared" si="136"/>
        <v>0</v>
      </c>
      <c r="Z364" s="50"/>
      <c r="AA364" s="50">
        <f t="shared" si="137"/>
        <v>0</v>
      </c>
      <c r="AB364" s="50"/>
      <c r="AC364" s="50">
        <f t="shared" si="138"/>
        <v>0</v>
      </c>
      <c r="AD364" s="50"/>
      <c r="AE364" s="50">
        <f t="shared" si="139"/>
        <v>0</v>
      </c>
      <c r="AF364" s="50"/>
      <c r="AG364" s="50">
        <f t="shared" si="140"/>
        <v>0</v>
      </c>
      <c r="AH364" s="50">
        <v>904.99</v>
      </c>
      <c r="AI364" s="50">
        <f t="shared" si="141"/>
        <v>31330.75</v>
      </c>
      <c r="AJ364" s="50"/>
      <c r="AK364" s="50">
        <f t="shared" si="146"/>
        <v>0</v>
      </c>
      <c r="AL364" s="50"/>
      <c r="AM364" s="50">
        <f t="shared" si="142"/>
        <v>0</v>
      </c>
      <c r="AN364" s="50"/>
      <c r="AO364" s="50">
        <f t="shared" si="143"/>
        <v>0</v>
      </c>
      <c r="AP364" s="49">
        <f t="shared" si="144"/>
        <v>1070.99</v>
      </c>
      <c r="AQ364" s="49">
        <f t="shared" si="130"/>
        <v>37077.67</v>
      </c>
      <c r="AR364" s="49">
        <f t="shared" si="131"/>
        <v>0</v>
      </c>
      <c r="AS364" s="58">
        <f t="shared" si="132"/>
        <v>0</v>
      </c>
      <c r="AT364" s="47"/>
      <c r="AU364" s="46"/>
      <c r="AV364" s="24">
        <f t="shared" si="148"/>
        <v>0</v>
      </c>
      <c r="AW364" s="23" t="str">
        <f>IF(AV364&lt;&gt;0,"MEDIDO","NÃO MEDIDO")</f>
        <v>NÃO MEDIDO</v>
      </c>
      <c r="AX364" s="45"/>
    </row>
    <row r="365" spans="1:50" s="41" customFormat="1" ht="30" customHeight="1" x14ac:dyDescent="0.2">
      <c r="A365" s="41" t="s">
        <v>39</v>
      </c>
      <c r="C365" s="57" t="s">
        <v>2284</v>
      </c>
      <c r="D365" s="56" t="s">
        <v>2283</v>
      </c>
      <c r="E365" s="55" t="s">
        <v>486</v>
      </c>
      <c r="F365" s="53">
        <v>118</v>
      </c>
      <c r="G365" s="53">
        <v>0</v>
      </c>
      <c r="H365" s="54">
        <v>0</v>
      </c>
      <c r="I365" s="54"/>
      <c r="J365" s="54">
        <v>0</v>
      </c>
      <c r="K365" s="53">
        <f t="shared" si="133"/>
        <v>118</v>
      </c>
      <c r="L365" s="52">
        <v>29.39</v>
      </c>
      <c r="M365" s="51">
        <f t="shared" si="145"/>
        <v>3468.02</v>
      </c>
      <c r="N365" s="50"/>
      <c r="O365" s="50">
        <f t="shared" si="149"/>
        <v>0</v>
      </c>
      <c r="P365" s="50"/>
      <c r="Q365" s="50">
        <f t="shared" si="134"/>
        <v>0</v>
      </c>
      <c r="R365" s="50"/>
      <c r="S365" s="50">
        <f t="shared" si="135"/>
        <v>0</v>
      </c>
      <c r="T365" s="50"/>
      <c r="U365" s="50">
        <f t="shared" si="150"/>
        <v>0</v>
      </c>
      <c r="V365" s="50"/>
      <c r="W365" s="50">
        <f t="shared" si="147"/>
        <v>0</v>
      </c>
      <c r="X365" s="50"/>
      <c r="Y365" s="50">
        <f t="shared" si="136"/>
        <v>0</v>
      </c>
      <c r="Z365" s="50"/>
      <c r="AA365" s="50">
        <f t="shared" si="137"/>
        <v>0</v>
      </c>
      <c r="AB365" s="50"/>
      <c r="AC365" s="50">
        <f t="shared" si="138"/>
        <v>0</v>
      </c>
      <c r="AD365" s="50"/>
      <c r="AE365" s="50">
        <f t="shared" si="139"/>
        <v>0</v>
      </c>
      <c r="AF365" s="50"/>
      <c r="AG365" s="50">
        <f t="shared" si="140"/>
        <v>0</v>
      </c>
      <c r="AH365" s="50">
        <v>118</v>
      </c>
      <c r="AI365" s="50">
        <f t="shared" si="141"/>
        <v>3468.02</v>
      </c>
      <c r="AJ365" s="50"/>
      <c r="AK365" s="50">
        <f t="shared" si="146"/>
        <v>0</v>
      </c>
      <c r="AL365" s="50"/>
      <c r="AM365" s="50">
        <f t="shared" si="142"/>
        <v>0</v>
      </c>
      <c r="AN365" s="50"/>
      <c r="AO365" s="50">
        <f t="shared" si="143"/>
        <v>0</v>
      </c>
      <c r="AP365" s="49">
        <f t="shared" si="144"/>
        <v>118</v>
      </c>
      <c r="AQ365" s="49">
        <f t="shared" si="130"/>
        <v>3468.02</v>
      </c>
      <c r="AR365" s="49">
        <f t="shared" si="131"/>
        <v>0</v>
      </c>
      <c r="AS365" s="58">
        <f t="shared" si="132"/>
        <v>0</v>
      </c>
      <c r="AT365" s="47"/>
      <c r="AU365" s="46"/>
      <c r="AV365" s="24">
        <f t="shared" si="148"/>
        <v>0</v>
      </c>
      <c r="AW365" s="23" t="str">
        <f>IF(AV365&lt;&gt;0,"MEDIDO","NÃO MEDIDO")</f>
        <v>NÃO MEDIDO</v>
      </c>
      <c r="AX365" s="45"/>
    </row>
    <row r="366" spans="1:50" s="41" customFormat="1" ht="30" customHeight="1" x14ac:dyDescent="0.2">
      <c r="A366" s="41" t="s">
        <v>39</v>
      </c>
      <c r="C366" s="57" t="s">
        <v>2282</v>
      </c>
      <c r="D366" s="56" t="s">
        <v>2281</v>
      </c>
      <c r="E366" s="55" t="s">
        <v>36</v>
      </c>
      <c r="F366" s="53">
        <v>11.9</v>
      </c>
      <c r="G366" s="53">
        <v>281.83</v>
      </c>
      <c r="H366" s="54">
        <v>63.17</v>
      </c>
      <c r="I366" s="54"/>
      <c r="J366" s="54">
        <v>0</v>
      </c>
      <c r="K366" s="53">
        <f t="shared" si="133"/>
        <v>356.9</v>
      </c>
      <c r="L366" s="52">
        <v>280.62</v>
      </c>
      <c r="M366" s="51">
        <f t="shared" si="145"/>
        <v>100153.28000000001</v>
      </c>
      <c r="N366" s="50"/>
      <c r="O366" s="50">
        <f t="shared" si="149"/>
        <v>0</v>
      </c>
      <c r="P366" s="50"/>
      <c r="Q366" s="50">
        <f t="shared" si="134"/>
        <v>0</v>
      </c>
      <c r="R366" s="50"/>
      <c r="S366" s="50">
        <f t="shared" si="135"/>
        <v>0</v>
      </c>
      <c r="T366" s="50"/>
      <c r="U366" s="50">
        <f t="shared" si="150"/>
        <v>0</v>
      </c>
      <c r="V366" s="50"/>
      <c r="W366" s="50">
        <f t="shared" si="147"/>
        <v>0</v>
      </c>
      <c r="X366" s="50">
        <v>6.82</v>
      </c>
      <c r="Y366" s="50">
        <f t="shared" si="136"/>
        <v>1913.83</v>
      </c>
      <c r="Z366" s="50"/>
      <c r="AA366" s="50">
        <f t="shared" si="137"/>
        <v>0</v>
      </c>
      <c r="AB366" s="50"/>
      <c r="AC366" s="50">
        <f t="shared" si="138"/>
        <v>0</v>
      </c>
      <c r="AD366" s="50">
        <v>286.91000000000003</v>
      </c>
      <c r="AE366" s="50">
        <f t="shared" si="139"/>
        <v>80512.679999999993</v>
      </c>
      <c r="AF366" s="50"/>
      <c r="AG366" s="50">
        <f t="shared" si="140"/>
        <v>0</v>
      </c>
      <c r="AH366" s="50">
        <v>63.17</v>
      </c>
      <c r="AI366" s="50">
        <f t="shared" si="141"/>
        <v>17726.77</v>
      </c>
      <c r="AJ366" s="50"/>
      <c r="AK366" s="50">
        <f t="shared" si="146"/>
        <v>0</v>
      </c>
      <c r="AL366" s="50"/>
      <c r="AM366" s="50">
        <f t="shared" si="142"/>
        <v>0</v>
      </c>
      <c r="AN366" s="50"/>
      <c r="AO366" s="50">
        <f t="shared" si="143"/>
        <v>0</v>
      </c>
      <c r="AP366" s="49">
        <f t="shared" si="144"/>
        <v>356.90000000000003</v>
      </c>
      <c r="AQ366" s="49">
        <f t="shared" si="130"/>
        <v>100153.28</v>
      </c>
      <c r="AR366" s="49">
        <f t="shared" si="131"/>
        <v>0</v>
      </c>
      <c r="AS366" s="58">
        <f t="shared" si="132"/>
        <v>0</v>
      </c>
      <c r="AT366" s="47"/>
      <c r="AU366" s="46"/>
      <c r="AV366" s="24">
        <f t="shared" si="148"/>
        <v>0</v>
      </c>
      <c r="AW366" s="23" t="str">
        <f>IF(AV366&lt;&gt;0,"MEDIDO","NÃO MEDIDO")</f>
        <v>NÃO MEDIDO</v>
      </c>
      <c r="AX366" s="45"/>
    </row>
    <row r="367" spans="1:50" s="41" customFormat="1" ht="30" customHeight="1" x14ac:dyDescent="0.2">
      <c r="A367" s="60" t="s">
        <v>41</v>
      </c>
      <c r="B367" s="60"/>
      <c r="C367" s="57">
        <v>7</v>
      </c>
      <c r="D367" s="56" t="s">
        <v>2280</v>
      </c>
      <c r="E367" s="55"/>
      <c r="F367" s="53"/>
      <c r="G367" s="53">
        <v>0</v>
      </c>
      <c r="H367" s="54">
        <v>0</v>
      </c>
      <c r="I367" s="54"/>
      <c r="J367" s="54">
        <v>0</v>
      </c>
      <c r="K367" s="53">
        <f t="shared" si="133"/>
        <v>0</v>
      </c>
      <c r="L367" s="52"/>
      <c r="M367" s="51">
        <f t="shared" si="145"/>
        <v>0</v>
      </c>
      <c r="N367" s="50"/>
      <c r="O367" s="50">
        <f t="shared" si="149"/>
        <v>0</v>
      </c>
      <c r="P367" s="50"/>
      <c r="Q367" s="50">
        <f t="shared" si="134"/>
        <v>0</v>
      </c>
      <c r="R367" s="50"/>
      <c r="S367" s="50">
        <f t="shared" si="135"/>
        <v>0</v>
      </c>
      <c r="T367" s="50"/>
      <c r="U367" s="50">
        <f t="shared" si="150"/>
        <v>0</v>
      </c>
      <c r="V367" s="50"/>
      <c r="W367" s="50">
        <f t="shared" si="147"/>
        <v>0</v>
      </c>
      <c r="X367" s="50"/>
      <c r="Y367" s="50">
        <f t="shared" si="136"/>
        <v>0</v>
      </c>
      <c r="Z367" s="50"/>
      <c r="AA367" s="50">
        <f t="shared" si="137"/>
        <v>0</v>
      </c>
      <c r="AB367" s="50"/>
      <c r="AC367" s="50">
        <f t="shared" si="138"/>
        <v>0</v>
      </c>
      <c r="AD367" s="50"/>
      <c r="AE367" s="50">
        <f t="shared" si="139"/>
        <v>0</v>
      </c>
      <c r="AF367" s="50"/>
      <c r="AG367" s="50">
        <f t="shared" si="140"/>
        <v>0</v>
      </c>
      <c r="AH367" s="50"/>
      <c r="AI367" s="50">
        <f t="shared" si="141"/>
        <v>0</v>
      </c>
      <c r="AJ367" s="50"/>
      <c r="AK367" s="50">
        <f t="shared" si="146"/>
        <v>0</v>
      </c>
      <c r="AL367" s="50"/>
      <c r="AM367" s="50">
        <f t="shared" si="142"/>
        <v>0</v>
      </c>
      <c r="AN367" s="50"/>
      <c r="AO367" s="50">
        <f t="shared" si="143"/>
        <v>0</v>
      </c>
      <c r="AP367" s="49">
        <f t="shared" si="144"/>
        <v>0</v>
      </c>
      <c r="AQ367" s="49">
        <f t="shared" si="130"/>
        <v>0</v>
      </c>
      <c r="AR367" s="49">
        <f t="shared" si="131"/>
        <v>0</v>
      </c>
      <c r="AS367" s="58">
        <f t="shared" si="132"/>
        <v>0</v>
      </c>
      <c r="AT367" s="47"/>
      <c r="AU367" s="46"/>
      <c r="AV367" s="24">
        <f t="shared" si="148"/>
        <v>0</v>
      </c>
      <c r="AW367" s="23" t="str">
        <f>IF(COUNTIF(AW368:AW389,"MEDIDO")&lt;&gt;0,"MEDIDO","NÃO MEDIDO")</f>
        <v>MEDIDO</v>
      </c>
      <c r="AX367" s="45"/>
    </row>
    <row r="368" spans="1:50" s="41" customFormat="1" ht="30" customHeight="1" x14ac:dyDescent="0.2">
      <c r="A368" s="60" t="s">
        <v>41</v>
      </c>
      <c r="B368" s="60"/>
      <c r="C368" s="57">
        <v>70100</v>
      </c>
      <c r="D368" s="56" t="s">
        <v>2279</v>
      </c>
      <c r="E368" s="55"/>
      <c r="F368" s="53"/>
      <c r="G368" s="53">
        <v>0</v>
      </c>
      <c r="H368" s="54">
        <v>0</v>
      </c>
      <c r="I368" s="54"/>
      <c r="J368" s="54">
        <v>0</v>
      </c>
      <c r="K368" s="53">
        <f t="shared" si="133"/>
        <v>0</v>
      </c>
      <c r="L368" s="52"/>
      <c r="M368" s="51">
        <f t="shared" si="145"/>
        <v>0</v>
      </c>
      <c r="N368" s="50"/>
      <c r="O368" s="50">
        <f t="shared" si="149"/>
        <v>0</v>
      </c>
      <c r="P368" s="50"/>
      <c r="Q368" s="50">
        <f t="shared" si="134"/>
        <v>0</v>
      </c>
      <c r="R368" s="50"/>
      <c r="S368" s="50">
        <f t="shared" si="135"/>
        <v>0</v>
      </c>
      <c r="T368" s="50"/>
      <c r="U368" s="50">
        <f t="shared" si="150"/>
        <v>0</v>
      </c>
      <c r="V368" s="50"/>
      <c r="W368" s="50">
        <f t="shared" si="147"/>
        <v>0</v>
      </c>
      <c r="X368" s="50"/>
      <c r="Y368" s="50">
        <f t="shared" si="136"/>
        <v>0</v>
      </c>
      <c r="Z368" s="50"/>
      <c r="AA368" s="50">
        <f t="shared" si="137"/>
        <v>0</v>
      </c>
      <c r="AB368" s="50"/>
      <c r="AC368" s="50">
        <f t="shared" si="138"/>
        <v>0</v>
      </c>
      <c r="AD368" s="50"/>
      <c r="AE368" s="50">
        <f t="shared" si="139"/>
        <v>0</v>
      </c>
      <c r="AF368" s="50"/>
      <c r="AG368" s="50">
        <f t="shared" si="140"/>
        <v>0</v>
      </c>
      <c r="AH368" s="50"/>
      <c r="AI368" s="50">
        <f t="shared" si="141"/>
        <v>0</v>
      </c>
      <c r="AJ368" s="50"/>
      <c r="AK368" s="50">
        <f t="shared" si="146"/>
        <v>0</v>
      </c>
      <c r="AL368" s="50"/>
      <c r="AM368" s="50">
        <f t="shared" si="142"/>
        <v>0</v>
      </c>
      <c r="AN368" s="50"/>
      <c r="AO368" s="50">
        <f t="shared" si="143"/>
        <v>0</v>
      </c>
      <c r="AP368" s="49">
        <f t="shared" si="144"/>
        <v>0</v>
      </c>
      <c r="AQ368" s="49">
        <f t="shared" si="130"/>
        <v>0</v>
      </c>
      <c r="AR368" s="49">
        <f t="shared" si="131"/>
        <v>0</v>
      </c>
      <c r="AS368" s="58">
        <f t="shared" si="132"/>
        <v>0</v>
      </c>
      <c r="AT368" s="47"/>
      <c r="AU368" s="46"/>
      <c r="AV368" s="24">
        <f t="shared" si="148"/>
        <v>0</v>
      </c>
      <c r="AW368" s="23" t="str">
        <f>IF(COUNTIF(AW369:AW379,"MEDIDO")&lt;&gt;0,"MEDIDO","NÃO MEDIDO")</f>
        <v>NÃO MEDIDO</v>
      </c>
      <c r="AX368" s="45"/>
    </row>
    <row r="369" spans="1:50" s="41" customFormat="1" ht="30" customHeight="1" x14ac:dyDescent="0.2">
      <c r="A369" s="41" t="s">
        <v>39</v>
      </c>
      <c r="C369" s="57" t="s">
        <v>2278</v>
      </c>
      <c r="D369" s="56" t="s">
        <v>2277</v>
      </c>
      <c r="E369" s="55" t="s">
        <v>182</v>
      </c>
      <c r="F369" s="53">
        <v>161.30000000000001</v>
      </c>
      <c r="G369" s="53">
        <v>0</v>
      </c>
      <c r="H369" s="54">
        <v>0</v>
      </c>
      <c r="I369" s="54"/>
      <c r="J369" s="54">
        <v>0</v>
      </c>
      <c r="K369" s="53">
        <f t="shared" si="133"/>
        <v>161.30000000000001</v>
      </c>
      <c r="L369" s="52">
        <v>12.01</v>
      </c>
      <c r="M369" s="51">
        <f t="shared" si="145"/>
        <v>1937.21</v>
      </c>
      <c r="N369" s="50"/>
      <c r="O369" s="50">
        <f t="shared" si="149"/>
        <v>0</v>
      </c>
      <c r="P369" s="50"/>
      <c r="Q369" s="50">
        <f t="shared" si="134"/>
        <v>0</v>
      </c>
      <c r="R369" s="50"/>
      <c r="S369" s="50">
        <f t="shared" si="135"/>
        <v>0</v>
      </c>
      <c r="T369" s="50"/>
      <c r="U369" s="50">
        <f t="shared" si="150"/>
        <v>0</v>
      </c>
      <c r="V369" s="50">
        <v>75.14</v>
      </c>
      <c r="W369" s="50">
        <f t="shared" si="147"/>
        <v>902.43</v>
      </c>
      <c r="X369" s="50"/>
      <c r="Y369" s="50">
        <f t="shared" si="136"/>
        <v>0</v>
      </c>
      <c r="Z369" s="50"/>
      <c r="AA369" s="50">
        <f t="shared" si="137"/>
        <v>0</v>
      </c>
      <c r="AB369" s="50"/>
      <c r="AC369" s="50">
        <f t="shared" si="138"/>
        <v>0</v>
      </c>
      <c r="AD369" s="50"/>
      <c r="AE369" s="50">
        <f t="shared" si="139"/>
        <v>0</v>
      </c>
      <c r="AF369" s="50"/>
      <c r="AG369" s="50">
        <f t="shared" si="140"/>
        <v>0</v>
      </c>
      <c r="AH369" s="50"/>
      <c r="AI369" s="50">
        <f t="shared" si="141"/>
        <v>0</v>
      </c>
      <c r="AJ369" s="50"/>
      <c r="AK369" s="50">
        <f t="shared" si="146"/>
        <v>0</v>
      </c>
      <c r="AL369" s="50"/>
      <c r="AM369" s="50">
        <f t="shared" si="142"/>
        <v>0</v>
      </c>
      <c r="AN369" s="50"/>
      <c r="AO369" s="50">
        <f t="shared" si="143"/>
        <v>0</v>
      </c>
      <c r="AP369" s="49">
        <f t="shared" si="144"/>
        <v>75.14</v>
      </c>
      <c r="AQ369" s="49">
        <f t="shared" si="130"/>
        <v>902.43</v>
      </c>
      <c r="AR369" s="49">
        <f t="shared" si="131"/>
        <v>86.160000000000011</v>
      </c>
      <c r="AS369" s="58">
        <f t="shared" si="132"/>
        <v>1034.7800000000002</v>
      </c>
      <c r="AT369" s="47"/>
      <c r="AU369" s="46"/>
      <c r="AV369" s="24">
        <f t="shared" si="148"/>
        <v>0</v>
      </c>
      <c r="AW369" s="23" t="str">
        <f t="shared" ref="AW369:AW379" si="152">IF(AV369&lt;&gt;0,"MEDIDO","NÃO MEDIDO")</f>
        <v>NÃO MEDIDO</v>
      </c>
      <c r="AX369" s="45"/>
    </row>
    <row r="370" spans="1:50" s="41" customFormat="1" ht="52.5" customHeight="1" x14ac:dyDescent="0.2">
      <c r="A370" s="41" t="s">
        <v>39</v>
      </c>
      <c r="C370" s="57" t="s">
        <v>2276</v>
      </c>
      <c r="D370" s="56" t="s">
        <v>2275</v>
      </c>
      <c r="E370" s="55" t="s">
        <v>36</v>
      </c>
      <c r="F370" s="53">
        <v>5</v>
      </c>
      <c r="G370" s="53">
        <v>0</v>
      </c>
      <c r="H370" s="54">
        <v>0</v>
      </c>
      <c r="I370" s="54"/>
      <c r="J370" s="54">
        <v>0</v>
      </c>
      <c r="K370" s="53">
        <f t="shared" si="133"/>
        <v>5</v>
      </c>
      <c r="L370" s="52">
        <v>72.94</v>
      </c>
      <c r="M370" s="51">
        <f t="shared" si="145"/>
        <v>364.7</v>
      </c>
      <c r="N370" s="50"/>
      <c r="O370" s="50">
        <f t="shared" si="149"/>
        <v>0</v>
      </c>
      <c r="P370" s="50"/>
      <c r="Q370" s="50">
        <f t="shared" si="134"/>
        <v>0</v>
      </c>
      <c r="R370" s="50"/>
      <c r="S370" s="50">
        <f t="shared" si="135"/>
        <v>0</v>
      </c>
      <c r="T370" s="50"/>
      <c r="U370" s="50">
        <f t="shared" si="150"/>
        <v>0</v>
      </c>
      <c r="V370" s="50"/>
      <c r="W370" s="50">
        <f t="shared" si="147"/>
        <v>0</v>
      </c>
      <c r="X370" s="50"/>
      <c r="Y370" s="50">
        <f t="shared" si="136"/>
        <v>0</v>
      </c>
      <c r="Z370" s="50"/>
      <c r="AA370" s="50">
        <f t="shared" si="137"/>
        <v>0</v>
      </c>
      <c r="AB370" s="50"/>
      <c r="AC370" s="50">
        <f t="shared" si="138"/>
        <v>0</v>
      </c>
      <c r="AD370" s="50"/>
      <c r="AE370" s="50">
        <f t="shared" si="139"/>
        <v>0</v>
      </c>
      <c r="AF370" s="50"/>
      <c r="AG370" s="50">
        <f t="shared" si="140"/>
        <v>0</v>
      </c>
      <c r="AH370" s="50"/>
      <c r="AI370" s="50">
        <f t="shared" si="141"/>
        <v>0</v>
      </c>
      <c r="AJ370" s="50"/>
      <c r="AK370" s="50">
        <f t="shared" si="146"/>
        <v>0</v>
      </c>
      <c r="AL370" s="50"/>
      <c r="AM370" s="50">
        <f t="shared" si="142"/>
        <v>0</v>
      </c>
      <c r="AN370" s="50"/>
      <c r="AO370" s="50">
        <f t="shared" si="143"/>
        <v>0</v>
      </c>
      <c r="AP370" s="49">
        <f t="shared" si="144"/>
        <v>0</v>
      </c>
      <c r="AQ370" s="49">
        <f t="shared" si="130"/>
        <v>0</v>
      </c>
      <c r="AR370" s="49">
        <f t="shared" si="131"/>
        <v>5</v>
      </c>
      <c r="AS370" s="58">
        <f t="shared" si="132"/>
        <v>364.7</v>
      </c>
      <c r="AT370" s="47"/>
      <c r="AU370" s="46"/>
      <c r="AV370" s="24">
        <f t="shared" si="148"/>
        <v>0</v>
      </c>
      <c r="AW370" s="23" t="str">
        <f t="shared" si="152"/>
        <v>NÃO MEDIDO</v>
      </c>
      <c r="AX370" s="45"/>
    </row>
    <row r="371" spans="1:50" s="41" customFormat="1" ht="52.5" customHeight="1" x14ac:dyDescent="0.2">
      <c r="A371" s="41" t="s">
        <v>39</v>
      </c>
      <c r="C371" s="57" t="s">
        <v>2274</v>
      </c>
      <c r="D371" s="56" t="s">
        <v>2273</v>
      </c>
      <c r="E371" s="55" t="s">
        <v>36</v>
      </c>
      <c r="F371" s="53">
        <v>21.5</v>
      </c>
      <c r="G371" s="53">
        <v>0</v>
      </c>
      <c r="H371" s="54">
        <v>0</v>
      </c>
      <c r="I371" s="54"/>
      <c r="J371" s="54">
        <v>0</v>
      </c>
      <c r="K371" s="53">
        <f t="shared" si="133"/>
        <v>21.5</v>
      </c>
      <c r="L371" s="52">
        <v>86.67</v>
      </c>
      <c r="M371" s="51">
        <f t="shared" si="145"/>
        <v>1863.41</v>
      </c>
      <c r="N371" s="50"/>
      <c r="O371" s="50">
        <f t="shared" si="149"/>
        <v>0</v>
      </c>
      <c r="P371" s="50"/>
      <c r="Q371" s="50">
        <f t="shared" si="134"/>
        <v>0</v>
      </c>
      <c r="R371" s="50"/>
      <c r="S371" s="50">
        <f t="shared" si="135"/>
        <v>0</v>
      </c>
      <c r="T371" s="50"/>
      <c r="U371" s="50">
        <f t="shared" si="150"/>
        <v>0</v>
      </c>
      <c r="V371" s="50"/>
      <c r="W371" s="50">
        <f t="shared" si="147"/>
        <v>0</v>
      </c>
      <c r="X371" s="50"/>
      <c r="Y371" s="50">
        <f t="shared" si="136"/>
        <v>0</v>
      </c>
      <c r="Z371" s="50"/>
      <c r="AA371" s="50">
        <f t="shared" si="137"/>
        <v>0</v>
      </c>
      <c r="AB371" s="50"/>
      <c r="AC371" s="50">
        <f t="shared" si="138"/>
        <v>0</v>
      </c>
      <c r="AD371" s="50"/>
      <c r="AE371" s="50">
        <f t="shared" si="139"/>
        <v>0</v>
      </c>
      <c r="AF371" s="50"/>
      <c r="AG371" s="50">
        <f t="shared" si="140"/>
        <v>0</v>
      </c>
      <c r="AH371" s="50"/>
      <c r="AI371" s="50">
        <f t="shared" si="141"/>
        <v>0</v>
      </c>
      <c r="AJ371" s="50"/>
      <c r="AK371" s="50">
        <f t="shared" si="146"/>
        <v>0</v>
      </c>
      <c r="AL371" s="50"/>
      <c r="AM371" s="50">
        <f t="shared" si="142"/>
        <v>0</v>
      </c>
      <c r="AN371" s="50"/>
      <c r="AO371" s="50">
        <f t="shared" si="143"/>
        <v>0</v>
      </c>
      <c r="AP371" s="49">
        <f t="shared" si="144"/>
        <v>0</v>
      </c>
      <c r="AQ371" s="49">
        <f t="shared" si="130"/>
        <v>0</v>
      </c>
      <c r="AR371" s="49">
        <f t="shared" si="131"/>
        <v>21.5</v>
      </c>
      <c r="AS371" s="58">
        <f t="shared" si="132"/>
        <v>1863.41</v>
      </c>
      <c r="AT371" s="47"/>
      <c r="AU371" s="46"/>
      <c r="AV371" s="24">
        <f t="shared" si="148"/>
        <v>0</v>
      </c>
      <c r="AW371" s="23" t="str">
        <f t="shared" si="152"/>
        <v>NÃO MEDIDO</v>
      </c>
      <c r="AX371" s="45"/>
    </row>
    <row r="372" spans="1:50" s="41" customFormat="1" ht="52.5" customHeight="1" x14ac:dyDescent="0.2">
      <c r="A372" s="41" t="s">
        <v>39</v>
      </c>
      <c r="C372" s="57" t="s">
        <v>2272</v>
      </c>
      <c r="D372" s="56" t="s">
        <v>2271</v>
      </c>
      <c r="E372" s="55" t="s">
        <v>36</v>
      </c>
      <c r="F372" s="53">
        <v>493.5</v>
      </c>
      <c r="G372" s="53">
        <v>0</v>
      </c>
      <c r="H372" s="54">
        <v>0</v>
      </c>
      <c r="I372" s="54"/>
      <c r="J372" s="54">
        <v>0</v>
      </c>
      <c r="K372" s="53">
        <f t="shared" si="133"/>
        <v>493.5</v>
      </c>
      <c r="L372" s="52">
        <v>98.26</v>
      </c>
      <c r="M372" s="51">
        <f t="shared" si="145"/>
        <v>48491.31</v>
      </c>
      <c r="N372" s="50"/>
      <c r="O372" s="50">
        <f t="shared" si="149"/>
        <v>0</v>
      </c>
      <c r="P372" s="50">
        <v>116.28</v>
      </c>
      <c r="Q372" s="50">
        <f t="shared" si="134"/>
        <v>11425.67</v>
      </c>
      <c r="R372" s="50"/>
      <c r="S372" s="50">
        <f t="shared" si="135"/>
        <v>0</v>
      </c>
      <c r="T372" s="50">
        <v>117.06</v>
      </c>
      <c r="U372" s="50">
        <f t="shared" si="150"/>
        <v>11502.32</v>
      </c>
      <c r="V372" s="50"/>
      <c r="W372" s="50">
        <f t="shared" si="147"/>
        <v>0</v>
      </c>
      <c r="X372" s="50"/>
      <c r="Y372" s="50">
        <f t="shared" si="136"/>
        <v>0</v>
      </c>
      <c r="Z372" s="50"/>
      <c r="AA372" s="50">
        <f t="shared" si="137"/>
        <v>0</v>
      </c>
      <c r="AB372" s="50"/>
      <c r="AC372" s="50">
        <f t="shared" si="138"/>
        <v>0</v>
      </c>
      <c r="AD372" s="50"/>
      <c r="AE372" s="50">
        <f t="shared" si="139"/>
        <v>0</v>
      </c>
      <c r="AF372" s="50"/>
      <c r="AG372" s="50">
        <f t="shared" si="140"/>
        <v>0</v>
      </c>
      <c r="AH372" s="50"/>
      <c r="AI372" s="50">
        <f t="shared" si="141"/>
        <v>0</v>
      </c>
      <c r="AJ372" s="50"/>
      <c r="AK372" s="50">
        <f t="shared" si="146"/>
        <v>0</v>
      </c>
      <c r="AL372" s="50"/>
      <c r="AM372" s="50">
        <f t="shared" si="142"/>
        <v>0</v>
      </c>
      <c r="AN372" s="50"/>
      <c r="AO372" s="50">
        <f t="shared" si="143"/>
        <v>0</v>
      </c>
      <c r="AP372" s="49">
        <f t="shared" si="144"/>
        <v>233.34</v>
      </c>
      <c r="AQ372" s="49">
        <f t="shared" si="130"/>
        <v>22927.989999999998</v>
      </c>
      <c r="AR372" s="49">
        <f t="shared" si="131"/>
        <v>260.15999999999997</v>
      </c>
      <c r="AS372" s="58">
        <f t="shared" si="132"/>
        <v>25563.32</v>
      </c>
      <c r="AT372" s="47"/>
      <c r="AU372" s="46"/>
      <c r="AV372" s="24">
        <f t="shared" si="148"/>
        <v>0</v>
      </c>
      <c r="AW372" s="23" t="str">
        <f t="shared" si="152"/>
        <v>NÃO MEDIDO</v>
      </c>
      <c r="AX372" s="45"/>
    </row>
    <row r="373" spans="1:50" s="41" customFormat="1" ht="52.5" customHeight="1" x14ac:dyDescent="0.2">
      <c r="A373" s="41" t="s">
        <v>39</v>
      </c>
      <c r="C373" s="57" t="s">
        <v>2270</v>
      </c>
      <c r="D373" s="56" t="s">
        <v>2269</v>
      </c>
      <c r="E373" s="55" t="s">
        <v>36</v>
      </c>
      <c r="F373" s="53">
        <v>4</v>
      </c>
      <c r="G373" s="53">
        <v>0</v>
      </c>
      <c r="H373" s="54">
        <v>3.17</v>
      </c>
      <c r="I373" s="54"/>
      <c r="J373" s="54">
        <v>0</v>
      </c>
      <c r="K373" s="53">
        <f t="shared" si="133"/>
        <v>7.17</v>
      </c>
      <c r="L373" s="52">
        <v>159.85</v>
      </c>
      <c r="M373" s="51">
        <f t="shared" si="145"/>
        <v>1146.1199999999999</v>
      </c>
      <c r="N373" s="50"/>
      <c r="O373" s="50">
        <f t="shared" si="149"/>
        <v>0</v>
      </c>
      <c r="P373" s="50"/>
      <c r="Q373" s="50">
        <f t="shared" si="134"/>
        <v>0</v>
      </c>
      <c r="R373" s="50"/>
      <c r="S373" s="50">
        <f t="shared" si="135"/>
        <v>0</v>
      </c>
      <c r="T373" s="50"/>
      <c r="U373" s="50">
        <f t="shared" si="150"/>
        <v>0</v>
      </c>
      <c r="V373" s="50"/>
      <c r="W373" s="50">
        <f t="shared" ref="W373:W404" si="153">ROUND(V373*$L373,2)</f>
        <v>0</v>
      </c>
      <c r="X373" s="50"/>
      <c r="Y373" s="50">
        <f t="shared" si="136"/>
        <v>0</v>
      </c>
      <c r="Z373" s="50"/>
      <c r="AA373" s="50">
        <f t="shared" si="137"/>
        <v>0</v>
      </c>
      <c r="AB373" s="50"/>
      <c r="AC373" s="50">
        <f t="shared" si="138"/>
        <v>0</v>
      </c>
      <c r="AD373" s="50"/>
      <c r="AE373" s="50">
        <f t="shared" si="139"/>
        <v>0</v>
      </c>
      <c r="AF373" s="50"/>
      <c r="AG373" s="50">
        <f t="shared" si="140"/>
        <v>0</v>
      </c>
      <c r="AH373" s="50"/>
      <c r="AI373" s="50">
        <f t="shared" si="141"/>
        <v>0</v>
      </c>
      <c r="AJ373" s="50"/>
      <c r="AK373" s="50">
        <f t="shared" si="146"/>
        <v>0</v>
      </c>
      <c r="AL373" s="50"/>
      <c r="AM373" s="50">
        <f t="shared" si="142"/>
        <v>0</v>
      </c>
      <c r="AN373" s="50"/>
      <c r="AO373" s="50">
        <f t="shared" si="143"/>
        <v>0</v>
      </c>
      <c r="AP373" s="49">
        <f t="shared" si="144"/>
        <v>0</v>
      </c>
      <c r="AQ373" s="49">
        <f t="shared" si="130"/>
        <v>0</v>
      </c>
      <c r="AR373" s="49">
        <f t="shared" si="131"/>
        <v>7.17</v>
      </c>
      <c r="AS373" s="58">
        <f t="shared" si="132"/>
        <v>1146.1199999999999</v>
      </c>
      <c r="AT373" s="47"/>
      <c r="AU373" s="46"/>
      <c r="AV373" s="24">
        <f t="shared" si="148"/>
        <v>0</v>
      </c>
      <c r="AW373" s="23" t="str">
        <f t="shared" si="152"/>
        <v>NÃO MEDIDO</v>
      </c>
      <c r="AX373" s="45"/>
    </row>
    <row r="374" spans="1:50" s="41" customFormat="1" ht="52.5" customHeight="1" x14ac:dyDescent="0.2">
      <c r="A374" s="41" t="s">
        <v>39</v>
      </c>
      <c r="C374" s="57" t="s">
        <v>2268</v>
      </c>
      <c r="D374" s="56" t="s">
        <v>2267</v>
      </c>
      <c r="E374" s="55" t="s">
        <v>36</v>
      </c>
      <c r="F374" s="53">
        <v>21.5</v>
      </c>
      <c r="G374" s="53">
        <v>0</v>
      </c>
      <c r="H374" s="54">
        <v>0</v>
      </c>
      <c r="I374" s="54"/>
      <c r="J374" s="54">
        <v>0</v>
      </c>
      <c r="K374" s="53">
        <f t="shared" si="133"/>
        <v>21.5</v>
      </c>
      <c r="L374" s="52">
        <v>113.63</v>
      </c>
      <c r="M374" s="51">
        <f t="shared" si="145"/>
        <v>2443.0500000000002</v>
      </c>
      <c r="N374" s="50"/>
      <c r="O374" s="50">
        <f t="shared" si="149"/>
        <v>0</v>
      </c>
      <c r="P374" s="50"/>
      <c r="Q374" s="50">
        <f t="shared" si="134"/>
        <v>0</v>
      </c>
      <c r="R374" s="50"/>
      <c r="S374" s="50">
        <f t="shared" si="135"/>
        <v>0</v>
      </c>
      <c r="T374" s="50"/>
      <c r="U374" s="50">
        <f t="shared" si="150"/>
        <v>0</v>
      </c>
      <c r="V374" s="50"/>
      <c r="W374" s="50">
        <f t="shared" si="153"/>
        <v>0</v>
      </c>
      <c r="X374" s="50"/>
      <c r="Y374" s="50">
        <f t="shared" si="136"/>
        <v>0</v>
      </c>
      <c r="Z374" s="50"/>
      <c r="AA374" s="50">
        <f t="shared" si="137"/>
        <v>0</v>
      </c>
      <c r="AB374" s="50"/>
      <c r="AC374" s="50">
        <f t="shared" si="138"/>
        <v>0</v>
      </c>
      <c r="AD374" s="50"/>
      <c r="AE374" s="50">
        <f t="shared" si="139"/>
        <v>0</v>
      </c>
      <c r="AF374" s="50"/>
      <c r="AG374" s="50">
        <f t="shared" si="140"/>
        <v>0</v>
      </c>
      <c r="AH374" s="50"/>
      <c r="AI374" s="50">
        <f t="shared" si="141"/>
        <v>0</v>
      </c>
      <c r="AJ374" s="50"/>
      <c r="AK374" s="50">
        <f t="shared" si="146"/>
        <v>0</v>
      </c>
      <c r="AL374" s="50"/>
      <c r="AM374" s="50">
        <f t="shared" si="142"/>
        <v>0</v>
      </c>
      <c r="AN374" s="50"/>
      <c r="AO374" s="50">
        <f t="shared" si="143"/>
        <v>0</v>
      </c>
      <c r="AP374" s="49">
        <f t="shared" si="144"/>
        <v>0</v>
      </c>
      <c r="AQ374" s="49">
        <f t="shared" si="130"/>
        <v>0</v>
      </c>
      <c r="AR374" s="49">
        <f t="shared" si="131"/>
        <v>21.5</v>
      </c>
      <c r="AS374" s="58">
        <f t="shared" si="132"/>
        <v>2443.0500000000002</v>
      </c>
      <c r="AT374" s="47"/>
      <c r="AU374" s="46"/>
      <c r="AV374" s="24">
        <f t="shared" si="148"/>
        <v>0</v>
      </c>
      <c r="AW374" s="23" t="str">
        <f t="shared" si="152"/>
        <v>NÃO MEDIDO</v>
      </c>
      <c r="AX374" s="45"/>
    </row>
    <row r="375" spans="1:50" s="41" customFormat="1" ht="52.5" customHeight="1" x14ac:dyDescent="0.2">
      <c r="A375" s="41" t="s">
        <v>39</v>
      </c>
      <c r="C375" s="57" t="s">
        <v>2266</v>
      </c>
      <c r="D375" s="56" t="s">
        <v>2265</v>
      </c>
      <c r="E375" s="55" t="s">
        <v>36</v>
      </c>
      <c r="F375" s="53">
        <v>1.5</v>
      </c>
      <c r="G375" s="53">
        <v>0</v>
      </c>
      <c r="H375" s="54">
        <v>0</v>
      </c>
      <c r="I375" s="54"/>
      <c r="J375" s="54">
        <v>0</v>
      </c>
      <c r="K375" s="53">
        <f t="shared" si="133"/>
        <v>1.5</v>
      </c>
      <c r="L375" s="52">
        <v>107.26</v>
      </c>
      <c r="M375" s="51">
        <f t="shared" si="145"/>
        <v>160.88999999999999</v>
      </c>
      <c r="N375" s="50"/>
      <c r="O375" s="50">
        <f t="shared" si="149"/>
        <v>0</v>
      </c>
      <c r="P375" s="50"/>
      <c r="Q375" s="50">
        <f t="shared" si="134"/>
        <v>0</v>
      </c>
      <c r="R375" s="50"/>
      <c r="S375" s="50">
        <f t="shared" si="135"/>
        <v>0</v>
      </c>
      <c r="T375" s="50"/>
      <c r="U375" s="50">
        <f t="shared" si="150"/>
        <v>0</v>
      </c>
      <c r="V375" s="50"/>
      <c r="W375" s="50">
        <f t="shared" si="153"/>
        <v>0</v>
      </c>
      <c r="X375" s="50"/>
      <c r="Y375" s="50">
        <f t="shared" si="136"/>
        <v>0</v>
      </c>
      <c r="Z375" s="50"/>
      <c r="AA375" s="50">
        <f t="shared" si="137"/>
        <v>0</v>
      </c>
      <c r="AB375" s="50"/>
      <c r="AC375" s="50">
        <f t="shared" si="138"/>
        <v>0</v>
      </c>
      <c r="AD375" s="50"/>
      <c r="AE375" s="50">
        <f t="shared" si="139"/>
        <v>0</v>
      </c>
      <c r="AF375" s="50"/>
      <c r="AG375" s="50">
        <f t="shared" si="140"/>
        <v>0</v>
      </c>
      <c r="AH375" s="50"/>
      <c r="AI375" s="50">
        <f t="shared" si="141"/>
        <v>0</v>
      </c>
      <c r="AJ375" s="50"/>
      <c r="AK375" s="50">
        <f t="shared" si="146"/>
        <v>0</v>
      </c>
      <c r="AL375" s="50"/>
      <c r="AM375" s="50">
        <f t="shared" si="142"/>
        <v>0</v>
      </c>
      <c r="AN375" s="50"/>
      <c r="AO375" s="50">
        <f t="shared" si="143"/>
        <v>0</v>
      </c>
      <c r="AP375" s="49">
        <f t="shared" si="144"/>
        <v>0</v>
      </c>
      <c r="AQ375" s="49">
        <f t="shared" si="130"/>
        <v>0</v>
      </c>
      <c r="AR375" s="49">
        <f t="shared" si="131"/>
        <v>1.5</v>
      </c>
      <c r="AS375" s="58">
        <f t="shared" si="132"/>
        <v>160.88999999999999</v>
      </c>
      <c r="AT375" s="47"/>
      <c r="AU375" s="46"/>
      <c r="AV375" s="24">
        <f t="shared" si="148"/>
        <v>0</v>
      </c>
      <c r="AW375" s="23" t="str">
        <f t="shared" si="152"/>
        <v>NÃO MEDIDO</v>
      </c>
      <c r="AX375" s="45"/>
    </row>
    <row r="376" spans="1:50" s="41" customFormat="1" ht="52.5" customHeight="1" x14ac:dyDescent="0.2">
      <c r="A376" s="41" t="s">
        <v>39</v>
      </c>
      <c r="C376" s="57" t="s">
        <v>2264</v>
      </c>
      <c r="D376" s="56" t="s">
        <v>2263</v>
      </c>
      <c r="E376" s="55" t="s">
        <v>36</v>
      </c>
      <c r="F376" s="53">
        <v>5</v>
      </c>
      <c r="G376" s="53">
        <v>0</v>
      </c>
      <c r="H376" s="54">
        <v>0</v>
      </c>
      <c r="I376" s="54"/>
      <c r="J376" s="54">
        <v>0</v>
      </c>
      <c r="K376" s="53">
        <f t="shared" si="133"/>
        <v>5</v>
      </c>
      <c r="L376" s="52">
        <v>99.48</v>
      </c>
      <c r="M376" s="51">
        <f t="shared" si="145"/>
        <v>497.4</v>
      </c>
      <c r="N376" s="50"/>
      <c r="O376" s="50">
        <f t="shared" si="149"/>
        <v>0</v>
      </c>
      <c r="P376" s="50"/>
      <c r="Q376" s="50">
        <f t="shared" si="134"/>
        <v>0</v>
      </c>
      <c r="R376" s="50"/>
      <c r="S376" s="50">
        <f t="shared" si="135"/>
        <v>0</v>
      </c>
      <c r="T376" s="50"/>
      <c r="U376" s="50">
        <f t="shared" si="150"/>
        <v>0</v>
      </c>
      <c r="V376" s="50"/>
      <c r="W376" s="50">
        <f t="shared" si="153"/>
        <v>0</v>
      </c>
      <c r="X376" s="50"/>
      <c r="Y376" s="50">
        <f t="shared" si="136"/>
        <v>0</v>
      </c>
      <c r="Z376" s="50"/>
      <c r="AA376" s="50">
        <f t="shared" si="137"/>
        <v>0</v>
      </c>
      <c r="AB376" s="50"/>
      <c r="AC376" s="50">
        <f t="shared" si="138"/>
        <v>0</v>
      </c>
      <c r="AD376" s="50"/>
      <c r="AE376" s="50">
        <f t="shared" si="139"/>
        <v>0</v>
      </c>
      <c r="AF376" s="50"/>
      <c r="AG376" s="50">
        <f t="shared" si="140"/>
        <v>0</v>
      </c>
      <c r="AH376" s="50"/>
      <c r="AI376" s="50">
        <f t="shared" si="141"/>
        <v>0</v>
      </c>
      <c r="AJ376" s="50"/>
      <c r="AK376" s="50">
        <f t="shared" si="146"/>
        <v>0</v>
      </c>
      <c r="AL376" s="50"/>
      <c r="AM376" s="50">
        <f t="shared" si="142"/>
        <v>0</v>
      </c>
      <c r="AN376" s="50"/>
      <c r="AO376" s="50">
        <f t="shared" si="143"/>
        <v>0</v>
      </c>
      <c r="AP376" s="49">
        <f t="shared" si="144"/>
        <v>0</v>
      </c>
      <c r="AQ376" s="49">
        <f t="shared" si="130"/>
        <v>0</v>
      </c>
      <c r="AR376" s="49">
        <f t="shared" si="131"/>
        <v>5</v>
      </c>
      <c r="AS376" s="58">
        <f t="shared" si="132"/>
        <v>497.4</v>
      </c>
      <c r="AT376" s="47"/>
      <c r="AU376" s="46"/>
      <c r="AV376" s="24">
        <f t="shared" si="148"/>
        <v>0</v>
      </c>
      <c r="AW376" s="23" t="str">
        <f t="shared" si="152"/>
        <v>NÃO MEDIDO</v>
      </c>
      <c r="AX376" s="45"/>
    </row>
    <row r="377" spans="1:50" s="41" customFormat="1" ht="52.5" customHeight="1" x14ac:dyDescent="0.2">
      <c r="A377" s="41" t="s">
        <v>39</v>
      </c>
      <c r="C377" s="57" t="s">
        <v>2262</v>
      </c>
      <c r="D377" s="56" t="s">
        <v>2261</v>
      </c>
      <c r="E377" s="55" t="s">
        <v>182</v>
      </c>
      <c r="F377" s="53">
        <v>52.5</v>
      </c>
      <c r="G377" s="53">
        <v>0</v>
      </c>
      <c r="H377" s="54">
        <v>0</v>
      </c>
      <c r="I377" s="54"/>
      <c r="J377" s="54">
        <v>0</v>
      </c>
      <c r="K377" s="53">
        <f t="shared" si="133"/>
        <v>52.5</v>
      </c>
      <c r="L377" s="52">
        <v>4.7300000000000004</v>
      </c>
      <c r="M377" s="51">
        <f t="shared" si="145"/>
        <v>248.33</v>
      </c>
      <c r="N377" s="50"/>
      <c r="O377" s="50">
        <f t="shared" si="149"/>
        <v>0</v>
      </c>
      <c r="P377" s="50"/>
      <c r="Q377" s="50">
        <f t="shared" si="134"/>
        <v>0</v>
      </c>
      <c r="R377" s="50"/>
      <c r="S377" s="50">
        <f t="shared" si="135"/>
        <v>0</v>
      </c>
      <c r="T377" s="50"/>
      <c r="U377" s="50">
        <f t="shared" si="150"/>
        <v>0</v>
      </c>
      <c r="V377" s="50"/>
      <c r="W377" s="50">
        <f t="shared" si="153"/>
        <v>0</v>
      </c>
      <c r="X377" s="50"/>
      <c r="Y377" s="50">
        <f t="shared" si="136"/>
        <v>0</v>
      </c>
      <c r="Z377" s="50"/>
      <c r="AA377" s="50">
        <f t="shared" si="137"/>
        <v>0</v>
      </c>
      <c r="AB377" s="50"/>
      <c r="AC377" s="50">
        <f t="shared" si="138"/>
        <v>0</v>
      </c>
      <c r="AD377" s="50"/>
      <c r="AE377" s="50">
        <f t="shared" si="139"/>
        <v>0</v>
      </c>
      <c r="AF377" s="50"/>
      <c r="AG377" s="50">
        <f t="shared" si="140"/>
        <v>0</v>
      </c>
      <c r="AH377" s="50"/>
      <c r="AI377" s="50">
        <f t="shared" si="141"/>
        <v>0</v>
      </c>
      <c r="AJ377" s="50"/>
      <c r="AK377" s="50">
        <f t="shared" si="146"/>
        <v>0</v>
      </c>
      <c r="AL377" s="50"/>
      <c r="AM377" s="50">
        <f t="shared" si="142"/>
        <v>0</v>
      </c>
      <c r="AN377" s="50"/>
      <c r="AO377" s="50">
        <f t="shared" si="143"/>
        <v>0</v>
      </c>
      <c r="AP377" s="49">
        <f t="shared" si="144"/>
        <v>0</v>
      </c>
      <c r="AQ377" s="49">
        <f t="shared" si="130"/>
        <v>0</v>
      </c>
      <c r="AR377" s="49">
        <f t="shared" si="131"/>
        <v>52.5</v>
      </c>
      <c r="AS377" s="58">
        <f t="shared" si="132"/>
        <v>248.33</v>
      </c>
      <c r="AT377" s="47"/>
      <c r="AU377" s="46"/>
      <c r="AV377" s="24">
        <f t="shared" si="148"/>
        <v>0</v>
      </c>
      <c r="AW377" s="23" t="str">
        <f t="shared" si="152"/>
        <v>NÃO MEDIDO</v>
      </c>
      <c r="AX377" s="45"/>
    </row>
    <row r="378" spans="1:50" s="41" customFormat="1" ht="52.5" customHeight="1" x14ac:dyDescent="0.2">
      <c r="A378" s="41" t="s">
        <v>39</v>
      </c>
      <c r="C378" s="57" t="s">
        <v>2260</v>
      </c>
      <c r="D378" s="56" t="s">
        <v>2259</v>
      </c>
      <c r="E378" s="55" t="s">
        <v>43</v>
      </c>
      <c r="F378" s="53">
        <v>578</v>
      </c>
      <c r="G378" s="53">
        <v>0</v>
      </c>
      <c r="H378" s="54">
        <v>0</v>
      </c>
      <c r="I378" s="54"/>
      <c r="J378" s="54">
        <v>0</v>
      </c>
      <c r="K378" s="53">
        <f t="shared" si="133"/>
        <v>578</v>
      </c>
      <c r="L378" s="52">
        <v>17.62</v>
      </c>
      <c r="M378" s="51">
        <f t="shared" si="145"/>
        <v>10184.36</v>
      </c>
      <c r="N378" s="50"/>
      <c r="O378" s="50">
        <f t="shared" si="149"/>
        <v>0</v>
      </c>
      <c r="P378" s="50"/>
      <c r="Q378" s="50">
        <f t="shared" si="134"/>
        <v>0</v>
      </c>
      <c r="R378" s="50"/>
      <c r="S378" s="50">
        <f t="shared" si="135"/>
        <v>0</v>
      </c>
      <c r="T378" s="50"/>
      <c r="U378" s="50">
        <f t="shared" si="150"/>
        <v>0</v>
      </c>
      <c r="V378" s="50"/>
      <c r="W378" s="50">
        <f t="shared" si="153"/>
        <v>0</v>
      </c>
      <c r="X378" s="50"/>
      <c r="Y378" s="50">
        <f t="shared" si="136"/>
        <v>0</v>
      </c>
      <c r="Z378" s="50">
        <v>343</v>
      </c>
      <c r="AA378" s="50">
        <f t="shared" si="137"/>
        <v>6043.66</v>
      </c>
      <c r="AB378" s="50"/>
      <c r="AC378" s="50">
        <f t="shared" si="138"/>
        <v>0</v>
      </c>
      <c r="AD378" s="50"/>
      <c r="AE378" s="50">
        <f t="shared" si="139"/>
        <v>0</v>
      </c>
      <c r="AF378" s="50"/>
      <c r="AG378" s="50">
        <f t="shared" si="140"/>
        <v>0</v>
      </c>
      <c r="AH378" s="50"/>
      <c r="AI378" s="50">
        <f t="shared" si="141"/>
        <v>0</v>
      </c>
      <c r="AJ378" s="50"/>
      <c r="AK378" s="50">
        <f t="shared" si="146"/>
        <v>0</v>
      </c>
      <c r="AL378" s="50"/>
      <c r="AM378" s="50">
        <f t="shared" si="142"/>
        <v>0</v>
      </c>
      <c r="AN378" s="50"/>
      <c r="AO378" s="50">
        <f t="shared" si="143"/>
        <v>0</v>
      </c>
      <c r="AP378" s="49">
        <f t="shared" si="144"/>
        <v>343</v>
      </c>
      <c r="AQ378" s="49">
        <f t="shared" si="130"/>
        <v>6043.66</v>
      </c>
      <c r="AR378" s="49">
        <f t="shared" si="131"/>
        <v>235</v>
      </c>
      <c r="AS378" s="58">
        <f t="shared" si="132"/>
        <v>4140.7000000000007</v>
      </c>
      <c r="AT378" s="47"/>
      <c r="AU378" s="46"/>
      <c r="AV378" s="24">
        <f t="shared" si="148"/>
        <v>0</v>
      </c>
      <c r="AW378" s="23" t="str">
        <f t="shared" si="152"/>
        <v>NÃO MEDIDO</v>
      </c>
      <c r="AX378" s="45"/>
    </row>
    <row r="379" spans="1:50" s="41" customFormat="1" ht="52.5" customHeight="1" x14ac:dyDescent="0.2">
      <c r="A379" s="41" t="s">
        <v>39</v>
      </c>
      <c r="C379" s="57" t="s">
        <v>2258</v>
      </c>
      <c r="D379" s="56" t="s">
        <v>2257</v>
      </c>
      <c r="E379" s="55" t="s">
        <v>43</v>
      </c>
      <c r="F379" s="53">
        <v>11</v>
      </c>
      <c r="G379" s="53">
        <v>0</v>
      </c>
      <c r="H379" s="54">
        <v>15.32</v>
      </c>
      <c r="I379" s="54"/>
      <c r="J379" s="54">
        <v>0</v>
      </c>
      <c r="K379" s="53">
        <f t="shared" si="133"/>
        <v>26.32</v>
      </c>
      <c r="L379" s="52">
        <v>19.36</v>
      </c>
      <c r="M379" s="51">
        <f t="shared" si="145"/>
        <v>509.56000000000006</v>
      </c>
      <c r="N379" s="50"/>
      <c r="O379" s="50">
        <f t="shared" si="149"/>
        <v>0</v>
      </c>
      <c r="P379" s="50"/>
      <c r="Q379" s="50">
        <f t="shared" si="134"/>
        <v>0</v>
      </c>
      <c r="R379" s="50"/>
      <c r="S379" s="50">
        <f t="shared" si="135"/>
        <v>0</v>
      </c>
      <c r="T379" s="50"/>
      <c r="U379" s="50">
        <f t="shared" si="150"/>
        <v>0</v>
      </c>
      <c r="V379" s="50"/>
      <c r="W379" s="50">
        <f t="shared" si="153"/>
        <v>0</v>
      </c>
      <c r="X379" s="50"/>
      <c r="Y379" s="50">
        <f t="shared" si="136"/>
        <v>0</v>
      </c>
      <c r="Z379" s="50">
        <v>11</v>
      </c>
      <c r="AA379" s="50">
        <f t="shared" si="137"/>
        <v>212.96</v>
      </c>
      <c r="AB379" s="50"/>
      <c r="AC379" s="50">
        <f t="shared" si="138"/>
        <v>0</v>
      </c>
      <c r="AD379" s="50"/>
      <c r="AE379" s="50">
        <f t="shared" si="139"/>
        <v>0</v>
      </c>
      <c r="AF379" s="50"/>
      <c r="AG379" s="50">
        <f t="shared" si="140"/>
        <v>0</v>
      </c>
      <c r="AH379" s="50"/>
      <c r="AI379" s="50">
        <f t="shared" si="141"/>
        <v>0</v>
      </c>
      <c r="AJ379" s="50"/>
      <c r="AK379" s="50">
        <f t="shared" si="146"/>
        <v>0</v>
      </c>
      <c r="AL379" s="50"/>
      <c r="AM379" s="50">
        <f t="shared" si="142"/>
        <v>0</v>
      </c>
      <c r="AN379" s="50"/>
      <c r="AO379" s="50">
        <f t="shared" si="143"/>
        <v>0</v>
      </c>
      <c r="AP379" s="49">
        <f t="shared" si="144"/>
        <v>11</v>
      </c>
      <c r="AQ379" s="49">
        <f t="shared" si="130"/>
        <v>212.96</v>
      </c>
      <c r="AR379" s="49">
        <f t="shared" si="131"/>
        <v>15.32</v>
      </c>
      <c r="AS379" s="58">
        <f t="shared" si="132"/>
        <v>296.60000000000002</v>
      </c>
      <c r="AT379" s="47"/>
      <c r="AU379" s="46"/>
      <c r="AV379" s="24">
        <f t="shared" si="148"/>
        <v>0</v>
      </c>
      <c r="AW379" s="23" t="str">
        <f t="shared" si="152"/>
        <v>NÃO MEDIDO</v>
      </c>
      <c r="AX379" s="45"/>
    </row>
    <row r="380" spans="1:50" s="41" customFormat="1" ht="30" customHeight="1" x14ac:dyDescent="0.2">
      <c r="A380" s="60" t="s">
        <v>41</v>
      </c>
      <c r="B380" s="60"/>
      <c r="C380" s="57">
        <v>70400</v>
      </c>
      <c r="D380" s="56" t="s">
        <v>2256</v>
      </c>
      <c r="E380" s="55"/>
      <c r="F380" s="53"/>
      <c r="G380" s="53">
        <v>0</v>
      </c>
      <c r="H380" s="54">
        <v>0</v>
      </c>
      <c r="I380" s="54"/>
      <c r="J380" s="54">
        <v>0</v>
      </c>
      <c r="K380" s="53">
        <f t="shared" si="133"/>
        <v>0</v>
      </c>
      <c r="L380" s="52"/>
      <c r="M380" s="51">
        <f t="shared" si="145"/>
        <v>0</v>
      </c>
      <c r="N380" s="50"/>
      <c r="O380" s="50">
        <f t="shared" si="149"/>
        <v>0</v>
      </c>
      <c r="P380" s="50"/>
      <c r="Q380" s="50">
        <f t="shared" si="134"/>
        <v>0</v>
      </c>
      <c r="R380" s="50"/>
      <c r="S380" s="50">
        <f t="shared" si="135"/>
        <v>0</v>
      </c>
      <c r="T380" s="50"/>
      <c r="U380" s="50">
        <f t="shared" si="150"/>
        <v>0</v>
      </c>
      <c r="V380" s="50"/>
      <c r="W380" s="50">
        <f t="shared" si="153"/>
        <v>0</v>
      </c>
      <c r="X380" s="50"/>
      <c r="Y380" s="50">
        <f t="shared" si="136"/>
        <v>0</v>
      </c>
      <c r="Z380" s="50"/>
      <c r="AA380" s="50">
        <f t="shared" si="137"/>
        <v>0</v>
      </c>
      <c r="AB380" s="50"/>
      <c r="AC380" s="50">
        <f t="shared" si="138"/>
        <v>0</v>
      </c>
      <c r="AD380" s="50"/>
      <c r="AE380" s="50">
        <f t="shared" si="139"/>
        <v>0</v>
      </c>
      <c r="AF380" s="50"/>
      <c r="AG380" s="50">
        <f t="shared" si="140"/>
        <v>0</v>
      </c>
      <c r="AH380" s="50"/>
      <c r="AI380" s="50">
        <f t="shared" si="141"/>
        <v>0</v>
      </c>
      <c r="AJ380" s="50"/>
      <c r="AK380" s="50">
        <f t="shared" si="146"/>
        <v>0</v>
      </c>
      <c r="AL380" s="50"/>
      <c r="AM380" s="50">
        <f t="shared" si="142"/>
        <v>0</v>
      </c>
      <c r="AN380" s="50"/>
      <c r="AO380" s="50">
        <f t="shared" si="143"/>
        <v>0</v>
      </c>
      <c r="AP380" s="49">
        <f t="shared" si="144"/>
        <v>0</v>
      </c>
      <c r="AQ380" s="49">
        <f t="shared" si="130"/>
        <v>0</v>
      </c>
      <c r="AR380" s="49">
        <f t="shared" si="131"/>
        <v>0</v>
      </c>
      <c r="AS380" s="58">
        <f t="shared" si="132"/>
        <v>0</v>
      </c>
      <c r="AT380" s="47"/>
      <c r="AU380" s="46"/>
      <c r="AV380" s="24">
        <f t="shared" si="148"/>
        <v>0</v>
      </c>
      <c r="AW380" s="23" t="str">
        <f>IF(COUNTIF(AW381,"MEDIDO")&lt;&gt;0,"MEDIDO","NÃO MEDIDO")</f>
        <v>MEDIDO</v>
      </c>
      <c r="AX380" s="45"/>
    </row>
    <row r="381" spans="1:50" s="41" customFormat="1" ht="50.25" customHeight="1" x14ac:dyDescent="0.2">
      <c r="A381" s="41" t="s">
        <v>39</v>
      </c>
      <c r="C381" s="57" t="s">
        <v>2255</v>
      </c>
      <c r="D381" s="56" t="s">
        <v>2254</v>
      </c>
      <c r="E381" s="55" t="s">
        <v>87</v>
      </c>
      <c r="F381" s="53">
        <v>2</v>
      </c>
      <c r="G381" s="53">
        <v>0</v>
      </c>
      <c r="H381" s="54">
        <v>0</v>
      </c>
      <c r="I381" s="54"/>
      <c r="J381" s="54">
        <v>0</v>
      </c>
      <c r="K381" s="53">
        <f t="shared" si="133"/>
        <v>2</v>
      </c>
      <c r="L381" s="52">
        <v>3423.55</v>
      </c>
      <c r="M381" s="51">
        <f t="shared" si="145"/>
        <v>6847.1</v>
      </c>
      <c r="N381" s="50"/>
      <c r="O381" s="50">
        <f t="shared" si="149"/>
        <v>0</v>
      </c>
      <c r="P381" s="50"/>
      <c r="Q381" s="50">
        <f t="shared" si="134"/>
        <v>0</v>
      </c>
      <c r="R381" s="50"/>
      <c r="S381" s="50">
        <f t="shared" si="135"/>
        <v>0</v>
      </c>
      <c r="T381" s="50">
        <v>1.22</v>
      </c>
      <c r="U381" s="50">
        <f t="shared" si="150"/>
        <v>4176.7299999999996</v>
      </c>
      <c r="V381" s="50"/>
      <c r="W381" s="50">
        <f t="shared" si="153"/>
        <v>0</v>
      </c>
      <c r="X381" s="50"/>
      <c r="Y381" s="50">
        <f t="shared" si="136"/>
        <v>0</v>
      </c>
      <c r="Z381" s="50"/>
      <c r="AA381" s="50">
        <f t="shared" si="137"/>
        <v>0</v>
      </c>
      <c r="AB381" s="50"/>
      <c r="AC381" s="50">
        <f t="shared" si="138"/>
        <v>0</v>
      </c>
      <c r="AD381" s="50"/>
      <c r="AE381" s="50">
        <f t="shared" si="139"/>
        <v>0</v>
      </c>
      <c r="AF381" s="50"/>
      <c r="AG381" s="50">
        <f t="shared" si="140"/>
        <v>0</v>
      </c>
      <c r="AH381" s="50"/>
      <c r="AI381" s="50">
        <f t="shared" si="141"/>
        <v>0</v>
      </c>
      <c r="AJ381" s="50">
        <v>0.63</v>
      </c>
      <c r="AK381" s="50">
        <f t="shared" si="146"/>
        <v>2156.84</v>
      </c>
      <c r="AL381" s="50"/>
      <c r="AM381" s="50">
        <f t="shared" si="142"/>
        <v>0</v>
      </c>
      <c r="AN381" s="50"/>
      <c r="AO381" s="50">
        <f t="shared" si="143"/>
        <v>0</v>
      </c>
      <c r="AP381" s="49">
        <f t="shared" si="144"/>
        <v>1.85</v>
      </c>
      <c r="AQ381" s="49">
        <f t="shared" si="130"/>
        <v>6333.57</v>
      </c>
      <c r="AR381" s="49">
        <f t="shared" si="131"/>
        <v>0.14999999999999991</v>
      </c>
      <c r="AS381" s="58">
        <f t="shared" si="132"/>
        <v>513.53000000000065</v>
      </c>
      <c r="AT381" s="47"/>
      <c r="AU381" s="46"/>
      <c r="AV381" s="24">
        <f t="shared" si="148"/>
        <v>0.63</v>
      </c>
      <c r="AW381" s="23" t="str">
        <f>IF(AV381&lt;&gt;0,"MEDIDO","NÃO MEDIDO")</f>
        <v>MEDIDO</v>
      </c>
      <c r="AX381" s="45"/>
    </row>
    <row r="382" spans="1:50" s="41" customFormat="1" ht="30" customHeight="1" x14ac:dyDescent="0.2">
      <c r="A382" s="60" t="s">
        <v>41</v>
      </c>
      <c r="B382" s="60"/>
      <c r="C382" s="57">
        <v>70500</v>
      </c>
      <c r="D382" s="56" t="s">
        <v>2253</v>
      </c>
      <c r="E382" s="55"/>
      <c r="F382" s="53"/>
      <c r="G382" s="53">
        <v>0</v>
      </c>
      <c r="H382" s="54">
        <v>0</v>
      </c>
      <c r="I382" s="54"/>
      <c r="J382" s="54">
        <v>0</v>
      </c>
      <c r="K382" s="53">
        <f t="shared" si="133"/>
        <v>0</v>
      </c>
      <c r="L382" s="52"/>
      <c r="M382" s="51">
        <f t="shared" si="145"/>
        <v>0</v>
      </c>
      <c r="N382" s="50"/>
      <c r="O382" s="50">
        <f t="shared" si="149"/>
        <v>0</v>
      </c>
      <c r="P382" s="50"/>
      <c r="Q382" s="50">
        <f t="shared" si="134"/>
        <v>0</v>
      </c>
      <c r="R382" s="50"/>
      <c r="S382" s="50">
        <f t="shared" si="135"/>
        <v>0</v>
      </c>
      <c r="T382" s="50"/>
      <c r="U382" s="50">
        <f t="shared" si="150"/>
        <v>0</v>
      </c>
      <c r="V382" s="50"/>
      <c r="W382" s="50">
        <f t="shared" si="153"/>
        <v>0</v>
      </c>
      <c r="X382" s="50"/>
      <c r="Y382" s="50">
        <f t="shared" si="136"/>
        <v>0</v>
      </c>
      <c r="Z382" s="50"/>
      <c r="AA382" s="50">
        <f t="shared" si="137"/>
        <v>0</v>
      </c>
      <c r="AB382" s="50"/>
      <c r="AC382" s="50">
        <f t="shared" si="138"/>
        <v>0</v>
      </c>
      <c r="AD382" s="50"/>
      <c r="AE382" s="50">
        <f t="shared" si="139"/>
        <v>0</v>
      </c>
      <c r="AF382" s="50"/>
      <c r="AG382" s="50">
        <f t="shared" si="140"/>
        <v>0</v>
      </c>
      <c r="AH382" s="50"/>
      <c r="AI382" s="50">
        <f t="shared" si="141"/>
        <v>0</v>
      </c>
      <c r="AJ382" s="50"/>
      <c r="AK382" s="50">
        <f t="shared" si="146"/>
        <v>0</v>
      </c>
      <c r="AL382" s="50"/>
      <c r="AM382" s="50">
        <f t="shared" si="142"/>
        <v>0</v>
      </c>
      <c r="AN382" s="50"/>
      <c r="AO382" s="50">
        <f t="shared" si="143"/>
        <v>0</v>
      </c>
      <c r="AP382" s="49">
        <f t="shared" si="144"/>
        <v>0</v>
      </c>
      <c r="AQ382" s="49">
        <f t="shared" si="130"/>
        <v>0</v>
      </c>
      <c r="AR382" s="49">
        <f t="shared" si="131"/>
        <v>0</v>
      </c>
      <c r="AS382" s="58">
        <f t="shared" si="132"/>
        <v>0</v>
      </c>
      <c r="AT382" s="47"/>
      <c r="AU382" s="46"/>
      <c r="AV382" s="24">
        <f t="shared" si="148"/>
        <v>0</v>
      </c>
      <c r="AW382" s="23" t="str">
        <f>IF(COUNTIF(AW383:AW386,"MEDIDO")&lt;&gt;0,"MEDIDO","NÃO MEDIDO")</f>
        <v>MEDIDO</v>
      </c>
      <c r="AX382" s="45"/>
    </row>
    <row r="383" spans="1:50" s="41" customFormat="1" ht="80.25" customHeight="1" x14ac:dyDescent="0.2">
      <c r="A383" s="41" t="s">
        <v>39</v>
      </c>
      <c r="C383" s="57" t="s">
        <v>2252</v>
      </c>
      <c r="D383" s="56" t="s">
        <v>2251</v>
      </c>
      <c r="E383" s="55" t="s">
        <v>36</v>
      </c>
      <c r="F383" s="53">
        <v>23</v>
      </c>
      <c r="G383" s="53">
        <v>210.18</v>
      </c>
      <c r="H383" s="54">
        <v>0</v>
      </c>
      <c r="I383" s="54"/>
      <c r="J383" s="54">
        <v>0</v>
      </c>
      <c r="K383" s="53">
        <f t="shared" si="133"/>
        <v>233.18</v>
      </c>
      <c r="L383" s="52">
        <v>203.45</v>
      </c>
      <c r="M383" s="51">
        <f t="shared" si="145"/>
        <v>47440.47</v>
      </c>
      <c r="N383" s="50"/>
      <c r="O383" s="50">
        <f t="shared" si="149"/>
        <v>0</v>
      </c>
      <c r="P383" s="50"/>
      <c r="Q383" s="50">
        <f t="shared" si="134"/>
        <v>0</v>
      </c>
      <c r="R383" s="50"/>
      <c r="S383" s="50">
        <f t="shared" si="135"/>
        <v>0</v>
      </c>
      <c r="T383" s="50">
        <v>23</v>
      </c>
      <c r="U383" s="50">
        <f t="shared" si="150"/>
        <v>4679.3500000000004</v>
      </c>
      <c r="V383" s="50"/>
      <c r="W383" s="50">
        <f t="shared" si="153"/>
        <v>0</v>
      </c>
      <c r="X383" s="50"/>
      <c r="Y383" s="50">
        <f t="shared" si="136"/>
        <v>0</v>
      </c>
      <c r="Z383" s="50"/>
      <c r="AA383" s="50">
        <f t="shared" si="137"/>
        <v>0</v>
      </c>
      <c r="AB383" s="50">
        <v>210.18</v>
      </c>
      <c r="AC383" s="50">
        <f t="shared" si="138"/>
        <v>42761.120000000003</v>
      </c>
      <c r="AD383" s="50"/>
      <c r="AE383" s="50">
        <f t="shared" si="139"/>
        <v>0</v>
      </c>
      <c r="AF383" s="50"/>
      <c r="AG383" s="50">
        <f t="shared" si="140"/>
        <v>0</v>
      </c>
      <c r="AH383" s="50"/>
      <c r="AI383" s="50">
        <f t="shared" si="141"/>
        <v>0</v>
      </c>
      <c r="AJ383" s="50"/>
      <c r="AK383" s="50">
        <f t="shared" si="146"/>
        <v>0</v>
      </c>
      <c r="AL383" s="50"/>
      <c r="AM383" s="50">
        <f t="shared" si="142"/>
        <v>0</v>
      </c>
      <c r="AN383" s="50"/>
      <c r="AO383" s="50">
        <f t="shared" si="143"/>
        <v>0</v>
      </c>
      <c r="AP383" s="49">
        <f t="shared" si="144"/>
        <v>233.18</v>
      </c>
      <c r="AQ383" s="49">
        <f t="shared" si="130"/>
        <v>47440.47</v>
      </c>
      <c r="AR383" s="49">
        <f t="shared" si="131"/>
        <v>0</v>
      </c>
      <c r="AS383" s="58">
        <f t="shared" si="132"/>
        <v>0</v>
      </c>
      <c r="AT383" s="47"/>
      <c r="AU383" s="46"/>
      <c r="AV383" s="24">
        <f t="shared" si="148"/>
        <v>0</v>
      </c>
      <c r="AW383" s="23" t="str">
        <f>IF(AV383&lt;&gt;0,"MEDIDO","NÃO MEDIDO")</f>
        <v>NÃO MEDIDO</v>
      </c>
      <c r="AX383" s="45"/>
    </row>
    <row r="384" spans="1:50" s="41" customFormat="1" ht="80.25" customHeight="1" x14ac:dyDescent="0.2">
      <c r="A384" s="41" t="s">
        <v>39</v>
      </c>
      <c r="C384" s="57" t="s">
        <v>2250</v>
      </c>
      <c r="D384" s="56" t="s">
        <v>2249</v>
      </c>
      <c r="E384" s="55" t="s">
        <v>36</v>
      </c>
      <c r="F384" s="53">
        <v>28</v>
      </c>
      <c r="G384" s="53">
        <v>0</v>
      </c>
      <c r="H384" s="54">
        <v>0</v>
      </c>
      <c r="I384" s="54"/>
      <c r="J384" s="54">
        <v>0</v>
      </c>
      <c r="K384" s="53">
        <f t="shared" si="133"/>
        <v>28</v>
      </c>
      <c r="L384" s="52">
        <v>182.26</v>
      </c>
      <c r="M384" s="51">
        <f t="shared" si="145"/>
        <v>5103.28</v>
      </c>
      <c r="N384" s="50"/>
      <c r="O384" s="50">
        <f t="shared" si="149"/>
        <v>0</v>
      </c>
      <c r="P384" s="50"/>
      <c r="Q384" s="50">
        <f t="shared" si="134"/>
        <v>0</v>
      </c>
      <c r="R384" s="50"/>
      <c r="S384" s="50">
        <f t="shared" si="135"/>
        <v>0</v>
      </c>
      <c r="T384" s="50"/>
      <c r="U384" s="50">
        <f t="shared" si="150"/>
        <v>0</v>
      </c>
      <c r="V384" s="50"/>
      <c r="W384" s="50">
        <f t="shared" si="153"/>
        <v>0</v>
      </c>
      <c r="X384" s="50"/>
      <c r="Y384" s="50">
        <f t="shared" si="136"/>
        <v>0</v>
      </c>
      <c r="Z384" s="50"/>
      <c r="AA384" s="50">
        <f t="shared" si="137"/>
        <v>0</v>
      </c>
      <c r="AB384" s="50">
        <v>6.44</v>
      </c>
      <c r="AC384" s="50">
        <f t="shared" si="138"/>
        <v>1173.75</v>
      </c>
      <c r="AD384" s="50"/>
      <c r="AE384" s="50">
        <f t="shared" si="139"/>
        <v>0</v>
      </c>
      <c r="AF384" s="50"/>
      <c r="AG384" s="50">
        <f t="shared" si="140"/>
        <v>0</v>
      </c>
      <c r="AH384" s="50"/>
      <c r="AI384" s="50">
        <f t="shared" si="141"/>
        <v>0</v>
      </c>
      <c r="AJ384" s="50"/>
      <c r="AK384" s="50">
        <f t="shared" si="146"/>
        <v>0</v>
      </c>
      <c r="AL384" s="50"/>
      <c r="AM384" s="50">
        <f t="shared" si="142"/>
        <v>0</v>
      </c>
      <c r="AN384" s="50"/>
      <c r="AO384" s="50">
        <f t="shared" si="143"/>
        <v>0</v>
      </c>
      <c r="AP384" s="49">
        <f t="shared" si="144"/>
        <v>6.44</v>
      </c>
      <c r="AQ384" s="49">
        <f t="shared" si="130"/>
        <v>1173.75</v>
      </c>
      <c r="AR384" s="49">
        <f t="shared" si="131"/>
        <v>21.56</v>
      </c>
      <c r="AS384" s="58">
        <f t="shared" si="132"/>
        <v>3929.5299999999997</v>
      </c>
      <c r="AT384" s="47"/>
      <c r="AU384" s="46"/>
      <c r="AV384" s="24">
        <f t="shared" si="148"/>
        <v>0</v>
      </c>
      <c r="AW384" s="23" t="str">
        <f>IF(AV384&lt;&gt;0,"MEDIDO","NÃO MEDIDO")</f>
        <v>NÃO MEDIDO</v>
      </c>
      <c r="AX384" s="45"/>
    </row>
    <row r="385" spans="1:50" s="41" customFormat="1" ht="55.5" customHeight="1" x14ac:dyDescent="0.2">
      <c r="A385" s="41" t="s">
        <v>39</v>
      </c>
      <c r="C385" s="57" t="s">
        <v>2248</v>
      </c>
      <c r="D385" s="56" t="s">
        <v>2247</v>
      </c>
      <c r="E385" s="55" t="s">
        <v>36</v>
      </c>
      <c r="F385" s="53">
        <v>2</v>
      </c>
      <c r="G385" s="53">
        <v>0</v>
      </c>
      <c r="H385" s="54">
        <v>0</v>
      </c>
      <c r="I385" s="54"/>
      <c r="J385" s="54">
        <v>105</v>
      </c>
      <c r="K385" s="53">
        <f t="shared" si="133"/>
        <v>107</v>
      </c>
      <c r="L385" s="52">
        <v>102.86</v>
      </c>
      <c r="M385" s="51">
        <f t="shared" si="145"/>
        <v>11006.019999999999</v>
      </c>
      <c r="N385" s="50"/>
      <c r="O385" s="50">
        <f t="shared" ref="O385:O416" si="154">ROUND(N385*$L385,2)</f>
        <v>0</v>
      </c>
      <c r="P385" s="50"/>
      <c r="Q385" s="50">
        <f t="shared" si="134"/>
        <v>0</v>
      </c>
      <c r="R385" s="50"/>
      <c r="S385" s="50">
        <f t="shared" si="135"/>
        <v>0</v>
      </c>
      <c r="T385" s="50"/>
      <c r="U385" s="50">
        <f t="shared" si="150"/>
        <v>0</v>
      </c>
      <c r="V385" s="50"/>
      <c r="W385" s="50">
        <f t="shared" si="153"/>
        <v>0</v>
      </c>
      <c r="X385" s="50"/>
      <c r="Y385" s="50">
        <f t="shared" si="136"/>
        <v>0</v>
      </c>
      <c r="Z385" s="50"/>
      <c r="AA385" s="50">
        <f t="shared" si="137"/>
        <v>0</v>
      </c>
      <c r="AB385" s="50"/>
      <c r="AC385" s="50">
        <f t="shared" si="138"/>
        <v>0</v>
      </c>
      <c r="AD385" s="50"/>
      <c r="AE385" s="50">
        <f t="shared" si="139"/>
        <v>0</v>
      </c>
      <c r="AF385" s="50"/>
      <c r="AG385" s="50">
        <f t="shared" si="140"/>
        <v>0</v>
      </c>
      <c r="AH385" s="50"/>
      <c r="AI385" s="50">
        <f t="shared" si="141"/>
        <v>0</v>
      </c>
      <c r="AJ385" s="50">
        <v>103.22</v>
      </c>
      <c r="AK385" s="50">
        <f t="shared" si="146"/>
        <v>10617.21</v>
      </c>
      <c r="AL385" s="50"/>
      <c r="AM385" s="50">
        <f t="shared" si="142"/>
        <v>0</v>
      </c>
      <c r="AN385" s="50"/>
      <c r="AO385" s="50">
        <f t="shared" si="143"/>
        <v>0</v>
      </c>
      <c r="AP385" s="49">
        <f t="shared" si="144"/>
        <v>103.22</v>
      </c>
      <c r="AQ385" s="49">
        <f t="shared" si="130"/>
        <v>10617.21</v>
      </c>
      <c r="AR385" s="49">
        <f t="shared" si="131"/>
        <v>3.7800000000000011</v>
      </c>
      <c r="AS385" s="58">
        <f t="shared" si="132"/>
        <v>388.80999999999949</v>
      </c>
      <c r="AT385" s="47"/>
      <c r="AU385" s="46"/>
      <c r="AV385" s="24">
        <f t="shared" si="148"/>
        <v>103.22</v>
      </c>
      <c r="AW385" s="23" t="str">
        <f>IF(AV385&lt;&gt;0,"MEDIDO","NÃO MEDIDO")</f>
        <v>MEDIDO</v>
      </c>
      <c r="AX385" s="45"/>
    </row>
    <row r="386" spans="1:50" s="41" customFormat="1" ht="55.5" customHeight="1" x14ac:dyDescent="0.2">
      <c r="A386" s="41" t="s">
        <v>39</v>
      </c>
      <c r="C386" s="57" t="s">
        <v>2246</v>
      </c>
      <c r="D386" s="56" t="s">
        <v>2245</v>
      </c>
      <c r="E386" s="55" t="s">
        <v>36</v>
      </c>
      <c r="F386" s="53">
        <v>0.5</v>
      </c>
      <c r="G386" s="53">
        <v>0</v>
      </c>
      <c r="H386" s="54">
        <v>0</v>
      </c>
      <c r="I386" s="54"/>
      <c r="J386" s="54">
        <v>0</v>
      </c>
      <c r="K386" s="53">
        <f t="shared" si="133"/>
        <v>0.5</v>
      </c>
      <c r="L386" s="52">
        <v>74.84</v>
      </c>
      <c r="M386" s="51">
        <f t="shared" si="145"/>
        <v>37.42</v>
      </c>
      <c r="N386" s="50"/>
      <c r="O386" s="50">
        <f t="shared" si="154"/>
        <v>0</v>
      </c>
      <c r="P386" s="50"/>
      <c r="Q386" s="50">
        <f t="shared" si="134"/>
        <v>0</v>
      </c>
      <c r="R386" s="50"/>
      <c r="S386" s="50">
        <f t="shared" si="135"/>
        <v>0</v>
      </c>
      <c r="T386" s="50"/>
      <c r="U386" s="50">
        <f t="shared" si="150"/>
        <v>0</v>
      </c>
      <c r="V386" s="50"/>
      <c r="W386" s="50">
        <f t="shared" si="153"/>
        <v>0</v>
      </c>
      <c r="X386" s="50"/>
      <c r="Y386" s="50">
        <f t="shared" si="136"/>
        <v>0</v>
      </c>
      <c r="Z386" s="50"/>
      <c r="AA386" s="50">
        <f t="shared" si="137"/>
        <v>0</v>
      </c>
      <c r="AB386" s="50"/>
      <c r="AC386" s="50">
        <f t="shared" si="138"/>
        <v>0</v>
      </c>
      <c r="AD386" s="50"/>
      <c r="AE386" s="50">
        <f t="shared" si="139"/>
        <v>0</v>
      </c>
      <c r="AF386" s="50"/>
      <c r="AG386" s="50">
        <f t="shared" si="140"/>
        <v>0</v>
      </c>
      <c r="AH386" s="50"/>
      <c r="AI386" s="50">
        <f t="shared" si="141"/>
        <v>0</v>
      </c>
      <c r="AJ386" s="50"/>
      <c r="AK386" s="50">
        <f t="shared" si="146"/>
        <v>0</v>
      </c>
      <c r="AL386" s="50"/>
      <c r="AM386" s="50">
        <f t="shared" si="142"/>
        <v>0</v>
      </c>
      <c r="AN386" s="50"/>
      <c r="AO386" s="50">
        <f t="shared" si="143"/>
        <v>0</v>
      </c>
      <c r="AP386" s="49">
        <f t="shared" si="144"/>
        <v>0</v>
      </c>
      <c r="AQ386" s="49">
        <f t="shared" si="130"/>
        <v>0</v>
      </c>
      <c r="AR386" s="49">
        <f t="shared" si="131"/>
        <v>0.5</v>
      </c>
      <c r="AS386" s="58">
        <f t="shared" si="132"/>
        <v>37.42</v>
      </c>
      <c r="AT386" s="47"/>
      <c r="AU386" s="46"/>
      <c r="AV386" s="24">
        <f t="shared" si="148"/>
        <v>0</v>
      </c>
      <c r="AW386" s="23" t="str">
        <f>IF(AV386&lt;&gt;0,"MEDIDO","NÃO MEDIDO")</f>
        <v>NÃO MEDIDO</v>
      </c>
      <c r="AX386" s="45"/>
    </row>
    <row r="387" spans="1:50" s="41" customFormat="1" ht="30" customHeight="1" x14ac:dyDescent="0.2">
      <c r="A387" s="60" t="s">
        <v>41</v>
      </c>
      <c r="B387" s="60"/>
      <c r="C387" s="57">
        <v>70800</v>
      </c>
      <c r="D387" s="56" t="s">
        <v>2244</v>
      </c>
      <c r="E387" s="55"/>
      <c r="F387" s="53"/>
      <c r="G387" s="53">
        <v>0</v>
      </c>
      <c r="H387" s="54">
        <v>0</v>
      </c>
      <c r="I387" s="54"/>
      <c r="J387" s="54">
        <v>0</v>
      </c>
      <c r="K387" s="53">
        <f t="shared" si="133"/>
        <v>0</v>
      </c>
      <c r="L387" s="52"/>
      <c r="M387" s="51">
        <f t="shared" si="145"/>
        <v>0</v>
      </c>
      <c r="N387" s="50"/>
      <c r="O387" s="50">
        <f t="shared" si="154"/>
        <v>0</v>
      </c>
      <c r="P387" s="50"/>
      <c r="Q387" s="50">
        <f t="shared" si="134"/>
        <v>0</v>
      </c>
      <c r="R387" s="50"/>
      <c r="S387" s="50">
        <f t="shared" si="135"/>
        <v>0</v>
      </c>
      <c r="T387" s="50"/>
      <c r="U387" s="50">
        <f t="shared" si="150"/>
        <v>0</v>
      </c>
      <c r="V387" s="50"/>
      <c r="W387" s="50">
        <f t="shared" si="153"/>
        <v>0</v>
      </c>
      <c r="X387" s="50"/>
      <c r="Y387" s="50">
        <f t="shared" si="136"/>
        <v>0</v>
      </c>
      <c r="Z387" s="50"/>
      <c r="AA387" s="50">
        <f t="shared" si="137"/>
        <v>0</v>
      </c>
      <c r="AB387" s="50"/>
      <c r="AC387" s="50">
        <f t="shared" si="138"/>
        <v>0</v>
      </c>
      <c r="AD387" s="50"/>
      <c r="AE387" s="50">
        <f t="shared" si="139"/>
        <v>0</v>
      </c>
      <c r="AF387" s="50"/>
      <c r="AG387" s="50">
        <f t="shared" si="140"/>
        <v>0</v>
      </c>
      <c r="AH387" s="50"/>
      <c r="AI387" s="50">
        <f t="shared" si="141"/>
        <v>0</v>
      </c>
      <c r="AJ387" s="50"/>
      <c r="AK387" s="50">
        <f t="shared" si="146"/>
        <v>0</v>
      </c>
      <c r="AL387" s="50"/>
      <c r="AM387" s="50">
        <f t="shared" si="142"/>
        <v>0</v>
      </c>
      <c r="AN387" s="50"/>
      <c r="AO387" s="50">
        <f t="shared" si="143"/>
        <v>0</v>
      </c>
      <c r="AP387" s="49">
        <f t="shared" si="144"/>
        <v>0</v>
      </c>
      <c r="AQ387" s="49">
        <f t="shared" si="130"/>
        <v>0</v>
      </c>
      <c r="AR387" s="49">
        <f t="shared" si="131"/>
        <v>0</v>
      </c>
      <c r="AS387" s="58">
        <f t="shared" si="132"/>
        <v>0</v>
      </c>
      <c r="AT387" s="47"/>
      <c r="AU387" s="46"/>
      <c r="AV387" s="24">
        <f t="shared" si="148"/>
        <v>0</v>
      </c>
      <c r="AW387" s="23" t="str">
        <f>IF(COUNTIF(AW388:AW389,"MEDIDO")&lt;&gt;0,"MEDIDO","NÃO MEDIDO")</f>
        <v>NÃO MEDIDO</v>
      </c>
      <c r="AX387" s="45"/>
    </row>
    <row r="388" spans="1:50" s="41" customFormat="1" ht="46.5" customHeight="1" x14ac:dyDescent="0.2">
      <c r="A388" s="41" t="s">
        <v>39</v>
      </c>
      <c r="C388" s="57" t="s">
        <v>2243</v>
      </c>
      <c r="D388" s="56" t="s">
        <v>2242</v>
      </c>
      <c r="E388" s="55" t="s">
        <v>36</v>
      </c>
      <c r="F388" s="53">
        <v>31</v>
      </c>
      <c r="G388" s="53">
        <v>0</v>
      </c>
      <c r="H388" s="54">
        <v>0</v>
      </c>
      <c r="I388" s="54"/>
      <c r="J388" s="54">
        <v>0</v>
      </c>
      <c r="K388" s="53">
        <f t="shared" si="133"/>
        <v>31</v>
      </c>
      <c r="L388" s="52">
        <v>1332.85</v>
      </c>
      <c r="M388" s="51">
        <f t="shared" si="145"/>
        <v>41318.35</v>
      </c>
      <c r="N388" s="50"/>
      <c r="O388" s="50">
        <f t="shared" si="154"/>
        <v>0</v>
      </c>
      <c r="P388" s="50"/>
      <c r="Q388" s="50">
        <f t="shared" si="134"/>
        <v>0</v>
      </c>
      <c r="R388" s="50"/>
      <c r="S388" s="50">
        <f t="shared" si="135"/>
        <v>0</v>
      </c>
      <c r="T388" s="50"/>
      <c r="U388" s="50">
        <f t="shared" si="150"/>
        <v>0</v>
      </c>
      <c r="V388" s="50"/>
      <c r="W388" s="50">
        <f t="shared" si="153"/>
        <v>0</v>
      </c>
      <c r="X388" s="50"/>
      <c r="Y388" s="50">
        <f t="shared" si="136"/>
        <v>0</v>
      </c>
      <c r="Z388" s="50"/>
      <c r="AA388" s="50">
        <f t="shared" si="137"/>
        <v>0</v>
      </c>
      <c r="AB388" s="50"/>
      <c r="AC388" s="50">
        <f t="shared" si="138"/>
        <v>0</v>
      </c>
      <c r="AD388" s="50">
        <v>30.86</v>
      </c>
      <c r="AE388" s="50">
        <f t="shared" si="139"/>
        <v>41131.75</v>
      </c>
      <c r="AF388" s="50"/>
      <c r="AG388" s="50">
        <f t="shared" si="140"/>
        <v>0</v>
      </c>
      <c r="AH388" s="50"/>
      <c r="AI388" s="50">
        <f t="shared" si="141"/>
        <v>0</v>
      </c>
      <c r="AJ388" s="50"/>
      <c r="AK388" s="50">
        <f t="shared" si="146"/>
        <v>0</v>
      </c>
      <c r="AL388" s="50"/>
      <c r="AM388" s="50">
        <f t="shared" si="142"/>
        <v>0</v>
      </c>
      <c r="AN388" s="50"/>
      <c r="AO388" s="50">
        <f t="shared" si="143"/>
        <v>0</v>
      </c>
      <c r="AP388" s="49">
        <f t="shared" si="144"/>
        <v>30.86</v>
      </c>
      <c r="AQ388" s="49">
        <f t="shared" si="130"/>
        <v>41131.75</v>
      </c>
      <c r="AR388" s="49">
        <f t="shared" si="131"/>
        <v>0.14000000000000057</v>
      </c>
      <c r="AS388" s="58">
        <f t="shared" si="132"/>
        <v>186.59999999999854</v>
      </c>
      <c r="AT388" s="47"/>
      <c r="AU388" s="46"/>
      <c r="AV388" s="24">
        <f t="shared" si="148"/>
        <v>0</v>
      </c>
      <c r="AW388" s="23" t="str">
        <f>IF(AV388&lt;&gt;0,"MEDIDO","NÃO MEDIDO")</f>
        <v>NÃO MEDIDO</v>
      </c>
      <c r="AX388" s="45"/>
    </row>
    <row r="389" spans="1:50" s="41" customFormat="1" ht="46.5" customHeight="1" x14ac:dyDescent="0.2">
      <c r="A389" s="41" t="s">
        <v>39</v>
      </c>
      <c r="C389" s="57" t="s">
        <v>2241</v>
      </c>
      <c r="D389" s="56" t="s">
        <v>2240</v>
      </c>
      <c r="E389" s="55" t="s">
        <v>43</v>
      </c>
      <c r="F389" s="53">
        <v>1</v>
      </c>
      <c r="G389" s="53">
        <v>0</v>
      </c>
      <c r="H389" s="54">
        <v>0</v>
      </c>
      <c r="I389" s="54"/>
      <c r="J389" s="54">
        <v>0</v>
      </c>
      <c r="K389" s="53">
        <f t="shared" si="133"/>
        <v>1</v>
      </c>
      <c r="L389" s="52">
        <v>988.02</v>
      </c>
      <c r="M389" s="51">
        <f t="shared" si="145"/>
        <v>988.02</v>
      </c>
      <c r="N389" s="50"/>
      <c r="O389" s="50">
        <f t="shared" si="154"/>
        <v>0</v>
      </c>
      <c r="P389" s="50"/>
      <c r="Q389" s="50">
        <f t="shared" si="134"/>
        <v>0</v>
      </c>
      <c r="R389" s="50"/>
      <c r="S389" s="50">
        <f t="shared" si="135"/>
        <v>0</v>
      </c>
      <c r="T389" s="50"/>
      <c r="U389" s="50">
        <f t="shared" si="150"/>
        <v>0</v>
      </c>
      <c r="V389" s="50"/>
      <c r="W389" s="50">
        <f t="shared" si="153"/>
        <v>0</v>
      </c>
      <c r="X389" s="50"/>
      <c r="Y389" s="50">
        <f t="shared" si="136"/>
        <v>0</v>
      </c>
      <c r="Z389" s="50"/>
      <c r="AA389" s="50">
        <f t="shared" si="137"/>
        <v>0</v>
      </c>
      <c r="AB389" s="50"/>
      <c r="AC389" s="50">
        <f t="shared" si="138"/>
        <v>0</v>
      </c>
      <c r="AD389" s="50">
        <v>1</v>
      </c>
      <c r="AE389" s="50">
        <f t="shared" si="139"/>
        <v>988.02</v>
      </c>
      <c r="AF389" s="50"/>
      <c r="AG389" s="50">
        <f t="shared" si="140"/>
        <v>0</v>
      </c>
      <c r="AH389" s="50"/>
      <c r="AI389" s="50">
        <f t="shared" si="141"/>
        <v>0</v>
      </c>
      <c r="AJ389" s="50"/>
      <c r="AK389" s="50">
        <f t="shared" si="146"/>
        <v>0</v>
      </c>
      <c r="AL389" s="50"/>
      <c r="AM389" s="50">
        <f t="shared" si="142"/>
        <v>0</v>
      </c>
      <c r="AN389" s="50"/>
      <c r="AO389" s="50">
        <f t="shared" si="143"/>
        <v>0</v>
      </c>
      <c r="AP389" s="49">
        <f t="shared" si="144"/>
        <v>1</v>
      </c>
      <c r="AQ389" s="49">
        <f t="shared" si="130"/>
        <v>988.02</v>
      </c>
      <c r="AR389" s="49">
        <f t="shared" si="131"/>
        <v>0</v>
      </c>
      <c r="AS389" s="58">
        <f t="shared" si="132"/>
        <v>0</v>
      </c>
      <c r="AT389" s="47"/>
      <c r="AU389" s="46"/>
      <c r="AV389" s="24">
        <f t="shared" si="148"/>
        <v>0</v>
      </c>
      <c r="AW389" s="23" t="str">
        <f>IF(AV389&lt;&gt;0,"MEDIDO","NÃO MEDIDO")</f>
        <v>NÃO MEDIDO</v>
      </c>
      <c r="AX389" s="45"/>
    </row>
    <row r="390" spans="1:50" s="41" customFormat="1" ht="30" customHeight="1" x14ac:dyDescent="0.2">
      <c r="A390" s="60" t="s">
        <v>41</v>
      </c>
      <c r="B390" s="60"/>
      <c r="C390" s="57">
        <v>8</v>
      </c>
      <c r="D390" s="56" t="s">
        <v>2239</v>
      </c>
      <c r="E390" s="55"/>
      <c r="F390" s="53"/>
      <c r="G390" s="53">
        <v>0</v>
      </c>
      <c r="H390" s="54">
        <v>0</v>
      </c>
      <c r="I390" s="54"/>
      <c r="J390" s="54">
        <v>0</v>
      </c>
      <c r="K390" s="53">
        <f t="shared" si="133"/>
        <v>0</v>
      </c>
      <c r="L390" s="52"/>
      <c r="M390" s="51">
        <f t="shared" si="145"/>
        <v>0</v>
      </c>
      <c r="N390" s="50"/>
      <c r="O390" s="50">
        <f t="shared" si="154"/>
        <v>0</v>
      </c>
      <c r="P390" s="50"/>
      <c r="Q390" s="50">
        <f t="shared" si="134"/>
        <v>0</v>
      </c>
      <c r="R390" s="50"/>
      <c r="S390" s="50">
        <f t="shared" si="135"/>
        <v>0</v>
      </c>
      <c r="T390" s="50"/>
      <c r="U390" s="50">
        <f t="shared" si="150"/>
        <v>0</v>
      </c>
      <c r="V390" s="50"/>
      <c r="W390" s="50">
        <f t="shared" si="153"/>
        <v>0</v>
      </c>
      <c r="X390" s="50"/>
      <c r="Y390" s="50">
        <f t="shared" si="136"/>
        <v>0</v>
      </c>
      <c r="Z390" s="50"/>
      <c r="AA390" s="50">
        <f t="shared" si="137"/>
        <v>0</v>
      </c>
      <c r="AB390" s="50"/>
      <c r="AC390" s="50">
        <f t="shared" si="138"/>
        <v>0</v>
      </c>
      <c r="AD390" s="50"/>
      <c r="AE390" s="50">
        <f t="shared" si="139"/>
        <v>0</v>
      </c>
      <c r="AF390" s="50"/>
      <c r="AG390" s="50">
        <f t="shared" si="140"/>
        <v>0</v>
      </c>
      <c r="AH390" s="50"/>
      <c r="AI390" s="50">
        <f t="shared" si="141"/>
        <v>0</v>
      </c>
      <c r="AJ390" s="50"/>
      <c r="AK390" s="50">
        <f t="shared" si="146"/>
        <v>0</v>
      </c>
      <c r="AL390" s="50"/>
      <c r="AM390" s="50">
        <f t="shared" si="142"/>
        <v>0</v>
      </c>
      <c r="AN390" s="50"/>
      <c r="AO390" s="50">
        <f t="shared" si="143"/>
        <v>0</v>
      </c>
      <c r="AP390" s="49">
        <f t="shared" si="144"/>
        <v>0</v>
      </c>
      <c r="AQ390" s="49">
        <f t="shared" si="130"/>
        <v>0</v>
      </c>
      <c r="AR390" s="49">
        <f t="shared" si="131"/>
        <v>0</v>
      </c>
      <c r="AS390" s="58">
        <f t="shared" si="132"/>
        <v>0</v>
      </c>
      <c r="AT390" s="47"/>
      <c r="AU390" s="46"/>
      <c r="AV390" s="24">
        <f t="shared" si="148"/>
        <v>0</v>
      </c>
      <c r="AW390" s="23" t="str">
        <f>IF(COUNTIF(AW391:AW434,"MEDIDO")&lt;&gt;0,"MEDIDO","NÃO MEDIDO")</f>
        <v>MEDIDO</v>
      </c>
      <c r="AX390" s="45"/>
    </row>
    <row r="391" spans="1:50" s="41" customFormat="1" ht="30" customHeight="1" x14ac:dyDescent="0.2">
      <c r="A391" s="60" t="s">
        <v>41</v>
      </c>
      <c r="B391" s="60"/>
      <c r="C391" s="57">
        <v>80100</v>
      </c>
      <c r="D391" s="56" t="s">
        <v>2238</v>
      </c>
      <c r="E391" s="55"/>
      <c r="F391" s="53"/>
      <c r="G391" s="53">
        <v>0</v>
      </c>
      <c r="H391" s="54">
        <v>0</v>
      </c>
      <c r="I391" s="54"/>
      <c r="J391" s="54">
        <v>0</v>
      </c>
      <c r="K391" s="53">
        <f t="shared" si="133"/>
        <v>0</v>
      </c>
      <c r="L391" s="52"/>
      <c r="M391" s="51">
        <f t="shared" si="145"/>
        <v>0</v>
      </c>
      <c r="N391" s="50"/>
      <c r="O391" s="50">
        <f t="shared" si="154"/>
        <v>0</v>
      </c>
      <c r="P391" s="50"/>
      <c r="Q391" s="50">
        <f t="shared" si="134"/>
        <v>0</v>
      </c>
      <c r="R391" s="50"/>
      <c r="S391" s="50">
        <f t="shared" si="135"/>
        <v>0</v>
      </c>
      <c r="T391" s="50"/>
      <c r="U391" s="50">
        <f t="shared" si="150"/>
        <v>0</v>
      </c>
      <c r="V391" s="50"/>
      <c r="W391" s="50">
        <f t="shared" si="153"/>
        <v>0</v>
      </c>
      <c r="X391" s="50"/>
      <c r="Y391" s="50">
        <f t="shared" si="136"/>
        <v>0</v>
      </c>
      <c r="Z391" s="50"/>
      <c r="AA391" s="50">
        <f t="shared" si="137"/>
        <v>0</v>
      </c>
      <c r="AB391" s="50"/>
      <c r="AC391" s="50">
        <f t="shared" si="138"/>
        <v>0</v>
      </c>
      <c r="AD391" s="50"/>
      <c r="AE391" s="50">
        <f t="shared" si="139"/>
        <v>0</v>
      </c>
      <c r="AF391" s="50"/>
      <c r="AG391" s="50">
        <f t="shared" si="140"/>
        <v>0</v>
      </c>
      <c r="AH391" s="50"/>
      <c r="AI391" s="50">
        <f t="shared" si="141"/>
        <v>0</v>
      </c>
      <c r="AJ391" s="50"/>
      <c r="AK391" s="50">
        <f t="shared" si="146"/>
        <v>0</v>
      </c>
      <c r="AL391" s="50"/>
      <c r="AM391" s="50">
        <f t="shared" si="142"/>
        <v>0</v>
      </c>
      <c r="AN391" s="50"/>
      <c r="AO391" s="50">
        <f t="shared" si="143"/>
        <v>0</v>
      </c>
      <c r="AP391" s="49">
        <f t="shared" si="144"/>
        <v>0</v>
      </c>
      <c r="AQ391" s="49">
        <f t="shared" si="130"/>
        <v>0</v>
      </c>
      <c r="AR391" s="49">
        <f t="shared" si="131"/>
        <v>0</v>
      </c>
      <c r="AS391" s="58">
        <f t="shared" si="132"/>
        <v>0</v>
      </c>
      <c r="AT391" s="47"/>
      <c r="AU391" s="46"/>
      <c r="AV391" s="24">
        <f t="shared" si="148"/>
        <v>0</v>
      </c>
      <c r="AW391" s="23" t="str">
        <f>IF(COUNTIF(AW392:AW426,"MEDIDO")&lt;&gt;0,"MEDIDO","NÃO MEDIDO")</f>
        <v>MEDIDO</v>
      </c>
      <c r="AX391" s="45"/>
    </row>
    <row r="392" spans="1:50" s="41" customFormat="1" ht="52.5" customHeight="1" x14ac:dyDescent="0.2">
      <c r="A392" s="41" t="s">
        <v>39</v>
      </c>
      <c r="C392" s="57" t="s">
        <v>2237</v>
      </c>
      <c r="D392" s="56" t="s">
        <v>2236</v>
      </c>
      <c r="E392" s="55" t="s">
        <v>182</v>
      </c>
      <c r="F392" s="53">
        <v>15</v>
      </c>
      <c r="G392" s="53">
        <v>0</v>
      </c>
      <c r="H392" s="54">
        <v>0</v>
      </c>
      <c r="I392" s="54"/>
      <c r="J392" s="54">
        <v>0</v>
      </c>
      <c r="K392" s="53">
        <f t="shared" si="133"/>
        <v>15</v>
      </c>
      <c r="L392" s="52">
        <v>60.26</v>
      </c>
      <c r="M392" s="51">
        <f t="shared" si="145"/>
        <v>903.9</v>
      </c>
      <c r="N392" s="50"/>
      <c r="O392" s="50">
        <f t="shared" si="154"/>
        <v>0</v>
      </c>
      <c r="P392" s="50"/>
      <c r="Q392" s="50">
        <f t="shared" si="134"/>
        <v>0</v>
      </c>
      <c r="R392" s="50"/>
      <c r="S392" s="50">
        <f t="shared" si="135"/>
        <v>0</v>
      </c>
      <c r="T392" s="50"/>
      <c r="U392" s="50">
        <f t="shared" si="150"/>
        <v>0</v>
      </c>
      <c r="V392" s="50"/>
      <c r="W392" s="50">
        <f t="shared" si="153"/>
        <v>0</v>
      </c>
      <c r="X392" s="50"/>
      <c r="Y392" s="50">
        <f t="shared" si="136"/>
        <v>0</v>
      </c>
      <c r="Z392" s="50"/>
      <c r="AA392" s="50">
        <f t="shared" si="137"/>
        <v>0</v>
      </c>
      <c r="AB392" s="50"/>
      <c r="AC392" s="50">
        <f t="shared" si="138"/>
        <v>0</v>
      </c>
      <c r="AD392" s="50"/>
      <c r="AE392" s="50">
        <f t="shared" si="139"/>
        <v>0</v>
      </c>
      <c r="AF392" s="50"/>
      <c r="AG392" s="50">
        <f t="shared" si="140"/>
        <v>0</v>
      </c>
      <c r="AH392" s="50"/>
      <c r="AI392" s="50">
        <f t="shared" si="141"/>
        <v>0</v>
      </c>
      <c r="AJ392" s="50"/>
      <c r="AK392" s="50">
        <f t="shared" si="146"/>
        <v>0</v>
      </c>
      <c r="AL392" s="50"/>
      <c r="AM392" s="50">
        <f t="shared" si="142"/>
        <v>0</v>
      </c>
      <c r="AN392" s="50"/>
      <c r="AO392" s="50">
        <f t="shared" si="143"/>
        <v>0</v>
      </c>
      <c r="AP392" s="49">
        <f t="shared" si="144"/>
        <v>0</v>
      </c>
      <c r="AQ392" s="49">
        <f t="shared" si="130"/>
        <v>0</v>
      </c>
      <c r="AR392" s="49">
        <f t="shared" si="131"/>
        <v>15</v>
      </c>
      <c r="AS392" s="58">
        <f t="shared" si="132"/>
        <v>903.9</v>
      </c>
      <c r="AT392" s="47"/>
      <c r="AU392" s="46"/>
      <c r="AV392" s="24">
        <f t="shared" si="148"/>
        <v>0</v>
      </c>
      <c r="AW392" s="23" t="str">
        <f t="shared" ref="AW392:AW426" si="155">IF(AV392&lt;&gt;0,"MEDIDO","NÃO MEDIDO")</f>
        <v>NÃO MEDIDO</v>
      </c>
      <c r="AX392" s="45"/>
    </row>
    <row r="393" spans="1:50" s="41" customFormat="1" ht="52.5" customHeight="1" x14ac:dyDescent="0.2">
      <c r="A393" s="41" t="s">
        <v>39</v>
      </c>
      <c r="C393" s="57" t="s">
        <v>2235</v>
      </c>
      <c r="D393" s="56" t="s">
        <v>2234</v>
      </c>
      <c r="E393" s="55" t="s">
        <v>182</v>
      </c>
      <c r="F393" s="53">
        <v>5.0999999999999996</v>
      </c>
      <c r="G393" s="53">
        <v>0</v>
      </c>
      <c r="H393" s="54">
        <v>0</v>
      </c>
      <c r="I393" s="54"/>
      <c r="J393" s="54">
        <v>0</v>
      </c>
      <c r="K393" s="53">
        <f t="shared" si="133"/>
        <v>5.0999999999999996</v>
      </c>
      <c r="L393" s="52">
        <v>355.58</v>
      </c>
      <c r="M393" s="51">
        <f t="shared" si="145"/>
        <v>1813.46</v>
      </c>
      <c r="N393" s="50"/>
      <c r="O393" s="50">
        <f t="shared" si="154"/>
        <v>0</v>
      </c>
      <c r="P393" s="50"/>
      <c r="Q393" s="50">
        <f t="shared" si="134"/>
        <v>0</v>
      </c>
      <c r="R393" s="50"/>
      <c r="S393" s="50">
        <f t="shared" si="135"/>
        <v>0</v>
      </c>
      <c r="T393" s="50"/>
      <c r="U393" s="50">
        <f t="shared" si="150"/>
        <v>0</v>
      </c>
      <c r="V393" s="50"/>
      <c r="W393" s="50">
        <f t="shared" si="153"/>
        <v>0</v>
      </c>
      <c r="X393" s="50"/>
      <c r="Y393" s="50">
        <f t="shared" si="136"/>
        <v>0</v>
      </c>
      <c r="Z393" s="50">
        <v>5</v>
      </c>
      <c r="AA393" s="50">
        <f t="shared" si="137"/>
        <v>1777.9</v>
      </c>
      <c r="AB393" s="50"/>
      <c r="AC393" s="50">
        <f t="shared" si="138"/>
        <v>0</v>
      </c>
      <c r="AD393" s="50"/>
      <c r="AE393" s="50">
        <f t="shared" si="139"/>
        <v>0</v>
      </c>
      <c r="AF393" s="50"/>
      <c r="AG393" s="50">
        <f t="shared" si="140"/>
        <v>0</v>
      </c>
      <c r="AH393" s="50"/>
      <c r="AI393" s="50">
        <f t="shared" si="141"/>
        <v>0</v>
      </c>
      <c r="AJ393" s="50"/>
      <c r="AK393" s="50">
        <f t="shared" si="146"/>
        <v>0</v>
      </c>
      <c r="AL393" s="50"/>
      <c r="AM393" s="50">
        <f t="shared" si="142"/>
        <v>0</v>
      </c>
      <c r="AN393" s="50"/>
      <c r="AO393" s="50">
        <f t="shared" si="143"/>
        <v>0</v>
      </c>
      <c r="AP393" s="49">
        <f t="shared" si="144"/>
        <v>5</v>
      </c>
      <c r="AQ393" s="49">
        <f t="shared" si="130"/>
        <v>1777.9</v>
      </c>
      <c r="AR393" s="49">
        <f t="shared" si="131"/>
        <v>9.9999999999999645E-2</v>
      </c>
      <c r="AS393" s="58">
        <f t="shared" si="132"/>
        <v>35.559999999999945</v>
      </c>
      <c r="AT393" s="47"/>
      <c r="AU393" s="46"/>
      <c r="AV393" s="24">
        <f t="shared" si="148"/>
        <v>0</v>
      </c>
      <c r="AW393" s="23" t="str">
        <f t="shared" si="155"/>
        <v>NÃO MEDIDO</v>
      </c>
      <c r="AX393" s="45"/>
    </row>
    <row r="394" spans="1:50" s="41" customFormat="1" ht="52.5" customHeight="1" x14ac:dyDescent="0.2">
      <c r="A394" s="41" t="s">
        <v>39</v>
      </c>
      <c r="C394" s="57" t="s">
        <v>2233</v>
      </c>
      <c r="D394" s="56" t="s">
        <v>2232</v>
      </c>
      <c r="E394" s="55" t="s">
        <v>182</v>
      </c>
      <c r="F394" s="53">
        <v>5</v>
      </c>
      <c r="G394" s="53">
        <v>0</v>
      </c>
      <c r="H394" s="54">
        <v>55.34</v>
      </c>
      <c r="I394" s="54"/>
      <c r="J394" s="54">
        <v>0</v>
      </c>
      <c r="K394" s="53">
        <f t="shared" si="133"/>
        <v>60.34</v>
      </c>
      <c r="L394" s="52">
        <v>202.78</v>
      </c>
      <c r="M394" s="51">
        <f t="shared" si="145"/>
        <v>12235.75</v>
      </c>
      <c r="N394" s="50"/>
      <c r="O394" s="50">
        <f t="shared" si="154"/>
        <v>0</v>
      </c>
      <c r="P394" s="50"/>
      <c r="Q394" s="50">
        <f t="shared" si="134"/>
        <v>0</v>
      </c>
      <c r="R394" s="50"/>
      <c r="S394" s="50">
        <f t="shared" si="135"/>
        <v>0</v>
      </c>
      <c r="T394" s="50"/>
      <c r="U394" s="50">
        <f t="shared" si="150"/>
        <v>0</v>
      </c>
      <c r="V394" s="50"/>
      <c r="W394" s="50">
        <f t="shared" si="153"/>
        <v>0</v>
      </c>
      <c r="X394" s="50"/>
      <c r="Y394" s="50">
        <f t="shared" si="136"/>
        <v>0</v>
      </c>
      <c r="Z394" s="50">
        <v>5</v>
      </c>
      <c r="AA394" s="50">
        <f t="shared" si="137"/>
        <v>1013.9</v>
      </c>
      <c r="AB394" s="50"/>
      <c r="AC394" s="50">
        <f t="shared" si="138"/>
        <v>0</v>
      </c>
      <c r="AD394" s="50">
        <v>55.34</v>
      </c>
      <c r="AE394" s="50">
        <f t="shared" si="139"/>
        <v>11221.85</v>
      </c>
      <c r="AF394" s="50"/>
      <c r="AG394" s="50">
        <f t="shared" si="140"/>
        <v>0</v>
      </c>
      <c r="AH394" s="50"/>
      <c r="AI394" s="50">
        <f t="shared" si="141"/>
        <v>0</v>
      </c>
      <c r="AJ394" s="50"/>
      <c r="AK394" s="50">
        <f t="shared" si="146"/>
        <v>0</v>
      </c>
      <c r="AL394" s="50"/>
      <c r="AM394" s="50">
        <f t="shared" si="142"/>
        <v>0</v>
      </c>
      <c r="AN394" s="50"/>
      <c r="AO394" s="50">
        <f t="shared" si="143"/>
        <v>0</v>
      </c>
      <c r="AP394" s="49">
        <f t="shared" si="144"/>
        <v>60.34</v>
      </c>
      <c r="AQ394" s="49">
        <f t="shared" si="130"/>
        <v>12235.75</v>
      </c>
      <c r="AR394" s="49">
        <f t="shared" si="131"/>
        <v>0</v>
      </c>
      <c r="AS394" s="58">
        <f t="shared" si="132"/>
        <v>0</v>
      </c>
      <c r="AT394" s="47"/>
      <c r="AU394" s="46"/>
      <c r="AV394" s="24">
        <f t="shared" si="148"/>
        <v>0</v>
      </c>
      <c r="AW394" s="23" t="str">
        <f t="shared" si="155"/>
        <v>NÃO MEDIDO</v>
      </c>
      <c r="AX394" s="45"/>
    </row>
    <row r="395" spans="1:50" s="41" customFormat="1" ht="52.5" customHeight="1" x14ac:dyDescent="0.2">
      <c r="A395" s="41" t="s">
        <v>39</v>
      </c>
      <c r="C395" s="57" t="s">
        <v>2231</v>
      </c>
      <c r="D395" s="56" t="s">
        <v>2230</v>
      </c>
      <c r="E395" s="55" t="s">
        <v>182</v>
      </c>
      <c r="F395" s="53">
        <v>116.1</v>
      </c>
      <c r="G395" s="53">
        <v>0</v>
      </c>
      <c r="H395" s="54">
        <v>0</v>
      </c>
      <c r="I395" s="54"/>
      <c r="J395" s="54">
        <v>0</v>
      </c>
      <c r="K395" s="53">
        <f t="shared" si="133"/>
        <v>116.1</v>
      </c>
      <c r="L395" s="52">
        <v>176.67</v>
      </c>
      <c r="M395" s="51">
        <f t="shared" si="145"/>
        <v>20511.39</v>
      </c>
      <c r="N395" s="50"/>
      <c r="O395" s="50">
        <f t="shared" si="154"/>
        <v>0</v>
      </c>
      <c r="P395" s="50"/>
      <c r="Q395" s="50">
        <f t="shared" si="134"/>
        <v>0</v>
      </c>
      <c r="R395" s="50"/>
      <c r="S395" s="50">
        <f t="shared" si="135"/>
        <v>0</v>
      </c>
      <c r="T395" s="50"/>
      <c r="U395" s="50">
        <f t="shared" si="150"/>
        <v>0</v>
      </c>
      <c r="V395" s="50"/>
      <c r="W395" s="50">
        <f t="shared" si="153"/>
        <v>0</v>
      </c>
      <c r="X395" s="50"/>
      <c r="Y395" s="50">
        <f t="shared" si="136"/>
        <v>0</v>
      </c>
      <c r="Z395" s="50">
        <v>87.61</v>
      </c>
      <c r="AA395" s="50">
        <f t="shared" si="137"/>
        <v>15478.06</v>
      </c>
      <c r="AB395" s="50"/>
      <c r="AC395" s="50">
        <f t="shared" si="138"/>
        <v>0</v>
      </c>
      <c r="AD395" s="50"/>
      <c r="AE395" s="50">
        <f t="shared" si="139"/>
        <v>0</v>
      </c>
      <c r="AF395" s="50"/>
      <c r="AG395" s="50">
        <f t="shared" si="140"/>
        <v>0</v>
      </c>
      <c r="AH395" s="50"/>
      <c r="AI395" s="50">
        <f t="shared" si="141"/>
        <v>0</v>
      </c>
      <c r="AJ395" s="50"/>
      <c r="AK395" s="50">
        <f t="shared" si="146"/>
        <v>0</v>
      </c>
      <c r="AL395" s="50"/>
      <c r="AM395" s="50">
        <f t="shared" si="142"/>
        <v>0</v>
      </c>
      <c r="AN395" s="50"/>
      <c r="AO395" s="50">
        <f t="shared" si="143"/>
        <v>0</v>
      </c>
      <c r="AP395" s="49">
        <f t="shared" si="144"/>
        <v>87.61</v>
      </c>
      <c r="AQ395" s="49">
        <f t="shared" si="130"/>
        <v>15478.06</v>
      </c>
      <c r="AR395" s="49">
        <f t="shared" si="131"/>
        <v>28.489999999999995</v>
      </c>
      <c r="AS395" s="58">
        <f t="shared" si="132"/>
        <v>5033.33</v>
      </c>
      <c r="AT395" s="47"/>
      <c r="AU395" s="46"/>
      <c r="AV395" s="24">
        <f t="shared" si="148"/>
        <v>0</v>
      </c>
      <c r="AW395" s="23" t="str">
        <f t="shared" si="155"/>
        <v>NÃO MEDIDO</v>
      </c>
      <c r="AX395" s="45"/>
    </row>
    <row r="396" spans="1:50" s="41" customFormat="1" ht="52.5" customHeight="1" x14ac:dyDescent="0.2">
      <c r="A396" s="41" t="s">
        <v>39</v>
      </c>
      <c r="C396" s="57" t="s">
        <v>2229</v>
      </c>
      <c r="D396" s="56" t="s">
        <v>2228</v>
      </c>
      <c r="E396" s="55" t="s">
        <v>182</v>
      </c>
      <c r="F396" s="53">
        <v>5</v>
      </c>
      <c r="G396" s="53">
        <v>0</v>
      </c>
      <c r="H396" s="54">
        <v>0</v>
      </c>
      <c r="I396" s="54"/>
      <c r="J396" s="54">
        <v>0</v>
      </c>
      <c r="K396" s="53">
        <f t="shared" si="133"/>
        <v>5</v>
      </c>
      <c r="L396" s="52">
        <v>144.86000000000001</v>
      </c>
      <c r="M396" s="51">
        <f t="shared" si="145"/>
        <v>724.3</v>
      </c>
      <c r="N396" s="50"/>
      <c r="O396" s="50">
        <f t="shared" si="154"/>
        <v>0</v>
      </c>
      <c r="P396" s="50"/>
      <c r="Q396" s="50">
        <f t="shared" si="134"/>
        <v>0</v>
      </c>
      <c r="R396" s="50"/>
      <c r="S396" s="50">
        <f t="shared" si="135"/>
        <v>0</v>
      </c>
      <c r="T396" s="50"/>
      <c r="U396" s="50">
        <f t="shared" si="150"/>
        <v>0</v>
      </c>
      <c r="V396" s="50"/>
      <c r="W396" s="50">
        <f t="shared" si="153"/>
        <v>0</v>
      </c>
      <c r="X396" s="50"/>
      <c r="Y396" s="50">
        <f t="shared" si="136"/>
        <v>0</v>
      </c>
      <c r="Z396" s="50"/>
      <c r="AA396" s="50">
        <f t="shared" si="137"/>
        <v>0</v>
      </c>
      <c r="AB396" s="50"/>
      <c r="AC396" s="50">
        <f t="shared" si="138"/>
        <v>0</v>
      </c>
      <c r="AD396" s="50"/>
      <c r="AE396" s="50">
        <f t="shared" si="139"/>
        <v>0</v>
      </c>
      <c r="AF396" s="50"/>
      <c r="AG396" s="50">
        <f t="shared" si="140"/>
        <v>0</v>
      </c>
      <c r="AH396" s="50"/>
      <c r="AI396" s="50">
        <f t="shared" si="141"/>
        <v>0</v>
      </c>
      <c r="AJ396" s="50"/>
      <c r="AK396" s="50">
        <f t="shared" si="146"/>
        <v>0</v>
      </c>
      <c r="AL396" s="50"/>
      <c r="AM396" s="50">
        <f t="shared" si="142"/>
        <v>0</v>
      </c>
      <c r="AN396" s="50"/>
      <c r="AO396" s="50">
        <f t="shared" si="143"/>
        <v>0</v>
      </c>
      <c r="AP396" s="49">
        <f t="shared" si="144"/>
        <v>0</v>
      </c>
      <c r="AQ396" s="49">
        <f t="shared" si="130"/>
        <v>0</v>
      </c>
      <c r="AR396" s="49">
        <f t="shared" si="131"/>
        <v>5</v>
      </c>
      <c r="AS396" s="58">
        <f t="shared" si="132"/>
        <v>724.3</v>
      </c>
      <c r="AT396" s="47"/>
      <c r="AU396" s="46"/>
      <c r="AV396" s="24">
        <f t="shared" si="148"/>
        <v>0</v>
      </c>
      <c r="AW396" s="23" t="str">
        <f t="shared" si="155"/>
        <v>NÃO MEDIDO</v>
      </c>
      <c r="AX396" s="45"/>
    </row>
    <row r="397" spans="1:50" s="41" customFormat="1" ht="52.5" customHeight="1" x14ac:dyDescent="0.2">
      <c r="A397" s="41" t="s">
        <v>39</v>
      </c>
      <c r="C397" s="57" t="s">
        <v>2227</v>
      </c>
      <c r="D397" s="56" t="s">
        <v>2226</v>
      </c>
      <c r="E397" s="55" t="s">
        <v>43</v>
      </c>
      <c r="F397" s="53">
        <v>1</v>
      </c>
      <c r="G397" s="53">
        <v>0</v>
      </c>
      <c r="H397" s="54">
        <v>0</v>
      </c>
      <c r="I397" s="54"/>
      <c r="J397" s="54">
        <v>0</v>
      </c>
      <c r="K397" s="53">
        <f t="shared" si="133"/>
        <v>1</v>
      </c>
      <c r="L397" s="52">
        <v>6038.69</v>
      </c>
      <c r="M397" s="51">
        <f t="shared" si="145"/>
        <v>6038.69</v>
      </c>
      <c r="N397" s="50"/>
      <c r="O397" s="50">
        <f t="shared" si="154"/>
        <v>0</v>
      </c>
      <c r="P397" s="50"/>
      <c r="Q397" s="50">
        <f t="shared" si="134"/>
        <v>0</v>
      </c>
      <c r="R397" s="50"/>
      <c r="S397" s="50">
        <f t="shared" si="135"/>
        <v>0</v>
      </c>
      <c r="T397" s="50"/>
      <c r="U397" s="50">
        <f t="shared" si="150"/>
        <v>0</v>
      </c>
      <c r="V397" s="50"/>
      <c r="W397" s="50">
        <f t="shared" si="153"/>
        <v>0</v>
      </c>
      <c r="X397" s="50"/>
      <c r="Y397" s="50">
        <f t="shared" si="136"/>
        <v>0</v>
      </c>
      <c r="Z397" s="50"/>
      <c r="AA397" s="50">
        <f t="shared" si="137"/>
        <v>0</v>
      </c>
      <c r="AB397" s="50"/>
      <c r="AC397" s="50">
        <f t="shared" si="138"/>
        <v>0</v>
      </c>
      <c r="AD397" s="50"/>
      <c r="AE397" s="50">
        <f t="shared" si="139"/>
        <v>0</v>
      </c>
      <c r="AF397" s="50"/>
      <c r="AG397" s="50">
        <f t="shared" si="140"/>
        <v>0</v>
      </c>
      <c r="AH397" s="50">
        <v>1</v>
      </c>
      <c r="AI397" s="50">
        <f t="shared" si="141"/>
        <v>6038.69</v>
      </c>
      <c r="AJ397" s="50"/>
      <c r="AK397" s="50">
        <f t="shared" si="146"/>
        <v>0</v>
      </c>
      <c r="AL397" s="50"/>
      <c r="AM397" s="50">
        <f t="shared" si="142"/>
        <v>0</v>
      </c>
      <c r="AN397" s="50"/>
      <c r="AO397" s="50">
        <f t="shared" si="143"/>
        <v>0</v>
      </c>
      <c r="AP397" s="49">
        <f t="shared" si="144"/>
        <v>1</v>
      </c>
      <c r="AQ397" s="49">
        <f t="shared" si="130"/>
        <v>6038.69</v>
      </c>
      <c r="AR397" s="49">
        <f t="shared" si="131"/>
        <v>0</v>
      </c>
      <c r="AS397" s="58">
        <f t="shared" si="132"/>
        <v>0</v>
      </c>
      <c r="AT397" s="47"/>
      <c r="AU397" s="46"/>
      <c r="AV397" s="24">
        <f t="shared" si="148"/>
        <v>0</v>
      </c>
      <c r="AW397" s="23" t="str">
        <f t="shared" si="155"/>
        <v>NÃO MEDIDO</v>
      </c>
      <c r="AX397" s="45"/>
    </row>
    <row r="398" spans="1:50" s="41" customFormat="1" ht="52.5" customHeight="1" x14ac:dyDescent="0.2">
      <c r="A398" s="41" t="s">
        <v>39</v>
      </c>
      <c r="C398" s="57" t="s">
        <v>2225</v>
      </c>
      <c r="D398" s="56" t="s">
        <v>2224</v>
      </c>
      <c r="E398" s="55" t="s">
        <v>43</v>
      </c>
      <c r="F398" s="53">
        <v>2</v>
      </c>
      <c r="G398" s="53">
        <v>0</v>
      </c>
      <c r="H398" s="54">
        <v>0</v>
      </c>
      <c r="I398" s="54"/>
      <c r="J398" s="54">
        <v>0</v>
      </c>
      <c r="K398" s="53">
        <f t="shared" si="133"/>
        <v>2</v>
      </c>
      <c r="L398" s="52">
        <v>1468.47</v>
      </c>
      <c r="M398" s="51">
        <f t="shared" si="145"/>
        <v>2936.94</v>
      </c>
      <c r="N398" s="50"/>
      <c r="O398" s="50">
        <f t="shared" si="154"/>
        <v>0</v>
      </c>
      <c r="P398" s="50"/>
      <c r="Q398" s="50">
        <f t="shared" si="134"/>
        <v>0</v>
      </c>
      <c r="R398" s="50"/>
      <c r="S398" s="50">
        <f t="shared" si="135"/>
        <v>0</v>
      </c>
      <c r="T398" s="50"/>
      <c r="U398" s="50">
        <f t="shared" si="150"/>
        <v>0</v>
      </c>
      <c r="V398" s="50"/>
      <c r="W398" s="50">
        <f t="shared" si="153"/>
        <v>0</v>
      </c>
      <c r="X398" s="50"/>
      <c r="Y398" s="50">
        <f t="shared" si="136"/>
        <v>0</v>
      </c>
      <c r="Z398" s="50"/>
      <c r="AA398" s="50">
        <f t="shared" si="137"/>
        <v>0</v>
      </c>
      <c r="AB398" s="50"/>
      <c r="AC398" s="50">
        <f t="shared" si="138"/>
        <v>0</v>
      </c>
      <c r="AD398" s="50"/>
      <c r="AE398" s="50">
        <f t="shared" si="139"/>
        <v>0</v>
      </c>
      <c r="AF398" s="50"/>
      <c r="AG398" s="50">
        <f t="shared" si="140"/>
        <v>0</v>
      </c>
      <c r="AH398" s="50">
        <v>1</v>
      </c>
      <c r="AI398" s="50">
        <f t="shared" si="141"/>
        <v>1468.47</v>
      </c>
      <c r="AJ398" s="50">
        <v>1</v>
      </c>
      <c r="AK398" s="50">
        <f t="shared" si="146"/>
        <v>1468.47</v>
      </c>
      <c r="AL398" s="50"/>
      <c r="AM398" s="50">
        <f t="shared" si="142"/>
        <v>0</v>
      </c>
      <c r="AN398" s="50"/>
      <c r="AO398" s="50">
        <f t="shared" si="143"/>
        <v>0</v>
      </c>
      <c r="AP398" s="49">
        <f t="shared" si="144"/>
        <v>2</v>
      </c>
      <c r="AQ398" s="49">
        <f t="shared" ref="AQ398:AQ461" si="156">SUMIF($N$9:$AO$9,"valor medido",N398:AO398)</f>
        <v>2936.94</v>
      </c>
      <c r="AR398" s="49">
        <f t="shared" ref="AR398:AR461" si="157">K398-AP398</f>
        <v>0</v>
      </c>
      <c r="AS398" s="58">
        <f t="shared" ref="AS398:AS461" si="158">M398-AQ398</f>
        <v>0</v>
      </c>
      <c r="AT398" s="47"/>
      <c r="AU398" s="46"/>
      <c r="AV398" s="24">
        <f t="shared" si="148"/>
        <v>1</v>
      </c>
      <c r="AW398" s="23" t="str">
        <f t="shared" si="155"/>
        <v>MEDIDO</v>
      </c>
      <c r="AX398" s="45"/>
    </row>
    <row r="399" spans="1:50" s="41" customFormat="1" ht="52.5" customHeight="1" x14ac:dyDescent="0.2">
      <c r="A399" s="41" t="s">
        <v>39</v>
      </c>
      <c r="C399" s="57" t="s">
        <v>2223</v>
      </c>
      <c r="D399" s="56" t="s">
        <v>2222</v>
      </c>
      <c r="E399" s="55" t="s">
        <v>43</v>
      </c>
      <c r="F399" s="53">
        <v>1</v>
      </c>
      <c r="G399" s="53">
        <v>0</v>
      </c>
      <c r="H399" s="54">
        <v>0</v>
      </c>
      <c r="I399" s="54"/>
      <c r="J399" s="54">
        <v>0</v>
      </c>
      <c r="K399" s="53">
        <f t="shared" ref="K399:K462" si="159">F399+G399+H399+I399+J399</f>
        <v>1</v>
      </c>
      <c r="L399" s="52">
        <v>2115.92</v>
      </c>
      <c r="M399" s="51">
        <f t="shared" si="145"/>
        <v>2115.92</v>
      </c>
      <c r="N399" s="50"/>
      <c r="O399" s="50">
        <f t="shared" si="154"/>
        <v>0</v>
      </c>
      <c r="P399" s="50"/>
      <c r="Q399" s="50">
        <f t="shared" ref="Q399:Q421" si="160">ROUND(P399*$L399,2)</f>
        <v>0</v>
      </c>
      <c r="R399" s="50"/>
      <c r="S399" s="50">
        <f t="shared" ref="S399:S421" si="161">ROUND(R399*$L399,2)</f>
        <v>0</v>
      </c>
      <c r="T399" s="50"/>
      <c r="U399" s="50">
        <f t="shared" si="150"/>
        <v>0</v>
      </c>
      <c r="V399" s="50"/>
      <c r="W399" s="50">
        <f t="shared" si="153"/>
        <v>0</v>
      </c>
      <c r="X399" s="50"/>
      <c r="Y399" s="50">
        <f t="shared" ref="Y399:Y421" si="162">ROUND(X399*$L399,2)</f>
        <v>0</v>
      </c>
      <c r="Z399" s="50"/>
      <c r="AA399" s="50">
        <f t="shared" ref="AA399:AA421" si="163">ROUND(Z399*$L399,2)</f>
        <v>0</v>
      </c>
      <c r="AB399" s="50"/>
      <c r="AC399" s="50">
        <f t="shared" ref="AC399:AC462" si="164">ROUND(AB399*$L399,2)</f>
        <v>0</v>
      </c>
      <c r="AD399" s="50"/>
      <c r="AE399" s="50">
        <f t="shared" ref="AE399:AE462" si="165">ROUND(AD399*$L399,2)</f>
        <v>0</v>
      </c>
      <c r="AF399" s="50"/>
      <c r="AG399" s="50">
        <f t="shared" ref="AG399:AG452" si="166">ROUND(AF399*$L399,2)</f>
        <v>0</v>
      </c>
      <c r="AH399" s="50">
        <v>1</v>
      </c>
      <c r="AI399" s="50">
        <f t="shared" ref="AI399:AI462" si="167">ROUND(AH399*$L399,2)</f>
        <v>2115.92</v>
      </c>
      <c r="AJ399" s="50"/>
      <c r="AK399" s="50">
        <f t="shared" si="146"/>
        <v>0</v>
      </c>
      <c r="AL399" s="50"/>
      <c r="AM399" s="50">
        <f t="shared" ref="AM399:AM462" si="168">ROUND(AL399*$L399,2)</f>
        <v>0</v>
      </c>
      <c r="AN399" s="50"/>
      <c r="AO399" s="50">
        <f t="shared" ref="AO399:AO462" si="169">ROUND(AN399*$L399,2)</f>
        <v>0</v>
      </c>
      <c r="AP399" s="49">
        <f t="shared" ref="AP399:AP462" si="170">SUMIF($N$9:$AO$9,"QUANTIDADE",N399:AO399)</f>
        <v>1</v>
      </c>
      <c r="AQ399" s="49">
        <f t="shared" si="156"/>
        <v>2115.92</v>
      </c>
      <c r="AR399" s="49">
        <f t="shared" si="157"/>
        <v>0</v>
      </c>
      <c r="AS399" s="58">
        <f t="shared" si="158"/>
        <v>0</v>
      </c>
      <c r="AT399" s="47"/>
      <c r="AU399" s="46"/>
      <c r="AV399" s="24">
        <f t="shared" si="148"/>
        <v>0</v>
      </c>
      <c r="AW399" s="23" t="str">
        <f t="shared" si="155"/>
        <v>NÃO MEDIDO</v>
      </c>
      <c r="AX399" s="45"/>
    </row>
    <row r="400" spans="1:50" s="41" customFormat="1" ht="52.5" customHeight="1" x14ac:dyDescent="0.2">
      <c r="A400" s="41" t="s">
        <v>39</v>
      </c>
      <c r="C400" s="57" t="s">
        <v>2221</v>
      </c>
      <c r="D400" s="56" t="s">
        <v>2220</v>
      </c>
      <c r="E400" s="55" t="s">
        <v>43</v>
      </c>
      <c r="F400" s="53">
        <v>1</v>
      </c>
      <c r="G400" s="53">
        <v>0</v>
      </c>
      <c r="H400" s="54">
        <v>0</v>
      </c>
      <c r="I400" s="54"/>
      <c r="J400" s="54">
        <v>0</v>
      </c>
      <c r="K400" s="53">
        <f t="shared" si="159"/>
        <v>1</v>
      </c>
      <c r="L400" s="52">
        <v>2479.5100000000002</v>
      </c>
      <c r="M400" s="51">
        <f t="shared" ref="M400:M463" si="171">ROUND(($F400*$L400),2)+ROUND(($G400*$L400),2)+ROUND(($H400*$L400),2)+ROUND(($I400*$L400),2)+ROUND(($J400*$L400),2)</f>
        <v>2479.5100000000002</v>
      </c>
      <c r="N400" s="50"/>
      <c r="O400" s="50">
        <f t="shared" si="154"/>
        <v>0</v>
      </c>
      <c r="P400" s="50"/>
      <c r="Q400" s="50">
        <f t="shared" si="160"/>
        <v>0</v>
      </c>
      <c r="R400" s="50"/>
      <c r="S400" s="50">
        <f t="shared" si="161"/>
        <v>0</v>
      </c>
      <c r="T400" s="50"/>
      <c r="U400" s="50">
        <f t="shared" si="150"/>
        <v>0</v>
      </c>
      <c r="V400" s="50"/>
      <c r="W400" s="50">
        <f t="shared" si="153"/>
        <v>0</v>
      </c>
      <c r="X400" s="50"/>
      <c r="Y400" s="50">
        <f t="shared" si="162"/>
        <v>0</v>
      </c>
      <c r="Z400" s="50"/>
      <c r="AA400" s="50">
        <f t="shared" si="163"/>
        <v>0</v>
      </c>
      <c r="AB400" s="50"/>
      <c r="AC400" s="50">
        <f t="shared" si="164"/>
        <v>0</v>
      </c>
      <c r="AD400" s="50"/>
      <c r="AE400" s="50">
        <f t="shared" si="165"/>
        <v>0</v>
      </c>
      <c r="AF400" s="50"/>
      <c r="AG400" s="50">
        <f t="shared" si="166"/>
        <v>0</v>
      </c>
      <c r="AH400" s="50">
        <v>1</v>
      </c>
      <c r="AI400" s="50">
        <f t="shared" si="167"/>
        <v>2479.5100000000002</v>
      </c>
      <c r="AJ400" s="50"/>
      <c r="AK400" s="50">
        <f t="shared" si="146"/>
        <v>0</v>
      </c>
      <c r="AL400" s="50"/>
      <c r="AM400" s="50">
        <f t="shared" si="168"/>
        <v>0</v>
      </c>
      <c r="AN400" s="50"/>
      <c r="AO400" s="50">
        <f t="shared" si="169"/>
        <v>0</v>
      </c>
      <c r="AP400" s="49">
        <f t="shared" si="170"/>
        <v>1</v>
      </c>
      <c r="AQ400" s="49">
        <f t="shared" si="156"/>
        <v>2479.5100000000002</v>
      </c>
      <c r="AR400" s="49">
        <f t="shared" si="157"/>
        <v>0</v>
      </c>
      <c r="AS400" s="58">
        <f t="shared" si="158"/>
        <v>0</v>
      </c>
      <c r="AT400" s="47"/>
      <c r="AU400" s="46"/>
      <c r="AV400" s="24">
        <f t="shared" si="148"/>
        <v>0</v>
      </c>
      <c r="AW400" s="23" t="str">
        <f t="shared" si="155"/>
        <v>NÃO MEDIDO</v>
      </c>
      <c r="AX400" s="45"/>
    </row>
    <row r="401" spans="1:50" s="41" customFormat="1" ht="52.5" customHeight="1" x14ac:dyDescent="0.2">
      <c r="A401" s="41" t="s">
        <v>39</v>
      </c>
      <c r="C401" s="57" t="s">
        <v>2219</v>
      </c>
      <c r="D401" s="56" t="s">
        <v>2218</v>
      </c>
      <c r="E401" s="55" t="s">
        <v>43</v>
      </c>
      <c r="F401" s="53">
        <v>1</v>
      </c>
      <c r="G401" s="53">
        <v>0</v>
      </c>
      <c r="H401" s="54">
        <v>0</v>
      </c>
      <c r="I401" s="54"/>
      <c r="J401" s="54">
        <v>0</v>
      </c>
      <c r="K401" s="53">
        <f t="shared" si="159"/>
        <v>1</v>
      </c>
      <c r="L401" s="52">
        <v>4257.07</v>
      </c>
      <c r="M401" s="51">
        <f t="shared" si="171"/>
        <v>4257.07</v>
      </c>
      <c r="N401" s="50"/>
      <c r="O401" s="50">
        <f t="shared" si="154"/>
        <v>0</v>
      </c>
      <c r="P401" s="50"/>
      <c r="Q401" s="50">
        <f t="shared" si="160"/>
        <v>0</v>
      </c>
      <c r="R401" s="50"/>
      <c r="S401" s="50">
        <f t="shared" si="161"/>
        <v>0</v>
      </c>
      <c r="T401" s="50"/>
      <c r="U401" s="50">
        <f t="shared" si="150"/>
        <v>0</v>
      </c>
      <c r="V401" s="50"/>
      <c r="W401" s="50">
        <f t="shared" si="153"/>
        <v>0</v>
      </c>
      <c r="X401" s="50"/>
      <c r="Y401" s="50">
        <f t="shared" si="162"/>
        <v>0</v>
      </c>
      <c r="Z401" s="50"/>
      <c r="AA401" s="50">
        <f t="shared" si="163"/>
        <v>0</v>
      </c>
      <c r="AB401" s="50"/>
      <c r="AC401" s="50">
        <f t="shared" si="164"/>
        <v>0</v>
      </c>
      <c r="AD401" s="50"/>
      <c r="AE401" s="50">
        <f t="shared" si="165"/>
        <v>0</v>
      </c>
      <c r="AF401" s="50">
        <v>1</v>
      </c>
      <c r="AG401" s="50">
        <f t="shared" si="166"/>
        <v>4257.07</v>
      </c>
      <c r="AH401" s="50"/>
      <c r="AI401" s="50">
        <f t="shared" si="167"/>
        <v>0</v>
      </c>
      <c r="AJ401" s="50"/>
      <c r="AK401" s="50">
        <f t="shared" si="146"/>
        <v>0</v>
      </c>
      <c r="AL401" s="50"/>
      <c r="AM401" s="50">
        <f t="shared" si="168"/>
        <v>0</v>
      </c>
      <c r="AN401" s="50"/>
      <c r="AO401" s="50">
        <f t="shared" si="169"/>
        <v>0</v>
      </c>
      <c r="AP401" s="49">
        <f t="shared" si="170"/>
        <v>1</v>
      </c>
      <c r="AQ401" s="49">
        <f t="shared" si="156"/>
        <v>4257.07</v>
      </c>
      <c r="AR401" s="49">
        <f t="shared" si="157"/>
        <v>0</v>
      </c>
      <c r="AS401" s="58">
        <f t="shared" si="158"/>
        <v>0</v>
      </c>
      <c r="AT401" s="47"/>
      <c r="AU401" s="46"/>
      <c r="AV401" s="24">
        <f t="shared" si="148"/>
        <v>0</v>
      </c>
      <c r="AW401" s="23" t="str">
        <f t="shared" si="155"/>
        <v>NÃO MEDIDO</v>
      </c>
      <c r="AX401" s="45"/>
    </row>
    <row r="402" spans="1:50" s="41" customFormat="1" ht="68.25" customHeight="1" x14ac:dyDescent="0.2">
      <c r="A402" s="41" t="s">
        <v>39</v>
      </c>
      <c r="C402" s="57" t="s">
        <v>2217</v>
      </c>
      <c r="D402" s="56" t="s">
        <v>2216</v>
      </c>
      <c r="E402" s="55" t="s">
        <v>43</v>
      </c>
      <c r="F402" s="53">
        <v>1</v>
      </c>
      <c r="G402" s="53">
        <v>0</v>
      </c>
      <c r="H402" s="54">
        <v>0</v>
      </c>
      <c r="I402" s="54"/>
      <c r="J402" s="54">
        <v>0</v>
      </c>
      <c r="K402" s="53">
        <f t="shared" si="159"/>
        <v>1</v>
      </c>
      <c r="L402" s="52">
        <v>8741.11</v>
      </c>
      <c r="M402" s="51">
        <f t="shared" si="171"/>
        <v>8741.11</v>
      </c>
      <c r="N402" s="50"/>
      <c r="O402" s="50">
        <f t="shared" si="154"/>
        <v>0</v>
      </c>
      <c r="P402" s="50"/>
      <c r="Q402" s="50">
        <f t="shared" si="160"/>
        <v>0</v>
      </c>
      <c r="R402" s="50"/>
      <c r="S402" s="50">
        <f t="shared" si="161"/>
        <v>0</v>
      </c>
      <c r="T402" s="50"/>
      <c r="U402" s="50">
        <f t="shared" si="150"/>
        <v>0</v>
      </c>
      <c r="V402" s="50"/>
      <c r="W402" s="50">
        <f t="shared" si="153"/>
        <v>0</v>
      </c>
      <c r="X402" s="50"/>
      <c r="Y402" s="50">
        <f t="shared" si="162"/>
        <v>0</v>
      </c>
      <c r="Z402" s="50"/>
      <c r="AA402" s="50">
        <f t="shared" si="163"/>
        <v>0</v>
      </c>
      <c r="AB402" s="50"/>
      <c r="AC402" s="50">
        <f t="shared" si="164"/>
        <v>0</v>
      </c>
      <c r="AD402" s="50"/>
      <c r="AE402" s="50">
        <f t="shared" si="165"/>
        <v>0</v>
      </c>
      <c r="AF402" s="50"/>
      <c r="AG402" s="50">
        <f t="shared" si="166"/>
        <v>0</v>
      </c>
      <c r="AH402" s="50"/>
      <c r="AI402" s="50">
        <f t="shared" si="167"/>
        <v>0</v>
      </c>
      <c r="AJ402" s="50">
        <v>1</v>
      </c>
      <c r="AK402" s="50">
        <f t="shared" ref="AK402:AK465" si="172">ROUND(AJ402*$L402,2)</f>
        <v>8741.11</v>
      </c>
      <c r="AL402" s="50"/>
      <c r="AM402" s="50">
        <f t="shared" si="168"/>
        <v>0</v>
      </c>
      <c r="AN402" s="50"/>
      <c r="AO402" s="50">
        <f t="shared" si="169"/>
        <v>0</v>
      </c>
      <c r="AP402" s="49">
        <f t="shared" si="170"/>
        <v>1</v>
      </c>
      <c r="AQ402" s="49">
        <f t="shared" si="156"/>
        <v>8741.11</v>
      </c>
      <c r="AR402" s="49">
        <f t="shared" si="157"/>
        <v>0</v>
      </c>
      <c r="AS402" s="58">
        <f t="shared" si="158"/>
        <v>0</v>
      </c>
      <c r="AT402" s="47"/>
      <c r="AU402" s="46"/>
      <c r="AV402" s="24">
        <f t="shared" si="148"/>
        <v>1</v>
      </c>
      <c r="AW402" s="23" t="str">
        <f t="shared" si="155"/>
        <v>MEDIDO</v>
      </c>
      <c r="AX402" s="45"/>
    </row>
    <row r="403" spans="1:50" s="41" customFormat="1" ht="52.5" customHeight="1" x14ac:dyDescent="0.2">
      <c r="A403" s="41" t="s">
        <v>39</v>
      </c>
      <c r="C403" s="57" t="s">
        <v>2215</v>
      </c>
      <c r="D403" s="56" t="s">
        <v>2214</v>
      </c>
      <c r="E403" s="55" t="s">
        <v>43</v>
      </c>
      <c r="F403" s="53">
        <v>4</v>
      </c>
      <c r="G403" s="53">
        <v>0</v>
      </c>
      <c r="H403" s="54">
        <v>0</v>
      </c>
      <c r="I403" s="54"/>
      <c r="J403" s="54">
        <v>0</v>
      </c>
      <c r="K403" s="53">
        <f t="shared" si="159"/>
        <v>4</v>
      </c>
      <c r="L403" s="52">
        <v>2237.94</v>
      </c>
      <c r="M403" s="51">
        <f t="shared" si="171"/>
        <v>8951.76</v>
      </c>
      <c r="N403" s="50"/>
      <c r="O403" s="50">
        <f t="shared" si="154"/>
        <v>0</v>
      </c>
      <c r="P403" s="50"/>
      <c r="Q403" s="50">
        <f t="shared" si="160"/>
        <v>0</v>
      </c>
      <c r="R403" s="50"/>
      <c r="S403" s="50">
        <f t="shared" si="161"/>
        <v>0</v>
      </c>
      <c r="T403" s="50"/>
      <c r="U403" s="50">
        <f t="shared" si="150"/>
        <v>0</v>
      </c>
      <c r="V403" s="50"/>
      <c r="W403" s="50">
        <f t="shared" si="153"/>
        <v>0</v>
      </c>
      <c r="X403" s="50"/>
      <c r="Y403" s="50">
        <f t="shared" si="162"/>
        <v>0</v>
      </c>
      <c r="Z403" s="50"/>
      <c r="AA403" s="50">
        <f t="shared" si="163"/>
        <v>0</v>
      </c>
      <c r="AB403" s="50"/>
      <c r="AC403" s="50">
        <f t="shared" si="164"/>
        <v>0</v>
      </c>
      <c r="AD403" s="50">
        <v>3</v>
      </c>
      <c r="AE403" s="50">
        <f t="shared" si="165"/>
        <v>6713.82</v>
      </c>
      <c r="AF403" s="50"/>
      <c r="AG403" s="50">
        <f t="shared" si="166"/>
        <v>0</v>
      </c>
      <c r="AH403" s="50"/>
      <c r="AI403" s="50">
        <f t="shared" si="167"/>
        <v>0</v>
      </c>
      <c r="AJ403" s="50"/>
      <c r="AK403" s="50">
        <f t="shared" si="172"/>
        <v>0</v>
      </c>
      <c r="AL403" s="50"/>
      <c r="AM403" s="50">
        <f t="shared" si="168"/>
        <v>0</v>
      </c>
      <c r="AN403" s="50"/>
      <c r="AO403" s="50">
        <f t="shared" si="169"/>
        <v>0</v>
      </c>
      <c r="AP403" s="49">
        <f t="shared" si="170"/>
        <v>3</v>
      </c>
      <c r="AQ403" s="49">
        <f t="shared" si="156"/>
        <v>6713.82</v>
      </c>
      <c r="AR403" s="49">
        <f t="shared" si="157"/>
        <v>1</v>
      </c>
      <c r="AS403" s="58">
        <f t="shared" si="158"/>
        <v>2237.9400000000005</v>
      </c>
      <c r="AT403" s="47"/>
      <c r="AU403" s="46"/>
      <c r="AV403" s="24">
        <f t="shared" si="148"/>
        <v>0</v>
      </c>
      <c r="AW403" s="23" t="str">
        <f t="shared" si="155"/>
        <v>NÃO MEDIDO</v>
      </c>
      <c r="AX403" s="45"/>
    </row>
    <row r="404" spans="1:50" s="41" customFormat="1" ht="71.25" customHeight="1" x14ac:dyDescent="0.2">
      <c r="A404" s="41" t="s">
        <v>39</v>
      </c>
      <c r="C404" s="57" t="s">
        <v>2213</v>
      </c>
      <c r="D404" s="56" t="s">
        <v>2212</v>
      </c>
      <c r="E404" s="55" t="s">
        <v>43</v>
      </c>
      <c r="F404" s="53">
        <v>2</v>
      </c>
      <c r="G404" s="53">
        <v>0</v>
      </c>
      <c r="H404" s="54">
        <v>0</v>
      </c>
      <c r="I404" s="54"/>
      <c r="J404" s="54">
        <v>0</v>
      </c>
      <c r="K404" s="53">
        <f t="shared" si="159"/>
        <v>2</v>
      </c>
      <c r="L404" s="52">
        <v>2886.73</v>
      </c>
      <c r="M404" s="51">
        <f t="shared" si="171"/>
        <v>5773.46</v>
      </c>
      <c r="N404" s="50"/>
      <c r="O404" s="50">
        <f t="shared" si="154"/>
        <v>0</v>
      </c>
      <c r="P404" s="50"/>
      <c r="Q404" s="50">
        <f t="shared" si="160"/>
        <v>0</v>
      </c>
      <c r="R404" s="50"/>
      <c r="S404" s="50">
        <f t="shared" si="161"/>
        <v>0</v>
      </c>
      <c r="T404" s="50"/>
      <c r="U404" s="50">
        <f t="shared" si="150"/>
        <v>0</v>
      </c>
      <c r="V404" s="50"/>
      <c r="W404" s="50">
        <f t="shared" si="153"/>
        <v>0</v>
      </c>
      <c r="X404" s="50"/>
      <c r="Y404" s="50">
        <f t="shared" si="162"/>
        <v>0</v>
      </c>
      <c r="Z404" s="50"/>
      <c r="AA404" s="50">
        <f t="shared" si="163"/>
        <v>0</v>
      </c>
      <c r="AB404" s="50"/>
      <c r="AC404" s="50">
        <f t="shared" si="164"/>
        <v>0</v>
      </c>
      <c r="AD404" s="50"/>
      <c r="AE404" s="50">
        <f t="shared" si="165"/>
        <v>0</v>
      </c>
      <c r="AF404" s="50"/>
      <c r="AG404" s="50">
        <f t="shared" si="166"/>
        <v>0</v>
      </c>
      <c r="AH404" s="50">
        <v>2</v>
      </c>
      <c r="AI404" s="50">
        <f t="shared" si="167"/>
        <v>5773.46</v>
      </c>
      <c r="AJ404" s="50"/>
      <c r="AK404" s="50">
        <f t="shared" si="172"/>
        <v>0</v>
      </c>
      <c r="AL404" s="50"/>
      <c r="AM404" s="50">
        <f t="shared" si="168"/>
        <v>0</v>
      </c>
      <c r="AN404" s="50"/>
      <c r="AO404" s="50">
        <f t="shared" si="169"/>
        <v>0</v>
      </c>
      <c r="AP404" s="49">
        <f t="shared" si="170"/>
        <v>2</v>
      </c>
      <c r="AQ404" s="49">
        <f t="shared" si="156"/>
        <v>5773.46</v>
      </c>
      <c r="AR404" s="49">
        <f t="shared" si="157"/>
        <v>0</v>
      </c>
      <c r="AS404" s="58">
        <f t="shared" si="158"/>
        <v>0</v>
      </c>
      <c r="AT404" s="47"/>
      <c r="AU404" s="46"/>
      <c r="AV404" s="24">
        <f t="shared" si="148"/>
        <v>0</v>
      </c>
      <c r="AW404" s="23" t="str">
        <f t="shared" si="155"/>
        <v>NÃO MEDIDO</v>
      </c>
      <c r="AX404" s="45"/>
    </row>
    <row r="405" spans="1:50" s="41" customFormat="1" ht="58.5" customHeight="1" x14ac:dyDescent="0.2">
      <c r="A405" s="41" t="s">
        <v>39</v>
      </c>
      <c r="C405" s="57" t="s">
        <v>2211</v>
      </c>
      <c r="D405" s="56" t="s">
        <v>2210</v>
      </c>
      <c r="E405" s="55" t="s">
        <v>43</v>
      </c>
      <c r="F405" s="53">
        <v>1</v>
      </c>
      <c r="G405" s="53">
        <v>0</v>
      </c>
      <c r="H405" s="54">
        <v>0</v>
      </c>
      <c r="I405" s="54"/>
      <c r="J405" s="54">
        <v>0</v>
      </c>
      <c r="K405" s="53">
        <f t="shared" si="159"/>
        <v>1</v>
      </c>
      <c r="L405" s="52">
        <v>2124.44</v>
      </c>
      <c r="M405" s="51">
        <f t="shared" si="171"/>
        <v>2124.44</v>
      </c>
      <c r="N405" s="50"/>
      <c r="O405" s="50">
        <f t="shared" si="154"/>
        <v>0</v>
      </c>
      <c r="P405" s="50"/>
      <c r="Q405" s="50">
        <f t="shared" si="160"/>
        <v>0</v>
      </c>
      <c r="R405" s="50"/>
      <c r="S405" s="50">
        <f t="shared" si="161"/>
        <v>0</v>
      </c>
      <c r="T405" s="50"/>
      <c r="U405" s="50">
        <f t="shared" si="150"/>
        <v>0</v>
      </c>
      <c r="V405" s="50"/>
      <c r="W405" s="50">
        <f t="shared" ref="W405:W421" si="173">ROUND(V405*$L405,2)</f>
        <v>0</v>
      </c>
      <c r="X405" s="50"/>
      <c r="Y405" s="50">
        <f t="shared" si="162"/>
        <v>0</v>
      </c>
      <c r="Z405" s="50"/>
      <c r="AA405" s="50">
        <f t="shared" si="163"/>
        <v>0</v>
      </c>
      <c r="AB405" s="50"/>
      <c r="AC405" s="50">
        <f t="shared" si="164"/>
        <v>0</v>
      </c>
      <c r="AD405" s="50"/>
      <c r="AE405" s="50">
        <f t="shared" si="165"/>
        <v>0</v>
      </c>
      <c r="AF405" s="50"/>
      <c r="AG405" s="50">
        <f t="shared" si="166"/>
        <v>0</v>
      </c>
      <c r="AH405" s="50">
        <v>1</v>
      </c>
      <c r="AI405" s="50">
        <f t="shared" si="167"/>
        <v>2124.44</v>
      </c>
      <c r="AJ405" s="50"/>
      <c r="AK405" s="50">
        <f t="shared" si="172"/>
        <v>0</v>
      </c>
      <c r="AL405" s="50"/>
      <c r="AM405" s="50">
        <f t="shared" si="168"/>
        <v>0</v>
      </c>
      <c r="AN405" s="50"/>
      <c r="AO405" s="50">
        <f t="shared" si="169"/>
        <v>0</v>
      </c>
      <c r="AP405" s="49">
        <f t="shared" si="170"/>
        <v>1</v>
      </c>
      <c r="AQ405" s="49">
        <f t="shared" si="156"/>
        <v>2124.44</v>
      </c>
      <c r="AR405" s="49">
        <f t="shared" si="157"/>
        <v>0</v>
      </c>
      <c r="AS405" s="58">
        <f t="shared" si="158"/>
        <v>0</v>
      </c>
      <c r="AT405" s="47"/>
      <c r="AU405" s="46"/>
      <c r="AV405" s="24">
        <f t="shared" ref="AV405:AV468" si="174">INDEX($N$10:$AO$1747,ROW()-9,MATCH($AV$10,$N$10:$AO$10,0))</f>
        <v>0</v>
      </c>
      <c r="AW405" s="23" t="str">
        <f t="shared" si="155"/>
        <v>NÃO MEDIDO</v>
      </c>
      <c r="AX405" s="45"/>
    </row>
    <row r="406" spans="1:50" s="41" customFormat="1" ht="52.5" customHeight="1" x14ac:dyDescent="0.2">
      <c r="A406" s="41" t="s">
        <v>39</v>
      </c>
      <c r="C406" s="57" t="s">
        <v>2209</v>
      </c>
      <c r="D406" s="56" t="s">
        <v>2208</v>
      </c>
      <c r="E406" s="55" t="s">
        <v>43</v>
      </c>
      <c r="F406" s="53">
        <v>4</v>
      </c>
      <c r="G406" s="53">
        <v>0</v>
      </c>
      <c r="H406" s="54">
        <v>1</v>
      </c>
      <c r="I406" s="54"/>
      <c r="J406" s="54">
        <v>0</v>
      </c>
      <c r="K406" s="53">
        <f t="shared" si="159"/>
        <v>5</v>
      </c>
      <c r="L406" s="52">
        <v>2094.0500000000002</v>
      </c>
      <c r="M406" s="51">
        <f t="shared" si="171"/>
        <v>10470.25</v>
      </c>
      <c r="N406" s="50"/>
      <c r="O406" s="50">
        <f t="shared" si="154"/>
        <v>0</v>
      </c>
      <c r="P406" s="50"/>
      <c r="Q406" s="50">
        <f t="shared" si="160"/>
        <v>0</v>
      </c>
      <c r="R406" s="50"/>
      <c r="S406" s="50">
        <f t="shared" si="161"/>
        <v>0</v>
      </c>
      <c r="T406" s="50"/>
      <c r="U406" s="50">
        <f t="shared" si="150"/>
        <v>0</v>
      </c>
      <c r="V406" s="50"/>
      <c r="W406" s="50">
        <f t="shared" si="173"/>
        <v>0</v>
      </c>
      <c r="X406" s="50"/>
      <c r="Y406" s="50">
        <f t="shared" si="162"/>
        <v>0</v>
      </c>
      <c r="Z406" s="50"/>
      <c r="AA406" s="50">
        <f t="shared" si="163"/>
        <v>0</v>
      </c>
      <c r="AB406" s="50"/>
      <c r="AC406" s="50">
        <f t="shared" si="164"/>
        <v>0</v>
      </c>
      <c r="AD406" s="50">
        <v>4</v>
      </c>
      <c r="AE406" s="50">
        <f t="shared" si="165"/>
        <v>8376.2000000000007</v>
      </c>
      <c r="AF406" s="50"/>
      <c r="AG406" s="50">
        <f t="shared" si="166"/>
        <v>0</v>
      </c>
      <c r="AH406" s="50">
        <v>1</v>
      </c>
      <c r="AI406" s="50">
        <f t="shared" si="167"/>
        <v>2094.0500000000002</v>
      </c>
      <c r="AJ406" s="50"/>
      <c r="AK406" s="50">
        <f t="shared" si="172"/>
        <v>0</v>
      </c>
      <c r="AL406" s="50"/>
      <c r="AM406" s="50">
        <f t="shared" si="168"/>
        <v>0</v>
      </c>
      <c r="AN406" s="50"/>
      <c r="AO406" s="50">
        <f t="shared" si="169"/>
        <v>0</v>
      </c>
      <c r="AP406" s="49">
        <f t="shared" si="170"/>
        <v>5</v>
      </c>
      <c r="AQ406" s="49">
        <f t="shared" si="156"/>
        <v>10470.25</v>
      </c>
      <c r="AR406" s="49">
        <f t="shared" si="157"/>
        <v>0</v>
      </c>
      <c r="AS406" s="58">
        <f t="shared" si="158"/>
        <v>0</v>
      </c>
      <c r="AT406" s="47"/>
      <c r="AU406" s="46"/>
      <c r="AV406" s="24">
        <f t="shared" si="174"/>
        <v>0</v>
      </c>
      <c r="AW406" s="23" t="str">
        <f t="shared" si="155"/>
        <v>NÃO MEDIDO</v>
      </c>
      <c r="AX406" s="45"/>
    </row>
    <row r="407" spans="1:50" s="41" customFormat="1" ht="60.75" customHeight="1" x14ac:dyDescent="0.2">
      <c r="A407" s="41" t="s">
        <v>39</v>
      </c>
      <c r="C407" s="57" t="s">
        <v>2207</v>
      </c>
      <c r="D407" s="56" t="s">
        <v>2206</v>
      </c>
      <c r="E407" s="55" t="s">
        <v>43</v>
      </c>
      <c r="F407" s="53">
        <v>1</v>
      </c>
      <c r="G407" s="53">
        <v>0</v>
      </c>
      <c r="H407" s="54">
        <v>0</v>
      </c>
      <c r="I407" s="54"/>
      <c r="J407" s="54">
        <v>0</v>
      </c>
      <c r="K407" s="53">
        <f t="shared" si="159"/>
        <v>1</v>
      </c>
      <c r="L407" s="52">
        <v>2108.98</v>
      </c>
      <c r="M407" s="51">
        <f t="shared" si="171"/>
        <v>2108.98</v>
      </c>
      <c r="N407" s="50"/>
      <c r="O407" s="50">
        <f t="shared" si="154"/>
        <v>0</v>
      </c>
      <c r="P407" s="50"/>
      <c r="Q407" s="50">
        <f t="shared" si="160"/>
        <v>0</v>
      </c>
      <c r="R407" s="50"/>
      <c r="S407" s="50">
        <f t="shared" si="161"/>
        <v>0</v>
      </c>
      <c r="T407" s="50"/>
      <c r="U407" s="50">
        <f t="shared" si="150"/>
        <v>0</v>
      </c>
      <c r="V407" s="50"/>
      <c r="W407" s="50">
        <f t="shared" si="173"/>
        <v>0</v>
      </c>
      <c r="X407" s="50"/>
      <c r="Y407" s="50">
        <f t="shared" si="162"/>
        <v>0</v>
      </c>
      <c r="Z407" s="50"/>
      <c r="AA407" s="50">
        <f t="shared" si="163"/>
        <v>0</v>
      </c>
      <c r="AB407" s="50"/>
      <c r="AC407" s="50">
        <f t="shared" si="164"/>
        <v>0</v>
      </c>
      <c r="AD407" s="50"/>
      <c r="AE407" s="50">
        <f t="shared" si="165"/>
        <v>0</v>
      </c>
      <c r="AF407" s="50"/>
      <c r="AG407" s="50">
        <f t="shared" si="166"/>
        <v>0</v>
      </c>
      <c r="AH407" s="50">
        <v>1</v>
      </c>
      <c r="AI407" s="50">
        <f t="shared" si="167"/>
        <v>2108.98</v>
      </c>
      <c r="AJ407" s="50"/>
      <c r="AK407" s="50">
        <f t="shared" si="172"/>
        <v>0</v>
      </c>
      <c r="AL407" s="50"/>
      <c r="AM407" s="50">
        <f t="shared" si="168"/>
        <v>0</v>
      </c>
      <c r="AN407" s="50"/>
      <c r="AO407" s="50">
        <f t="shared" si="169"/>
        <v>0</v>
      </c>
      <c r="AP407" s="49">
        <f t="shared" si="170"/>
        <v>1</v>
      </c>
      <c r="AQ407" s="49">
        <f t="shared" si="156"/>
        <v>2108.98</v>
      </c>
      <c r="AR407" s="49">
        <f t="shared" si="157"/>
        <v>0</v>
      </c>
      <c r="AS407" s="58">
        <f t="shared" si="158"/>
        <v>0</v>
      </c>
      <c r="AT407" s="47"/>
      <c r="AU407" s="46"/>
      <c r="AV407" s="24">
        <f t="shared" si="174"/>
        <v>0</v>
      </c>
      <c r="AW407" s="23" t="str">
        <f t="shared" si="155"/>
        <v>NÃO MEDIDO</v>
      </c>
      <c r="AX407" s="45"/>
    </row>
    <row r="408" spans="1:50" s="41" customFormat="1" ht="57" customHeight="1" x14ac:dyDescent="0.2">
      <c r="A408" s="41" t="s">
        <v>39</v>
      </c>
      <c r="C408" s="57" t="s">
        <v>2205</v>
      </c>
      <c r="D408" s="56" t="s">
        <v>2204</v>
      </c>
      <c r="E408" s="55" t="s">
        <v>43</v>
      </c>
      <c r="F408" s="53">
        <v>1</v>
      </c>
      <c r="G408" s="53">
        <v>0</v>
      </c>
      <c r="H408" s="54">
        <v>1</v>
      </c>
      <c r="I408" s="54"/>
      <c r="J408" s="54">
        <v>0</v>
      </c>
      <c r="K408" s="53">
        <f t="shared" si="159"/>
        <v>2</v>
      </c>
      <c r="L408" s="52">
        <v>1925.04</v>
      </c>
      <c r="M408" s="51">
        <f t="shared" si="171"/>
        <v>3850.08</v>
      </c>
      <c r="N408" s="50"/>
      <c r="O408" s="50">
        <f t="shared" si="154"/>
        <v>0</v>
      </c>
      <c r="P408" s="50"/>
      <c r="Q408" s="50">
        <f t="shared" si="160"/>
        <v>0</v>
      </c>
      <c r="R408" s="50"/>
      <c r="S408" s="50">
        <f t="shared" si="161"/>
        <v>0</v>
      </c>
      <c r="T408" s="50"/>
      <c r="U408" s="50">
        <f t="shared" si="150"/>
        <v>0</v>
      </c>
      <c r="V408" s="50"/>
      <c r="W408" s="50">
        <f t="shared" si="173"/>
        <v>0</v>
      </c>
      <c r="X408" s="50"/>
      <c r="Y408" s="50">
        <f t="shared" si="162"/>
        <v>0</v>
      </c>
      <c r="Z408" s="50"/>
      <c r="AA408" s="50">
        <f t="shared" si="163"/>
        <v>0</v>
      </c>
      <c r="AB408" s="50"/>
      <c r="AC408" s="50">
        <f t="shared" si="164"/>
        <v>0</v>
      </c>
      <c r="AD408" s="50"/>
      <c r="AE408" s="50">
        <f t="shared" si="165"/>
        <v>0</v>
      </c>
      <c r="AF408" s="50"/>
      <c r="AG408" s="50">
        <f t="shared" si="166"/>
        <v>0</v>
      </c>
      <c r="AH408" s="50">
        <v>1</v>
      </c>
      <c r="AI408" s="50">
        <f t="shared" si="167"/>
        <v>1925.04</v>
      </c>
      <c r="AJ408" s="50"/>
      <c r="AK408" s="50">
        <f t="shared" si="172"/>
        <v>0</v>
      </c>
      <c r="AL408" s="50"/>
      <c r="AM408" s="50">
        <f t="shared" si="168"/>
        <v>0</v>
      </c>
      <c r="AN408" s="50"/>
      <c r="AO408" s="50">
        <f t="shared" si="169"/>
        <v>0</v>
      </c>
      <c r="AP408" s="49">
        <f t="shared" si="170"/>
        <v>1</v>
      </c>
      <c r="AQ408" s="49">
        <f t="shared" si="156"/>
        <v>1925.04</v>
      </c>
      <c r="AR408" s="49">
        <f t="shared" si="157"/>
        <v>1</v>
      </c>
      <c r="AS408" s="58">
        <f t="shared" si="158"/>
        <v>1925.04</v>
      </c>
      <c r="AT408" s="47"/>
      <c r="AU408" s="46"/>
      <c r="AV408" s="24">
        <f t="shared" si="174"/>
        <v>0</v>
      </c>
      <c r="AW408" s="23" t="str">
        <f t="shared" si="155"/>
        <v>NÃO MEDIDO</v>
      </c>
      <c r="AX408" s="45"/>
    </row>
    <row r="409" spans="1:50" s="41" customFormat="1" ht="52.5" customHeight="1" x14ac:dyDescent="0.2">
      <c r="A409" s="41" t="s">
        <v>39</v>
      </c>
      <c r="C409" s="57" t="s">
        <v>2203</v>
      </c>
      <c r="D409" s="56" t="s">
        <v>2202</v>
      </c>
      <c r="E409" s="55" t="s">
        <v>43</v>
      </c>
      <c r="F409" s="53">
        <v>1</v>
      </c>
      <c r="G409" s="53">
        <v>0</v>
      </c>
      <c r="H409" s="54">
        <v>0</v>
      </c>
      <c r="I409" s="54"/>
      <c r="J409" s="54">
        <v>0</v>
      </c>
      <c r="K409" s="53">
        <f t="shared" si="159"/>
        <v>1</v>
      </c>
      <c r="L409" s="52">
        <v>4208</v>
      </c>
      <c r="M409" s="51">
        <f t="shared" si="171"/>
        <v>4208</v>
      </c>
      <c r="N409" s="50"/>
      <c r="O409" s="50">
        <f t="shared" si="154"/>
        <v>0</v>
      </c>
      <c r="P409" s="50"/>
      <c r="Q409" s="50">
        <f t="shared" si="160"/>
        <v>0</v>
      </c>
      <c r="R409" s="50"/>
      <c r="S409" s="50">
        <f t="shared" si="161"/>
        <v>0</v>
      </c>
      <c r="T409" s="50"/>
      <c r="U409" s="50">
        <f t="shared" si="150"/>
        <v>0</v>
      </c>
      <c r="V409" s="50"/>
      <c r="W409" s="50">
        <f t="shared" si="173"/>
        <v>0</v>
      </c>
      <c r="X409" s="50"/>
      <c r="Y409" s="50">
        <f t="shared" si="162"/>
        <v>0</v>
      </c>
      <c r="Z409" s="50"/>
      <c r="AA409" s="50">
        <f t="shared" si="163"/>
        <v>0</v>
      </c>
      <c r="AB409" s="50"/>
      <c r="AC409" s="50">
        <f t="shared" si="164"/>
        <v>0</v>
      </c>
      <c r="AD409" s="50"/>
      <c r="AE409" s="50">
        <f t="shared" si="165"/>
        <v>0</v>
      </c>
      <c r="AF409" s="50"/>
      <c r="AG409" s="50">
        <f t="shared" si="166"/>
        <v>0</v>
      </c>
      <c r="AH409" s="50">
        <v>1</v>
      </c>
      <c r="AI409" s="50">
        <f t="shared" si="167"/>
        <v>4208</v>
      </c>
      <c r="AJ409" s="50"/>
      <c r="AK409" s="50">
        <f t="shared" si="172"/>
        <v>0</v>
      </c>
      <c r="AL409" s="50"/>
      <c r="AM409" s="50">
        <f t="shared" si="168"/>
        <v>0</v>
      </c>
      <c r="AN409" s="50"/>
      <c r="AO409" s="50">
        <f t="shared" si="169"/>
        <v>0</v>
      </c>
      <c r="AP409" s="49">
        <f t="shared" si="170"/>
        <v>1</v>
      </c>
      <c r="AQ409" s="49">
        <f t="shared" si="156"/>
        <v>4208</v>
      </c>
      <c r="AR409" s="49">
        <f t="shared" si="157"/>
        <v>0</v>
      </c>
      <c r="AS409" s="58">
        <f t="shared" si="158"/>
        <v>0</v>
      </c>
      <c r="AT409" s="47"/>
      <c r="AU409" s="46"/>
      <c r="AV409" s="24">
        <f t="shared" si="174"/>
        <v>0</v>
      </c>
      <c r="AW409" s="23" t="str">
        <f t="shared" si="155"/>
        <v>NÃO MEDIDO</v>
      </c>
      <c r="AX409" s="45"/>
    </row>
    <row r="410" spans="1:50" s="41" customFormat="1" ht="52.5" customHeight="1" x14ac:dyDescent="0.2">
      <c r="A410" s="41" t="s">
        <v>39</v>
      </c>
      <c r="C410" s="57" t="s">
        <v>2201</v>
      </c>
      <c r="D410" s="56" t="s">
        <v>2200</v>
      </c>
      <c r="E410" s="55" t="s">
        <v>43</v>
      </c>
      <c r="F410" s="53">
        <v>1</v>
      </c>
      <c r="G410" s="53">
        <v>0</v>
      </c>
      <c r="H410" s="54">
        <v>0</v>
      </c>
      <c r="I410" s="54"/>
      <c r="J410" s="54">
        <v>0</v>
      </c>
      <c r="K410" s="53">
        <f t="shared" si="159"/>
        <v>1</v>
      </c>
      <c r="L410" s="52">
        <v>3462.69</v>
      </c>
      <c r="M410" s="51">
        <f t="shared" si="171"/>
        <v>3462.69</v>
      </c>
      <c r="N410" s="50"/>
      <c r="O410" s="50">
        <f t="shared" si="154"/>
        <v>0</v>
      </c>
      <c r="P410" s="50"/>
      <c r="Q410" s="50">
        <f t="shared" si="160"/>
        <v>0</v>
      </c>
      <c r="R410" s="50"/>
      <c r="S410" s="50">
        <f t="shared" si="161"/>
        <v>0</v>
      </c>
      <c r="T410" s="50"/>
      <c r="U410" s="50">
        <f t="shared" si="150"/>
        <v>0</v>
      </c>
      <c r="V410" s="50"/>
      <c r="W410" s="50">
        <f t="shared" si="173"/>
        <v>0</v>
      </c>
      <c r="X410" s="50"/>
      <c r="Y410" s="50">
        <f t="shared" si="162"/>
        <v>0</v>
      </c>
      <c r="Z410" s="50"/>
      <c r="AA410" s="50">
        <f t="shared" si="163"/>
        <v>0</v>
      </c>
      <c r="AB410" s="50"/>
      <c r="AC410" s="50">
        <f t="shared" si="164"/>
        <v>0</v>
      </c>
      <c r="AD410" s="50"/>
      <c r="AE410" s="50">
        <f t="shared" si="165"/>
        <v>0</v>
      </c>
      <c r="AF410" s="50"/>
      <c r="AG410" s="50">
        <f t="shared" si="166"/>
        <v>0</v>
      </c>
      <c r="AH410" s="50">
        <v>1</v>
      </c>
      <c r="AI410" s="50">
        <f t="shared" si="167"/>
        <v>3462.69</v>
      </c>
      <c r="AJ410" s="50"/>
      <c r="AK410" s="50">
        <f t="shared" si="172"/>
        <v>0</v>
      </c>
      <c r="AL410" s="50"/>
      <c r="AM410" s="50">
        <f t="shared" si="168"/>
        <v>0</v>
      </c>
      <c r="AN410" s="50"/>
      <c r="AO410" s="50">
        <f t="shared" si="169"/>
        <v>0</v>
      </c>
      <c r="AP410" s="49">
        <f t="shared" si="170"/>
        <v>1</v>
      </c>
      <c r="AQ410" s="49">
        <f t="shared" si="156"/>
        <v>3462.69</v>
      </c>
      <c r="AR410" s="49">
        <f t="shared" si="157"/>
        <v>0</v>
      </c>
      <c r="AS410" s="58">
        <f t="shared" si="158"/>
        <v>0</v>
      </c>
      <c r="AT410" s="47"/>
      <c r="AU410" s="46"/>
      <c r="AV410" s="24">
        <f t="shared" si="174"/>
        <v>0</v>
      </c>
      <c r="AW410" s="23" t="str">
        <f t="shared" si="155"/>
        <v>NÃO MEDIDO</v>
      </c>
      <c r="AX410" s="45"/>
    </row>
    <row r="411" spans="1:50" s="41" customFormat="1" ht="52.5" customHeight="1" x14ac:dyDescent="0.2">
      <c r="A411" s="41" t="s">
        <v>39</v>
      </c>
      <c r="C411" s="57" t="s">
        <v>2199</v>
      </c>
      <c r="D411" s="56" t="s">
        <v>2198</v>
      </c>
      <c r="E411" s="55" t="s">
        <v>43</v>
      </c>
      <c r="F411" s="53">
        <v>2</v>
      </c>
      <c r="G411" s="53">
        <v>0</v>
      </c>
      <c r="H411" s="54">
        <v>0</v>
      </c>
      <c r="I411" s="54"/>
      <c r="J411" s="54">
        <v>0</v>
      </c>
      <c r="K411" s="53">
        <f t="shared" si="159"/>
        <v>2</v>
      </c>
      <c r="L411" s="52">
        <v>1489.05</v>
      </c>
      <c r="M411" s="51">
        <f t="shared" si="171"/>
        <v>2978.1</v>
      </c>
      <c r="N411" s="50"/>
      <c r="O411" s="50">
        <f t="shared" si="154"/>
        <v>0</v>
      </c>
      <c r="P411" s="50"/>
      <c r="Q411" s="50">
        <f t="shared" si="160"/>
        <v>0</v>
      </c>
      <c r="R411" s="50"/>
      <c r="S411" s="50">
        <f t="shared" si="161"/>
        <v>0</v>
      </c>
      <c r="T411" s="50"/>
      <c r="U411" s="50">
        <f t="shared" si="150"/>
        <v>0</v>
      </c>
      <c r="V411" s="50"/>
      <c r="W411" s="50">
        <f t="shared" si="173"/>
        <v>0</v>
      </c>
      <c r="X411" s="50"/>
      <c r="Y411" s="50">
        <f t="shared" si="162"/>
        <v>0</v>
      </c>
      <c r="Z411" s="50"/>
      <c r="AA411" s="50">
        <f t="shared" si="163"/>
        <v>0</v>
      </c>
      <c r="AB411" s="50"/>
      <c r="AC411" s="50">
        <f t="shared" si="164"/>
        <v>0</v>
      </c>
      <c r="AD411" s="50"/>
      <c r="AE411" s="50">
        <f t="shared" si="165"/>
        <v>0</v>
      </c>
      <c r="AF411" s="50"/>
      <c r="AG411" s="50">
        <f t="shared" si="166"/>
        <v>0</v>
      </c>
      <c r="AH411" s="50">
        <v>2</v>
      </c>
      <c r="AI411" s="50">
        <f t="shared" si="167"/>
        <v>2978.1</v>
      </c>
      <c r="AJ411" s="50"/>
      <c r="AK411" s="50">
        <f t="shared" si="172"/>
        <v>0</v>
      </c>
      <c r="AL411" s="50"/>
      <c r="AM411" s="50">
        <f t="shared" si="168"/>
        <v>0</v>
      </c>
      <c r="AN411" s="50"/>
      <c r="AO411" s="50">
        <f t="shared" si="169"/>
        <v>0</v>
      </c>
      <c r="AP411" s="49">
        <f t="shared" si="170"/>
        <v>2</v>
      </c>
      <c r="AQ411" s="49">
        <f t="shared" si="156"/>
        <v>2978.1</v>
      </c>
      <c r="AR411" s="49">
        <f t="shared" si="157"/>
        <v>0</v>
      </c>
      <c r="AS411" s="58">
        <f t="shared" si="158"/>
        <v>0</v>
      </c>
      <c r="AT411" s="47"/>
      <c r="AU411" s="46"/>
      <c r="AV411" s="24">
        <f t="shared" si="174"/>
        <v>0</v>
      </c>
      <c r="AW411" s="23" t="str">
        <f t="shared" si="155"/>
        <v>NÃO MEDIDO</v>
      </c>
      <c r="AX411" s="45"/>
    </row>
    <row r="412" spans="1:50" s="41" customFormat="1" ht="52.5" customHeight="1" x14ac:dyDescent="0.2">
      <c r="A412" s="41" t="s">
        <v>39</v>
      </c>
      <c r="C412" s="57" t="s">
        <v>2197</v>
      </c>
      <c r="D412" s="56" t="s">
        <v>2196</v>
      </c>
      <c r="E412" s="55" t="s">
        <v>43</v>
      </c>
      <c r="F412" s="53">
        <v>2</v>
      </c>
      <c r="G412" s="53">
        <v>0</v>
      </c>
      <c r="H412" s="54">
        <v>0</v>
      </c>
      <c r="I412" s="54"/>
      <c r="J412" s="54">
        <v>0</v>
      </c>
      <c r="K412" s="53">
        <f t="shared" si="159"/>
        <v>2</v>
      </c>
      <c r="L412" s="52">
        <v>1981.91</v>
      </c>
      <c r="M412" s="51">
        <f t="shared" si="171"/>
        <v>3963.82</v>
      </c>
      <c r="N412" s="50"/>
      <c r="O412" s="50">
        <f t="shared" si="154"/>
        <v>0</v>
      </c>
      <c r="P412" s="50"/>
      <c r="Q412" s="50">
        <f t="shared" si="160"/>
        <v>0</v>
      </c>
      <c r="R412" s="50"/>
      <c r="S412" s="50">
        <f t="shared" si="161"/>
        <v>0</v>
      </c>
      <c r="T412" s="50"/>
      <c r="U412" s="50">
        <f t="shared" si="150"/>
        <v>0</v>
      </c>
      <c r="V412" s="50"/>
      <c r="W412" s="50">
        <f t="shared" si="173"/>
        <v>0</v>
      </c>
      <c r="X412" s="50"/>
      <c r="Y412" s="50">
        <f t="shared" si="162"/>
        <v>0</v>
      </c>
      <c r="Z412" s="50"/>
      <c r="AA412" s="50">
        <f t="shared" si="163"/>
        <v>0</v>
      </c>
      <c r="AB412" s="50"/>
      <c r="AC412" s="50">
        <f t="shared" si="164"/>
        <v>0</v>
      </c>
      <c r="AD412" s="50">
        <v>2</v>
      </c>
      <c r="AE412" s="50">
        <f t="shared" si="165"/>
        <v>3963.82</v>
      </c>
      <c r="AF412" s="50"/>
      <c r="AG412" s="50">
        <f t="shared" si="166"/>
        <v>0</v>
      </c>
      <c r="AH412" s="50"/>
      <c r="AI412" s="50">
        <f t="shared" si="167"/>
        <v>0</v>
      </c>
      <c r="AJ412" s="50"/>
      <c r="AK412" s="50">
        <f t="shared" si="172"/>
        <v>0</v>
      </c>
      <c r="AL412" s="50"/>
      <c r="AM412" s="50">
        <f t="shared" si="168"/>
        <v>0</v>
      </c>
      <c r="AN412" s="50"/>
      <c r="AO412" s="50">
        <f t="shared" si="169"/>
        <v>0</v>
      </c>
      <c r="AP412" s="49">
        <f t="shared" si="170"/>
        <v>2</v>
      </c>
      <c r="AQ412" s="49">
        <f t="shared" si="156"/>
        <v>3963.82</v>
      </c>
      <c r="AR412" s="49">
        <f t="shared" si="157"/>
        <v>0</v>
      </c>
      <c r="AS412" s="58">
        <f t="shared" si="158"/>
        <v>0</v>
      </c>
      <c r="AT412" s="47"/>
      <c r="AU412" s="46"/>
      <c r="AV412" s="24">
        <f t="shared" si="174"/>
        <v>0</v>
      </c>
      <c r="AW412" s="23" t="str">
        <f t="shared" si="155"/>
        <v>NÃO MEDIDO</v>
      </c>
      <c r="AX412" s="45"/>
    </row>
    <row r="413" spans="1:50" s="41" customFormat="1" ht="69.75" customHeight="1" x14ac:dyDescent="0.2">
      <c r="A413" s="41" t="s">
        <v>39</v>
      </c>
      <c r="C413" s="57" t="s">
        <v>2195</v>
      </c>
      <c r="D413" s="56" t="s">
        <v>2194</v>
      </c>
      <c r="E413" s="55" t="s">
        <v>43</v>
      </c>
      <c r="F413" s="53">
        <v>1</v>
      </c>
      <c r="G413" s="53">
        <v>0</v>
      </c>
      <c r="H413" s="54">
        <v>0</v>
      </c>
      <c r="I413" s="54"/>
      <c r="J413" s="54">
        <v>0</v>
      </c>
      <c r="K413" s="53">
        <f t="shared" si="159"/>
        <v>1</v>
      </c>
      <c r="L413" s="52">
        <v>1732.72</v>
      </c>
      <c r="M413" s="51">
        <f t="shared" si="171"/>
        <v>1732.72</v>
      </c>
      <c r="N413" s="50"/>
      <c r="O413" s="50">
        <f t="shared" si="154"/>
        <v>0</v>
      </c>
      <c r="P413" s="50"/>
      <c r="Q413" s="50">
        <f t="shared" si="160"/>
        <v>0</v>
      </c>
      <c r="R413" s="50"/>
      <c r="S413" s="50">
        <f t="shared" si="161"/>
        <v>0</v>
      </c>
      <c r="T413" s="50"/>
      <c r="U413" s="50">
        <f t="shared" si="150"/>
        <v>0</v>
      </c>
      <c r="V413" s="50"/>
      <c r="W413" s="50">
        <f t="shared" si="173"/>
        <v>0</v>
      </c>
      <c r="X413" s="50"/>
      <c r="Y413" s="50">
        <f t="shared" si="162"/>
        <v>0</v>
      </c>
      <c r="Z413" s="50"/>
      <c r="AA413" s="50">
        <f t="shared" si="163"/>
        <v>0</v>
      </c>
      <c r="AB413" s="50"/>
      <c r="AC413" s="50">
        <f t="shared" si="164"/>
        <v>0</v>
      </c>
      <c r="AD413" s="50"/>
      <c r="AE413" s="50">
        <f t="shared" si="165"/>
        <v>0</v>
      </c>
      <c r="AF413" s="50"/>
      <c r="AG413" s="50">
        <f t="shared" si="166"/>
        <v>0</v>
      </c>
      <c r="AH413" s="50">
        <v>1</v>
      </c>
      <c r="AI413" s="50">
        <f t="shared" si="167"/>
        <v>1732.72</v>
      </c>
      <c r="AJ413" s="50"/>
      <c r="AK413" s="50">
        <f t="shared" si="172"/>
        <v>0</v>
      </c>
      <c r="AL413" s="50"/>
      <c r="AM413" s="50">
        <f t="shared" si="168"/>
        <v>0</v>
      </c>
      <c r="AN413" s="50"/>
      <c r="AO413" s="50">
        <f t="shared" si="169"/>
        <v>0</v>
      </c>
      <c r="AP413" s="49">
        <f t="shared" si="170"/>
        <v>1</v>
      </c>
      <c r="AQ413" s="49">
        <f t="shared" si="156"/>
        <v>1732.72</v>
      </c>
      <c r="AR413" s="49">
        <f t="shared" si="157"/>
        <v>0</v>
      </c>
      <c r="AS413" s="58">
        <f t="shared" si="158"/>
        <v>0</v>
      </c>
      <c r="AT413" s="47"/>
      <c r="AU413" s="46"/>
      <c r="AV413" s="24">
        <f t="shared" si="174"/>
        <v>0</v>
      </c>
      <c r="AW413" s="23" t="str">
        <f t="shared" si="155"/>
        <v>NÃO MEDIDO</v>
      </c>
      <c r="AX413" s="45"/>
    </row>
    <row r="414" spans="1:50" s="41" customFormat="1" ht="69.75" customHeight="1" x14ac:dyDescent="0.2">
      <c r="A414" s="41" t="s">
        <v>39</v>
      </c>
      <c r="C414" s="57" t="s">
        <v>2193</v>
      </c>
      <c r="D414" s="56" t="s">
        <v>2192</v>
      </c>
      <c r="E414" s="55" t="s">
        <v>43</v>
      </c>
      <c r="F414" s="53">
        <v>1</v>
      </c>
      <c r="G414" s="53">
        <v>0</v>
      </c>
      <c r="H414" s="54">
        <v>0</v>
      </c>
      <c r="I414" s="54"/>
      <c r="J414" s="54">
        <v>0</v>
      </c>
      <c r="K414" s="53">
        <f t="shared" si="159"/>
        <v>1</v>
      </c>
      <c r="L414" s="52">
        <v>4164.9399999999996</v>
      </c>
      <c r="M414" s="51">
        <f t="shared" si="171"/>
        <v>4164.9399999999996</v>
      </c>
      <c r="N414" s="50"/>
      <c r="O414" s="50">
        <f t="shared" si="154"/>
        <v>0</v>
      </c>
      <c r="P414" s="50"/>
      <c r="Q414" s="50">
        <f t="shared" si="160"/>
        <v>0</v>
      </c>
      <c r="R414" s="50"/>
      <c r="S414" s="50">
        <f t="shared" si="161"/>
        <v>0</v>
      </c>
      <c r="T414" s="50"/>
      <c r="U414" s="50">
        <f t="shared" si="150"/>
        <v>0</v>
      </c>
      <c r="V414" s="50"/>
      <c r="W414" s="50">
        <f t="shared" si="173"/>
        <v>0</v>
      </c>
      <c r="X414" s="50"/>
      <c r="Y414" s="50">
        <f t="shared" si="162"/>
        <v>0</v>
      </c>
      <c r="Z414" s="50"/>
      <c r="AA414" s="50">
        <f t="shared" si="163"/>
        <v>0</v>
      </c>
      <c r="AB414" s="50"/>
      <c r="AC414" s="50">
        <f t="shared" si="164"/>
        <v>0</v>
      </c>
      <c r="AD414" s="50"/>
      <c r="AE414" s="50">
        <f t="shared" si="165"/>
        <v>0</v>
      </c>
      <c r="AF414" s="50"/>
      <c r="AG414" s="50">
        <f t="shared" si="166"/>
        <v>0</v>
      </c>
      <c r="AH414" s="50">
        <v>1</v>
      </c>
      <c r="AI414" s="50">
        <f t="shared" si="167"/>
        <v>4164.9399999999996</v>
      </c>
      <c r="AJ414" s="50"/>
      <c r="AK414" s="50">
        <f t="shared" si="172"/>
        <v>0</v>
      </c>
      <c r="AL414" s="50"/>
      <c r="AM414" s="50">
        <f t="shared" si="168"/>
        <v>0</v>
      </c>
      <c r="AN414" s="50"/>
      <c r="AO414" s="50">
        <f t="shared" si="169"/>
        <v>0</v>
      </c>
      <c r="AP414" s="49">
        <f t="shared" si="170"/>
        <v>1</v>
      </c>
      <c r="AQ414" s="49">
        <f t="shared" si="156"/>
        <v>4164.9399999999996</v>
      </c>
      <c r="AR414" s="49">
        <f t="shared" si="157"/>
        <v>0</v>
      </c>
      <c r="AS414" s="58">
        <f t="shared" si="158"/>
        <v>0</v>
      </c>
      <c r="AT414" s="47"/>
      <c r="AU414" s="46"/>
      <c r="AV414" s="24">
        <f t="shared" si="174"/>
        <v>0</v>
      </c>
      <c r="AW414" s="23" t="str">
        <f t="shared" si="155"/>
        <v>NÃO MEDIDO</v>
      </c>
      <c r="AX414" s="45"/>
    </row>
    <row r="415" spans="1:50" s="41" customFormat="1" ht="69.75" customHeight="1" x14ac:dyDescent="0.2">
      <c r="A415" s="41" t="s">
        <v>39</v>
      </c>
      <c r="C415" s="57" t="s">
        <v>2191</v>
      </c>
      <c r="D415" s="56" t="s">
        <v>2190</v>
      </c>
      <c r="E415" s="55" t="s">
        <v>43</v>
      </c>
      <c r="F415" s="53">
        <v>1</v>
      </c>
      <c r="G415" s="53">
        <v>0</v>
      </c>
      <c r="H415" s="54">
        <v>0</v>
      </c>
      <c r="I415" s="54"/>
      <c r="J415" s="54">
        <v>0</v>
      </c>
      <c r="K415" s="53">
        <f t="shared" si="159"/>
        <v>1</v>
      </c>
      <c r="L415" s="52">
        <v>4164.9399999999996</v>
      </c>
      <c r="M415" s="51">
        <f t="shared" si="171"/>
        <v>4164.9399999999996</v>
      </c>
      <c r="N415" s="50"/>
      <c r="O415" s="50">
        <f t="shared" si="154"/>
        <v>0</v>
      </c>
      <c r="P415" s="50"/>
      <c r="Q415" s="50">
        <f t="shared" si="160"/>
        <v>0</v>
      </c>
      <c r="R415" s="50"/>
      <c r="S415" s="50">
        <f t="shared" si="161"/>
        <v>0</v>
      </c>
      <c r="T415" s="50"/>
      <c r="U415" s="50">
        <f t="shared" si="150"/>
        <v>0</v>
      </c>
      <c r="V415" s="50"/>
      <c r="W415" s="50">
        <f t="shared" si="173"/>
        <v>0</v>
      </c>
      <c r="X415" s="50"/>
      <c r="Y415" s="50">
        <f t="shared" si="162"/>
        <v>0</v>
      </c>
      <c r="Z415" s="50"/>
      <c r="AA415" s="50">
        <f t="shared" si="163"/>
        <v>0</v>
      </c>
      <c r="AB415" s="50"/>
      <c r="AC415" s="50">
        <f t="shared" si="164"/>
        <v>0</v>
      </c>
      <c r="AD415" s="50"/>
      <c r="AE415" s="50">
        <f t="shared" si="165"/>
        <v>0</v>
      </c>
      <c r="AF415" s="50"/>
      <c r="AG415" s="50">
        <f t="shared" si="166"/>
        <v>0</v>
      </c>
      <c r="AH415" s="50">
        <v>1</v>
      </c>
      <c r="AI415" s="50">
        <f t="shared" si="167"/>
        <v>4164.9399999999996</v>
      </c>
      <c r="AJ415" s="50"/>
      <c r="AK415" s="50">
        <f t="shared" si="172"/>
        <v>0</v>
      </c>
      <c r="AL415" s="50"/>
      <c r="AM415" s="50">
        <f t="shared" si="168"/>
        <v>0</v>
      </c>
      <c r="AN415" s="50"/>
      <c r="AO415" s="50">
        <f t="shared" si="169"/>
        <v>0</v>
      </c>
      <c r="AP415" s="49">
        <f t="shared" si="170"/>
        <v>1</v>
      </c>
      <c r="AQ415" s="49">
        <f t="shared" si="156"/>
        <v>4164.9399999999996</v>
      </c>
      <c r="AR415" s="49">
        <f t="shared" si="157"/>
        <v>0</v>
      </c>
      <c r="AS415" s="58">
        <f t="shared" si="158"/>
        <v>0</v>
      </c>
      <c r="AT415" s="47"/>
      <c r="AU415" s="46"/>
      <c r="AV415" s="24">
        <f t="shared" si="174"/>
        <v>0</v>
      </c>
      <c r="AW415" s="23" t="str">
        <f t="shared" si="155"/>
        <v>NÃO MEDIDO</v>
      </c>
      <c r="AX415" s="45"/>
    </row>
    <row r="416" spans="1:50" s="41" customFormat="1" ht="69.75" customHeight="1" x14ac:dyDescent="0.2">
      <c r="A416" s="41" t="s">
        <v>39</v>
      </c>
      <c r="C416" s="57" t="s">
        <v>2189</v>
      </c>
      <c r="D416" s="56" t="s">
        <v>2188</v>
      </c>
      <c r="E416" s="55" t="s">
        <v>43</v>
      </c>
      <c r="F416" s="53">
        <v>1</v>
      </c>
      <c r="G416" s="53">
        <v>0</v>
      </c>
      <c r="H416" s="54">
        <v>0</v>
      </c>
      <c r="I416" s="54">
        <v>2</v>
      </c>
      <c r="J416" s="54">
        <v>0</v>
      </c>
      <c r="K416" s="53">
        <f t="shared" si="159"/>
        <v>3</v>
      </c>
      <c r="L416" s="52">
        <v>6770.77</v>
      </c>
      <c r="M416" s="51">
        <f t="shared" si="171"/>
        <v>20312.310000000001</v>
      </c>
      <c r="N416" s="50"/>
      <c r="O416" s="50">
        <f t="shared" si="154"/>
        <v>0</v>
      </c>
      <c r="P416" s="50"/>
      <c r="Q416" s="50">
        <f t="shared" si="160"/>
        <v>0</v>
      </c>
      <c r="R416" s="50"/>
      <c r="S416" s="50">
        <f t="shared" si="161"/>
        <v>0</v>
      </c>
      <c r="T416" s="50"/>
      <c r="U416" s="50">
        <f t="shared" si="150"/>
        <v>0</v>
      </c>
      <c r="V416" s="50"/>
      <c r="W416" s="50">
        <f t="shared" si="173"/>
        <v>0</v>
      </c>
      <c r="X416" s="50"/>
      <c r="Y416" s="50">
        <f t="shared" si="162"/>
        <v>0</v>
      </c>
      <c r="Z416" s="50"/>
      <c r="AA416" s="50">
        <f t="shared" si="163"/>
        <v>0</v>
      </c>
      <c r="AB416" s="50"/>
      <c r="AC416" s="50">
        <f t="shared" si="164"/>
        <v>0</v>
      </c>
      <c r="AD416" s="50"/>
      <c r="AE416" s="50">
        <f t="shared" si="165"/>
        <v>0</v>
      </c>
      <c r="AF416" s="50"/>
      <c r="AG416" s="50">
        <f t="shared" si="166"/>
        <v>0</v>
      </c>
      <c r="AH416" s="50">
        <v>3</v>
      </c>
      <c r="AI416" s="50">
        <f t="shared" si="167"/>
        <v>20312.310000000001</v>
      </c>
      <c r="AJ416" s="50"/>
      <c r="AK416" s="50">
        <f t="shared" si="172"/>
        <v>0</v>
      </c>
      <c r="AL416" s="50"/>
      <c r="AM416" s="50">
        <f t="shared" si="168"/>
        <v>0</v>
      </c>
      <c r="AN416" s="50"/>
      <c r="AO416" s="50">
        <f t="shared" si="169"/>
        <v>0</v>
      </c>
      <c r="AP416" s="49">
        <f t="shared" si="170"/>
        <v>3</v>
      </c>
      <c r="AQ416" s="49">
        <f t="shared" si="156"/>
        <v>20312.310000000001</v>
      </c>
      <c r="AR416" s="49">
        <f t="shared" si="157"/>
        <v>0</v>
      </c>
      <c r="AS416" s="58">
        <f t="shared" si="158"/>
        <v>0</v>
      </c>
      <c r="AT416" s="47"/>
      <c r="AU416" s="46"/>
      <c r="AV416" s="24">
        <f t="shared" si="174"/>
        <v>0</v>
      </c>
      <c r="AW416" s="23" t="str">
        <f t="shared" si="155"/>
        <v>NÃO MEDIDO</v>
      </c>
      <c r="AX416" s="45"/>
    </row>
    <row r="417" spans="1:50" s="41" customFormat="1" ht="71.25" customHeight="1" x14ac:dyDescent="0.2">
      <c r="A417" s="41" t="s">
        <v>39</v>
      </c>
      <c r="C417" s="57" t="s">
        <v>2187</v>
      </c>
      <c r="D417" s="56" t="s">
        <v>2186</v>
      </c>
      <c r="E417" s="55" t="s">
        <v>43</v>
      </c>
      <c r="F417" s="53">
        <v>5</v>
      </c>
      <c r="G417" s="53">
        <v>0</v>
      </c>
      <c r="H417" s="54">
        <v>0</v>
      </c>
      <c r="I417" s="54"/>
      <c r="J417" s="54">
        <v>0</v>
      </c>
      <c r="K417" s="53">
        <f t="shared" si="159"/>
        <v>5</v>
      </c>
      <c r="L417" s="52">
        <v>9260.41</v>
      </c>
      <c r="M417" s="51">
        <f t="shared" si="171"/>
        <v>46302.05</v>
      </c>
      <c r="N417" s="50"/>
      <c r="O417" s="50">
        <f t="shared" ref="O417:O421" si="175">ROUND(N417*$L417,2)</f>
        <v>0</v>
      </c>
      <c r="P417" s="50"/>
      <c r="Q417" s="50">
        <f t="shared" si="160"/>
        <v>0</v>
      </c>
      <c r="R417" s="50"/>
      <c r="S417" s="50">
        <f t="shared" si="161"/>
        <v>0</v>
      </c>
      <c r="T417" s="50"/>
      <c r="U417" s="50">
        <f t="shared" si="150"/>
        <v>0</v>
      </c>
      <c r="V417" s="50"/>
      <c r="W417" s="50">
        <f t="shared" si="173"/>
        <v>0</v>
      </c>
      <c r="X417" s="50"/>
      <c r="Y417" s="50">
        <f t="shared" si="162"/>
        <v>0</v>
      </c>
      <c r="Z417" s="50"/>
      <c r="AA417" s="50">
        <f t="shared" si="163"/>
        <v>0</v>
      </c>
      <c r="AB417" s="50"/>
      <c r="AC417" s="50">
        <f t="shared" si="164"/>
        <v>0</v>
      </c>
      <c r="AD417" s="50"/>
      <c r="AE417" s="50">
        <f t="shared" si="165"/>
        <v>0</v>
      </c>
      <c r="AF417" s="50"/>
      <c r="AG417" s="50">
        <f t="shared" si="166"/>
        <v>0</v>
      </c>
      <c r="AH417" s="50">
        <v>5</v>
      </c>
      <c r="AI417" s="50">
        <f t="shared" si="167"/>
        <v>46302.05</v>
      </c>
      <c r="AJ417" s="50"/>
      <c r="AK417" s="50">
        <f t="shared" si="172"/>
        <v>0</v>
      </c>
      <c r="AL417" s="50"/>
      <c r="AM417" s="50">
        <f t="shared" si="168"/>
        <v>0</v>
      </c>
      <c r="AN417" s="50"/>
      <c r="AO417" s="50">
        <f t="shared" si="169"/>
        <v>0</v>
      </c>
      <c r="AP417" s="49">
        <f t="shared" si="170"/>
        <v>5</v>
      </c>
      <c r="AQ417" s="49">
        <f t="shared" si="156"/>
        <v>46302.05</v>
      </c>
      <c r="AR417" s="49">
        <f t="shared" si="157"/>
        <v>0</v>
      </c>
      <c r="AS417" s="58">
        <f t="shared" si="158"/>
        <v>0</v>
      </c>
      <c r="AT417" s="47"/>
      <c r="AU417" s="46"/>
      <c r="AV417" s="24">
        <f t="shared" si="174"/>
        <v>0</v>
      </c>
      <c r="AW417" s="23" t="str">
        <f t="shared" si="155"/>
        <v>NÃO MEDIDO</v>
      </c>
      <c r="AX417" s="45"/>
    </row>
    <row r="418" spans="1:50" s="41" customFormat="1" ht="71.25" customHeight="1" x14ac:dyDescent="0.2">
      <c r="A418" s="41" t="s">
        <v>39</v>
      </c>
      <c r="C418" s="57" t="s">
        <v>2185</v>
      </c>
      <c r="D418" s="56" t="s">
        <v>2184</v>
      </c>
      <c r="E418" s="55" t="s">
        <v>43</v>
      </c>
      <c r="F418" s="53">
        <v>3</v>
      </c>
      <c r="G418" s="53">
        <v>0</v>
      </c>
      <c r="H418" s="54">
        <v>0</v>
      </c>
      <c r="I418" s="54"/>
      <c r="J418" s="54">
        <v>0</v>
      </c>
      <c r="K418" s="53">
        <f t="shared" si="159"/>
        <v>3</v>
      </c>
      <c r="L418" s="52">
        <v>1122.47</v>
      </c>
      <c r="M418" s="51">
        <f t="shared" si="171"/>
        <v>3367.41</v>
      </c>
      <c r="N418" s="50"/>
      <c r="O418" s="50">
        <f t="shared" si="175"/>
        <v>0</v>
      </c>
      <c r="P418" s="50"/>
      <c r="Q418" s="50">
        <f t="shared" si="160"/>
        <v>0</v>
      </c>
      <c r="R418" s="50"/>
      <c r="S418" s="50">
        <f t="shared" si="161"/>
        <v>0</v>
      </c>
      <c r="T418" s="50"/>
      <c r="U418" s="50">
        <f t="shared" ref="U418:U421" si="176">ROUND(T418*$L418,2)</f>
        <v>0</v>
      </c>
      <c r="V418" s="50"/>
      <c r="W418" s="50">
        <f t="shared" si="173"/>
        <v>0</v>
      </c>
      <c r="X418" s="50"/>
      <c r="Y418" s="50">
        <f t="shared" si="162"/>
        <v>0</v>
      </c>
      <c r="Z418" s="50"/>
      <c r="AA418" s="50">
        <f t="shared" si="163"/>
        <v>0</v>
      </c>
      <c r="AB418" s="50"/>
      <c r="AC418" s="50">
        <f t="shared" si="164"/>
        <v>0</v>
      </c>
      <c r="AD418" s="50"/>
      <c r="AE418" s="50">
        <f t="shared" si="165"/>
        <v>0</v>
      </c>
      <c r="AF418" s="50"/>
      <c r="AG418" s="50">
        <f t="shared" si="166"/>
        <v>0</v>
      </c>
      <c r="AH418" s="50">
        <v>3</v>
      </c>
      <c r="AI418" s="50">
        <f t="shared" si="167"/>
        <v>3367.41</v>
      </c>
      <c r="AJ418" s="50"/>
      <c r="AK418" s="50">
        <f t="shared" si="172"/>
        <v>0</v>
      </c>
      <c r="AL418" s="50"/>
      <c r="AM418" s="50">
        <f t="shared" si="168"/>
        <v>0</v>
      </c>
      <c r="AN418" s="50"/>
      <c r="AO418" s="50">
        <f t="shared" si="169"/>
        <v>0</v>
      </c>
      <c r="AP418" s="49">
        <f t="shared" si="170"/>
        <v>3</v>
      </c>
      <c r="AQ418" s="49">
        <f t="shared" si="156"/>
        <v>3367.41</v>
      </c>
      <c r="AR418" s="49">
        <f t="shared" si="157"/>
        <v>0</v>
      </c>
      <c r="AS418" s="58">
        <f t="shared" si="158"/>
        <v>0</v>
      </c>
      <c r="AT418" s="47"/>
      <c r="AU418" s="46"/>
      <c r="AV418" s="24">
        <f t="shared" si="174"/>
        <v>0</v>
      </c>
      <c r="AW418" s="23" t="str">
        <f t="shared" si="155"/>
        <v>NÃO MEDIDO</v>
      </c>
      <c r="AX418" s="45"/>
    </row>
    <row r="419" spans="1:50" s="41" customFormat="1" ht="71.25" customHeight="1" x14ac:dyDescent="0.2">
      <c r="A419" s="41" t="s">
        <v>39</v>
      </c>
      <c r="C419" s="57" t="s">
        <v>2183</v>
      </c>
      <c r="D419" s="56" t="s">
        <v>2182</v>
      </c>
      <c r="E419" s="55" t="s">
        <v>43</v>
      </c>
      <c r="F419" s="53">
        <v>1</v>
      </c>
      <c r="G419" s="53">
        <v>0</v>
      </c>
      <c r="H419" s="54">
        <v>0</v>
      </c>
      <c r="I419" s="54"/>
      <c r="J419" s="54">
        <v>0</v>
      </c>
      <c r="K419" s="53">
        <f t="shared" si="159"/>
        <v>1</v>
      </c>
      <c r="L419" s="52">
        <v>7543.02</v>
      </c>
      <c r="M419" s="51">
        <f t="shared" si="171"/>
        <v>7543.02</v>
      </c>
      <c r="N419" s="50"/>
      <c r="O419" s="50">
        <f t="shared" si="175"/>
        <v>0</v>
      </c>
      <c r="P419" s="50"/>
      <c r="Q419" s="50">
        <f t="shared" si="160"/>
        <v>0</v>
      </c>
      <c r="R419" s="50"/>
      <c r="S419" s="50">
        <f t="shared" si="161"/>
        <v>0</v>
      </c>
      <c r="T419" s="50"/>
      <c r="U419" s="50">
        <f t="shared" si="176"/>
        <v>0</v>
      </c>
      <c r="V419" s="50"/>
      <c r="W419" s="50">
        <f t="shared" si="173"/>
        <v>0</v>
      </c>
      <c r="X419" s="50"/>
      <c r="Y419" s="50">
        <f t="shared" si="162"/>
        <v>0</v>
      </c>
      <c r="Z419" s="50"/>
      <c r="AA419" s="50">
        <f t="shared" si="163"/>
        <v>0</v>
      </c>
      <c r="AB419" s="50"/>
      <c r="AC419" s="50">
        <f t="shared" si="164"/>
        <v>0</v>
      </c>
      <c r="AD419" s="50"/>
      <c r="AE419" s="50">
        <f t="shared" si="165"/>
        <v>0</v>
      </c>
      <c r="AF419" s="50"/>
      <c r="AG419" s="50">
        <f t="shared" si="166"/>
        <v>0</v>
      </c>
      <c r="AH419" s="50">
        <v>1</v>
      </c>
      <c r="AI419" s="50">
        <f t="shared" si="167"/>
        <v>7543.02</v>
      </c>
      <c r="AJ419" s="50"/>
      <c r="AK419" s="50">
        <f t="shared" si="172"/>
        <v>0</v>
      </c>
      <c r="AL419" s="50"/>
      <c r="AM419" s="50">
        <f t="shared" si="168"/>
        <v>0</v>
      </c>
      <c r="AN419" s="50"/>
      <c r="AO419" s="50">
        <f t="shared" si="169"/>
        <v>0</v>
      </c>
      <c r="AP419" s="49">
        <f t="shared" si="170"/>
        <v>1</v>
      </c>
      <c r="AQ419" s="49">
        <f t="shared" si="156"/>
        <v>7543.02</v>
      </c>
      <c r="AR419" s="49">
        <f t="shared" si="157"/>
        <v>0</v>
      </c>
      <c r="AS419" s="58">
        <f t="shared" si="158"/>
        <v>0</v>
      </c>
      <c r="AT419" s="47"/>
      <c r="AU419" s="46"/>
      <c r="AV419" s="24">
        <f t="shared" si="174"/>
        <v>0</v>
      </c>
      <c r="AW419" s="23" t="str">
        <f t="shared" si="155"/>
        <v>NÃO MEDIDO</v>
      </c>
      <c r="AX419" s="45"/>
    </row>
    <row r="420" spans="1:50" s="41" customFormat="1" ht="62.25" customHeight="1" x14ac:dyDescent="0.2">
      <c r="A420" s="41" t="s">
        <v>39</v>
      </c>
      <c r="C420" s="57" t="s">
        <v>2181</v>
      </c>
      <c r="D420" s="56" t="s">
        <v>2180</v>
      </c>
      <c r="E420" s="55" t="s">
        <v>43</v>
      </c>
      <c r="F420" s="53">
        <v>1</v>
      </c>
      <c r="G420" s="53">
        <v>0</v>
      </c>
      <c r="H420" s="54">
        <v>0</v>
      </c>
      <c r="I420" s="54"/>
      <c r="J420" s="54">
        <v>0</v>
      </c>
      <c r="K420" s="53">
        <f t="shared" si="159"/>
        <v>1</v>
      </c>
      <c r="L420" s="52">
        <v>7296.08</v>
      </c>
      <c r="M420" s="51">
        <f t="shared" si="171"/>
        <v>7296.08</v>
      </c>
      <c r="N420" s="50"/>
      <c r="O420" s="50">
        <f t="shared" si="175"/>
        <v>0</v>
      </c>
      <c r="P420" s="50"/>
      <c r="Q420" s="50">
        <f t="shared" si="160"/>
        <v>0</v>
      </c>
      <c r="R420" s="50"/>
      <c r="S420" s="50">
        <f t="shared" si="161"/>
        <v>0</v>
      </c>
      <c r="T420" s="50"/>
      <c r="U420" s="50">
        <f t="shared" si="176"/>
        <v>0</v>
      </c>
      <c r="V420" s="50"/>
      <c r="W420" s="50">
        <f t="shared" si="173"/>
        <v>0</v>
      </c>
      <c r="X420" s="50"/>
      <c r="Y420" s="50">
        <f t="shared" si="162"/>
        <v>0</v>
      </c>
      <c r="Z420" s="50"/>
      <c r="AA420" s="50">
        <f t="shared" si="163"/>
        <v>0</v>
      </c>
      <c r="AB420" s="50"/>
      <c r="AC420" s="50">
        <f t="shared" si="164"/>
        <v>0</v>
      </c>
      <c r="AD420" s="50"/>
      <c r="AE420" s="50">
        <f t="shared" si="165"/>
        <v>0</v>
      </c>
      <c r="AF420" s="50"/>
      <c r="AG420" s="50">
        <f t="shared" si="166"/>
        <v>0</v>
      </c>
      <c r="AH420" s="50">
        <v>1</v>
      </c>
      <c r="AI420" s="50">
        <f t="shared" si="167"/>
        <v>7296.08</v>
      </c>
      <c r="AJ420" s="50"/>
      <c r="AK420" s="50">
        <f t="shared" si="172"/>
        <v>0</v>
      </c>
      <c r="AL420" s="50"/>
      <c r="AM420" s="50">
        <f t="shared" si="168"/>
        <v>0</v>
      </c>
      <c r="AN420" s="50"/>
      <c r="AO420" s="50">
        <f t="shared" si="169"/>
        <v>0</v>
      </c>
      <c r="AP420" s="49">
        <f t="shared" si="170"/>
        <v>1</v>
      </c>
      <c r="AQ420" s="49">
        <f t="shared" si="156"/>
        <v>7296.08</v>
      </c>
      <c r="AR420" s="49">
        <f t="shared" si="157"/>
        <v>0</v>
      </c>
      <c r="AS420" s="58">
        <f t="shared" si="158"/>
        <v>0</v>
      </c>
      <c r="AT420" s="47"/>
      <c r="AU420" s="46"/>
      <c r="AV420" s="24">
        <f t="shared" si="174"/>
        <v>0</v>
      </c>
      <c r="AW420" s="23" t="str">
        <f t="shared" si="155"/>
        <v>NÃO MEDIDO</v>
      </c>
      <c r="AX420" s="45"/>
    </row>
    <row r="421" spans="1:50" s="41" customFormat="1" ht="62.25" customHeight="1" x14ac:dyDescent="0.2">
      <c r="A421" s="41" t="s">
        <v>39</v>
      </c>
      <c r="C421" s="57" t="s">
        <v>2179</v>
      </c>
      <c r="D421" s="56" t="s">
        <v>2178</v>
      </c>
      <c r="E421" s="55" t="s">
        <v>43</v>
      </c>
      <c r="F421" s="53">
        <v>2</v>
      </c>
      <c r="G421" s="53">
        <v>0</v>
      </c>
      <c r="H421" s="54">
        <v>0</v>
      </c>
      <c r="I421" s="54">
        <v>4</v>
      </c>
      <c r="J421" s="54">
        <v>2</v>
      </c>
      <c r="K421" s="53">
        <f t="shared" si="159"/>
        <v>8</v>
      </c>
      <c r="L421" s="52">
        <v>2357.1999999999998</v>
      </c>
      <c r="M421" s="51">
        <f t="shared" si="171"/>
        <v>18857.599999999999</v>
      </c>
      <c r="N421" s="50"/>
      <c r="O421" s="50">
        <f t="shared" si="175"/>
        <v>0</v>
      </c>
      <c r="P421" s="50"/>
      <c r="Q421" s="50">
        <f t="shared" si="160"/>
        <v>0</v>
      </c>
      <c r="R421" s="50"/>
      <c r="S421" s="50">
        <f t="shared" si="161"/>
        <v>0</v>
      </c>
      <c r="T421" s="50"/>
      <c r="U421" s="50">
        <f t="shared" si="176"/>
        <v>0</v>
      </c>
      <c r="V421" s="50"/>
      <c r="W421" s="50">
        <f t="shared" si="173"/>
        <v>0</v>
      </c>
      <c r="X421" s="50"/>
      <c r="Y421" s="50">
        <f t="shared" si="162"/>
        <v>0</v>
      </c>
      <c r="Z421" s="50"/>
      <c r="AA421" s="50">
        <f t="shared" si="163"/>
        <v>0</v>
      </c>
      <c r="AB421" s="50"/>
      <c r="AC421" s="50">
        <f t="shared" si="164"/>
        <v>0</v>
      </c>
      <c r="AD421" s="50"/>
      <c r="AE421" s="50">
        <f t="shared" si="165"/>
        <v>0</v>
      </c>
      <c r="AF421" s="50"/>
      <c r="AG421" s="50">
        <f t="shared" si="166"/>
        <v>0</v>
      </c>
      <c r="AH421" s="50">
        <v>6</v>
      </c>
      <c r="AI421" s="50">
        <f t="shared" si="167"/>
        <v>14143.2</v>
      </c>
      <c r="AJ421" s="50"/>
      <c r="AK421" s="50">
        <f t="shared" si="172"/>
        <v>0</v>
      </c>
      <c r="AL421" s="50"/>
      <c r="AM421" s="50">
        <f t="shared" si="168"/>
        <v>0</v>
      </c>
      <c r="AN421" s="50"/>
      <c r="AO421" s="50">
        <f t="shared" si="169"/>
        <v>0</v>
      </c>
      <c r="AP421" s="49">
        <f t="shared" si="170"/>
        <v>6</v>
      </c>
      <c r="AQ421" s="49">
        <f t="shared" si="156"/>
        <v>14143.2</v>
      </c>
      <c r="AR421" s="49">
        <f t="shared" si="157"/>
        <v>2</v>
      </c>
      <c r="AS421" s="58">
        <f t="shared" si="158"/>
        <v>4714.3999999999978</v>
      </c>
      <c r="AT421" s="47"/>
      <c r="AU421" s="46"/>
      <c r="AV421" s="24">
        <f t="shared" si="174"/>
        <v>0</v>
      </c>
      <c r="AW421" s="23" t="str">
        <f t="shared" si="155"/>
        <v>NÃO MEDIDO</v>
      </c>
      <c r="AX421" s="45"/>
    </row>
    <row r="422" spans="1:50" s="41" customFormat="1" ht="70.5" customHeight="1" x14ac:dyDescent="0.2">
      <c r="A422" s="41" t="s">
        <v>46</v>
      </c>
      <c r="C422" s="57" t="s">
        <v>2177</v>
      </c>
      <c r="D422" s="56" t="s">
        <v>2176</v>
      </c>
      <c r="E422" s="55" t="s">
        <v>43</v>
      </c>
      <c r="F422" s="53"/>
      <c r="G422" s="53"/>
      <c r="H422" s="54">
        <v>1</v>
      </c>
      <c r="I422" s="54"/>
      <c r="J422" s="54">
        <v>0</v>
      </c>
      <c r="K422" s="53">
        <f t="shared" si="159"/>
        <v>1</v>
      </c>
      <c r="L422" s="52">
        <v>900.59</v>
      </c>
      <c r="M422" s="51">
        <f t="shared" si="171"/>
        <v>900.59</v>
      </c>
      <c r="N422" s="50"/>
      <c r="O422" s="50"/>
      <c r="P422" s="50"/>
      <c r="Q422" s="50"/>
      <c r="R422" s="50"/>
      <c r="S422" s="50"/>
      <c r="T422" s="50"/>
      <c r="U422" s="50"/>
      <c r="V422" s="50"/>
      <c r="W422" s="50"/>
      <c r="X422" s="50"/>
      <c r="Y422" s="50"/>
      <c r="Z422" s="50"/>
      <c r="AA422" s="50"/>
      <c r="AB422" s="50"/>
      <c r="AC422" s="50">
        <f t="shared" si="164"/>
        <v>0</v>
      </c>
      <c r="AD422" s="50"/>
      <c r="AE422" s="50">
        <f t="shared" si="165"/>
        <v>0</v>
      </c>
      <c r="AF422" s="50"/>
      <c r="AG422" s="50">
        <f t="shared" si="166"/>
        <v>0</v>
      </c>
      <c r="AH422" s="50">
        <v>1</v>
      </c>
      <c r="AI422" s="50">
        <f t="shared" si="167"/>
        <v>900.59</v>
      </c>
      <c r="AJ422" s="50"/>
      <c r="AK422" s="50">
        <f t="shared" si="172"/>
        <v>0</v>
      </c>
      <c r="AL422" s="50"/>
      <c r="AM422" s="50">
        <f t="shared" si="168"/>
        <v>0</v>
      </c>
      <c r="AN422" s="50"/>
      <c r="AO422" s="50">
        <f t="shared" si="169"/>
        <v>0</v>
      </c>
      <c r="AP422" s="49">
        <f t="shared" si="170"/>
        <v>1</v>
      </c>
      <c r="AQ422" s="49">
        <f t="shared" si="156"/>
        <v>900.59</v>
      </c>
      <c r="AR422" s="49">
        <f t="shared" si="157"/>
        <v>0</v>
      </c>
      <c r="AS422" s="58">
        <f t="shared" si="158"/>
        <v>0</v>
      </c>
      <c r="AT422" s="47"/>
      <c r="AU422" s="46"/>
      <c r="AV422" s="24">
        <f t="shared" si="174"/>
        <v>0</v>
      </c>
      <c r="AW422" s="23" t="str">
        <f t="shared" si="155"/>
        <v>NÃO MEDIDO</v>
      </c>
      <c r="AX422" s="45"/>
    </row>
    <row r="423" spans="1:50" s="41" customFormat="1" ht="70.5" customHeight="1" x14ac:dyDescent="0.2">
      <c r="A423" s="41" t="s">
        <v>46</v>
      </c>
      <c r="C423" s="57" t="s">
        <v>2175</v>
      </c>
      <c r="D423" s="56" t="s">
        <v>2174</v>
      </c>
      <c r="E423" s="55" t="s">
        <v>43</v>
      </c>
      <c r="F423" s="53"/>
      <c r="G423" s="53"/>
      <c r="H423" s="54">
        <v>6</v>
      </c>
      <c r="I423" s="54"/>
      <c r="J423" s="54">
        <v>-4</v>
      </c>
      <c r="K423" s="53">
        <f t="shared" si="159"/>
        <v>2</v>
      </c>
      <c r="L423" s="52">
        <v>1057.75</v>
      </c>
      <c r="M423" s="51">
        <f t="shared" si="171"/>
        <v>2115.5</v>
      </c>
      <c r="N423" s="50"/>
      <c r="O423" s="50"/>
      <c r="P423" s="50"/>
      <c r="Q423" s="50"/>
      <c r="R423" s="50"/>
      <c r="S423" s="50"/>
      <c r="T423" s="50"/>
      <c r="U423" s="50"/>
      <c r="V423" s="50"/>
      <c r="W423" s="50"/>
      <c r="X423" s="50"/>
      <c r="Y423" s="50"/>
      <c r="Z423" s="50"/>
      <c r="AA423" s="50"/>
      <c r="AB423" s="50"/>
      <c r="AC423" s="50">
        <f t="shared" si="164"/>
        <v>0</v>
      </c>
      <c r="AD423" s="50"/>
      <c r="AE423" s="50">
        <f t="shared" si="165"/>
        <v>0</v>
      </c>
      <c r="AF423" s="50"/>
      <c r="AG423" s="50">
        <f t="shared" si="166"/>
        <v>0</v>
      </c>
      <c r="AH423" s="50">
        <v>2</v>
      </c>
      <c r="AI423" s="50">
        <f t="shared" si="167"/>
        <v>2115.5</v>
      </c>
      <c r="AJ423" s="50"/>
      <c r="AK423" s="50">
        <f t="shared" si="172"/>
        <v>0</v>
      </c>
      <c r="AL423" s="50"/>
      <c r="AM423" s="50">
        <f t="shared" si="168"/>
        <v>0</v>
      </c>
      <c r="AN423" s="50"/>
      <c r="AO423" s="50">
        <f t="shared" si="169"/>
        <v>0</v>
      </c>
      <c r="AP423" s="49">
        <f t="shared" si="170"/>
        <v>2</v>
      </c>
      <c r="AQ423" s="49">
        <f t="shared" si="156"/>
        <v>2115.5</v>
      </c>
      <c r="AR423" s="49">
        <f t="shared" si="157"/>
        <v>0</v>
      </c>
      <c r="AS423" s="58">
        <f t="shared" si="158"/>
        <v>0</v>
      </c>
      <c r="AT423" s="47"/>
      <c r="AU423" s="46"/>
      <c r="AV423" s="24">
        <f t="shared" si="174"/>
        <v>0</v>
      </c>
      <c r="AW423" s="23" t="str">
        <f t="shared" si="155"/>
        <v>NÃO MEDIDO</v>
      </c>
      <c r="AX423" s="45"/>
    </row>
    <row r="424" spans="1:50" s="41" customFormat="1" ht="78" customHeight="1" x14ac:dyDescent="0.2">
      <c r="A424" s="41" t="s">
        <v>46</v>
      </c>
      <c r="C424" s="57" t="s">
        <v>2173</v>
      </c>
      <c r="D424" s="56" t="s">
        <v>2172</v>
      </c>
      <c r="E424" s="55" t="s">
        <v>43</v>
      </c>
      <c r="F424" s="53"/>
      <c r="G424" s="53"/>
      <c r="H424" s="54">
        <v>1</v>
      </c>
      <c r="I424" s="54"/>
      <c r="J424" s="54">
        <v>0</v>
      </c>
      <c r="K424" s="53">
        <f t="shared" si="159"/>
        <v>1</v>
      </c>
      <c r="L424" s="52">
        <v>1635.8</v>
      </c>
      <c r="M424" s="51">
        <f t="shared" si="171"/>
        <v>1635.8</v>
      </c>
      <c r="N424" s="50"/>
      <c r="O424" s="50"/>
      <c r="P424" s="50"/>
      <c r="Q424" s="50"/>
      <c r="R424" s="50"/>
      <c r="S424" s="50"/>
      <c r="T424" s="50"/>
      <c r="U424" s="50"/>
      <c r="V424" s="50"/>
      <c r="W424" s="50"/>
      <c r="X424" s="50"/>
      <c r="Y424" s="50"/>
      <c r="Z424" s="50"/>
      <c r="AA424" s="50"/>
      <c r="AB424" s="50"/>
      <c r="AC424" s="50">
        <f t="shared" si="164"/>
        <v>0</v>
      </c>
      <c r="AD424" s="50"/>
      <c r="AE424" s="50">
        <f t="shared" si="165"/>
        <v>0</v>
      </c>
      <c r="AF424" s="50"/>
      <c r="AG424" s="50">
        <f t="shared" si="166"/>
        <v>0</v>
      </c>
      <c r="AH424" s="50"/>
      <c r="AI424" s="50">
        <f t="shared" si="167"/>
        <v>0</v>
      </c>
      <c r="AJ424" s="50"/>
      <c r="AK424" s="50">
        <f t="shared" si="172"/>
        <v>0</v>
      </c>
      <c r="AL424" s="50"/>
      <c r="AM424" s="50">
        <f t="shared" si="168"/>
        <v>0</v>
      </c>
      <c r="AN424" s="50"/>
      <c r="AO424" s="50">
        <f t="shared" si="169"/>
        <v>0</v>
      </c>
      <c r="AP424" s="49">
        <f t="shared" si="170"/>
        <v>0</v>
      </c>
      <c r="AQ424" s="49">
        <f t="shared" si="156"/>
        <v>0</v>
      </c>
      <c r="AR424" s="49">
        <f t="shared" si="157"/>
        <v>1</v>
      </c>
      <c r="AS424" s="58">
        <f t="shared" si="158"/>
        <v>1635.8</v>
      </c>
      <c r="AT424" s="47"/>
      <c r="AU424" s="46"/>
      <c r="AV424" s="24">
        <f t="shared" si="174"/>
        <v>0</v>
      </c>
      <c r="AW424" s="23" t="str">
        <f t="shared" si="155"/>
        <v>NÃO MEDIDO</v>
      </c>
      <c r="AX424" s="45"/>
    </row>
    <row r="425" spans="1:50" s="41" customFormat="1" ht="84" customHeight="1" x14ac:dyDescent="0.2">
      <c r="A425" s="41" t="s">
        <v>46</v>
      </c>
      <c r="C425" s="57" t="s">
        <v>2171</v>
      </c>
      <c r="D425" s="56" t="s">
        <v>2170</v>
      </c>
      <c r="E425" s="55" t="s">
        <v>43</v>
      </c>
      <c r="F425" s="53"/>
      <c r="G425" s="53"/>
      <c r="H425" s="54">
        <v>1</v>
      </c>
      <c r="I425" s="54"/>
      <c r="J425" s="54">
        <v>5</v>
      </c>
      <c r="K425" s="53">
        <f t="shared" si="159"/>
        <v>6</v>
      </c>
      <c r="L425" s="52">
        <v>1722.87</v>
      </c>
      <c r="M425" s="51">
        <f t="shared" si="171"/>
        <v>10337.220000000001</v>
      </c>
      <c r="N425" s="50"/>
      <c r="O425" s="50"/>
      <c r="P425" s="50"/>
      <c r="Q425" s="50"/>
      <c r="R425" s="50"/>
      <c r="S425" s="50"/>
      <c r="T425" s="50"/>
      <c r="U425" s="50"/>
      <c r="V425" s="50"/>
      <c r="W425" s="50"/>
      <c r="X425" s="50"/>
      <c r="Y425" s="50"/>
      <c r="Z425" s="50"/>
      <c r="AA425" s="50"/>
      <c r="AB425" s="50"/>
      <c r="AC425" s="50">
        <f t="shared" si="164"/>
        <v>0</v>
      </c>
      <c r="AD425" s="50"/>
      <c r="AE425" s="50">
        <f t="shared" si="165"/>
        <v>0</v>
      </c>
      <c r="AF425" s="50"/>
      <c r="AG425" s="50">
        <f t="shared" si="166"/>
        <v>0</v>
      </c>
      <c r="AH425" s="50">
        <v>1</v>
      </c>
      <c r="AI425" s="50">
        <f t="shared" si="167"/>
        <v>1722.87</v>
      </c>
      <c r="AJ425" s="50">
        <v>5</v>
      </c>
      <c r="AK425" s="50">
        <f t="shared" si="172"/>
        <v>8614.35</v>
      </c>
      <c r="AL425" s="50"/>
      <c r="AM425" s="50">
        <f t="shared" si="168"/>
        <v>0</v>
      </c>
      <c r="AN425" s="50"/>
      <c r="AO425" s="50">
        <f t="shared" si="169"/>
        <v>0</v>
      </c>
      <c r="AP425" s="49">
        <f t="shared" si="170"/>
        <v>6</v>
      </c>
      <c r="AQ425" s="49">
        <f t="shared" si="156"/>
        <v>10337.220000000001</v>
      </c>
      <c r="AR425" s="49">
        <f t="shared" si="157"/>
        <v>0</v>
      </c>
      <c r="AS425" s="58">
        <f t="shared" si="158"/>
        <v>0</v>
      </c>
      <c r="AT425" s="47"/>
      <c r="AU425" s="46"/>
      <c r="AV425" s="24">
        <f t="shared" si="174"/>
        <v>5</v>
      </c>
      <c r="AW425" s="23" t="str">
        <f t="shared" si="155"/>
        <v>MEDIDO</v>
      </c>
      <c r="AX425" s="45"/>
    </row>
    <row r="426" spans="1:50" s="41" customFormat="1" ht="70.5" customHeight="1" x14ac:dyDescent="0.2">
      <c r="A426" s="41" t="s">
        <v>46</v>
      </c>
      <c r="C426" s="57" t="s">
        <v>2169</v>
      </c>
      <c r="D426" s="56" t="s">
        <v>2168</v>
      </c>
      <c r="E426" s="55" t="s">
        <v>43</v>
      </c>
      <c r="F426" s="53"/>
      <c r="G426" s="53"/>
      <c r="H426" s="54">
        <v>2</v>
      </c>
      <c r="I426" s="54"/>
      <c r="J426" s="54">
        <v>0</v>
      </c>
      <c r="K426" s="53">
        <f t="shared" si="159"/>
        <v>2</v>
      </c>
      <c r="L426" s="52">
        <v>2535.34</v>
      </c>
      <c r="M426" s="51">
        <f t="shared" si="171"/>
        <v>5070.68</v>
      </c>
      <c r="N426" s="50"/>
      <c r="O426" s="50"/>
      <c r="P426" s="50"/>
      <c r="Q426" s="50"/>
      <c r="R426" s="50"/>
      <c r="S426" s="50"/>
      <c r="T426" s="50"/>
      <c r="U426" s="50"/>
      <c r="V426" s="50"/>
      <c r="W426" s="50"/>
      <c r="X426" s="50"/>
      <c r="Y426" s="50"/>
      <c r="Z426" s="50"/>
      <c r="AA426" s="50"/>
      <c r="AB426" s="50"/>
      <c r="AC426" s="50">
        <f t="shared" si="164"/>
        <v>0</v>
      </c>
      <c r="AD426" s="50"/>
      <c r="AE426" s="50">
        <f t="shared" si="165"/>
        <v>0</v>
      </c>
      <c r="AF426" s="50"/>
      <c r="AG426" s="50">
        <f t="shared" si="166"/>
        <v>0</v>
      </c>
      <c r="AH426" s="50">
        <v>1</v>
      </c>
      <c r="AI426" s="50">
        <f t="shared" si="167"/>
        <v>2535.34</v>
      </c>
      <c r="AJ426" s="50"/>
      <c r="AK426" s="50">
        <f t="shared" si="172"/>
        <v>0</v>
      </c>
      <c r="AL426" s="50"/>
      <c r="AM426" s="50">
        <f t="shared" si="168"/>
        <v>0</v>
      </c>
      <c r="AN426" s="50"/>
      <c r="AO426" s="50">
        <f t="shared" si="169"/>
        <v>0</v>
      </c>
      <c r="AP426" s="49">
        <f t="shared" si="170"/>
        <v>1</v>
      </c>
      <c r="AQ426" s="49">
        <f t="shared" si="156"/>
        <v>2535.34</v>
      </c>
      <c r="AR426" s="49">
        <f t="shared" si="157"/>
        <v>1</v>
      </c>
      <c r="AS426" s="58">
        <f t="shared" si="158"/>
        <v>2535.34</v>
      </c>
      <c r="AT426" s="47"/>
      <c r="AU426" s="46"/>
      <c r="AV426" s="24">
        <f t="shared" si="174"/>
        <v>0</v>
      </c>
      <c r="AW426" s="23" t="str">
        <f t="shared" si="155"/>
        <v>NÃO MEDIDO</v>
      </c>
      <c r="AX426" s="45"/>
    </row>
    <row r="427" spans="1:50" s="41" customFormat="1" ht="30" customHeight="1" x14ac:dyDescent="0.2">
      <c r="A427" s="60" t="s">
        <v>41</v>
      </c>
      <c r="B427" s="60"/>
      <c r="C427" s="57">
        <v>80300</v>
      </c>
      <c r="D427" s="56" t="s">
        <v>2062</v>
      </c>
      <c r="E427" s="55"/>
      <c r="F427" s="53"/>
      <c r="G427" s="53">
        <v>0</v>
      </c>
      <c r="H427" s="54">
        <v>0</v>
      </c>
      <c r="I427" s="54"/>
      <c r="J427" s="54">
        <v>0</v>
      </c>
      <c r="K427" s="53">
        <f t="shared" si="159"/>
        <v>0</v>
      </c>
      <c r="L427" s="52"/>
      <c r="M427" s="51">
        <f t="shared" si="171"/>
        <v>0</v>
      </c>
      <c r="N427" s="50"/>
      <c r="O427" s="50">
        <f t="shared" ref="O427:O458" si="177">ROUND(N427*$L427,2)</f>
        <v>0</v>
      </c>
      <c r="P427" s="50"/>
      <c r="Q427" s="50">
        <f t="shared" ref="Q427:Q458" si="178">ROUND(P427*$L427,2)</f>
        <v>0</v>
      </c>
      <c r="R427" s="50"/>
      <c r="S427" s="50">
        <f t="shared" ref="S427:S458" si="179">ROUND(R427*$L427,2)</f>
        <v>0</v>
      </c>
      <c r="T427" s="50"/>
      <c r="U427" s="50">
        <f t="shared" ref="U427:U458" si="180">ROUND(T427*$L427,2)</f>
        <v>0</v>
      </c>
      <c r="V427" s="50"/>
      <c r="W427" s="50">
        <f t="shared" ref="W427:W458" si="181">ROUND(V427*$L427,2)</f>
        <v>0</v>
      </c>
      <c r="X427" s="50"/>
      <c r="Y427" s="50">
        <f t="shared" ref="Y427:Y490" si="182">ROUND(X427*$L427,2)</f>
        <v>0</v>
      </c>
      <c r="Z427" s="50"/>
      <c r="AA427" s="50">
        <f t="shared" ref="AA427:AA458" si="183">ROUND(Z427*$L427,2)</f>
        <v>0</v>
      </c>
      <c r="AB427" s="50"/>
      <c r="AC427" s="50">
        <f t="shared" si="164"/>
        <v>0</v>
      </c>
      <c r="AD427" s="50"/>
      <c r="AE427" s="50">
        <f t="shared" si="165"/>
        <v>0</v>
      </c>
      <c r="AF427" s="50"/>
      <c r="AG427" s="50">
        <f t="shared" si="166"/>
        <v>0</v>
      </c>
      <c r="AH427" s="50"/>
      <c r="AI427" s="50">
        <f t="shared" si="167"/>
        <v>0</v>
      </c>
      <c r="AJ427" s="50"/>
      <c r="AK427" s="50">
        <f t="shared" si="172"/>
        <v>0</v>
      </c>
      <c r="AL427" s="50"/>
      <c r="AM427" s="50">
        <f t="shared" si="168"/>
        <v>0</v>
      </c>
      <c r="AN427" s="50"/>
      <c r="AO427" s="50">
        <f t="shared" si="169"/>
        <v>0</v>
      </c>
      <c r="AP427" s="49">
        <f t="shared" si="170"/>
        <v>0</v>
      </c>
      <c r="AQ427" s="49">
        <f t="shared" si="156"/>
        <v>0</v>
      </c>
      <c r="AR427" s="49">
        <f t="shared" si="157"/>
        <v>0</v>
      </c>
      <c r="AS427" s="58">
        <f t="shared" si="158"/>
        <v>0</v>
      </c>
      <c r="AT427" s="47"/>
      <c r="AU427" s="46"/>
      <c r="AV427" s="24">
        <f t="shared" si="174"/>
        <v>0</v>
      </c>
      <c r="AW427" s="23" t="str">
        <f>IF(COUNTIF(AW428:AW434,"MEDIDO")&lt;&gt;0,"MEDIDO","NÃO MEDIDO")</f>
        <v>MEDIDO</v>
      </c>
      <c r="AX427" s="45"/>
    </row>
    <row r="428" spans="1:50" s="41" customFormat="1" ht="51" customHeight="1" x14ac:dyDescent="0.2">
      <c r="A428" s="41" t="s">
        <v>39</v>
      </c>
      <c r="C428" s="57" t="s">
        <v>2167</v>
      </c>
      <c r="D428" s="56" t="s">
        <v>2166</v>
      </c>
      <c r="E428" s="55" t="s">
        <v>43</v>
      </c>
      <c r="F428" s="53">
        <v>6</v>
      </c>
      <c r="G428" s="53">
        <v>0</v>
      </c>
      <c r="H428" s="54">
        <v>0</v>
      </c>
      <c r="I428" s="54"/>
      <c r="J428" s="54">
        <v>0</v>
      </c>
      <c r="K428" s="53">
        <f t="shared" si="159"/>
        <v>6</v>
      </c>
      <c r="L428" s="52">
        <v>548.89</v>
      </c>
      <c r="M428" s="51">
        <f t="shared" si="171"/>
        <v>3293.34</v>
      </c>
      <c r="N428" s="50"/>
      <c r="O428" s="50">
        <f t="shared" si="177"/>
        <v>0</v>
      </c>
      <c r="P428" s="50"/>
      <c r="Q428" s="50">
        <f t="shared" si="178"/>
        <v>0</v>
      </c>
      <c r="R428" s="50"/>
      <c r="S428" s="50">
        <f t="shared" si="179"/>
        <v>0</v>
      </c>
      <c r="T428" s="50"/>
      <c r="U428" s="50">
        <f t="shared" si="180"/>
        <v>0</v>
      </c>
      <c r="V428" s="50"/>
      <c r="W428" s="50">
        <f t="shared" si="181"/>
        <v>0</v>
      </c>
      <c r="X428" s="50"/>
      <c r="Y428" s="50">
        <f t="shared" si="182"/>
        <v>0</v>
      </c>
      <c r="Z428" s="50"/>
      <c r="AA428" s="50">
        <f t="shared" si="183"/>
        <v>0</v>
      </c>
      <c r="AB428" s="50"/>
      <c r="AC428" s="50">
        <f t="shared" si="164"/>
        <v>0</v>
      </c>
      <c r="AD428" s="50"/>
      <c r="AE428" s="50">
        <f t="shared" si="165"/>
        <v>0</v>
      </c>
      <c r="AF428" s="50"/>
      <c r="AG428" s="50">
        <f t="shared" si="166"/>
        <v>0</v>
      </c>
      <c r="AH428" s="50">
        <v>4</v>
      </c>
      <c r="AI428" s="50">
        <f t="shared" si="167"/>
        <v>2195.56</v>
      </c>
      <c r="AJ428" s="50"/>
      <c r="AK428" s="50">
        <f t="shared" si="172"/>
        <v>0</v>
      </c>
      <c r="AL428" s="50"/>
      <c r="AM428" s="50">
        <f t="shared" si="168"/>
        <v>0</v>
      </c>
      <c r="AN428" s="50"/>
      <c r="AO428" s="50">
        <f t="shared" si="169"/>
        <v>0</v>
      </c>
      <c r="AP428" s="49">
        <f t="shared" si="170"/>
        <v>4</v>
      </c>
      <c r="AQ428" s="49">
        <f t="shared" si="156"/>
        <v>2195.56</v>
      </c>
      <c r="AR428" s="49">
        <f t="shared" si="157"/>
        <v>2</v>
      </c>
      <c r="AS428" s="58">
        <f t="shared" si="158"/>
        <v>1097.7800000000002</v>
      </c>
      <c r="AT428" s="47"/>
      <c r="AU428" s="46"/>
      <c r="AV428" s="24">
        <f t="shared" si="174"/>
        <v>0</v>
      </c>
      <c r="AW428" s="23" t="str">
        <f t="shared" ref="AW428:AW434" si="184">IF(AV428&lt;&gt;0,"MEDIDO","NÃO MEDIDO")</f>
        <v>NÃO MEDIDO</v>
      </c>
      <c r="AX428" s="45"/>
    </row>
    <row r="429" spans="1:50" s="41" customFormat="1" ht="51" customHeight="1" x14ac:dyDescent="0.2">
      <c r="A429" s="41" t="s">
        <v>39</v>
      </c>
      <c r="C429" s="57" t="s">
        <v>2165</v>
      </c>
      <c r="D429" s="56" t="s">
        <v>2164</v>
      </c>
      <c r="E429" s="55" t="s">
        <v>43</v>
      </c>
      <c r="F429" s="53">
        <v>2</v>
      </c>
      <c r="G429" s="53">
        <v>0</v>
      </c>
      <c r="H429" s="54">
        <v>0</v>
      </c>
      <c r="I429" s="54"/>
      <c r="J429" s="54">
        <v>0</v>
      </c>
      <c r="K429" s="53">
        <f t="shared" si="159"/>
        <v>2</v>
      </c>
      <c r="L429" s="52">
        <v>660.76</v>
      </c>
      <c r="M429" s="51">
        <f t="shared" si="171"/>
        <v>1321.52</v>
      </c>
      <c r="N429" s="50"/>
      <c r="O429" s="50">
        <f t="shared" si="177"/>
        <v>0</v>
      </c>
      <c r="P429" s="50"/>
      <c r="Q429" s="50">
        <f t="shared" si="178"/>
        <v>0</v>
      </c>
      <c r="R429" s="50"/>
      <c r="S429" s="50">
        <f t="shared" si="179"/>
        <v>0</v>
      </c>
      <c r="T429" s="50"/>
      <c r="U429" s="50">
        <f t="shared" si="180"/>
        <v>0</v>
      </c>
      <c r="V429" s="50"/>
      <c r="W429" s="50">
        <f t="shared" si="181"/>
        <v>0</v>
      </c>
      <c r="X429" s="50"/>
      <c r="Y429" s="50">
        <f t="shared" si="182"/>
        <v>0</v>
      </c>
      <c r="Z429" s="50"/>
      <c r="AA429" s="50">
        <f t="shared" si="183"/>
        <v>0</v>
      </c>
      <c r="AB429" s="50"/>
      <c r="AC429" s="50">
        <f t="shared" si="164"/>
        <v>0</v>
      </c>
      <c r="AD429" s="50"/>
      <c r="AE429" s="50">
        <f t="shared" si="165"/>
        <v>0</v>
      </c>
      <c r="AF429" s="50"/>
      <c r="AG429" s="50">
        <f t="shared" si="166"/>
        <v>0</v>
      </c>
      <c r="AH429" s="50">
        <v>2</v>
      </c>
      <c r="AI429" s="50">
        <f t="shared" si="167"/>
        <v>1321.52</v>
      </c>
      <c r="AJ429" s="50"/>
      <c r="AK429" s="50">
        <f t="shared" si="172"/>
        <v>0</v>
      </c>
      <c r="AL429" s="50"/>
      <c r="AM429" s="50">
        <f t="shared" si="168"/>
        <v>0</v>
      </c>
      <c r="AN429" s="50"/>
      <c r="AO429" s="50">
        <f t="shared" si="169"/>
        <v>0</v>
      </c>
      <c r="AP429" s="49">
        <f t="shared" si="170"/>
        <v>2</v>
      </c>
      <c r="AQ429" s="49">
        <f t="shared" si="156"/>
        <v>1321.52</v>
      </c>
      <c r="AR429" s="49">
        <f t="shared" si="157"/>
        <v>0</v>
      </c>
      <c r="AS429" s="58">
        <f t="shared" si="158"/>
        <v>0</v>
      </c>
      <c r="AT429" s="47"/>
      <c r="AU429" s="46"/>
      <c r="AV429" s="24">
        <f t="shared" si="174"/>
        <v>0</v>
      </c>
      <c r="AW429" s="23" t="str">
        <f t="shared" si="184"/>
        <v>NÃO MEDIDO</v>
      </c>
      <c r="AX429" s="45"/>
    </row>
    <row r="430" spans="1:50" s="41" customFormat="1" ht="51" customHeight="1" x14ac:dyDescent="0.2">
      <c r="A430" s="41" t="s">
        <v>39</v>
      </c>
      <c r="C430" s="57" t="s">
        <v>2163</v>
      </c>
      <c r="D430" s="56" t="s">
        <v>2162</v>
      </c>
      <c r="E430" s="55" t="s">
        <v>43</v>
      </c>
      <c r="F430" s="53">
        <v>33</v>
      </c>
      <c r="G430" s="53">
        <v>0</v>
      </c>
      <c r="H430" s="54">
        <v>0</v>
      </c>
      <c r="I430" s="54"/>
      <c r="J430" s="54">
        <v>0</v>
      </c>
      <c r="K430" s="53">
        <f t="shared" si="159"/>
        <v>33</v>
      </c>
      <c r="L430" s="52">
        <v>82.63</v>
      </c>
      <c r="M430" s="51">
        <f t="shared" si="171"/>
        <v>2726.79</v>
      </c>
      <c r="N430" s="50"/>
      <c r="O430" s="50">
        <f t="shared" si="177"/>
        <v>0</v>
      </c>
      <c r="P430" s="50"/>
      <c r="Q430" s="50">
        <f t="shared" si="178"/>
        <v>0</v>
      </c>
      <c r="R430" s="50"/>
      <c r="S430" s="50">
        <f t="shared" si="179"/>
        <v>0</v>
      </c>
      <c r="T430" s="50"/>
      <c r="U430" s="50">
        <f t="shared" si="180"/>
        <v>0</v>
      </c>
      <c r="V430" s="50"/>
      <c r="W430" s="50">
        <f t="shared" si="181"/>
        <v>0</v>
      </c>
      <c r="X430" s="50"/>
      <c r="Y430" s="50">
        <f t="shared" si="182"/>
        <v>0</v>
      </c>
      <c r="Z430" s="50"/>
      <c r="AA430" s="50">
        <f t="shared" si="183"/>
        <v>0</v>
      </c>
      <c r="AB430" s="50"/>
      <c r="AC430" s="50">
        <f t="shared" si="164"/>
        <v>0</v>
      </c>
      <c r="AD430" s="50"/>
      <c r="AE430" s="50">
        <f t="shared" si="165"/>
        <v>0</v>
      </c>
      <c r="AF430" s="50"/>
      <c r="AG430" s="50">
        <f t="shared" si="166"/>
        <v>0</v>
      </c>
      <c r="AH430" s="50"/>
      <c r="AI430" s="50">
        <f t="shared" si="167"/>
        <v>0</v>
      </c>
      <c r="AJ430" s="50">
        <v>33</v>
      </c>
      <c r="AK430" s="50">
        <f t="shared" si="172"/>
        <v>2726.79</v>
      </c>
      <c r="AL430" s="50"/>
      <c r="AM430" s="50">
        <f t="shared" si="168"/>
        <v>0</v>
      </c>
      <c r="AN430" s="50"/>
      <c r="AO430" s="50">
        <f t="shared" si="169"/>
        <v>0</v>
      </c>
      <c r="AP430" s="49">
        <f t="shared" si="170"/>
        <v>33</v>
      </c>
      <c r="AQ430" s="49">
        <f t="shared" si="156"/>
        <v>2726.79</v>
      </c>
      <c r="AR430" s="49">
        <f t="shared" si="157"/>
        <v>0</v>
      </c>
      <c r="AS430" s="58">
        <f t="shared" si="158"/>
        <v>0</v>
      </c>
      <c r="AT430" s="47"/>
      <c r="AU430" s="46"/>
      <c r="AV430" s="24">
        <f t="shared" si="174"/>
        <v>33</v>
      </c>
      <c r="AW430" s="23" t="str">
        <f t="shared" si="184"/>
        <v>MEDIDO</v>
      </c>
      <c r="AX430" s="45"/>
    </row>
    <row r="431" spans="1:50" s="41" customFormat="1" ht="67.5" customHeight="1" x14ac:dyDescent="0.2">
      <c r="A431" s="41" t="s">
        <v>39</v>
      </c>
      <c r="C431" s="57" t="s">
        <v>2161</v>
      </c>
      <c r="D431" s="56" t="s">
        <v>2160</v>
      </c>
      <c r="E431" s="55" t="s">
        <v>43</v>
      </c>
      <c r="F431" s="53">
        <v>2</v>
      </c>
      <c r="G431" s="53">
        <v>0</v>
      </c>
      <c r="H431" s="54">
        <v>0</v>
      </c>
      <c r="I431" s="54"/>
      <c r="J431" s="54">
        <v>0</v>
      </c>
      <c r="K431" s="53">
        <f t="shared" si="159"/>
        <v>2</v>
      </c>
      <c r="L431" s="52">
        <v>60.33</v>
      </c>
      <c r="M431" s="51">
        <f t="shared" si="171"/>
        <v>120.66</v>
      </c>
      <c r="N431" s="50"/>
      <c r="O431" s="50">
        <f t="shared" si="177"/>
        <v>0</v>
      </c>
      <c r="P431" s="50"/>
      <c r="Q431" s="50">
        <f t="shared" si="178"/>
        <v>0</v>
      </c>
      <c r="R431" s="50"/>
      <c r="S431" s="50">
        <f t="shared" si="179"/>
        <v>0</v>
      </c>
      <c r="T431" s="50"/>
      <c r="U431" s="50">
        <f t="shared" si="180"/>
        <v>0</v>
      </c>
      <c r="V431" s="50"/>
      <c r="W431" s="50">
        <f t="shared" si="181"/>
        <v>0</v>
      </c>
      <c r="X431" s="50"/>
      <c r="Y431" s="50">
        <f t="shared" si="182"/>
        <v>0</v>
      </c>
      <c r="Z431" s="50"/>
      <c r="AA431" s="50">
        <f t="shared" si="183"/>
        <v>0</v>
      </c>
      <c r="AB431" s="50"/>
      <c r="AC431" s="50">
        <f t="shared" si="164"/>
        <v>0</v>
      </c>
      <c r="AD431" s="50"/>
      <c r="AE431" s="50">
        <f t="shared" si="165"/>
        <v>0</v>
      </c>
      <c r="AF431" s="50"/>
      <c r="AG431" s="50">
        <f t="shared" si="166"/>
        <v>0</v>
      </c>
      <c r="AH431" s="50">
        <v>2</v>
      </c>
      <c r="AI431" s="50">
        <f t="shared" si="167"/>
        <v>120.66</v>
      </c>
      <c r="AJ431" s="50"/>
      <c r="AK431" s="50">
        <f t="shared" si="172"/>
        <v>0</v>
      </c>
      <c r="AL431" s="50"/>
      <c r="AM431" s="50">
        <f t="shared" si="168"/>
        <v>0</v>
      </c>
      <c r="AN431" s="50"/>
      <c r="AO431" s="50">
        <f t="shared" si="169"/>
        <v>0</v>
      </c>
      <c r="AP431" s="49">
        <f t="shared" si="170"/>
        <v>2</v>
      </c>
      <c r="AQ431" s="49">
        <f t="shared" si="156"/>
        <v>120.66</v>
      </c>
      <c r="AR431" s="49">
        <f t="shared" si="157"/>
        <v>0</v>
      </c>
      <c r="AS431" s="58">
        <f t="shared" si="158"/>
        <v>0</v>
      </c>
      <c r="AT431" s="47"/>
      <c r="AU431" s="46"/>
      <c r="AV431" s="24">
        <f t="shared" si="174"/>
        <v>0</v>
      </c>
      <c r="AW431" s="23" t="str">
        <f t="shared" si="184"/>
        <v>NÃO MEDIDO</v>
      </c>
      <c r="AX431" s="45"/>
    </row>
    <row r="432" spans="1:50" s="41" customFormat="1" ht="67.5" customHeight="1" x14ac:dyDescent="0.2">
      <c r="A432" s="41" t="s">
        <v>39</v>
      </c>
      <c r="C432" s="57" t="s">
        <v>2159</v>
      </c>
      <c r="D432" s="56" t="s">
        <v>2158</v>
      </c>
      <c r="E432" s="55" t="s">
        <v>43</v>
      </c>
      <c r="F432" s="53">
        <v>2</v>
      </c>
      <c r="G432" s="53">
        <v>0</v>
      </c>
      <c r="H432" s="54">
        <v>5</v>
      </c>
      <c r="I432" s="54"/>
      <c r="J432" s="54">
        <v>0</v>
      </c>
      <c r="K432" s="53">
        <f t="shared" si="159"/>
        <v>7</v>
      </c>
      <c r="L432" s="52">
        <v>6448.98</v>
      </c>
      <c r="M432" s="51">
        <f t="shared" si="171"/>
        <v>45142.86</v>
      </c>
      <c r="N432" s="50"/>
      <c r="O432" s="50">
        <f t="shared" si="177"/>
        <v>0</v>
      </c>
      <c r="P432" s="50"/>
      <c r="Q432" s="50">
        <f t="shared" si="178"/>
        <v>0</v>
      </c>
      <c r="R432" s="50"/>
      <c r="S432" s="50">
        <f t="shared" si="179"/>
        <v>0</v>
      </c>
      <c r="T432" s="50"/>
      <c r="U432" s="50">
        <f t="shared" si="180"/>
        <v>0</v>
      </c>
      <c r="V432" s="50"/>
      <c r="W432" s="50">
        <f t="shared" si="181"/>
        <v>0</v>
      </c>
      <c r="X432" s="50"/>
      <c r="Y432" s="50">
        <f t="shared" si="182"/>
        <v>0</v>
      </c>
      <c r="Z432" s="50"/>
      <c r="AA432" s="50">
        <f t="shared" si="183"/>
        <v>0</v>
      </c>
      <c r="AB432" s="50"/>
      <c r="AC432" s="50">
        <f t="shared" si="164"/>
        <v>0</v>
      </c>
      <c r="AD432" s="50"/>
      <c r="AE432" s="50">
        <f t="shared" si="165"/>
        <v>0</v>
      </c>
      <c r="AF432" s="50"/>
      <c r="AG432" s="50">
        <f t="shared" si="166"/>
        <v>0</v>
      </c>
      <c r="AH432" s="50">
        <v>7</v>
      </c>
      <c r="AI432" s="50">
        <f t="shared" si="167"/>
        <v>45142.86</v>
      </c>
      <c r="AJ432" s="50"/>
      <c r="AK432" s="50">
        <f t="shared" si="172"/>
        <v>0</v>
      </c>
      <c r="AL432" s="50"/>
      <c r="AM432" s="50">
        <f t="shared" si="168"/>
        <v>0</v>
      </c>
      <c r="AN432" s="50"/>
      <c r="AO432" s="50">
        <f t="shared" si="169"/>
        <v>0</v>
      </c>
      <c r="AP432" s="49">
        <f t="shared" si="170"/>
        <v>7</v>
      </c>
      <c r="AQ432" s="49">
        <f t="shared" si="156"/>
        <v>45142.86</v>
      </c>
      <c r="AR432" s="49">
        <f t="shared" si="157"/>
        <v>0</v>
      </c>
      <c r="AS432" s="58">
        <f t="shared" si="158"/>
        <v>0</v>
      </c>
      <c r="AT432" s="47"/>
      <c r="AU432" s="46"/>
      <c r="AV432" s="24">
        <f t="shared" si="174"/>
        <v>0</v>
      </c>
      <c r="AW432" s="23" t="str">
        <f t="shared" si="184"/>
        <v>NÃO MEDIDO</v>
      </c>
      <c r="AX432" s="45"/>
    </row>
    <row r="433" spans="1:50" s="41" customFormat="1" ht="51" customHeight="1" x14ac:dyDescent="0.2">
      <c r="A433" s="41" t="s">
        <v>39</v>
      </c>
      <c r="C433" s="57" t="s">
        <v>2157</v>
      </c>
      <c r="D433" s="56" t="s">
        <v>2156</v>
      </c>
      <c r="E433" s="55" t="s">
        <v>43</v>
      </c>
      <c r="F433" s="53">
        <v>4</v>
      </c>
      <c r="G433" s="53">
        <v>0</v>
      </c>
      <c r="H433" s="54">
        <v>0</v>
      </c>
      <c r="I433" s="54"/>
      <c r="J433" s="54">
        <v>0</v>
      </c>
      <c r="K433" s="53">
        <f t="shared" si="159"/>
        <v>4</v>
      </c>
      <c r="L433" s="52">
        <v>2458.2199999999998</v>
      </c>
      <c r="M433" s="51">
        <f t="shared" si="171"/>
        <v>9832.8799999999992</v>
      </c>
      <c r="N433" s="50"/>
      <c r="O433" s="50">
        <f t="shared" si="177"/>
        <v>0</v>
      </c>
      <c r="P433" s="50"/>
      <c r="Q433" s="50">
        <f t="shared" si="178"/>
        <v>0</v>
      </c>
      <c r="R433" s="50"/>
      <c r="S433" s="50">
        <f t="shared" si="179"/>
        <v>0</v>
      </c>
      <c r="T433" s="50"/>
      <c r="U433" s="50">
        <f t="shared" si="180"/>
        <v>0</v>
      </c>
      <c r="V433" s="50"/>
      <c r="W433" s="50">
        <f t="shared" si="181"/>
        <v>0</v>
      </c>
      <c r="X433" s="50"/>
      <c r="Y433" s="50">
        <f t="shared" si="182"/>
        <v>0</v>
      </c>
      <c r="Z433" s="50"/>
      <c r="AA433" s="50">
        <f t="shared" si="183"/>
        <v>0</v>
      </c>
      <c r="AB433" s="50"/>
      <c r="AC433" s="50">
        <f t="shared" si="164"/>
        <v>0</v>
      </c>
      <c r="AD433" s="50"/>
      <c r="AE433" s="50">
        <f t="shared" si="165"/>
        <v>0</v>
      </c>
      <c r="AF433" s="50"/>
      <c r="AG433" s="50">
        <f t="shared" si="166"/>
        <v>0</v>
      </c>
      <c r="AH433" s="50">
        <v>4</v>
      </c>
      <c r="AI433" s="50">
        <f t="shared" si="167"/>
        <v>9832.8799999999992</v>
      </c>
      <c r="AJ433" s="50"/>
      <c r="AK433" s="50">
        <f t="shared" si="172"/>
        <v>0</v>
      </c>
      <c r="AL433" s="50"/>
      <c r="AM433" s="50">
        <f t="shared" si="168"/>
        <v>0</v>
      </c>
      <c r="AN433" s="50"/>
      <c r="AO433" s="50">
        <f t="shared" si="169"/>
        <v>0</v>
      </c>
      <c r="AP433" s="49">
        <f t="shared" si="170"/>
        <v>4</v>
      </c>
      <c r="AQ433" s="49">
        <f t="shared" si="156"/>
        <v>9832.8799999999992</v>
      </c>
      <c r="AR433" s="49">
        <f t="shared" si="157"/>
        <v>0</v>
      </c>
      <c r="AS433" s="58">
        <f t="shared" si="158"/>
        <v>0</v>
      </c>
      <c r="AT433" s="47"/>
      <c r="AU433" s="46"/>
      <c r="AV433" s="24">
        <f t="shared" si="174"/>
        <v>0</v>
      </c>
      <c r="AW433" s="23" t="str">
        <f t="shared" si="184"/>
        <v>NÃO MEDIDO</v>
      </c>
      <c r="AX433" s="45"/>
    </row>
    <row r="434" spans="1:50" s="41" customFormat="1" ht="51" customHeight="1" x14ac:dyDescent="0.2">
      <c r="A434" s="41" t="s">
        <v>39</v>
      </c>
      <c r="C434" s="57" t="s">
        <v>2155</v>
      </c>
      <c r="D434" s="56" t="s">
        <v>2154</v>
      </c>
      <c r="E434" s="55" t="s">
        <v>43</v>
      </c>
      <c r="F434" s="53">
        <v>2</v>
      </c>
      <c r="G434" s="53">
        <v>0</v>
      </c>
      <c r="H434" s="54">
        <v>0</v>
      </c>
      <c r="I434" s="54"/>
      <c r="J434" s="54">
        <v>0</v>
      </c>
      <c r="K434" s="53">
        <f t="shared" si="159"/>
        <v>2</v>
      </c>
      <c r="L434" s="52">
        <v>132.54</v>
      </c>
      <c r="M434" s="51">
        <f t="shared" si="171"/>
        <v>265.08</v>
      </c>
      <c r="N434" s="50"/>
      <c r="O434" s="50">
        <f t="shared" si="177"/>
        <v>0</v>
      </c>
      <c r="P434" s="50"/>
      <c r="Q434" s="50">
        <f t="shared" si="178"/>
        <v>0</v>
      </c>
      <c r="R434" s="50"/>
      <c r="S434" s="50">
        <f t="shared" si="179"/>
        <v>0</v>
      </c>
      <c r="T434" s="50"/>
      <c r="U434" s="50">
        <f t="shared" si="180"/>
        <v>0</v>
      </c>
      <c r="V434" s="50"/>
      <c r="W434" s="50">
        <f t="shared" si="181"/>
        <v>0</v>
      </c>
      <c r="X434" s="50"/>
      <c r="Y434" s="50">
        <f t="shared" si="182"/>
        <v>0</v>
      </c>
      <c r="Z434" s="50"/>
      <c r="AA434" s="50">
        <f t="shared" si="183"/>
        <v>0</v>
      </c>
      <c r="AB434" s="50"/>
      <c r="AC434" s="50">
        <f t="shared" si="164"/>
        <v>0</v>
      </c>
      <c r="AD434" s="50"/>
      <c r="AE434" s="50">
        <f t="shared" si="165"/>
        <v>0</v>
      </c>
      <c r="AF434" s="50"/>
      <c r="AG434" s="50">
        <f t="shared" si="166"/>
        <v>0</v>
      </c>
      <c r="AH434" s="50"/>
      <c r="AI434" s="50">
        <f t="shared" si="167"/>
        <v>0</v>
      </c>
      <c r="AJ434" s="50"/>
      <c r="AK434" s="50">
        <f t="shared" si="172"/>
        <v>0</v>
      </c>
      <c r="AL434" s="50"/>
      <c r="AM434" s="50">
        <f t="shared" si="168"/>
        <v>0</v>
      </c>
      <c r="AN434" s="50"/>
      <c r="AO434" s="50">
        <f t="shared" si="169"/>
        <v>0</v>
      </c>
      <c r="AP434" s="49">
        <f t="shared" si="170"/>
        <v>0</v>
      </c>
      <c r="AQ434" s="49">
        <f t="shared" si="156"/>
        <v>0</v>
      </c>
      <c r="AR434" s="49">
        <f t="shared" si="157"/>
        <v>2</v>
      </c>
      <c r="AS434" s="58">
        <f t="shared" si="158"/>
        <v>265.08</v>
      </c>
      <c r="AT434" s="47"/>
      <c r="AU434" s="46"/>
      <c r="AV434" s="24">
        <f t="shared" si="174"/>
        <v>0</v>
      </c>
      <c r="AW434" s="23" t="str">
        <f t="shared" si="184"/>
        <v>NÃO MEDIDO</v>
      </c>
      <c r="AX434" s="45"/>
    </row>
    <row r="435" spans="1:50" s="41" customFormat="1" ht="30" customHeight="1" x14ac:dyDescent="0.2">
      <c r="A435" s="60" t="s">
        <v>41</v>
      </c>
      <c r="B435" s="60"/>
      <c r="C435" s="57">
        <v>9</v>
      </c>
      <c r="D435" s="56" t="s">
        <v>2153</v>
      </c>
      <c r="E435" s="55"/>
      <c r="F435" s="53"/>
      <c r="G435" s="53">
        <v>0</v>
      </c>
      <c r="H435" s="54">
        <v>0</v>
      </c>
      <c r="I435" s="54"/>
      <c r="J435" s="54">
        <v>0</v>
      </c>
      <c r="K435" s="53">
        <f t="shared" si="159"/>
        <v>0</v>
      </c>
      <c r="L435" s="52"/>
      <c r="M435" s="51">
        <f t="shared" si="171"/>
        <v>0</v>
      </c>
      <c r="N435" s="50"/>
      <c r="O435" s="50">
        <f t="shared" si="177"/>
        <v>0</v>
      </c>
      <c r="P435" s="50"/>
      <c r="Q435" s="50">
        <f t="shared" si="178"/>
        <v>0</v>
      </c>
      <c r="R435" s="50"/>
      <c r="S435" s="50">
        <f t="shared" si="179"/>
        <v>0</v>
      </c>
      <c r="T435" s="50"/>
      <c r="U435" s="50">
        <f t="shared" si="180"/>
        <v>0</v>
      </c>
      <c r="V435" s="50"/>
      <c r="W435" s="50">
        <f t="shared" si="181"/>
        <v>0</v>
      </c>
      <c r="X435" s="50"/>
      <c r="Y435" s="50">
        <f t="shared" si="182"/>
        <v>0</v>
      </c>
      <c r="Z435" s="50"/>
      <c r="AA435" s="50">
        <f t="shared" si="183"/>
        <v>0</v>
      </c>
      <c r="AB435" s="50"/>
      <c r="AC435" s="50">
        <f t="shared" si="164"/>
        <v>0</v>
      </c>
      <c r="AD435" s="50"/>
      <c r="AE435" s="50">
        <f t="shared" si="165"/>
        <v>0</v>
      </c>
      <c r="AF435" s="50"/>
      <c r="AG435" s="50">
        <f t="shared" si="166"/>
        <v>0</v>
      </c>
      <c r="AH435" s="50"/>
      <c r="AI435" s="50">
        <f t="shared" si="167"/>
        <v>0</v>
      </c>
      <c r="AJ435" s="50"/>
      <c r="AK435" s="50">
        <f t="shared" si="172"/>
        <v>0</v>
      </c>
      <c r="AL435" s="50"/>
      <c r="AM435" s="50">
        <f t="shared" si="168"/>
        <v>0</v>
      </c>
      <c r="AN435" s="50"/>
      <c r="AO435" s="50">
        <f t="shared" si="169"/>
        <v>0</v>
      </c>
      <c r="AP435" s="49">
        <f t="shared" si="170"/>
        <v>0</v>
      </c>
      <c r="AQ435" s="49">
        <f t="shared" si="156"/>
        <v>0</v>
      </c>
      <c r="AR435" s="49">
        <f t="shared" si="157"/>
        <v>0</v>
      </c>
      <c r="AS435" s="58">
        <f t="shared" si="158"/>
        <v>0</v>
      </c>
      <c r="AT435" s="47"/>
      <c r="AU435" s="46"/>
      <c r="AV435" s="24">
        <f t="shared" si="174"/>
        <v>0</v>
      </c>
      <c r="AW435" s="23" t="str">
        <f>IF(COUNTIF(AW436:AW477,"MEDIDO")&lt;&gt;0,"MEDIDO","NÃO MEDIDO")</f>
        <v>MEDIDO</v>
      </c>
      <c r="AX435" s="45"/>
    </row>
    <row r="436" spans="1:50" s="41" customFormat="1" ht="30" customHeight="1" x14ac:dyDescent="0.2">
      <c r="A436" s="60" t="s">
        <v>41</v>
      </c>
      <c r="B436" s="60"/>
      <c r="C436" s="57">
        <v>90100</v>
      </c>
      <c r="D436" s="56" t="s">
        <v>2152</v>
      </c>
      <c r="E436" s="55"/>
      <c r="F436" s="53"/>
      <c r="G436" s="53">
        <v>0</v>
      </c>
      <c r="H436" s="54">
        <v>0</v>
      </c>
      <c r="I436" s="54"/>
      <c r="J436" s="54">
        <v>0</v>
      </c>
      <c r="K436" s="53">
        <f t="shared" si="159"/>
        <v>0</v>
      </c>
      <c r="L436" s="52"/>
      <c r="M436" s="51">
        <f t="shared" si="171"/>
        <v>0</v>
      </c>
      <c r="N436" s="50"/>
      <c r="O436" s="50">
        <f t="shared" si="177"/>
        <v>0</v>
      </c>
      <c r="P436" s="50"/>
      <c r="Q436" s="50">
        <f t="shared" si="178"/>
        <v>0</v>
      </c>
      <c r="R436" s="50"/>
      <c r="S436" s="50">
        <f t="shared" si="179"/>
        <v>0</v>
      </c>
      <c r="T436" s="50"/>
      <c r="U436" s="50">
        <f t="shared" si="180"/>
        <v>0</v>
      </c>
      <c r="V436" s="50"/>
      <c r="W436" s="50">
        <f t="shared" si="181"/>
        <v>0</v>
      </c>
      <c r="X436" s="50"/>
      <c r="Y436" s="50">
        <f t="shared" si="182"/>
        <v>0</v>
      </c>
      <c r="Z436" s="50"/>
      <c r="AA436" s="50">
        <f t="shared" si="183"/>
        <v>0</v>
      </c>
      <c r="AB436" s="50"/>
      <c r="AC436" s="50">
        <f t="shared" si="164"/>
        <v>0</v>
      </c>
      <c r="AD436" s="50"/>
      <c r="AE436" s="50">
        <f t="shared" si="165"/>
        <v>0</v>
      </c>
      <c r="AF436" s="50"/>
      <c r="AG436" s="50">
        <f t="shared" si="166"/>
        <v>0</v>
      </c>
      <c r="AH436" s="50"/>
      <c r="AI436" s="50">
        <f t="shared" si="167"/>
        <v>0</v>
      </c>
      <c r="AJ436" s="50"/>
      <c r="AK436" s="50">
        <f t="shared" si="172"/>
        <v>0</v>
      </c>
      <c r="AL436" s="50"/>
      <c r="AM436" s="50">
        <f t="shared" si="168"/>
        <v>0</v>
      </c>
      <c r="AN436" s="50"/>
      <c r="AO436" s="50">
        <f t="shared" si="169"/>
        <v>0</v>
      </c>
      <c r="AP436" s="49">
        <f t="shared" si="170"/>
        <v>0</v>
      </c>
      <c r="AQ436" s="49">
        <f t="shared" si="156"/>
        <v>0</v>
      </c>
      <c r="AR436" s="49">
        <f t="shared" si="157"/>
        <v>0</v>
      </c>
      <c r="AS436" s="58">
        <f t="shared" si="158"/>
        <v>0</v>
      </c>
      <c r="AT436" s="47"/>
      <c r="AU436" s="46"/>
      <c r="AV436" s="24">
        <f t="shared" si="174"/>
        <v>0</v>
      </c>
      <c r="AW436" s="23" t="str">
        <f>IF(COUNTIF(AW437:AW443,"MEDIDO")&lt;&gt;0,"MEDIDO","NÃO MEDIDO")</f>
        <v>NÃO MEDIDO</v>
      </c>
      <c r="AX436" s="45"/>
    </row>
    <row r="437" spans="1:50" s="41" customFormat="1" ht="57.75" customHeight="1" x14ac:dyDescent="0.2">
      <c r="A437" s="41" t="s">
        <v>39</v>
      </c>
      <c r="C437" s="57" t="s">
        <v>2151</v>
      </c>
      <c r="D437" s="56" t="s">
        <v>2150</v>
      </c>
      <c r="E437" s="55" t="s">
        <v>43</v>
      </c>
      <c r="F437" s="53">
        <v>1</v>
      </c>
      <c r="G437" s="53">
        <v>0</v>
      </c>
      <c r="H437" s="54">
        <v>0</v>
      </c>
      <c r="I437" s="54"/>
      <c r="J437" s="54">
        <v>0</v>
      </c>
      <c r="K437" s="53">
        <f t="shared" si="159"/>
        <v>1</v>
      </c>
      <c r="L437" s="52">
        <v>3791.02</v>
      </c>
      <c r="M437" s="51">
        <f t="shared" si="171"/>
        <v>3791.02</v>
      </c>
      <c r="N437" s="50"/>
      <c r="O437" s="50">
        <f t="shared" si="177"/>
        <v>0</v>
      </c>
      <c r="P437" s="50"/>
      <c r="Q437" s="50">
        <f t="shared" si="178"/>
        <v>0</v>
      </c>
      <c r="R437" s="50"/>
      <c r="S437" s="50">
        <f t="shared" si="179"/>
        <v>0</v>
      </c>
      <c r="T437" s="50"/>
      <c r="U437" s="50">
        <f t="shared" si="180"/>
        <v>0</v>
      </c>
      <c r="V437" s="50"/>
      <c r="W437" s="50">
        <f t="shared" si="181"/>
        <v>0</v>
      </c>
      <c r="X437" s="50"/>
      <c r="Y437" s="50">
        <f t="shared" si="182"/>
        <v>0</v>
      </c>
      <c r="Z437" s="50"/>
      <c r="AA437" s="50">
        <f t="shared" si="183"/>
        <v>0</v>
      </c>
      <c r="AB437" s="50"/>
      <c r="AC437" s="50">
        <f t="shared" si="164"/>
        <v>0</v>
      </c>
      <c r="AD437" s="50"/>
      <c r="AE437" s="50">
        <f t="shared" si="165"/>
        <v>0</v>
      </c>
      <c r="AF437" s="50">
        <v>1</v>
      </c>
      <c r="AG437" s="50">
        <f t="shared" si="166"/>
        <v>3791.02</v>
      </c>
      <c r="AH437" s="50"/>
      <c r="AI437" s="50">
        <f t="shared" si="167"/>
        <v>0</v>
      </c>
      <c r="AJ437" s="50"/>
      <c r="AK437" s="50">
        <f t="shared" si="172"/>
        <v>0</v>
      </c>
      <c r="AL437" s="50"/>
      <c r="AM437" s="50">
        <f t="shared" si="168"/>
        <v>0</v>
      </c>
      <c r="AN437" s="50"/>
      <c r="AO437" s="50">
        <f t="shared" si="169"/>
        <v>0</v>
      </c>
      <c r="AP437" s="49">
        <f t="shared" si="170"/>
        <v>1</v>
      </c>
      <c r="AQ437" s="49">
        <f t="shared" si="156"/>
        <v>3791.02</v>
      </c>
      <c r="AR437" s="49">
        <f t="shared" si="157"/>
        <v>0</v>
      </c>
      <c r="AS437" s="58">
        <f t="shared" si="158"/>
        <v>0</v>
      </c>
      <c r="AT437" s="47"/>
      <c r="AU437" s="46"/>
      <c r="AV437" s="24">
        <f t="shared" si="174"/>
        <v>0</v>
      </c>
      <c r="AW437" s="23" t="str">
        <f t="shared" ref="AW437:AW443" si="185">IF(AV437&lt;&gt;0,"MEDIDO","NÃO MEDIDO")</f>
        <v>NÃO MEDIDO</v>
      </c>
      <c r="AX437" s="45"/>
    </row>
    <row r="438" spans="1:50" s="41" customFormat="1" ht="57.75" customHeight="1" x14ac:dyDescent="0.2">
      <c r="A438" s="41" t="s">
        <v>39</v>
      </c>
      <c r="C438" s="57" t="s">
        <v>2149</v>
      </c>
      <c r="D438" s="56" t="s">
        <v>2148</v>
      </c>
      <c r="E438" s="55" t="s">
        <v>43</v>
      </c>
      <c r="F438" s="53">
        <v>1</v>
      </c>
      <c r="G438" s="53">
        <v>0</v>
      </c>
      <c r="H438" s="54">
        <v>0</v>
      </c>
      <c r="I438" s="54"/>
      <c r="J438" s="54">
        <v>0</v>
      </c>
      <c r="K438" s="53">
        <f t="shared" si="159"/>
        <v>1</v>
      </c>
      <c r="L438" s="52">
        <v>2611.9499999999998</v>
      </c>
      <c r="M438" s="51">
        <f t="shared" si="171"/>
        <v>2611.9499999999998</v>
      </c>
      <c r="N438" s="50"/>
      <c r="O438" s="50">
        <f t="shared" si="177"/>
        <v>0</v>
      </c>
      <c r="P438" s="50"/>
      <c r="Q438" s="50">
        <f t="shared" si="178"/>
        <v>0</v>
      </c>
      <c r="R438" s="50"/>
      <c r="S438" s="50">
        <f t="shared" si="179"/>
        <v>0</v>
      </c>
      <c r="T438" s="50"/>
      <c r="U438" s="50">
        <f t="shared" si="180"/>
        <v>0</v>
      </c>
      <c r="V438" s="50"/>
      <c r="W438" s="50">
        <f t="shared" si="181"/>
        <v>0</v>
      </c>
      <c r="X438" s="50"/>
      <c r="Y438" s="50">
        <f t="shared" si="182"/>
        <v>0</v>
      </c>
      <c r="Z438" s="50"/>
      <c r="AA438" s="50">
        <f t="shared" si="183"/>
        <v>0</v>
      </c>
      <c r="AB438" s="50"/>
      <c r="AC438" s="50">
        <f t="shared" si="164"/>
        <v>0</v>
      </c>
      <c r="AD438" s="50"/>
      <c r="AE438" s="50">
        <f t="shared" si="165"/>
        <v>0</v>
      </c>
      <c r="AF438" s="50">
        <v>1</v>
      </c>
      <c r="AG438" s="50">
        <f t="shared" si="166"/>
        <v>2611.9499999999998</v>
      </c>
      <c r="AH438" s="50"/>
      <c r="AI438" s="50">
        <f t="shared" si="167"/>
        <v>0</v>
      </c>
      <c r="AJ438" s="50"/>
      <c r="AK438" s="50">
        <f t="shared" si="172"/>
        <v>0</v>
      </c>
      <c r="AL438" s="50"/>
      <c r="AM438" s="50">
        <f t="shared" si="168"/>
        <v>0</v>
      </c>
      <c r="AN438" s="50"/>
      <c r="AO438" s="50">
        <f t="shared" si="169"/>
        <v>0</v>
      </c>
      <c r="AP438" s="49">
        <f t="shared" si="170"/>
        <v>1</v>
      </c>
      <c r="AQ438" s="49">
        <f t="shared" si="156"/>
        <v>2611.9499999999998</v>
      </c>
      <c r="AR438" s="49">
        <f t="shared" si="157"/>
        <v>0</v>
      </c>
      <c r="AS438" s="58">
        <f t="shared" si="158"/>
        <v>0</v>
      </c>
      <c r="AT438" s="47"/>
      <c r="AU438" s="46"/>
      <c r="AV438" s="24">
        <f t="shared" si="174"/>
        <v>0</v>
      </c>
      <c r="AW438" s="23" t="str">
        <f t="shared" si="185"/>
        <v>NÃO MEDIDO</v>
      </c>
      <c r="AX438" s="45"/>
    </row>
    <row r="439" spans="1:50" s="41" customFormat="1" ht="85.5" customHeight="1" x14ac:dyDescent="0.2">
      <c r="A439" s="41" t="s">
        <v>39</v>
      </c>
      <c r="C439" s="57" t="s">
        <v>2147</v>
      </c>
      <c r="D439" s="56" t="s">
        <v>2146</v>
      </c>
      <c r="E439" s="55" t="s">
        <v>43</v>
      </c>
      <c r="F439" s="53">
        <v>1</v>
      </c>
      <c r="G439" s="53">
        <v>0</v>
      </c>
      <c r="H439" s="54">
        <v>0</v>
      </c>
      <c r="I439" s="54"/>
      <c r="J439" s="54">
        <v>0</v>
      </c>
      <c r="K439" s="53">
        <f t="shared" si="159"/>
        <v>1</v>
      </c>
      <c r="L439" s="52">
        <v>13577.45</v>
      </c>
      <c r="M439" s="51">
        <f t="shared" si="171"/>
        <v>13577.45</v>
      </c>
      <c r="N439" s="50"/>
      <c r="O439" s="50">
        <f t="shared" si="177"/>
        <v>0</v>
      </c>
      <c r="P439" s="50"/>
      <c r="Q439" s="50">
        <f t="shared" si="178"/>
        <v>0</v>
      </c>
      <c r="R439" s="50"/>
      <c r="S439" s="50">
        <f t="shared" si="179"/>
        <v>0</v>
      </c>
      <c r="T439" s="50"/>
      <c r="U439" s="50">
        <f t="shared" si="180"/>
        <v>0</v>
      </c>
      <c r="V439" s="50"/>
      <c r="W439" s="50">
        <f t="shared" si="181"/>
        <v>0</v>
      </c>
      <c r="X439" s="50"/>
      <c r="Y439" s="50">
        <f t="shared" si="182"/>
        <v>0</v>
      </c>
      <c r="Z439" s="50"/>
      <c r="AA439" s="50">
        <f t="shared" si="183"/>
        <v>0</v>
      </c>
      <c r="AB439" s="50"/>
      <c r="AC439" s="50">
        <f t="shared" si="164"/>
        <v>0</v>
      </c>
      <c r="AD439" s="50"/>
      <c r="AE439" s="50">
        <f t="shared" si="165"/>
        <v>0</v>
      </c>
      <c r="AF439" s="50"/>
      <c r="AG439" s="50">
        <f t="shared" si="166"/>
        <v>0</v>
      </c>
      <c r="AH439" s="50">
        <v>1</v>
      </c>
      <c r="AI439" s="50">
        <f t="shared" si="167"/>
        <v>13577.45</v>
      </c>
      <c r="AJ439" s="50"/>
      <c r="AK439" s="50">
        <f t="shared" si="172"/>
        <v>0</v>
      </c>
      <c r="AL439" s="50"/>
      <c r="AM439" s="50">
        <f t="shared" si="168"/>
        <v>0</v>
      </c>
      <c r="AN439" s="50"/>
      <c r="AO439" s="50">
        <f t="shared" si="169"/>
        <v>0</v>
      </c>
      <c r="AP439" s="49">
        <f t="shared" si="170"/>
        <v>1</v>
      </c>
      <c r="AQ439" s="49">
        <f t="shared" si="156"/>
        <v>13577.45</v>
      </c>
      <c r="AR439" s="49">
        <f t="shared" si="157"/>
        <v>0</v>
      </c>
      <c r="AS439" s="58">
        <f t="shared" si="158"/>
        <v>0</v>
      </c>
      <c r="AT439" s="47"/>
      <c r="AU439" s="46"/>
      <c r="AV439" s="24">
        <f t="shared" si="174"/>
        <v>0</v>
      </c>
      <c r="AW439" s="23" t="str">
        <f t="shared" si="185"/>
        <v>NÃO MEDIDO</v>
      </c>
      <c r="AX439" s="45"/>
    </row>
    <row r="440" spans="1:50" s="41" customFormat="1" ht="85.5" customHeight="1" x14ac:dyDescent="0.2">
      <c r="A440" s="41" t="s">
        <v>39</v>
      </c>
      <c r="C440" s="57" t="s">
        <v>2145</v>
      </c>
      <c r="D440" s="56" t="s">
        <v>2144</v>
      </c>
      <c r="E440" s="55" t="s">
        <v>43</v>
      </c>
      <c r="F440" s="53">
        <v>1</v>
      </c>
      <c r="G440" s="53">
        <v>0</v>
      </c>
      <c r="H440" s="54">
        <v>0</v>
      </c>
      <c r="I440" s="54"/>
      <c r="J440" s="54">
        <v>0</v>
      </c>
      <c r="K440" s="53">
        <f t="shared" si="159"/>
        <v>1</v>
      </c>
      <c r="L440" s="52">
        <v>7757.76</v>
      </c>
      <c r="M440" s="51">
        <f t="shared" si="171"/>
        <v>7757.76</v>
      </c>
      <c r="N440" s="50"/>
      <c r="O440" s="50">
        <f t="shared" si="177"/>
        <v>0</v>
      </c>
      <c r="P440" s="50"/>
      <c r="Q440" s="50">
        <f t="shared" si="178"/>
        <v>0</v>
      </c>
      <c r="R440" s="50"/>
      <c r="S440" s="50">
        <f t="shared" si="179"/>
        <v>0</v>
      </c>
      <c r="T440" s="50"/>
      <c r="U440" s="50">
        <f t="shared" si="180"/>
        <v>0</v>
      </c>
      <c r="V440" s="50"/>
      <c r="W440" s="50">
        <f t="shared" si="181"/>
        <v>0</v>
      </c>
      <c r="X440" s="50"/>
      <c r="Y440" s="50">
        <f t="shared" si="182"/>
        <v>0</v>
      </c>
      <c r="Z440" s="50"/>
      <c r="AA440" s="50">
        <f t="shared" si="183"/>
        <v>0</v>
      </c>
      <c r="AB440" s="50"/>
      <c r="AC440" s="50">
        <f t="shared" si="164"/>
        <v>0</v>
      </c>
      <c r="AD440" s="50"/>
      <c r="AE440" s="50">
        <f t="shared" si="165"/>
        <v>0</v>
      </c>
      <c r="AF440" s="50"/>
      <c r="AG440" s="50">
        <f t="shared" si="166"/>
        <v>0</v>
      </c>
      <c r="AH440" s="50">
        <v>1</v>
      </c>
      <c r="AI440" s="50">
        <f t="shared" si="167"/>
        <v>7757.76</v>
      </c>
      <c r="AJ440" s="50"/>
      <c r="AK440" s="50">
        <f t="shared" si="172"/>
        <v>0</v>
      </c>
      <c r="AL440" s="50"/>
      <c r="AM440" s="50">
        <f t="shared" si="168"/>
        <v>0</v>
      </c>
      <c r="AN440" s="50"/>
      <c r="AO440" s="50">
        <f t="shared" si="169"/>
        <v>0</v>
      </c>
      <c r="AP440" s="49">
        <f t="shared" si="170"/>
        <v>1</v>
      </c>
      <c r="AQ440" s="49">
        <f t="shared" si="156"/>
        <v>7757.76</v>
      </c>
      <c r="AR440" s="49">
        <f t="shared" si="157"/>
        <v>0</v>
      </c>
      <c r="AS440" s="58">
        <f t="shared" si="158"/>
        <v>0</v>
      </c>
      <c r="AT440" s="47"/>
      <c r="AU440" s="46"/>
      <c r="AV440" s="24">
        <f t="shared" si="174"/>
        <v>0</v>
      </c>
      <c r="AW440" s="23" t="str">
        <f t="shared" si="185"/>
        <v>NÃO MEDIDO</v>
      </c>
      <c r="AX440" s="45"/>
    </row>
    <row r="441" spans="1:50" s="41" customFormat="1" ht="85.5" customHeight="1" x14ac:dyDescent="0.2">
      <c r="A441" s="41" t="s">
        <v>39</v>
      </c>
      <c r="C441" s="57" t="s">
        <v>2143</v>
      </c>
      <c r="D441" s="56" t="s">
        <v>2142</v>
      </c>
      <c r="E441" s="55" t="s">
        <v>43</v>
      </c>
      <c r="F441" s="53">
        <v>1</v>
      </c>
      <c r="G441" s="53">
        <v>0</v>
      </c>
      <c r="H441" s="54">
        <v>0</v>
      </c>
      <c r="I441" s="54"/>
      <c r="J441" s="54">
        <v>0</v>
      </c>
      <c r="K441" s="53">
        <f t="shared" si="159"/>
        <v>1</v>
      </c>
      <c r="L441" s="52">
        <v>8101.13</v>
      </c>
      <c r="M441" s="51">
        <f t="shared" si="171"/>
        <v>8101.13</v>
      </c>
      <c r="N441" s="50"/>
      <c r="O441" s="50">
        <f t="shared" si="177"/>
        <v>0</v>
      </c>
      <c r="P441" s="50"/>
      <c r="Q441" s="50">
        <f t="shared" si="178"/>
        <v>0</v>
      </c>
      <c r="R441" s="50"/>
      <c r="S441" s="50">
        <f t="shared" si="179"/>
        <v>0</v>
      </c>
      <c r="T441" s="50"/>
      <c r="U441" s="50">
        <f t="shared" si="180"/>
        <v>0</v>
      </c>
      <c r="V441" s="50"/>
      <c r="W441" s="50">
        <f t="shared" si="181"/>
        <v>0</v>
      </c>
      <c r="X441" s="50"/>
      <c r="Y441" s="50">
        <f t="shared" si="182"/>
        <v>0</v>
      </c>
      <c r="Z441" s="50"/>
      <c r="AA441" s="50">
        <f t="shared" si="183"/>
        <v>0</v>
      </c>
      <c r="AB441" s="50"/>
      <c r="AC441" s="50">
        <f t="shared" si="164"/>
        <v>0</v>
      </c>
      <c r="AD441" s="50"/>
      <c r="AE441" s="50">
        <f t="shared" si="165"/>
        <v>0</v>
      </c>
      <c r="AF441" s="50"/>
      <c r="AG441" s="50">
        <f t="shared" si="166"/>
        <v>0</v>
      </c>
      <c r="AH441" s="50">
        <v>1</v>
      </c>
      <c r="AI441" s="50">
        <f t="shared" si="167"/>
        <v>8101.13</v>
      </c>
      <c r="AJ441" s="50"/>
      <c r="AK441" s="50">
        <f t="shared" si="172"/>
        <v>0</v>
      </c>
      <c r="AL441" s="50"/>
      <c r="AM441" s="50">
        <f t="shared" si="168"/>
        <v>0</v>
      </c>
      <c r="AN441" s="50"/>
      <c r="AO441" s="50">
        <f t="shared" si="169"/>
        <v>0</v>
      </c>
      <c r="AP441" s="49">
        <f t="shared" si="170"/>
        <v>1</v>
      </c>
      <c r="AQ441" s="49">
        <f t="shared" si="156"/>
        <v>8101.13</v>
      </c>
      <c r="AR441" s="49">
        <f t="shared" si="157"/>
        <v>0</v>
      </c>
      <c r="AS441" s="58">
        <f t="shared" si="158"/>
        <v>0</v>
      </c>
      <c r="AT441" s="47"/>
      <c r="AU441" s="46"/>
      <c r="AV441" s="24">
        <f t="shared" si="174"/>
        <v>0</v>
      </c>
      <c r="AW441" s="23" t="str">
        <f t="shared" si="185"/>
        <v>NÃO MEDIDO</v>
      </c>
      <c r="AX441" s="45"/>
    </row>
    <row r="442" spans="1:50" s="41" customFormat="1" ht="85.5" customHeight="1" x14ac:dyDescent="0.2">
      <c r="A442" s="41" t="s">
        <v>39</v>
      </c>
      <c r="C442" s="57" t="s">
        <v>2141</v>
      </c>
      <c r="D442" s="56" t="s">
        <v>2140</v>
      </c>
      <c r="E442" s="55" t="s">
        <v>43</v>
      </c>
      <c r="F442" s="53">
        <v>1</v>
      </c>
      <c r="G442" s="53">
        <v>0</v>
      </c>
      <c r="H442" s="54">
        <v>0</v>
      </c>
      <c r="I442" s="54"/>
      <c r="J442" s="54">
        <v>0</v>
      </c>
      <c r="K442" s="53">
        <f t="shared" si="159"/>
        <v>1</v>
      </c>
      <c r="L442" s="52">
        <v>17156.09</v>
      </c>
      <c r="M442" s="51">
        <f t="shared" si="171"/>
        <v>17156.09</v>
      </c>
      <c r="N442" s="50"/>
      <c r="O442" s="50">
        <f t="shared" si="177"/>
        <v>0</v>
      </c>
      <c r="P442" s="50"/>
      <c r="Q442" s="50">
        <f t="shared" si="178"/>
        <v>0</v>
      </c>
      <c r="R442" s="50"/>
      <c r="S442" s="50">
        <f t="shared" si="179"/>
        <v>0</v>
      </c>
      <c r="T442" s="50"/>
      <c r="U442" s="50">
        <f t="shared" si="180"/>
        <v>0</v>
      </c>
      <c r="V442" s="50"/>
      <c r="W442" s="50">
        <f t="shared" si="181"/>
        <v>0</v>
      </c>
      <c r="X442" s="50"/>
      <c r="Y442" s="50">
        <f t="shared" si="182"/>
        <v>0</v>
      </c>
      <c r="Z442" s="50"/>
      <c r="AA442" s="50">
        <f t="shared" si="183"/>
        <v>0</v>
      </c>
      <c r="AB442" s="50"/>
      <c r="AC442" s="50">
        <f t="shared" si="164"/>
        <v>0</v>
      </c>
      <c r="AD442" s="50"/>
      <c r="AE442" s="50">
        <f t="shared" si="165"/>
        <v>0</v>
      </c>
      <c r="AF442" s="50"/>
      <c r="AG442" s="50">
        <f t="shared" si="166"/>
        <v>0</v>
      </c>
      <c r="AH442" s="50">
        <v>1</v>
      </c>
      <c r="AI442" s="50">
        <f t="shared" si="167"/>
        <v>17156.09</v>
      </c>
      <c r="AJ442" s="50"/>
      <c r="AK442" s="50">
        <f t="shared" si="172"/>
        <v>0</v>
      </c>
      <c r="AL442" s="50"/>
      <c r="AM442" s="50">
        <f t="shared" si="168"/>
        <v>0</v>
      </c>
      <c r="AN442" s="50"/>
      <c r="AO442" s="50">
        <f t="shared" si="169"/>
        <v>0</v>
      </c>
      <c r="AP442" s="49">
        <f t="shared" si="170"/>
        <v>1</v>
      </c>
      <c r="AQ442" s="49">
        <f t="shared" si="156"/>
        <v>17156.09</v>
      </c>
      <c r="AR442" s="49">
        <f t="shared" si="157"/>
        <v>0</v>
      </c>
      <c r="AS442" s="58">
        <f t="shared" si="158"/>
        <v>0</v>
      </c>
      <c r="AT442" s="47"/>
      <c r="AU442" s="46"/>
      <c r="AV442" s="24">
        <f t="shared" si="174"/>
        <v>0</v>
      </c>
      <c r="AW442" s="23" t="str">
        <f t="shared" si="185"/>
        <v>NÃO MEDIDO</v>
      </c>
      <c r="AX442" s="45"/>
    </row>
    <row r="443" spans="1:50" s="41" customFormat="1" ht="57.75" customHeight="1" x14ac:dyDescent="0.2">
      <c r="A443" s="41" t="s">
        <v>39</v>
      </c>
      <c r="C443" s="57" t="s">
        <v>2139</v>
      </c>
      <c r="D443" s="56" t="s">
        <v>2138</v>
      </c>
      <c r="E443" s="55" t="s">
        <v>43</v>
      </c>
      <c r="F443" s="53">
        <v>1</v>
      </c>
      <c r="G443" s="53">
        <v>0</v>
      </c>
      <c r="H443" s="54">
        <v>0</v>
      </c>
      <c r="I443" s="54"/>
      <c r="J443" s="54">
        <v>0</v>
      </c>
      <c r="K443" s="53">
        <f t="shared" si="159"/>
        <v>1</v>
      </c>
      <c r="L443" s="52">
        <v>15187.08</v>
      </c>
      <c r="M443" s="51">
        <f t="shared" si="171"/>
        <v>15187.08</v>
      </c>
      <c r="N443" s="50"/>
      <c r="O443" s="50">
        <f t="shared" si="177"/>
        <v>0</v>
      </c>
      <c r="P443" s="50"/>
      <c r="Q443" s="50">
        <f t="shared" si="178"/>
        <v>0</v>
      </c>
      <c r="R443" s="50"/>
      <c r="S443" s="50">
        <f t="shared" si="179"/>
        <v>0</v>
      </c>
      <c r="T443" s="50"/>
      <c r="U443" s="50">
        <f t="shared" si="180"/>
        <v>0</v>
      </c>
      <c r="V443" s="50"/>
      <c r="W443" s="50">
        <f t="shared" si="181"/>
        <v>0</v>
      </c>
      <c r="X443" s="50"/>
      <c r="Y443" s="50">
        <f t="shared" si="182"/>
        <v>0</v>
      </c>
      <c r="Z443" s="50"/>
      <c r="AA443" s="50">
        <f t="shared" si="183"/>
        <v>0</v>
      </c>
      <c r="AB443" s="50"/>
      <c r="AC443" s="50">
        <f t="shared" si="164"/>
        <v>0</v>
      </c>
      <c r="AD443" s="50"/>
      <c r="AE443" s="50">
        <f t="shared" si="165"/>
        <v>0</v>
      </c>
      <c r="AF443" s="50"/>
      <c r="AG443" s="50">
        <f t="shared" si="166"/>
        <v>0</v>
      </c>
      <c r="AH443" s="50">
        <v>1</v>
      </c>
      <c r="AI443" s="50">
        <f t="shared" si="167"/>
        <v>15187.08</v>
      </c>
      <c r="AJ443" s="50"/>
      <c r="AK443" s="50">
        <f t="shared" si="172"/>
        <v>0</v>
      </c>
      <c r="AL443" s="50"/>
      <c r="AM443" s="50">
        <f t="shared" si="168"/>
        <v>0</v>
      </c>
      <c r="AN443" s="50"/>
      <c r="AO443" s="50">
        <f t="shared" si="169"/>
        <v>0</v>
      </c>
      <c r="AP443" s="49">
        <f t="shared" si="170"/>
        <v>1</v>
      </c>
      <c r="AQ443" s="49">
        <f t="shared" si="156"/>
        <v>15187.08</v>
      </c>
      <c r="AR443" s="49">
        <f t="shared" si="157"/>
        <v>0</v>
      </c>
      <c r="AS443" s="58">
        <f t="shared" si="158"/>
        <v>0</v>
      </c>
      <c r="AT443" s="47"/>
      <c r="AU443" s="46"/>
      <c r="AV443" s="24">
        <f t="shared" si="174"/>
        <v>0</v>
      </c>
      <c r="AW443" s="23" t="str">
        <f t="shared" si="185"/>
        <v>NÃO MEDIDO</v>
      </c>
      <c r="AX443" s="45"/>
    </row>
    <row r="444" spans="1:50" s="41" customFormat="1" ht="30" customHeight="1" x14ac:dyDescent="0.2">
      <c r="A444" s="60" t="s">
        <v>41</v>
      </c>
      <c r="B444" s="60"/>
      <c r="C444" s="57">
        <v>90200</v>
      </c>
      <c r="D444" s="56" t="s">
        <v>2137</v>
      </c>
      <c r="E444" s="55"/>
      <c r="F444" s="53"/>
      <c r="G444" s="53">
        <v>0</v>
      </c>
      <c r="H444" s="54">
        <v>0</v>
      </c>
      <c r="I444" s="54"/>
      <c r="J444" s="54">
        <v>0</v>
      </c>
      <c r="K444" s="53">
        <f t="shared" si="159"/>
        <v>0</v>
      </c>
      <c r="L444" s="52"/>
      <c r="M444" s="51">
        <f t="shared" si="171"/>
        <v>0</v>
      </c>
      <c r="N444" s="50"/>
      <c r="O444" s="50">
        <f t="shared" si="177"/>
        <v>0</v>
      </c>
      <c r="P444" s="50"/>
      <c r="Q444" s="50">
        <f t="shared" si="178"/>
        <v>0</v>
      </c>
      <c r="R444" s="50"/>
      <c r="S444" s="50">
        <f t="shared" si="179"/>
        <v>0</v>
      </c>
      <c r="T444" s="50"/>
      <c r="U444" s="50">
        <f t="shared" si="180"/>
        <v>0</v>
      </c>
      <c r="V444" s="50"/>
      <c r="W444" s="50">
        <f t="shared" si="181"/>
        <v>0</v>
      </c>
      <c r="X444" s="50"/>
      <c r="Y444" s="50">
        <f t="shared" si="182"/>
        <v>0</v>
      </c>
      <c r="Z444" s="50"/>
      <c r="AA444" s="50">
        <f t="shared" si="183"/>
        <v>0</v>
      </c>
      <c r="AB444" s="50"/>
      <c r="AC444" s="50">
        <f t="shared" si="164"/>
        <v>0</v>
      </c>
      <c r="AD444" s="50"/>
      <c r="AE444" s="50">
        <f t="shared" si="165"/>
        <v>0</v>
      </c>
      <c r="AF444" s="50"/>
      <c r="AG444" s="50">
        <f t="shared" si="166"/>
        <v>0</v>
      </c>
      <c r="AH444" s="50"/>
      <c r="AI444" s="50">
        <f t="shared" si="167"/>
        <v>0</v>
      </c>
      <c r="AJ444" s="50"/>
      <c r="AK444" s="50">
        <f t="shared" si="172"/>
        <v>0</v>
      </c>
      <c r="AL444" s="50"/>
      <c r="AM444" s="50">
        <f t="shared" si="168"/>
        <v>0</v>
      </c>
      <c r="AN444" s="50"/>
      <c r="AO444" s="50">
        <f t="shared" si="169"/>
        <v>0</v>
      </c>
      <c r="AP444" s="49">
        <f t="shared" si="170"/>
        <v>0</v>
      </c>
      <c r="AQ444" s="49">
        <f t="shared" si="156"/>
        <v>0</v>
      </c>
      <c r="AR444" s="49">
        <f t="shared" si="157"/>
        <v>0</v>
      </c>
      <c r="AS444" s="58">
        <f t="shared" si="158"/>
        <v>0</v>
      </c>
      <c r="AT444" s="47"/>
      <c r="AU444" s="46"/>
      <c r="AV444" s="24">
        <f t="shared" si="174"/>
        <v>0</v>
      </c>
      <c r="AW444" s="23" t="str">
        <f>IF(COUNTIF(AW445:AW463,"MEDIDO")&lt;&gt;0,"MEDIDO","NÃO MEDIDO")</f>
        <v>MEDIDO</v>
      </c>
      <c r="AX444" s="45"/>
    </row>
    <row r="445" spans="1:50" s="41" customFormat="1" ht="61.5" customHeight="1" x14ac:dyDescent="0.2">
      <c r="A445" s="41" t="s">
        <v>39</v>
      </c>
      <c r="C445" s="57" t="s">
        <v>2136</v>
      </c>
      <c r="D445" s="56" t="s">
        <v>2135</v>
      </c>
      <c r="E445" s="55" t="s">
        <v>43</v>
      </c>
      <c r="F445" s="53">
        <v>1</v>
      </c>
      <c r="G445" s="53">
        <v>0</v>
      </c>
      <c r="H445" s="54">
        <v>0</v>
      </c>
      <c r="I445" s="54"/>
      <c r="J445" s="54">
        <v>0</v>
      </c>
      <c r="K445" s="53">
        <f t="shared" si="159"/>
        <v>1</v>
      </c>
      <c r="L445" s="52">
        <v>1564.64</v>
      </c>
      <c r="M445" s="51">
        <f t="shared" si="171"/>
        <v>1564.64</v>
      </c>
      <c r="N445" s="50"/>
      <c r="O445" s="50">
        <f t="shared" si="177"/>
        <v>0</v>
      </c>
      <c r="P445" s="50"/>
      <c r="Q445" s="50">
        <f t="shared" si="178"/>
        <v>0</v>
      </c>
      <c r="R445" s="50"/>
      <c r="S445" s="50">
        <f t="shared" si="179"/>
        <v>0</v>
      </c>
      <c r="T445" s="50"/>
      <c r="U445" s="50">
        <f t="shared" si="180"/>
        <v>0</v>
      </c>
      <c r="V445" s="50"/>
      <c r="W445" s="50">
        <f t="shared" si="181"/>
        <v>0</v>
      </c>
      <c r="X445" s="50"/>
      <c r="Y445" s="50">
        <f t="shared" si="182"/>
        <v>0</v>
      </c>
      <c r="Z445" s="50"/>
      <c r="AA445" s="50">
        <f t="shared" si="183"/>
        <v>0</v>
      </c>
      <c r="AB445" s="50"/>
      <c r="AC445" s="50">
        <f t="shared" si="164"/>
        <v>0</v>
      </c>
      <c r="AD445" s="50"/>
      <c r="AE445" s="50">
        <f t="shared" si="165"/>
        <v>0</v>
      </c>
      <c r="AF445" s="50"/>
      <c r="AG445" s="50">
        <f t="shared" si="166"/>
        <v>0</v>
      </c>
      <c r="AH445" s="50"/>
      <c r="AI445" s="50">
        <f t="shared" si="167"/>
        <v>0</v>
      </c>
      <c r="AJ445" s="50"/>
      <c r="AK445" s="50">
        <f t="shared" si="172"/>
        <v>0</v>
      </c>
      <c r="AL445" s="50"/>
      <c r="AM445" s="50">
        <f t="shared" si="168"/>
        <v>0</v>
      </c>
      <c r="AN445" s="50"/>
      <c r="AO445" s="50">
        <f t="shared" si="169"/>
        <v>0</v>
      </c>
      <c r="AP445" s="49">
        <f t="shared" si="170"/>
        <v>0</v>
      </c>
      <c r="AQ445" s="49">
        <f t="shared" si="156"/>
        <v>0</v>
      </c>
      <c r="AR445" s="49">
        <f t="shared" si="157"/>
        <v>1</v>
      </c>
      <c r="AS445" s="58">
        <f t="shared" si="158"/>
        <v>1564.64</v>
      </c>
      <c r="AT445" s="47"/>
      <c r="AU445" s="46"/>
      <c r="AV445" s="24">
        <f t="shared" si="174"/>
        <v>0</v>
      </c>
      <c r="AW445" s="23" t="str">
        <f t="shared" ref="AW445:AW463" si="186">IF(AV445&lt;&gt;0,"MEDIDO","NÃO MEDIDO")</f>
        <v>NÃO MEDIDO</v>
      </c>
      <c r="AX445" s="45"/>
    </row>
    <row r="446" spans="1:50" s="41" customFormat="1" ht="61.5" customHeight="1" x14ac:dyDescent="0.2">
      <c r="A446" s="41" t="s">
        <v>39</v>
      </c>
      <c r="C446" s="57" t="s">
        <v>2134</v>
      </c>
      <c r="D446" s="56" t="s">
        <v>2133</v>
      </c>
      <c r="E446" s="55" t="s">
        <v>43</v>
      </c>
      <c r="F446" s="53">
        <v>1</v>
      </c>
      <c r="G446" s="53">
        <v>0</v>
      </c>
      <c r="H446" s="54">
        <v>0</v>
      </c>
      <c r="I446" s="54"/>
      <c r="J446" s="54">
        <v>0</v>
      </c>
      <c r="K446" s="53">
        <f t="shared" si="159"/>
        <v>1</v>
      </c>
      <c r="L446" s="52">
        <v>788.49</v>
      </c>
      <c r="M446" s="51">
        <f t="shared" si="171"/>
        <v>788.49</v>
      </c>
      <c r="N446" s="50"/>
      <c r="O446" s="50">
        <f t="shared" si="177"/>
        <v>0</v>
      </c>
      <c r="P446" s="50"/>
      <c r="Q446" s="50">
        <f t="shared" si="178"/>
        <v>0</v>
      </c>
      <c r="R446" s="50"/>
      <c r="S446" s="50">
        <f t="shared" si="179"/>
        <v>0</v>
      </c>
      <c r="T446" s="50"/>
      <c r="U446" s="50">
        <f t="shared" si="180"/>
        <v>0</v>
      </c>
      <c r="V446" s="50"/>
      <c r="W446" s="50">
        <f t="shared" si="181"/>
        <v>0</v>
      </c>
      <c r="X446" s="50"/>
      <c r="Y446" s="50">
        <f t="shared" si="182"/>
        <v>0</v>
      </c>
      <c r="Z446" s="50"/>
      <c r="AA446" s="50">
        <f t="shared" si="183"/>
        <v>0</v>
      </c>
      <c r="AB446" s="50"/>
      <c r="AC446" s="50">
        <f t="shared" si="164"/>
        <v>0</v>
      </c>
      <c r="AD446" s="50"/>
      <c r="AE446" s="50">
        <f t="shared" si="165"/>
        <v>0</v>
      </c>
      <c r="AF446" s="50">
        <v>1</v>
      </c>
      <c r="AG446" s="50">
        <f t="shared" si="166"/>
        <v>788.49</v>
      </c>
      <c r="AH446" s="50"/>
      <c r="AI446" s="50">
        <f t="shared" si="167"/>
        <v>0</v>
      </c>
      <c r="AJ446" s="50"/>
      <c r="AK446" s="50">
        <f t="shared" si="172"/>
        <v>0</v>
      </c>
      <c r="AL446" s="50"/>
      <c r="AM446" s="50">
        <f t="shared" si="168"/>
        <v>0</v>
      </c>
      <c r="AN446" s="50"/>
      <c r="AO446" s="50">
        <f t="shared" si="169"/>
        <v>0</v>
      </c>
      <c r="AP446" s="49">
        <f t="shared" si="170"/>
        <v>1</v>
      </c>
      <c r="AQ446" s="49">
        <f t="shared" si="156"/>
        <v>788.49</v>
      </c>
      <c r="AR446" s="49">
        <f t="shared" si="157"/>
        <v>0</v>
      </c>
      <c r="AS446" s="58">
        <f t="shared" si="158"/>
        <v>0</v>
      </c>
      <c r="AT446" s="47"/>
      <c r="AU446" s="46"/>
      <c r="AV446" s="24">
        <f t="shared" si="174"/>
        <v>0</v>
      </c>
      <c r="AW446" s="23" t="str">
        <f t="shared" si="186"/>
        <v>NÃO MEDIDO</v>
      </c>
      <c r="AX446" s="45"/>
    </row>
    <row r="447" spans="1:50" s="41" customFormat="1" ht="61.5" customHeight="1" x14ac:dyDescent="0.2">
      <c r="A447" s="41" t="s">
        <v>39</v>
      </c>
      <c r="C447" s="57" t="s">
        <v>2132</v>
      </c>
      <c r="D447" s="56" t="s">
        <v>2131</v>
      </c>
      <c r="E447" s="55" t="s">
        <v>43</v>
      </c>
      <c r="F447" s="53">
        <v>1</v>
      </c>
      <c r="G447" s="53">
        <v>0</v>
      </c>
      <c r="H447" s="54">
        <v>0</v>
      </c>
      <c r="I447" s="54"/>
      <c r="J447" s="54">
        <v>0</v>
      </c>
      <c r="K447" s="53">
        <f t="shared" si="159"/>
        <v>1</v>
      </c>
      <c r="L447" s="52">
        <v>955.63</v>
      </c>
      <c r="M447" s="51">
        <f t="shared" si="171"/>
        <v>955.63</v>
      </c>
      <c r="N447" s="50"/>
      <c r="O447" s="50">
        <f t="shared" si="177"/>
        <v>0</v>
      </c>
      <c r="P447" s="50"/>
      <c r="Q447" s="50">
        <f t="shared" si="178"/>
        <v>0</v>
      </c>
      <c r="R447" s="50"/>
      <c r="S447" s="50">
        <f t="shared" si="179"/>
        <v>0</v>
      </c>
      <c r="T447" s="50"/>
      <c r="U447" s="50">
        <f t="shared" si="180"/>
        <v>0</v>
      </c>
      <c r="V447" s="50"/>
      <c r="W447" s="50">
        <f t="shared" si="181"/>
        <v>0</v>
      </c>
      <c r="X447" s="50"/>
      <c r="Y447" s="50">
        <f t="shared" si="182"/>
        <v>0</v>
      </c>
      <c r="Z447" s="50"/>
      <c r="AA447" s="50">
        <f t="shared" si="183"/>
        <v>0</v>
      </c>
      <c r="AB447" s="50"/>
      <c r="AC447" s="50">
        <f t="shared" si="164"/>
        <v>0</v>
      </c>
      <c r="AD447" s="50"/>
      <c r="AE447" s="50">
        <f t="shared" si="165"/>
        <v>0</v>
      </c>
      <c r="AF447" s="50">
        <v>1</v>
      </c>
      <c r="AG447" s="50">
        <f t="shared" si="166"/>
        <v>955.63</v>
      </c>
      <c r="AH447" s="50"/>
      <c r="AI447" s="50">
        <f t="shared" si="167"/>
        <v>0</v>
      </c>
      <c r="AJ447" s="50"/>
      <c r="AK447" s="50">
        <f t="shared" si="172"/>
        <v>0</v>
      </c>
      <c r="AL447" s="50"/>
      <c r="AM447" s="50">
        <f t="shared" si="168"/>
        <v>0</v>
      </c>
      <c r="AN447" s="50"/>
      <c r="AO447" s="50">
        <f t="shared" si="169"/>
        <v>0</v>
      </c>
      <c r="AP447" s="49">
        <f t="shared" si="170"/>
        <v>1</v>
      </c>
      <c r="AQ447" s="49">
        <f t="shared" si="156"/>
        <v>955.63</v>
      </c>
      <c r="AR447" s="49">
        <f t="shared" si="157"/>
        <v>0</v>
      </c>
      <c r="AS447" s="58">
        <f t="shared" si="158"/>
        <v>0</v>
      </c>
      <c r="AT447" s="47"/>
      <c r="AU447" s="46"/>
      <c r="AV447" s="24">
        <f t="shared" si="174"/>
        <v>0</v>
      </c>
      <c r="AW447" s="23" t="str">
        <f t="shared" si="186"/>
        <v>NÃO MEDIDO</v>
      </c>
      <c r="AX447" s="45"/>
    </row>
    <row r="448" spans="1:50" s="41" customFormat="1" ht="61.5" customHeight="1" x14ac:dyDescent="0.2">
      <c r="A448" s="41" t="s">
        <v>39</v>
      </c>
      <c r="C448" s="57" t="s">
        <v>2130</v>
      </c>
      <c r="D448" s="56" t="s">
        <v>2129</v>
      </c>
      <c r="E448" s="55" t="s">
        <v>43</v>
      </c>
      <c r="F448" s="53">
        <v>1</v>
      </c>
      <c r="G448" s="53">
        <v>0</v>
      </c>
      <c r="H448" s="54">
        <v>0</v>
      </c>
      <c r="I448" s="54"/>
      <c r="J448" s="54">
        <v>0</v>
      </c>
      <c r="K448" s="53">
        <f t="shared" si="159"/>
        <v>1</v>
      </c>
      <c r="L448" s="52">
        <v>3576.67</v>
      </c>
      <c r="M448" s="51">
        <f t="shared" si="171"/>
        <v>3576.67</v>
      </c>
      <c r="N448" s="50"/>
      <c r="O448" s="50">
        <f t="shared" si="177"/>
        <v>0</v>
      </c>
      <c r="P448" s="50"/>
      <c r="Q448" s="50">
        <f t="shared" si="178"/>
        <v>0</v>
      </c>
      <c r="R448" s="50"/>
      <c r="S448" s="50">
        <f t="shared" si="179"/>
        <v>0</v>
      </c>
      <c r="T448" s="50"/>
      <c r="U448" s="50">
        <f t="shared" si="180"/>
        <v>0</v>
      </c>
      <c r="V448" s="50"/>
      <c r="W448" s="50">
        <f t="shared" si="181"/>
        <v>0</v>
      </c>
      <c r="X448" s="50"/>
      <c r="Y448" s="50">
        <f t="shared" si="182"/>
        <v>0</v>
      </c>
      <c r="Z448" s="50"/>
      <c r="AA448" s="50">
        <f t="shared" si="183"/>
        <v>0</v>
      </c>
      <c r="AB448" s="50"/>
      <c r="AC448" s="50">
        <f t="shared" si="164"/>
        <v>0</v>
      </c>
      <c r="AD448" s="50"/>
      <c r="AE448" s="50">
        <f t="shared" si="165"/>
        <v>0</v>
      </c>
      <c r="AF448" s="50"/>
      <c r="AG448" s="50">
        <f t="shared" si="166"/>
        <v>0</v>
      </c>
      <c r="AH448" s="50"/>
      <c r="AI448" s="50">
        <f t="shared" si="167"/>
        <v>0</v>
      </c>
      <c r="AJ448" s="50"/>
      <c r="AK448" s="50">
        <f t="shared" si="172"/>
        <v>0</v>
      </c>
      <c r="AL448" s="50"/>
      <c r="AM448" s="50">
        <f t="shared" si="168"/>
        <v>0</v>
      </c>
      <c r="AN448" s="50"/>
      <c r="AO448" s="50">
        <f t="shared" si="169"/>
        <v>0</v>
      </c>
      <c r="AP448" s="49">
        <f t="shared" si="170"/>
        <v>0</v>
      </c>
      <c r="AQ448" s="49">
        <f t="shared" si="156"/>
        <v>0</v>
      </c>
      <c r="AR448" s="49">
        <f t="shared" si="157"/>
        <v>1</v>
      </c>
      <c r="AS448" s="58">
        <f t="shared" si="158"/>
        <v>3576.67</v>
      </c>
      <c r="AT448" s="47"/>
      <c r="AU448" s="46"/>
      <c r="AV448" s="24">
        <f t="shared" si="174"/>
        <v>0</v>
      </c>
      <c r="AW448" s="23" t="str">
        <f t="shared" si="186"/>
        <v>NÃO MEDIDO</v>
      </c>
      <c r="AX448" s="45"/>
    </row>
    <row r="449" spans="1:50" s="41" customFormat="1" ht="61.5" customHeight="1" x14ac:dyDescent="0.2">
      <c r="A449" s="41" t="s">
        <v>39</v>
      </c>
      <c r="C449" s="57" t="s">
        <v>2128</v>
      </c>
      <c r="D449" s="56" t="s">
        <v>2127</v>
      </c>
      <c r="E449" s="55" t="s">
        <v>43</v>
      </c>
      <c r="F449" s="53">
        <v>1</v>
      </c>
      <c r="G449" s="53">
        <v>0</v>
      </c>
      <c r="H449" s="54">
        <v>0</v>
      </c>
      <c r="I449" s="54"/>
      <c r="J449" s="54">
        <v>0</v>
      </c>
      <c r="K449" s="53">
        <f t="shared" si="159"/>
        <v>1</v>
      </c>
      <c r="L449" s="52">
        <v>2251.37</v>
      </c>
      <c r="M449" s="51">
        <f t="shared" si="171"/>
        <v>2251.37</v>
      </c>
      <c r="N449" s="50"/>
      <c r="O449" s="50">
        <f t="shared" si="177"/>
        <v>0</v>
      </c>
      <c r="P449" s="50"/>
      <c r="Q449" s="50">
        <f t="shared" si="178"/>
        <v>0</v>
      </c>
      <c r="R449" s="50"/>
      <c r="S449" s="50">
        <f t="shared" si="179"/>
        <v>0</v>
      </c>
      <c r="T449" s="50"/>
      <c r="U449" s="50">
        <f t="shared" si="180"/>
        <v>0</v>
      </c>
      <c r="V449" s="50"/>
      <c r="W449" s="50">
        <f t="shared" si="181"/>
        <v>0</v>
      </c>
      <c r="X449" s="50"/>
      <c r="Y449" s="50">
        <f t="shared" si="182"/>
        <v>0</v>
      </c>
      <c r="Z449" s="50"/>
      <c r="AA449" s="50">
        <f t="shared" si="183"/>
        <v>0</v>
      </c>
      <c r="AB449" s="50"/>
      <c r="AC449" s="50">
        <f t="shared" si="164"/>
        <v>0</v>
      </c>
      <c r="AD449" s="50"/>
      <c r="AE449" s="50">
        <f t="shared" si="165"/>
        <v>0</v>
      </c>
      <c r="AF449" s="50">
        <v>1</v>
      </c>
      <c r="AG449" s="50">
        <f t="shared" si="166"/>
        <v>2251.37</v>
      </c>
      <c r="AH449" s="50"/>
      <c r="AI449" s="50">
        <f t="shared" si="167"/>
        <v>0</v>
      </c>
      <c r="AJ449" s="50"/>
      <c r="AK449" s="50">
        <f t="shared" si="172"/>
        <v>0</v>
      </c>
      <c r="AL449" s="50"/>
      <c r="AM449" s="50">
        <f t="shared" si="168"/>
        <v>0</v>
      </c>
      <c r="AN449" s="50"/>
      <c r="AO449" s="50">
        <f t="shared" si="169"/>
        <v>0</v>
      </c>
      <c r="AP449" s="49">
        <f t="shared" si="170"/>
        <v>1</v>
      </c>
      <c r="AQ449" s="49">
        <f t="shared" si="156"/>
        <v>2251.37</v>
      </c>
      <c r="AR449" s="49">
        <f t="shared" si="157"/>
        <v>0</v>
      </c>
      <c r="AS449" s="58">
        <f t="shared" si="158"/>
        <v>0</v>
      </c>
      <c r="AT449" s="47"/>
      <c r="AU449" s="46"/>
      <c r="AV449" s="24">
        <f t="shared" si="174"/>
        <v>0</v>
      </c>
      <c r="AW449" s="23" t="str">
        <f t="shared" si="186"/>
        <v>NÃO MEDIDO</v>
      </c>
      <c r="AX449" s="45"/>
    </row>
    <row r="450" spans="1:50" s="41" customFormat="1" ht="61.5" customHeight="1" x14ac:dyDescent="0.2">
      <c r="A450" s="41" t="s">
        <v>39</v>
      </c>
      <c r="C450" s="57" t="s">
        <v>2126</v>
      </c>
      <c r="D450" s="56" t="s">
        <v>2125</v>
      </c>
      <c r="E450" s="55" t="s">
        <v>43</v>
      </c>
      <c r="F450" s="53">
        <v>2</v>
      </c>
      <c r="G450" s="53">
        <v>0</v>
      </c>
      <c r="H450" s="54">
        <v>0</v>
      </c>
      <c r="I450" s="54"/>
      <c r="J450" s="54">
        <v>0</v>
      </c>
      <c r="K450" s="53">
        <f t="shared" si="159"/>
        <v>2</v>
      </c>
      <c r="L450" s="52">
        <v>1187.58</v>
      </c>
      <c r="M450" s="51">
        <f t="shared" si="171"/>
        <v>2375.16</v>
      </c>
      <c r="N450" s="50"/>
      <c r="O450" s="50">
        <f t="shared" si="177"/>
        <v>0</v>
      </c>
      <c r="P450" s="50"/>
      <c r="Q450" s="50">
        <f t="shared" si="178"/>
        <v>0</v>
      </c>
      <c r="R450" s="50"/>
      <c r="S450" s="50">
        <f t="shared" si="179"/>
        <v>0</v>
      </c>
      <c r="T450" s="50"/>
      <c r="U450" s="50">
        <f t="shared" si="180"/>
        <v>0</v>
      </c>
      <c r="V450" s="50"/>
      <c r="W450" s="50">
        <f t="shared" si="181"/>
        <v>0</v>
      </c>
      <c r="X450" s="50"/>
      <c r="Y450" s="50">
        <f t="shared" si="182"/>
        <v>0</v>
      </c>
      <c r="Z450" s="50"/>
      <c r="AA450" s="50">
        <f t="shared" si="183"/>
        <v>0</v>
      </c>
      <c r="AB450" s="50"/>
      <c r="AC450" s="50">
        <f t="shared" si="164"/>
        <v>0</v>
      </c>
      <c r="AD450" s="50"/>
      <c r="AE450" s="50">
        <f t="shared" si="165"/>
        <v>0</v>
      </c>
      <c r="AF450" s="50">
        <v>2</v>
      </c>
      <c r="AG450" s="50">
        <f t="shared" si="166"/>
        <v>2375.16</v>
      </c>
      <c r="AH450" s="50"/>
      <c r="AI450" s="50">
        <f t="shared" si="167"/>
        <v>0</v>
      </c>
      <c r="AJ450" s="50"/>
      <c r="AK450" s="50">
        <f t="shared" si="172"/>
        <v>0</v>
      </c>
      <c r="AL450" s="50"/>
      <c r="AM450" s="50">
        <f t="shared" si="168"/>
        <v>0</v>
      </c>
      <c r="AN450" s="50"/>
      <c r="AO450" s="50">
        <f t="shared" si="169"/>
        <v>0</v>
      </c>
      <c r="AP450" s="49">
        <f t="shared" si="170"/>
        <v>2</v>
      </c>
      <c r="AQ450" s="49">
        <f t="shared" si="156"/>
        <v>2375.16</v>
      </c>
      <c r="AR450" s="49">
        <f t="shared" si="157"/>
        <v>0</v>
      </c>
      <c r="AS450" s="58">
        <f t="shared" si="158"/>
        <v>0</v>
      </c>
      <c r="AT450" s="47"/>
      <c r="AU450" s="46"/>
      <c r="AV450" s="24">
        <f t="shared" si="174"/>
        <v>0</v>
      </c>
      <c r="AW450" s="23" t="str">
        <f t="shared" si="186"/>
        <v>NÃO MEDIDO</v>
      </c>
      <c r="AX450" s="45"/>
    </row>
    <row r="451" spans="1:50" s="41" customFormat="1" ht="61.5" customHeight="1" x14ac:dyDescent="0.2">
      <c r="A451" s="41" t="s">
        <v>39</v>
      </c>
      <c r="C451" s="57" t="s">
        <v>2124</v>
      </c>
      <c r="D451" s="56" t="s">
        <v>2123</v>
      </c>
      <c r="E451" s="55" t="s">
        <v>43</v>
      </c>
      <c r="F451" s="53">
        <v>3</v>
      </c>
      <c r="G451" s="53">
        <v>0</v>
      </c>
      <c r="H451" s="54">
        <v>0</v>
      </c>
      <c r="I451" s="54"/>
      <c r="J451" s="54">
        <v>0</v>
      </c>
      <c r="K451" s="53">
        <f t="shared" si="159"/>
        <v>3</v>
      </c>
      <c r="L451" s="52">
        <v>1860.93</v>
      </c>
      <c r="M451" s="51">
        <f t="shared" si="171"/>
        <v>5582.79</v>
      </c>
      <c r="N451" s="50"/>
      <c r="O451" s="50">
        <f t="shared" si="177"/>
        <v>0</v>
      </c>
      <c r="P451" s="50"/>
      <c r="Q451" s="50">
        <f t="shared" si="178"/>
        <v>0</v>
      </c>
      <c r="R451" s="50"/>
      <c r="S451" s="50">
        <f t="shared" si="179"/>
        <v>0</v>
      </c>
      <c r="T451" s="50"/>
      <c r="U451" s="50">
        <f t="shared" si="180"/>
        <v>0</v>
      </c>
      <c r="V451" s="50"/>
      <c r="W451" s="50">
        <f t="shared" si="181"/>
        <v>0</v>
      </c>
      <c r="X451" s="50"/>
      <c r="Y451" s="50">
        <f t="shared" si="182"/>
        <v>0</v>
      </c>
      <c r="Z451" s="50"/>
      <c r="AA451" s="50">
        <f t="shared" si="183"/>
        <v>0</v>
      </c>
      <c r="AB451" s="50"/>
      <c r="AC451" s="50">
        <f t="shared" si="164"/>
        <v>0</v>
      </c>
      <c r="AD451" s="50"/>
      <c r="AE451" s="50">
        <f t="shared" si="165"/>
        <v>0</v>
      </c>
      <c r="AF451" s="50">
        <v>2</v>
      </c>
      <c r="AG451" s="50">
        <f t="shared" si="166"/>
        <v>3721.86</v>
      </c>
      <c r="AH451" s="50">
        <v>1</v>
      </c>
      <c r="AI451" s="50">
        <f t="shared" si="167"/>
        <v>1860.93</v>
      </c>
      <c r="AJ451" s="50"/>
      <c r="AK451" s="50">
        <f t="shared" si="172"/>
        <v>0</v>
      </c>
      <c r="AL451" s="50"/>
      <c r="AM451" s="50">
        <f t="shared" si="168"/>
        <v>0</v>
      </c>
      <c r="AN451" s="50"/>
      <c r="AO451" s="50">
        <f t="shared" si="169"/>
        <v>0</v>
      </c>
      <c r="AP451" s="49">
        <f t="shared" si="170"/>
        <v>3</v>
      </c>
      <c r="AQ451" s="49">
        <f t="shared" si="156"/>
        <v>5582.79</v>
      </c>
      <c r="AR451" s="49">
        <f t="shared" si="157"/>
        <v>0</v>
      </c>
      <c r="AS451" s="58">
        <f t="shared" si="158"/>
        <v>0</v>
      </c>
      <c r="AT451" s="47"/>
      <c r="AU451" s="46"/>
      <c r="AV451" s="24">
        <f t="shared" si="174"/>
        <v>0</v>
      </c>
      <c r="AW451" s="23" t="str">
        <f t="shared" si="186"/>
        <v>NÃO MEDIDO</v>
      </c>
      <c r="AX451" s="45"/>
    </row>
    <row r="452" spans="1:50" s="41" customFormat="1" ht="61.5" customHeight="1" x14ac:dyDescent="0.2">
      <c r="A452" s="41" t="s">
        <v>39</v>
      </c>
      <c r="C452" s="57" t="s">
        <v>2122</v>
      </c>
      <c r="D452" s="56" t="s">
        <v>2121</v>
      </c>
      <c r="E452" s="55" t="s">
        <v>43</v>
      </c>
      <c r="F452" s="53">
        <v>1</v>
      </c>
      <c r="G452" s="53">
        <v>0</v>
      </c>
      <c r="H452" s="54">
        <v>0</v>
      </c>
      <c r="I452" s="54"/>
      <c r="J452" s="54">
        <v>0</v>
      </c>
      <c r="K452" s="53">
        <f t="shared" si="159"/>
        <v>1</v>
      </c>
      <c r="L452" s="52">
        <v>2361.64</v>
      </c>
      <c r="M452" s="51">
        <f t="shared" si="171"/>
        <v>2361.64</v>
      </c>
      <c r="N452" s="50"/>
      <c r="O452" s="50">
        <f t="shared" si="177"/>
        <v>0</v>
      </c>
      <c r="P452" s="50"/>
      <c r="Q452" s="50">
        <f t="shared" si="178"/>
        <v>0</v>
      </c>
      <c r="R452" s="50"/>
      <c r="S452" s="50">
        <f t="shared" si="179"/>
        <v>0</v>
      </c>
      <c r="T452" s="50"/>
      <c r="U452" s="50">
        <f t="shared" si="180"/>
        <v>0</v>
      </c>
      <c r="V452" s="50"/>
      <c r="W452" s="50">
        <f t="shared" si="181"/>
        <v>0</v>
      </c>
      <c r="X452" s="50"/>
      <c r="Y452" s="50">
        <f t="shared" si="182"/>
        <v>0</v>
      </c>
      <c r="Z452" s="50"/>
      <c r="AA452" s="50">
        <f t="shared" si="183"/>
        <v>0</v>
      </c>
      <c r="AB452" s="50"/>
      <c r="AC452" s="50">
        <f t="shared" si="164"/>
        <v>0</v>
      </c>
      <c r="AD452" s="50"/>
      <c r="AE452" s="50">
        <f t="shared" si="165"/>
        <v>0</v>
      </c>
      <c r="AF452" s="50">
        <v>1</v>
      </c>
      <c r="AG452" s="50">
        <f t="shared" si="166"/>
        <v>2361.64</v>
      </c>
      <c r="AH452" s="50"/>
      <c r="AI452" s="50">
        <f t="shared" si="167"/>
        <v>0</v>
      </c>
      <c r="AJ452" s="50"/>
      <c r="AK452" s="50">
        <f t="shared" si="172"/>
        <v>0</v>
      </c>
      <c r="AL452" s="50"/>
      <c r="AM452" s="50">
        <f t="shared" si="168"/>
        <v>0</v>
      </c>
      <c r="AN452" s="50"/>
      <c r="AO452" s="50">
        <f t="shared" si="169"/>
        <v>0</v>
      </c>
      <c r="AP452" s="49">
        <f t="shared" si="170"/>
        <v>1</v>
      </c>
      <c r="AQ452" s="49">
        <f t="shared" si="156"/>
        <v>2361.64</v>
      </c>
      <c r="AR452" s="49">
        <f t="shared" si="157"/>
        <v>0</v>
      </c>
      <c r="AS452" s="58">
        <f t="shared" si="158"/>
        <v>0</v>
      </c>
      <c r="AT452" s="47"/>
      <c r="AU452" s="46"/>
      <c r="AV452" s="24">
        <f t="shared" si="174"/>
        <v>0</v>
      </c>
      <c r="AW452" s="23" t="str">
        <f t="shared" si="186"/>
        <v>NÃO MEDIDO</v>
      </c>
      <c r="AX452" s="45"/>
    </row>
    <row r="453" spans="1:50" s="41" customFormat="1" ht="48.75" customHeight="1" x14ac:dyDescent="0.2">
      <c r="A453" s="41" t="s">
        <v>39</v>
      </c>
      <c r="C453" s="57" t="s">
        <v>2120</v>
      </c>
      <c r="D453" s="56" t="s">
        <v>2119</v>
      </c>
      <c r="E453" s="55" t="s">
        <v>36</v>
      </c>
      <c r="F453" s="53">
        <v>0.65</v>
      </c>
      <c r="G453" s="53">
        <v>0</v>
      </c>
      <c r="H453" s="54">
        <v>0</v>
      </c>
      <c r="I453" s="54"/>
      <c r="J453" s="54">
        <v>3</v>
      </c>
      <c r="K453" s="53">
        <f t="shared" si="159"/>
        <v>3.65</v>
      </c>
      <c r="L453" s="52">
        <v>505.64</v>
      </c>
      <c r="M453" s="51">
        <f t="shared" si="171"/>
        <v>1845.5900000000001</v>
      </c>
      <c r="N453" s="50"/>
      <c r="O453" s="50">
        <f t="shared" si="177"/>
        <v>0</v>
      </c>
      <c r="P453" s="50"/>
      <c r="Q453" s="50">
        <f t="shared" si="178"/>
        <v>0</v>
      </c>
      <c r="R453" s="50"/>
      <c r="S453" s="50">
        <f t="shared" si="179"/>
        <v>0</v>
      </c>
      <c r="T453" s="50"/>
      <c r="U453" s="50">
        <f t="shared" si="180"/>
        <v>0</v>
      </c>
      <c r="V453" s="50"/>
      <c r="W453" s="50">
        <f t="shared" si="181"/>
        <v>0</v>
      </c>
      <c r="X453" s="50"/>
      <c r="Y453" s="50">
        <f t="shared" si="182"/>
        <v>0</v>
      </c>
      <c r="Z453" s="50"/>
      <c r="AA453" s="50">
        <f t="shared" si="183"/>
        <v>0</v>
      </c>
      <c r="AB453" s="50"/>
      <c r="AC453" s="50">
        <f t="shared" si="164"/>
        <v>0</v>
      </c>
      <c r="AD453" s="50"/>
      <c r="AE453" s="50">
        <f t="shared" si="165"/>
        <v>0</v>
      </c>
      <c r="AF453" s="50"/>
      <c r="AG453" s="50"/>
      <c r="AH453" s="50"/>
      <c r="AI453" s="50">
        <f t="shared" si="167"/>
        <v>0</v>
      </c>
      <c r="AJ453" s="50">
        <v>0.9</v>
      </c>
      <c r="AK453" s="50">
        <f t="shared" si="172"/>
        <v>455.08</v>
      </c>
      <c r="AL453" s="50"/>
      <c r="AM453" s="50">
        <f t="shared" si="168"/>
        <v>0</v>
      </c>
      <c r="AN453" s="50"/>
      <c r="AO453" s="50">
        <f t="shared" si="169"/>
        <v>0</v>
      </c>
      <c r="AP453" s="49">
        <f t="shared" si="170"/>
        <v>0.9</v>
      </c>
      <c r="AQ453" s="49">
        <f t="shared" si="156"/>
        <v>455.08</v>
      </c>
      <c r="AR453" s="49">
        <f t="shared" si="157"/>
        <v>2.75</v>
      </c>
      <c r="AS453" s="58">
        <f t="shared" si="158"/>
        <v>1390.5100000000002</v>
      </c>
      <c r="AT453" s="47"/>
      <c r="AU453" s="46"/>
      <c r="AV453" s="24">
        <f t="shared" si="174"/>
        <v>0.9</v>
      </c>
      <c r="AW453" s="23" t="str">
        <f t="shared" si="186"/>
        <v>MEDIDO</v>
      </c>
      <c r="AX453" s="45"/>
    </row>
    <row r="454" spans="1:50" s="41" customFormat="1" ht="48.75" customHeight="1" x14ac:dyDescent="0.2">
      <c r="A454" s="41" t="s">
        <v>39</v>
      </c>
      <c r="C454" s="57" t="s">
        <v>2118</v>
      </c>
      <c r="D454" s="56" t="s">
        <v>2117</v>
      </c>
      <c r="E454" s="55" t="s">
        <v>43</v>
      </c>
      <c r="F454" s="53">
        <v>17</v>
      </c>
      <c r="G454" s="53">
        <v>0</v>
      </c>
      <c r="H454" s="54">
        <v>0</v>
      </c>
      <c r="I454" s="54"/>
      <c r="J454" s="54">
        <v>0</v>
      </c>
      <c r="K454" s="53">
        <f t="shared" si="159"/>
        <v>17</v>
      </c>
      <c r="L454" s="52">
        <v>252.23</v>
      </c>
      <c r="M454" s="51">
        <f t="shared" si="171"/>
        <v>4287.91</v>
      </c>
      <c r="N454" s="50"/>
      <c r="O454" s="50">
        <f t="shared" si="177"/>
        <v>0</v>
      </c>
      <c r="P454" s="50"/>
      <c r="Q454" s="50">
        <f t="shared" si="178"/>
        <v>0</v>
      </c>
      <c r="R454" s="50"/>
      <c r="S454" s="50">
        <f t="shared" si="179"/>
        <v>0</v>
      </c>
      <c r="T454" s="50"/>
      <c r="U454" s="50">
        <f t="shared" si="180"/>
        <v>0</v>
      </c>
      <c r="V454" s="50"/>
      <c r="W454" s="50">
        <f t="shared" si="181"/>
        <v>0</v>
      </c>
      <c r="X454" s="50"/>
      <c r="Y454" s="50">
        <f t="shared" si="182"/>
        <v>0</v>
      </c>
      <c r="Z454" s="50"/>
      <c r="AA454" s="50">
        <f t="shared" si="183"/>
        <v>0</v>
      </c>
      <c r="AB454" s="50"/>
      <c r="AC454" s="50">
        <f t="shared" si="164"/>
        <v>0</v>
      </c>
      <c r="AD454" s="50"/>
      <c r="AE454" s="50">
        <f t="shared" si="165"/>
        <v>0</v>
      </c>
      <c r="AF454" s="50"/>
      <c r="AG454" s="50">
        <f t="shared" ref="AG454:AG517" si="187">ROUND(AF454*$L454,2)</f>
        <v>0</v>
      </c>
      <c r="AH454" s="50">
        <v>17</v>
      </c>
      <c r="AI454" s="50">
        <f t="shared" si="167"/>
        <v>4287.91</v>
      </c>
      <c r="AJ454" s="50"/>
      <c r="AK454" s="50">
        <f t="shared" si="172"/>
        <v>0</v>
      </c>
      <c r="AL454" s="50"/>
      <c r="AM454" s="50">
        <f t="shared" si="168"/>
        <v>0</v>
      </c>
      <c r="AN454" s="50"/>
      <c r="AO454" s="50">
        <f t="shared" si="169"/>
        <v>0</v>
      </c>
      <c r="AP454" s="49">
        <f t="shared" si="170"/>
        <v>17</v>
      </c>
      <c r="AQ454" s="49">
        <f t="shared" si="156"/>
        <v>4287.91</v>
      </c>
      <c r="AR454" s="49">
        <f t="shared" si="157"/>
        <v>0</v>
      </c>
      <c r="AS454" s="58">
        <f t="shared" si="158"/>
        <v>0</v>
      </c>
      <c r="AT454" s="47"/>
      <c r="AU454" s="46"/>
      <c r="AV454" s="24">
        <f t="shared" si="174"/>
        <v>0</v>
      </c>
      <c r="AW454" s="23" t="str">
        <f t="shared" si="186"/>
        <v>NÃO MEDIDO</v>
      </c>
      <c r="AX454" s="45"/>
    </row>
    <row r="455" spans="1:50" s="41" customFormat="1" ht="48.75" customHeight="1" x14ac:dyDescent="0.2">
      <c r="A455" s="41" t="s">
        <v>39</v>
      </c>
      <c r="C455" s="57" t="s">
        <v>2116</v>
      </c>
      <c r="D455" s="56" t="s">
        <v>2115</v>
      </c>
      <c r="E455" s="55" t="s">
        <v>43</v>
      </c>
      <c r="F455" s="53">
        <v>10</v>
      </c>
      <c r="G455" s="53">
        <v>0</v>
      </c>
      <c r="H455" s="54">
        <v>0</v>
      </c>
      <c r="I455" s="54"/>
      <c r="J455" s="54">
        <v>0</v>
      </c>
      <c r="K455" s="53">
        <f t="shared" si="159"/>
        <v>10</v>
      </c>
      <c r="L455" s="52">
        <v>224.49</v>
      </c>
      <c r="M455" s="51">
        <f t="shared" si="171"/>
        <v>2244.9</v>
      </c>
      <c r="N455" s="50"/>
      <c r="O455" s="50">
        <f t="shared" si="177"/>
        <v>0</v>
      </c>
      <c r="P455" s="50"/>
      <c r="Q455" s="50">
        <f t="shared" si="178"/>
        <v>0</v>
      </c>
      <c r="R455" s="50"/>
      <c r="S455" s="50">
        <f t="shared" si="179"/>
        <v>0</v>
      </c>
      <c r="T455" s="50"/>
      <c r="U455" s="50">
        <f t="shared" si="180"/>
        <v>0</v>
      </c>
      <c r="V455" s="50"/>
      <c r="W455" s="50">
        <f t="shared" si="181"/>
        <v>0</v>
      </c>
      <c r="X455" s="50"/>
      <c r="Y455" s="50">
        <f t="shared" si="182"/>
        <v>0</v>
      </c>
      <c r="Z455" s="50"/>
      <c r="AA455" s="50">
        <f t="shared" si="183"/>
        <v>0</v>
      </c>
      <c r="AB455" s="50"/>
      <c r="AC455" s="50">
        <f t="shared" si="164"/>
        <v>0</v>
      </c>
      <c r="AD455" s="50"/>
      <c r="AE455" s="50">
        <f t="shared" si="165"/>
        <v>0</v>
      </c>
      <c r="AF455" s="50"/>
      <c r="AG455" s="50">
        <f t="shared" si="187"/>
        <v>0</v>
      </c>
      <c r="AH455" s="50">
        <v>10</v>
      </c>
      <c r="AI455" s="50">
        <f t="shared" si="167"/>
        <v>2244.9</v>
      </c>
      <c r="AJ455" s="50"/>
      <c r="AK455" s="50">
        <f t="shared" si="172"/>
        <v>0</v>
      </c>
      <c r="AL455" s="50"/>
      <c r="AM455" s="50">
        <f t="shared" si="168"/>
        <v>0</v>
      </c>
      <c r="AN455" s="50"/>
      <c r="AO455" s="50">
        <f t="shared" si="169"/>
        <v>0</v>
      </c>
      <c r="AP455" s="49">
        <f t="shared" si="170"/>
        <v>10</v>
      </c>
      <c r="AQ455" s="49">
        <f t="shared" si="156"/>
        <v>2244.9</v>
      </c>
      <c r="AR455" s="49">
        <f t="shared" si="157"/>
        <v>0</v>
      </c>
      <c r="AS455" s="58">
        <f t="shared" si="158"/>
        <v>0</v>
      </c>
      <c r="AT455" s="47"/>
      <c r="AU455" s="46"/>
      <c r="AV455" s="24">
        <f t="shared" si="174"/>
        <v>0</v>
      </c>
      <c r="AW455" s="23" t="str">
        <f t="shared" si="186"/>
        <v>NÃO MEDIDO</v>
      </c>
      <c r="AX455" s="45"/>
    </row>
    <row r="456" spans="1:50" s="41" customFormat="1" ht="48.75" customHeight="1" x14ac:dyDescent="0.2">
      <c r="A456" s="41" t="s">
        <v>39</v>
      </c>
      <c r="C456" s="57" t="s">
        <v>2114</v>
      </c>
      <c r="D456" s="56" t="s">
        <v>2113</v>
      </c>
      <c r="E456" s="55" t="s">
        <v>43</v>
      </c>
      <c r="F456" s="53">
        <v>13</v>
      </c>
      <c r="G456" s="53">
        <v>0</v>
      </c>
      <c r="H456" s="54">
        <v>0</v>
      </c>
      <c r="I456" s="54"/>
      <c r="J456" s="54">
        <v>0</v>
      </c>
      <c r="K456" s="53">
        <f t="shared" si="159"/>
        <v>13</v>
      </c>
      <c r="L456" s="52">
        <v>129.51</v>
      </c>
      <c r="M456" s="51">
        <f t="shared" si="171"/>
        <v>1683.63</v>
      </c>
      <c r="N456" s="50"/>
      <c r="O456" s="50">
        <f t="shared" si="177"/>
        <v>0</v>
      </c>
      <c r="P456" s="50"/>
      <c r="Q456" s="50">
        <f t="shared" si="178"/>
        <v>0</v>
      </c>
      <c r="R456" s="50"/>
      <c r="S456" s="50">
        <f t="shared" si="179"/>
        <v>0</v>
      </c>
      <c r="T456" s="50"/>
      <c r="U456" s="50">
        <f t="shared" si="180"/>
        <v>0</v>
      </c>
      <c r="V456" s="50"/>
      <c r="W456" s="50">
        <f t="shared" si="181"/>
        <v>0</v>
      </c>
      <c r="X456" s="50"/>
      <c r="Y456" s="50">
        <f t="shared" si="182"/>
        <v>0</v>
      </c>
      <c r="Z456" s="50"/>
      <c r="AA456" s="50">
        <f t="shared" si="183"/>
        <v>0</v>
      </c>
      <c r="AB456" s="50"/>
      <c r="AC456" s="50">
        <f t="shared" si="164"/>
        <v>0</v>
      </c>
      <c r="AD456" s="50"/>
      <c r="AE456" s="50">
        <f t="shared" si="165"/>
        <v>0</v>
      </c>
      <c r="AF456" s="50"/>
      <c r="AG456" s="50">
        <f t="shared" si="187"/>
        <v>0</v>
      </c>
      <c r="AH456" s="50">
        <v>13</v>
      </c>
      <c r="AI456" s="50">
        <f t="shared" si="167"/>
        <v>1683.63</v>
      </c>
      <c r="AJ456" s="50"/>
      <c r="AK456" s="50">
        <f t="shared" si="172"/>
        <v>0</v>
      </c>
      <c r="AL456" s="50"/>
      <c r="AM456" s="50">
        <f t="shared" si="168"/>
        <v>0</v>
      </c>
      <c r="AN456" s="50"/>
      <c r="AO456" s="50">
        <f t="shared" si="169"/>
        <v>0</v>
      </c>
      <c r="AP456" s="49">
        <f t="shared" si="170"/>
        <v>13</v>
      </c>
      <c r="AQ456" s="49">
        <f t="shared" si="156"/>
        <v>1683.63</v>
      </c>
      <c r="AR456" s="49">
        <f t="shared" si="157"/>
        <v>0</v>
      </c>
      <c r="AS456" s="58">
        <f t="shared" si="158"/>
        <v>0</v>
      </c>
      <c r="AT456" s="47"/>
      <c r="AU456" s="46"/>
      <c r="AV456" s="24">
        <f t="shared" si="174"/>
        <v>0</v>
      </c>
      <c r="AW456" s="23" t="str">
        <f t="shared" si="186"/>
        <v>NÃO MEDIDO</v>
      </c>
      <c r="AX456" s="45"/>
    </row>
    <row r="457" spans="1:50" s="41" customFormat="1" ht="48.75" customHeight="1" x14ac:dyDescent="0.2">
      <c r="A457" s="41" t="s">
        <v>39</v>
      </c>
      <c r="C457" s="57" t="s">
        <v>2112</v>
      </c>
      <c r="D457" s="56" t="s">
        <v>2111</v>
      </c>
      <c r="E457" s="55" t="s">
        <v>43</v>
      </c>
      <c r="F457" s="53">
        <v>1</v>
      </c>
      <c r="G457" s="53">
        <v>0</v>
      </c>
      <c r="H457" s="54">
        <v>0</v>
      </c>
      <c r="I457" s="54"/>
      <c r="J457" s="54">
        <v>0</v>
      </c>
      <c r="K457" s="53">
        <f t="shared" si="159"/>
        <v>1</v>
      </c>
      <c r="L457" s="52">
        <v>168.37</v>
      </c>
      <c r="M457" s="51">
        <f t="shared" si="171"/>
        <v>168.37</v>
      </c>
      <c r="N457" s="50"/>
      <c r="O457" s="50">
        <f t="shared" si="177"/>
        <v>0</v>
      </c>
      <c r="P457" s="50"/>
      <c r="Q457" s="50">
        <f t="shared" si="178"/>
        <v>0</v>
      </c>
      <c r="R457" s="50"/>
      <c r="S457" s="50">
        <f t="shared" si="179"/>
        <v>0</v>
      </c>
      <c r="T457" s="50"/>
      <c r="U457" s="50">
        <f t="shared" si="180"/>
        <v>0</v>
      </c>
      <c r="V457" s="50"/>
      <c r="W457" s="50">
        <f t="shared" si="181"/>
        <v>0</v>
      </c>
      <c r="X457" s="50"/>
      <c r="Y457" s="50">
        <f t="shared" si="182"/>
        <v>0</v>
      </c>
      <c r="Z457" s="50"/>
      <c r="AA457" s="50">
        <f t="shared" si="183"/>
        <v>0</v>
      </c>
      <c r="AB457" s="50"/>
      <c r="AC457" s="50">
        <f t="shared" si="164"/>
        <v>0</v>
      </c>
      <c r="AD457" s="50"/>
      <c r="AE457" s="50">
        <f t="shared" si="165"/>
        <v>0</v>
      </c>
      <c r="AF457" s="50"/>
      <c r="AG457" s="50">
        <f t="shared" si="187"/>
        <v>0</v>
      </c>
      <c r="AH457" s="50"/>
      <c r="AI457" s="50">
        <f t="shared" si="167"/>
        <v>0</v>
      </c>
      <c r="AJ457" s="50">
        <v>1</v>
      </c>
      <c r="AK457" s="50">
        <f t="shared" si="172"/>
        <v>168.37</v>
      </c>
      <c r="AL457" s="50"/>
      <c r="AM457" s="50">
        <f t="shared" si="168"/>
        <v>0</v>
      </c>
      <c r="AN457" s="50"/>
      <c r="AO457" s="50">
        <f t="shared" si="169"/>
        <v>0</v>
      </c>
      <c r="AP457" s="49">
        <f t="shared" si="170"/>
        <v>1</v>
      </c>
      <c r="AQ457" s="49">
        <f t="shared" si="156"/>
        <v>168.37</v>
      </c>
      <c r="AR457" s="49">
        <f t="shared" si="157"/>
        <v>0</v>
      </c>
      <c r="AS457" s="58">
        <f t="shared" si="158"/>
        <v>0</v>
      </c>
      <c r="AT457" s="47"/>
      <c r="AU457" s="46"/>
      <c r="AV457" s="24">
        <f t="shared" si="174"/>
        <v>1</v>
      </c>
      <c r="AW457" s="23" t="str">
        <f t="shared" si="186"/>
        <v>MEDIDO</v>
      </c>
      <c r="AX457" s="45"/>
    </row>
    <row r="458" spans="1:50" s="41" customFormat="1" ht="48.75" customHeight="1" x14ac:dyDescent="0.2">
      <c r="A458" s="41" t="s">
        <v>39</v>
      </c>
      <c r="C458" s="57" t="s">
        <v>2110</v>
      </c>
      <c r="D458" s="56" t="s">
        <v>2109</v>
      </c>
      <c r="E458" s="55" t="s">
        <v>43</v>
      </c>
      <c r="F458" s="53">
        <v>9</v>
      </c>
      <c r="G458" s="53">
        <v>0</v>
      </c>
      <c r="H458" s="54">
        <v>0</v>
      </c>
      <c r="I458" s="54"/>
      <c r="J458" s="54">
        <v>0</v>
      </c>
      <c r="K458" s="53">
        <f t="shared" si="159"/>
        <v>9</v>
      </c>
      <c r="L458" s="52">
        <v>168.37</v>
      </c>
      <c r="M458" s="51">
        <f t="shared" si="171"/>
        <v>1515.33</v>
      </c>
      <c r="N458" s="50"/>
      <c r="O458" s="50">
        <f t="shared" si="177"/>
        <v>0</v>
      </c>
      <c r="P458" s="50"/>
      <c r="Q458" s="50">
        <f t="shared" si="178"/>
        <v>0</v>
      </c>
      <c r="R458" s="50"/>
      <c r="S458" s="50">
        <f t="shared" si="179"/>
        <v>0</v>
      </c>
      <c r="T458" s="50"/>
      <c r="U458" s="50">
        <f t="shared" si="180"/>
        <v>0</v>
      </c>
      <c r="V458" s="50"/>
      <c r="W458" s="50">
        <f t="shared" si="181"/>
        <v>0</v>
      </c>
      <c r="X458" s="50"/>
      <c r="Y458" s="50">
        <f t="shared" si="182"/>
        <v>0</v>
      </c>
      <c r="Z458" s="50"/>
      <c r="AA458" s="50">
        <f t="shared" si="183"/>
        <v>0</v>
      </c>
      <c r="AB458" s="50"/>
      <c r="AC458" s="50">
        <f t="shared" si="164"/>
        <v>0</v>
      </c>
      <c r="AD458" s="50"/>
      <c r="AE458" s="50">
        <f t="shared" si="165"/>
        <v>0</v>
      </c>
      <c r="AF458" s="50"/>
      <c r="AG458" s="50">
        <f t="shared" si="187"/>
        <v>0</v>
      </c>
      <c r="AH458" s="50">
        <v>9</v>
      </c>
      <c r="AI458" s="50">
        <f t="shared" si="167"/>
        <v>1515.33</v>
      </c>
      <c r="AJ458" s="50"/>
      <c r="AK458" s="50">
        <f t="shared" si="172"/>
        <v>0</v>
      </c>
      <c r="AL458" s="50"/>
      <c r="AM458" s="50">
        <f t="shared" si="168"/>
        <v>0</v>
      </c>
      <c r="AN458" s="50"/>
      <c r="AO458" s="50">
        <f t="shared" si="169"/>
        <v>0</v>
      </c>
      <c r="AP458" s="49">
        <f t="shared" si="170"/>
        <v>9</v>
      </c>
      <c r="AQ458" s="49">
        <f t="shared" si="156"/>
        <v>1515.33</v>
      </c>
      <c r="AR458" s="49">
        <f t="shared" si="157"/>
        <v>0</v>
      </c>
      <c r="AS458" s="58">
        <f t="shared" si="158"/>
        <v>0</v>
      </c>
      <c r="AT458" s="47"/>
      <c r="AU458" s="46"/>
      <c r="AV458" s="24">
        <f t="shared" si="174"/>
        <v>0</v>
      </c>
      <c r="AW458" s="23" t="str">
        <f t="shared" si="186"/>
        <v>NÃO MEDIDO</v>
      </c>
      <c r="AX458" s="45"/>
    </row>
    <row r="459" spans="1:50" s="41" customFormat="1" ht="48.75" customHeight="1" x14ac:dyDescent="0.2">
      <c r="A459" s="41" t="s">
        <v>39</v>
      </c>
      <c r="C459" s="57" t="s">
        <v>2108</v>
      </c>
      <c r="D459" s="56" t="s">
        <v>2107</v>
      </c>
      <c r="E459" s="55" t="s">
        <v>43</v>
      </c>
      <c r="F459" s="53">
        <v>2</v>
      </c>
      <c r="G459" s="53">
        <v>0</v>
      </c>
      <c r="H459" s="54">
        <v>0</v>
      </c>
      <c r="I459" s="54"/>
      <c r="J459" s="54">
        <v>0</v>
      </c>
      <c r="K459" s="53">
        <f t="shared" si="159"/>
        <v>2</v>
      </c>
      <c r="L459" s="52">
        <v>965.33</v>
      </c>
      <c r="M459" s="51">
        <f t="shared" si="171"/>
        <v>1930.66</v>
      </c>
      <c r="N459" s="50"/>
      <c r="O459" s="50">
        <f t="shared" ref="O459:O490" si="188">ROUND(N459*$L459,2)</f>
        <v>0</v>
      </c>
      <c r="P459" s="50"/>
      <c r="Q459" s="50">
        <f t="shared" ref="Q459:Q490" si="189">ROUND(P459*$L459,2)</f>
        <v>0</v>
      </c>
      <c r="R459" s="50"/>
      <c r="S459" s="50">
        <f t="shared" ref="S459:S490" si="190">ROUND(R459*$L459,2)</f>
        <v>0</v>
      </c>
      <c r="T459" s="50"/>
      <c r="U459" s="50">
        <f t="shared" ref="U459:U490" si="191">ROUND(T459*$L459,2)</f>
        <v>0</v>
      </c>
      <c r="V459" s="50"/>
      <c r="W459" s="50">
        <f t="shared" ref="W459:W490" si="192">ROUND(V459*$L459,2)</f>
        <v>0</v>
      </c>
      <c r="X459" s="50"/>
      <c r="Y459" s="50">
        <f t="shared" si="182"/>
        <v>0</v>
      </c>
      <c r="Z459" s="50"/>
      <c r="AA459" s="50">
        <f t="shared" ref="AA459:AA490" si="193">ROUND(Z459*$L459,2)</f>
        <v>0</v>
      </c>
      <c r="AB459" s="50"/>
      <c r="AC459" s="50">
        <f t="shared" si="164"/>
        <v>0</v>
      </c>
      <c r="AD459" s="50"/>
      <c r="AE459" s="50">
        <f t="shared" si="165"/>
        <v>0</v>
      </c>
      <c r="AF459" s="50"/>
      <c r="AG459" s="50">
        <f t="shared" si="187"/>
        <v>0</v>
      </c>
      <c r="AH459" s="50"/>
      <c r="AI459" s="50">
        <f t="shared" si="167"/>
        <v>0</v>
      </c>
      <c r="AJ459" s="50">
        <v>2</v>
      </c>
      <c r="AK459" s="50">
        <f t="shared" si="172"/>
        <v>1930.66</v>
      </c>
      <c r="AL459" s="50"/>
      <c r="AM459" s="50">
        <f t="shared" si="168"/>
        <v>0</v>
      </c>
      <c r="AN459" s="50"/>
      <c r="AO459" s="50">
        <f t="shared" si="169"/>
        <v>0</v>
      </c>
      <c r="AP459" s="49">
        <f t="shared" si="170"/>
        <v>2</v>
      </c>
      <c r="AQ459" s="49">
        <f t="shared" si="156"/>
        <v>1930.66</v>
      </c>
      <c r="AR459" s="49">
        <f t="shared" si="157"/>
        <v>0</v>
      </c>
      <c r="AS459" s="58">
        <f t="shared" si="158"/>
        <v>0</v>
      </c>
      <c r="AT459" s="47"/>
      <c r="AU459" s="46"/>
      <c r="AV459" s="24">
        <f t="shared" si="174"/>
        <v>2</v>
      </c>
      <c r="AW459" s="23" t="str">
        <f t="shared" si="186"/>
        <v>MEDIDO</v>
      </c>
      <c r="AX459" s="45"/>
    </row>
    <row r="460" spans="1:50" s="41" customFormat="1" ht="48.75" customHeight="1" x14ac:dyDescent="0.2">
      <c r="A460" s="41" t="s">
        <v>39</v>
      </c>
      <c r="C460" s="57" t="s">
        <v>2106</v>
      </c>
      <c r="D460" s="56" t="s">
        <v>2105</v>
      </c>
      <c r="E460" s="55" t="s">
        <v>43</v>
      </c>
      <c r="F460" s="53">
        <v>3</v>
      </c>
      <c r="G460" s="53">
        <v>0</v>
      </c>
      <c r="H460" s="54">
        <v>0</v>
      </c>
      <c r="I460" s="54"/>
      <c r="J460" s="54">
        <v>0</v>
      </c>
      <c r="K460" s="53">
        <f t="shared" si="159"/>
        <v>3</v>
      </c>
      <c r="L460" s="52">
        <v>168.37</v>
      </c>
      <c r="M460" s="51">
        <f t="shared" si="171"/>
        <v>505.11</v>
      </c>
      <c r="N460" s="50"/>
      <c r="O460" s="50">
        <f t="shared" si="188"/>
        <v>0</v>
      </c>
      <c r="P460" s="50"/>
      <c r="Q460" s="50">
        <f t="shared" si="189"/>
        <v>0</v>
      </c>
      <c r="R460" s="50"/>
      <c r="S460" s="50">
        <f t="shared" si="190"/>
        <v>0</v>
      </c>
      <c r="T460" s="50"/>
      <c r="U460" s="50">
        <f t="shared" si="191"/>
        <v>0</v>
      </c>
      <c r="V460" s="50"/>
      <c r="W460" s="50">
        <f t="shared" si="192"/>
        <v>0</v>
      </c>
      <c r="X460" s="50"/>
      <c r="Y460" s="50">
        <f t="shared" si="182"/>
        <v>0</v>
      </c>
      <c r="Z460" s="50"/>
      <c r="AA460" s="50">
        <f t="shared" si="193"/>
        <v>0</v>
      </c>
      <c r="AB460" s="50"/>
      <c r="AC460" s="50">
        <f t="shared" si="164"/>
        <v>0</v>
      </c>
      <c r="AD460" s="50"/>
      <c r="AE460" s="50">
        <f t="shared" si="165"/>
        <v>0</v>
      </c>
      <c r="AF460" s="50"/>
      <c r="AG460" s="50">
        <f t="shared" si="187"/>
        <v>0</v>
      </c>
      <c r="AH460" s="50"/>
      <c r="AI460" s="50">
        <f t="shared" si="167"/>
        <v>0</v>
      </c>
      <c r="AJ460" s="50"/>
      <c r="AK460" s="50">
        <f t="shared" si="172"/>
        <v>0</v>
      </c>
      <c r="AL460" s="50"/>
      <c r="AM460" s="50">
        <f t="shared" si="168"/>
        <v>0</v>
      </c>
      <c r="AN460" s="50"/>
      <c r="AO460" s="50">
        <f t="shared" si="169"/>
        <v>0</v>
      </c>
      <c r="AP460" s="49">
        <f t="shared" si="170"/>
        <v>0</v>
      </c>
      <c r="AQ460" s="49">
        <f t="shared" si="156"/>
        <v>0</v>
      </c>
      <c r="AR460" s="49">
        <f t="shared" si="157"/>
        <v>3</v>
      </c>
      <c r="AS460" s="58">
        <f t="shared" si="158"/>
        <v>505.11</v>
      </c>
      <c r="AT460" s="47"/>
      <c r="AU460" s="46"/>
      <c r="AV460" s="24">
        <f t="shared" si="174"/>
        <v>0</v>
      </c>
      <c r="AW460" s="23" t="str">
        <f t="shared" si="186"/>
        <v>NÃO MEDIDO</v>
      </c>
      <c r="AX460" s="45"/>
    </row>
    <row r="461" spans="1:50" s="41" customFormat="1" ht="48.75" customHeight="1" x14ac:dyDescent="0.2">
      <c r="A461" s="41" t="s">
        <v>39</v>
      </c>
      <c r="C461" s="57" t="s">
        <v>2104</v>
      </c>
      <c r="D461" s="56" t="s">
        <v>2103</v>
      </c>
      <c r="E461" s="55" t="s">
        <v>43</v>
      </c>
      <c r="F461" s="53">
        <v>11</v>
      </c>
      <c r="G461" s="53">
        <v>0</v>
      </c>
      <c r="H461" s="54">
        <v>0</v>
      </c>
      <c r="I461" s="54"/>
      <c r="J461" s="54">
        <v>0</v>
      </c>
      <c r="K461" s="53">
        <f t="shared" si="159"/>
        <v>11</v>
      </c>
      <c r="L461" s="52">
        <v>266.33</v>
      </c>
      <c r="M461" s="51">
        <f t="shared" si="171"/>
        <v>2929.63</v>
      </c>
      <c r="N461" s="50"/>
      <c r="O461" s="50">
        <f t="shared" si="188"/>
        <v>0</v>
      </c>
      <c r="P461" s="50"/>
      <c r="Q461" s="50">
        <f t="shared" si="189"/>
        <v>0</v>
      </c>
      <c r="R461" s="50"/>
      <c r="S461" s="50">
        <f t="shared" si="190"/>
        <v>0</v>
      </c>
      <c r="T461" s="50"/>
      <c r="U461" s="50">
        <f t="shared" si="191"/>
        <v>0</v>
      </c>
      <c r="V461" s="50"/>
      <c r="W461" s="50">
        <f t="shared" si="192"/>
        <v>0</v>
      </c>
      <c r="X461" s="50"/>
      <c r="Y461" s="50">
        <f t="shared" si="182"/>
        <v>0</v>
      </c>
      <c r="Z461" s="50"/>
      <c r="AA461" s="50">
        <f t="shared" si="193"/>
        <v>0</v>
      </c>
      <c r="AB461" s="50"/>
      <c r="AC461" s="50">
        <f t="shared" si="164"/>
        <v>0</v>
      </c>
      <c r="AD461" s="50"/>
      <c r="AE461" s="50">
        <f t="shared" si="165"/>
        <v>0</v>
      </c>
      <c r="AF461" s="50"/>
      <c r="AG461" s="50">
        <f t="shared" si="187"/>
        <v>0</v>
      </c>
      <c r="AH461" s="50">
        <v>11</v>
      </c>
      <c r="AI461" s="50">
        <f t="shared" si="167"/>
        <v>2929.63</v>
      </c>
      <c r="AJ461" s="50"/>
      <c r="AK461" s="50">
        <f t="shared" si="172"/>
        <v>0</v>
      </c>
      <c r="AL461" s="50"/>
      <c r="AM461" s="50">
        <f t="shared" si="168"/>
        <v>0</v>
      </c>
      <c r="AN461" s="50"/>
      <c r="AO461" s="50">
        <f t="shared" si="169"/>
        <v>0</v>
      </c>
      <c r="AP461" s="49">
        <f t="shared" si="170"/>
        <v>11</v>
      </c>
      <c r="AQ461" s="49">
        <f t="shared" si="156"/>
        <v>2929.63</v>
      </c>
      <c r="AR461" s="49">
        <f t="shared" si="157"/>
        <v>0</v>
      </c>
      <c r="AS461" s="58">
        <f t="shared" si="158"/>
        <v>0</v>
      </c>
      <c r="AT461" s="47"/>
      <c r="AU461" s="46"/>
      <c r="AV461" s="24">
        <f t="shared" si="174"/>
        <v>0</v>
      </c>
      <c r="AW461" s="23" t="str">
        <f t="shared" si="186"/>
        <v>NÃO MEDIDO</v>
      </c>
      <c r="AX461" s="45"/>
    </row>
    <row r="462" spans="1:50" s="41" customFormat="1" ht="48.75" customHeight="1" x14ac:dyDescent="0.2">
      <c r="A462" s="41" t="s">
        <v>39</v>
      </c>
      <c r="C462" s="57" t="s">
        <v>2102</v>
      </c>
      <c r="D462" s="56" t="s">
        <v>2101</v>
      </c>
      <c r="E462" s="55" t="s">
        <v>43</v>
      </c>
      <c r="F462" s="53">
        <v>1</v>
      </c>
      <c r="G462" s="53">
        <v>0</v>
      </c>
      <c r="H462" s="54">
        <v>0</v>
      </c>
      <c r="I462" s="54"/>
      <c r="J462" s="54">
        <v>0</v>
      </c>
      <c r="K462" s="53">
        <f t="shared" si="159"/>
        <v>1</v>
      </c>
      <c r="L462" s="52">
        <v>157.15</v>
      </c>
      <c r="M462" s="51">
        <f t="shared" si="171"/>
        <v>157.15</v>
      </c>
      <c r="N462" s="50"/>
      <c r="O462" s="50">
        <f t="shared" si="188"/>
        <v>0</v>
      </c>
      <c r="P462" s="50"/>
      <c r="Q462" s="50">
        <f t="shared" si="189"/>
        <v>0</v>
      </c>
      <c r="R462" s="50"/>
      <c r="S462" s="50">
        <f t="shared" si="190"/>
        <v>0</v>
      </c>
      <c r="T462" s="50"/>
      <c r="U462" s="50">
        <f t="shared" si="191"/>
        <v>0</v>
      </c>
      <c r="V462" s="50"/>
      <c r="W462" s="50">
        <f t="shared" si="192"/>
        <v>0</v>
      </c>
      <c r="X462" s="50"/>
      <c r="Y462" s="50">
        <f t="shared" si="182"/>
        <v>0</v>
      </c>
      <c r="Z462" s="50"/>
      <c r="AA462" s="50">
        <f t="shared" si="193"/>
        <v>0</v>
      </c>
      <c r="AB462" s="50"/>
      <c r="AC462" s="50">
        <f t="shared" si="164"/>
        <v>0</v>
      </c>
      <c r="AD462" s="50"/>
      <c r="AE462" s="50">
        <f t="shared" si="165"/>
        <v>0</v>
      </c>
      <c r="AF462" s="50"/>
      <c r="AG462" s="50">
        <f t="shared" si="187"/>
        <v>0</v>
      </c>
      <c r="AH462" s="50">
        <v>1</v>
      </c>
      <c r="AI462" s="50">
        <f t="shared" si="167"/>
        <v>157.15</v>
      </c>
      <c r="AJ462" s="50"/>
      <c r="AK462" s="50">
        <f t="shared" si="172"/>
        <v>0</v>
      </c>
      <c r="AL462" s="50"/>
      <c r="AM462" s="50">
        <f t="shared" si="168"/>
        <v>0</v>
      </c>
      <c r="AN462" s="50"/>
      <c r="AO462" s="50">
        <f t="shared" si="169"/>
        <v>0</v>
      </c>
      <c r="AP462" s="49">
        <f t="shared" si="170"/>
        <v>1</v>
      </c>
      <c r="AQ462" s="49">
        <f t="shared" ref="AQ462:AQ525" si="194">SUMIF($N$9:$AO$9,"valor medido",N462:AO462)</f>
        <v>157.15</v>
      </c>
      <c r="AR462" s="49">
        <f t="shared" ref="AR462:AR525" si="195">K462-AP462</f>
        <v>0</v>
      </c>
      <c r="AS462" s="58">
        <f t="shared" ref="AS462:AS525" si="196">M462-AQ462</f>
        <v>0</v>
      </c>
      <c r="AT462" s="47"/>
      <c r="AU462" s="46"/>
      <c r="AV462" s="24">
        <f t="shared" si="174"/>
        <v>0</v>
      </c>
      <c r="AW462" s="23" t="str">
        <f t="shared" si="186"/>
        <v>NÃO MEDIDO</v>
      </c>
      <c r="AX462" s="45"/>
    </row>
    <row r="463" spans="1:50" s="41" customFormat="1" ht="48.75" customHeight="1" x14ac:dyDescent="0.2">
      <c r="A463" s="41" t="s">
        <v>39</v>
      </c>
      <c r="C463" s="57" t="s">
        <v>2100</v>
      </c>
      <c r="D463" s="56" t="s">
        <v>2099</v>
      </c>
      <c r="E463" s="55" t="s">
        <v>43</v>
      </c>
      <c r="F463" s="53">
        <v>1</v>
      </c>
      <c r="G463" s="53">
        <v>0</v>
      </c>
      <c r="H463" s="54">
        <v>0</v>
      </c>
      <c r="I463" s="54"/>
      <c r="J463" s="54">
        <v>0</v>
      </c>
      <c r="K463" s="53">
        <f t="shared" ref="K463:K526" si="197">F463+G463+H463+I463+J463</f>
        <v>1</v>
      </c>
      <c r="L463" s="52">
        <v>266.02999999999997</v>
      </c>
      <c r="M463" s="51">
        <f t="shared" si="171"/>
        <v>266.02999999999997</v>
      </c>
      <c r="N463" s="50"/>
      <c r="O463" s="50">
        <f t="shared" si="188"/>
        <v>0</v>
      </c>
      <c r="P463" s="50"/>
      <c r="Q463" s="50">
        <f t="shared" si="189"/>
        <v>0</v>
      </c>
      <c r="R463" s="50"/>
      <c r="S463" s="50">
        <f t="shared" si="190"/>
        <v>0</v>
      </c>
      <c r="T463" s="50"/>
      <c r="U463" s="50">
        <f t="shared" si="191"/>
        <v>0</v>
      </c>
      <c r="V463" s="50"/>
      <c r="W463" s="50">
        <f t="shared" si="192"/>
        <v>0</v>
      </c>
      <c r="X463" s="50"/>
      <c r="Y463" s="50">
        <f t="shared" si="182"/>
        <v>0</v>
      </c>
      <c r="Z463" s="50"/>
      <c r="AA463" s="50">
        <f t="shared" si="193"/>
        <v>0</v>
      </c>
      <c r="AB463" s="50"/>
      <c r="AC463" s="50">
        <f t="shared" ref="AC463:AC526" si="198">ROUND(AB463*$L463,2)</f>
        <v>0</v>
      </c>
      <c r="AD463" s="50"/>
      <c r="AE463" s="50">
        <f t="shared" ref="AE463:AE500" si="199">ROUND(AD463*$L463,2)</f>
        <v>0</v>
      </c>
      <c r="AF463" s="50"/>
      <c r="AG463" s="50">
        <f t="shared" si="187"/>
        <v>0</v>
      </c>
      <c r="AH463" s="50">
        <v>1</v>
      </c>
      <c r="AI463" s="50">
        <f t="shared" ref="AI463:AI526" si="200">ROUND(AH463*$L463,2)</f>
        <v>266.02999999999997</v>
      </c>
      <c r="AJ463" s="50"/>
      <c r="AK463" s="50">
        <f t="shared" si="172"/>
        <v>0</v>
      </c>
      <c r="AL463" s="50"/>
      <c r="AM463" s="50">
        <f t="shared" ref="AM463:AM526" si="201">ROUND(AL463*$L463,2)</f>
        <v>0</v>
      </c>
      <c r="AN463" s="50"/>
      <c r="AO463" s="50">
        <f t="shared" ref="AO463:AO526" si="202">ROUND(AN463*$L463,2)</f>
        <v>0</v>
      </c>
      <c r="AP463" s="49">
        <f t="shared" ref="AP463:AP526" si="203">SUMIF($N$9:$AO$9,"QUANTIDADE",N463:AO463)</f>
        <v>1</v>
      </c>
      <c r="AQ463" s="49">
        <f t="shared" si="194"/>
        <v>266.02999999999997</v>
      </c>
      <c r="AR463" s="49">
        <f t="shared" si="195"/>
        <v>0</v>
      </c>
      <c r="AS463" s="58">
        <f t="shared" si="196"/>
        <v>0</v>
      </c>
      <c r="AT463" s="47"/>
      <c r="AU463" s="46"/>
      <c r="AV463" s="24">
        <f t="shared" si="174"/>
        <v>0</v>
      </c>
      <c r="AW463" s="23" t="str">
        <f t="shared" si="186"/>
        <v>NÃO MEDIDO</v>
      </c>
      <c r="AX463" s="45"/>
    </row>
    <row r="464" spans="1:50" s="41" customFormat="1" ht="30" customHeight="1" x14ac:dyDescent="0.2">
      <c r="A464" s="60" t="s">
        <v>41</v>
      </c>
      <c r="B464" s="60"/>
      <c r="C464" s="57">
        <v>90400</v>
      </c>
      <c r="D464" s="56" t="s">
        <v>2062</v>
      </c>
      <c r="E464" s="55"/>
      <c r="F464" s="53"/>
      <c r="G464" s="53">
        <v>0</v>
      </c>
      <c r="H464" s="54">
        <v>0</v>
      </c>
      <c r="I464" s="54"/>
      <c r="J464" s="54">
        <v>0</v>
      </c>
      <c r="K464" s="53">
        <f t="shared" si="197"/>
        <v>0</v>
      </c>
      <c r="L464" s="52"/>
      <c r="M464" s="51">
        <f t="shared" ref="M464:M527" si="204">ROUND(($F464*$L464),2)+ROUND(($G464*$L464),2)+ROUND(($H464*$L464),2)+ROUND(($I464*$L464),2)+ROUND(($J464*$L464),2)</f>
        <v>0</v>
      </c>
      <c r="N464" s="50"/>
      <c r="O464" s="50">
        <f t="shared" si="188"/>
        <v>0</v>
      </c>
      <c r="P464" s="50"/>
      <c r="Q464" s="50">
        <f t="shared" si="189"/>
        <v>0</v>
      </c>
      <c r="R464" s="50"/>
      <c r="S464" s="50">
        <f t="shared" si="190"/>
        <v>0</v>
      </c>
      <c r="T464" s="50"/>
      <c r="U464" s="50">
        <f t="shared" si="191"/>
        <v>0</v>
      </c>
      <c r="V464" s="50"/>
      <c r="W464" s="50">
        <f t="shared" si="192"/>
        <v>0</v>
      </c>
      <c r="X464" s="50"/>
      <c r="Y464" s="50">
        <f t="shared" si="182"/>
        <v>0</v>
      </c>
      <c r="Z464" s="50"/>
      <c r="AA464" s="50">
        <f t="shared" si="193"/>
        <v>0</v>
      </c>
      <c r="AB464" s="50"/>
      <c r="AC464" s="50">
        <f t="shared" si="198"/>
        <v>0</v>
      </c>
      <c r="AD464" s="50"/>
      <c r="AE464" s="50">
        <f t="shared" si="199"/>
        <v>0</v>
      </c>
      <c r="AF464" s="50"/>
      <c r="AG464" s="50">
        <f t="shared" si="187"/>
        <v>0</v>
      </c>
      <c r="AH464" s="50"/>
      <c r="AI464" s="50">
        <f t="shared" si="200"/>
        <v>0</v>
      </c>
      <c r="AJ464" s="50"/>
      <c r="AK464" s="50">
        <f t="shared" si="172"/>
        <v>0</v>
      </c>
      <c r="AL464" s="50"/>
      <c r="AM464" s="50">
        <f t="shared" si="201"/>
        <v>0</v>
      </c>
      <c r="AN464" s="50"/>
      <c r="AO464" s="50">
        <f t="shared" si="202"/>
        <v>0</v>
      </c>
      <c r="AP464" s="49">
        <f t="shared" si="203"/>
        <v>0</v>
      </c>
      <c r="AQ464" s="49">
        <f t="shared" si="194"/>
        <v>0</v>
      </c>
      <c r="AR464" s="49">
        <f t="shared" si="195"/>
        <v>0</v>
      </c>
      <c r="AS464" s="58">
        <f t="shared" si="196"/>
        <v>0</v>
      </c>
      <c r="AT464" s="47"/>
      <c r="AU464" s="46"/>
      <c r="AV464" s="24">
        <f t="shared" si="174"/>
        <v>0</v>
      </c>
      <c r="AW464" s="23" t="str">
        <f>IF(COUNTIF(AW465:AW477,"MEDIDO")&lt;&gt;0,"MEDIDO","NÃO MEDIDO")</f>
        <v>MEDIDO</v>
      </c>
      <c r="AX464" s="45"/>
    </row>
    <row r="465" spans="1:50" s="41" customFormat="1" ht="66" customHeight="1" x14ac:dyDescent="0.2">
      <c r="A465" s="41" t="s">
        <v>39</v>
      </c>
      <c r="C465" s="57" t="s">
        <v>2098</v>
      </c>
      <c r="D465" s="56" t="s">
        <v>2097</v>
      </c>
      <c r="E465" s="55" t="s">
        <v>43</v>
      </c>
      <c r="F465" s="53">
        <v>6</v>
      </c>
      <c r="G465" s="53">
        <v>0</v>
      </c>
      <c r="H465" s="54">
        <v>0</v>
      </c>
      <c r="I465" s="54"/>
      <c r="J465" s="54">
        <v>0</v>
      </c>
      <c r="K465" s="53">
        <f t="shared" si="197"/>
        <v>6</v>
      </c>
      <c r="L465" s="52">
        <v>1335.75</v>
      </c>
      <c r="M465" s="51">
        <f t="shared" si="204"/>
        <v>8014.5</v>
      </c>
      <c r="N465" s="50"/>
      <c r="O465" s="50">
        <f t="shared" si="188"/>
        <v>0</v>
      </c>
      <c r="P465" s="50"/>
      <c r="Q465" s="50">
        <f t="shared" si="189"/>
        <v>0</v>
      </c>
      <c r="R465" s="50"/>
      <c r="S465" s="50">
        <f t="shared" si="190"/>
        <v>0</v>
      </c>
      <c r="T465" s="50"/>
      <c r="U465" s="50">
        <f t="shared" si="191"/>
        <v>0</v>
      </c>
      <c r="V465" s="50"/>
      <c r="W465" s="50">
        <f t="shared" si="192"/>
        <v>0</v>
      </c>
      <c r="X465" s="50"/>
      <c r="Y465" s="50">
        <f t="shared" si="182"/>
        <v>0</v>
      </c>
      <c r="Z465" s="50"/>
      <c r="AA465" s="50">
        <f t="shared" si="193"/>
        <v>0</v>
      </c>
      <c r="AB465" s="50"/>
      <c r="AC465" s="50">
        <f t="shared" si="198"/>
        <v>0</v>
      </c>
      <c r="AD465" s="50"/>
      <c r="AE465" s="50">
        <f t="shared" si="199"/>
        <v>0</v>
      </c>
      <c r="AF465" s="50"/>
      <c r="AG465" s="50">
        <f t="shared" si="187"/>
        <v>0</v>
      </c>
      <c r="AH465" s="50">
        <v>6</v>
      </c>
      <c r="AI465" s="50">
        <f t="shared" si="200"/>
        <v>8014.5</v>
      </c>
      <c r="AJ465" s="50"/>
      <c r="AK465" s="50">
        <f t="shared" si="172"/>
        <v>0</v>
      </c>
      <c r="AL465" s="50"/>
      <c r="AM465" s="50">
        <f t="shared" si="201"/>
        <v>0</v>
      </c>
      <c r="AN465" s="50"/>
      <c r="AO465" s="50">
        <f t="shared" si="202"/>
        <v>0</v>
      </c>
      <c r="AP465" s="49">
        <f t="shared" si="203"/>
        <v>6</v>
      </c>
      <c r="AQ465" s="49">
        <f t="shared" si="194"/>
        <v>8014.5</v>
      </c>
      <c r="AR465" s="49">
        <f t="shared" si="195"/>
        <v>0</v>
      </c>
      <c r="AS465" s="58">
        <f t="shared" si="196"/>
        <v>0</v>
      </c>
      <c r="AT465" s="47"/>
      <c r="AU465" s="46"/>
      <c r="AV465" s="24">
        <f t="shared" si="174"/>
        <v>0</v>
      </c>
      <c r="AW465" s="23" t="str">
        <f t="shared" ref="AW465:AW477" si="205">IF(AV465&lt;&gt;0,"MEDIDO","NÃO MEDIDO")</f>
        <v>NÃO MEDIDO</v>
      </c>
      <c r="AX465" s="45"/>
    </row>
    <row r="466" spans="1:50" s="41" customFormat="1" ht="66" customHeight="1" x14ac:dyDescent="0.2">
      <c r="A466" s="41" t="s">
        <v>39</v>
      </c>
      <c r="C466" s="57" t="s">
        <v>2096</v>
      </c>
      <c r="D466" s="56" t="s">
        <v>2095</v>
      </c>
      <c r="E466" s="55" t="s">
        <v>43</v>
      </c>
      <c r="F466" s="53">
        <v>2</v>
      </c>
      <c r="G466" s="53">
        <v>0</v>
      </c>
      <c r="H466" s="54">
        <v>0</v>
      </c>
      <c r="I466" s="54"/>
      <c r="J466" s="54">
        <v>0</v>
      </c>
      <c r="K466" s="53">
        <f t="shared" si="197"/>
        <v>2</v>
      </c>
      <c r="L466" s="52">
        <v>2486.4899999999998</v>
      </c>
      <c r="M466" s="51">
        <f t="shared" si="204"/>
        <v>4972.9799999999996</v>
      </c>
      <c r="N466" s="50"/>
      <c r="O466" s="50">
        <f t="shared" si="188"/>
        <v>0</v>
      </c>
      <c r="P466" s="50"/>
      <c r="Q466" s="50">
        <f t="shared" si="189"/>
        <v>0</v>
      </c>
      <c r="R466" s="50"/>
      <c r="S466" s="50">
        <f t="shared" si="190"/>
        <v>0</v>
      </c>
      <c r="T466" s="50"/>
      <c r="U466" s="50">
        <f t="shared" si="191"/>
        <v>0</v>
      </c>
      <c r="V466" s="50"/>
      <c r="W466" s="50">
        <f t="shared" si="192"/>
        <v>0</v>
      </c>
      <c r="X466" s="50"/>
      <c r="Y466" s="50">
        <f t="shared" si="182"/>
        <v>0</v>
      </c>
      <c r="Z466" s="50"/>
      <c r="AA466" s="50">
        <f t="shared" si="193"/>
        <v>0</v>
      </c>
      <c r="AB466" s="50"/>
      <c r="AC466" s="50">
        <f t="shared" si="198"/>
        <v>0</v>
      </c>
      <c r="AD466" s="50">
        <v>1</v>
      </c>
      <c r="AE466" s="50">
        <f t="shared" si="199"/>
        <v>2486.4899999999998</v>
      </c>
      <c r="AF466" s="50"/>
      <c r="AG466" s="50">
        <f t="shared" si="187"/>
        <v>0</v>
      </c>
      <c r="AH466" s="50"/>
      <c r="AI466" s="50">
        <f t="shared" si="200"/>
        <v>0</v>
      </c>
      <c r="AJ466" s="50"/>
      <c r="AK466" s="50">
        <f t="shared" ref="AK466:AK529" si="206">ROUND(AJ466*$L466,2)</f>
        <v>0</v>
      </c>
      <c r="AL466" s="50"/>
      <c r="AM466" s="50">
        <f t="shared" si="201"/>
        <v>0</v>
      </c>
      <c r="AN466" s="50"/>
      <c r="AO466" s="50">
        <f t="shared" si="202"/>
        <v>0</v>
      </c>
      <c r="AP466" s="49">
        <f t="shared" si="203"/>
        <v>1</v>
      </c>
      <c r="AQ466" s="49">
        <f t="shared" si="194"/>
        <v>2486.4899999999998</v>
      </c>
      <c r="AR466" s="49">
        <f t="shared" si="195"/>
        <v>1</v>
      </c>
      <c r="AS466" s="58">
        <f t="shared" si="196"/>
        <v>2486.4899999999998</v>
      </c>
      <c r="AT466" s="47"/>
      <c r="AU466" s="46"/>
      <c r="AV466" s="24">
        <f t="shared" si="174"/>
        <v>0</v>
      </c>
      <c r="AW466" s="23" t="str">
        <f t="shared" si="205"/>
        <v>NÃO MEDIDO</v>
      </c>
      <c r="AX466" s="45"/>
    </row>
    <row r="467" spans="1:50" s="41" customFormat="1" ht="66" customHeight="1" x14ac:dyDescent="0.2">
      <c r="A467" s="41" t="s">
        <v>39</v>
      </c>
      <c r="C467" s="57" t="s">
        <v>2094</v>
      </c>
      <c r="D467" s="56" t="s">
        <v>2093</v>
      </c>
      <c r="E467" s="55" t="s">
        <v>43</v>
      </c>
      <c r="F467" s="53">
        <v>2</v>
      </c>
      <c r="G467" s="53">
        <v>0</v>
      </c>
      <c r="H467" s="54">
        <v>0</v>
      </c>
      <c r="I467" s="54"/>
      <c r="J467" s="54">
        <v>0</v>
      </c>
      <c r="K467" s="53">
        <f t="shared" si="197"/>
        <v>2</v>
      </c>
      <c r="L467" s="52">
        <v>2464.09</v>
      </c>
      <c r="M467" s="51">
        <f t="shared" si="204"/>
        <v>4928.18</v>
      </c>
      <c r="N467" s="50"/>
      <c r="O467" s="50">
        <f t="shared" si="188"/>
        <v>0</v>
      </c>
      <c r="P467" s="50"/>
      <c r="Q467" s="50">
        <f t="shared" si="189"/>
        <v>0</v>
      </c>
      <c r="R467" s="50"/>
      <c r="S467" s="50">
        <f t="shared" si="190"/>
        <v>0</v>
      </c>
      <c r="T467" s="50"/>
      <c r="U467" s="50">
        <f t="shared" si="191"/>
        <v>0</v>
      </c>
      <c r="V467" s="50"/>
      <c r="W467" s="50">
        <f t="shared" si="192"/>
        <v>0</v>
      </c>
      <c r="X467" s="50"/>
      <c r="Y467" s="50">
        <f t="shared" si="182"/>
        <v>0</v>
      </c>
      <c r="Z467" s="50"/>
      <c r="AA467" s="50">
        <f t="shared" si="193"/>
        <v>0</v>
      </c>
      <c r="AB467" s="50"/>
      <c r="AC467" s="50">
        <f t="shared" si="198"/>
        <v>0</v>
      </c>
      <c r="AD467" s="50">
        <v>1</v>
      </c>
      <c r="AE467" s="50">
        <f t="shared" si="199"/>
        <v>2464.09</v>
      </c>
      <c r="AF467" s="50"/>
      <c r="AG467" s="50">
        <f t="shared" si="187"/>
        <v>0</v>
      </c>
      <c r="AH467" s="50"/>
      <c r="AI467" s="50">
        <f t="shared" si="200"/>
        <v>0</v>
      </c>
      <c r="AJ467" s="50"/>
      <c r="AK467" s="50">
        <f t="shared" si="206"/>
        <v>0</v>
      </c>
      <c r="AL467" s="50"/>
      <c r="AM467" s="50">
        <f t="shared" si="201"/>
        <v>0</v>
      </c>
      <c r="AN467" s="50"/>
      <c r="AO467" s="50">
        <f t="shared" si="202"/>
        <v>0</v>
      </c>
      <c r="AP467" s="49">
        <f t="shared" si="203"/>
        <v>1</v>
      </c>
      <c r="AQ467" s="49">
        <f t="shared" si="194"/>
        <v>2464.09</v>
      </c>
      <c r="AR467" s="49">
        <f t="shared" si="195"/>
        <v>1</v>
      </c>
      <c r="AS467" s="58">
        <f t="shared" si="196"/>
        <v>2464.09</v>
      </c>
      <c r="AT467" s="47"/>
      <c r="AU467" s="46"/>
      <c r="AV467" s="24">
        <f t="shared" si="174"/>
        <v>0</v>
      </c>
      <c r="AW467" s="23" t="str">
        <f t="shared" si="205"/>
        <v>NÃO MEDIDO</v>
      </c>
      <c r="AX467" s="45"/>
    </row>
    <row r="468" spans="1:50" s="41" customFormat="1" ht="66" customHeight="1" x14ac:dyDescent="0.2">
      <c r="A468" s="41" t="s">
        <v>39</v>
      </c>
      <c r="C468" s="57" t="s">
        <v>2092</v>
      </c>
      <c r="D468" s="56" t="s">
        <v>2091</v>
      </c>
      <c r="E468" s="55" t="s">
        <v>43</v>
      </c>
      <c r="F468" s="53">
        <v>1</v>
      </c>
      <c r="G468" s="53">
        <v>0</v>
      </c>
      <c r="H468" s="54">
        <v>0</v>
      </c>
      <c r="I468" s="54"/>
      <c r="J468" s="54">
        <v>0</v>
      </c>
      <c r="K468" s="53">
        <f t="shared" si="197"/>
        <v>1</v>
      </c>
      <c r="L468" s="52">
        <v>6178.18</v>
      </c>
      <c r="M468" s="51">
        <f t="shared" si="204"/>
        <v>6178.18</v>
      </c>
      <c r="N468" s="50"/>
      <c r="O468" s="50">
        <f t="shared" si="188"/>
        <v>0</v>
      </c>
      <c r="P468" s="50"/>
      <c r="Q468" s="50">
        <f t="shared" si="189"/>
        <v>0</v>
      </c>
      <c r="R468" s="50"/>
      <c r="S468" s="50">
        <f t="shared" si="190"/>
        <v>0</v>
      </c>
      <c r="T468" s="50"/>
      <c r="U468" s="50">
        <f t="shared" si="191"/>
        <v>0</v>
      </c>
      <c r="V468" s="50"/>
      <c r="W468" s="50">
        <f t="shared" si="192"/>
        <v>0</v>
      </c>
      <c r="X468" s="50"/>
      <c r="Y468" s="50">
        <f t="shared" si="182"/>
        <v>0</v>
      </c>
      <c r="Z468" s="50"/>
      <c r="AA468" s="50">
        <f t="shared" si="193"/>
        <v>0</v>
      </c>
      <c r="AB468" s="50"/>
      <c r="AC468" s="50">
        <f t="shared" si="198"/>
        <v>0</v>
      </c>
      <c r="AD468" s="50">
        <v>1</v>
      </c>
      <c r="AE468" s="50">
        <f t="shared" si="199"/>
        <v>6178.18</v>
      </c>
      <c r="AF468" s="50"/>
      <c r="AG468" s="50">
        <f t="shared" si="187"/>
        <v>0</v>
      </c>
      <c r="AH468" s="50"/>
      <c r="AI468" s="50">
        <f t="shared" si="200"/>
        <v>0</v>
      </c>
      <c r="AJ468" s="50"/>
      <c r="AK468" s="50">
        <f t="shared" si="206"/>
        <v>0</v>
      </c>
      <c r="AL468" s="50"/>
      <c r="AM468" s="50">
        <f t="shared" si="201"/>
        <v>0</v>
      </c>
      <c r="AN468" s="50"/>
      <c r="AO468" s="50">
        <f t="shared" si="202"/>
        <v>0</v>
      </c>
      <c r="AP468" s="49">
        <f t="shared" si="203"/>
        <v>1</v>
      </c>
      <c r="AQ468" s="49">
        <f t="shared" si="194"/>
        <v>6178.18</v>
      </c>
      <c r="AR468" s="49">
        <f t="shared" si="195"/>
        <v>0</v>
      </c>
      <c r="AS468" s="58">
        <f t="shared" si="196"/>
        <v>0</v>
      </c>
      <c r="AT468" s="47"/>
      <c r="AU468" s="46"/>
      <c r="AV468" s="24">
        <f t="shared" si="174"/>
        <v>0</v>
      </c>
      <c r="AW468" s="23" t="str">
        <f t="shared" si="205"/>
        <v>NÃO MEDIDO</v>
      </c>
      <c r="AX468" s="45"/>
    </row>
    <row r="469" spans="1:50" s="41" customFormat="1" ht="66" customHeight="1" x14ac:dyDescent="0.2">
      <c r="A469" s="41" t="s">
        <v>39</v>
      </c>
      <c r="C469" s="57" t="s">
        <v>2090</v>
      </c>
      <c r="D469" s="56" t="s">
        <v>2089</v>
      </c>
      <c r="E469" s="55" t="s">
        <v>43</v>
      </c>
      <c r="F469" s="53">
        <v>2</v>
      </c>
      <c r="G469" s="53">
        <v>0</v>
      </c>
      <c r="H469" s="54">
        <v>0</v>
      </c>
      <c r="I469" s="54"/>
      <c r="J469" s="54">
        <v>0</v>
      </c>
      <c r="K469" s="53">
        <f t="shared" si="197"/>
        <v>2</v>
      </c>
      <c r="L469" s="52">
        <v>2296.09</v>
      </c>
      <c r="M469" s="51">
        <f t="shared" si="204"/>
        <v>4592.18</v>
      </c>
      <c r="N469" s="50"/>
      <c r="O469" s="50">
        <f t="shared" si="188"/>
        <v>0</v>
      </c>
      <c r="P469" s="50"/>
      <c r="Q469" s="50">
        <f t="shared" si="189"/>
        <v>0</v>
      </c>
      <c r="R469" s="50"/>
      <c r="S469" s="50">
        <f t="shared" si="190"/>
        <v>0</v>
      </c>
      <c r="T469" s="50"/>
      <c r="U469" s="50">
        <f t="shared" si="191"/>
        <v>0</v>
      </c>
      <c r="V469" s="50"/>
      <c r="W469" s="50">
        <f t="shared" si="192"/>
        <v>0</v>
      </c>
      <c r="X469" s="50"/>
      <c r="Y469" s="50">
        <f t="shared" si="182"/>
        <v>0</v>
      </c>
      <c r="Z469" s="50"/>
      <c r="AA469" s="50">
        <f t="shared" si="193"/>
        <v>0</v>
      </c>
      <c r="AB469" s="50"/>
      <c r="AC469" s="50">
        <f t="shared" si="198"/>
        <v>0</v>
      </c>
      <c r="AD469" s="50">
        <v>2</v>
      </c>
      <c r="AE469" s="50">
        <f t="shared" si="199"/>
        <v>4592.18</v>
      </c>
      <c r="AF469" s="50"/>
      <c r="AG469" s="50">
        <f t="shared" si="187"/>
        <v>0</v>
      </c>
      <c r="AH469" s="50"/>
      <c r="AI469" s="50">
        <f t="shared" si="200"/>
        <v>0</v>
      </c>
      <c r="AJ469" s="50"/>
      <c r="AK469" s="50">
        <f t="shared" si="206"/>
        <v>0</v>
      </c>
      <c r="AL469" s="50"/>
      <c r="AM469" s="50">
        <f t="shared" si="201"/>
        <v>0</v>
      </c>
      <c r="AN469" s="50"/>
      <c r="AO469" s="50">
        <f t="shared" si="202"/>
        <v>0</v>
      </c>
      <c r="AP469" s="49">
        <f t="shared" si="203"/>
        <v>2</v>
      </c>
      <c r="AQ469" s="49">
        <f t="shared" si="194"/>
        <v>4592.18</v>
      </c>
      <c r="AR469" s="49">
        <f t="shared" si="195"/>
        <v>0</v>
      </c>
      <c r="AS469" s="58">
        <f t="shared" si="196"/>
        <v>0</v>
      </c>
      <c r="AT469" s="47"/>
      <c r="AU469" s="46"/>
      <c r="AV469" s="24">
        <f t="shared" ref="AV469:AV532" si="207">INDEX($N$10:$AO$1747,ROW()-9,MATCH($AV$10,$N$10:$AO$10,0))</f>
        <v>0</v>
      </c>
      <c r="AW469" s="23" t="str">
        <f t="shared" si="205"/>
        <v>NÃO MEDIDO</v>
      </c>
      <c r="AX469" s="45"/>
    </row>
    <row r="470" spans="1:50" s="41" customFormat="1" ht="43.5" customHeight="1" x14ac:dyDescent="0.2">
      <c r="A470" s="41" t="s">
        <v>39</v>
      </c>
      <c r="C470" s="57" t="s">
        <v>2088</v>
      </c>
      <c r="D470" s="56" t="s">
        <v>2087</v>
      </c>
      <c r="E470" s="55" t="s">
        <v>182</v>
      </c>
      <c r="F470" s="53">
        <v>9.9</v>
      </c>
      <c r="G470" s="53">
        <v>0</v>
      </c>
      <c r="H470" s="54">
        <v>54.1</v>
      </c>
      <c r="I470" s="54"/>
      <c r="J470" s="54">
        <v>0</v>
      </c>
      <c r="K470" s="53">
        <f t="shared" si="197"/>
        <v>64</v>
      </c>
      <c r="L470" s="52">
        <v>655.81</v>
      </c>
      <c r="M470" s="51">
        <f t="shared" si="204"/>
        <v>41971.839999999997</v>
      </c>
      <c r="N470" s="50"/>
      <c r="O470" s="50">
        <f t="shared" si="188"/>
        <v>0</v>
      </c>
      <c r="P470" s="50"/>
      <c r="Q470" s="50">
        <f t="shared" si="189"/>
        <v>0</v>
      </c>
      <c r="R470" s="50"/>
      <c r="S470" s="50">
        <f t="shared" si="190"/>
        <v>0</v>
      </c>
      <c r="T470" s="50"/>
      <c r="U470" s="50">
        <f t="shared" si="191"/>
        <v>0</v>
      </c>
      <c r="V470" s="50"/>
      <c r="W470" s="50">
        <f t="shared" si="192"/>
        <v>0</v>
      </c>
      <c r="X470" s="50"/>
      <c r="Y470" s="50">
        <f t="shared" si="182"/>
        <v>0</v>
      </c>
      <c r="Z470" s="50"/>
      <c r="AA470" s="50">
        <f t="shared" si="193"/>
        <v>0</v>
      </c>
      <c r="AB470" s="50"/>
      <c r="AC470" s="50">
        <f t="shared" si="198"/>
        <v>0</v>
      </c>
      <c r="AD470" s="50"/>
      <c r="AE470" s="50">
        <f t="shared" si="199"/>
        <v>0</v>
      </c>
      <c r="AF470" s="50"/>
      <c r="AG470" s="50">
        <f t="shared" si="187"/>
        <v>0</v>
      </c>
      <c r="AH470" s="50">
        <v>64</v>
      </c>
      <c r="AI470" s="50">
        <f t="shared" si="200"/>
        <v>41971.839999999997</v>
      </c>
      <c r="AJ470" s="50"/>
      <c r="AK470" s="50">
        <f t="shared" si="206"/>
        <v>0</v>
      </c>
      <c r="AL470" s="50"/>
      <c r="AM470" s="50">
        <f t="shared" si="201"/>
        <v>0</v>
      </c>
      <c r="AN470" s="50"/>
      <c r="AO470" s="50">
        <f t="shared" si="202"/>
        <v>0</v>
      </c>
      <c r="AP470" s="49">
        <f t="shared" si="203"/>
        <v>64</v>
      </c>
      <c r="AQ470" s="49">
        <f t="shared" si="194"/>
        <v>41971.839999999997</v>
      </c>
      <c r="AR470" s="49">
        <f t="shared" si="195"/>
        <v>0</v>
      </c>
      <c r="AS470" s="58">
        <f t="shared" si="196"/>
        <v>0</v>
      </c>
      <c r="AT470" s="47"/>
      <c r="AU470" s="46"/>
      <c r="AV470" s="24">
        <f t="shared" si="207"/>
        <v>0</v>
      </c>
      <c r="AW470" s="23" t="str">
        <f t="shared" si="205"/>
        <v>NÃO MEDIDO</v>
      </c>
      <c r="AX470" s="45"/>
    </row>
    <row r="471" spans="1:50" s="41" customFormat="1" ht="43.5" customHeight="1" x14ac:dyDescent="0.2">
      <c r="A471" s="41" t="s">
        <v>39</v>
      </c>
      <c r="C471" s="57" t="s">
        <v>2086</v>
      </c>
      <c r="D471" s="56" t="s">
        <v>2085</v>
      </c>
      <c r="E471" s="55" t="s">
        <v>182</v>
      </c>
      <c r="F471" s="53">
        <v>17.899999999999999</v>
      </c>
      <c r="G471" s="53">
        <v>0</v>
      </c>
      <c r="H471" s="54">
        <v>2.5499999999999998</v>
      </c>
      <c r="I471" s="54"/>
      <c r="J471" s="54">
        <v>0</v>
      </c>
      <c r="K471" s="53">
        <f t="shared" si="197"/>
        <v>20.45</v>
      </c>
      <c r="L471" s="52">
        <v>851.18</v>
      </c>
      <c r="M471" s="51">
        <f t="shared" si="204"/>
        <v>17406.63</v>
      </c>
      <c r="N471" s="50"/>
      <c r="O471" s="50">
        <f t="shared" si="188"/>
        <v>0</v>
      </c>
      <c r="P471" s="50"/>
      <c r="Q471" s="50">
        <f t="shared" si="189"/>
        <v>0</v>
      </c>
      <c r="R471" s="50"/>
      <c r="S471" s="50">
        <f t="shared" si="190"/>
        <v>0</v>
      </c>
      <c r="T471" s="50"/>
      <c r="U471" s="50">
        <f t="shared" si="191"/>
        <v>0</v>
      </c>
      <c r="V471" s="50"/>
      <c r="W471" s="50">
        <f t="shared" si="192"/>
        <v>0</v>
      </c>
      <c r="X471" s="50"/>
      <c r="Y471" s="50">
        <f t="shared" si="182"/>
        <v>0</v>
      </c>
      <c r="Z471" s="50"/>
      <c r="AA471" s="50">
        <f t="shared" si="193"/>
        <v>0</v>
      </c>
      <c r="AB471" s="50"/>
      <c r="AC471" s="50">
        <f t="shared" si="198"/>
        <v>0</v>
      </c>
      <c r="AD471" s="50"/>
      <c r="AE471" s="50">
        <f t="shared" si="199"/>
        <v>0</v>
      </c>
      <c r="AF471" s="50">
        <v>15.65</v>
      </c>
      <c r="AG471" s="50">
        <f t="shared" si="187"/>
        <v>13320.97</v>
      </c>
      <c r="AH471" s="50">
        <v>3.2</v>
      </c>
      <c r="AI471" s="50">
        <f t="shared" si="200"/>
        <v>2723.78</v>
      </c>
      <c r="AJ471" s="50"/>
      <c r="AK471" s="50">
        <f t="shared" si="206"/>
        <v>0</v>
      </c>
      <c r="AL471" s="50"/>
      <c r="AM471" s="50">
        <f t="shared" si="201"/>
        <v>0</v>
      </c>
      <c r="AN471" s="50"/>
      <c r="AO471" s="50">
        <f t="shared" si="202"/>
        <v>0</v>
      </c>
      <c r="AP471" s="49">
        <f t="shared" si="203"/>
        <v>18.850000000000001</v>
      </c>
      <c r="AQ471" s="49">
        <f t="shared" si="194"/>
        <v>16044.75</v>
      </c>
      <c r="AR471" s="49">
        <f t="shared" si="195"/>
        <v>1.5999999999999979</v>
      </c>
      <c r="AS471" s="58">
        <f t="shared" si="196"/>
        <v>1361.880000000001</v>
      </c>
      <c r="AT471" s="47"/>
      <c r="AU471" s="46"/>
      <c r="AV471" s="24">
        <f t="shared" si="207"/>
        <v>0</v>
      </c>
      <c r="AW471" s="23" t="str">
        <f t="shared" si="205"/>
        <v>NÃO MEDIDO</v>
      </c>
      <c r="AX471" s="45"/>
    </row>
    <row r="472" spans="1:50" s="41" customFormat="1" ht="43.5" customHeight="1" x14ac:dyDescent="0.2">
      <c r="A472" s="41" t="s">
        <v>39</v>
      </c>
      <c r="C472" s="57" t="s">
        <v>2084</v>
      </c>
      <c r="D472" s="56" t="s">
        <v>2083</v>
      </c>
      <c r="E472" s="55" t="s">
        <v>182</v>
      </c>
      <c r="F472" s="53">
        <v>9.5</v>
      </c>
      <c r="G472" s="53">
        <v>0</v>
      </c>
      <c r="H472" s="54">
        <v>0</v>
      </c>
      <c r="I472" s="54"/>
      <c r="J472" s="54">
        <v>0</v>
      </c>
      <c r="K472" s="53">
        <f t="shared" si="197"/>
        <v>9.5</v>
      </c>
      <c r="L472" s="52">
        <v>1571.46</v>
      </c>
      <c r="M472" s="51">
        <f t="shared" si="204"/>
        <v>14928.87</v>
      </c>
      <c r="N472" s="50"/>
      <c r="O472" s="50">
        <f t="shared" si="188"/>
        <v>0</v>
      </c>
      <c r="P472" s="50"/>
      <c r="Q472" s="50">
        <f t="shared" si="189"/>
        <v>0</v>
      </c>
      <c r="R472" s="50"/>
      <c r="S472" s="50">
        <f t="shared" si="190"/>
        <v>0</v>
      </c>
      <c r="T472" s="50"/>
      <c r="U472" s="50">
        <f t="shared" si="191"/>
        <v>0</v>
      </c>
      <c r="V472" s="50"/>
      <c r="W472" s="50">
        <f t="shared" si="192"/>
        <v>0</v>
      </c>
      <c r="X472" s="50"/>
      <c r="Y472" s="50">
        <f t="shared" si="182"/>
        <v>0</v>
      </c>
      <c r="Z472" s="50"/>
      <c r="AA472" s="50">
        <f t="shared" si="193"/>
        <v>0</v>
      </c>
      <c r="AB472" s="50"/>
      <c r="AC472" s="50">
        <f t="shared" si="198"/>
        <v>0</v>
      </c>
      <c r="AD472" s="50"/>
      <c r="AE472" s="50">
        <f t="shared" si="199"/>
        <v>0</v>
      </c>
      <c r="AF472" s="50"/>
      <c r="AG472" s="50">
        <f t="shared" si="187"/>
        <v>0</v>
      </c>
      <c r="AH472" s="50">
        <v>9.4499999999999993</v>
      </c>
      <c r="AI472" s="50">
        <f t="shared" si="200"/>
        <v>14850.3</v>
      </c>
      <c r="AJ472" s="50"/>
      <c r="AK472" s="50">
        <f t="shared" si="206"/>
        <v>0</v>
      </c>
      <c r="AL472" s="50"/>
      <c r="AM472" s="50">
        <f t="shared" si="201"/>
        <v>0</v>
      </c>
      <c r="AN472" s="50"/>
      <c r="AO472" s="50">
        <f t="shared" si="202"/>
        <v>0</v>
      </c>
      <c r="AP472" s="49">
        <f t="shared" si="203"/>
        <v>9.4499999999999993</v>
      </c>
      <c r="AQ472" s="49">
        <f t="shared" si="194"/>
        <v>14850.3</v>
      </c>
      <c r="AR472" s="49">
        <f t="shared" si="195"/>
        <v>5.0000000000000711E-2</v>
      </c>
      <c r="AS472" s="58">
        <f t="shared" si="196"/>
        <v>78.570000000001528</v>
      </c>
      <c r="AT472" s="47"/>
      <c r="AU472" s="46"/>
      <c r="AV472" s="24">
        <f t="shared" si="207"/>
        <v>0</v>
      </c>
      <c r="AW472" s="23" t="str">
        <f t="shared" si="205"/>
        <v>NÃO MEDIDO</v>
      </c>
      <c r="AX472" s="45"/>
    </row>
    <row r="473" spans="1:50" s="41" customFormat="1" ht="43.5" customHeight="1" x14ac:dyDescent="0.2">
      <c r="A473" s="41" t="s">
        <v>39</v>
      </c>
      <c r="C473" s="57" t="s">
        <v>2082</v>
      </c>
      <c r="D473" s="56" t="s">
        <v>2081</v>
      </c>
      <c r="E473" s="55" t="s">
        <v>182</v>
      </c>
      <c r="F473" s="53">
        <v>1.8</v>
      </c>
      <c r="G473" s="53">
        <v>0</v>
      </c>
      <c r="H473" s="54">
        <v>0</v>
      </c>
      <c r="I473" s="54"/>
      <c r="J473" s="54">
        <v>0</v>
      </c>
      <c r="K473" s="53">
        <f t="shared" si="197"/>
        <v>1.8</v>
      </c>
      <c r="L473" s="52">
        <v>1810.14</v>
      </c>
      <c r="M473" s="51">
        <f t="shared" si="204"/>
        <v>3258.25</v>
      </c>
      <c r="N473" s="50"/>
      <c r="O473" s="50">
        <f t="shared" si="188"/>
        <v>0</v>
      </c>
      <c r="P473" s="50"/>
      <c r="Q473" s="50">
        <f t="shared" si="189"/>
        <v>0</v>
      </c>
      <c r="R473" s="50"/>
      <c r="S473" s="50">
        <f t="shared" si="190"/>
        <v>0</v>
      </c>
      <c r="T473" s="50"/>
      <c r="U473" s="50">
        <f t="shared" si="191"/>
        <v>0</v>
      </c>
      <c r="V473" s="50"/>
      <c r="W473" s="50">
        <f t="shared" si="192"/>
        <v>0</v>
      </c>
      <c r="X473" s="50"/>
      <c r="Y473" s="50">
        <f t="shared" si="182"/>
        <v>0</v>
      </c>
      <c r="Z473" s="50"/>
      <c r="AA473" s="50">
        <f t="shared" si="193"/>
        <v>0</v>
      </c>
      <c r="AB473" s="50"/>
      <c r="AC473" s="50">
        <f t="shared" si="198"/>
        <v>0</v>
      </c>
      <c r="AD473" s="50"/>
      <c r="AE473" s="50">
        <f t="shared" si="199"/>
        <v>0</v>
      </c>
      <c r="AF473" s="50"/>
      <c r="AG473" s="50">
        <f t="shared" si="187"/>
        <v>0</v>
      </c>
      <c r="AH473" s="50">
        <v>1.8</v>
      </c>
      <c r="AI473" s="50">
        <f t="shared" si="200"/>
        <v>3258.25</v>
      </c>
      <c r="AJ473" s="50"/>
      <c r="AK473" s="50">
        <f t="shared" si="206"/>
        <v>0</v>
      </c>
      <c r="AL473" s="50"/>
      <c r="AM473" s="50">
        <f t="shared" si="201"/>
        <v>0</v>
      </c>
      <c r="AN473" s="50"/>
      <c r="AO473" s="50">
        <f t="shared" si="202"/>
        <v>0</v>
      </c>
      <c r="AP473" s="49">
        <f t="shared" si="203"/>
        <v>1.8</v>
      </c>
      <c r="AQ473" s="49">
        <f t="shared" si="194"/>
        <v>3258.25</v>
      </c>
      <c r="AR473" s="49">
        <f t="shared" si="195"/>
        <v>0</v>
      </c>
      <c r="AS473" s="58">
        <f t="shared" si="196"/>
        <v>0</v>
      </c>
      <c r="AT473" s="47"/>
      <c r="AU473" s="46"/>
      <c r="AV473" s="24">
        <f t="shared" si="207"/>
        <v>0</v>
      </c>
      <c r="AW473" s="23" t="str">
        <f t="shared" si="205"/>
        <v>NÃO MEDIDO</v>
      </c>
      <c r="AX473" s="45"/>
    </row>
    <row r="474" spans="1:50" s="41" customFormat="1" ht="43.5" customHeight="1" x14ac:dyDescent="0.2">
      <c r="A474" s="41" t="s">
        <v>39</v>
      </c>
      <c r="C474" s="57" t="s">
        <v>2080</v>
      </c>
      <c r="D474" s="56" t="s">
        <v>2079</v>
      </c>
      <c r="E474" s="55" t="s">
        <v>36</v>
      </c>
      <c r="F474" s="53">
        <v>1.1000000000000001</v>
      </c>
      <c r="G474" s="53">
        <v>0</v>
      </c>
      <c r="H474" s="54">
        <v>0</v>
      </c>
      <c r="I474" s="54"/>
      <c r="J474" s="54">
        <v>0</v>
      </c>
      <c r="K474" s="53">
        <f t="shared" si="197"/>
        <v>1.1000000000000001</v>
      </c>
      <c r="L474" s="52">
        <v>72.760000000000005</v>
      </c>
      <c r="M474" s="51">
        <f t="shared" si="204"/>
        <v>80.040000000000006</v>
      </c>
      <c r="N474" s="50"/>
      <c r="O474" s="50">
        <f t="shared" si="188"/>
        <v>0</v>
      </c>
      <c r="P474" s="50"/>
      <c r="Q474" s="50">
        <f t="shared" si="189"/>
        <v>0</v>
      </c>
      <c r="R474" s="50"/>
      <c r="S474" s="50">
        <f t="shared" si="190"/>
        <v>0</v>
      </c>
      <c r="T474" s="50"/>
      <c r="U474" s="50">
        <f t="shared" si="191"/>
        <v>0</v>
      </c>
      <c r="V474" s="50"/>
      <c r="W474" s="50">
        <f t="shared" si="192"/>
        <v>0</v>
      </c>
      <c r="X474" s="50"/>
      <c r="Y474" s="50">
        <f t="shared" si="182"/>
        <v>0</v>
      </c>
      <c r="Z474" s="50"/>
      <c r="AA474" s="50">
        <f t="shared" si="193"/>
        <v>0</v>
      </c>
      <c r="AB474" s="50"/>
      <c r="AC474" s="50">
        <f t="shared" si="198"/>
        <v>0</v>
      </c>
      <c r="AD474" s="50"/>
      <c r="AE474" s="50">
        <f t="shared" si="199"/>
        <v>0</v>
      </c>
      <c r="AF474" s="50"/>
      <c r="AG474" s="50">
        <f t="shared" si="187"/>
        <v>0</v>
      </c>
      <c r="AH474" s="50"/>
      <c r="AI474" s="50">
        <f t="shared" si="200"/>
        <v>0</v>
      </c>
      <c r="AJ474" s="50"/>
      <c r="AK474" s="50">
        <f t="shared" si="206"/>
        <v>0</v>
      </c>
      <c r="AL474" s="50"/>
      <c r="AM474" s="50">
        <f t="shared" si="201"/>
        <v>0</v>
      </c>
      <c r="AN474" s="50"/>
      <c r="AO474" s="50">
        <f t="shared" si="202"/>
        <v>0</v>
      </c>
      <c r="AP474" s="49">
        <f t="shared" si="203"/>
        <v>0</v>
      </c>
      <c r="AQ474" s="49">
        <f t="shared" si="194"/>
        <v>0</v>
      </c>
      <c r="AR474" s="49">
        <f t="shared" si="195"/>
        <v>1.1000000000000001</v>
      </c>
      <c r="AS474" s="58">
        <f t="shared" si="196"/>
        <v>80.040000000000006</v>
      </c>
      <c r="AT474" s="47"/>
      <c r="AU474" s="46"/>
      <c r="AV474" s="24">
        <f t="shared" si="207"/>
        <v>0</v>
      </c>
      <c r="AW474" s="23" t="str">
        <f t="shared" si="205"/>
        <v>NÃO MEDIDO</v>
      </c>
      <c r="AX474" s="45"/>
    </row>
    <row r="475" spans="1:50" s="41" customFormat="1" ht="43.5" customHeight="1" x14ac:dyDescent="0.2">
      <c r="A475" s="41" t="s">
        <v>39</v>
      </c>
      <c r="C475" s="57" t="s">
        <v>2078</v>
      </c>
      <c r="D475" s="56" t="s">
        <v>2077</v>
      </c>
      <c r="E475" s="55" t="s">
        <v>43</v>
      </c>
      <c r="F475" s="53">
        <v>12</v>
      </c>
      <c r="G475" s="53">
        <v>0</v>
      </c>
      <c r="H475" s="54">
        <v>0</v>
      </c>
      <c r="I475" s="54"/>
      <c r="J475" s="54">
        <v>0</v>
      </c>
      <c r="K475" s="53">
        <f t="shared" si="197"/>
        <v>12</v>
      </c>
      <c r="L475" s="52">
        <v>28.12</v>
      </c>
      <c r="M475" s="51">
        <f t="shared" si="204"/>
        <v>337.44</v>
      </c>
      <c r="N475" s="50"/>
      <c r="O475" s="50">
        <f t="shared" si="188"/>
        <v>0</v>
      </c>
      <c r="P475" s="50"/>
      <c r="Q475" s="50">
        <f t="shared" si="189"/>
        <v>0</v>
      </c>
      <c r="R475" s="50"/>
      <c r="S475" s="50">
        <f t="shared" si="190"/>
        <v>0</v>
      </c>
      <c r="T475" s="50"/>
      <c r="U475" s="50">
        <f t="shared" si="191"/>
        <v>0</v>
      </c>
      <c r="V475" s="50"/>
      <c r="W475" s="50">
        <f t="shared" si="192"/>
        <v>0</v>
      </c>
      <c r="X475" s="50"/>
      <c r="Y475" s="50">
        <f t="shared" si="182"/>
        <v>0</v>
      </c>
      <c r="Z475" s="50"/>
      <c r="AA475" s="50">
        <f t="shared" si="193"/>
        <v>0</v>
      </c>
      <c r="AB475" s="50"/>
      <c r="AC475" s="50">
        <f t="shared" si="198"/>
        <v>0</v>
      </c>
      <c r="AD475" s="50"/>
      <c r="AE475" s="50">
        <f t="shared" si="199"/>
        <v>0</v>
      </c>
      <c r="AF475" s="50"/>
      <c r="AG475" s="50">
        <f t="shared" si="187"/>
        <v>0</v>
      </c>
      <c r="AH475" s="50"/>
      <c r="AI475" s="50">
        <f t="shared" si="200"/>
        <v>0</v>
      </c>
      <c r="AJ475" s="50"/>
      <c r="AK475" s="50">
        <f t="shared" si="206"/>
        <v>0</v>
      </c>
      <c r="AL475" s="50"/>
      <c r="AM475" s="50">
        <f t="shared" si="201"/>
        <v>0</v>
      </c>
      <c r="AN475" s="50"/>
      <c r="AO475" s="50">
        <f t="shared" si="202"/>
        <v>0</v>
      </c>
      <c r="AP475" s="49">
        <f t="shared" si="203"/>
        <v>0</v>
      </c>
      <c r="AQ475" s="49">
        <f t="shared" si="194"/>
        <v>0</v>
      </c>
      <c r="AR475" s="49">
        <f t="shared" si="195"/>
        <v>12</v>
      </c>
      <c r="AS475" s="58">
        <f t="shared" si="196"/>
        <v>337.44</v>
      </c>
      <c r="AT475" s="47"/>
      <c r="AU475" s="46"/>
      <c r="AV475" s="24">
        <f t="shared" si="207"/>
        <v>0</v>
      </c>
      <c r="AW475" s="23" t="str">
        <f t="shared" si="205"/>
        <v>NÃO MEDIDO</v>
      </c>
      <c r="AX475" s="45"/>
    </row>
    <row r="476" spans="1:50" s="41" customFormat="1" ht="64.5" customHeight="1" x14ac:dyDescent="0.2">
      <c r="A476" s="41" t="s">
        <v>46</v>
      </c>
      <c r="C476" s="57" t="s">
        <v>2076</v>
      </c>
      <c r="D476" s="56" t="s">
        <v>2075</v>
      </c>
      <c r="E476" s="55" t="s">
        <v>43</v>
      </c>
      <c r="F476" s="53"/>
      <c r="G476" s="53">
        <v>0</v>
      </c>
      <c r="H476" s="54">
        <v>0</v>
      </c>
      <c r="I476" s="54"/>
      <c r="J476" s="54">
        <v>6</v>
      </c>
      <c r="K476" s="53">
        <f t="shared" si="197"/>
        <v>6</v>
      </c>
      <c r="L476" s="52">
        <v>7644.05</v>
      </c>
      <c r="M476" s="51">
        <f t="shared" si="204"/>
        <v>45864.3</v>
      </c>
      <c r="N476" s="50"/>
      <c r="O476" s="50">
        <f t="shared" si="188"/>
        <v>0</v>
      </c>
      <c r="P476" s="50"/>
      <c r="Q476" s="50">
        <f t="shared" si="189"/>
        <v>0</v>
      </c>
      <c r="R476" s="50"/>
      <c r="S476" s="50">
        <f t="shared" si="190"/>
        <v>0</v>
      </c>
      <c r="T476" s="50"/>
      <c r="U476" s="50">
        <f t="shared" si="191"/>
        <v>0</v>
      </c>
      <c r="V476" s="50"/>
      <c r="W476" s="50">
        <f t="shared" si="192"/>
        <v>0</v>
      </c>
      <c r="X476" s="50"/>
      <c r="Y476" s="50">
        <f t="shared" si="182"/>
        <v>0</v>
      </c>
      <c r="Z476" s="50"/>
      <c r="AA476" s="50">
        <f t="shared" si="193"/>
        <v>0</v>
      </c>
      <c r="AB476" s="50"/>
      <c r="AC476" s="50">
        <f t="shared" si="198"/>
        <v>0</v>
      </c>
      <c r="AD476" s="50"/>
      <c r="AE476" s="50">
        <f t="shared" si="199"/>
        <v>0</v>
      </c>
      <c r="AF476" s="50"/>
      <c r="AG476" s="50">
        <f t="shared" si="187"/>
        <v>0</v>
      </c>
      <c r="AH476" s="50"/>
      <c r="AI476" s="50">
        <f t="shared" si="200"/>
        <v>0</v>
      </c>
      <c r="AJ476" s="50">
        <v>6</v>
      </c>
      <c r="AK476" s="50">
        <f t="shared" si="206"/>
        <v>45864.3</v>
      </c>
      <c r="AL476" s="50"/>
      <c r="AM476" s="50">
        <f t="shared" si="201"/>
        <v>0</v>
      </c>
      <c r="AN476" s="50"/>
      <c r="AO476" s="50">
        <f t="shared" si="202"/>
        <v>0</v>
      </c>
      <c r="AP476" s="49">
        <f t="shared" si="203"/>
        <v>6</v>
      </c>
      <c r="AQ476" s="49">
        <f t="shared" si="194"/>
        <v>45864.3</v>
      </c>
      <c r="AR476" s="49">
        <f t="shared" si="195"/>
        <v>0</v>
      </c>
      <c r="AS476" s="58">
        <f t="shared" si="196"/>
        <v>0</v>
      </c>
      <c r="AT476" s="47"/>
      <c r="AU476" s="46"/>
      <c r="AV476" s="24">
        <f t="shared" si="207"/>
        <v>6</v>
      </c>
      <c r="AW476" s="23" t="str">
        <f t="shared" si="205"/>
        <v>MEDIDO</v>
      </c>
      <c r="AX476" s="45"/>
    </row>
    <row r="477" spans="1:50" s="41" customFormat="1" ht="43.5" customHeight="1" x14ac:dyDescent="0.2">
      <c r="A477" s="41" t="s">
        <v>46</v>
      </c>
      <c r="C477" s="57" t="s">
        <v>2074</v>
      </c>
      <c r="D477" s="56" t="s">
        <v>2073</v>
      </c>
      <c r="E477" s="55" t="s">
        <v>182</v>
      </c>
      <c r="F477" s="53"/>
      <c r="G477" s="53">
        <v>0</v>
      </c>
      <c r="H477" s="54">
        <v>0</v>
      </c>
      <c r="I477" s="54"/>
      <c r="J477" s="54">
        <v>35</v>
      </c>
      <c r="K477" s="53">
        <f t="shared" si="197"/>
        <v>35</v>
      </c>
      <c r="L477" s="52">
        <v>61.54</v>
      </c>
      <c r="M477" s="51">
        <f t="shared" si="204"/>
        <v>2153.9</v>
      </c>
      <c r="N477" s="50"/>
      <c r="O477" s="50">
        <f t="shared" si="188"/>
        <v>0</v>
      </c>
      <c r="P477" s="50"/>
      <c r="Q477" s="50">
        <f t="shared" si="189"/>
        <v>0</v>
      </c>
      <c r="R477" s="50"/>
      <c r="S477" s="50">
        <f t="shared" si="190"/>
        <v>0</v>
      </c>
      <c r="T477" s="50"/>
      <c r="U477" s="50">
        <f t="shared" si="191"/>
        <v>0</v>
      </c>
      <c r="V477" s="50"/>
      <c r="W477" s="50">
        <f t="shared" si="192"/>
        <v>0</v>
      </c>
      <c r="X477" s="50"/>
      <c r="Y477" s="50">
        <f t="shared" si="182"/>
        <v>0</v>
      </c>
      <c r="Z477" s="50"/>
      <c r="AA477" s="50">
        <f t="shared" si="193"/>
        <v>0</v>
      </c>
      <c r="AB477" s="50"/>
      <c r="AC477" s="50">
        <f t="shared" si="198"/>
        <v>0</v>
      </c>
      <c r="AD477" s="50"/>
      <c r="AE477" s="50">
        <f t="shared" si="199"/>
        <v>0</v>
      </c>
      <c r="AF477" s="50"/>
      <c r="AG477" s="50">
        <f t="shared" si="187"/>
        <v>0</v>
      </c>
      <c r="AH477" s="50"/>
      <c r="AI477" s="50">
        <f t="shared" si="200"/>
        <v>0</v>
      </c>
      <c r="AJ477" s="50"/>
      <c r="AK477" s="50">
        <f t="shared" si="206"/>
        <v>0</v>
      </c>
      <c r="AL477" s="50"/>
      <c r="AM477" s="50">
        <f t="shared" si="201"/>
        <v>0</v>
      </c>
      <c r="AN477" s="50"/>
      <c r="AO477" s="50">
        <f t="shared" si="202"/>
        <v>0</v>
      </c>
      <c r="AP477" s="49">
        <f t="shared" si="203"/>
        <v>0</v>
      </c>
      <c r="AQ477" s="49">
        <f t="shared" si="194"/>
        <v>0</v>
      </c>
      <c r="AR477" s="49">
        <f t="shared" si="195"/>
        <v>35</v>
      </c>
      <c r="AS477" s="58">
        <f t="shared" si="196"/>
        <v>2153.9</v>
      </c>
      <c r="AT477" s="47"/>
      <c r="AU477" s="46"/>
      <c r="AV477" s="24">
        <f t="shared" si="207"/>
        <v>0</v>
      </c>
      <c r="AW477" s="23" t="str">
        <f t="shared" si="205"/>
        <v>NÃO MEDIDO</v>
      </c>
      <c r="AX477" s="45"/>
    </row>
    <row r="478" spans="1:50" s="41" customFormat="1" ht="30" customHeight="1" x14ac:dyDescent="0.2">
      <c r="A478" s="60" t="s">
        <v>41</v>
      </c>
      <c r="B478" s="60"/>
      <c r="C478" s="57">
        <v>10</v>
      </c>
      <c r="D478" s="56" t="s">
        <v>2072</v>
      </c>
      <c r="E478" s="55"/>
      <c r="F478" s="53"/>
      <c r="G478" s="53">
        <v>0</v>
      </c>
      <c r="H478" s="54">
        <v>0</v>
      </c>
      <c r="I478" s="54"/>
      <c r="J478" s="54">
        <v>0</v>
      </c>
      <c r="K478" s="53">
        <f t="shared" si="197"/>
        <v>0</v>
      </c>
      <c r="L478" s="52"/>
      <c r="M478" s="51">
        <f t="shared" si="204"/>
        <v>0</v>
      </c>
      <c r="N478" s="50"/>
      <c r="O478" s="50">
        <f t="shared" si="188"/>
        <v>0</v>
      </c>
      <c r="P478" s="50"/>
      <c r="Q478" s="50">
        <f t="shared" si="189"/>
        <v>0</v>
      </c>
      <c r="R478" s="50"/>
      <c r="S478" s="50">
        <f t="shared" si="190"/>
        <v>0</v>
      </c>
      <c r="T478" s="50"/>
      <c r="U478" s="50">
        <f t="shared" si="191"/>
        <v>0</v>
      </c>
      <c r="V478" s="50"/>
      <c r="W478" s="50">
        <f t="shared" si="192"/>
        <v>0</v>
      </c>
      <c r="X478" s="50"/>
      <c r="Y478" s="50">
        <f t="shared" si="182"/>
        <v>0</v>
      </c>
      <c r="Z478" s="50"/>
      <c r="AA478" s="50">
        <f t="shared" si="193"/>
        <v>0</v>
      </c>
      <c r="AB478" s="50"/>
      <c r="AC478" s="50">
        <f t="shared" si="198"/>
        <v>0</v>
      </c>
      <c r="AD478" s="50"/>
      <c r="AE478" s="50">
        <f t="shared" si="199"/>
        <v>0</v>
      </c>
      <c r="AF478" s="50"/>
      <c r="AG478" s="50">
        <f t="shared" si="187"/>
        <v>0</v>
      </c>
      <c r="AH478" s="50"/>
      <c r="AI478" s="50">
        <f t="shared" si="200"/>
        <v>0</v>
      </c>
      <c r="AJ478" s="50"/>
      <c r="AK478" s="50">
        <f t="shared" si="206"/>
        <v>0</v>
      </c>
      <c r="AL478" s="50"/>
      <c r="AM478" s="50">
        <f t="shared" si="201"/>
        <v>0</v>
      </c>
      <c r="AN478" s="50"/>
      <c r="AO478" s="50">
        <f t="shared" si="202"/>
        <v>0</v>
      </c>
      <c r="AP478" s="49">
        <f t="shared" si="203"/>
        <v>0</v>
      </c>
      <c r="AQ478" s="49">
        <f t="shared" si="194"/>
        <v>0</v>
      </c>
      <c r="AR478" s="49">
        <f t="shared" si="195"/>
        <v>0</v>
      </c>
      <c r="AS478" s="58">
        <f t="shared" si="196"/>
        <v>0</v>
      </c>
      <c r="AT478" s="47"/>
      <c r="AU478" s="46"/>
      <c r="AV478" s="24">
        <f t="shared" si="207"/>
        <v>0</v>
      </c>
      <c r="AW478" s="23" t="str">
        <f>IF(COUNTIF(AW479:AW491,"MEDIDO")&lt;&gt;0,"MEDIDO","NÃO MEDIDO")</f>
        <v>MEDIDO</v>
      </c>
      <c r="AX478" s="45"/>
    </row>
    <row r="479" spans="1:50" s="41" customFormat="1" ht="30" customHeight="1" x14ac:dyDescent="0.2">
      <c r="A479" s="60" t="s">
        <v>41</v>
      </c>
      <c r="B479" s="60"/>
      <c r="C479" s="57">
        <v>100100</v>
      </c>
      <c r="D479" s="56" t="s">
        <v>2071</v>
      </c>
      <c r="E479" s="55"/>
      <c r="F479" s="53"/>
      <c r="G479" s="53">
        <v>0</v>
      </c>
      <c r="H479" s="54">
        <v>0</v>
      </c>
      <c r="I479" s="54"/>
      <c r="J479" s="54">
        <v>0</v>
      </c>
      <c r="K479" s="53">
        <f t="shared" si="197"/>
        <v>0</v>
      </c>
      <c r="L479" s="52"/>
      <c r="M479" s="51">
        <f t="shared" si="204"/>
        <v>0</v>
      </c>
      <c r="N479" s="50"/>
      <c r="O479" s="50">
        <f t="shared" si="188"/>
        <v>0</v>
      </c>
      <c r="P479" s="50"/>
      <c r="Q479" s="50">
        <f t="shared" si="189"/>
        <v>0</v>
      </c>
      <c r="R479" s="50"/>
      <c r="S479" s="50">
        <f t="shared" si="190"/>
        <v>0</v>
      </c>
      <c r="T479" s="50"/>
      <c r="U479" s="50">
        <f t="shared" si="191"/>
        <v>0</v>
      </c>
      <c r="V479" s="50"/>
      <c r="W479" s="50">
        <f t="shared" si="192"/>
        <v>0</v>
      </c>
      <c r="X479" s="50"/>
      <c r="Y479" s="50">
        <f t="shared" si="182"/>
        <v>0</v>
      </c>
      <c r="Z479" s="50"/>
      <c r="AA479" s="50">
        <f t="shared" si="193"/>
        <v>0</v>
      </c>
      <c r="AB479" s="50"/>
      <c r="AC479" s="50">
        <f t="shared" si="198"/>
        <v>0</v>
      </c>
      <c r="AD479" s="50"/>
      <c r="AE479" s="50">
        <f t="shared" si="199"/>
        <v>0</v>
      </c>
      <c r="AF479" s="50"/>
      <c r="AG479" s="50">
        <f t="shared" si="187"/>
        <v>0</v>
      </c>
      <c r="AH479" s="50"/>
      <c r="AI479" s="50">
        <f t="shared" si="200"/>
        <v>0</v>
      </c>
      <c r="AJ479" s="50"/>
      <c r="AK479" s="50">
        <f t="shared" si="206"/>
        <v>0</v>
      </c>
      <c r="AL479" s="50"/>
      <c r="AM479" s="50">
        <f t="shared" si="201"/>
        <v>0</v>
      </c>
      <c r="AN479" s="50"/>
      <c r="AO479" s="50">
        <f t="shared" si="202"/>
        <v>0</v>
      </c>
      <c r="AP479" s="49">
        <f t="shared" si="203"/>
        <v>0</v>
      </c>
      <c r="AQ479" s="49">
        <f t="shared" si="194"/>
        <v>0</v>
      </c>
      <c r="AR479" s="49">
        <f t="shared" si="195"/>
        <v>0</v>
      </c>
      <c r="AS479" s="58">
        <f t="shared" si="196"/>
        <v>0</v>
      </c>
      <c r="AT479" s="47"/>
      <c r="AU479" s="46"/>
      <c r="AV479" s="24">
        <f t="shared" si="207"/>
        <v>0</v>
      </c>
      <c r="AW479" s="23" t="str">
        <f>IF(COUNTIF(AW480:AW482,"MEDIDO")&lt;&gt;0,"MEDIDO","NÃO MEDIDO")</f>
        <v>NÃO MEDIDO</v>
      </c>
      <c r="AX479" s="45"/>
    </row>
    <row r="480" spans="1:50" s="41" customFormat="1" ht="30" customHeight="1" x14ac:dyDescent="0.2">
      <c r="A480" s="41" t="s">
        <v>39</v>
      </c>
      <c r="C480" s="57" t="s">
        <v>2070</v>
      </c>
      <c r="D480" s="56" t="s">
        <v>2069</v>
      </c>
      <c r="E480" s="55" t="s">
        <v>36</v>
      </c>
      <c r="F480" s="53">
        <v>5.5</v>
      </c>
      <c r="G480" s="53">
        <v>0</v>
      </c>
      <c r="H480" s="54">
        <v>0</v>
      </c>
      <c r="I480" s="54"/>
      <c r="J480" s="54">
        <v>0</v>
      </c>
      <c r="K480" s="53">
        <f t="shared" si="197"/>
        <v>5.5</v>
      </c>
      <c r="L480" s="52">
        <v>156.16999999999999</v>
      </c>
      <c r="M480" s="51">
        <f t="shared" si="204"/>
        <v>858.94</v>
      </c>
      <c r="N480" s="50"/>
      <c r="O480" s="50">
        <f t="shared" si="188"/>
        <v>0</v>
      </c>
      <c r="P480" s="50"/>
      <c r="Q480" s="50">
        <f t="shared" si="189"/>
        <v>0</v>
      </c>
      <c r="R480" s="50"/>
      <c r="S480" s="50">
        <f t="shared" si="190"/>
        <v>0</v>
      </c>
      <c r="T480" s="50"/>
      <c r="U480" s="50">
        <f t="shared" si="191"/>
        <v>0</v>
      </c>
      <c r="V480" s="50"/>
      <c r="W480" s="50">
        <f t="shared" si="192"/>
        <v>0</v>
      </c>
      <c r="X480" s="50"/>
      <c r="Y480" s="50">
        <f t="shared" si="182"/>
        <v>0</v>
      </c>
      <c r="Z480" s="50"/>
      <c r="AA480" s="50">
        <f t="shared" si="193"/>
        <v>0</v>
      </c>
      <c r="AB480" s="50"/>
      <c r="AC480" s="50">
        <f t="shared" si="198"/>
        <v>0</v>
      </c>
      <c r="AD480" s="50"/>
      <c r="AE480" s="50">
        <f t="shared" si="199"/>
        <v>0</v>
      </c>
      <c r="AF480" s="50"/>
      <c r="AG480" s="50">
        <f t="shared" si="187"/>
        <v>0</v>
      </c>
      <c r="AH480" s="50"/>
      <c r="AI480" s="50">
        <f t="shared" si="200"/>
        <v>0</v>
      </c>
      <c r="AJ480" s="50"/>
      <c r="AK480" s="50">
        <f t="shared" si="206"/>
        <v>0</v>
      </c>
      <c r="AL480" s="50"/>
      <c r="AM480" s="50">
        <f t="shared" si="201"/>
        <v>0</v>
      </c>
      <c r="AN480" s="50"/>
      <c r="AO480" s="50">
        <f t="shared" si="202"/>
        <v>0</v>
      </c>
      <c r="AP480" s="49">
        <f t="shared" si="203"/>
        <v>0</v>
      </c>
      <c r="AQ480" s="49">
        <f t="shared" si="194"/>
        <v>0</v>
      </c>
      <c r="AR480" s="49">
        <f t="shared" si="195"/>
        <v>5.5</v>
      </c>
      <c r="AS480" s="58">
        <f t="shared" si="196"/>
        <v>858.94</v>
      </c>
      <c r="AT480" s="47"/>
      <c r="AU480" s="46"/>
      <c r="AV480" s="24">
        <f t="shared" si="207"/>
        <v>0</v>
      </c>
      <c r="AW480" s="23" t="str">
        <f>IF(AV480&lt;&gt;0,"MEDIDO","NÃO MEDIDO")</f>
        <v>NÃO MEDIDO</v>
      </c>
      <c r="AX480" s="45"/>
    </row>
    <row r="481" spans="1:50" s="41" customFormat="1" ht="30" customHeight="1" x14ac:dyDescent="0.2">
      <c r="A481" s="41" t="s">
        <v>39</v>
      </c>
      <c r="C481" s="57" t="s">
        <v>2068</v>
      </c>
      <c r="D481" s="56" t="s">
        <v>2067</v>
      </c>
      <c r="E481" s="55" t="s">
        <v>36</v>
      </c>
      <c r="F481" s="53">
        <v>5.5</v>
      </c>
      <c r="G481" s="53">
        <v>0</v>
      </c>
      <c r="H481" s="54">
        <v>0</v>
      </c>
      <c r="I481" s="54"/>
      <c r="J481" s="54">
        <v>0</v>
      </c>
      <c r="K481" s="53">
        <f t="shared" si="197"/>
        <v>5.5</v>
      </c>
      <c r="L481" s="52">
        <v>16.46</v>
      </c>
      <c r="M481" s="51">
        <f t="shared" si="204"/>
        <v>90.53</v>
      </c>
      <c r="N481" s="50"/>
      <c r="O481" s="50">
        <f t="shared" si="188"/>
        <v>0</v>
      </c>
      <c r="P481" s="50"/>
      <c r="Q481" s="50">
        <f t="shared" si="189"/>
        <v>0</v>
      </c>
      <c r="R481" s="50"/>
      <c r="S481" s="50">
        <f t="shared" si="190"/>
        <v>0</v>
      </c>
      <c r="T481" s="50"/>
      <c r="U481" s="50">
        <f t="shared" si="191"/>
        <v>0</v>
      </c>
      <c r="V481" s="50"/>
      <c r="W481" s="50">
        <f t="shared" si="192"/>
        <v>0</v>
      </c>
      <c r="X481" s="50"/>
      <c r="Y481" s="50">
        <f t="shared" si="182"/>
        <v>0</v>
      </c>
      <c r="Z481" s="50"/>
      <c r="AA481" s="50">
        <f t="shared" si="193"/>
        <v>0</v>
      </c>
      <c r="AB481" s="50"/>
      <c r="AC481" s="50">
        <f t="shared" si="198"/>
        <v>0</v>
      </c>
      <c r="AD481" s="50"/>
      <c r="AE481" s="50">
        <f t="shared" si="199"/>
        <v>0</v>
      </c>
      <c r="AF481" s="50"/>
      <c r="AG481" s="50">
        <f t="shared" si="187"/>
        <v>0</v>
      </c>
      <c r="AH481" s="50"/>
      <c r="AI481" s="50">
        <f t="shared" si="200"/>
        <v>0</v>
      </c>
      <c r="AJ481" s="50"/>
      <c r="AK481" s="50">
        <f t="shared" si="206"/>
        <v>0</v>
      </c>
      <c r="AL481" s="50"/>
      <c r="AM481" s="50">
        <f t="shared" si="201"/>
        <v>0</v>
      </c>
      <c r="AN481" s="50"/>
      <c r="AO481" s="50">
        <f t="shared" si="202"/>
        <v>0</v>
      </c>
      <c r="AP481" s="49">
        <f t="shared" si="203"/>
        <v>0</v>
      </c>
      <c r="AQ481" s="49">
        <f t="shared" si="194"/>
        <v>0</v>
      </c>
      <c r="AR481" s="49">
        <f t="shared" si="195"/>
        <v>5.5</v>
      </c>
      <c r="AS481" s="58">
        <f t="shared" si="196"/>
        <v>90.53</v>
      </c>
      <c r="AT481" s="47"/>
      <c r="AU481" s="46"/>
      <c r="AV481" s="24">
        <f t="shared" si="207"/>
        <v>0</v>
      </c>
      <c r="AW481" s="23" t="str">
        <f>IF(AV481&lt;&gt;0,"MEDIDO","NÃO MEDIDO")</f>
        <v>NÃO MEDIDO</v>
      </c>
      <c r="AX481" s="45"/>
    </row>
    <row r="482" spans="1:50" s="41" customFormat="1" ht="30" customHeight="1" x14ac:dyDescent="0.2">
      <c r="A482" s="41" t="s">
        <v>39</v>
      </c>
      <c r="C482" s="57" t="s">
        <v>198</v>
      </c>
      <c r="D482" s="56" t="s">
        <v>197</v>
      </c>
      <c r="E482" s="55" t="s">
        <v>36</v>
      </c>
      <c r="F482" s="53">
        <v>5.5</v>
      </c>
      <c r="G482" s="53">
        <v>0</v>
      </c>
      <c r="H482" s="54">
        <v>0</v>
      </c>
      <c r="I482" s="54"/>
      <c r="J482" s="54">
        <v>0</v>
      </c>
      <c r="K482" s="53">
        <f t="shared" si="197"/>
        <v>5.5</v>
      </c>
      <c r="L482" s="52">
        <v>19.98</v>
      </c>
      <c r="M482" s="51">
        <f t="shared" si="204"/>
        <v>109.89</v>
      </c>
      <c r="N482" s="50"/>
      <c r="O482" s="50">
        <f t="shared" si="188"/>
        <v>0</v>
      </c>
      <c r="P482" s="50"/>
      <c r="Q482" s="50">
        <f t="shared" si="189"/>
        <v>0</v>
      </c>
      <c r="R482" s="50"/>
      <c r="S482" s="50">
        <f t="shared" si="190"/>
        <v>0</v>
      </c>
      <c r="T482" s="50"/>
      <c r="U482" s="50">
        <f t="shared" si="191"/>
        <v>0</v>
      </c>
      <c r="V482" s="50"/>
      <c r="W482" s="50">
        <f t="shared" si="192"/>
        <v>0</v>
      </c>
      <c r="X482" s="50"/>
      <c r="Y482" s="50">
        <f t="shared" si="182"/>
        <v>0</v>
      </c>
      <c r="Z482" s="50"/>
      <c r="AA482" s="50">
        <f t="shared" si="193"/>
        <v>0</v>
      </c>
      <c r="AB482" s="50"/>
      <c r="AC482" s="50">
        <f t="shared" si="198"/>
        <v>0</v>
      </c>
      <c r="AD482" s="50"/>
      <c r="AE482" s="50">
        <f t="shared" si="199"/>
        <v>0</v>
      </c>
      <c r="AF482" s="50"/>
      <c r="AG482" s="50">
        <f t="shared" si="187"/>
        <v>0</v>
      </c>
      <c r="AH482" s="50"/>
      <c r="AI482" s="50">
        <f t="shared" si="200"/>
        <v>0</v>
      </c>
      <c r="AJ482" s="50"/>
      <c r="AK482" s="50">
        <f t="shared" si="206"/>
        <v>0</v>
      </c>
      <c r="AL482" s="50"/>
      <c r="AM482" s="50">
        <f t="shared" si="201"/>
        <v>0</v>
      </c>
      <c r="AN482" s="50"/>
      <c r="AO482" s="50">
        <f t="shared" si="202"/>
        <v>0</v>
      </c>
      <c r="AP482" s="49">
        <f t="shared" si="203"/>
        <v>0</v>
      </c>
      <c r="AQ482" s="49">
        <f t="shared" si="194"/>
        <v>0</v>
      </c>
      <c r="AR482" s="49">
        <f t="shared" si="195"/>
        <v>5.5</v>
      </c>
      <c r="AS482" s="58">
        <f t="shared" si="196"/>
        <v>109.89</v>
      </c>
      <c r="AT482" s="47"/>
      <c r="AU482" s="46"/>
      <c r="AV482" s="24">
        <f t="shared" si="207"/>
        <v>0</v>
      </c>
      <c r="AW482" s="23" t="str">
        <f>IF(AV482&lt;&gt;0,"MEDIDO","NÃO MEDIDO")</f>
        <v>NÃO MEDIDO</v>
      </c>
      <c r="AX482" s="45"/>
    </row>
    <row r="483" spans="1:50" s="41" customFormat="1" ht="30" customHeight="1" x14ac:dyDescent="0.2">
      <c r="A483" s="60" t="s">
        <v>41</v>
      </c>
      <c r="B483" s="60"/>
      <c r="C483" s="57">
        <v>100300</v>
      </c>
      <c r="D483" s="56" t="s">
        <v>2066</v>
      </c>
      <c r="E483" s="55"/>
      <c r="F483" s="53"/>
      <c r="G483" s="53">
        <v>0</v>
      </c>
      <c r="H483" s="54">
        <v>0</v>
      </c>
      <c r="I483" s="54"/>
      <c r="J483" s="54">
        <v>0</v>
      </c>
      <c r="K483" s="53">
        <f t="shared" si="197"/>
        <v>0</v>
      </c>
      <c r="L483" s="52"/>
      <c r="M483" s="51">
        <f t="shared" si="204"/>
        <v>0</v>
      </c>
      <c r="N483" s="50"/>
      <c r="O483" s="50">
        <f t="shared" si="188"/>
        <v>0</v>
      </c>
      <c r="P483" s="50"/>
      <c r="Q483" s="50">
        <f t="shared" si="189"/>
        <v>0</v>
      </c>
      <c r="R483" s="50"/>
      <c r="S483" s="50">
        <f t="shared" si="190"/>
        <v>0</v>
      </c>
      <c r="T483" s="50"/>
      <c r="U483" s="50">
        <f t="shared" si="191"/>
        <v>0</v>
      </c>
      <c r="V483" s="50"/>
      <c r="W483" s="50">
        <f t="shared" si="192"/>
        <v>0</v>
      </c>
      <c r="X483" s="50"/>
      <c r="Y483" s="50">
        <f t="shared" si="182"/>
        <v>0</v>
      </c>
      <c r="Z483" s="50"/>
      <c r="AA483" s="50">
        <f t="shared" si="193"/>
        <v>0</v>
      </c>
      <c r="AB483" s="50"/>
      <c r="AC483" s="50">
        <f t="shared" si="198"/>
        <v>0</v>
      </c>
      <c r="AD483" s="50"/>
      <c r="AE483" s="50">
        <f t="shared" si="199"/>
        <v>0</v>
      </c>
      <c r="AF483" s="50"/>
      <c r="AG483" s="50">
        <f t="shared" si="187"/>
        <v>0</v>
      </c>
      <c r="AH483" s="50"/>
      <c r="AI483" s="50">
        <f t="shared" si="200"/>
        <v>0</v>
      </c>
      <c r="AJ483" s="50"/>
      <c r="AK483" s="50">
        <f t="shared" si="206"/>
        <v>0</v>
      </c>
      <c r="AL483" s="50"/>
      <c r="AM483" s="50">
        <f t="shared" si="201"/>
        <v>0</v>
      </c>
      <c r="AN483" s="50"/>
      <c r="AO483" s="50">
        <f t="shared" si="202"/>
        <v>0</v>
      </c>
      <c r="AP483" s="49">
        <f t="shared" si="203"/>
        <v>0</v>
      </c>
      <c r="AQ483" s="49">
        <f t="shared" si="194"/>
        <v>0</v>
      </c>
      <c r="AR483" s="49">
        <f t="shared" si="195"/>
        <v>0</v>
      </c>
      <c r="AS483" s="58">
        <f t="shared" si="196"/>
        <v>0</v>
      </c>
      <c r="AT483" s="47"/>
      <c r="AU483" s="46"/>
      <c r="AV483" s="24">
        <f t="shared" si="207"/>
        <v>0</v>
      </c>
      <c r="AW483" s="23" t="str">
        <f>IF(COUNTIF(AW484,"MEDIDO")&lt;&gt;0,"MEDIDO","NÃO MEDIDO")</f>
        <v>NÃO MEDIDO</v>
      </c>
      <c r="AX483" s="45"/>
    </row>
    <row r="484" spans="1:50" s="41" customFormat="1" ht="81.75" customHeight="1" x14ac:dyDescent="0.2">
      <c r="A484" s="41" t="s">
        <v>39</v>
      </c>
      <c r="C484" s="57" t="s">
        <v>2065</v>
      </c>
      <c r="D484" s="56" t="s">
        <v>2064</v>
      </c>
      <c r="E484" s="55" t="s">
        <v>36</v>
      </c>
      <c r="F484" s="53">
        <v>5.5</v>
      </c>
      <c r="G484" s="53">
        <v>0</v>
      </c>
      <c r="H484" s="54">
        <v>57.21</v>
      </c>
      <c r="I484" s="54"/>
      <c r="J484" s="54">
        <v>0</v>
      </c>
      <c r="K484" s="53">
        <f t="shared" si="197"/>
        <v>62.71</v>
      </c>
      <c r="L484" s="52">
        <v>508.37</v>
      </c>
      <c r="M484" s="51">
        <f t="shared" si="204"/>
        <v>31879.89</v>
      </c>
      <c r="N484" s="50"/>
      <c r="O484" s="50">
        <f t="shared" si="188"/>
        <v>0</v>
      </c>
      <c r="P484" s="50"/>
      <c r="Q484" s="50">
        <f t="shared" si="189"/>
        <v>0</v>
      </c>
      <c r="R484" s="50"/>
      <c r="S484" s="50">
        <f t="shared" si="190"/>
        <v>0</v>
      </c>
      <c r="T484" s="50"/>
      <c r="U484" s="50">
        <f t="shared" si="191"/>
        <v>0</v>
      </c>
      <c r="V484" s="50"/>
      <c r="W484" s="50">
        <f t="shared" si="192"/>
        <v>0</v>
      </c>
      <c r="X484" s="50"/>
      <c r="Y484" s="50">
        <f t="shared" si="182"/>
        <v>0</v>
      </c>
      <c r="Z484" s="50"/>
      <c r="AA484" s="50">
        <f t="shared" si="193"/>
        <v>0</v>
      </c>
      <c r="AB484" s="50"/>
      <c r="AC484" s="50">
        <f t="shared" si="198"/>
        <v>0</v>
      </c>
      <c r="AD484" s="50"/>
      <c r="AE484" s="50">
        <f t="shared" si="199"/>
        <v>0</v>
      </c>
      <c r="AF484" s="50">
        <v>53.06</v>
      </c>
      <c r="AG484" s="50">
        <f t="shared" si="187"/>
        <v>26974.11</v>
      </c>
      <c r="AH484" s="50">
        <v>9.65</v>
      </c>
      <c r="AI484" s="50">
        <f t="shared" si="200"/>
        <v>4905.7700000000004</v>
      </c>
      <c r="AJ484" s="50"/>
      <c r="AK484" s="50">
        <f t="shared" si="206"/>
        <v>0</v>
      </c>
      <c r="AL484" s="50"/>
      <c r="AM484" s="50">
        <f t="shared" si="201"/>
        <v>0</v>
      </c>
      <c r="AN484" s="50"/>
      <c r="AO484" s="50">
        <f t="shared" si="202"/>
        <v>0</v>
      </c>
      <c r="AP484" s="49">
        <f t="shared" si="203"/>
        <v>62.71</v>
      </c>
      <c r="AQ484" s="49">
        <f t="shared" si="194"/>
        <v>31879.88</v>
      </c>
      <c r="AR484" s="49">
        <f t="shared" si="195"/>
        <v>0</v>
      </c>
      <c r="AS484" s="58">
        <f t="shared" si="196"/>
        <v>9.9999999983992893E-3</v>
      </c>
      <c r="AT484" s="47"/>
      <c r="AU484" s="46"/>
      <c r="AV484" s="24">
        <f t="shared" si="207"/>
        <v>0</v>
      </c>
      <c r="AW484" s="23" t="str">
        <f>IF(AV484&lt;&gt;0,"MEDIDO","NÃO MEDIDO")</f>
        <v>NÃO MEDIDO</v>
      </c>
      <c r="AX484" s="45"/>
    </row>
    <row r="485" spans="1:50" s="41" customFormat="1" ht="30" customHeight="1" x14ac:dyDescent="0.2">
      <c r="A485" s="60" t="s">
        <v>41</v>
      </c>
      <c r="B485" s="60"/>
      <c r="C485" s="57" t="s">
        <v>2063</v>
      </c>
      <c r="D485" s="56" t="s">
        <v>2062</v>
      </c>
      <c r="E485" s="55"/>
      <c r="F485" s="53"/>
      <c r="G485" s="53">
        <v>0</v>
      </c>
      <c r="H485" s="54">
        <v>0</v>
      </c>
      <c r="I485" s="54"/>
      <c r="J485" s="54">
        <v>0</v>
      </c>
      <c r="K485" s="53">
        <f t="shared" si="197"/>
        <v>0</v>
      </c>
      <c r="L485" s="52"/>
      <c r="M485" s="51">
        <f t="shared" si="204"/>
        <v>0</v>
      </c>
      <c r="N485" s="50"/>
      <c r="O485" s="50">
        <f t="shared" si="188"/>
        <v>0</v>
      </c>
      <c r="P485" s="50"/>
      <c r="Q485" s="50">
        <f t="shared" si="189"/>
        <v>0</v>
      </c>
      <c r="R485" s="50"/>
      <c r="S485" s="50">
        <f t="shared" si="190"/>
        <v>0</v>
      </c>
      <c r="T485" s="50"/>
      <c r="U485" s="50">
        <f t="shared" si="191"/>
        <v>0</v>
      </c>
      <c r="V485" s="50"/>
      <c r="W485" s="50">
        <f t="shared" si="192"/>
        <v>0</v>
      </c>
      <c r="X485" s="50"/>
      <c r="Y485" s="50">
        <f t="shared" si="182"/>
        <v>0</v>
      </c>
      <c r="Z485" s="50"/>
      <c r="AA485" s="50">
        <f t="shared" si="193"/>
        <v>0</v>
      </c>
      <c r="AB485" s="50"/>
      <c r="AC485" s="50">
        <f t="shared" si="198"/>
        <v>0</v>
      </c>
      <c r="AD485" s="50"/>
      <c r="AE485" s="50">
        <f t="shared" si="199"/>
        <v>0</v>
      </c>
      <c r="AF485" s="50"/>
      <c r="AG485" s="50">
        <f t="shared" si="187"/>
        <v>0</v>
      </c>
      <c r="AH485" s="50"/>
      <c r="AI485" s="50">
        <f t="shared" si="200"/>
        <v>0</v>
      </c>
      <c r="AJ485" s="50"/>
      <c r="AK485" s="50">
        <f t="shared" si="206"/>
        <v>0</v>
      </c>
      <c r="AL485" s="50"/>
      <c r="AM485" s="50">
        <f t="shared" si="201"/>
        <v>0</v>
      </c>
      <c r="AN485" s="50"/>
      <c r="AO485" s="50">
        <f t="shared" si="202"/>
        <v>0</v>
      </c>
      <c r="AP485" s="49">
        <f t="shared" si="203"/>
        <v>0</v>
      </c>
      <c r="AQ485" s="49">
        <f t="shared" si="194"/>
        <v>0</v>
      </c>
      <c r="AR485" s="49">
        <f t="shared" si="195"/>
        <v>0</v>
      </c>
      <c r="AS485" s="58">
        <f t="shared" si="196"/>
        <v>0</v>
      </c>
      <c r="AT485" s="47"/>
      <c r="AU485" s="46"/>
      <c r="AV485" s="24">
        <f t="shared" si="207"/>
        <v>0</v>
      </c>
      <c r="AW485" s="23" t="str">
        <f>IF(COUNTIF(AW486:AW491,"MEDIDO")&lt;&gt;0,"MEDIDO","NÃO MEDIDO")</f>
        <v>MEDIDO</v>
      </c>
      <c r="AX485" s="45"/>
    </row>
    <row r="486" spans="1:50" s="41" customFormat="1" ht="58.5" customHeight="1" x14ac:dyDescent="0.2">
      <c r="A486" s="41" t="s">
        <v>39</v>
      </c>
      <c r="C486" s="57" t="s">
        <v>2061</v>
      </c>
      <c r="D486" s="56" t="s">
        <v>2060</v>
      </c>
      <c r="E486" s="55" t="s">
        <v>182</v>
      </c>
      <c r="F486" s="53">
        <v>3.4</v>
      </c>
      <c r="G486" s="53">
        <v>0</v>
      </c>
      <c r="H486" s="54">
        <v>0</v>
      </c>
      <c r="I486" s="54"/>
      <c r="J486" s="54">
        <v>0</v>
      </c>
      <c r="K486" s="53">
        <f t="shared" si="197"/>
        <v>3.4</v>
      </c>
      <c r="L486" s="52">
        <v>40.270000000000003</v>
      </c>
      <c r="M486" s="51">
        <f t="shared" si="204"/>
        <v>136.91999999999999</v>
      </c>
      <c r="N486" s="50"/>
      <c r="O486" s="50">
        <f t="shared" si="188"/>
        <v>0</v>
      </c>
      <c r="P486" s="50"/>
      <c r="Q486" s="50">
        <f t="shared" si="189"/>
        <v>0</v>
      </c>
      <c r="R486" s="50"/>
      <c r="S486" s="50">
        <f t="shared" si="190"/>
        <v>0</v>
      </c>
      <c r="T486" s="50"/>
      <c r="U486" s="50">
        <f t="shared" si="191"/>
        <v>0</v>
      </c>
      <c r="V486" s="50"/>
      <c r="W486" s="50">
        <f t="shared" si="192"/>
        <v>0</v>
      </c>
      <c r="X486" s="50"/>
      <c r="Y486" s="50">
        <f t="shared" si="182"/>
        <v>0</v>
      </c>
      <c r="Z486" s="50"/>
      <c r="AA486" s="50">
        <f t="shared" si="193"/>
        <v>0</v>
      </c>
      <c r="AB486" s="50"/>
      <c r="AC486" s="50">
        <f t="shared" si="198"/>
        <v>0</v>
      </c>
      <c r="AD486" s="50"/>
      <c r="AE486" s="50">
        <f t="shared" si="199"/>
        <v>0</v>
      </c>
      <c r="AF486" s="50"/>
      <c r="AG486" s="50">
        <f t="shared" si="187"/>
        <v>0</v>
      </c>
      <c r="AH486" s="50"/>
      <c r="AI486" s="50">
        <f t="shared" si="200"/>
        <v>0</v>
      </c>
      <c r="AJ486" s="50"/>
      <c r="AK486" s="50">
        <f t="shared" si="206"/>
        <v>0</v>
      </c>
      <c r="AL486" s="50"/>
      <c r="AM486" s="50">
        <f t="shared" si="201"/>
        <v>0</v>
      </c>
      <c r="AN486" s="50"/>
      <c r="AO486" s="50">
        <f t="shared" si="202"/>
        <v>0</v>
      </c>
      <c r="AP486" s="49">
        <f t="shared" si="203"/>
        <v>0</v>
      </c>
      <c r="AQ486" s="49">
        <f t="shared" si="194"/>
        <v>0</v>
      </c>
      <c r="AR486" s="49">
        <f t="shared" si="195"/>
        <v>3.4</v>
      </c>
      <c r="AS486" s="58">
        <f t="shared" si="196"/>
        <v>136.91999999999999</v>
      </c>
      <c r="AT486" s="47"/>
      <c r="AU486" s="46"/>
      <c r="AV486" s="24">
        <f t="shared" si="207"/>
        <v>0</v>
      </c>
      <c r="AW486" s="23" t="str">
        <f t="shared" ref="AW486:AW491" si="208">IF(AV486&lt;&gt;0,"MEDIDO","NÃO MEDIDO")</f>
        <v>NÃO MEDIDO</v>
      </c>
      <c r="AX486" s="45"/>
    </row>
    <row r="487" spans="1:50" s="41" customFormat="1" ht="58.5" customHeight="1" x14ac:dyDescent="0.2">
      <c r="A487" s="41" t="s">
        <v>39</v>
      </c>
      <c r="C487" s="57" t="s">
        <v>2059</v>
      </c>
      <c r="D487" s="56" t="s">
        <v>2058</v>
      </c>
      <c r="E487" s="55" t="s">
        <v>43</v>
      </c>
      <c r="F487" s="53">
        <v>4</v>
      </c>
      <c r="G487" s="53">
        <v>0</v>
      </c>
      <c r="H487" s="54">
        <v>0</v>
      </c>
      <c r="I487" s="54"/>
      <c r="J487" s="54">
        <v>22</v>
      </c>
      <c r="K487" s="53">
        <f t="shared" si="197"/>
        <v>26</v>
      </c>
      <c r="L487" s="52">
        <v>74.58</v>
      </c>
      <c r="M487" s="51">
        <f t="shared" si="204"/>
        <v>1939.08</v>
      </c>
      <c r="N487" s="50"/>
      <c r="O487" s="50">
        <f t="shared" si="188"/>
        <v>0</v>
      </c>
      <c r="P487" s="50"/>
      <c r="Q487" s="50">
        <f t="shared" si="189"/>
        <v>0</v>
      </c>
      <c r="R487" s="50"/>
      <c r="S487" s="50">
        <f t="shared" si="190"/>
        <v>0</v>
      </c>
      <c r="T487" s="50"/>
      <c r="U487" s="50">
        <f t="shared" si="191"/>
        <v>0</v>
      </c>
      <c r="V487" s="50"/>
      <c r="W487" s="50">
        <f t="shared" si="192"/>
        <v>0</v>
      </c>
      <c r="X487" s="50"/>
      <c r="Y487" s="50">
        <f t="shared" si="182"/>
        <v>0</v>
      </c>
      <c r="Z487" s="50"/>
      <c r="AA487" s="50">
        <f t="shared" si="193"/>
        <v>0</v>
      </c>
      <c r="AB487" s="50"/>
      <c r="AC487" s="50">
        <f t="shared" si="198"/>
        <v>0</v>
      </c>
      <c r="AD487" s="50"/>
      <c r="AE487" s="50">
        <f t="shared" si="199"/>
        <v>0</v>
      </c>
      <c r="AF487" s="50"/>
      <c r="AG487" s="50">
        <f t="shared" si="187"/>
        <v>0</v>
      </c>
      <c r="AH487" s="50"/>
      <c r="AI487" s="50">
        <f t="shared" si="200"/>
        <v>0</v>
      </c>
      <c r="AJ487" s="50">
        <v>26</v>
      </c>
      <c r="AK487" s="50">
        <f t="shared" si="206"/>
        <v>1939.08</v>
      </c>
      <c r="AL487" s="50"/>
      <c r="AM487" s="50">
        <f t="shared" si="201"/>
        <v>0</v>
      </c>
      <c r="AN487" s="50"/>
      <c r="AO487" s="50">
        <f t="shared" si="202"/>
        <v>0</v>
      </c>
      <c r="AP487" s="49">
        <f t="shared" si="203"/>
        <v>26</v>
      </c>
      <c r="AQ487" s="49">
        <f t="shared" si="194"/>
        <v>1939.08</v>
      </c>
      <c r="AR487" s="49">
        <f t="shared" si="195"/>
        <v>0</v>
      </c>
      <c r="AS487" s="58">
        <f t="shared" si="196"/>
        <v>0</v>
      </c>
      <c r="AT487" s="47"/>
      <c r="AU487" s="46"/>
      <c r="AV487" s="24">
        <f t="shared" si="207"/>
        <v>26</v>
      </c>
      <c r="AW487" s="23" t="str">
        <f t="shared" si="208"/>
        <v>MEDIDO</v>
      </c>
      <c r="AX487" s="45"/>
    </row>
    <row r="488" spans="1:50" s="41" customFormat="1" ht="58.5" customHeight="1" x14ac:dyDescent="0.2">
      <c r="A488" s="41" t="s">
        <v>39</v>
      </c>
      <c r="C488" s="57" t="s">
        <v>2057</v>
      </c>
      <c r="D488" s="56" t="s">
        <v>2056</v>
      </c>
      <c r="E488" s="55" t="s">
        <v>182</v>
      </c>
      <c r="F488" s="53">
        <v>1.6</v>
      </c>
      <c r="G488" s="53">
        <v>0</v>
      </c>
      <c r="H488" s="54">
        <v>0</v>
      </c>
      <c r="I488" s="54"/>
      <c r="J488" s="54">
        <v>0</v>
      </c>
      <c r="K488" s="53">
        <f t="shared" si="197"/>
        <v>1.6</v>
      </c>
      <c r="L488" s="52">
        <v>258.26</v>
      </c>
      <c r="M488" s="51">
        <f t="shared" si="204"/>
        <v>413.22</v>
      </c>
      <c r="N488" s="50"/>
      <c r="O488" s="50">
        <f t="shared" si="188"/>
        <v>0</v>
      </c>
      <c r="P488" s="50"/>
      <c r="Q488" s="50">
        <f t="shared" si="189"/>
        <v>0</v>
      </c>
      <c r="R488" s="50"/>
      <c r="S488" s="50">
        <f t="shared" si="190"/>
        <v>0</v>
      </c>
      <c r="T488" s="50"/>
      <c r="U488" s="50">
        <f t="shared" si="191"/>
        <v>0</v>
      </c>
      <c r="V488" s="50"/>
      <c r="W488" s="50">
        <f t="shared" si="192"/>
        <v>0</v>
      </c>
      <c r="X488" s="50"/>
      <c r="Y488" s="50">
        <f t="shared" si="182"/>
        <v>0</v>
      </c>
      <c r="Z488" s="50"/>
      <c r="AA488" s="50">
        <f t="shared" si="193"/>
        <v>0</v>
      </c>
      <c r="AB488" s="50"/>
      <c r="AC488" s="50">
        <f t="shared" si="198"/>
        <v>0</v>
      </c>
      <c r="AD488" s="50"/>
      <c r="AE488" s="50">
        <f t="shared" si="199"/>
        <v>0</v>
      </c>
      <c r="AF488" s="50"/>
      <c r="AG488" s="50">
        <f t="shared" si="187"/>
        <v>0</v>
      </c>
      <c r="AH488" s="50">
        <v>1.6</v>
      </c>
      <c r="AI488" s="50">
        <f t="shared" si="200"/>
        <v>413.22</v>
      </c>
      <c r="AJ488" s="50"/>
      <c r="AK488" s="50">
        <f t="shared" si="206"/>
        <v>0</v>
      </c>
      <c r="AL488" s="50"/>
      <c r="AM488" s="50">
        <f t="shared" si="201"/>
        <v>0</v>
      </c>
      <c r="AN488" s="50"/>
      <c r="AO488" s="50">
        <f t="shared" si="202"/>
        <v>0</v>
      </c>
      <c r="AP488" s="49">
        <f t="shared" si="203"/>
        <v>1.6</v>
      </c>
      <c r="AQ488" s="49">
        <f t="shared" si="194"/>
        <v>413.22</v>
      </c>
      <c r="AR488" s="49">
        <f t="shared" si="195"/>
        <v>0</v>
      </c>
      <c r="AS488" s="58">
        <f t="shared" si="196"/>
        <v>0</v>
      </c>
      <c r="AT488" s="47"/>
      <c r="AU488" s="46"/>
      <c r="AV488" s="24">
        <f t="shared" si="207"/>
        <v>0</v>
      </c>
      <c r="AW488" s="23" t="str">
        <f t="shared" si="208"/>
        <v>NÃO MEDIDO</v>
      </c>
      <c r="AX488" s="45"/>
    </row>
    <row r="489" spans="1:50" s="41" customFormat="1" ht="58.5" customHeight="1" x14ac:dyDescent="0.2">
      <c r="A489" s="41" t="s">
        <v>39</v>
      </c>
      <c r="C489" s="57" t="s">
        <v>2055</v>
      </c>
      <c r="D489" s="56" t="s">
        <v>2054</v>
      </c>
      <c r="E489" s="55" t="s">
        <v>182</v>
      </c>
      <c r="F489" s="53">
        <v>3.4</v>
      </c>
      <c r="G489" s="53">
        <v>0</v>
      </c>
      <c r="H489" s="54">
        <v>16.600000000000001</v>
      </c>
      <c r="I489" s="54"/>
      <c r="J489" s="54">
        <v>0</v>
      </c>
      <c r="K489" s="53">
        <f t="shared" si="197"/>
        <v>20</v>
      </c>
      <c r="L489" s="52">
        <v>305.99</v>
      </c>
      <c r="M489" s="51">
        <f t="shared" si="204"/>
        <v>6119.8</v>
      </c>
      <c r="N489" s="50"/>
      <c r="O489" s="50">
        <f t="shared" si="188"/>
        <v>0</v>
      </c>
      <c r="P489" s="50"/>
      <c r="Q489" s="50">
        <f t="shared" si="189"/>
        <v>0</v>
      </c>
      <c r="R489" s="50"/>
      <c r="S489" s="50">
        <f t="shared" si="190"/>
        <v>0</v>
      </c>
      <c r="T489" s="50"/>
      <c r="U489" s="50">
        <f t="shared" si="191"/>
        <v>0</v>
      </c>
      <c r="V489" s="50"/>
      <c r="W489" s="50">
        <f t="shared" si="192"/>
        <v>0</v>
      </c>
      <c r="X489" s="50"/>
      <c r="Y489" s="50">
        <f t="shared" si="182"/>
        <v>0</v>
      </c>
      <c r="Z489" s="50"/>
      <c r="AA489" s="50">
        <f t="shared" si="193"/>
        <v>0</v>
      </c>
      <c r="AB489" s="50"/>
      <c r="AC489" s="50">
        <f t="shared" si="198"/>
        <v>0</v>
      </c>
      <c r="AD489" s="50"/>
      <c r="AE489" s="50">
        <f t="shared" si="199"/>
        <v>0</v>
      </c>
      <c r="AF489" s="50">
        <v>14.09</v>
      </c>
      <c r="AG489" s="50">
        <f t="shared" si="187"/>
        <v>4311.3999999999996</v>
      </c>
      <c r="AH489" s="50">
        <v>5.91</v>
      </c>
      <c r="AI489" s="50">
        <f t="shared" si="200"/>
        <v>1808.4</v>
      </c>
      <c r="AJ489" s="50"/>
      <c r="AK489" s="50">
        <f t="shared" si="206"/>
        <v>0</v>
      </c>
      <c r="AL489" s="50"/>
      <c r="AM489" s="50">
        <f t="shared" si="201"/>
        <v>0</v>
      </c>
      <c r="AN489" s="50"/>
      <c r="AO489" s="50">
        <f t="shared" si="202"/>
        <v>0</v>
      </c>
      <c r="AP489" s="49">
        <f t="shared" si="203"/>
        <v>20</v>
      </c>
      <c r="AQ489" s="49">
        <f t="shared" si="194"/>
        <v>6119.7999999999993</v>
      </c>
      <c r="AR489" s="49">
        <f t="shared" si="195"/>
        <v>0</v>
      </c>
      <c r="AS489" s="58">
        <f t="shared" si="196"/>
        <v>0</v>
      </c>
      <c r="AT489" s="47"/>
      <c r="AU489" s="46"/>
      <c r="AV489" s="24">
        <f t="shared" si="207"/>
        <v>0</v>
      </c>
      <c r="AW489" s="23" t="str">
        <f t="shared" si="208"/>
        <v>NÃO MEDIDO</v>
      </c>
      <c r="AX489" s="45"/>
    </row>
    <row r="490" spans="1:50" s="41" customFormat="1" ht="58.5" customHeight="1" x14ac:dyDescent="0.2">
      <c r="A490" s="41" t="s">
        <v>39</v>
      </c>
      <c r="C490" s="57" t="s">
        <v>2053</v>
      </c>
      <c r="D490" s="56" t="s">
        <v>2052</v>
      </c>
      <c r="E490" s="55" t="s">
        <v>182</v>
      </c>
      <c r="F490" s="53">
        <v>1.6</v>
      </c>
      <c r="G490" s="53">
        <v>0</v>
      </c>
      <c r="H490" s="54">
        <v>10.4</v>
      </c>
      <c r="I490" s="54"/>
      <c r="J490" s="54">
        <v>0</v>
      </c>
      <c r="K490" s="53">
        <f t="shared" si="197"/>
        <v>12</v>
      </c>
      <c r="L490" s="52">
        <v>353.3</v>
      </c>
      <c r="M490" s="51">
        <f t="shared" si="204"/>
        <v>4239.6000000000004</v>
      </c>
      <c r="N490" s="50"/>
      <c r="O490" s="50">
        <f t="shared" si="188"/>
        <v>0</v>
      </c>
      <c r="P490" s="50"/>
      <c r="Q490" s="50">
        <f t="shared" si="189"/>
        <v>0</v>
      </c>
      <c r="R490" s="50"/>
      <c r="S490" s="50">
        <f t="shared" si="190"/>
        <v>0</v>
      </c>
      <c r="T490" s="50"/>
      <c r="U490" s="50">
        <f t="shared" si="191"/>
        <v>0</v>
      </c>
      <c r="V490" s="50"/>
      <c r="W490" s="50">
        <f t="shared" si="192"/>
        <v>0</v>
      </c>
      <c r="X490" s="50"/>
      <c r="Y490" s="50">
        <f t="shared" si="182"/>
        <v>0</v>
      </c>
      <c r="Z490" s="50"/>
      <c r="AA490" s="50">
        <f t="shared" si="193"/>
        <v>0</v>
      </c>
      <c r="AB490" s="50"/>
      <c r="AC490" s="50">
        <f t="shared" si="198"/>
        <v>0</v>
      </c>
      <c r="AD490" s="50"/>
      <c r="AE490" s="50">
        <f t="shared" si="199"/>
        <v>0</v>
      </c>
      <c r="AF490" s="50">
        <v>2.88</v>
      </c>
      <c r="AG490" s="50">
        <f t="shared" si="187"/>
        <v>1017.5</v>
      </c>
      <c r="AH490" s="50">
        <v>2.78</v>
      </c>
      <c r="AI490" s="50">
        <f t="shared" si="200"/>
        <v>982.17</v>
      </c>
      <c r="AJ490" s="50"/>
      <c r="AK490" s="50">
        <f t="shared" si="206"/>
        <v>0</v>
      </c>
      <c r="AL490" s="50"/>
      <c r="AM490" s="50">
        <f t="shared" si="201"/>
        <v>0</v>
      </c>
      <c r="AN490" s="50"/>
      <c r="AO490" s="50">
        <f t="shared" si="202"/>
        <v>0</v>
      </c>
      <c r="AP490" s="49">
        <f t="shared" si="203"/>
        <v>5.66</v>
      </c>
      <c r="AQ490" s="49">
        <f t="shared" si="194"/>
        <v>1999.67</v>
      </c>
      <c r="AR490" s="49">
        <f t="shared" si="195"/>
        <v>6.34</v>
      </c>
      <c r="AS490" s="58">
        <f t="shared" si="196"/>
        <v>2239.9300000000003</v>
      </c>
      <c r="AT490" s="47"/>
      <c r="AU490" s="46"/>
      <c r="AV490" s="24">
        <f t="shared" si="207"/>
        <v>0</v>
      </c>
      <c r="AW490" s="23" t="str">
        <f t="shared" si="208"/>
        <v>NÃO MEDIDO</v>
      </c>
      <c r="AX490" s="45"/>
    </row>
    <row r="491" spans="1:50" s="41" customFormat="1" ht="58.5" customHeight="1" x14ac:dyDescent="0.2">
      <c r="A491" s="41" t="s">
        <v>39</v>
      </c>
      <c r="C491" s="57" t="s">
        <v>2051</v>
      </c>
      <c r="D491" s="56" t="s">
        <v>2050</v>
      </c>
      <c r="E491" s="55" t="s">
        <v>43</v>
      </c>
      <c r="F491" s="53">
        <v>1</v>
      </c>
      <c r="G491" s="53">
        <v>0</v>
      </c>
      <c r="H491" s="54">
        <v>0</v>
      </c>
      <c r="I491" s="54"/>
      <c r="J491" s="54">
        <v>0</v>
      </c>
      <c r="K491" s="53">
        <f t="shared" si="197"/>
        <v>1</v>
      </c>
      <c r="L491" s="52">
        <v>20116.38</v>
      </c>
      <c r="M491" s="51">
        <f t="shared" si="204"/>
        <v>20116.38</v>
      </c>
      <c r="N491" s="50"/>
      <c r="O491" s="50">
        <f t="shared" ref="O491:O522" si="209">ROUND(N491*$L491,2)</f>
        <v>0</v>
      </c>
      <c r="P491" s="50"/>
      <c r="Q491" s="50">
        <f t="shared" ref="Q491:Q522" si="210">ROUND(P491*$L491,2)</f>
        <v>0</v>
      </c>
      <c r="R491" s="50"/>
      <c r="S491" s="50">
        <f t="shared" ref="S491:S522" si="211">ROUND(R491*$L491,2)</f>
        <v>0</v>
      </c>
      <c r="T491" s="50"/>
      <c r="U491" s="50">
        <f t="shared" ref="U491:U522" si="212">ROUND(T491*$L491,2)</f>
        <v>0</v>
      </c>
      <c r="V491" s="50"/>
      <c r="W491" s="50">
        <f t="shared" ref="W491:W522" si="213">ROUND(V491*$L491,2)</f>
        <v>0</v>
      </c>
      <c r="X491" s="50"/>
      <c r="Y491" s="50">
        <f t="shared" ref="Y491:Y554" si="214">ROUND(X491*$L491,2)</f>
        <v>0</v>
      </c>
      <c r="Z491" s="50"/>
      <c r="AA491" s="50">
        <f t="shared" ref="AA491:AA500" si="215">ROUND(Z491*$L491,2)</f>
        <v>0</v>
      </c>
      <c r="AB491" s="50"/>
      <c r="AC491" s="50">
        <f t="shared" si="198"/>
        <v>0</v>
      </c>
      <c r="AD491" s="50"/>
      <c r="AE491" s="50">
        <f t="shared" si="199"/>
        <v>0</v>
      </c>
      <c r="AF491" s="50"/>
      <c r="AG491" s="50">
        <f t="shared" si="187"/>
        <v>0</v>
      </c>
      <c r="AH491" s="50">
        <v>1</v>
      </c>
      <c r="AI491" s="50">
        <f t="shared" si="200"/>
        <v>20116.38</v>
      </c>
      <c r="AJ491" s="50"/>
      <c r="AK491" s="50">
        <f t="shared" si="206"/>
        <v>0</v>
      </c>
      <c r="AL491" s="50"/>
      <c r="AM491" s="50">
        <f t="shared" si="201"/>
        <v>0</v>
      </c>
      <c r="AN491" s="50"/>
      <c r="AO491" s="50">
        <f t="shared" si="202"/>
        <v>0</v>
      </c>
      <c r="AP491" s="49">
        <f t="shared" si="203"/>
        <v>1</v>
      </c>
      <c r="AQ491" s="49">
        <f t="shared" si="194"/>
        <v>20116.38</v>
      </c>
      <c r="AR491" s="49">
        <f t="shared" si="195"/>
        <v>0</v>
      </c>
      <c r="AS491" s="58">
        <f t="shared" si="196"/>
        <v>0</v>
      </c>
      <c r="AT491" s="47"/>
      <c r="AU491" s="46"/>
      <c r="AV491" s="24">
        <f t="shared" si="207"/>
        <v>0</v>
      </c>
      <c r="AW491" s="23" t="str">
        <f t="shared" si="208"/>
        <v>NÃO MEDIDO</v>
      </c>
      <c r="AX491" s="45"/>
    </row>
    <row r="492" spans="1:50" s="41" customFormat="1" ht="30" customHeight="1" x14ac:dyDescent="0.2">
      <c r="A492" s="60" t="s">
        <v>41</v>
      </c>
      <c r="B492" s="60"/>
      <c r="C492" s="57">
        <v>11</v>
      </c>
      <c r="D492" s="56" t="s">
        <v>2049</v>
      </c>
      <c r="E492" s="55"/>
      <c r="F492" s="53"/>
      <c r="G492" s="53">
        <v>0</v>
      </c>
      <c r="H492" s="54">
        <v>0</v>
      </c>
      <c r="I492" s="54"/>
      <c r="J492" s="54">
        <v>0</v>
      </c>
      <c r="K492" s="53">
        <f t="shared" si="197"/>
        <v>0</v>
      </c>
      <c r="L492" s="52"/>
      <c r="M492" s="51">
        <f t="shared" si="204"/>
        <v>0</v>
      </c>
      <c r="N492" s="50"/>
      <c r="O492" s="50">
        <f t="shared" si="209"/>
        <v>0</v>
      </c>
      <c r="P492" s="50"/>
      <c r="Q492" s="50">
        <f t="shared" si="210"/>
        <v>0</v>
      </c>
      <c r="R492" s="50"/>
      <c r="S492" s="50">
        <f t="shared" si="211"/>
        <v>0</v>
      </c>
      <c r="T492" s="50"/>
      <c r="U492" s="50">
        <f t="shared" si="212"/>
        <v>0</v>
      </c>
      <c r="V492" s="50"/>
      <c r="W492" s="50">
        <f t="shared" si="213"/>
        <v>0</v>
      </c>
      <c r="X492" s="50"/>
      <c r="Y492" s="50">
        <f t="shared" si="214"/>
        <v>0</v>
      </c>
      <c r="Z492" s="50"/>
      <c r="AA492" s="50">
        <f t="shared" si="215"/>
        <v>0</v>
      </c>
      <c r="AB492" s="50"/>
      <c r="AC492" s="50">
        <f t="shared" si="198"/>
        <v>0</v>
      </c>
      <c r="AD492" s="50"/>
      <c r="AE492" s="50">
        <f t="shared" si="199"/>
        <v>0</v>
      </c>
      <c r="AF492" s="50"/>
      <c r="AG492" s="50">
        <f t="shared" si="187"/>
        <v>0</v>
      </c>
      <c r="AH492" s="50"/>
      <c r="AI492" s="50">
        <f t="shared" si="200"/>
        <v>0</v>
      </c>
      <c r="AJ492" s="50"/>
      <c r="AK492" s="50">
        <f t="shared" si="206"/>
        <v>0</v>
      </c>
      <c r="AL492" s="50"/>
      <c r="AM492" s="50">
        <f t="shared" si="201"/>
        <v>0</v>
      </c>
      <c r="AN492" s="50"/>
      <c r="AO492" s="50">
        <f t="shared" si="202"/>
        <v>0</v>
      </c>
      <c r="AP492" s="49">
        <f t="shared" si="203"/>
        <v>0</v>
      </c>
      <c r="AQ492" s="49">
        <f t="shared" si="194"/>
        <v>0</v>
      </c>
      <c r="AR492" s="49">
        <f t="shared" si="195"/>
        <v>0</v>
      </c>
      <c r="AS492" s="58">
        <f t="shared" si="196"/>
        <v>0</v>
      </c>
      <c r="AT492" s="47"/>
      <c r="AU492" s="46"/>
      <c r="AV492" s="24">
        <f t="shared" si="207"/>
        <v>0</v>
      </c>
      <c r="AW492" s="23" t="str">
        <f>IF(COUNTIF(AW493:AW501,"MEDIDO")&lt;&gt;0,"MEDIDO","NÃO MEDIDO")</f>
        <v>MEDIDO</v>
      </c>
      <c r="AX492" s="45"/>
    </row>
    <row r="493" spans="1:50" s="41" customFormat="1" ht="30" customHeight="1" x14ac:dyDescent="0.2">
      <c r="A493" s="60" t="s">
        <v>41</v>
      </c>
      <c r="B493" s="60"/>
      <c r="C493" s="57">
        <v>110100</v>
      </c>
      <c r="D493" s="56" t="s">
        <v>2048</v>
      </c>
      <c r="E493" s="55"/>
      <c r="F493" s="53"/>
      <c r="G493" s="53">
        <v>0</v>
      </c>
      <c r="H493" s="54">
        <v>0</v>
      </c>
      <c r="I493" s="54"/>
      <c r="J493" s="54">
        <v>0</v>
      </c>
      <c r="K493" s="53">
        <f t="shared" si="197"/>
        <v>0</v>
      </c>
      <c r="L493" s="52"/>
      <c r="M493" s="51">
        <f t="shared" si="204"/>
        <v>0</v>
      </c>
      <c r="N493" s="50"/>
      <c r="O493" s="50">
        <f t="shared" si="209"/>
        <v>0</v>
      </c>
      <c r="P493" s="50"/>
      <c r="Q493" s="50">
        <f t="shared" si="210"/>
        <v>0</v>
      </c>
      <c r="R493" s="50"/>
      <c r="S493" s="50">
        <f t="shared" si="211"/>
        <v>0</v>
      </c>
      <c r="T493" s="50"/>
      <c r="U493" s="50">
        <f t="shared" si="212"/>
        <v>0</v>
      </c>
      <c r="V493" s="50"/>
      <c r="W493" s="50">
        <f t="shared" si="213"/>
        <v>0</v>
      </c>
      <c r="X493" s="50"/>
      <c r="Y493" s="50">
        <f t="shared" si="214"/>
        <v>0</v>
      </c>
      <c r="Z493" s="50"/>
      <c r="AA493" s="50">
        <f t="shared" si="215"/>
        <v>0</v>
      </c>
      <c r="AB493" s="50"/>
      <c r="AC493" s="50">
        <f t="shared" si="198"/>
        <v>0</v>
      </c>
      <c r="AD493" s="50"/>
      <c r="AE493" s="50">
        <f t="shared" si="199"/>
        <v>0</v>
      </c>
      <c r="AF493" s="50"/>
      <c r="AG493" s="50">
        <f t="shared" si="187"/>
        <v>0</v>
      </c>
      <c r="AH493" s="50"/>
      <c r="AI493" s="50">
        <f t="shared" si="200"/>
        <v>0</v>
      </c>
      <c r="AJ493" s="50"/>
      <c r="AK493" s="50">
        <f t="shared" si="206"/>
        <v>0</v>
      </c>
      <c r="AL493" s="50"/>
      <c r="AM493" s="50">
        <f t="shared" si="201"/>
        <v>0</v>
      </c>
      <c r="AN493" s="50"/>
      <c r="AO493" s="50">
        <f t="shared" si="202"/>
        <v>0</v>
      </c>
      <c r="AP493" s="49">
        <f t="shared" si="203"/>
        <v>0</v>
      </c>
      <c r="AQ493" s="49">
        <f t="shared" si="194"/>
        <v>0</v>
      </c>
      <c r="AR493" s="49">
        <f t="shared" si="195"/>
        <v>0</v>
      </c>
      <c r="AS493" s="58">
        <f t="shared" si="196"/>
        <v>0</v>
      </c>
      <c r="AT493" s="47"/>
      <c r="AU493" s="46"/>
      <c r="AV493" s="24">
        <f t="shared" si="207"/>
        <v>0</v>
      </c>
      <c r="AW493" s="23" t="str">
        <f>IF(COUNTIF(AW494:AW497,"MEDIDO")&lt;&gt;0,"MEDIDO","NÃO MEDIDO")</f>
        <v>NÃO MEDIDO</v>
      </c>
      <c r="AX493" s="45"/>
    </row>
    <row r="494" spans="1:50" s="41" customFormat="1" ht="59.25" customHeight="1" x14ac:dyDescent="0.2">
      <c r="A494" s="41" t="s">
        <v>39</v>
      </c>
      <c r="C494" s="57" t="s">
        <v>2047</v>
      </c>
      <c r="D494" s="56" t="s">
        <v>2046</v>
      </c>
      <c r="E494" s="55" t="s">
        <v>36</v>
      </c>
      <c r="F494" s="53">
        <v>54</v>
      </c>
      <c r="G494" s="53">
        <v>0</v>
      </c>
      <c r="H494" s="54">
        <v>0</v>
      </c>
      <c r="I494" s="54"/>
      <c r="J494" s="54">
        <v>0</v>
      </c>
      <c r="K494" s="53">
        <f t="shared" si="197"/>
        <v>54</v>
      </c>
      <c r="L494" s="52">
        <v>64.290000000000006</v>
      </c>
      <c r="M494" s="51">
        <f t="shared" si="204"/>
        <v>3471.66</v>
      </c>
      <c r="N494" s="50"/>
      <c r="O494" s="50">
        <f t="shared" si="209"/>
        <v>0</v>
      </c>
      <c r="P494" s="50"/>
      <c r="Q494" s="50">
        <f t="shared" si="210"/>
        <v>0</v>
      </c>
      <c r="R494" s="50"/>
      <c r="S494" s="50">
        <f t="shared" si="211"/>
        <v>0</v>
      </c>
      <c r="T494" s="50"/>
      <c r="U494" s="50">
        <f t="shared" si="212"/>
        <v>0</v>
      </c>
      <c r="V494" s="50"/>
      <c r="W494" s="50">
        <f t="shared" si="213"/>
        <v>0</v>
      </c>
      <c r="X494" s="50"/>
      <c r="Y494" s="50">
        <f t="shared" si="214"/>
        <v>0</v>
      </c>
      <c r="Z494" s="50"/>
      <c r="AA494" s="50">
        <f t="shared" si="215"/>
        <v>0</v>
      </c>
      <c r="AB494" s="50"/>
      <c r="AC494" s="50">
        <f t="shared" si="198"/>
        <v>0</v>
      </c>
      <c r="AD494" s="50"/>
      <c r="AE494" s="50">
        <f t="shared" si="199"/>
        <v>0</v>
      </c>
      <c r="AF494" s="50"/>
      <c r="AG494" s="50">
        <f t="shared" si="187"/>
        <v>0</v>
      </c>
      <c r="AH494" s="50">
        <v>39.49</v>
      </c>
      <c r="AI494" s="50">
        <f t="shared" si="200"/>
        <v>2538.81</v>
      </c>
      <c r="AJ494" s="50"/>
      <c r="AK494" s="50">
        <f t="shared" si="206"/>
        <v>0</v>
      </c>
      <c r="AL494" s="50"/>
      <c r="AM494" s="50">
        <f t="shared" si="201"/>
        <v>0</v>
      </c>
      <c r="AN494" s="50"/>
      <c r="AO494" s="50">
        <f t="shared" si="202"/>
        <v>0</v>
      </c>
      <c r="AP494" s="49">
        <f t="shared" si="203"/>
        <v>39.49</v>
      </c>
      <c r="AQ494" s="49">
        <f t="shared" si="194"/>
        <v>2538.81</v>
      </c>
      <c r="AR494" s="49">
        <f t="shared" si="195"/>
        <v>14.509999999999998</v>
      </c>
      <c r="AS494" s="58">
        <f t="shared" si="196"/>
        <v>932.84999999999991</v>
      </c>
      <c r="AT494" s="47"/>
      <c r="AU494" s="46"/>
      <c r="AV494" s="24">
        <f t="shared" si="207"/>
        <v>0</v>
      </c>
      <c r="AW494" s="23" t="str">
        <f>IF(AV494&lt;&gt;0,"MEDIDO","NÃO MEDIDO")</f>
        <v>NÃO MEDIDO</v>
      </c>
      <c r="AX494" s="45"/>
    </row>
    <row r="495" spans="1:50" s="41" customFormat="1" ht="59.25" customHeight="1" x14ac:dyDescent="0.2">
      <c r="A495" s="41" t="s">
        <v>39</v>
      </c>
      <c r="C495" s="57" t="s">
        <v>2045</v>
      </c>
      <c r="D495" s="56" t="s">
        <v>2044</v>
      </c>
      <c r="E495" s="55" t="s">
        <v>36</v>
      </c>
      <c r="F495" s="53">
        <v>6.5</v>
      </c>
      <c r="G495" s="53">
        <v>0</v>
      </c>
      <c r="H495" s="54">
        <v>0</v>
      </c>
      <c r="I495" s="54"/>
      <c r="J495" s="54">
        <v>0</v>
      </c>
      <c r="K495" s="53">
        <f t="shared" si="197"/>
        <v>6.5</v>
      </c>
      <c r="L495" s="52">
        <v>153.69</v>
      </c>
      <c r="M495" s="51">
        <f t="shared" si="204"/>
        <v>998.99</v>
      </c>
      <c r="N495" s="50"/>
      <c r="O495" s="50">
        <f t="shared" si="209"/>
        <v>0</v>
      </c>
      <c r="P495" s="50"/>
      <c r="Q495" s="50">
        <f t="shared" si="210"/>
        <v>0</v>
      </c>
      <c r="R495" s="50"/>
      <c r="S495" s="50">
        <f t="shared" si="211"/>
        <v>0</v>
      </c>
      <c r="T495" s="50"/>
      <c r="U495" s="50">
        <f t="shared" si="212"/>
        <v>0</v>
      </c>
      <c r="V495" s="50"/>
      <c r="W495" s="50">
        <f t="shared" si="213"/>
        <v>0</v>
      </c>
      <c r="X495" s="50"/>
      <c r="Y495" s="50">
        <f t="shared" si="214"/>
        <v>0</v>
      </c>
      <c r="Z495" s="50"/>
      <c r="AA495" s="50">
        <f t="shared" si="215"/>
        <v>0</v>
      </c>
      <c r="AB495" s="50"/>
      <c r="AC495" s="50">
        <f t="shared" si="198"/>
        <v>0</v>
      </c>
      <c r="AD495" s="50"/>
      <c r="AE495" s="50">
        <f t="shared" si="199"/>
        <v>0</v>
      </c>
      <c r="AF495" s="50"/>
      <c r="AG495" s="50">
        <f t="shared" si="187"/>
        <v>0</v>
      </c>
      <c r="AH495" s="50"/>
      <c r="AI495" s="50">
        <f t="shared" si="200"/>
        <v>0</v>
      </c>
      <c r="AJ495" s="50"/>
      <c r="AK495" s="50">
        <f t="shared" si="206"/>
        <v>0</v>
      </c>
      <c r="AL495" s="50"/>
      <c r="AM495" s="50">
        <f t="shared" si="201"/>
        <v>0</v>
      </c>
      <c r="AN495" s="50"/>
      <c r="AO495" s="50">
        <f t="shared" si="202"/>
        <v>0</v>
      </c>
      <c r="AP495" s="49">
        <f t="shared" si="203"/>
        <v>0</v>
      </c>
      <c r="AQ495" s="49">
        <f t="shared" si="194"/>
        <v>0</v>
      </c>
      <c r="AR495" s="49">
        <f t="shared" si="195"/>
        <v>6.5</v>
      </c>
      <c r="AS495" s="58">
        <f t="shared" si="196"/>
        <v>998.99</v>
      </c>
      <c r="AT495" s="47"/>
      <c r="AU495" s="46"/>
      <c r="AV495" s="24">
        <f t="shared" si="207"/>
        <v>0</v>
      </c>
      <c r="AW495" s="23" t="str">
        <f>IF(AV495&lt;&gt;0,"MEDIDO","NÃO MEDIDO")</f>
        <v>NÃO MEDIDO</v>
      </c>
      <c r="AX495" s="45"/>
    </row>
    <row r="496" spans="1:50" s="41" customFormat="1" ht="59.25" customHeight="1" x14ac:dyDescent="0.2">
      <c r="A496" s="41" t="s">
        <v>39</v>
      </c>
      <c r="C496" s="57" t="s">
        <v>2043</v>
      </c>
      <c r="D496" s="56" t="s">
        <v>2042</v>
      </c>
      <c r="E496" s="55" t="s">
        <v>36</v>
      </c>
      <c r="F496" s="53">
        <v>144</v>
      </c>
      <c r="G496" s="53">
        <v>0</v>
      </c>
      <c r="H496" s="54">
        <v>0</v>
      </c>
      <c r="I496" s="54"/>
      <c r="J496" s="54">
        <v>0</v>
      </c>
      <c r="K496" s="53">
        <f t="shared" si="197"/>
        <v>144</v>
      </c>
      <c r="L496" s="52">
        <v>46.38</v>
      </c>
      <c r="M496" s="51">
        <f t="shared" si="204"/>
        <v>6678.72</v>
      </c>
      <c r="N496" s="50"/>
      <c r="O496" s="50">
        <f t="shared" si="209"/>
        <v>0</v>
      </c>
      <c r="P496" s="50"/>
      <c r="Q496" s="50">
        <f t="shared" si="210"/>
        <v>0</v>
      </c>
      <c r="R496" s="50"/>
      <c r="S496" s="50">
        <f t="shared" si="211"/>
        <v>0</v>
      </c>
      <c r="T496" s="50"/>
      <c r="U496" s="50">
        <f t="shared" si="212"/>
        <v>0</v>
      </c>
      <c r="V496" s="50">
        <v>112.9</v>
      </c>
      <c r="W496" s="50">
        <f t="shared" si="213"/>
        <v>5236.3</v>
      </c>
      <c r="X496" s="50"/>
      <c r="Y496" s="50">
        <f t="shared" si="214"/>
        <v>0</v>
      </c>
      <c r="Z496" s="50"/>
      <c r="AA496" s="50">
        <f t="shared" si="215"/>
        <v>0</v>
      </c>
      <c r="AB496" s="50"/>
      <c r="AC496" s="50">
        <f t="shared" si="198"/>
        <v>0</v>
      </c>
      <c r="AD496" s="50"/>
      <c r="AE496" s="50">
        <f t="shared" si="199"/>
        <v>0</v>
      </c>
      <c r="AF496" s="50"/>
      <c r="AG496" s="50">
        <f t="shared" si="187"/>
        <v>0</v>
      </c>
      <c r="AH496" s="50"/>
      <c r="AI496" s="50">
        <f t="shared" si="200"/>
        <v>0</v>
      </c>
      <c r="AJ496" s="50"/>
      <c r="AK496" s="50">
        <f t="shared" si="206"/>
        <v>0</v>
      </c>
      <c r="AL496" s="50"/>
      <c r="AM496" s="50">
        <f t="shared" si="201"/>
        <v>0</v>
      </c>
      <c r="AN496" s="50"/>
      <c r="AO496" s="50">
        <f t="shared" si="202"/>
        <v>0</v>
      </c>
      <c r="AP496" s="49">
        <f t="shared" si="203"/>
        <v>112.9</v>
      </c>
      <c r="AQ496" s="49">
        <f t="shared" si="194"/>
        <v>5236.3</v>
      </c>
      <c r="AR496" s="49">
        <f t="shared" si="195"/>
        <v>31.099999999999994</v>
      </c>
      <c r="AS496" s="58">
        <f t="shared" si="196"/>
        <v>1442.42</v>
      </c>
      <c r="AT496" s="47"/>
      <c r="AU496" s="46"/>
      <c r="AV496" s="24">
        <f t="shared" si="207"/>
        <v>0</v>
      </c>
      <c r="AW496" s="23" t="str">
        <f>IF(AV496&lt;&gt;0,"MEDIDO","NÃO MEDIDO")</f>
        <v>NÃO MEDIDO</v>
      </c>
      <c r="AX496" s="45"/>
    </row>
    <row r="497" spans="1:50" s="41" customFormat="1" ht="59.25" customHeight="1" x14ac:dyDescent="0.2">
      <c r="A497" s="41" t="s">
        <v>39</v>
      </c>
      <c r="C497" s="57" t="s">
        <v>2041</v>
      </c>
      <c r="D497" s="56" t="s">
        <v>2040</v>
      </c>
      <c r="E497" s="55" t="s">
        <v>36</v>
      </c>
      <c r="F497" s="53">
        <v>137.5</v>
      </c>
      <c r="G497" s="53">
        <v>0</v>
      </c>
      <c r="H497" s="54">
        <v>0</v>
      </c>
      <c r="I497" s="54"/>
      <c r="J497" s="54">
        <v>0</v>
      </c>
      <c r="K497" s="53">
        <f t="shared" si="197"/>
        <v>137.5</v>
      </c>
      <c r="L497" s="52">
        <v>65.73</v>
      </c>
      <c r="M497" s="51">
        <f t="shared" si="204"/>
        <v>9037.8799999999992</v>
      </c>
      <c r="N497" s="50"/>
      <c r="O497" s="50">
        <f t="shared" si="209"/>
        <v>0</v>
      </c>
      <c r="P497" s="50"/>
      <c r="Q497" s="50">
        <f t="shared" si="210"/>
        <v>0</v>
      </c>
      <c r="R497" s="50"/>
      <c r="S497" s="50">
        <f t="shared" si="211"/>
        <v>0</v>
      </c>
      <c r="T497" s="50"/>
      <c r="U497" s="50">
        <f t="shared" si="212"/>
        <v>0</v>
      </c>
      <c r="V497" s="50">
        <v>127.27</v>
      </c>
      <c r="W497" s="50">
        <f t="shared" si="213"/>
        <v>8365.4599999999991</v>
      </c>
      <c r="X497" s="50"/>
      <c r="Y497" s="50">
        <f t="shared" si="214"/>
        <v>0</v>
      </c>
      <c r="Z497" s="50"/>
      <c r="AA497" s="50">
        <f t="shared" si="215"/>
        <v>0</v>
      </c>
      <c r="AB497" s="50"/>
      <c r="AC497" s="50">
        <f t="shared" si="198"/>
        <v>0</v>
      </c>
      <c r="AD497" s="50"/>
      <c r="AE497" s="50">
        <f t="shared" si="199"/>
        <v>0</v>
      </c>
      <c r="AF497" s="50"/>
      <c r="AG497" s="50">
        <f t="shared" si="187"/>
        <v>0</v>
      </c>
      <c r="AH497" s="50"/>
      <c r="AI497" s="50">
        <f t="shared" si="200"/>
        <v>0</v>
      </c>
      <c r="AJ497" s="50"/>
      <c r="AK497" s="50">
        <f t="shared" si="206"/>
        <v>0</v>
      </c>
      <c r="AL497" s="50"/>
      <c r="AM497" s="50">
        <f t="shared" si="201"/>
        <v>0</v>
      </c>
      <c r="AN497" s="50"/>
      <c r="AO497" s="50">
        <f t="shared" si="202"/>
        <v>0</v>
      </c>
      <c r="AP497" s="49">
        <f t="shared" si="203"/>
        <v>127.27</v>
      </c>
      <c r="AQ497" s="49">
        <f t="shared" si="194"/>
        <v>8365.4599999999991</v>
      </c>
      <c r="AR497" s="49">
        <f t="shared" si="195"/>
        <v>10.230000000000004</v>
      </c>
      <c r="AS497" s="58">
        <f t="shared" si="196"/>
        <v>672.42000000000007</v>
      </c>
      <c r="AT497" s="47"/>
      <c r="AU497" s="46"/>
      <c r="AV497" s="24">
        <f t="shared" si="207"/>
        <v>0</v>
      </c>
      <c r="AW497" s="23" t="str">
        <f>IF(AV497&lt;&gt;0,"MEDIDO","NÃO MEDIDO")</f>
        <v>NÃO MEDIDO</v>
      </c>
      <c r="AX497" s="45"/>
    </row>
    <row r="498" spans="1:50" s="41" customFormat="1" ht="30" customHeight="1" x14ac:dyDescent="0.2">
      <c r="A498" s="60" t="s">
        <v>41</v>
      </c>
      <c r="B498" s="60"/>
      <c r="C498" s="57">
        <v>110200</v>
      </c>
      <c r="D498" s="56" t="s">
        <v>2039</v>
      </c>
      <c r="E498" s="55"/>
      <c r="F498" s="53"/>
      <c r="G498" s="53">
        <v>0</v>
      </c>
      <c r="H498" s="54">
        <v>0</v>
      </c>
      <c r="I498" s="54"/>
      <c r="J498" s="54">
        <v>0</v>
      </c>
      <c r="K498" s="53">
        <f t="shared" si="197"/>
        <v>0</v>
      </c>
      <c r="L498" s="52"/>
      <c r="M498" s="51">
        <f t="shared" si="204"/>
        <v>0</v>
      </c>
      <c r="N498" s="50"/>
      <c r="O498" s="50">
        <f t="shared" si="209"/>
        <v>0</v>
      </c>
      <c r="P498" s="50"/>
      <c r="Q498" s="50">
        <f t="shared" si="210"/>
        <v>0</v>
      </c>
      <c r="R498" s="50"/>
      <c r="S498" s="50">
        <f t="shared" si="211"/>
        <v>0</v>
      </c>
      <c r="T498" s="50"/>
      <c r="U498" s="50">
        <f t="shared" si="212"/>
        <v>0</v>
      </c>
      <c r="V498" s="50"/>
      <c r="W498" s="50">
        <f t="shared" si="213"/>
        <v>0</v>
      </c>
      <c r="X498" s="50"/>
      <c r="Y498" s="50">
        <f t="shared" si="214"/>
        <v>0</v>
      </c>
      <c r="Z498" s="50"/>
      <c r="AA498" s="50">
        <f t="shared" si="215"/>
        <v>0</v>
      </c>
      <c r="AB498" s="50"/>
      <c r="AC498" s="50">
        <f t="shared" si="198"/>
        <v>0</v>
      </c>
      <c r="AD498" s="50"/>
      <c r="AE498" s="50">
        <f t="shared" si="199"/>
        <v>0</v>
      </c>
      <c r="AF498" s="50"/>
      <c r="AG498" s="50">
        <f t="shared" si="187"/>
        <v>0</v>
      </c>
      <c r="AH498" s="50"/>
      <c r="AI498" s="50">
        <f t="shared" si="200"/>
        <v>0</v>
      </c>
      <c r="AJ498" s="50"/>
      <c r="AK498" s="50">
        <f t="shared" si="206"/>
        <v>0</v>
      </c>
      <c r="AL498" s="50"/>
      <c r="AM498" s="50">
        <f t="shared" si="201"/>
        <v>0</v>
      </c>
      <c r="AN498" s="50"/>
      <c r="AO498" s="50">
        <f t="shared" si="202"/>
        <v>0</v>
      </c>
      <c r="AP498" s="49">
        <f t="shared" si="203"/>
        <v>0</v>
      </c>
      <c r="AQ498" s="49">
        <f t="shared" si="194"/>
        <v>0</v>
      </c>
      <c r="AR498" s="49">
        <f t="shared" si="195"/>
        <v>0</v>
      </c>
      <c r="AS498" s="58">
        <f t="shared" si="196"/>
        <v>0</v>
      </c>
      <c r="AT498" s="47"/>
      <c r="AU498" s="46"/>
      <c r="AV498" s="24">
        <f t="shared" si="207"/>
        <v>0</v>
      </c>
      <c r="AW498" s="23" t="str">
        <f>IF(COUNTIF(AW499:AW501,"MEDIDO")&lt;&gt;0,"MEDIDO","NÃO MEDIDO")</f>
        <v>MEDIDO</v>
      </c>
      <c r="AX498" s="45"/>
    </row>
    <row r="499" spans="1:50" s="41" customFormat="1" ht="47.25" customHeight="1" x14ac:dyDescent="0.2">
      <c r="A499" s="41" t="s">
        <v>39</v>
      </c>
      <c r="C499" s="57" t="s">
        <v>2038</v>
      </c>
      <c r="D499" s="56" t="s">
        <v>2037</v>
      </c>
      <c r="E499" s="55" t="s">
        <v>36</v>
      </c>
      <c r="F499" s="53">
        <v>656</v>
      </c>
      <c r="G499" s="53">
        <v>0</v>
      </c>
      <c r="H499" s="54">
        <v>0</v>
      </c>
      <c r="I499" s="54"/>
      <c r="J499" s="54">
        <v>0</v>
      </c>
      <c r="K499" s="53">
        <f t="shared" si="197"/>
        <v>656</v>
      </c>
      <c r="L499" s="52">
        <v>98.08</v>
      </c>
      <c r="M499" s="51">
        <f t="shared" si="204"/>
        <v>64340.480000000003</v>
      </c>
      <c r="N499" s="50"/>
      <c r="O499" s="50">
        <f t="shared" si="209"/>
        <v>0</v>
      </c>
      <c r="P499" s="50">
        <v>222.96</v>
      </c>
      <c r="Q499" s="50">
        <f t="shared" si="210"/>
        <v>21867.919999999998</v>
      </c>
      <c r="R499" s="50">
        <v>288.26</v>
      </c>
      <c r="S499" s="50">
        <f t="shared" si="211"/>
        <v>28272.54</v>
      </c>
      <c r="T499" s="50"/>
      <c r="U499" s="50">
        <f t="shared" si="212"/>
        <v>0</v>
      </c>
      <c r="V499" s="50"/>
      <c r="W499" s="50">
        <f t="shared" si="213"/>
        <v>0</v>
      </c>
      <c r="X499" s="50"/>
      <c r="Y499" s="50">
        <f t="shared" si="214"/>
        <v>0</v>
      </c>
      <c r="Z499" s="50"/>
      <c r="AA499" s="50">
        <f t="shared" si="215"/>
        <v>0</v>
      </c>
      <c r="AB499" s="50"/>
      <c r="AC499" s="50">
        <f t="shared" si="198"/>
        <v>0</v>
      </c>
      <c r="AD499" s="50"/>
      <c r="AE499" s="50">
        <f t="shared" si="199"/>
        <v>0</v>
      </c>
      <c r="AF499" s="50"/>
      <c r="AG499" s="50">
        <f t="shared" si="187"/>
        <v>0</v>
      </c>
      <c r="AH499" s="50"/>
      <c r="AI499" s="50">
        <f t="shared" si="200"/>
        <v>0</v>
      </c>
      <c r="AJ499" s="50"/>
      <c r="AK499" s="50">
        <f t="shared" si="206"/>
        <v>0</v>
      </c>
      <c r="AL499" s="50"/>
      <c r="AM499" s="50">
        <f t="shared" si="201"/>
        <v>0</v>
      </c>
      <c r="AN499" s="50"/>
      <c r="AO499" s="50">
        <f t="shared" si="202"/>
        <v>0</v>
      </c>
      <c r="AP499" s="49">
        <f t="shared" si="203"/>
        <v>511.22</v>
      </c>
      <c r="AQ499" s="49">
        <f t="shared" si="194"/>
        <v>50140.46</v>
      </c>
      <c r="AR499" s="49">
        <f t="shared" si="195"/>
        <v>144.77999999999997</v>
      </c>
      <c r="AS499" s="58">
        <f t="shared" si="196"/>
        <v>14200.020000000004</v>
      </c>
      <c r="AT499" s="47"/>
      <c r="AU499" s="46"/>
      <c r="AV499" s="24">
        <f t="shared" si="207"/>
        <v>0</v>
      </c>
      <c r="AW499" s="23" t="str">
        <f>IF(AV499&lt;&gt;0,"MEDIDO","NÃO MEDIDO")</f>
        <v>NÃO MEDIDO</v>
      </c>
      <c r="AX499" s="45"/>
    </row>
    <row r="500" spans="1:50" s="41" customFormat="1" ht="47.25" customHeight="1" x14ac:dyDescent="0.2">
      <c r="A500" s="41" t="s">
        <v>39</v>
      </c>
      <c r="C500" s="57" t="s">
        <v>2036</v>
      </c>
      <c r="D500" s="56" t="s">
        <v>2035</v>
      </c>
      <c r="E500" s="55" t="s">
        <v>36</v>
      </c>
      <c r="F500" s="53">
        <v>161</v>
      </c>
      <c r="G500" s="53">
        <v>0</v>
      </c>
      <c r="H500" s="54">
        <v>0</v>
      </c>
      <c r="I500" s="54"/>
      <c r="J500" s="54">
        <v>0</v>
      </c>
      <c r="K500" s="53">
        <f t="shared" si="197"/>
        <v>161</v>
      </c>
      <c r="L500" s="52">
        <v>240.78</v>
      </c>
      <c r="M500" s="51">
        <f t="shared" si="204"/>
        <v>38765.58</v>
      </c>
      <c r="N500" s="50"/>
      <c r="O500" s="50">
        <f t="shared" si="209"/>
        <v>0</v>
      </c>
      <c r="P500" s="50"/>
      <c r="Q500" s="50">
        <f t="shared" si="210"/>
        <v>0</v>
      </c>
      <c r="R500" s="50"/>
      <c r="S500" s="50">
        <f t="shared" si="211"/>
        <v>0</v>
      </c>
      <c r="T500" s="50"/>
      <c r="U500" s="50">
        <f t="shared" si="212"/>
        <v>0</v>
      </c>
      <c r="V500" s="50"/>
      <c r="W500" s="50">
        <f t="shared" si="213"/>
        <v>0</v>
      </c>
      <c r="X500" s="50"/>
      <c r="Y500" s="50">
        <f t="shared" si="214"/>
        <v>0</v>
      </c>
      <c r="Z500" s="50">
        <v>91.68</v>
      </c>
      <c r="AA500" s="50">
        <f t="shared" si="215"/>
        <v>22074.71</v>
      </c>
      <c r="AB500" s="50"/>
      <c r="AC500" s="50">
        <f t="shared" si="198"/>
        <v>0</v>
      </c>
      <c r="AD500" s="50">
        <v>69.319999999999993</v>
      </c>
      <c r="AE500" s="50">
        <f t="shared" si="199"/>
        <v>16690.87</v>
      </c>
      <c r="AF500" s="50"/>
      <c r="AG500" s="50">
        <f t="shared" si="187"/>
        <v>0</v>
      </c>
      <c r="AH500" s="50"/>
      <c r="AI500" s="50">
        <f t="shared" si="200"/>
        <v>0</v>
      </c>
      <c r="AJ500" s="50"/>
      <c r="AK500" s="50">
        <f t="shared" si="206"/>
        <v>0</v>
      </c>
      <c r="AL500" s="50"/>
      <c r="AM500" s="50">
        <f t="shared" si="201"/>
        <v>0</v>
      </c>
      <c r="AN500" s="50"/>
      <c r="AO500" s="50">
        <f t="shared" si="202"/>
        <v>0</v>
      </c>
      <c r="AP500" s="49">
        <f t="shared" si="203"/>
        <v>161</v>
      </c>
      <c r="AQ500" s="49">
        <f t="shared" si="194"/>
        <v>38765.58</v>
      </c>
      <c r="AR500" s="49">
        <f t="shared" si="195"/>
        <v>0</v>
      </c>
      <c r="AS500" s="58">
        <f t="shared" si="196"/>
        <v>0</v>
      </c>
      <c r="AT500" s="47"/>
      <c r="AU500" s="46"/>
      <c r="AV500" s="24">
        <f t="shared" si="207"/>
        <v>0</v>
      </c>
      <c r="AW500" s="23" t="str">
        <f>IF(AV500&lt;&gt;0,"MEDIDO","NÃO MEDIDO")</f>
        <v>NÃO MEDIDO</v>
      </c>
      <c r="AX500" s="45"/>
    </row>
    <row r="501" spans="1:50" s="41" customFormat="1" ht="47.25" customHeight="1" x14ac:dyDescent="0.2">
      <c r="A501" s="41" t="s">
        <v>46</v>
      </c>
      <c r="C501" s="57" t="s">
        <v>2034</v>
      </c>
      <c r="D501" s="56" t="s">
        <v>2033</v>
      </c>
      <c r="E501" s="55" t="s">
        <v>36</v>
      </c>
      <c r="F501" s="53"/>
      <c r="G501" s="53">
        <v>0</v>
      </c>
      <c r="H501" s="54">
        <v>0</v>
      </c>
      <c r="I501" s="54"/>
      <c r="J501" s="54">
        <v>100</v>
      </c>
      <c r="K501" s="53">
        <f t="shared" si="197"/>
        <v>100</v>
      </c>
      <c r="L501" s="52">
        <v>21.7</v>
      </c>
      <c r="M501" s="51">
        <f t="shared" si="204"/>
        <v>2170</v>
      </c>
      <c r="N501" s="50"/>
      <c r="O501" s="50">
        <f t="shared" si="209"/>
        <v>0</v>
      </c>
      <c r="P501" s="50"/>
      <c r="Q501" s="50">
        <f t="shared" si="210"/>
        <v>0</v>
      </c>
      <c r="R501" s="50"/>
      <c r="S501" s="50">
        <f t="shared" si="211"/>
        <v>0</v>
      </c>
      <c r="T501" s="50"/>
      <c r="U501" s="50">
        <f t="shared" si="212"/>
        <v>0</v>
      </c>
      <c r="V501" s="50"/>
      <c r="W501" s="50">
        <f t="shared" si="213"/>
        <v>0</v>
      </c>
      <c r="X501" s="50"/>
      <c r="Y501" s="50">
        <f t="shared" si="214"/>
        <v>0</v>
      </c>
      <c r="Z501" s="50"/>
      <c r="AA501" s="50"/>
      <c r="AB501" s="50"/>
      <c r="AC501" s="50">
        <f t="shared" si="198"/>
        <v>0</v>
      </c>
      <c r="AD501" s="50"/>
      <c r="AE501" s="50"/>
      <c r="AF501" s="50"/>
      <c r="AG501" s="50">
        <f t="shared" si="187"/>
        <v>0</v>
      </c>
      <c r="AH501" s="50"/>
      <c r="AI501" s="50">
        <f t="shared" si="200"/>
        <v>0</v>
      </c>
      <c r="AJ501" s="50">
        <v>98.2</v>
      </c>
      <c r="AK501" s="50">
        <f t="shared" si="206"/>
        <v>2130.94</v>
      </c>
      <c r="AL501" s="50"/>
      <c r="AM501" s="50">
        <f t="shared" si="201"/>
        <v>0</v>
      </c>
      <c r="AN501" s="50"/>
      <c r="AO501" s="50">
        <f t="shared" si="202"/>
        <v>0</v>
      </c>
      <c r="AP501" s="49">
        <f t="shared" si="203"/>
        <v>98.2</v>
      </c>
      <c r="AQ501" s="49">
        <f t="shared" si="194"/>
        <v>2130.94</v>
      </c>
      <c r="AR501" s="49">
        <f t="shared" si="195"/>
        <v>1.7999999999999972</v>
      </c>
      <c r="AS501" s="58">
        <f t="shared" si="196"/>
        <v>39.059999999999945</v>
      </c>
      <c r="AT501" s="47"/>
      <c r="AU501" s="46"/>
      <c r="AV501" s="24">
        <f t="shared" si="207"/>
        <v>98.2</v>
      </c>
      <c r="AW501" s="23" t="str">
        <f>IF(AV501&lt;&gt;0,"MEDIDO","NÃO MEDIDO")</f>
        <v>MEDIDO</v>
      </c>
      <c r="AX501" s="45"/>
    </row>
    <row r="502" spans="1:50" s="41" customFormat="1" ht="30" customHeight="1" x14ac:dyDescent="0.2">
      <c r="A502" s="60" t="s">
        <v>41</v>
      </c>
      <c r="B502" s="60"/>
      <c r="C502" s="57">
        <v>12</v>
      </c>
      <c r="D502" s="56" t="s">
        <v>2032</v>
      </c>
      <c r="E502" s="55"/>
      <c r="F502" s="53"/>
      <c r="G502" s="53">
        <v>0</v>
      </c>
      <c r="H502" s="54">
        <v>0</v>
      </c>
      <c r="I502" s="54"/>
      <c r="J502" s="54">
        <v>0</v>
      </c>
      <c r="K502" s="53">
        <f t="shared" si="197"/>
        <v>0</v>
      </c>
      <c r="L502" s="52"/>
      <c r="M502" s="51">
        <f t="shared" si="204"/>
        <v>0</v>
      </c>
      <c r="N502" s="50"/>
      <c r="O502" s="50">
        <f t="shared" si="209"/>
        <v>0</v>
      </c>
      <c r="P502" s="50"/>
      <c r="Q502" s="50">
        <f t="shared" si="210"/>
        <v>0</v>
      </c>
      <c r="R502" s="50"/>
      <c r="S502" s="50">
        <f t="shared" si="211"/>
        <v>0</v>
      </c>
      <c r="T502" s="50"/>
      <c r="U502" s="50">
        <f t="shared" si="212"/>
        <v>0</v>
      </c>
      <c r="V502" s="50"/>
      <c r="W502" s="50">
        <f t="shared" si="213"/>
        <v>0</v>
      </c>
      <c r="X502" s="50"/>
      <c r="Y502" s="50">
        <f t="shared" si="214"/>
        <v>0</v>
      </c>
      <c r="Z502" s="50"/>
      <c r="AA502" s="50">
        <f t="shared" ref="AA502:AA533" si="216">ROUND(Z502*$L502,2)</f>
        <v>0</v>
      </c>
      <c r="AB502" s="50"/>
      <c r="AC502" s="50">
        <f t="shared" si="198"/>
        <v>0</v>
      </c>
      <c r="AD502" s="50"/>
      <c r="AE502" s="50">
        <f t="shared" ref="AE502:AE565" si="217">ROUND(AD502*$L502,2)</f>
        <v>0</v>
      </c>
      <c r="AF502" s="50"/>
      <c r="AG502" s="50">
        <f t="shared" si="187"/>
        <v>0</v>
      </c>
      <c r="AH502" s="50"/>
      <c r="AI502" s="50">
        <f t="shared" si="200"/>
        <v>0</v>
      </c>
      <c r="AJ502" s="50"/>
      <c r="AK502" s="50">
        <f t="shared" si="206"/>
        <v>0</v>
      </c>
      <c r="AL502" s="50"/>
      <c r="AM502" s="50">
        <f t="shared" si="201"/>
        <v>0</v>
      </c>
      <c r="AN502" s="50"/>
      <c r="AO502" s="50">
        <f t="shared" si="202"/>
        <v>0</v>
      </c>
      <c r="AP502" s="49">
        <f t="shared" si="203"/>
        <v>0</v>
      </c>
      <c r="AQ502" s="49">
        <f t="shared" si="194"/>
        <v>0</v>
      </c>
      <c r="AR502" s="49">
        <f t="shared" si="195"/>
        <v>0</v>
      </c>
      <c r="AS502" s="58">
        <f t="shared" si="196"/>
        <v>0</v>
      </c>
      <c r="AT502" s="47"/>
      <c r="AU502" s="46"/>
      <c r="AV502" s="24">
        <f t="shared" si="207"/>
        <v>0</v>
      </c>
      <c r="AW502" s="23" t="str">
        <f>IF(COUNTIF(AW503:AW520,"MEDIDO")&lt;&gt;0,"MEDIDO","NÃO MEDIDO")</f>
        <v>MEDIDO</v>
      </c>
      <c r="AX502" s="45"/>
    </row>
    <row r="503" spans="1:50" s="41" customFormat="1" ht="30" customHeight="1" x14ac:dyDescent="0.2">
      <c r="A503" s="60" t="s">
        <v>41</v>
      </c>
      <c r="B503" s="60"/>
      <c r="C503" s="57">
        <v>120300</v>
      </c>
      <c r="D503" s="56" t="s">
        <v>2031</v>
      </c>
      <c r="E503" s="55"/>
      <c r="F503" s="53"/>
      <c r="G503" s="53">
        <v>0</v>
      </c>
      <c r="H503" s="54">
        <v>0</v>
      </c>
      <c r="I503" s="54"/>
      <c r="J503" s="54">
        <v>0</v>
      </c>
      <c r="K503" s="53">
        <f t="shared" si="197"/>
        <v>0</v>
      </c>
      <c r="L503" s="52"/>
      <c r="M503" s="51">
        <f t="shared" si="204"/>
        <v>0</v>
      </c>
      <c r="N503" s="50"/>
      <c r="O503" s="50">
        <f t="shared" si="209"/>
        <v>0</v>
      </c>
      <c r="P503" s="50"/>
      <c r="Q503" s="50">
        <f t="shared" si="210"/>
        <v>0</v>
      </c>
      <c r="R503" s="50"/>
      <c r="S503" s="50">
        <f t="shared" si="211"/>
        <v>0</v>
      </c>
      <c r="T503" s="50"/>
      <c r="U503" s="50">
        <f t="shared" si="212"/>
        <v>0</v>
      </c>
      <c r="V503" s="50"/>
      <c r="W503" s="50">
        <f t="shared" si="213"/>
        <v>0</v>
      </c>
      <c r="X503" s="50"/>
      <c r="Y503" s="50">
        <f t="shared" si="214"/>
        <v>0</v>
      </c>
      <c r="Z503" s="50"/>
      <c r="AA503" s="50">
        <f t="shared" si="216"/>
        <v>0</v>
      </c>
      <c r="AB503" s="50"/>
      <c r="AC503" s="50">
        <f t="shared" si="198"/>
        <v>0</v>
      </c>
      <c r="AD503" s="50"/>
      <c r="AE503" s="50">
        <f t="shared" si="217"/>
        <v>0</v>
      </c>
      <c r="AF503" s="50"/>
      <c r="AG503" s="50">
        <f t="shared" si="187"/>
        <v>0</v>
      </c>
      <c r="AH503" s="50"/>
      <c r="AI503" s="50">
        <f t="shared" si="200"/>
        <v>0</v>
      </c>
      <c r="AJ503" s="50"/>
      <c r="AK503" s="50">
        <f t="shared" si="206"/>
        <v>0</v>
      </c>
      <c r="AL503" s="50"/>
      <c r="AM503" s="50">
        <f t="shared" si="201"/>
        <v>0</v>
      </c>
      <c r="AN503" s="50"/>
      <c r="AO503" s="50">
        <f t="shared" si="202"/>
        <v>0</v>
      </c>
      <c r="AP503" s="49">
        <f t="shared" si="203"/>
        <v>0</v>
      </c>
      <c r="AQ503" s="49">
        <f t="shared" si="194"/>
        <v>0</v>
      </c>
      <c r="AR503" s="49">
        <f t="shared" si="195"/>
        <v>0</v>
      </c>
      <c r="AS503" s="58">
        <f t="shared" si="196"/>
        <v>0</v>
      </c>
      <c r="AT503" s="47"/>
      <c r="AU503" s="46"/>
      <c r="AV503" s="24">
        <f t="shared" si="207"/>
        <v>0</v>
      </c>
      <c r="AW503" s="23" t="str">
        <f>IF(COUNTIF(AW504:AW512,"MEDIDO")&lt;&gt;0,"MEDIDO","NÃO MEDIDO")</f>
        <v>MEDIDO</v>
      </c>
      <c r="AX503" s="45"/>
    </row>
    <row r="504" spans="1:50" s="41" customFormat="1" ht="76.5" customHeight="1" x14ac:dyDescent="0.2">
      <c r="A504" s="41" t="s">
        <v>39</v>
      </c>
      <c r="C504" s="57" t="s">
        <v>2030</v>
      </c>
      <c r="D504" s="56" t="s">
        <v>2029</v>
      </c>
      <c r="E504" s="55" t="s">
        <v>36</v>
      </c>
      <c r="F504" s="53">
        <v>80</v>
      </c>
      <c r="G504" s="53">
        <v>0</v>
      </c>
      <c r="H504" s="54">
        <v>0</v>
      </c>
      <c r="I504" s="54"/>
      <c r="J504" s="54">
        <v>0</v>
      </c>
      <c r="K504" s="53">
        <f t="shared" si="197"/>
        <v>80</v>
      </c>
      <c r="L504" s="52">
        <v>107.93</v>
      </c>
      <c r="M504" s="51">
        <f t="shared" si="204"/>
        <v>8634.4</v>
      </c>
      <c r="N504" s="50"/>
      <c r="O504" s="50">
        <f t="shared" si="209"/>
        <v>0</v>
      </c>
      <c r="P504" s="50"/>
      <c r="Q504" s="50">
        <f t="shared" si="210"/>
        <v>0</v>
      </c>
      <c r="R504" s="50"/>
      <c r="S504" s="50">
        <f t="shared" si="211"/>
        <v>0</v>
      </c>
      <c r="T504" s="50"/>
      <c r="U504" s="50">
        <f t="shared" si="212"/>
        <v>0</v>
      </c>
      <c r="V504" s="50"/>
      <c r="W504" s="50">
        <f t="shared" si="213"/>
        <v>0</v>
      </c>
      <c r="X504" s="50"/>
      <c r="Y504" s="50">
        <f t="shared" si="214"/>
        <v>0</v>
      </c>
      <c r="Z504" s="50"/>
      <c r="AA504" s="50">
        <f t="shared" si="216"/>
        <v>0</v>
      </c>
      <c r="AB504" s="50"/>
      <c r="AC504" s="50">
        <f t="shared" si="198"/>
        <v>0</v>
      </c>
      <c r="AD504" s="50"/>
      <c r="AE504" s="50">
        <f t="shared" si="217"/>
        <v>0</v>
      </c>
      <c r="AF504" s="50"/>
      <c r="AG504" s="50">
        <f t="shared" si="187"/>
        <v>0</v>
      </c>
      <c r="AH504" s="50">
        <v>63.78</v>
      </c>
      <c r="AI504" s="50">
        <f t="shared" si="200"/>
        <v>6883.78</v>
      </c>
      <c r="AJ504" s="50"/>
      <c r="AK504" s="50">
        <f t="shared" si="206"/>
        <v>0</v>
      </c>
      <c r="AL504" s="50"/>
      <c r="AM504" s="50">
        <f t="shared" si="201"/>
        <v>0</v>
      </c>
      <c r="AN504" s="50"/>
      <c r="AO504" s="50">
        <f t="shared" si="202"/>
        <v>0</v>
      </c>
      <c r="AP504" s="49">
        <f t="shared" si="203"/>
        <v>63.78</v>
      </c>
      <c r="AQ504" s="49">
        <f t="shared" si="194"/>
        <v>6883.78</v>
      </c>
      <c r="AR504" s="49">
        <f t="shared" si="195"/>
        <v>16.22</v>
      </c>
      <c r="AS504" s="58">
        <f t="shared" si="196"/>
        <v>1750.62</v>
      </c>
      <c r="AT504" s="47"/>
      <c r="AU504" s="46"/>
      <c r="AV504" s="24">
        <f t="shared" si="207"/>
        <v>0</v>
      </c>
      <c r="AW504" s="23" t="str">
        <f t="shared" ref="AW504:AW512" si="218">IF(AV504&lt;&gt;0,"MEDIDO","NÃO MEDIDO")</f>
        <v>NÃO MEDIDO</v>
      </c>
      <c r="AX504" s="45"/>
    </row>
    <row r="505" spans="1:50" s="41" customFormat="1" ht="76.5" customHeight="1" x14ac:dyDescent="0.2">
      <c r="A505" s="41" t="s">
        <v>39</v>
      </c>
      <c r="C505" s="57" t="s">
        <v>2028</v>
      </c>
      <c r="D505" s="56" t="s">
        <v>2027</v>
      </c>
      <c r="E505" s="55" t="s">
        <v>36</v>
      </c>
      <c r="F505" s="53">
        <v>49</v>
      </c>
      <c r="G505" s="53">
        <v>0</v>
      </c>
      <c r="H505" s="54">
        <v>0</v>
      </c>
      <c r="I505" s="54">
        <v>2.56</v>
      </c>
      <c r="J505" s="54">
        <v>0</v>
      </c>
      <c r="K505" s="53">
        <f t="shared" si="197"/>
        <v>51.56</v>
      </c>
      <c r="L505" s="52">
        <v>268.87</v>
      </c>
      <c r="M505" s="51">
        <f t="shared" si="204"/>
        <v>13862.939999999999</v>
      </c>
      <c r="N505" s="50"/>
      <c r="O505" s="50">
        <f t="shared" si="209"/>
        <v>0</v>
      </c>
      <c r="P505" s="50"/>
      <c r="Q505" s="50">
        <f t="shared" si="210"/>
        <v>0</v>
      </c>
      <c r="R505" s="50"/>
      <c r="S505" s="50">
        <f t="shared" si="211"/>
        <v>0</v>
      </c>
      <c r="T505" s="50"/>
      <c r="U505" s="50">
        <f t="shared" si="212"/>
        <v>0</v>
      </c>
      <c r="V505" s="50"/>
      <c r="W505" s="50">
        <f t="shared" si="213"/>
        <v>0</v>
      </c>
      <c r="X505" s="50"/>
      <c r="Y505" s="50">
        <f t="shared" si="214"/>
        <v>0</v>
      </c>
      <c r="Z505" s="50"/>
      <c r="AA505" s="50">
        <f t="shared" si="216"/>
        <v>0</v>
      </c>
      <c r="AB505" s="50"/>
      <c r="AC505" s="50">
        <f t="shared" si="198"/>
        <v>0</v>
      </c>
      <c r="AD505" s="50"/>
      <c r="AE505" s="50">
        <f t="shared" si="217"/>
        <v>0</v>
      </c>
      <c r="AF505" s="50">
        <v>49</v>
      </c>
      <c r="AG505" s="50">
        <f t="shared" si="187"/>
        <v>13174.63</v>
      </c>
      <c r="AH505" s="50">
        <v>2.56</v>
      </c>
      <c r="AI505" s="50">
        <f t="shared" si="200"/>
        <v>688.31</v>
      </c>
      <c r="AJ505" s="50"/>
      <c r="AK505" s="50">
        <f t="shared" si="206"/>
        <v>0</v>
      </c>
      <c r="AL505" s="50"/>
      <c r="AM505" s="50">
        <f t="shared" si="201"/>
        <v>0</v>
      </c>
      <c r="AN505" s="50"/>
      <c r="AO505" s="50">
        <f t="shared" si="202"/>
        <v>0</v>
      </c>
      <c r="AP505" s="49">
        <f t="shared" si="203"/>
        <v>51.56</v>
      </c>
      <c r="AQ505" s="49">
        <f t="shared" si="194"/>
        <v>13862.939999999999</v>
      </c>
      <c r="AR505" s="49">
        <f t="shared" si="195"/>
        <v>0</v>
      </c>
      <c r="AS505" s="58">
        <f t="shared" si="196"/>
        <v>0</v>
      </c>
      <c r="AT505" s="47"/>
      <c r="AU505" s="46"/>
      <c r="AV505" s="24">
        <f t="shared" si="207"/>
        <v>0</v>
      </c>
      <c r="AW505" s="23" t="str">
        <f t="shared" si="218"/>
        <v>NÃO MEDIDO</v>
      </c>
      <c r="AX505" s="45"/>
    </row>
    <row r="506" spans="1:50" s="41" customFormat="1" ht="76.5" customHeight="1" x14ac:dyDescent="0.2">
      <c r="A506" s="41" t="s">
        <v>39</v>
      </c>
      <c r="C506" s="57" t="s">
        <v>2026</v>
      </c>
      <c r="D506" s="56" t="s">
        <v>2025</v>
      </c>
      <c r="E506" s="55" t="s">
        <v>36</v>
      </c>
      <c r="F506" s="53">
        <v>409</v>
      </c>
      <c r="G506" s="53">
        <v>0</v>
      </c>
      <c r="H506" s="54">
        <v>0</v>
      </c>
      <c r="I506" s="54"/>
      <c r="J506" s="54">
        <v>0</v>
      </c>
      <c r="K506" s="53">
        <f t="shared" si="197"/>
        <v>409</v>
      </c>
      <c r="L506" s="52">
        <v>115.14</v>
      </c>
      <c r="M506" s="51">
        <f t="shared" si="204"/>
        <v>47092.26</v>
      </c>
      <c r="N506" s="50"/>
      <c r="O506" s="50">
        <f t="shared" si="209"/>
        <v>0</v>
      </c>
      <c r="P506" s="50"/>
      <c r="Q506" s="50">
        <f t="shared" si="210"/>
        <v>0</v>
      </c>
      <c r="R506" s="50"/>
      <c r="S506" s="50">
        <f t="shared" si="211"/>
        <v>0</v>
      </c>
      <c r="T506" s="50"/>
      <c r="U506" s="50">
        <f t="shared" si="212"/>
        <v>0</v>
      </c>
      <c r="V506" s="50"/>
      <c r="W506" s="50">
        <f t="shared" si="213"/>
        <v>0</v>
      </c>
      <c r="X506" s="50"/>
      <c r="Y506" s="50">
        <f t="shared" si="214"/>
        <v>0</v>
      </c>
      <c r="Z506" s="50"/>
      <c r="AA506" s="50">
        <f t="shared" si="216"/>
        <v>0</v>
      </c>
      <c r="AB506" s="50"/>
      <c r="AC506" s="50">
        <f t="shared" si="198"/>
        <v>0</v>
      </c>
      <c r="AD506" s="50"/>
      <c r="AE506" s="50">
        <f t="shared" si="217"/>
        <v>0</v>
      </c>
      <c r="AF506" s="50"/>
      <c r="AG506" s="50">
        <f t="shared" si="187"/>
        <v>0</v>
      </c>
      <c r="AH506" s="50">
        <v>306.33999999999997</v>
      </c>
      <c r="AI506" s="50">
        <f t="shared" si="200"/>
        <v>35271.99</v>
      </c>
      <c r="AJ506" s="50"/>
      <c r="AK506" s="50">
        <f t="shared" si="206"/>
        <v>0</v>
      </c>
      <c r="AL506" s="50"/>
      <c r="AM506" s="50">
        <f t="shared" si="201"/>
        <v>0</v>
      </c>
      <c r="AN506" s="50"/>
      <c r="AO506" s="50">
        <f t="shared" si="202"/>
        <v>0</v>
      </c>
      <c r="AP506" s="49">
        <f t="shared" si="203"/>
        <v>306.33999999999997</v>
      </c>
      <c r="AQ506" s="49">
        <f t="shared" si="194"/>
        <v>35271.99</v>
      </c>
      <c r="AR506" s="49">
        <f t="shared" si="195"/>
        <v>102.66000000000003</v>
      </c>
      <c r="AS506" s="58">
        <f t="shared" si="196"/>
        <v>11820.270000000004</v>
      </c>
      <c r="AT506" s="47"/>
      <c r="AU506" s="46"/>
      <c r="AV506" s="24">
        <f t="shared" si="207"/>
        <v>0</v>
      </c>
      <c r="AW506" s="23" t="str">
        <f t="shared" si="218"/>
        <v>NÃO MEDIDO</v>
      </c>
      <c r="AX506" s="45"/>
    </row>
    <row r="507" spans="1:50" s="41" customFormat="1" ht="76.5" customHeight="1" x14ac:dyDescent="0.2">
      <c r="A507" s="41" t="s">
        <v>39</v>
      </c>
      <c r="C507" s="57" t="s">
        <v>2024</v>
      </c>
      <c r="D507" s="56" t="s">
        <v>2023</v>
      </c>
      <c r="E507" s="55" t="s">
        <v>36</v>
      </c>
      <c r="F507" s="53">
        <v>175.5</v>
      </c>
      <c r="G507" s="53">
        <v>0</v>
      </c>
      <c r="H507" s="54">
        <v>0</v>
      </c>
      <c r="I507" s="54"/>
      <c r="J507" s="54">
        <v>0</v>
      </c>
      <c r="K507" s="53">
        <f t="shared" si="197"/>
        <v>175.5</v>
      </c>
      <c r="L507" s="52">
        <v>135.82</v>
      </c>
      <c r="M507" s="51">
        <f t="shared" si="204"/>
        <v>23836.41</v>
      </c>
      <c r="N507" s="50"/>
      <c r="O507" s="50">
        <f t="shared" si="209"/>
        <v>0</v>
      </c>
      <c r="P507" s="50"/>
      <c r="Q507" s="50">
        <f t="shared" si="210"/>
        <v>0</v>
      </c>
      <c r="R507" s="50"/>
      <c r="S507" s="50">
        <f t="shared" si="211"/>
        <v>0</v>
      </c>
      <c r="T507" s="50"/>
      <c r="U507" s="50">
        <f t="shared" si="212"/>
        <v>0</v>
      </c>
      <c r="V507" s="50"/>
      <c r="W507" s="50">
        <f t="shared" si="213"/>
        <v>0</v>
      </c>
      <c r="X507" s="50"/>
      <c r="Y507" s="50">
        <f t="shared" si="214"/>
        <v>0</v>
      </c>
      <c r="Z507" s="50"/>
      <c r="AA507" s="50">
        <f t="shared" si="216"/>
        <v>0</v>
      </c>
      <c r="AB507" s="50"/>
      <c r="AC507" s="50">
        <f t="shared" si="198"/>
        <v>0</v>
      </c>
      <c r="AD507" s="50">
        <v>71.23</v>
      </c>
      <c r="AE507" s="50">
        <f t="shared" si="217"/>
        <v>9674.4599999999991</v>
      </c>
      <c r="AF507" s="50"/>
      <c r="AG507" s="50">
        <f t="shared" si="187"/>
        <v>0</v>
      </c>
      <c r="AH507" s="50">
        <v>103.86</v>
      </c>
      <c r="AI507" s="50">
        <f t="shared" si="200"/>
        <v>14106.27</v>
      </c>
      <c r="AJ507" s="50"/>
      <c r="AK507" s="50">
        <f t="shared" si="206"/>
        <v>0</v>
      </c>
      <c r="AL507" s="50"/>
      <c r="AM507" s="50">
        <f t="shared" si="201"/>
        <v>0</v>
      </c>
      <c r="AN507" s="50"/>
      <c r="AO507" s="50">
        <f t="shared" si="202"/>
        <v>0</v>
      </c>
      <c r="AP507" s="49">
        <f t="shared" si="203"/>
        <v>175.09</v>
      </c>
      <c r="AQ507" s="49">
        <f t="shared" si="194"/>
        <v>23780.73</v>
      </c>
      <c r="AR507" s="49">
        <f t="shared" si="195"/>
        <v>0.40999999999999659</v>
      </c>
      <c r="AS507" s="58">
        <f t="shared" si="196"/>
        <v>55.680000000000291</v>
      </c>
      <c r="AT507" s="47"/>
      <c r="AU507" s="46"/>
      <c r="AV507" s="24">
        <f t="shared" si="207"/>
        <v>0</v>
      </c>
      <c r="AW507" s="23" t="str">
        <f t="shared" si="218"/>
        <v>NÃO MEDIDO</v>
      </c>
      <c r="AX507" s="45"/>
    </row>
    <row r="508" spans="1:50" s="41" customFormat="1" ht="76.5" customHeight="1" x14ac:dyDescent="0.2">
      <c r="A508" s="41" t="s">
        <v>39</v>
      </c>
      <c r="C508" s="57" t="s">
        <v>2022</v>
      </c>
      <c r="D508" s="56" t="s">
        <v>2021</v>
      </c>
      <c r="E508" s="55" t="s">
        <v>36</v>
      </c>
      <c r="F508" s="53">
        <v>72</v>
      </c>
      <c r="G508" s="53">
        <v>0</v>
      </c>
      <c r="H508" s="54">
        <v>0</v>
      </c>
      <c r="I508" s="54"/>
      <c r="J508" s="54">
        <v>0</v>
      </c>
      <c r="K508" s="53">
        <f t="shared" si="197"/>
        <v>72</v>
      </c>
      <c r="L508" s="52">
        <v>1674.73</v>
      </c>
      <c r="M508" s="51">
        <f t="shared" si="204"/>
        <v>120580.56</v>
      </c>
      <c r="N508" s="50"/>
      <c r="O508" s="50">
        <f t="shared" si="209"/>
        <v>0</v>
      </c>
      <c r="P508" s="50"/>
      <c r="Q508" s="50">
        <f t="shared" si="210"/>
        <v>0</v>
      </c>
      <c r="R508" s="50"/>
      <c r="S508" s="50">
        <f t="shared" si="211"/>
        <v>0</v>
      </c>
      <c r="T508" s="50"/>
      <c r="U508" s="50">
        <f t="shared" si="212"/>
        <v>0</v>
      </c>
      <c r="V508" s="50"/>
      <c r="W508" s="50">
        <f t="shared" si="213"/>
        <v>0</v>
      </c>
      <c r="X508" s="50"/>
      <c r="Y508" s="50">
        <f t="shared" si="214"/>
        <v>0</v>
      </c>
      <c r="Z508" s="50"/>
      <c r="AA508" s="50">
        <f t="shared" si="216"/>
        <v>0</v>
      </c>
      <c r="AB508" s="50">
        <v>21.6</v>
      </c>
      <c r="AC508" s="50">
        <f t="shared" si="198"/>
        <v>36174.17</v>
      </c>
      <c r="AD508" s="50"/>
      <c r="AE508" s="50">
        <f t="shared" si="217"/>
        <v>0</v>
      </c>
      <c r="AF508" s="50"/>
      <c r="AG508" s="50">
        <f t="shared" si="187"/>
        <v>0</v>
      </c>
      <c r="AH508" s="50"/>
      <c r="AI508" s="50">
        <f t="shared" si="200"/>
        <v>0</v>
      </c>
      <c r="AJ508" s="50">
        <v>50.4</v>
      </c>
      <c r="AK508" s="50">
        <f t="shared" si="206"/>
        <v>84406.39</v>
      </c>
      <c r="AL508" s="50"/>
      <c r="AM508" s="50">
        <f t="shared" si="201"/>
        <v>0</v>
      </c>
      <c r="AN508" s="50"/>
      <c r="AO508" s="50">
        <f t="shared" si="202"/>
        <v>0</v>
      </c>
      <c r="AP508" s="49">
        <f t="shared" si="203"/>
        <v>72</v>
      </c>
      <c r="AQ508" s="49">
        <f t="shared" si="194"/>
        <v>120580.56</v>
      </c>
      <c r="AR508" s="49">
        <f t="shared" si="195"/>
        <v>0</v>
      </c>
      <c r="AS508" s="58">
        <f t="shared" si="196"/>
        <v>0</v>
      </c>
      <c r="AT508" s="47"/>
      <c r="AU508" s="46"/>
      <c r="AV508" s="24">
        <f t="shared" si="207"/>
        <v>50.4</v>
      </c>
      <c r="AW508" s="23" t="str">
        <f t="shared" si="218"/>
        <v>MEDIDO</v>
      </c>
      <c r="AX508" s="45"/>
    </row>
    <row r="509" spans="1:50" s="41" customFormat="1" ht="76.5" customHeight="1" x14ac:dyDescent="0.2">
      <c r="A509" s="41" t="s">
        <v>39</v>
      </c>
      <c r="C509" s="57" t="s">
        <v>2020</v>
      </c>
      <c r="D509" s="56" t="s">
        <v>2019</v>
      </c>
      <c r="E509" s="55" t="s">
        <v>36</v>
      </c>
      <c r="F509" s="53">
        <v>28</v>
      </c>
      <c r="G509" s="53">
        <v>0</v>
      </c>
      <c r="H509" s="54">
        <v>0</v>
      </c>
      <c r="I509" s="54"/>
      <c r="J509" s="54">
        <v>0</v>
      </c>
      <c r="K509" s="53">
        <f t="shared" si="197"/>
        <v>28</v>
      </c>
      <c r="L509" s="52">
        <v>1674.73</v>
      </c>
      <c r="M509" s="51">
        <f t="shared" si="204"/>
        <v>46892.44</v>
      </c>
      <c r="N509" s="50"/>
      <c r="O509" s="50">
        <f t="shared" si="209"/>
        <v>0</v>
      </c>
      <c r="P509" s="50"/>
      <c r="Q509" s="50">
        <f t="shared" si="210"/>
        <v>0</v>
      </c>
      <c r="R509" s="50"/>
      <c r="S509" s="50">
        <f t="shared" si="211"/>
        <v>0</v>
      </c>
      <c r="T509" s="50"/>
      <c r="U509" s="50">
        <f t="shared" si="212"/>
        <v>0</v>
      </c>
      <c r="V509" s="50"/>
      <c r="W509" s="50">
        <f t="shared" si="213"/>
        <v>0</v>
      </c>
      <c r="X509" s="50"/>
      <c r="Y509" s="50">
        <f t="shared" si="214"/>
        <v>0</v>
      </c>
      <c r="Z509" s="50"/>
      <c r="AA509" s="50">
        <f t="shared" si="216"/>
        <v>0</v>
      </c>
      <c r="AB509" s="50">
        <v>8.4</v>
      </c>
      <c r="AC509" s="50">
        <f t="shared" si="198"/>
        <v>14067.73</v>
      </c>
      <c r="AD509" s="50"/>
      <c r="AE509" s="50">
        <f t="shared" si="217"/>
        <v>0</v>
      </c>
      <c r="AF509" s="50"/>
      <c r="AG509" s="50">
        <f t="shared" si="187"/>
        <v>0</v>
      </c>
      <c r="AH509" s="50">
        <v>19.600000000000001</v>
      </c>
      <c r="AI509" s="50">
        <f t="shared" si="200"/>
        <v>32824.71</v>
      </c>
      <c r="AJ509" s="50"/>
      <c r="AK509" s="50">
        <f t="shared" si="206"/>
        <v>0</v>
      </c>
      <c r="AL509" s="50"/>
      <c r="AM509" s="50">
        <f t="shared" si="201"/>
        <v>0</v>
      </c>
      <c r="AN509" s="50"/>
      <c r="AO509" s="50">
        <f t="shared" si="202"/>
        <v>0</v>
      </c>
      <c r="AP509" s="49">
        <f t="shared" si="203"/>
        <v>28</v>
      </c>
      <c r="AQ509" s="49">
        <f t="shared" si="194"/>
        <v>46892.44</v>
      </c>
      <c r="AR509" s="49">
        <f t="shared" si="195"/>
        <v>0</v>
      </c>
      <c r="AS509" s="58">
        <f t="shared" si="196"/>
        <v>0</v>
      </c>
      <c r="AT509" s="47"/>
      <c r="AU509" s="46"/>
      <c r="AV509" s="24">
        <f t="shared" si="207"/>
        <v>0</v>
      </c>
      <c r="AW509" s="23" t="str">
        <f t="shared" si="218"/>
        <v>NÃO MEDIDO</v>
      </c>
      <c r="AX509" s="45"/>
    </row>
    <row r="510" spans="1:50" s="41" customFormat="1" ht="76.5" customHeight="1" x14ac:dyDescent="0.2">
      <c r="A510" s="41" t="s">
        <v>39</v>
      </c>
      <c r="C510" s="57" t="s">
        <v>2018</v>
      </c>
      <c r="D510" s="56" t="s">
        <v>2017</v>
      </c>
      <c r="E510" s="55" t="s">
        <v>36</v>
      </c>
      <c r="F510" s="53">
        <v>206</v>
      </c>
      <c r="G510" s="53">
        <v>0</v>
      </c>
      <c r="H510" s="54">
        <v>0</v>
      </c>
      <c r="I510" s="54"/>
      <c r="J510" s="54">
        <v>0</v>
      </c>
      <c r="K510" s="53">
        <f t="shared" si="197"/>
        <v>206</v>
      </c>
      <c r="L510" s="52">
        <v>1482.04</v>
      </c>
      <c r="M510" s="51">
        <f t="shared" si="204"/>
        <v>305300.24</v>
      </c>
      <c r="N510" s="50"/>
      <c r="O510" s="50">
        <f t="shared" si="209"/>
        <v>0</v>
      </c>
      <c r="P510" s="50"/>
      <c r="Q510" s="50">
        <f t="shared" si="210"/>
        <v>0</v>
      </c>
      <c r="R510" s="50"/>
      <c r="S510" s="50">
        <f t="shared" si="211"/>
        <v>0</v>
      </c>
      <c r="T510" s="50"/>
      <c r="U510" s="50">
        <f t="shared" si="212"/>
        <v>0</v>
      </c>
      <c r="V510" s="50"/>
      <c r="W510" s="50">
        <f t="shared" si="213"/>
        <v>0</v>
      </c>
      <c r="X510" s="50"/>
      <c r="Y510" s="50">
        <f t="shared" si="214"/>
        <v>0</v>
      </c>
      <c r="Z510" s="50"/>
      <c r="AA510" s="50">
        <f t="shared" si="216"/>
        <v>0</v>
      </c>
      <c r="AB510" s="50">
        <v>61.8</v>
      </c>
      <c r="AC510" s="50">
        <f t="shared" si="198"/>
        <v>91590.07</v>
      </c>
      <c r="AD510" s="50"/>
      <c r="AE510" s="50">
        <f t="shared" si="217"/>
        <v>0</v>
      </c>
      <c r="AF510" s="50">
        <v>138.47</v>
      </c>
      <c r="AG510" s="50">
        <f t="shared" si="187"/>
        <v>205218.08</v>
      </c>
      <c r="AH510" s="50"/>
      <c r="AI510" s="50">
        <f t="shared" si="200"/>
        <v>0</v>
      </c>
      <c r="AJ510" s="50"/>
      <c r="AK510" s="50">
        <f t="shared" si="206"/>
        <v>0</v>
      </c>
      <c r="AL510" s="50"/>
      <c r="AM510" s="50">
        <f t="shared" si="201"/>
        <v>0</v>
      </c>
      <c r="AN510" s="50"/>
      <c r="AO510" s="50">
        <f t="shared" si="202"/>
        <v>0</v>
      </c>
      <c r="AP510" s="49">
        <f t="shared" si="203"/>
        <v>200.26999999999998</v>
      </c>
      <c r="AQ510" s="49">
        <f t="shared" si="194"/>
        <v>296808.15000000002</v>
      </c>
      <c r="AR510" s="49">
        <f t="shared" si="195"/>
        <v>5.7300000000000182</v>
      </c>
      <c r="AS510" s="58">
        <f t="shared" si="196"/>
        <v>8492.0899999999674</v>
      </c>
      <c r="AT510" s="47"/>
      <c r="AU510" s="46"/>
      <c r="AV510" s="24">
        <f t="shared" si="207"/>
        <v>0</v>
      </c>
      <c r="AW510" s="23" t="str">
        <f t="shared" si="218"/>
        <v>NÃO MEDIDO</v>
      </c>
      <c r="AX510" s="45"/>
    </row>
    <row r="511" spans="1:50" s="41" customFormat="1" ht="76.5" customHeight="1" x14ac:dyDescent="0.2">
      <c r="A511" s="41" t="s">
        <v>39</v>
      </c>
      <c r="C511" s="57" t="s">
        <v>2016</v>
      </c>
      <c r="D511" s="56" t="s">
        <v>2015</v>
      </c>
      <c r="E511" s="55" t="s">
        <v>36</v>
      </c>
      <c r="F511" s="53">
        <v>31.5</v>
      </c>
      <c r="G511" s="53">
        <v>0</v>
      </c>
      <c r="H511" s="54">
        <v>0</v>
      </c>
      <c r="I511" s="54"/>
      <c r="J511" s="54">
        <v>0</v>
      </c>
      <c r="K511" s="53">
        <f t="shared" si="197"/>
        <v>31.5</v>
      </c>
      <c r="L511" s="52">
        <v>1834.92</v>
      </c>
      <c r="M511" s="51">
        <f t="shared" si="204"/>
        <v>57799.98</v>
      </c>
      <c r="N511" s="50"/>
      <c r="O511" s="50">
        <f t="shared" si="209"/>
        <v>0</v>
      </c>
      <c r="P511" s="50"/>
      <c r="Q511" s="50">
        <f t="shared" si="210"/>
        <v>0</v>
      </c>
      <c r="R511" s="50"/>
      <c r="S511" s="50">
        <f t="shared" si="211"/>
        <v>0</v>
      </c>
      <c r="T511" s="50"/>
      <c r="U511" s="50">
        <f t="shared" si="212"/>
        <v>0</v>
      </c>
      <c r="V511" s="50"/>
      <c r="W511" s="50">
        <f t="shared" si="213"/>
        <v>0</v>
      </c>
      <c r="X511" s="50"/>
      <c r="Y511" s="50">
        <f t="shared" si="214"/>
        <v>0</v>
      </c>
      <c r="Z511" s="50"/>
      <c r="AA511" s="50">
        <f t="shared" si="216"/>
        <v>0</v>
      </c>
      <c r="AB511" s="50">
        <v>9.4499999999999993</v>
      </c>
      <c r="AC511" s="50">
        <f t="shared" si="198"/>
        <v>17339.990000000002</v>
      </c>
      <c r="AD511" s="50"/>
      <c r="AE511" s="50">
        <f t="shared" si="217"/>
        <v>0</v>
      </c>
      <c r="AF511" s="50"/>
      <c r="AG511" s="50">
        <f t="shared" si="187"/>
        <v>0</v>
      </c>
      <c r="AH511" s="50">
        <v>22.05</v>
      </c>
      <c r="AI511" s="50">
        <f t="shared" si="200"/>
        <v>40459.99</v>
      </c>
      <c r="AJ511" s="50"/>
      <c r="AK511" s="50">
        <f t="shared" si="206"/>
        <v>0</v>
      </c>
      <c r="AL511" s="50"/>
      <c r="AM511" s="50">
        <f t="shared" si="201"/>
        <v>0</v>
      </c>
      <c r="AN511" s="50"/>
      <c r="AO511" s="50">
        <f t="shared" si="202"/>
        <v>0</v>
      </c>
      <c r="AP511" s="49">
        <f t="shared" si="203"/>
        <v>31.5</v>
      </c>
      <c r="AQ511" s="49">
        <f t="shared" si="194"/>
        <v>57799.979999999996</v>
      </c>
      <c r="AR511" s="49">
        <f t="shared" si="195"/>
        <v>0</v>
      </c>
      <c r="AS511" s="58">
        <f t="shared" si="196"/>
        <v>0</v>
      </c>
      <c r="AT511" s="47"/>
      <c r="AU511" s="46"/>
      <c r="AV511" s="24">
        <f t="shared" si="207"/>
        <v>0</v>
      </c>
      <c r="AW511" s="23" t="str">
        <f t="shared" si="218"/>
        <v>NÃO MEDIDO</v>
      </c>
      <c r="AX511" s="45"/>
    </row>
    <row r="512" spans="1:50" s="41" customFormat="1" ht="76.5" customHeight="1" x14ac:dyDescent="0.2">
      <c r="A512" s="41" t="s">
        <v>39</v>
      </c>
      <c r="C512" s="57" t="s">
        <v>2014</v>
      </c>
      <c r="D512" s="56" t="s">
        <v>2013</v>
      </c>
      <c r="E512" s="55" t="s">
        <v>36</v>
      </c>
      <c r="F512" s="53">
        <v>89.5</v>
      </c>
      <c r="G512" s="53">
        <v>0</v>
      </c>
      <c r="H512" s="54">
        <v>0</v>
      </c>
      <c r="I512" s="54"/>
      <c r="J512" s="54">
        <v>0</v>
      </c>
      <c r="K512" s="53">
        <f t="shared" si="197"/>
        <v>89.5</v>
      </c>
      <c r="L512" s="52">
        <v>1532.56</v>
      </c>
      <c r="M512" s="51">
        <f t="shared" si="204"/>
        <v>137164.12</v>
      </c>
      <c r="N512" s="50"/>
      <c r="O512" s="50">
        <f t="shared" si="209"/>
        <v>0</v>
      </c>
      <c r="P512" s="50"/>
      <c r="Q512" s="50">
        <f t="shared" si="210"/>
        <v>0</v>
      </c>
      <c r="R512" s="50"/>
      <c r="S512" s="50">
        <f t="shared" si="211"/>
        <v>0</v>
      </c>
      <c r="T512" s="50"/>
      <c r="U512" s="50">
        <f t="shared" si="212"/>
        <v>0</v>
      </c>
      <c r="V512" s="50"/>
      <c r="W512" s="50">
        <f t="shared" si="213"/>
        <v>0</v>
      </c>
      <c r="X512" s="50"/>
      <c r="Y512" s="50">
        <f t="shared" si="214"/>
        <v>0</v>
      </c>
      <c r="Z512" s="50"/>
      <c r="AA512" s="50">
        <f t="shared" si="216"/>
        <v>0</v>
      </c>
      <c r="AB512" s="50">
        <v>26.85</v>
      </c>
      <c r="AC512" s="50">
        <f t="shared" si="198"/>
        <v>41149.24</v>
      </c>
      <c r="AD512" s="50"/>
      <c r="AE512" s="50">
        <f t="shared" si="217"/>
        <v>0</v>
      </c>
      <c r="AF512" s="50">
        <v>53.1</v>
      </c>
      <c r="AG512" s="50">
        <f t="shared" si="187"/>
        <v>81378.94</v>
      </c>
      <c r="AH512" s="50"/>
      <c r="AI512" s="50">
        <f t="shared" si="200"/>
        <v>0</v>
      </c>
      <c r="AJ512" s="50"/>
      <c r="AK512" s="50">
        <f t="shared" si="206"/>
        <v>0</v>
      </c>
      <c r="AL512" s="50"/>
      <c r="AM512" s="50">
        <f t="shared" si="201"/>
        <v>0</v>
      </c>
      <c r="AN512" s="50"/>
      <c r="AO512" s="50">
        <f t="shared" si="202"/>
        <v>0</v>
      </c>
      <c r="AP512" s="49">
        <f t="shared" si="203"/>
        <v>79.95</v>
      </c>
      <c r="AQ512" s="49">
        <f t="shared" si="194"/>
        <v>122528.18</v>
      </c>
      <c r="AR512" s="49">
        <f t="shared" si="195"/>
        <v>9.5499999999999972</v>
      </c>
      <c r="AS512" s="58">
        <f t="shared" si="196"/>
        <v>14635.940000000002</v>
      </c>
      <c r="AT512" s="47"/>
      <c r="AU512" s="46"/>
      <c r="AV512" s="24">
        <f t="shared" si="207"/>
        <v>0</v>
      </c>
      <c r="AW512" s="23" t="str">
        <f t="shared" si="218"/>
        <v>NÃO MEDIDO</v>
      </c>
      <c r="AX512" s="45"/>
    </row>
    <row r="513" spans="1:50" s="41" customFormat="1" ht="30" customHeight="1" x14ac:dyDescent="0.2">
      <c r="A513" s="60" t="s">
        <v>41</v>
      </c>
      <c r="B513" s="60"/>
      <c r="C513" s="57">
        <v>120400</v>
      </c>
      <c r="D513" s="56" t="s">
        <v>2012</v>
      </c>
      <c r="E513" s="55"/>
      <c r="F513" s="53"/>
      <c r="G513" s="53">
        <v>0</v>
      </c>
      <c r="H513" s="54">
        <v>0</v>
      </c>
      <c r="I513" s="54"/>
      <c r="J513" s="54">
        <v>0</v>
      </c>
      <c r="K513" s="53">
        <f t="shared" si="197"/>
        <v>0</v>
      </c>
      <c r="L513" s="52"/>
      <c r="M513" s="51">
        <f t="shared" si="204"/>
        <v>0</v>
      </c>
      <c r="N513" s="50"/>
      <c r="O513" s="50">
        <f t="shared" si="209"/>
        <v>0</v>
      </c>
      <c r="P513" s="50"/>
      <c r="Q513" s="50">
        <f t="shared" si="210"/>
        <v>0</v>
      </c>
      <c r="R513" s="50"/>
      <c r="S513" s="50">
        <f t="shared" si="211"/>
        <v>0</v>
      </c>
      <c r="T513" s="50"/>
      <c r="U513" s="50">
        <f t="shared" si="212"/>
        <v>0</v>
      </c>
      <c r="V513" s="50"/>
      <c r="W513" s="50">
        <f t="shared" si="213"/>
        <v>0</v>
      </c>
      <c r="X513" s="50"/>
      <c r="Y513" s="50">
        <f t="shared" si="214"/>
        <v>0</v>
      </c>
      <c r="Z513" s="50"/>
      <c r="AA513" s="50">
        <f t="shared" si="216"/>
        <v>0</v>
      </c>
      <c r="AB513" s="50"/>
      <c r="AC513" s="50">
        <f t="shared" si="198"/>
        <v>0</v>
      </c>
      <c r="AD513" s="50"/>
      <c r="AE513" s="50">
        <f t="shared" si="217"/>
        <v>0</v>
      </c>
      <c r="AF513" s="50"/>
      <c r="AG513" s="50">
        <f t="shared" si="187"/>
        <v>0</v>
      </c>
      <c r="AH513" s="50"/>
      <c r="AI513" s="50">
        <f t="shared" si="200"/>
        <v>0</v>
      </c>
      <c r="AJ513" s="50"/>
      <c r="AK513" s="50">
        <f t="shared" si="206"/>
        <v>0</v>
      </c>
      <c r="AL513" s="50"/>
      <c r="AM513" s="50">
        <f t="shared" si="201"/>
        <v>0</v>
      </c>
      <c r="AN513" s="50"/>
      <c r="AO513" s="50">
        <f t="shared" si="202"/>
        <v>0</v>
      </c>
      <c r="AP513" s="49">
        <f t="shared" si="203"/>
        <v>0</v>
      </c>
      <c r="AQ513" s="49">
        <f t="shared" si="194"/>
        <v>0</v>
      </c>
      <c r="AR513" s="49">
        <f t="shared" si="195"/>
        <v>0</v>
      </c>
      <c r="AS513" s="58">
        <f t="shared" si="196"/>
        <v>0</v>
      </c>
      <c r="AT513" s="47"/>
      <c r="AU513" s="46"/>
      <c r="AV513" s="24">
        <f t="shared" si="207"/>
        <v>0</v>
      </c>
      <c r="AW513" s="23" t="str">
        <f>IF(COUNTIF(AW514:AW520,"MEDIDO")&lt;&gt;0,"MEDIDO","NÃO MEDIDO")</f>
        <v>MEDIDO</v>
      </c>
      <c r="AX513" s="45"/>
    </row>
    <row r="514" spans="1:50" s="41" customFormat="1" ht="69.75" customHeight="1" x14ac:dyDescent="0.2">
      <c r="A514" s="41" t="s">
        <v>39</v>
      </c>
      <c r="C514" s="57" t="s">
        <v>2011</v>
      </c>
      <c r="D514" s="56" t="s">
        <v>2010</v>
      </c>
      <c r="E514" s="55" t="s">
        <v>36</v>
      </c>
      <c r="F514" s="53">
        <v>90</v>
      </c>
      <c r="G514" s="53">
        <v>0</v>
      </c>
      <c r="H514" s="54">
        <v>467.04</v>
      </c>
      <c r="I514" s="54"/>
      <c r="J514" s="54">
        <v>0</v>
      </c>
      <c r="K514" s="53">
        <f t="shared" si="197"/>
        <v>557.04</v>
      </c>
      <c r="L514" s="52">
        <v>59.72</v>
      </c>
      <c r="M514" s="51">
        <f t="shared" si="204"/>
        <v>33266.43</v>
      </c>
      <c r="N514" s="50"/>
      <c r="O514" s="50">
        <f t="shared" si="209"/>
        <v>0</v>
      </c>
      <c r="P514" s="50"/>
      <c r="Q514" s="50">
        <f t="shared" si="210"/>
        <v>0</v>
      </c>
      <c r="R514" s="50"/>
      <c r="S514" s="50">
        <f t="shared" si="211"/>
        <v>0</v>
      </c>
      <c r="T514" s="50"/>
      <c r="U514" s="50">
        <f t="shared" si="212"/>
        <v>0</v>
      </c>
      <c r="V514" s="50"/>
      <c r="W514" s="50">
        <f t="shared" si="213"/>
        <v>0</v>
      </c>
      <c r="X514" s="50"/>
      <c r="Y514" s="50">
        <f t="shared" si="214"/>
        <v>0</v>
      </c>
      <c r="Z514" s="50"/>
      <c r="AA514" s="50">
        <f t="shared" si="216"/>
        <v>0</v>
      </c>
      <c r="AB514" s="50"/>
      <c r="AC514" s="50">
        <f t="shared" si="198"/>
        <v>0</v>
      </c>
      <c r="AD514" s="50"/>
      <c r="AE514" s="50">
        <f t="shared" si="217"/>
        <v>0</v>
      </c>
      <c r="AF514" s="50"/>
      <c r="AG514" s="50">
        <f t="shared" si="187"/>
        <v>0</v>
      </c>
      <c r="AH514" s="50">
        <v>417.37</v>
      </c>
      <c r="AI514" s="50">
        <f t="shared" si="200"/>
        <v>24925.34</v>
      </c>
      <c r="AJ514" s="50"/>
      <c r="AK514" s="50">
        <f t="shared" si="206"/>
        <v>0</v>
      </c>
      <c r="AL514" s="50"/>
      <c r="AM514" s="50">
        <f t="shared" si="201"/>
        <v>0</v>
      </c>
      <c r="AN514" s="50"/>
      <c r="AO514" s="50">
        <f t="shared" si="202"/>
        <v>0</v>
      </c>
      <c r="AP514" s="49">
        <f t="shared" si="203"/>
        <v>417.37</v>
      </c>
      <c r="AQ514" s="49">
        <f t="shared" si="194"/>
        <v>24925.34</v>
      </c>
      <c r="AR514" s="49">
        <f t="shared" si="195"/>
        <v>139.66999999999996</v>
      </c>
      <c r="AS514" s="58">
        <f t="shared" si="196"/>
        <v>8341.09</v>
      </c>
      <c r="AT514" s="47"/>
      <c r="AU514" s="46"/>
      <c r="AV514" s="24">
        <f t="shared" si="207"/>
        <v>0</v>
      </c>
      <c r="AW514" s="23" t="str">
        <f t="shared" ref="AW514:AW520" si="219">IF(AV514&lt;&gt;0,"MEDIDO","NÃO MEDIDO")</f>
        <v>NÃO MEDIDO</v>
      </c>
      <c r="AX514" s="45"/>
    </row>
    <row r="515" spans="1:50" s="41" customFormat="1" ht="69.75" customHeight="1" x14ac:dyDescent="0.2">
      <c r="A515" s="41" t="s">
        <v>39</v>
      </c>
      <c r="C515" s="57" t="s">
        <v>2009</v>
      </c>
      <c r="D515" s="56" t="s">
        <v>2008</v>
      </c>
      <c r="E515" s="55" t="s">
        <v>36</v>
      </c>
      <c r="F515" s="53">
        <v>49</v>
      </c>
      <c r="G515" s="53">
        <v>0</v>
      </c>
      <c r="H515" s="54">
        <v>0</v>
      </c>
      <c r="I515" s="54"/>
      <c r="J515" s="54">
        <v>0</v>
      </c>
      <c r="K515" s="53">
        <f t="shared" si="197"/>
        <v>49</v>
      </c>
      <c r="L515" s="52">
        <v>99.9</v>
      </c>
      <c r="M515" s="51">
        <f t="shared" si="204"/>
        <v>4895.1000000000004</v>
      </c>
      <c r="N515" s="50"/>
      <c r="O515" s="50">
        <f t="shared" si="209"/>
        <v>0</v>
      </c>
      <c r="P515" s="50"/>
      <c r="Q515" s="50">
        <f t="shared" si="210"/>
        <v>0</v>
      </c>
      <c r="R515" s="50"/>
      <c r="S515" s="50">
        <f t="shared" si="211"/>
        <v>0</v>
      </c>
      <c r="T515" s="50"/>
      <c r="U515" s="50">
        <f t="shared" si="212"/>
        <v>0</v>
      </c>
      <c r="V515" s="50"/>
      <c r="W515" s="50">
        <f t="shared" si="213"/>
        <v>0</v>
      </c>
      <c r="X515" s="50"/>
      <c r="Y515" s="50">
        <f t="shared" si="214"/>
        <v>0</v>
      </c>
      <c r="Z515" s="50"/>
      <c r="AA515" s="50">
        <f t="shared" si="216"/>
        <v>0</v>
      </c>
      <c r="AB515" s="50"/>
      <c r="AC515" s="50">
        <f t="shared" si="198"/>
        <v>0</v>
      </c>
      <c r="AD515" s="50"/>
      <c r="AE515" s="50">
        <f t="shared" si="217"/>
        <v>0</v>
      </c>
      <c r="AF515" s="50"/>
      <c r="AG515" s="50">
        <f t="shared" si="187"/>
        <v>0</v>
      </c>
      <c r="AH515" s="50">
        <v>48.69</v>
      </c>
      <c r="AI515" s="50">
        <f t="shared" si="200"/>
        <v>4864.13</v>
      </c>
      <c r="AJ515" s="50"/>
      <c r="AK515" s="50">
        <f t="shared" si="206"/>
        <v>0</v>
      </c>
      <c r="AL515" s="50"/>
      <c r="AM515" s="50">
        <f t="shared" si="201"/>
        <v>0</v>
      </c>
      <c r="AN515" s="50"/>
      <c r="AO515" s="50">
        <f t="shared" si="202"/>
        <v>0</v>
      </c>
      <c r="AP515" s="49">
        <f t="shared" si="203"/>
        <v>48.69</v>
      </c>
      <c r="AQ515" s="49">
        <f t="shared" si="194"/>
        <v>4864.13</v>
      </c>
      <c r="AR515" s="49">
        <f t="shared" si="195"/>
        <v>0.31000000000000227</v>
      </c>
      <c r="AS515" s="58">
        <f t="shared" si="196"/>
        <v>30.970000000000255</v>
      </c>
      <c r="AT515" s="47"/>
      <c r="AU515" s="46"/>
      <c r="AV515" s="24">
        <f t="shared" si="207"/>
        <v>0</v>
      </c>
      <c r="AW515" s="23" t="str">
        <f t="shared" si="219"/>
        <v>NÃO MEDIDO</v>
      </c>
      <c r="AX515" s="45"/>
    </row>
    <row r="516" spans="1:50" s="41" customFormat="1" ht="69.75" customHeight="1" x14ac:dyDescent="0.2">
      <c r="A516" s="41" t="s">
        <v>39</v>
      </c>
      <c r="C516" s="57" t="s">
        <v>2007</v>
      </c>
      <c r="D516" s="56" t="s">
        <v>2006</v>
      </c>
      <c r="E516" s="55" t="s">
        <v>182</v>
      </c>
      <c r="F516" s="53">
        <v>199</v>
      </c>
      <c r="G516" s="53">
        <v>0</v>
      </c>
      <c r="H516" s="54">
        <v>0</v>
      </c>
      <c r="I516" s="54"/>
      <c r="J516" s="54">
        <v>0</v>
      </c>
      <c r="K516" s="53">
        <f t="shared" si="197"/>
        <v>199</v>
      </c>
      <c r="L516" s="52">
        <v>44.7</v>
      </c>
      <c r="M516" s="51">
        <f t="shared" si="204"/>
        <v>8895.2999999999993</v>
      </c>
      <c r="N516" s="50"/>
      <c r="O516" s="50">
        <f t="shared" si="209"/>
        <v>0</v>
      </c>
      <c r="P516" s="50"/>
      <c r="Q516" s="50">
        <f t="shared" si="210"/>
        <v>0</v>
      </c>
      <c r="R516" s="50"/>
      <c r="S516" s="50">
        <f t="shared" si="211"/>
        <v>0</v>
      </c>
      <c r="T516" s="50"/>
      <c r="U516" s="50">
        <f t="shared" si="212"/>
        <v>0</v>
      </c>
      <c r="V516" s="50"/>
      <c r="W516" s="50">
        <f t="shared" si="213"/>
        <v>0</v>
      </c>
      <c r="X516" s="50"/>
      <c r="Y516" s="50">
        <f t="shared" si="214"/>
        <v>0</v>
      </c>
      <c r="Z516" s="50"/>
      <c r="AA516" s="50">
        <f t="shared" si="216"/>
        <v>0</v>
      </c>
      <c r="AB516" s="50"/>
      <c r="AC516" s="50">
        <f t="shared" si="198"/>
        <v>0</v>
      </c>
      <c r="AD516" s="50"/>
      <c r="AE516" s="50">
        <f t="shared" si="217"/>
        <v>0</v>
      </c>
      <c r="AF516" s="50"/>
      <c r="AG516" s="50">
        <f t="shared" si="187"/>
        <v>0</v>
      </c>
      <c r="AH516" s="50">
        <v>191.52</v>
      </c>
      <c r="AI516" s="50">
        <f t="shared" si="200"/>
        <v>8560.94</v>
      </c>
      <c r="AJ516" s="50"/>
      <c r="AK516" s="50">
        <f t="shared" si="206"/>
        <v>0</v>
      </c>
      <c r="AL516" s="50"/>
      <c r="AM516" s="50">
        <f t="shared" si="201"/>
        <v>0</v>
      </c>
      <c r="AN516" s="50"/>
      <c r="AO516" s="50">
        <f t="shared" si="202"/>
        <v>0</v>
      </c>
      <c r="AP516" s="49">
        <f t="shared" si="203"/>
        <v>191.52</v>
      </c>
      <c r="AQ516" s="49">
        <f t="shared" si="194"/>
        <v>8560.94</v>
      </c>
      <c r="AR516" s="49">
        <f t="shared" si="195"/>
        <v>7.4799999999999898</v>
      </c>
      <c r="AS516" s="58">
        <f t="shared" si="196"/>
        <v>334.35999999999876</v>
      </c>
      <c r="AT516" s="47"/>
      <c r="AU516" s="46"/>
      <c r="AV516" s="24">
        <f t="shared" si="207"/>
        <v>0</v>
      </c>
      <c r="AW516" s="23" t="str">
        <f t="shared" si="219"/>
        <v>NÃO MEDIDO</v>
      </c>
      <c r="AX516" s="45"/>
    </row>
    <row r="517" spans="1:50" s="41" customFormat="1" ht="69.75" customHeight="1" x14ac:dyDescent="0.2">
      <c r="A517" s="41" t="s">
        <v>39</v>
      </c>
      <c r="C517" s="57" t="s">
        <v>2005</v>
      </c>
      <c r="D517" s="56" t="s">
        <v>2004</v>
      </c>
      <c r="E517" s="55" t="s">
        <v>36</v>
      </c>
      <c r="F517" s="53">
        <v>61</v>
      </c>
      <c r="G517" s="53">
        <v>0</v>
      </c>
      <c r="H517" s="54">
        <v>0</v>
      </c>
      <c r="I517" s="54"/>
      <c r="J517" s="54">
        <v>0</v>
      </c>
      <c r="K517" s="53">
        <f t="shared" si="197"/>
        <v>61</v>
      </c>
      <c r="L517" s="52">
        <v>71.66</v>
      </c>
      <c r="M517" s="51">
        <f t="shared" si="204"/>
        <v>4371.26</v>
      </c>
      <c r="N517" s="50"/>
      <c r="O517" s="50">
        <f t="shared" si="209"/>
        <v>0</v>
      </c>
      <c r="P517" s="50"/>
      <c r="Q517" s="50">
        <f t="shared" si="210"/>
        <v>0</v>
      </c>
      <c r="R517" s="50"/>
      <c r="S517" s="50">
        <f t="shared" si="211"/>
        <v>0</v>
      </c>
      <c r="T517" s="50"/>
      <c r="U517" s="50">
        <f t="shared" si="212"/>
        <v>0</v>
      </c>
      <c r="V517" s="50"/>
      <c r="W517" s="50">
        <f t="shared" si="213"/>
        <v>0</v>
      </c>
      <c r="X517" s="50"/>
      <c r="Y517" s="50">
        <f t="shared" si="214"/>
        <v>0</v>
      </c>
      <c r="Z517" s="50"/>
      <c r="AA517" s="50">
        <f t="shared" si="216"/>
        <v>0</v>
      </c>
      <c r="AB517" s="50"/>
      <c r="AC517" s="50">
        <f t="shared" si="198"/>
        <v>0</v>
      </c>
      <c r="AD517" s="50"/>
      <c r="AE517" s="50">
        <f t="shared" si="217"/>
        <v>0</v>
      </c>
      <c r="AF517" s="50"/>
      <c r="AG517" s="50">
        <f t="shared" si="187"/>
        <v>0</v>
      </c>
      <c r="AH517" s="50">
        <v>58.68</v>
      </c>
      <c r="AI517" s="50">
        <f t="shared" si="200"/>
        <v>4205.01</v>
      </c>
      <c r="AJ517" s="50"/>
      <c r="AK517" s="50">
        <f t="shared" si="206"/>
        <v>0</v>
      </c>
      <c r="AL517" s="50"/>
      <c r="AM517" s="50">
        <f t="shared" si="201"/>
        <v>0</v>
      </c>
      <c r="AN517" s="50"/>
      <c r="AO517" s="50">
        <f t="shared" si="202"/>
        <v>0</v>
      </c>
      <c r="AP517" s="49">
        <f t="shared" si="203"/>
        <v>58.68</v>
      </c>
      <c r="AQ517" s="49">
        <f t="shared" si="194"/>
        <v>4205.01</v>
      </c>
      <c r="AR517" s="49">
        <f t="shared" si="195"/>
        <v>2.3200000000000003</v>
      </c>
      <c r="AS517" s="58">
        <f t="shared" si="196"/>
        <v>166.25</v>
      </c>
      <c r="AT517" s="47"/>
      <c r="AU517" s="46"/>
      <c r="AV517" s="24">
        <f t="shared" si="207"/>
        <v>0</v>
      </c>
      <c r="AW517" s="23" t="str">
        <f t="shared" si="219"/>
        <v>NÃO MEDIDO</v>
      </c>
      <c r="AX517" s="45"/>
    </row>
    <row r="518" spans="1:50" s="41" customFormat="1" ht="69.75" customHeight="1" x14ac:dyDescent="0.2">
      <c r="A518" s="41" t="s">
        <v>39</v>
      </c>
      <c r="C518" s="57" t="s">
        <v>2003</v>
      </c>
      <c r="D518" s="56" t="s">
        <v>2002</v>
      </c>
      <c r="E518" s="55" t="s">
        <v>36</v>
      </c>
      <c r="F518" s="53">
        <v>33.5</v>
      </c>
      <c r="G518" s="53">
        <v>0</v>
      </c>
      <c r="H518" s="54">
        <v>0</v>
      </c>
      <c r="I518" s="54"/>
      <c r="J518" s="54">
        <v>0</v>
      </c>
      <c r="K518" s="53">
        <f t="shared" si="197"/>
        <v>33.5</v>
      </c>
      <c r="L518" s="52">
        <v>185.88</v>
      </c>
      <c r="M518" s="51">
        <f t="shared" si="204"/>
        <v>6226.98</v>
      </c>
      <c r="N518" s="50"/>
      <c r="O518" s="50">
        <f t="shared" si="209"/>
        <v>0</v>
      </c>
      <c r="P518" s="50"/>
      <c r="Q518" s="50">
        <f t="shared" si="210"/>
        <v>0</v>
      </c>
      <c r="R518" s="50"/>
      <c r="S518" s="50">
        <f t="shared" si="211"/>
        <v>0</v>
      </c>
      <c r="T518" s="50"/>
      <c r="U518" s="50">
        <f t="shared" si="212"/>
        <v>0</v>
      </c>
      <c r="V518" s="50"/>
      <c r="W518" s="50">
        <f t="shared" si="213"/>
        <v>0</v>
      </c>
      <c r="X518" s="50"/>
      <c r="Y518" s="50">
        <f t="shared" si="214"/>
        <v>0</v>
      </c>
      <c r="Z518" s="50"/>
      <c r="AA518" s="50">
        <f t="shared" si="216"/>
        <v>0</v>
      </c>
      <c r="AB518" s="50"/>
      <c r="AC518" s="50">
        <f t="shared" si="198"/>
        <v>0</v>
      </c>
      <c r="AD518" s="50"/>
      <c r="AE518" s="50">
        <f t="shared" si="217"/>
        <v>0</v>
      </c>
      <c r="AF518" s="50"/>
      <c r="AG518" s="50">
        <f t="shared" ref="AG518:AG581" si="220">ROUND(AF518*$L518,2)</f>
        <v>0</v>
      </c>
      <c r="AH518" s="50"/>
      <c r="AI518" s="50">
        <f t="shared" si="200"/>
        <v>0</v>
      </c>
      <c r="AJ518" s="50"/>
      <c r="AK518" s="50">
        <f t="shared" si="206"/>
        <v>0</v>
      </c>
      <c r="AL518" s="50"/>
      <c r="AM518" s="50">
        <f t="shared" si="201"/>
        <v>0</v>
      </c>
      <c r="AN518" s="50"/>
      <c r="AO518" s="50">
        <f t="shared" si="202"/>
        <v>0</v>
      </c>
      <c r="AP518" s="49">
        <f t="shared" si="203"/>
        <v>0</v>
      </c>
      <c r="AQ518" s="49">
        <f t="shared" si="194"/>
        <v>0</v>
      </c>
      <c r="AR518" s="49">
        <f t="shared" si="195"/>
        <v>33.5</v>
      </c>
      <c r="AS518" s="58">
        <f t="shared" si="196"/>
        <v>6226.98</v>
      </c>
      <c r="AT518" s="47"/>
      <c r="AU518" s="46"/>
      <c r="AV518" s="24">
        <f t="shared" si="207"/>
        <v>0</v>
      </c>
      <c r="AW518" s="23" t="str">
        <f t="shared" si="219"/>
        <v>NÃO MEDIDO</v>
      </c>
      <c r="AX518" s="45"/>
    </row>
    <row r="519" spans="1:50" s="41" customFormat="1" ht="48.75" customHeight="1" x14ac:dyDescent="0.2">
      <c r="A519" s="41" t="s">
        <v>39</v>
      </c>
      <c r="C519" s="57" t="s">
        <v>2001</v>
      </c>
      <c r="D519" s="56" t="s">
        <v>2000</v>
      </c>
      <c r="E519" s="55" t="s">
        <v>182</v>
      </c>
      <c r="F519" s="53">
        <v>134</v>
      </c>
      <c r="G519" s="53">
        <v>0</v>
      </c>
      <c r="H519" s="54">
        <v>0</v>
      </c>
      <c r="I519" s="54"/>
      <c r="J519" s="54">
        <v>0</v>
      </c>
      <c r="K519" s="53">
        <f t="shared" si="197"/>
        <v>134</v>
      </c>
      <c r="L519" s="52">
        <v>55.56</v>
      </c>
      <c r="M519" s="51">
        <f t="shared" si="204"/>
        <v>7445.04</v>
      </c>
      <c r="N519" s="50"/>
      <c r="O519" s="50">
        <f t="shared" si="209"/>
        <v>0</v>
      </c>
      <c r="P519" s="50"/>
      <c r="Q519" s="50">
        <f t="shared" si="210"/>
        <v>0</v>
      </c>
      <c r="R519" s="50"/>
      <c r="S519" s="50">
        <f t="shared" si="211"/>
        <v>0</v>
      </c>
      <c r="T519" s="50"/>
      <c r="U519" s="50">
        <f t="shared" si="212"/>
        <v>0</v>
      </c>
      <c r="V519" s="50"/>
      <c r="W519" s="50">
        <f t="shared" si="213"/>
        <v>0</v>
      </c>
      <c r="X519" s="50"/>
      <c r="Y519" s="50">
        <f t="shared" si="214"/>
        <v>0</v>
      </c>
      <c r="Z519" s="50"/>
      <c r="AA519" s="50">
        <f t="shared" si="216"/>
        <v>0</v>
      </c>
      <c r="AB519" s="50"/>
      <c r="AC519" s="50">
        <f t="shared" si="198"/>
        <v>0</v>
      </c>
      <c r="AD519" s="50"/>
      <c r="AE519" s="50">
        <f t="shared" si="217"/>
        <v>0</v>
      </c>
      <c r="AF519" s="50"/>
      <c r="AG519" s="50">
        <f t="shared" si="220"/>
        <v>0</v>
      </c>
      <c r="AH519" s="50">
        <v>134</v>
      </c>
      <c r="AI519" s="50">
        <f t="shared" si="200"/>
        <v>7445.04</v>
      </c>
      <c r="AJ519" s="50"/>
      <c r="AK519" s="50">
        <f t="shared" si="206"/>
        <v>0</v>
      </c>
      <c r="AL519" s="50"/>
      <c r="AM519" s="50">
        <f t="shared" si="201"/>
        <v>0</v>
      </c>
      <c r="AN519" s="50"/>
      <c r="AO519" s="50">
        <f t="shared" si="202"/>
        <v>0</v>
      </c>
      <c r="AP519" s="49">
        <f t="shared" si="203"/>
        <v>134</v>
      </c>
      <c r="AQ519" s="49">
        <f t="shared" si="194"/>
        <v>7445.04</v>
      </c>
      <c r="AR519" s="49">
        <f t="shared" si="195"/>
        <v>0</v>
      </c>
      <c r="AS519" s="58">
        <f t="shared" si="196"/>
        <v>0</v>
      </c>
      <c r="AT519" s="47"/>
      <c r="AU519" s="46"/>
      <c r="AV519" s="24">
        <f t="shared" si="207"/>
        <v>0</v>
      </c>
      <c r="AW519" s="23" t="str">
        <f t="shared" si="219"/>
        <v>NÃO MEDIDO</v>
      </c>
      <c r="AX519" s="45"/>
    </row>
    <row r="520" spans="1:50" s="41" customFormat="1" ht="88.5" customHeight="1" x14ac:dyDescent="0.2">
      <c r="A520" s="41" t="s">
        <v>39</v>
      </c>
      <c r="C520" s="57" t="s">
        <v>1999</v>
      </c>
      <c r="D520" s="56" t="s">
        <v>1998</v>
      </c>
      <c r="E520" s="55" t="s">
        <v>36</v>
      </c>
      <c r="F520" s="53">
        <v>3.5</v>
      </c>
      <c r="G520" s="53">
        <v>0</v>
      </c>
      <c r="H520" s="54">
        <v>0</v>
      </c>
      <c r="I520" s="54"/>
      <c r="J520" s="54">
        <v>3</v>
      </c>
      <c r="K520" s="53">
        <f t="shared" si="197"/>
        <v>6.5</v>
      </c>
      <c r="L520" s="52">
        <v>886.76</v>
      </c>
      <c r="M520" s="51">
        <f t="shared" si="204"/>
        <v>5763.9400000000005</v>
      </c>
      <c r="N520" s="50"/>
      <c r="O520" s="50">
        <f t="shared" si="209"/>
        <v>0</v>
      </c>
      <c r="P520" s="50"/>
      <c r="Q520" s="50">
        <f t="shared" si="210"/>
        <v>0</v>
      </c>
      <c r="R520" s="50"/>
      <c r="S520" s="50">
        <f t="shared" si="211"/>
        <v>0</v>
      </c>
      <c r="T520" s="50"/>
      <c r="U520" s="50">
        <f t="shared" si="212"/>
        <v>0</v>
      </c>
      <c r="V520" s="50"/>
      <c r="W520" s="50">
        <f t="shared" si="213"/>
        <v>0</v>
      </c>
      <c r="X520" s="50"/>
      <c r="Y520" s="50">
        <f t="shared" si="214"/>
        <v>0</v>
      </c>
      <c r="Z520" s="50"/>
      <c r="AA520" s="50">
        <f t="shared" si="216"/>
        <v>0</v>
      </c>
      <c r="AB520" s="50"/>
      <c r="AC520" s="50">
        <f t="shared" si="198"/>
        <v>0</v>
      </c>
      <c r="AD520" s="50"/>
      <c r="AE520" s="50">
        <f t="shared" si="217"/>
        <v>0</v>
      </c>
      <c r="AF520" s="50"/>
      <c r="AG520" s="50">
        <f t="shared" si="220"/>
        <v>0</v>
      </c>
      <c r="AH520" s="50"/>
      <c r="AI520" s="50">
        <f t="shared" si="200"/>
        <v>0</v>
      </c>
      <c r="AJ520" s="50">
        <v>5.82</v>
      </c>
      <c r="AK520" s="50">
        <f t="shared" si="206"/>
        <v>5160.9399999999996</v>
      </c>
      <c r="AL520" s="50"/>
      <c r="AM520" s="50">
        <f t="shared" si="201"/>
        <v>0</v>
      </c>
      <c r="AN520" s="50"/>
      <c r="AO520" s="50">
        <f t="shared" si="202"/>
        <v>0</v>
      </c>
      <c r="AP520" s="49">
        <f t="shared" si="203"/>
        <v>5.82</v>
      </c>
      <c r="AQ520" s="49">
        <f t="shared" si="194"/>
        <v>5160.9399999999996</v>
      </c>
      <c r="AR520" s="49">
        <f t="shared" si="195"/>
        <v>0.67999999999999972</v>
      </c>
      <c r="AS520" s="58">
        <f t="shared" si="196"/>
        <v>603.00000000000091</v>
      </c>
      <c r="AT520" s="47"/>
      <c r="AU520" s="46"/>
      <c r="AV520" s="24">
        <f t="shared" si="207"/>
        <v>5.82</v>
      </c>
      <c r="AW520" s="23" t="str">
        <f t="shared" si="219"/>
        <v>MEDIDO</v>
      </c>
      <c r="AX520" s="45"/>
    </row>
    <row r="521" spans="1:50" s="41" customFormat="1" ht="30" customHeight="1" x14ac:dyDescent="0.2">
      <c r="A521" s="60" t="s">
        <v>41</v>
      </c>
      <c r="B521" s="60"/>
      <c r="C521" s="57">
        <v>13</v>
      </c>
      <c r="D521" s="56" t="s">
        <v>1997</v>
      </c>
      <c r="E521" s="55"/>
      <c r="F521" s="53"/>
      <c r="G521" s="53">
        <v>0</v>
      </c>
      <c r="H521" s="54">
        <v>0</v>
      </c>
      <c r="I521" s="54"/>
      <c r="J521" s="54">
        <v>0</v>
      </c>
      <c r="K521" s="53">
        <f t="shared" si="197"/>
        <v>0</v>
      </c>
      <c r="L521" s="52"/>
      <c r="M521" s="51">
        <f t="shared" si="204"/>
        <v>0</v>
      </c>
      <c r="N521" s="50"/>
      <c r="O521" s="50">
        <f t="shared" si="209"/>
        <v>0</v>
      </c>
      <c r="P521" s="50"/>
      <c r="Q521" s="50">
        <f t="shared" si="210"/>
        <v>0</v>
      </c>
      <c r="R521" s="50"/>
      <c r="S521" s="50">
        <f t="shared" si="211"/>
        <v>0</v>
      </c>
      <c r="T521" s="50"/>
      <c r="U521" s="50">
        <f t="shared" si="212"/>
        <v>0</v>
      </c>
      <c r="V521" s="50"/>
      <c r="W521" s="50">
        <f t="shared" si="213"/>
        <v>0</v>
      </c>
      <c r="X521" s="50"/>
      <c r="Y521" s="50">
        <f t="shared" si="214"/>
        <v>0</v>
      </c>
      <c r="Z521" s="50"/>
      <c r="AA521" s="50">
        <f t="shared" si="216"/>
        <v>0</v>
      </c>
      <c r="AB521" s="50"/>
      <c r="AC521" s="50">
        <f t="shared" si="198"/>
        <v>0</v>
      </c>
      <c r="AD521" s="50"/>
      <c r="AE521" s="50">
        <f t="shared" si="217"/>
        <v>0</v>
      </c>
      <c r="AF521" s="50"/>
      <c r="AG521" s="50">
        <f t="shared" si="220"/>
        <v>0</v>
      </c>
      <c r="AH521" s="50"/>
      <c r="AI521" s="50">
        <f t="shared" si="200"/>
        <v>0</v>
      </c>
      <c r="AJ521" s="50"/>
      <c r="AK521" s="50">
        <f t="shared" si="206"/>
        <v>0</v>
      </c>
      <c r="AL521" s="50"/>
      <c r="AM521" s="50">
        <f t="shared" si="201"/>
        <v>0</v>
      </c>
      <c r="AN521" s="50"/>
      <c r="AO521" s="50">
        <f t="shared" si="202"/>
        <v>0</v>
      </c>
      <c r="AP521" s="49">
        <f t="shared" si="203"/>
        <v>0</v>
      </c>
      <c r="AQ521" s="49">
        <f t="shared" si="194"/>
        <v>0</v>
      </c>
      <c r="AR521" s="49">
        <f t="shared" si="195"/>
        <v>0</v>
      </c>
      <c r="AS521" s="58">
        <f t="shared" si="196"/>
        <v>0</v>
      </c>
      <c r="AT521" s="47"/>
      <c r="AU521" s="46"/>
      <c r="AV521" s="24">
        <f t="shared" si="207"/>
        <v>0</v>
      </c>
      <c r="AW521" s="23" t="str">
        <f>IF(COUNTIF(AW522:AW566,"MEDIDO")&lt;&gt;0,"MEDIDO","NÃO MEDIDO")</f>
        <v>MEDIDO</v>
      </c>
      <c r="AX521" s="45"/>
    </row>
    <row r="522" spans="1:50" s="41" customFormat="1" ht="30" customHeight="1" x14ac:dyDescent="0.2">
      <c r="A522" s="60" t="s">
        <v>41</v>
      </c>
      <c r="B522" s="60"/>
      <c r="C522" s="57">
        <v>130100</v>
      </c>
      <c r="D522" s="56" t="s">
        <v>1915</v>
      </c>
      <c r="E522" s="55"/>
      <c r="F522" s="53"/>
      <c r="G522" s="53">
        <v>0</v>
      </c>
      <c r="H522" s="54">
        <v>0</v>
      </c>
      <c r="I522" s="54"/>
      <c r="J522" s="54">
        <v>0</v>
      </c>
      <c r="K522" s="53">
        <f t="shared" si="197"/>
        <v>0</v>
      </c>
      <c r="L522" s="52"/>
      <c r="M522" s="51">
        <f t="shared" si="204"/>
        <v>0</v>
      </c>
      <c r="N522" s="50"/>
      <c r="O522" s="50">
        <f t="shared" si="209"/>
        <v>0</v>
      </c>
      <c r="P522" s="50"/>
      <c r="Q522" s="50">
        <f t="shared" si="210"/>
        <v>0</v>
      </c>
      <c r="R522" s="50"/>
      <c r="S522" s="50">
        <f t="shared" si="211"/>
        <v>0</v>
      </c>
      <c r="T522" s="50"/>
      <c r="U522" s="50">
        <f t="shared" si="212"/>
        <v>0</v>
      </c>
      <c r="V522" s="50"/>
      <c r="W522" s="50">
        <f t="shared" si="213"/>
        <v>0</v>
      </c>
      <c r="X522" s="50"/>
      <c r="Y522" s="50">
        <f t="shared" si="214"/>
        <v>0</v>
      </c>
      <c r="Z522" s="50"/>
      <c r="AA522" s="50">
        <f t="shared" si="216"/>
        <v>0</v>
      </c>
      <c r="AB522" s="50"/>
      <c r="AC522" s="50">
        <f t="shared" si="198"/>
        <v>0</v>
      </c>
      <c r="AD522" s="50"/>
      <c r="AE522" s="50">
        <f t="shared" si="217"/>
        <v>0</v>
      </c>
      <c r="AF522" s="50"/>
      <c r="AG522" s="50">
        <f t="shared" si="220"/>
        <v>0</v>
      </c>
      <c r="AH522" s="50"/>
      <c r="AI522" s="50">
        <f t="shared" si="200"/>
        <v>0</v>
      </c>
      <c r="AJ522" s="50"/>
      <c r="AK522" s="50">
        <f t="shared" si="206"/>
        <v>0</v>
      </c>
      <c r="AL522" s="50"/>
      <c r="AM522" s="50">
        <f t="shared" si="201"/>
        <v>0</v>
      </c>
      <c r="AN522" s="50"/>
      <c r="AO522" s="50">
        <f t="shared" si="202"/>
        <v>0</v>
      </c>
      <c r="AP522" s="49">
        <f t="shared" si="203"/>
        <v>0</v>
      </c>
      <c r="AQ522" s="49">
        <f t="shared" si="194"/>
        <v>0</v>
      </c>
      <c r="AR522" s="49">
        <f t="shared" si="195"/>
        <v>0</v>
      </c>
      <c r="AS522" s="58">
        <f t="shared" si="196"/>
        <v>0</v>
      </c>
      <c r="AT522" s="47"/>
      <c r="AU522" s="46"/>
      <c r="AV522" s="24">
        <f t="shared" si="207"/>
        <v>0</v>
      </c>
      <c r="AW522" s="23" t="str">
        <f>IF(COUNTIF(AW523,"MEDIDO")&lt;&gt;0,"MEDIDO","NÃO MEDIDO")</f>
        <v>NÃO MEDIDO</v>
      </c>
      <c r="AX522" s="45"/>
    </row>
    <row r="523" spans="1:50" s="41" customFormat="1" ht="30" customHeight="1" x14ac:dyDescent="0.2">
      <c r="A523" s="41" t="s">
        <v>39</v>
      </c>
      <c r="C523" s="57" t="s">
        <v>1914</v>
      </c>
      <c r="D523" s="56" t="s">
        <v>1913</v>
      </c>
      <c r="E523" s="55" t="s">
        <v>36</v>
      </c>
      <c r="F523" s="53">
        <v>1507.5</v>
      </c>
      <c r="G523" s="53">
        <v>0</v>
      </c>
      <c r="H523" s="54">
        <v>0</v>
      </c>
      <c r="I523" s="54"/>
      <c r="J523" s="54">
        <v>0</v>
      </c>
      <c r="K523" s="53">
        <f t="shared" si="197"/>
        <v>1507.5</v>
      </c>
      <c r="L523" s="52">
        <v>9.61</v>
      </c>
      <c r="M523" s="51">
        <f t="shared" si="204"/>
        <v>14487.08</v>
      </c>
      <c r="N523" s="50"/>
      <c r="O523" s="50">
        <f t="shared" ref="O523:O538" si="221">ROUND(N523*$L523,2)</f>
        <v>0</v>
      </c>
      <c r="P523" s="50">
        <v>221.05</v>
      </c>
      <c r="Q523" s="50">
        <f t="shared" ref="Q523:Q554" si="222">ROUND(P523*$L523,2)</f>
        <v>2124.29</v>
      </c>
      <c r="R523" s="50"/>
      <c r="S523" s="50">
        <f t="shared" ref="S523:S554" si="223">ROUND(R523*$L523,2)</f>
        <v>0</v>
      </c>
      <c r="T523" s="50">
        <v>280.38</v>
      </c>
      <c r="U523" s="50">
        <f t="shared" ref="U523:U538" si="224">ROUND(T523*$L523,2)</f>
        <v>2694.45</v>
      </c>
      <c r="V523" s="50"/>
      <c r="W523" s="50">
        <f t="shared" ref="W523:W554" si="225">ROUND(V523*$L523,2)</f>
        <v>0</v>
      </c>
      <c r="X523" s="50"/>
      <c r="Y523" s="50">
        <f t="shared" si="214"/>
        <v>0</v>
      </c>
      <c r="Z523" s="50"/>
      <c r="AA523" s="50">
        <f t="shared" si="216"/>
        <v>0</v>
      </c>
      <c r="AB523" s="50"/>
      <c r="AC523" s="50">
        <f t="shared" si="198"/>
        <v>0</v>
      </c>
      <c r="AD523" s="50"/>
      <c r="AE523" s="50">
        <f t="shared" si="217"/>
        <v>0</v>
      </c>
      <c r="AF523" s="50"/>
      <c r="AG523" s="50">
        <f t="shared" si="220"/>
        <v>0</v>
      </c>
      <c r="AH523" s="50"/>
      <c r="AI523" s="50">
        <f t="shared" si="200"/>
        <v>0</v>
      </c>
      <c r="AJ523" s="50"/>
      <c r="AK523" s="50">
        <f t="shared" si="206"/>
        <v>0</v>
      </c>
      <c r="AL523" s="50"/>
      <c r="AM523" s="50">
        <f t="shared" si="201"/>
        <v>0</v>
      </c>
      <c r="AN523" s="50"/>
      <c r="AO523" s="50">
        <f t="shared" si="202"/>
        <v>0</v>
      </c>
      <c r="AP523" s="49">
        <f t="shared" si="203"/>
        <v>501.43</v>
      </c>
      <c r="AQ523" s="49">
        <f t="shared" si="194"/>
        <v>4818.74</v>
      </c>
      <c r="AR523" s="49">
        <f t="shared" si="195"/>
        <v>1006.0699999999999</v>
      </c>
      <c r="AS523" s="58">
        <f t="shared" si="196"/>
        <v>9668.34</v>
      </c>
      <c r="AT523" s="47"/>
      <c r="AU523" s="46"/>
      <c r="AV523" s="24">
        <f t="shared" si="207"/>
        <v>0</v>
      </c>
      <c r="AW523" s="23" t="str">
        <f>IF(AV523&lt;&gt;0,"MEDIDO","NÃO MEDIDO")</f>
        <v>NÃO MEDIDO</v>
      </c>
      <c r="AX523" s="45"/>
    </row>
    <row r="524" spans="1:50" s="41" customFormat="1" ht="30" customHeight="1" x14ac:dyDescent="0.2">
      <c r="A524" s="60" t="s">
        <v>41</v>
      </c>
      <c r="B524" s="60"/>
      <c r="C524" s="57">
        <v>130200</v>
      </c>
      <c r="D524" s="56" t="s">
        <v>1912</v>
      </c>
      <c r="E524" s="55"/>
      <c r="F524" s="53"/>
      <c r="G524" s="53">
        <v>0</v>
      </c>
      <c r="H524" s="54">
        <v>0</v>
      </c>
      <c r="I524" s="54"/>
      <c r="J524" s="54">
        <v>0</v>
      </c>
      <c r="K524" s="53">
        <f t="shared" si="197"/>
        <v>0</v>
      </c>
      <c r="L524" s="52"/>
      <c r="M524" s="51">
        <f t="shared" si="204"/>
        <v>0</v>
      </c>
      <c r="N524" s="50"/>
      <c r="O524" s="50">
        <f t="shared" si="221"/>
        <v>0</v>
      </c>
      <c r="P524" s="50"/>
      <c r="Q524" s="50">
        <f t="shared" si="222"/>
        <v>0</v>
      </c>
      <c r="R524" s="50"/>
      <c r="S524" s="50">
        <f t="shared" si="223"/>
        <v>0</v>
      </c>
      <c r="T524" s="50"/>
      <c r="U524" s="50">
        <f t="shared" si="224"/>
        <v>0</v>
      </c>
      <c r="V524" s="50"/>
      <c r="W524" s="50">
        <f t="shared" si="225"/>
        <v>0</v>
      </c>
      <c r="X524" s="50"/>
      <c r="Y524" s="50">
        <f t="shared" si="214"/>
        <v>0</v>
      </c>
      <c r="Z524" s="50"/>
      <c r="AA524" s="50">
        <f t="shared" si="216"/>
        <v>0</v>
      </c>
      <c r="AB524" s="50"/>
      <c r="AC524" s="50">
        <f t="shared" si="198"/>
        <v>0</v>
      </c>
      <c r="AD524" s="50"/>
      <c r="AE524" s="50">
        <f t="shared" si="217"/>
        <v>0</v>
      </c>
      <c r="AF524" s="50"/>
      <c r="AG524" s="50">
        <f t="shared" si="220"/>
        <v>0</v>
      </c>
      <c r="AH524" s="50"/>
      <c r="AI524" s="50">
        <f t="shared" si="200"/>
        <v>0</v>
      </c>
      <c r="AJ524" s="50"/>
      <c r="AK524" s="50">
        <f t="shared" si="206"/>
        <v>0</v>
      </c>
      <c r="AL524" s="50"/>
      <c r="AM524" s="50">
        <f t="shared" si="201"/>
        <v>0</v>
      </c>
      <c r="AN524" s="50"/>
      <c r="AO524" s="50">
        <f t="shared" si="202"/>
        <v>0</v>
      </c>
      <c r="AP524" s="49">
        <f t="shared" si="203"/>
        <v>0</v>
      </c>
      <c r="AQ524" s="49">
        <f t="shared" si="194"/>
        <v>0</v>
      </c>
      <c r="AR524" s="49">
        <f t="shared" si="195"/>
        <v>0</v>
      </c>
      <c r="AS524" s="58">
        <f t="shared" si="196"/>
        <v>0</v>
      </c>
      <c r="AT524" s="47"/>
      <c r="AU524" s="46"/>
      <c r="AV524" s="24">
        <f t="shared" si="207"/>
        <v>0</v>
      </c>
      <c r="AW524" s="23" t="str">
        <f>IF(COUNTIF(AW525,"MEDIDO")&lt;&gt;0,"MEDIDO","NÃO MEDIDO")</f>
        <v>NÃO MEDIDO</v>
      </c>
      <c r="AX524" s="45"/>
    </row>
    <row r="525" spans="1:50" s="41" customFormat="1" ht="30" customHeight="1" x14ac:dyDescent="0.2">
      <c r="A525" s="41" t="s">
        <v>39</v>
      </c>
      <c r="C525" s="57" t="s">
        <v>1996</v>
      </c>
      <c r="D525" s="56" t="s">
        <v>1995</v>
      </c>
      <c r="E525" s="55" t="s">
        <v>36</v>
      </c>
      <c r="F525" s="53">
        <v>1402</v>
      </c>
      <c r="G525" s="53">
        <v>0</v>
      </c>
      <c r="H525" s="54">
        <v>0</v>
      </c>
      <c r="I525" s="54"/>
      <c r="J525" s="54">
        <v>0</v>
      </c>
      <c r="K525" s="53">
        <f t="shared" si="197"/>
        <v>1402</v>
      </c>
      <c r="L525" s="52">
        <v>41.98</v>
      </c>
      <c r="M525" s="51">
        <f t="shared" si="204"/>
        <v>58855.96</v>
      </c>
      <c r="N525" s="50"/>
      <c r="O525" s="50">
        <f t="shared" si="221"/>
        <v>0</v>
      </c>
      <c r="P525" s="50"/>
      <c r="Q525" s="50">
        <f t="shared" si="222"/>
        <v>0</v>
      </c>
      <c r="R525" s="50"/>
      <c r="S525" s="50">
        <f t="shared" si="223"/>
        <v>0</v>
      </c>
      <c r="T525" s="50">
        <v>515.95000000000005</v>
      </c>
      <c r="U525" s="50">
        <f t="shared" si="224"/>
        <v>21659.58</v>
      </c>
      <c r="V525" s="50"/>
      <c r="W525" s="50">
        <f t="shared" si="225"/>
        <v>0</v>
      </c>
      <c r="X525" s="50"/>
      <c r="Y525" s="50">
        <f t="shared" si="214"/>
        <v>0</v>
      </c>
      <c r="Z525" s="50"/>
      <c r="AA525" s="50">
        <f t="shared" si="216"/>
        <v>0</v>
      </c>
      <c r="AB525" s="50"/>
      <c r="AC525" s="50">
        <f t="shared" si="198"/>
        <v>0</v>
      </c>
      <c r="AD525" s="50"/>
      <c r="AE525" s="50">
        <f t="shared" si="217"/>
        <v>0</v>
      </c>
      <c r="AF525" s="50"/>
      <c r="AG525" s="50">
        <f t="shared" si="220"/>
        <v>0</v>
      </c>
      <c r="AH525" s="50"/>
      <c r="AI525" s="50">
        <f t="shared" si="200"/>
        <v>0</v>
      </c>
      <c r="AJ525" s="50"/>
      <c r="AK525" s="50">
        <f t="shared" si="206"/>
        <v>0</v>
      </c>
      <c r="AL525" s="50"/>
      <c r="AM525" s="50">
        <f t="shared" si="201"/>
        <v>0</v>
      </c>
      <c r="AN525" s="50"/>
      <c r="AO525" s="50">
        <f t="shared" si="202"/>
        <v>0</v>
      </c>
      <c r="AP525" s="49">
        <f t="shared" si="203"/>
        <v>515.95000000000005</v>
      </c>
      <c r="AQ525" s="49">
        <f t="shared" si="194"/>
        <v>21659.58</v>
      </c>
      <c r="AR525" s="49">
        <f t="shared" si="195"/>
        <v>886.05</v>
      </c>
      <c r="AS525" s="58">
        <f t="shared" si="196"/>
        <v>37196.379999999997</v>
      </c>
      <c r="AT525" s="47"/>
      <c r="AU525" s="46"/>
      <c r="AV525" s="24">
        <f t="shared" si="207"/>
        <v>0</v>
      </c>
      <c r="AW525" s="23" t="str">
        <f>IF(AV525&lt;&gt;0,"MEDIDO","NÃO MEDIDO")</f>
        <v>NÃO MEDIDO</v>
      </c>
      <c r="AX525" s="45"/>
    </row>
    <row r="526" spans="1:50" s="41" customFormat="1" ht="30" customHeight="1" x14ac:dyDescent="0.2">
      <c r="A526" s="60" t="s">
        <v>41</v>
      </c>
      <c r="B526" s="60"/>
      <c r="C526" s="57">
        <v>130300</v>
      </c>
      <c r="D526" s="56" t="s">
        <v>1894</v>
      </c>
      <c r="E526" s="55"/>
      <c r="F526" s="53"/>
      <c r="G526" s="53">
        <v>0</v>
      </c>
      <c r="H526" s="54">
        <v>0</v>
      </c>
      <c r="I526" s="54"/>
      <c r="J526" s="54">
        <v>0</v>
      </c>
      <c r="K526" s="53">
        <f t="shared" si="197"/>
        <v>0</v>
      </c>
      <c r="L526" s="52"/>
      <c r="M526" s="51">
        <f t="shared" si="204"/>
        <v>0</v>
      </c>
      <c r="N526" s="50"/>
      <c r="O526" s="50">
        <f t="shared" si="221"/>
        <v>0</v>
      </c>
      <c r="P526" s="50"/>
      <c r="Q526" s="50">
        <f t="shared" si="222"/>
        <v>0</v>
      </c>
      <c r="R526" s="50"/>
      <c r="S526" s="50">
        <f t="shared" si="223"/>
        <v>0</v>
      </c>
      <c r="T526" s="50"/>
      <c r="U526" s="50">
        <f t="shared" si="224"/>
        <v>0</v>
      </c>
      <c r="V526" s="50"/>
      <c r="W526" s="50">
        <f t="shared" si="225"/>
        <v>0</v>
      </c>
      <c r="X526" s="50"/>
      <c r="Y526" s="50">
        <f t="shared" si="214"/>
        <v>0</v>
      </c>
      <c r="Z526" s="50"/>
      <c r="AA526" s="50">
        <f t="shared" si="216"/>
        <v>0</v>
      </c>
      <c r="AB526" s="50"/>
      <c r="AC526" s="50">
        <f t="shared" si="198"/>
        <v>0</v>
      </c>
      <c r="AD526" s="50"/>
      <c r="AE526" s="50">
        <f t="shared" si="217"/>
        <v>0</v>
      </c>
      <c r="AF526" s="50"/>
      <c r="AG526" s="50">
        <f t="shared" si="220"/>
        <v>0</v>
      </c>
      <c r="AH526" s="50"/>
      <c r="AI526" s="50">
        <f t="shared" si="200"/>
        <v>0</v>
      </c>
      <c r="AJ526" s="50"/>
      <c r="AK526" s="50">
        <f t="shared" si="206"/>
        <v>0</v>
      </c>
      <c r="AL526" s="50"/>
      <c r="AM526" s="50">
        <f t="shared" si="201"/>
        <v>0</v>
      </c>
      <c r="AN526" s="50"/>
      <c r="AO526" s="50">
        <f t="shared" si="202"/>
        <v>0</v>
      </c>
      <c r="AP526" s="49">
        <f t="shared" si="203"/>
        <v>0</v>
      </c>
      <c r="AQ526" s="49">
        <f t="shared" ref="AQ526:AQ589" si="226">SUMIF($N$9:$AO$9,"valor medido",N526:AO526)</f>
        <v>0</v>
      </c>
      <c r="AR526" s="49">
        <f t="shared" ref="AR526:AR589" si="227">K526-AP526</f>
        <v>0</v>
      </c>
      <c r="AS526" s="58">
        <f t="shared" ref="AS526:AS589" si="228">M526-AQ526</f>
        <v>0</v>
      </c>
      <c r="AT526" s="47"/>
      <c r="AU526" s="46"/>
      <c r="AV526" s="24">
        <f t="shared" si="207"/>
        <v>0</v>
      </c>
      <c r="AW526" s="23" t="str">
        <f>IF(COUNTIF(AW527:AW552,"MEDIDO")&lt;&gt;0,"MEDIDO","NÃO MEDIDO")</f>
        <v>MEDIDO</v>
      </c>
      <c r="AX526" s="45"/>
    </row>
    <row r="527" spans="1:50" s="41" customFormat="1" ht="57" customHeight="1" x14ac:dyDescent="0.2">
      <c r="A527" s="41" t="s">
        <v>39</v>
      </c>
      <c r="C527" s="57" t="s">
        <v>1994</v>
      </c>
      <c r="D527" s="56" t="s">
        <v>1993</v>
      </c>
      <c r="E527" s="55" t="s">
        <v>36</v>
      </c>
      <c r="F527" s="53">
        <v>177</v>
      </c>
      <c r="G527" s="53">
        <v>0</v>
      </c>
      <c r="H527" s="54">
        <v>0</v>
      </c>
      <c r="I527" s="54"/>
      <c r="J527" s="54">
        <v>0</v>
      </c>
      <c r="K527" s="53">
        <f t="shared" ref="K527:K590" si="229">F527+G527+H527+I527+J527</f>
        <v>177</v>
      </c>
      <c r="L527" s="52">
        <v>1256.47</v>
      </c>
      <c r="M527" s="51">
        <f t="shared" si="204"/>
        <v>222395.19</v>
      </c>
      <c r="N527" s="50"/>
      <c r="O527" s="50">
        <f t="shared" si="221"/>
        <v>0</v>
      </c>
      <c r="P527" s="50"/>
      <c r="Q527" s="50">
        <f t="shared" si="222"/>
        <v>0</v>
      </c>
      <c r="R527" s="50"/>
      <c r="S527" s="50">
        <f t="shared" si="223"/>
        <v>0</v>
      </c>
      <c r="T527" s="50"/>
      <c r="U527" s="50">
        <f t="shared" si="224"/>
        <v>0</v>
      </c>
      <c r="V527" s="50"/>
      <c r="W527" s="50">
        <f t="shared" si="225"/>
        <v>0</v>
      </c>
      <c r="X527" s="50"/>
      <c r="Y527" s="50">
        <f t="shared" si="214"/>
        <v>0</v>
      </c>
      <c r="Z527" s="50"/>
      <c r="AA527" s="50">
        <f t="shared" si="216"/>
        <v>0</v>
      </c>
      <c r="AB527" s="50">
        <v>53.1</v>
      </c>
      <c r="AC527" s="50">
        <f t="shared" ref="AC527:AC590" si="230">ROUND(AB527*$L527,2)</f>
        <v>66718.559999999998</v>
      </c>
      <c r="AD527" s="50">
        <v>123.9</v>
      </c>
      <c r="AE527" s="50">
        <f t="shared" si="217"/>
        <v>155676.63</v>
      </c>
      <c r="AF527" s="50"/>
      <c r="AG527" s="50">
        <f t="shared" si="220"/>
        <v>0</v>
      </c>
      <c r="AH527" s="50"/>
      <c r="AI527" s="50">
        <f t="shared" ref="AI527:AI590" si="231">ROUND(AH527*$L527,2)</f>
        <v>0</v>
      </c>
      <c r="AJ527" s="50"/>
      <c r="AK527" s="50">
        <f t="shared" si="206"/>
        <v>0</v>
      </c>
      <c r="AL527" s="50"/>
      <c r="AM527" s="50">
        <f t="shared" ref="AM527:AM590" si="232">ROUND(AL527*$L527,2)</f>
        <v>0</v>
      </c>
      <c r="AN527" s="50"/>
      <c r="AO527" s="50">
        <f t="shared" ref="AO527:AO590" si="233">ROUND(AN527*$L527,2)</f>
        <v>0</v>
      </c>
      <c r="AP527" s="49">
        <f t="shared" ref="AP527:AP590" si="234">SUMIF($N$9:$AO$9,"QUANTIDADE",N527:AO527)</f>
        <v>177</v>
      </c>
      <c r="AQ527" s="49">
        <f t="shared" si="226"/>
        <v>222395.19</v>
      </c>
      <c r="AR527" s="49">
        <f t="shared" si="227"/>
        <v>0</v>
      </c>
      <c r="AS527" s="58">
        <f t="shared" si="228"/>
        <v>0</v>
      </c>
      <c r="AT527" s="47"/>
      <c r="AU527" s="46"/>
      <c r="AV527" s="24">
        <f t="shared" si="207"/>
        <v>0</v>
      </c>
      <c r="AW527" s="23" t="str">
        <f t="shared" ref="AW527:AW552" si="235">IF(AV527&lt;&gt;0,"MEDIDO","NÃO MEDIDO")</f>
        <v>NÃO MEDIDO</v>
      </c>
      <c r="AX527" s="45"/>
    </row>
    <row r="528" spans="1:50" s="41" customFormat="1" ht="57" customHeight="1" x14ac:dyDescent="0.2">
      <c r="A528" s="41" t="s">
        <v>39</v>
      </c>
      <c r="C528" s="57" t="s">
        <v>1992</v>
      </c>
      <c r="D528" s="56" t="s">
        <v>1991</v>
      </c>
      <c r="E528" s="55" t="s">
        <v>36</v>
      </c>
      <c r="F528" s="53">
        <v>31</v>
      </c>
      <c r="G528" s="53">
        <v>0</v>
      </c>
      <c r="H528" s="54">
        <v>0</v>
      </c>
      <c r="I528" s="54"/>
      <c r="J528" s="54">
        <v>0</v>
      </c>
      <c r="K528" s="53">
        <f t="shared" si="229"/>
        <v>31</v>
      </c>
      <c r="L528" s="52">
        <v>1402.97</v>
      </c>
      <c r="M528" s="51">
        <f t="shared" ref="M528:M591" si="236">ROUND(($F528*$L528),2)+ROUND(($G528*$L528),2)+ROUND(($H528*$L528),2)+ROUND(($I528*$L528),2)+ROUND(($J528*$L528),2)</f>
        <v>43492.07</v>
      </c>
      <c r="N528" s="50"/>
      <c r="O528" s="50">
        <f t="shared" si="221"/>
        <v>0</v>
      </c>
      <c r="P528" s="50"/>
      <c r="Q528" s="50">
        <f t="shared" si="222"/>
        <v>0</v>
      </c>
      <c r="R528" s="50"/>
      <c r="S528" s="50">
        <f t="shared" si="223"/>
        <v>0</v>
      </c>
      <c r="T528" s="50"/>
      <c r="U528" s="50">
        <f t="shared" si="224"/>
        <v>0</v>
      </c>
      <c r="V528" s="50"/>
      <c r="W528" s="50">
        <f t="shared" si="225"/>
        <v>0</v>
      </c>
      <c r="X528" s="50"/>
      <c r="Y528" s="50">
        <f t="shared" si="214"/>
        <v>0</v>
      </c>
      <c r="Z528" s="50"/>
      <c r="AA528" s="50">
        <f t="shared" si="216"/>
        <v>0</v>
      </c>
      <c r="AB528" s="50">
        <v>9.3000000000000007</v>
      </c>
      <c r="AC528" s="50">
        <f t="shared" si="230"/>
        <v>13047.62</v>
      </c>
      <c r="AD528" s="50">
        <v>20.100000000000001</v>
      </c>
      <c r="AE528" s="50">
        <f t="shared" si="217"/>
        <v>28199.7</v>
      </c>
      <c r="AF528" s="50">
        <v>1.41</v>
      </c>
      <c r="AG528" s="50">
        <f t="shared" si="220"/>
        <v>1978.19</v>
      </c>
      <c r="AH528" s="50"/>
      <c r="AI528" s="50">
        <f t="shared" si="231"/>
        <v>0</v>
      </c>
      <c r="AJ528" s="50"/>
      <c r="AK528" s="50">
        <f t="shared" si="206"/>
        <v>0</v>
      </c>
      <c r="AL528" s="50"/>
      <c r="AM528" s="50">
        <f t="shared" si="232"/>
        <v>0</v>
      </c>
      <c r="AN528" s="50"/>
      <c r="AO528" s="50">
        <f t="shared" si="233"/>
        <v>0</v>
      </c>
      <c r="AP528" s="49">
        <f t="shared" si="234"/>
        <v>30.810000000000002</v>
      </c>
      <c r="AQ528" s="49">
        <f t="shared" si="226"/>
        <v>43225.51</v>
      </c>
      <c r="AR528" s="49">
        <f t="shared" si="227"/>
        <v>0.18999999999999773</v>
      </c>
      <c r="AS528" s="58">
        <f t="shared" si="228"/>
        <v>266.55999999999767</v>
      </c>
      <c r="AT528" s="47"/>
      <c r="AU528" s="46"/>
      <c r="AV528" s="24">
        <f t="shared" si="207"/>
        <v>0</v>
      </c>
      <c r="AW528" s="23" t="str">
        <f t="shared" si="235"/>
        <v>NÃO MEDIDO</v>
      </c>
      <c r="AX528" s="45"/>
    </row>
    <row r="529" spans="1:50" s="41" customFormat="1" ht="57" customHeight="1" x14ac:dyDescent="0.2">
      <c r="A529" s="41" t="s">
        <v>39</v>
      </c>
      <c r="C529" s="57" t="s">
        <v>1990</v>
      </c>
      <c r="D529" s="56" t="s">
        <v>1989</v>
      </c>
      <c r="E529" s="55" t="s">
        <v>36</v>
      </c>
      <c r="F529" s="53">
        <v>118.5</v>
      </c>
      <c r="G529" s="53">
        <v>0</v>
      </c>
      <c r="H529" s="54">
        <v>0</v>
      </c>
      <c r="I529" s="54"/>
      <c r="J529" s="54">
        <v>0</v>
      </c>
      <c r="K529" s="53">
        <f t="shared" si="229"/>
        <v>118.5</v>
      </c>
      <c r="L529" s="52">
        <v>1297.67</v>
      </c>
      <c r="M529" s="51">
        <f t="shared" si="236"/>
        <v>153773.9</v>
      </c>
      <c r="N529" s="50"/>
      <c r="O529" s="50">
        <f t="shared" si="221"/>
        <v>0</v>
      </c>
      <c r="P529" s="50"/>
      <c r="Q529" s="50">
        <f t="shared" si="222"/>
        <v>0</v>
      </c>
      <c r="R529" s="50"/>
      <c r="S529" s="50">
        <f t="shared" si="223"/>
        <v>0</v>
      </c>
      <c r="T529" s="50"/>
      <c r="U529" s="50">
        <f t="shared" si="224"/>
        <v>0</v>
      </c>
      <c r="V529" s="50"/>
      <c r="W529" s="50">
        <f t="shared" si="225"/>
        <v>0</v>
      </c>
      <c r="X529" s="50"/>
      <c r="Y529" s="50">
        <f t="shared" si="214"/>
        <v>0</v>
      </c>
      <c r="Z529" s="50"/>
      <c r="AA529" s="50">
        <f t="shared" si="216"/>
        <v>0</v>
      </c>
      <c r="AB529" s="50">
        <v>35.549999999999997</v>
      </c>
      <c r="AC529" s="50">
        <f t="shared" si="230"/>
        <v>46132.17</v>
      </c>
      <c r="AD529" s="50"/>
      <c r="AE529" s="50">
        <f t="shared" si="217"/>
        <v>0</v>
      </c>
      <c r="AF529" s="50">
        <v>82.29</v>
      </c>
      <c r="AG529" s="50">
        <f t="shared" si="220"/>
        <v>106785.26</v>
      </c>
      <c r="AH529" s="50"/>
      <c r="AI529" s="50">
        <f t="shared" si="231"/>
        <v>0</v>
      </c>
      <c r="AJ529" s="50"/>
      <c r="AK529" s="50">
        <f t="shared" si="206"/>
        <v>0</v>
      </c>
      <c r="AL529" s="50"/>
      <c r="AM529" s="50">
        <f t="shared" si="232"/>
        <v>0</v>
      </c>
      <c r="AN529" s="50"/>
      <c r="AO529" s="50">
        <f t="shared" si="233"/>
        <v>0</v>
      </c>
      <c r="AP529" s="49">
        <f t="shared" si="234"/>
        <v>117.84</v>
      </c>
      <c r="AQ529" s="49">
        <f t="shared" si="226"/>
        <v>152917.43</v>
      </c>
      <c r="AR529" s="49">
        <f t="shared" si="227"/>
        <v>0.65999999999999659</v>
      </c>
      <c r="AS529" s="58">
        <f t="shared" si="228"/>
        <v>856.47000000000116</v>
      </c>
      <c r="AT529" s="47"/>
      <c r="AU529" s="46"/>
      <c r="AV529" s="24">
        <f t="shared" si="207"/>
        <v>0</v>
      </c>
      <c r="AW529" s="23" t="str">
        <f t="shared" si="235"/>
        <v>NÃO MEDIDO</v>
      </c>
      <c r="AX529" s="45"/>
    </row>
    <row r="530" spans="1:50" s="41" customFormat="1" ht="57" customHeight="1" x14ac:dyDescent="0.2">
      <c r="A530" s="41" t="s">
        <v>39</v>
      </c>
      <c r="C530" s="57" t="s">
        <v>1988</v>
      </c>
      <c r="D530" s="56" t="s">
        <v>1987</v>
      </c>
      <c r="E530" s="55" t="s">
        <v>36</v>
      </c>
      <c r="F530" s="53">
        <v>21</v>
      </c>
      <c r="G530" s="53">
        <v>0</v>
      </c>
      <c r="H530" s="54">
        <v>0</v>
      </c>
      <c r="I530" s="54"/>
      <c r="J530" s="54">
        <v>0</v>
      </c>
      <c r="K530" s="53">
        <f t="shared" si="229"/>
        <v>21</v>
      </c>
      <c r="L530" s="52">
        <v>1449.64</v>
      </c>
      <c r="M530" s="51">
        <f t="shared" si="236"/>
        <v>30442.44</v>
      </c>
      <c r="N530" s="50"/>
      <c r="O530" s="50">
        <f t="shared" si="221"/>
        <v>0</v>
      </c>
      <c r="P530" s="50"/>
      <c r="Q530" s="50">
        <f t="shared" si="222"/>
        <v>0</v>
      </c>
      <c r="R530" s="50"/>
      <c r="S530" s="50">
        <f t="shared" si="223"/>
        <v>0</v>
      </c>
      <c r="T530" s="50"/>
      <c r="U530" s="50">
        <f t="shared" si="224"/>
        <v>0</v>
      </c>
      <c r="V530" s="50"/>
      <c r="W530" s="50">
        <f t="shared" si="225"/>
        <v>0</v>
      </c>
      <c r="X530" s="50"/>
      <c r="Y530" s="50">
        <f t="shared" si="214"/>
        <v>0</v>
      </c>
      <c r="Z530" s="50"/>
      <c r="AA530" s="50">
        <f t="shared" si="216"/>
        <v>0</v>
      </c>
      <c r="AB530" s="50">
        <v>6.3</v>
      </c>
      <c r="AC530" s="50">
        <f t="shared" si="230"/>
        <v>9132.73</v>
      </c>
      <c r="AD530" s="50">
        <v>8.67</v>
      </c>
      <c r="AE530" s="50">
        <f t="shared" si="217"/>
        <v>12568.38</v>
      </c>
      <c r="AF530" s="50">
        <v>6.03</v>
      </c>
      <c r="AG530" s="50">
        <f t="shared" si="220"/>
        <v>8741.33</v>
      </c>
      <c r="AH530" s="50"/>
      <c r="AI530" s="50">
        <f t="shared" si="231"/>
        <v>0</v>
      </c>
      <c r="AJ530" s="50"/>
      <c r="AK530" s="50">
        <f t="shared" ref="AK530:AK593" si="237">ROUND(AJ530*$L530,2)</f>
        <v>0</v>
      </c>
      <c r="AL530" s="50"/>
      <c r="AM530" s="50">
        <f t="shared" si="232"/>
        <v>0</v>
      </c>
      <c r="AN530" s="50"/>
      <c r="AO530" s="50">
        <f t="shared" si="233"/>
        <v>0</v>
      </c>
      <c r="AP530" s="49">
        <f t="shared" si="234"/>
        <v>21</v>
      </c>
      <c r="AQ530" s="49">
        <f t="shared" si="226"/>
        <v>30442.440000000002</v>
      </c>
      <c r="AR530" s="49">
        <f t="shared" si="227"/>
        <v>0</v>
      </c>
      <c r="AS530" s="58">
        <f t="shared" si="228"/>
        <v>0</v>
      </c>
      <c r="AT530" s="47"/>
      <c r="AU530" s="46"/>
      <c r="AV530" s="24">
        <f t="shared" si="207"/>
        <v>0</v>
      </c>
      <c r="AW530" s="23" t="str">
        <f t="shared" si="235"/>
        <v>NÃO MEDIDO</v>
      </c>
      <c r="AX530" s="45"/>
    </row>
    <row r="531" spans="1:50" s="41" customFormat="1" ht="57" customHeight="1" x14ac:dyDescent="0.2">
      <c r="A531" s="41" t="s">
        <v>39</v>
      </c>
      <c r="C531" s="57" t="s">
        <v>1986</v>
      </c>
      <c r="D531" s="56" t="s">
        <v>1985</v>
      </c>
      <c r="E531" s="55" t="s">
        <v>36</v>
      </c>
      <c r="F531" s="53">
        <v>27</v>
      </c>
      <c r="G531" s="53">
        <v>0</v>
      </c>
      <c r="H531" s="54">
        <v>35.6</v>
      </c>
      <c r="I531" s="54">
        <v>4</v>
      </c>
      <c r="J531" s="54">
        <v>0</v>
      </c>
      <c r="K531" s="53">
        <f t="shared" si="229"/>
        <v>66.599999999999994</v>
      </c>
      <c r="L531" s="52">
        <v>2210.71</v>
      </c>
      <c r="M531" s="51">
        <f t="shared" si="236"/>
        <v>147233.29</v>
      </c>
      <c r="N531" s="50"/>
      <c r="O531" s="50">
        <f t="shared" si="221"/>
        <v>0</v>
      </c>
      <c r="P531" s="50"/>
      <c r="Q531" s="50">
        <f t="shared" si="222"/>
        <v>0</v>
      </c>
      <c r="R531" s="50"/>
      <c r="S531" s="50">
        <f t="shared" si="223"/>
        <v>0</v>
      </c>
      <c r="T531" s="50"/>
      <c r="U531" s="50">
        <f t="shared" si="224"/>
        <v>0</v>
      </c>
      <c r="V531" s="50"/>
      <c r="W531" s="50">
        <f t="shared" si="225"/>
        <v>0</v>
      </c>
      <c r="X531" s="50"/>
      <c r="Y531" s="50">
        <f t="shared" si="214"/>
        <v>0</v>
      </c>
      <c r="Z531" s="50"/>
      <c r="AA531" s="50">
        <f t="shared" si="216"/>
        <v>0</v>
      </c>
      <c r="AB531" s="50"/>
      <c r="AC531" s="50">
        <f t="shared" si="230"/>
        <v>0</v>
      </c>
      <c r="AD531" s="50"/>
      <c r="AE531" s="50">
        <f t="shared" si="217"/>
        <v>0</v>
      </c>
      <c r="AF531" s="50"/>
      <c r="AG531" s="50">
        <f t="shared" si="220"/>
        <v>0</v>
      </c>
      <c r="AH531" s="50">
        <v>54.08</v>
      </c>
      <c r="AI531" s="50">
        <f t="shared" si="231"/>
        <v>119555.2</v>
      </c>
      <c r="AJ531" s="50"/>
      <c r="AK531" s="50">
        <f t="shared" si="237"/>
        <v>0</v>
      </c>
      <c r="AL531" s="50"/>
      <c r="AM531" s="50">
        <f t="shared" si="232"/>
        <v>0</v>
      </c>
      <c r="AN531" s="50"/>
      <c r="AO531" s="50">
        <f t="shared" si="233"/>
        <v>0</v>
      </c>
      <c r="AP531" s="49">
        <f t="shared" si="234"/>
        <v>54.08</v>
      </c>
      <c r="AQ531" s="49">
        <f t="shared" si="226"/>
        <v>119555.2</v>
      </c>
      <c r="AR531" s="49">
        <f t="shared" si="227"/>
        <v>12.519999999999996</v>
      </c>
      <c r="AS531" s="58">
        <f t="shared" si="228"/>
        <v>27678.090000000011</v>
      </c>
      <c r="AT531" s="47"/>
      <c r="AU531" s="46"/>
      <c r="AV531" s="24">
        <f t="shared" si="207"/>
        <v>0</v>
      </c>
      <c r="AW531" s="23" t="str">
        <f t="shared" si="235"/>
        <v>NÃO MEDIDO</v>
      </c>
      <c r="AX531" s="45"/>
    </row>
    <row r="532" spans="1:50" s="41" customFormat="1" ht="57" customHeight="1" x14ac:dyDescent="0.2">
      <c r="A532" s="41" t="s">
        <v>39</v>
      </c>
      <c r="C532" s="57" t="s">
        <v>1984</v>
      </c>
      <c r="D532" s="56" t="s">
        <v>1983</v>
      </c>
      <c r="E532" s="55" t="s">
        <v>36</v>
      </c>
      <c r="F532" s="53">
        <v>18.5</v>
      </c>
      <c r="G532" s="53">
        <v>0</v>
      </c>
      <c r="H532" s="54">
        <v>0</v>
      </c>
      <c r="I532" s="54"/>
      <c r="J532" s="54">
        <v>0</v>
      </c>
      <c r="K532" s="53">
        <f t="shared" si="229"/>
        <v>18.5</v>
      </c>
      <c r="L532" s="52">
        <v>2269.46</v>
      </c>
      <c r="M532" s="51">
        <f t="shared" si="236"/>
        <v>41985.01</v>
      </c>
      <c r="N532" s="50"/>
      <c r="O532" s="50">
        <f t="shared" si="221"/>
        <v>0</v>
      </c>
      <c r="P532" s="50"/>
      <c r="Q532" s="50">
        <f t="shared" si="222"/>
        <v>0</v>
      </c>
      <c r="R532" s="50"/>
      <c r="S532" s="50">
        <f t="shared" si="223"/>
        <v>0</v>
      </c>
      <c r="T532" s="50"/>
      <c r="U532" s="50">
        <f t="shared" si="224"/>
        <v>0</v>
      </c>
      <c r="V532" s="50"/>
      <c r="W532" s="50">
        <f t="shared" si="225"/>
        <v>0</v>
      </c>
      <c r="X532" s="50"/>
      <c r="Y532" s="50">
        <f t="shared" si="214"/>
        <v>0</v>
      </c>
      <c r="Z532" s="50"/>
      <c r="AA532" s="50">
        <f t="shared" si="216"/>
        <v>0</v>
      </c>
      <c r="AB532" s="50"/>
      <c r="AC532" s="50">
        <f t="shared" si="230"/>
        <v>0</v>
      </c>
      <c r="AD532" s="50"/>
      <c r="AE532" s="50">
        <f t="shared" si="217"/>
        <v>0</v>
      </c>
      <c r="AF532" s="50"/>
      <c r="AG532" s="50">
        <f t="shared" si="220"/>
        <v>0</v>
      </c>
      <c r="AH532" s="50">
        <v>18</v>
      </c>
      <c r="AI532" s="50">
        <f t="shared" si="231"/>
        <v>40850.28</v>
      </c>
      <c r="AJ532" s="50"/>
      <c r="AK532" s="50">
        <f t="shared" si="237"/>
        <v>0</v>
      </c>
      <c r="AL532" s="50"/>
      <c r="AM532" s="50">
        <f t="shared" si="232"/>
        <v>0</v>
      </c>
      <c r="AN532" s="50"/>
      <c r="AO532" s="50">
        <f t="shared" si="233"/>
        <v>0</v>
      </c>
      <c r="AP532" s="49">
        <f t="shared" si="234"/>
        <v>18</v>
      </c>
      <c r="AQ532" s="49">
        <f t="shared" si="226"/>
        <v>40850.28</v>
      </c>
      <c r="AR532" s="49">
        <f t="shared" si="227"/>
        <v>0.5</v>
      </c>
      <c r="AS532" s="58">
        <f t="shared" si="228"/>
        <v>1134.7300000000032</v>
      </c>
      <c r="AT532" s="47"/>
      <c r="AU532" s="46"/>
      <c r="AV532" s="24">
        <f t="shared" si="207"/>
        <v>0</v>
      </c>
      <c r="AW532" s="23" t="str">
        <f t="shared" si="235"/>
        <v>NÃO MEDIDO</v>
      </c>
      <c r="AX532" s="45"/>
    </row>
    <row r="533" spans="1:50" s="41" customFormat="1" ht="57" customHeight="1" x14ac:dyDescent="0.2">
      <c r="A533" s="41" t="s">
        <v>39</v>
      </c>
      <c r="C533" s="57" t="s">
        <v>1982</v>
      </c>
      <c r="D533" s="56" t="s">
        <v>1981</v>
      </c>
      <c r="E533" s="55" t="s">
        <v>36</v>
      </c>
      <c r="F533" s="53">
        <v>47</v>
      </c>
      <c r="G533" s="53">
        <v>0</v>
      </c>
      <c r="H533" s="54">
        <v>0</v>
      </c>
      <c r="I533" s="54"/>
      <c r="J533" s="54">
        <v>0</v>
      </c>
      <c r="K533" s="53">
        <f t="shared" si="229"/>
        <v>47</v>
      </c>
      <c r="L533" s="52">
        <v>496.91</v>
      </c>
      <c r="M533" s="51">
        <f t="shared" si="236"/>
        <v>23354.77</v>
      </c>
      <c r="N533" s="50"/>
      <c r="O533" s="50">
        <f t="shared" si="221"/>
        <v>0</v>
      </c>
      <c r="P533" s="50"/>
      <c r="Q533" s="50">
        <f t="shared" si="222"/>
        <v>0</v>
      </c>
      <c r="R533" s="50"/>
      <c r="S533" s="50">
        <f t="shared" si="223"/>
        <v>0</v>
      </c>
      <c r="T533" s="50"/>
      <c r="U533" s="50">
        <f t="shared" si="224"/>
        <v>0</v>
      </c>
      <c r="V533" s="50"/>
      <c r="W533" s="50">
        <f t="shared" si="225"/>
        <v>0</v>
      </c>
      <c r="X533" s="50"/>
      <c r="Y533" s="50">
        <f t="shared" si="214"/>
        <v>0</v>
      </c>
      <c r="Z533" s="50">
        <v>9.6199999999999992</v>
      </c>
      <c r="AA533" s="50">
        <f t="shared" si="216"/>
        <v>4780.2700000000004</v>
      </c>
      <c r="AB533" s="50"/>
      <c r="AC533" s="50">
        <f t="shared" si="230"/>
        <v>0</v>
      </c>
      <c r="AD533" s="50"/>
      <c r="AE533" s="50">
        <f t="shared" si="217"/>
        <v>0</v>
      </c>
      <c r="AF533" s="50"/>
      <c r="AG533" s="50">
        <f t="shared" si="220"/>
        <v>0</v>
      </c>
      <c r="AH533" s="50">
        <v>26.61</v>
      </c>
      <c r="AI533" s="50">
        <f t="shared" si="231"/>
        <v>13222.78</v>
      </c>
      <c r="AJ533" s="50"/>
      <c r="AK533" s="50">
        <f t="shared" si="237"/>
        <v>0</v>
      </c>
      <c r="AL533" s="50"/>
      <c r="AM533" s="50">
        <f t="shared" si="232"/>
        <v>0</v>
      </c>
      <c r="AN533" s="50"/>
      <c r="AO533" s="50">
        <f t="shared" si="233"/>
        <v>0</v>
      </c>
      <c r="AP533" s="49">
        <f t="shared" si="234"/>
        <v>36.229999999999997</v>
      </c>
      <c r="AQ533" s="49">
        <f t="shared" si="226"/>
        <v>18003.050000000003</v>
      </c>
      <c r="AR533" s="49">
        <f t="shared" si="227"/>
        <v>10.770000000000003</v>
      </c>
      <c r="AS533" s="58">
        <f t="shared" si="228"/>
        <v>5351.7199999999975</v>
      </c>
      <c r="AT533" s="47"/>
      <c r="AU533" s="46"/>
      <c r="AV533" s="24">
        <f t="shared" ref="AV533:AV596" si="238">INDEX($N$10:$AO$1747,ROW()-9,MATCH($AV$10,$N$10:$AO$10,0))</f>
        <v>0</v>
      </c>
      <c r="AW533" s="23" t="str">
        <f t="shared" si="235"/>
        <v>NÃO MEDIDO</v>
      </c>
      <c r="AX533" s="45"/>
    </row>
    <row r="534" spans="1:50" s="41" customFormat="1" ht="57" customHeight="1" x14ac:dyDescent="0.2">
      <c r="A534" s="41" t="s">
        <v>39</v>
      </c>
      <c r="C534" s="57" t="s">
        <v>1980</v>
      </c>
      <c r="D534" s="56" t="s">
        <v>1979</v>
      </c>
      <c r="E534" s="55" t="s">
        <v>36</v>
      </c>
      <c r="F534" s="53">
        <v>25</v>
      </c>
      <c r="G534" s="53">
        <v>0</v>
      </c>
      <c r="H534" s="54">
        <v>0</v>
      </c>
      <c r="I534" s="54"/>
      <c r="J534" s="54">
        <v>0</v>
      </c>
      <c r="K534" s="53">
        <f t="shared" si="229"/>
        <v>25</v>
      </c>
      <c r="L534" s="52">
        <v>496.91</v>
      </c>
      <c r="M534" s="51">
        <f t="shared" si="236"/>
        <v>12422.75</v>
      </c>
      <c r="N534" s="50"/>
      <c r="O534" s="50">
        <f t="shared" si="221"/>
        <v>0</v>
      </c>
      <c r="P534" s="50"/>
      <c r="Q534" s="50">
        <f t="shared" si="222"/>
        <v>0</v>
      </c>
      <c r="R534" s="50"/>
      <c r="S534" s="50">
        <f t="shared" si="223"/>
        <v>0</v>
      </c>
      <c r="T534" s="50"/>
      <c r="U534" s="50">
        <f t="shared" si="224"/>
        <v>0</v>
      </c>
      <c r="V534" s="50"/>
      <c r="W534" s="50">
        <f t="shared" si="225"/>
        <v>0</v>
      </c>
      <c r="X534" s="50"/>
      <c r="Y534" s="50">
        <f t="shared" si="214"/>
        <v>0</v>
      </c>
      <c r="Z534" s="50">
        <v>5.07</v>
      </c>
      <c r="AA534" s="50">
        <f t="shared" ref="AA534:AA555" si="239">ROUND(Z534*$L534,2)</f>
        <v>2519.33</v>
      </c>
      <c r="AB534" s="50"/>
      <c r="AC534" s="50">
        <f t="shared" si="230"/>
        <v>0</v>
      </c>
      <c r="AD534" s="50"/>
      <c r="AE534" s="50">
        <f t="shared" si="217"/>
        <v>0</v>
      </c>
      <c r="AF534" s="50"/>
      <c r="AG534" s="50">
        <f t="shared" si="220"/>
        <v>0</v>
      </c>
      <c r="AH534" s="50">
        <v>11.84</v>
      </c>
      <c r="AI534" s="50">
        <f t="shared" si="231"/>
        <v>5883.41</v>
      </c>
      <c r="AJ534" s="50"/>
      <c r="AK534" s="50">
        <f t="shared" si="237"/>
        <v>0</v>
      </c>
      <c r="AL534" s="50"/>
      <c r="AM534" s="50">
        <f t="shared" si="232"/>
        <v>0</v>
      </c>
      <c r="AN534" s="50"/>
      <c r="AO534" s="50">
        <f t="shared" si="233"/>
        <v>0</v>
      </c>
      <c r="AP534" s="49">
        <f t="shared" si="234"/>
        <v>16.91</v>
      </c>
      <c r="AQ534" s="49">
        <f t="shared" si="226"/>
        <v>8402.74</v>
      </c>
      <c r="AR534" s="49">
        <f t="shared" si="227"/>
        <v>8.09</v>
      </c>
      <c r="AS534" s="58">
        <f t="shared" si="228"/>
        <v>4020.01</v>
      </c>
      <c r="AT534" s="47"/>
      <c r="AU534" s="46"/>
      <c r="AV534" s="24">
        <f t="shared" si="238"/>
        <v>0</v>
      </c>
      <c r="AW534" s="23" t="str">
        <f t="shared" si="235"/>
        <v>NÃO MEDIDO</v>
      </c>
      <c r="AX534" s="45"/>
    </row>
    <row r="535" spans="1:50" s="41" customFormat="1" ht="57" customHeight="1" x14ac:dyDescent="0.2">
      <c r="A535" s="41" t="s">
        <v>39</v>
      </c>
      <c r="C535" s="57" t="s">
        <v>1978</v>
      </c>
      <c r="D535" s="56" t="s">
        <v>1977</v>
      </c>
      <c r="E535" s="55" t="s">
        <v>36</v>
      </c>
      <c r="F535" s="53">
        <v>32.5</v>
      </c>
      <c r="G535" s="53">
        <v>0</v>
      </c>
      <c r="H535" s="54">
        <v>0</v>
      </c>
      <c r="I535" s="54"/>
      <c r="J535" s="54">
        <v>0</v>
      </c>
      <c r="K535" s="53">
        <f t="shared" si="229"/>
        <v>32.5</v>
      </c>
      <c r="L535" s="52">
        <v>523.84</v>
      </c>
      <c r="M535" s="51">
        <f t="shared" si="236"/>
        <v>17024.8</v>
      </c>
      <c r="N535" s="50"/>
      <c r="O535" s="50">
        <f t="shared" si="221"/>
        <v>0</v>
      </c>
      <c r="P535" s="50"/>
      <c r="Q535" s="50">
        <f t="shared" si="222"/>
        <v>0</v>
      </c>
      <c r="R535" s="50"/>
      <c r="S535" s="50">
        <f t="shared" si="223"/>
        <v>0</v>
      </c>
      <c r="T535" s="50"/>
      <c r="U535" s="50">
        <f t="shared" si="224"/>
        <v>0</v>
      </c>
      <c r="V535" s="50"/>
      <c r="W535" s="50">
        <f t="shared" si="225"/>
        <v>0</v>
      </c>
      <c r="X535" s="50"/>
      <c r="Y535" s="50">
        <f t="shared" si="214"/>
        <v>0</v>
      </c>
      <c r="Z535" s="50">
        <v>10.88</v>
      </c>
      <c r="AA535" s="50">
        <f t="shared" si="239"/>
        <v>5699.38</v>
      </c>
      <c r="AB535" s="50"/>
      <c r="AC535" s="50">
        <f t="shared" si="230"/>
        <v>0</v>
      </c>
      <c r="AD535" s="50"/>
      <c r="AE535" s="50">
        <f t="shared" si="217"/>
        <v>0</v>
      </c>
      <c r="AF535" s="50"/>
      <c r="AG535" s="50">
        <f t="shared" si="220"/>
        <v>0</v>
      </c>
      <c r="AH535" s="50">
        <v>21.62</v>
      </c>
      <c r="AI535" s="50">
        <f t="shared" si="231"/>
        <v>11325.42</v>
      </c>
      <c r="AJ535" s="50"/>
      <c r="AK535" s="50">
        <f t="shared" si="237"/>
        <v>0</v>
      </c>
      <c r="AL535" s="50"/>
      <c r="AM535" s="50">
        <f t="shared" si="232"/>
        <v>0</v>
      </c>
      <c r="AN535" s="50"/>
      <c r="AO535" s="50">
        <f t="shared" si="233"/>
        <v>0</v>
      </c>
      <c r="AP535" s="49">
        <f t="shared" si="234"/>
        <v>32.5</v>
      </c>
      <c r="AQ535" s="49">
        <f t="shared" si="226"/>
        <v>17024.8</v>
      </c>
      <c r="AR535" s="49">
        <f t="shared" si="227"/>
        <v>0</v>
      </c>
      <c r="AS535" s="58">
        <f t="shared" si="228"/>
        <v>0</v>
      </c>
      <c r="AT535" s="47"/>
      <c r="AU535" s="46"/>
      <c r="AV535" s="24">
        <f t="shared" si="238"/>
        <v>0</v>
      </c>
      <c r="AW535" s="23" t="str">
        <f t="shared" si="235"/>
        <v>NÃO MEDIDO</v>
      </c>
      <c r="AX535" s="45"/>
    </row>
    <row r="536" spans="1:50" s="41" customFormat="1" ht="57" customHeight="1" x14ac:dyDescent="0.2">
      <c r="A536" s="41" t="s">
        <v>39</v>
      </c>
      <c r="C536" s="57" t="s">
        <v>1976</v>
      </c>
      <c r="D536" s="56" t="s">
        <v>1975</v>
      </c>
      <c r="E536" s="55" t="s">
        <v>36</v>
      </c>
      <c r="F536" s="53">
        <v>16.5</v>
      </c>
      <c r="G536" s="53">
        <v>0</v>
      </c>
      <c r="H536" s="54">
        <v>0</v>
      </c>
      <c r="I536" s="54"/>
      <c r="J536" s="54">
        <v>0</v>
      </c>
      <c r="K536" s="53">
        <f t="shared" si="229"/>
        <v>16.5</v>
      </c>
      <c r="L536" s="52">
        <v>523.84</v>
      </c>
      <c r="M536" s="51">
        <f t="shared" si="236"/>
        <v>8643.36</v>
      </c>
      <c r="N536" s="50"/>
      <c r="O536" s="50">
        <f t="shared" si="221"/>
        <v>0</v>
      </c>
      <c r="P536" s="50"/>
      <c r="Q536" s="50">
        <f t="shared" si="222"/>
        <v>0</v>
      </c>
      <c r="R536" s="50"/>
      <c r="S536" s="50">
        <f t="shared" si="223"/>
        <v>0</v>
      </c>
      <c r="T536" s="50"/>
      <c r="U536" s="50">
        <f t="shared" si="224"/>
        <v>0</v>
      </c>
      <c r="V536" s="50"/>
      <c r="W536" s="50">
        <f t="shared" si="225"/>
        <v>0</v>
      </c>
      <c r="X536" s="50"/>
      <c r="Y536" s="50">
        <f t="shared" si="214"/>
        <v>0</v>
      </c>
      <c r="Z536" s="50">
        <v>4.8</v>
      </c>
      <c r="AA536" s="50">
        <f t="shared" si="239"/>
        <v>2514.4299999999998</v>
      </c>
      <c r="AB536" s="50"/>
      <c r="AC536" s="50">
        <f t="shared" si="230"/>
        <v>0</v>
      </c>
      <c r="AD536" s="50"/>
      <c r="AE536" s="50">
        <f t="shared" si="217"/>
        <v>0</v>
      </c>
      <c r="AF536" s="50"/>
      <c r="AG536" s="50">
        <f t="shared" si="220"/>
        <v>0</v>
      </c>
      <c r="AH536" s="50">
        <v>11.2</v>
      </c>
      <c r="AI536" s="50">
        <f t="shared" si="231"/>
        <v>5867.01</v>
      </c>
      <c r="AJ536" s="50"/>
      <c r="AK536" s="50">
        <f t="shared" si="237"/>
        <v>0</v>
      </c>
      <c r="AL536" s="50"/>
      <c r="AM536" s="50">
        <f t="shared" si="232"/>
        <v>0</v>
      </c>
      <c r="AN536" s="50"/>
      <c r="AO536" s="50">
        <f t="shared" si="233"/>
        <v>0</v>
      </c>
      <c r="AP536" s="49">
        <f t="shared" si="234"/>
        <v>16</v>
      </c>
      <c r="AQ536" s="49">
        <f t="shared" si="226"/>
        <v>8381.44</v>
      </c>
      <c r="AR536" s="49">
        <f t="shared" si="227"/>
        <v>0.5</v>
      </c>
      <c r="AS536" s="58">
        <f t="shared" si="228"/>
        <v>261.92000000000007</v>
      </c>
      <c r="AT536" s="47"/>
      <c r="AU536" s="46"/>
      <c r="AV536" s="24">
        <f t="shared" si="238"/>
        <v>0</v>
      </c>
      <c r="AW536" s="23" t="str">
        <f t="shared" si="235"/>
        <v>NÃO MEDIDO</v>
      </c>
      <c r="AX536" s="45"/>
    </row>
    <row r="537" spans="1:50" s="41" customFormat="1" ht="57" customHeight="1" x14ac:dyDescent="0.2">
      <c r="A537" s="41" t="s">
        <v>39</v>
      </c>
      <c r="C537" s="57" t="s">
        <v>1974</v>
      </c>
      <c r="D537" s="56" t="s">
        <v>1973</v>
      </c>
      <c r="E537" s="55" t="s">
        <v>36</v>
      </c>
      <c r="F537" s="53">
        <v>3</v>
      </c>
      <c r="G537" s="53">
        <v>0</v>
      </c>
      <c r="H537" s="54">
        <v>0</v>
      </c>
      <c r="I537" s="54"/>
      <c r="J537" s="54">
        <v>0</v>
      </c>
      <c r="K537" s="53">
        <f t="shared" si="229"/>
        <v>3</v>
      </c>
      <c r="L537" s="52">
        <v>702.19</v>
      </c>
      <c r="M537" s="51">
        <f t="shared" si="236"/>
        <v>2106.5700000000002</v>
      </c>
      <c r="N537" s="50"/>
      <c r="O537" s="50">
        <f t="shared" si="221"/>
        <v>0</v>
      </c>
      <c r="P537" s="50"/>
      <c r="Q537" s="50">
        <f t="shared" si="222"/>
        <v>0</v>
      </c>
      <c r="R537" s="50"/>
      <c r="S537" s="50">
        <f t="shared" si="223"/>
        <v>0</v>
      </c>
      <c r="T537" s="50"/>
      <c r="U537" s="50">
        <f t="shared" si="224"/>
        <v>0</v>
      </c>
      <c r="V537" s="50"/>
      <c r="W537" s="50">
        <f t="shared" si="225"/>
        <v>0</v>
      </c>
      <c r="X537" s="50"/>
      <c r="Y537" s="50">
        <f t="shared" si="214"/>
        <v>0</v>
      </c>
      <c r="Z537" s="50">
        <v>3</v>
      </c>
      <c r="AA537" s="50">
        <f t="shared" si="239"/>
        <v>2106.5700000000002</v>
      </c>
      <c r="AB537" s="50"/>
      <c r="AC537" s="50">
        <f t="shared" si="230"/>
        <v>0</v>
      </c>
      <c r="AD537" s="50"/>
      <c r="AE537" s="50">
        <f t="shared" si="217"/>
        <v>0</v>
      </c>
      <c r="AF537" s="50"/>
      <c r="AG537" s="50">
        <f t="shared" si="220"/>
        <v>0</v>
      </c>
      <c r="AH537" s="50"/>
      <c r="AI537" s="50">
        <f t="shared" si="231"/>
        <v>0</v>
      </c>
      <c r="AJ537" s="50"/>
      <c r="AK537" s="50">
        <f t="shared" si="237"/>
        <v>0</v>
      </c>
      <c r="AL537" s="50"/>
      <c r="AM537" s="50">
        <f t="shared" si="232"/>
        <v>0</v>
      </c>
      <c r="AN537" s="50"/>
      <c r="AO537" s="50">
        <f t="shared" si="233"/>
        <v>0</v>
      </c>
      <c r="AP537" s="49">
        <f t="shared" si="234"/>
        <v>3</v>
      </c>
      <c r="AQ537" s="49">
        <f t="shared" si="226"/>
        <v>2106.5700000000002</v>
      </c>
      <c r="AR537" s="49">
        <f t="shared" si="227"/>
        <v>0</v>
      </c>
      <c r="AS537" s="58">
        <f t="shared" si="228"/>
        <v>0</v>
      </c>
      <c r="AT537" s="47"/>
      <c r="AU537" s="46"/>
      <c r="AV537" s="24">
        <f t="shared" si="238"/>
        <v>0</v>
      </c>
      <c r="AW537" s="23" t="str">
        <f t="shared" si="235"/>
        <v>NÃO MEDIDO</v>
      </c>
      <c r="AX537" s="45"/>
    </row>
    <row r="538" spans="1:50" s="41" customFormat="1" ht="57" customHeight="1" x14ac:dyDescent="0.2">
      <c r="A538" s="41" t="s">
        <v>39</v>
      </c>
      <c r="C538" s="57" t="s">
        <v>1972</v>
      </c>
      <c r="D538" s="56" t="s">
        <v>1971</v>
      </c>
      <c r="E538" s="55" t="s">
        <v>36</v>
      </c>
      <c r="F538" s="53">
        <v>1.5</v>
      </c>
      <c r="G538" s="53">
        <v>0</v>
      </c>
      <c r="H538" s="54">
        <v>0</v>
      </c>
      <c r="I538" s="54"/>
      <c r="J538" s="54">
        <v>0</v>
      </c>
      <c r="K538" s="53">
        <f t="shared" si="229"/>
        <v>1.5</v>
      </c>
      <c r="L538" s="52">
        <v>694.69</v>
      </c>
      <c r="M538" s="51">
        <f t="shared" si="236"/>
        <v>1042.04</v>
      </c>
      <c r="N538" s="50"/>
      <c r="O538" s="50">
        <f t="shared" si="221"/>
        <v>0</v>
      </c>
      <c r="P538" s="50"/>
      <c r="Q538" s="50">
        <f t="shared" si="222"/>
        <v>0</v>
      </c>
      <c r="R538" s="50"/>
      <c r="S538" s="50">
        <f t="shared" si="223"/>
        <v>0</v>
      </c>
      <c r="T538" s="50"/>
      <c r="U538" s="50">
        <f t="shared" si="224"/>
        <v>0</v>
      </c>
      <c r="V538" s="50"/>
      <c r="W538" s="50">
        <f t="shared" si="225"/>
        <v>0</v>
      </c>
      <c r="X538" s="50"/>
      <c r="Y538" s="50">
        <f t="shared" si="214"/>
        <v>0</v>
      </c>
      <c r="Z538" s="50">
        <v>1.5</v>
      </c>
      <c r="AA538" s="50">
        <f t="shared" si="239"/>
        <v>1042.04</v>
      </c>
      <c r="AB538" s="50"/>
      <c r="AC538" s="50">
        <f t="shared" si="230"/>
        <v>0</v>
      </c>
      <c r="AD538" s="50"/>
      <c r="AE538" s="50">
        <f t="shared" si="217"/>
        <v>0</v>
      </c>
      <c r="AF538" s="50"/>
      <c r="AG538" s="50">
        <f t="shared" si="220"/>
        <v>0</v>
      </c>
      <c r="AH538" s="50"/>
      <c r="AI538" s="50">
        <f t="shared" si="231"/>
        <v>0</v>
      </c>
      <c r="AJ538" s="50"/>
      <c r="AK538" s="50">
        <f t="shared" si="237"/>
        <v>0</v>
      </c>
      <c r="AL538" s="50"/>
      <c r="AM538" s="50">
        <f t="shared" si="232"/>
        <v>0</v>
      </c>
      <c r="AN538" s="50"/>
      <c r="AO538" s="50">
        <f t="shared" si="233"/>
        <v>0</v>
      </c>
      <c r="AP538" s="49">
        <f t="shared" si="234"/>
        <v>1.5</v>
      </c>
      <c r="AQ538" s="49">
        <f t="shared" si="226"/>
        <v>1042.04</v>
      </c>
      <c r="AR538" s="49">
        <f t="shared" si="227"/>
        <v>0</v>
      </c>
      <c r="AS538" s="58">
        <f t="shared" si="228"/>
        <v>0</v>
      </c>
      <c r="AT538" s="47"/>
      <c r="AU538" s="46"/>
      <c r="AV538" s="24">
        <f t="shared" si="238"/>
        <v>0</v>
      </c>
      <c r="AW538" s="23" t="str">
        <f t="shared" si="235"/>
        <v>NÃO MEDIDO</v>
      </c>
      <c r="AX538" s="45"/>
    </row>
    <row r="539" spans="1:50" s="41" customFormat="1" ht="57" customHeight="1" x14ac:dyDescent="0.2">
      <c r="A539" s="41" t="s">
        <v>39</v>
      </c>
      <c r="C539" s="57" t="s">
        <v>1970</v>
      </c>
      <c r="D539" s="56" t="s">
        <v>1969</v>
      </c>
      <c r="E539" s="55" t="s">
        <v>36</v>
      </c>
      <c r="F539" s="53">
        <v>93.5</v>
      </c>
      <c r="G539" s="53">
        <v>0</v>
      </c>
      <c r="H539" s="54">
        <v>0</v>
      </c>
      <c r="I539" s="54"/>
      <c r="J539" s="54">
        <v>9</v>
      </c>
      <c r="K539" s="53">
        <f t="shared" si="229"/>
        <v>102.5</v>
      </c>
      <c r="L539" s="52">
        <v>659.02</v>
      </c>
      <c r="M539" s="51">
        <f t="shared" si="236"/>
        <v>67549.55</v>
      </c>
      <c r="N539" s="50"/>
      <c r="O539" s="50"/>
      <c r="P539" s="50"/>
      <c r="Q539" s="50">
        <f t="shared" si="222"/>
        <v>0</v>
      </c>
      <c r="R539" s="50"/>
      <c r="S539" s="50">
        <f t="shared" si="223"/>
        <v>0</v>
      </c>
      <c r="T539" s="50"/>
      <c r="U539" s="50"/>
      <c r="V539" s="50"/>
      <c r="W539" s="50">
        <f t="shared" si="225"/>
        <v>0</v>
      </c>
      <c r="X539" s="50"/>
      <c r="Y539" s="50">
        <f t="shared" si="214"/>
        <v>0</v>
      </c>
      <c r="Z539" s="50">
        <v>77.459999999999994</v>
      </c>
      <c r="AA539" s="50">
        <f t="shared" si="239"/>
        <v>51047.69</v>
      </c>
      <c r="AB539" s="50"/>
      <c r="AC539" s="50">
        <f t="shared" si="230"/>
        <v>0</v>
      </c>
      <c r="AD539" s="50"/>
      <c r="AE539" s="50">
        <f t="shared" si="217"/>
        <v>0</v>
      </c>
      <c r="AF539" s="50"/>
      <c r="AG539" s="50">
        <f t="shared" si="220"/>
        <v>0</v>
      </c>
      <c r="AH539" s="50">
        <v>16.04</v>
      </c>
      <c r="AI539" s="50">
        <f t="shared" si="231"/>
        <v>10570.68</v>
      </c>
      <c r="AJ539" s="50">
        <v>9</v>
      </c>
      <c r="AK539" s="50">
        <f t="shared" si="237"/>
        <v>5931.18</v>
      </c>
      <c r="AL539" s="50"/>
      <c r="AM539" s="50">
        <f t="shared" si="232"/>
        <v>0</v>
      </c>
      <c r="AN539" s="50"/>
      <c r="AO539" s="50">
        <f t="shared" si="233"/>
        <v>0</v>
      </c>
      <c r="AP539" s="49">
        <f t="shared" si="234"/>
        <v>102.5</v>
      </c>
      <c r="AQ539" s="49">
        <f t="shared" si="226"/>
        <v>67549.55</v>
      </c>
      <c r="AR539" s="49">
        <f t="shared" si="227"/>
        <v>0</v>
      </c>
      <c r="AS539" s="58">
        <f t="shared" si="228"/>
        <v>0</v>
      </c>
      <c r="AT539" s="47"/>
      <c r="AU539" s="46"/>
      <c r="AV539" s="24">
        <f t="shared" si="238"/>
        <v>9</v>
      </c>
      <c r="AW539" s="23" t="str">
        <f t="shared" si="235"/>
        <v>MEDIDO</v>
      </c>
      <c r="AX539" s="45"/>
    </row>
    <row r="540" spans="1:50" s="41" customFormat="1" ht="57" customHeight="1" x14ac:dyDescent="0.2">
      <c r="A540" s="41" t="s">
        <v>39</v>
      </c>
      <c r="C540" s="57" t="s">
        <v>1968</v>
      </c>
      <c r="D540" s="56" t="s">
        <v>1967</v>
      </c>
      <c r="E540" s="55" t="s">
        <v>36</v>
      </c>
      <c r="F540" s="53">
        <v>0.9</v>
      </c>
      <c r="G540" s="53">
        <v>0</v>
      </c>
      <c r="H540" s="54">
        <v>0</v>
      </c>
      <c r="I540" s="54"/>
      <c r="J540" s="54">
        <v>0</v>
      </c>
      <c r="K540" s="53">
        <f t="shared" si="229"/>
        <v>0.9</v>
      </c>
      <c r="L540" s="52">
        <v>675.07</v>
      </c>
      <c r="M540" s="51">
        <f t="shared" si="236"/>
        <v>607.55999999999995</v>
      </c>
      <c r="N540" s="50"/>
      <c r="O540" s="50">
        <f t="shared" ref="O540:O555" si="240">ROUND(N540*$L540,2)</f>
        <v>0</v>
      </c>
      <c r="P540" s="50"/>
      <c r="Q540" s="50">
        <f t="shared" si="222"/>
        <v>0</v>
      </c>
      <c r="R540" s="50"/>
      <c r="S540" s="50">
        <f t="shared" si="223"/>
        <v>0</v>
      </c>
      <c r="T540" s="50"/>
      <c r="U540" s="50">
        <f t="shared" ref="U540:U555" si="241">ROUND(T540*$L540,2)</f>
        <v>0</v>
      </c>
      <c r="V540" s="50"/>
      <c r="W540" s="50">
        <f t="shared" si="225"/>
        <v>0</v>
      </c>
      <c r="X540" s="50"/>
      <c r="Y540" s="50">
        <f t="shared" si="214"/>
        <v>0</v>
      </c>
      <c r="Z540" s="50"/>
      <c r="AA540" s="50">
        <f t="shared" si="239"/>
        <v>0</v>
      </c>
      <c r="AB540" s="50"/>
      <c r="AC540" s="50">
        <f t="shared" si="230"/>
        <v>0</v>
      </c>
      <c r="AD540" s="50"/>
      <c r="AE540" s="50">
        <f t="shared" si="217"/>
        <v>0</v>
      </c>
      <c r="AF540" s="50"/>
      <c r="AG540" s="50">
        <f t="shared" si="220"/>
        <v>0</v>
      </c>
      <c r="AH540" s="50"/>
      <c r="AI540" s="50">
        <f t="shared" si="231"/>
        <v>0</v>
      </c>
      <c r="AJ540" s="50"/>
      <c r="AK540" s="50">
        <f t="shared" si="237"/>
        <v>0</v>
      </c>
      <c r="AL540" s="50"/>
      <c r="AM540" s="50">
        <f t="shared" si="232"/>
        <v>0</v>
      </c>
      <c r="AN540" s="50"/>
      <c r="AO540" s="50">
        <f t="shared" si="233"/>
        <v>0</v>
      </c>
      <c r="AP540" s="49">
        <f t="shared" si="234"/>
        <v>0</v>
      </c>
      <c r="AQ540" s="49">
        <f t="shared" si="226"/>
        <v>0</v>
      </c>
      <c r="AR540" s="49">
        <f t="shared" si="227"/>
        <v>0.9</v>
      </c>
      <c r="AS540" s="58">
        <f t="shared" si="228"/>
        <v>607.55999999999995</v>
      </c>
      <c r="AT540" s="47"/>
      <c r="AU540" s="46"/>
      <c r="AV540" s="24">
        <f t="shared" si="238"/>
        <v>0</v>
      </c>
      <c r="AW540" s="23" t="str">
        <f t="shared" si="235"/>
        <v>NÃO MEDIDO</v>
      </c>
      <c r="AX540" s="45"/>
    </row>
    <row r="541" spans="1:50" s="41" customFormat="1" ht="57" customHeight="1" x14ac:dyDescent="0.2">
      <c r="A541" s="41" t="s">
        <v>39</v>
      </c>
      <c r="C541" s="57" t="s">
        <v>1966</v>
      </c>
      <c r="D541" s="56" t="s">
        <v>1965</v>
      </c>
      <c r="E541" s="55" t="s">
        <v>36</v>
      </c>
      <c r="F541" s="53">
        <v>60.5</v>
      </c>
      <c r="G541" s="53">
        <v>0</v>
      </c>
      <c r="H541" s="54">
        <v>0</v>
      </c>
      <c r="I541" s="54"/>
      <c r="J541" s="54">
        <v>0</v>
      </c>
      <c r="K541" s="53">
        <f t="shared" si="229"/>
        <v>60.5</v>
      </c>
      <c r="L541" s="52">
        <v>458.51</v>
      </c>
      <c r="M541" s="51">
        <f t="shared" si="236"/>
        <v>27739.86</v>
      </c>
      <c r="N541" s="50"/>
      <c r="O541" s="50">
        <f t="shared" si="240"/>
        <v>0</v>
      </c>
      <c r="P541" s="50"/>
      <c r="Q541" s="50">
        <f t="shared" si="222"/>
        <v>0</v>
      </c>
      <c r="R541" s="50"/>
      <c r="S541" s="50">
        <f t="shared" si="223"/>
        <v>0</v>
      </c>
      <c r="T541" s="50"/>
      <c r="U541" s="50">
        <f t="shared" si="241"/>
        <v>0</v>
      </c>
      <c r="V541" s="50"/>
      <c r="W541" s="50">
        <f t="shared" si="225"/>
        <v>0</v>
      </c>
      <c r="X541" s="50"/>
      <c r="Y541" s="50">
        <f t="shared" si="214"/>
        <v>0</v>
      </c>
      <c r="Z541" s="50">
        <v>30.65</v>
      </c>
      <c r="AA541" s="50">
        <f t="shared" si="239"/>
        <v>14053.33</v>
      </c>
      <c r="AB541" s="50"/>
      <c r="AC541" s="50">
        <f t="shared" si="230"/>
        <v>0</v>
      </c>
      <c r="AD541" s="50">
        <v>6.99</v>
      </c>
      <c r="AE541" s="50">
        <f t="shared" si="217"/>
        <v>3204.98</v>
      </c>
      <c r="AF541" s="50"/>
      <c r="AG541" s="50">
        <f t="shared" si="220"/>
        <v>0</v>
      </c>
      <c r="AH541" s="50"/>
      <c r="AI541" s="50">
        <f t="shared" si="231"/>
        <v>0</v>
      </c>
      <c r="AJ541" s="50"/>
      <c r="AK541" s="50">
        <f t="shared" si="237"/>
        <v>0</v>
      </c>
      <c r="AL541" s="50"/>
      <c r="AM541" s="50">
        <f t="shared" si="232"/>
        <v>0</v>
      </c>
      <c r="AN541" s="50"/>
      <c r="AO541" s="50">
        <f t="shared" si="233"/>
        <v>0</v>
      </c>
      <c r="AP541" s="49">
        <f t="shared" si="234"/>
        <v>37.64</v>
      </c>
      <c r="AQ541" s="49">
        <f t="shared" si="226"/>
        <v>17258.310000000001</v>
      </c>
      <c r="AR541" s="49">
        <f t="shared" si="227"/>
        <v>22.86</v>
      </c>
      <c r="AS541" s="58">
        <f t="shared" si="228"/>
        <v>10481.549999999999</v>
      </c>
      <c r="AT541" s="47"/>
      <c r="AU541" s="46"/>
      <c r="AV541" s="24">
        <f t="shared" si="238"/>
        <v>0</v>
      </c>
      <c r="AW541" s="23" t="str">
        <f t="shared" si="235"/>
        <v>NÃO MEDIDO</v>
      </c>
      <c r="AX541" s="45"/>
    </row>
    <row r="542" spans="1:50" s="41" customFormat="1" ht="57" customHeight="1" x14ac:dyDescent="0.2">
      <c r="A542" s="41" t="s">
        <v>39</v>
      </c>
      <c r="C542" s="57" t="s">
        <v>1964</v>
      </c>
      <c r="D542" s="56" t="s">
        <v>1963</v>
      </c>
      <c r="E542" s="55" t="s">
        <v>36</v>
      </c>
      <c r="F542" s="53">
        <v>309</v>
      </c>
      <c r="G542" s="53">
        <v>0</v>
      </c>
      <c r="H542" s="54">
        <v>0</v>
      </c>
      <c r="I542" s="54"/>
      <c r="J542" s="54">
        <v>0</v>
      </c>
      <c r="K542" s="53">
        <f t="shared" si="229"/>
        <v>309</v>
      </c>
      <c r="L542" s="52">
        <v>84.75</v>
      </c>
      <c r="M542" s="51">
        <f t="shared" si="236"/>
        <v>26187.75</v>
      </c>
      <c r="N542" s="50"/>
      <c r="O542" s="50">
        <f t="shared" si="240"/>
        <v>0</v>
      </c>
      <c r="P542" s="50"/>
      <c r="Q542" s="50">
        <f t="shared" si="222"/>
        <v>0</v>
      </c>
      <c r="R542" s="50"/>
      <c r="S542" s="50">
        <f t="shared" si="223"/>
        <v>0</v>
      </c>
      <c r="T542" s="50"/>
      <c r="U542" s="50">
        <f t="shared" si="241"/>
        <v>0</v>
      </c>
      <c r="V542" s="50"/>
      <c r="W542" s="50">
        <f t="shared" si="225"/>
        <v>0</v>
      </c>
      <c r="X542" s="50"/>
      <c r="Y542" s="50">
        <f t="shared" si="214"/>
        <v>0</v>
      </c>
      <c r="Z542" s="50"/>
      <c r="AA542" s="50">
        <f t="shared" si="239"/>
        <v>0</v>
      </c>
      <c r="AB542" s="50"/>
      <c r="AC542" s="50">
        <f t="shared" si="230"/>
        <v>0</v>
      </c>
      <c r="AD542" s="50"/>
      <c r="AE542" s="50">
        <f t="shared" si="217"/>
        <v>0</v>
      </c>
      <c r="AF542" s="50"/>
      <c r="AG542" s="50">
        <f t="shared" si="220"/>
        <v>0</v>
      </c>
      <c r="AH542" s="50"/>
      <c r="AI542" s="50">
        <f t="shared" si="231"/>
        <v>0</v>
      </c>
      <c r="AJ542" s="50">
        <v>309</v>
      </c>
      <c r="AK542" s="50">
        <f t="shared" si="237"/>
        <v>26187.75</v>
      </c>
      <c r="AL542" s="50"/>
      <c r="AM542" s="50">
        <f t="shared" si="232"/>
        <v>0</v>
      </c>
      <c r="AN542" s="50"/>
      <c r="AO542" s="50">
        <f t="shared" si="233"/>
        <v>0</v>
      </c>
      <c r="AP542" s="49">
        <f t="shared" si="234"/>
        <v>309</v>
      </c>
      <c r="AQ542" s="49">
        <f t="shared" si="226"/>
        <v>26187.75</v>
      </c>
      <c r="AR542" s="49">
        <f t="shared" si="227"/>
        <v>0</v>
      </c>
      <c r="AS542" s="58">
        <f t="shared" si="228"/>
        <v>0</v>
      </c>
      <c r="AT542" s="47"/>
      <c r="AU542" s="46"/>
      <c r="AV542" s="24">
        <f t="shared" si="238"/>
        <v>309</v>
      </c>
      <c r="AW542" s="23" t="str">
        <f t="shared" si="235"/>
        <v>MEDIDO</v>
      </c>
      <c r="AX542" s="45"/>
    </row>
    <row r="543" spans="1:50" s="41" customFormat="1" ht="57" customHeight="1" x14ac:dyDescent="0.2">
      <c r="A543" s="41" t="s">
        <v>39</v>
      </c>
      <c r="C543" s="57" t="s">
        <v>1962</v>
      </c>
      <c r="D543" s="56" t="s">
        <v>1961</v>
      </c>
      <c r="E543" s="55" t="s">
        <v>36</v>
      </c>
      <c r="F543" s="53">
        <v>723.5</v>
      </c>
      <c r="G543" s="53">
        <v>0</v>
      </c>
      <c r="H543" s="54">
        <v>0</v>
      </c>
      <c r="I543" s="54"/>
      <c r="J543" s="54">
        <v>0</v>
      </c>
      <c r="K543" s="53">
        <f t="shared" si="229"/>
        <v>723.5</v>
      </c>
      <c r="L543" s="52">
        <v>96.76</v>
      </c>
      <c r="M543" s="51">
        <f t="shared" si="236"/>
        <v>70005.86</v>
      </c>
      <c r="N543" s="50"/>
      <c r="O543" s="50">
        <f t="shared" si="240"/>
        <v>0</v>
      </c>
      <c r="P543" s="50"/>
      <c r="Q543" s="50">
        <f t="shared" si="222"/>
        <v>0</v>
      </c>
      <c r="R543" s="50"/>
      <c r="S543" s="50">
        <f t="shared" si="223"/>
        <v>0</v>
      </c>
      <c r="T543" s="50"/>
      <c r="U543" s="50">
        <f t="shared" si="241"/>
        <v>0</v>
      </c>
      <c r="V543" s="50"/>
      <c r="W543" s="50">
        <f t="shared" si="225"/>
        <v>0</v>
      </c>
      <c r="X543" s="50"/>
      <c r="Y543" s="50">
        <f t="shared" si="214"/>
        <v>0</v>
      </c>
      <c r="Z543" s="50"/>
      <c r="AA543" s="50">
        <f t="shared" si="239"/>
        <v>0</v>
      </c>
      <c r="AB543" s="50"/>
      <c r="AC543" s="50">
        <f t="shared" si="230"/>
        <v>0</v>
      </c>
      <c r="AD543" s="50">
        <v>97.73</v>
      </c>
      <c r="AE543" s="50">
        <f t="shared" si="217"/>
        <v>9456.35</v>
      </c>
      <c r="AF543" s="50"/>
      <c r="AG543" s="50">
        <f t="shared" si="220"/>
        <v>0</v>
      </c>
      <c r="AH543" s="50"/>
      <c r="AI543" s="50">
        <f t="shared" si="231"/>
        <v>0</v>
      </c>
      <c r="AJ543" s="50">
        <v>625.77</v>
      </c>
      <c r="AK543" s="50">
        <f t="shared" si="237"/>
        <v>60549.51</v>
      </c>
      <c r="AL543" s="50"/>
      <c r="AM543" s="50">
        <f t="shared" si="232"/>
        <v>0</v>
      </c>
      <c r="AN543" s="50"/>
      <c r="AO543" s="50">
        <f t="shared" si="233"/>
        <v>0</v>
      </c>
      <c r="AP543" s="49">
        <f t="shared" si="234"/>
        <v>723.5</v>
      </c>
      <c r="AQ543" s="49">
        <f t="shared" si="226"/>
        <v>70005.86</v>
      </c>
      <c r="AR543" s="49">
        <f t="shared" si="227"/>
        <v>0</v>
      </c>
      <c r="AS543" s="58">
        <f t="shared" si="228"/>
        <v>0</v>
      </c>
      <c r="AT543" s="47"/>
      <c r="AU543" s="46"/>
      <c r="AV543" s="24">
        <f t="shared" si="238"/>
        <v>625.77</v>
      </c>
      <c r="AW543" s="23" t="str">
        <f t="shared" si="235"/>
        <v>MEDIDO</v>
      </c>
      <c r="AX543" s="45"/>
    </row>
    <row r="544" spans="1:50" s="41" customFormat="1" ht="57" customHeight="1" x14ac:dyDescent="0.2">
      <c r="A544" s="41" t="s">
        <v>39</v>
      </c>
      <c r="C544" s="57" t="s">
        <v>1960</v>
      </c>
      <c r="D544" s="56" t="s">
        <v>1959</v>
      </c>
      <c r="E544" s="55" t="s">
        <v>36</v>
      </c>
      <c r="F544" s="53">
        <v>1.5</v>
      </c>
      <c r="G544" s="53">
        <v>0</v>
      </c>
      <c r="H544" s="54">
        <v>0</v>
      </c>
      <c r="I544" s="54"/>
      <c r="J544" s="54">
        <v>0</v>
      </c>
      <c r="K544" s="53">
        <f t="shared" si="229"/>
        <v>1.5</v>
      </c>
      <c r="L544" s="52">
        <v>67.349999999999994</v>
      </c>
      <c r="M544" s="51">
        <f t="shared" si="236"/>
        <v>101.03</v>
      </c>
      <c r="N544" s="50"/>
      <c r="O544" s="50">
        <f t="shared" si="240"/>
        <v>0</v>
      </c>
      <c r="P544" s="50"/>
      <c r="Q544" s="50">
        <f t="shared" si="222"/>
        <v>0</v>
      </c>
      <c r="R544" s="50"/>
      <c r="S544" s="50">
        <f t="shared" si="223"/>
        <v>0</v>
      </c>
      <c r="T544" s="50"/>
      <c r="U544" s="50">
        <f t="shared" si="241"/>
        <v>0</v>
      </c>
      <c r="V544" s="50"/>
      <c r="W544" s="50">
        <f t="shared" si="225"/>
        <v>0</v>
      </c>
      <c r="X544" s="50"/>
      <c r="Y544" s="50">
        <f t="shared" si="214"/>
        <v>0</v>
      </c>
      <c r="Z544" s="50"/>
      <c r="AA544" s="50">
        <f t="shared" si="239"/>
        <v>0</v>
      </c>
      <c r="AB544" s="50"/>
      <c r="AC544" s="50">
        <f t="shared" si="230"/>
        <v>0</v>
      </c>
      <c r="AD544" s="50"/>
      <c r="AE544" s="50">
        <f t="shared" si="217"/>
        <v>0</v>
      </c>
      <c r="AF544" s="50"/>
      <c r="AG544" s="50">
        <f t="shared" si="220"/>
        <v>0</v>
      </c>
      <c r="AH544" s="50"/>
      <c r="AI544" s="50">
        <f t="shared" si="231"/>
        <v>0</v>
      </c>
      <c r="AJ544" s="50"/>
      <c r="AK544" s="50">
        <f t="shared" si="237"/>
        <v>0</v>
      </c>
      <c r="AL544" s="50"/>
      <c r="AM544" s="50">
        <f t="shared" si="232"/>
        <v>0</v>
      </c>
      <c r="AN544" s="50"/>
      <c r="AO544" s="50">
        <f t="shared" si="233"/>
        <v>0</v>
      </c>
      <c r="AP544" s="49">
        <f t="shared" si="234"/>
        <v>0</v>
      </c>
      <c r="AQ544" s="49">
        <f t="shared" si="226"/>
        <v>0</v>
      </c>
      <c r="AR544" s="49">
        <f t="shared" si="227"/>
        <v>1.5</v>
      </c>
      <c r="AS544" s="58">
        <f t="shared" si="228"/>
        <v>101.03</v>
      </c>
      <c r="AT544" s="47"/>
      <c r="AU544" s="46"/>
      <c r="AV544" s="24">
        <f t="shared" si="238"/>
        <v>0</v>
      </c>
      <c r="AW544" s="23" t="str">
        <f t="shared" si="235"/>
        <v>NÃO MEDIDO</v>
      </c>
      <c r="AX544" s="45"/>
    </row>
    <row r="545" spans="1:50" s="41" customFormat="1" ht="57" customHeight="1" x14ac:dyDescent="0.2">
      <c r="A545" s="41" t="s">
        <v>39</v>
      </c>
      <c r="C545" s="57" t="s">
        <v>1958</v>
      </c>
      <c r="D545" s="56" t="s">
        <v>1957</v>
      </c>
      <c r="E545" s="55" t="s">
        <v>36</v>
      </c>
      <c r="F545" s="53">
        <v>10</v>
      </c>
      <c r="G545" s="53">
        <v>0</v>
      </c>
      <c r="H545" s="54">
        <v>0</v>
      </c>
      <c r="I545" s="54"/>
      <c r="J545" s="54">
        <v>0</v>
      </c>
      <c r="K545" s="53">
        <f t="shared" si="229"/>
        <v>10</v>
      </c>
      <c r="L545" s="52">
        <v>80.81</v>
      </c>
      <c r="M545" s="51">
        <f t="shared" si="236"/>
        <v>808.1</v>
      </c>
      <c r="N545" s="50"/>
      <c r="O545" s="50">
        <f t="shared" si="240"/>
        <v>0</v>
      </c>
      <c r="P545" s="50"/>
      <c r="Q545" s="50">
        <f t="shared" si="222"/>
        <v>0</v>
      </c>
      <c r="R545" s="50"/>
      <c r="S545" s="50">
        <f t="shared" si="223"/>
        <v>0</v>
      </c>
      <c r="T545" s="50"/>
      <c r="U545" s="50">
        <f t="shared" si="241"/>
        <v>0</v>
      </c>
      <c r="V545" s="50"/>
      <c r="W545" s="50">
        <f t="shared" si="225"/>
        <v>0</v>
      </c>
      <c r="X545" s="50"/>
      <c r="Y545" s="50">
        <f t="shared" si="214"/>
        <v>0</v>
      </c>
      <c r="Z545" s="50"/>
      <c r="AA545" s="50">
        <f t="shared" si="239"/>
        <v>0</v>
      </c>
      <c r="AB545" s="50"/>
      <c r="AC545" s="50">
        <f t="shared" si="230"/>
        <v>0</v>
      </c>
      <c r="AD545" s="50"/>
      <c r="AE545" s="50">
        <f t="shared" si="217"/>
        <v>0</v>
      </c>
      <c r="AF545" s="50"/>
      <c r="AG545" s="50">
        <f t="shared" si="220"/>
        <v>0</v>
      </c>
      <c r="AH545" s="50"/>
      <c r="AI545" s="50">
        <f t="shared" si="231"/>
        <v>0</v>
      </c>
      <c r="AJ545" s="50"/>
      <c r="AK545" s="50">
        <f t="shared" si="237"/>
        <v>0</v>
      </c>
      <c r="AL545" s="50"/>
      <c r="AM545" s="50">
        <f t="shared" si="232"/>
        <v>0</v>
      </c>
      <c r="AN545" s="50"/>
      <c r="AO545" s="50">
        <f t="shared" si="233"/>
        <v>0</v>
      </c>
      <c r="AP545" s="49">
        <f t="shared" si="234"/>
        <v>0</v>
      </c>
      <c r="AQ545" s="49">
        <f t="shared" si="226"/>
        <v>0</v>
      </c>
      <c r="AR545" s="49">
        <f t="shared" si="227"/>
        <v>10</v>
      </c>
      <c r="AS545" s="58">
        <f t="shared" si="228"/>
        <v>808.1</v>
      </c>
      <c r="AT545" s="47"/>
      <c r="AU545" s="46"/>
      <c r="AV545" s="24">
        <f t="shared" si="238"/>
        <v>0</v>
      </c>
      <c r="AW545" s="23" t="str">
        <f t="shared" si="235"/>
        <v>NÃO MEDIDO</v>
      </c>
      <c r="AX545" s="45"/>
    </row>
    <row r="546" spans="1:50" s="41" customFormat="1" ht="57" customHeight="1" x14ac:dyDescent="0.2">
      <c r="A546" s="41" t="s">
        <v>39</v>
      </c>
      <c r="C546" s="57" t="s">
        <v>1956</v>
      </c>
      <c r="D546" s="56" t="s">
        <v>1955</v>
      </c>
      <c r="E546" s="55" t="s">
        <v>36</v>
      </c>
      <c r="F546" s="53">
        <v>39.5</v>
      </c>
      <c r="G546" s="53">
        <v>0</v>
      </c>
      <c r="H546" s="54">
        <v>0</v>
      </c>
      <c r="I546" s="54"/>
      <c r="J546" s="54">
        <v>0</v>
      </c>
      <c r="K546" s="53">
        <f t="shared" si="229"/>
        <v>39.5</v>
      </c>
      <c r="L546" s="52">
        <v>158.96</v>
      </c>
      <c r="M546" s="51">
        <f t="shared" si="236"/>
        <v>6278.92</v>
      </c>
      <c r="N546" s="50"/>
      <c r="O546" s="50">
        <f t="shared" si="240"/>
        <v>0</v>
      </c>
      <c r="P546" s="50"/>
      <c r="Q546" s="50">
        <f t="shared" si="222"/>
        <v>0</v>
      </c>
      <c r="R546" s="50"/>
      <c r="S546" s="50">
        <f t="shared" si="223"/>
        <v>0</v>
      </c>
      <c r="T546" s="50"/>
      <c r="U546" s="50">
        <f t="shared" si="241"/>
        <v>0</v>
      </c>
      <c r="V546" s="50"/>
      <c r="W546" s="50">
        <f t="shared" si="225"/>
        <v>0</v>
      </c>
      <c r="X546" s="50">
        <v>39.5</v>
      </c>
      <c r="Y546" s="50">
        <f t="shared" si="214"/>
        <v>6278.92</v>
      </c>
      <c r="Z546" s="50"/>
      <c r="AA546" s="50">
        <f t="shared" si="239"/>
        <v>0</v>
      </c>
      <c r="AB546" s="50"/>
      <c r="AC546" s="50">
        <f t="shared" si="230"/>
        <v>0</v>
      </c>
      <c r="AD546" s="50"/>
      <c r="AE546" s="50">
        <f t="shared" si="217"/>
        <v>0</v>
      </c>
      <c r="AF546" s="50"/>
      <c r="AG546" s="50">
        <f t="shared" si="220"/>
        <v>0</v>
      </c>
      <c r="AH546" s="50"/>
      <c r="AI546" s="50">
        <f t="shared" si="231"/>
        <v>0</v>
      </c>
      <c r="AJ546" s="50"/>
      <c r="AK546" s="50">
        <f t="shared" si="237"/>
        <v>0</v>
      </c>
      <c r="AL546" s="50"/>
      <c r="AM546" s="50">
        <f t="shared" si="232"/>
        <v>0</v>
      </c>
      <c r="AN546" s="50"/>
      <c r="AO546" s="50">
        <f t="shared" si="233"/>
        <v>0</v>
      </c>
      <c r="AP546" s="49">
        <f t="shared" si="234"/>
        <v>39.5</v>
      </c>
      <c r="AQ546" s="49">
        <f t="shared" si="226"/>
        <v>6278.92</v>
      </c>
      <c r="AR546" s="49">
        <f t="shared" si="227"/>
        <v>0</v>
      </c>
      <c r="AS546" s="58">
        <f t="shared" si="228"/>
        <v>0</v>
      </c>
      <c r="AT546" s="47"/>
      <c r="AU546" s="46"/>
      <c r="AV546" s="24">
        <f t="shared" si="238"/>
        <v>0</v>
      </c>
      <c r="AW546" s="23" t="str">
        <f t="shared" si="235"/>
        <v>NÃO MEDIDO</v>
      </c>
      <c r="AX546" s="45"/>
    </row>
    <row r="547" spans="1:50" s="41" customFormat="1" ht="57" customHeight="1" x14ac:dyDescent="0.2">
      <c r="A547" s="41" t="s">
        <v>39</v>
      </c>
      <c r="C547" s="57" t="s">
        <v>1954</v>
      </c>
      <c r="D547" s="56" t="s">
        <v>1953</v>
      </c>
      <c r="E547" s="55" t="s">
        <v>36</v>
      </c>
      <c r="F547" s="53">
        <v>20</v>
      </c>
      <c r="G547" s="53">
        <v>0</v>
      </c>
      <c r="H547" s="54">
        <v>0</v>
      </c>
      <c r="I547" s="54"/>
      <c r="J547" s="54">
        <v>0</v>
      </c>
      <c r="K547" s="53">
        <f t="shared" si="229"/>
        <v>20</v>
      </c>
      <c r="L547" s="52">
        <v>130.66999999999999</v>
      </c>
      <c r="M547" s="51">
        <f t="shared" si="236"/>
        <v>2613.4</v>
      </c>
      <c r="N547" s="50"/>
      <c r="O547" s="50">
        <f t="shared" si="240"/>
        <v>0</v>
      </c>
      <c r="P547" s="50"/>
      <c r="Q547" s="50">
        <f t="shared" si="222"/>
        <v>0</v>
      </c>
      <c r="R547" s="50"/>
      <c r="S547" s="50">
        <f t="shared" si="223"/>
        <v>0</v>
      </c>
      <c r="T547" s="50"/>
      <c r="U547" s="50">
        <f t="shared" si="241"/>
        <v>0</v>
      </c>
      <c r="V547" s="50"/>
      <c r="W547" s="50">
        <f t="shared" si="225"/>
        <v>0</v>
      </c>
      <c r="X547" s="50">
        <v>17.55</v>
      </c>
      <c r="Y547" s="50">
        <f t="shared" si="214"/>
        <v>2293.2600000000002</v>
      </c>
      <c r="Z547" s="50"/>
      <c r="AA547" s="50">
        <f t="shared" si="239"/>
        <v>0</v>
      </c>
      <c r="AB547" s="50"/>
      <c r="AC547" s="50">
        <f t="shared" si="230"/>
        <v>0</v>
      </c>
      <c r="AD547" s="50"/>
      <c r="AE547" s="50">
        <f t="shared" si="217"/>
        <v>0</v>
      </c>
      <c r="AF547" s="50"/>
      <c r="AG547" s="50">
        <f t="shared" si="220"/>
        <v>0</v>
      </c>
      <c r="AH547" s="50"/>
      <c r="AI547" s="50">
        <f t="shared" si="231"/>
        <v>0</v>
      </c>
      <c r="AJ547" s="50"/>
      <c r="AK547" s="50">
        <f t="shared" si="237"/>
        <v>0</v>
      </c>
      <c r="AL547" s="50"/>
      <c r="AM547" s="50">
        <f t="shared" si="232"/>
        <v>0</v>
      </c>
      <c r="AN547" s="50"/>
      <c r="AO547" s="50">
        <f t="shared" si="233"/>
        <v>0</v>
      </c>
      <c r="AP547" s="49">
        <f t="shared" si="234"/>
        <v>17.55</v>
      </c>
      <c r="AQ547" s="49">
        <f t="shared" si="226"/>
        <v>2293.2600000000002</v>
      </c>
      <c r="AR547" s="49">
        <f t="shared" si="227"/>
        <v>2.4499999999999993</v>
      </c>
      <c r="AS547" s="58">
        <f t="shared" si="228"/>
        <v>320.13999999999987</v>
      </c>
      <c r="AT547" s="47"/>
      <c r="AU547" s="46"/>
      <c r="AV547" s="24">
        <f t="shared" si="238"/>
        <v>0</v>
      </c>
      <c r="AW547" s="23" t="str">
        <f t="shared" si="235"/>
        <v>NÃO MEDIDO</v>
      </c>
      <c r="AX547" s="45"/>
    </row>
    <row r="548" spans="1:50" s="41" customFormat="1" ht="57" customHeight="1" x14ac:dyDescent="0.2">
      <c r="A548" s="41" t="s">
        <v>39</v>
      </c>
      <c r="C548" s="57" t="s">
        <v>1952</v>
      </c>
      <c r="D548" s="56" t="s">
        <v>1951</v>
      </c>
      <c r="E548" s="55" t="s">
        <v>36</v>
      </c>
      <c r="F548" s="53">
        <v>107.5</v>
      </c>
      <c r="G548" s="53">
        <v>0</v>
      </c>
      <c r="H548" s="54">
        <v>0</v>
      </c>
      <c r="I548" s="54"/>
      <c r="J548" s="54">
        <v>0</v>
      </c>
      <c r="K548" s="53">
        <f t="shared" si="229"/>
        <v>107.5</v>
      </c>
      <c r="L548" s="52">
        <v>108.81</v>
      </c>
      <c r="M548" s="51">
        <f t="shared" si="236"/>
        <v>11697.08</v>
      </c>
      <c r="N548" s="50"/>
      <c r="O548" s="50">
        <f t="shared" si="240"/>
        <v>0</v>
      </c>
      <c r="P548" s="50"/>
      <c r="Q548" s="50">
        <f t="shared" si="222"/>
        <v>0</v>
      </c>
      <c r="R548" s="50"/>
      <c r="S548" s="50">
        <f t="shared" si="223"/>
        <v>0</v>
      </c>
      <c r="T548" s="50"/>
      <c r="U548" s="50">
        <f t="shared" si="241"/>
        <v>0</v>
      </c>
      <c r="V548" s="50"/>
      <c r="W548" s="50">
        <f t="shared" si="225"/>
        <v>0</v>
      </c>
      <c r="X548" s="50">
        <v>106.86</v>
      </c>
      <c r="Y548" s="50">
        <f t="shared" si="214"/>
        <v>11627.44</v>
      </c>
      <c r="Z548" s="50"/>
      <c r="AA548" s="50">
        <f t="shared" si="239"/>
        <v>0</v>
      </c>
      <c r="AB548" s="50"/>
      <c r="AC548" s="50">
        <f t="shared" si="230"/>
        <v>0</v>
      </c>
      <c r="AD548" s="50"/>
      <c r="AE548" s="50">
        <f t="shared" si="217"/>
        <v>0</v>
      </c>
      <c r="AF548" s="50"/>
      <c r="AG548" s="50">
        <f t="shared" si="220"/>
        <v>0</v>
      </c>
      <c r="AH548" s="50"/>
      <c r="AI548" s="50">
        <f t="shared" si="231"/>
        <v>0</v>
      </c>
      <c r="AJ548" s="50"/>
      <c r="AK548" s="50">
        <f t="shared" si="237"/>
        <v>0</v>
      </c>
      <c r="AL548" s="50"/>
      <c r="AM548" s="50">
        <f t="shared" si="232"/>
        <v>0</v>
      </c>
      <c r="AN548" s="50"/>
      <c r="AO548" s="50">
        <f t="shared" si="233"/>
        <v>0</v>
      </c>
      <c r="AP548" s="49">
        <f t="shared" si="234"/>
        <v>106.86</v>
      </c>
      <c r="AQ548" s="49">
        <f t="shared" si="226"/>
        <v>11627.44</v>
      </c>
      <c r="AR548" s="49">
        <f t="shared" si="227"/>
        <v>0.64000000000000057</v>
      </c>
      <c r="AS548" s="58">
        <f t="shared" si="228"/>
        <v>69.639999999999418</v>
      </c>
      <c r="AT548" s="47"/>
      <c r="AU548" s="46"/>
      <c r="AV548" s="24">
        <f t="shared" si="238"/>
        <v>0</v>
      </c>
      <c r="AW548" s="23" t="str">
        <f t="shared" si="235"/>
        <v>NÃO MEDIDO</v>
      </c>
      <c r="AX548" s="45"/>
    </row>
    <row r="549" spans="1:50" s="41" customFormat="1" ht="57" customHeight="1" x14ac:dyDescent="0.2">
      <c r="A549" s="41" t="s">
        <v>39</v>
      </c>
      <c r="C549" s="57" t="s">
        <v>1950</v>
      </c>
      <c r="D549" s="56" t="s">
        <v>1949</v>
      </c>
      <c r="E549" s="55" t="s">
        <v>36</v>
      </c>
      <c r="F549" s="53">
        <v>73.5</v>
      </c>
      <c r="G549" s="53">
        <v>0</v>
      </c>
      <c r="H549" s="54">
        <v>0</v>
      </c>
      <c r="I549" s="54"/>
      <c r="J549" s="54">
        <v>0</v>
      </c>
      <c r="K549" s="53">
        <f t="shared" si="229"/>
        <v>73.5</v>
      </c>
      <c r="L549" s="52">
        <v>103.29</v>
      </c>
      <c r="M549" s="51">
        <f t="shared" si="236"/>
        <v>7591.82</v>
      </c>
      <c r="N549" s="50"/>
      <c r="O549" s="50">
        <f t="shared" si="240"/>
        <v>0</v>
      </c>
      <c r="P549" s="50"/>
      <c r="Q549" s="50">
        <f t="shared" si="222"/>
        <v>0</v>
      </c>
      <c r="R549" s="50"/>
      <c r="S549" s="50">
        <f t="shared" si="223"/>
        <v>0</v>
      </c>
      <c r="T549" s="50"/>
      <c r="U549" s="50">
        <f t="shared" si="241"/>
        <v>0</v>
      </c>
      <c r="V549" s="50"/>
      <c r="W549" s="50">
        <f t="shared" si="225"/>
        <v>0</v>
      </c>
      <c r="X549" s="50"/>
      <c r="Y549" s="50">
        <f t="shared" si="214"/>
        <v>0</v>
      </c>
      <c r="Z549" s="50">
        <v>68.47</v>
      </c>
      <c r="AA549" s="50">
        <f t="shared" si="239"/>
        <v>7072.27</v>
      </c>
      <c r="AB549" s="50"/>
      <c r="AC549" s="50">
        <f t="shared" si="230"/>
        <v>0</v>
      </c>
      <c r="AD549" s="50"/>
      <c r="AE549" s="50">
        <f t="shared" si="217"/>
        <v>0</v>
      </c>
      <c r="AF549" s="50"/>
      <c r="AG549" s="50">
        <f t="shared" si="220"/>
        <v>0</v>
      </c>
      <c r="AH549" s="50"/>
      <c r="AI549" s="50">
        <f t="shared" si="231"/>
        <v>0</v>
      </c>
      <c r="AJ549" s="50"/>
      <c r="AK549" s="50">
        <f t="shared" si="237"/>
        <v>0</v>
      </c>
      <c r="AL549" s="50"/>
      <c r="AM549" s="50">
        <f t="shared" si="232"/>
        <v>0</v>
      </c>
      <c r="AN549" s="50"/>
      <c r="AO549" s="50">
        <f t="shared" si="233"/>
        <v>0</v>
      </c>
      <c r="AP549" s="49">
        <f t="shared" si="234"/>
        <v>68.47</v>
      </c>
      <c r="AQ549" s="49">
        <f t="shared" si="226"/>
        <v>7072.27</v>
      </c>
      <c r="AR549" s="49">
        <f t="shared" si="227"/>
        <v>5.0300000000000011</v>
      </c>
      <c r="AS549" s="58">
        <f t="shared" si="228"/>
        <v>519.54999999999927</v>
      </c>
      <c r="AT549" s="47"/>
      <c r="AU549" s="46"/>
      <c r="AV549" s="24">
        <f t="shared" si="238"/>
        <v>0</v>
      </c>
      <c r="AW549" s="23" t="str">
        <f t="shared" si="235"/>
        <v>NÃO MEDIDO</v>
      </c>
      <c r="AX549" s="45"/>
    </row>
    <row r="550" spans="1:50" s="41" customFormat="1" ht="57" customHeight="1" x14ac:dyDescent="0.2">
      <c r="A550" s="41" t="s">
        <v>39</v>
      </c>
      <c r="C550" s="57" t="s">
        <v>1948</v>
      </c>
      <c r="D550" s="56" t="s">
        <v>1947</v>
      </c>
      <c r="E550" s="55" t="s">
        <v>36</v>
      </c>
      <c r="F550" s="53">
        <v>77</v>
      </c>
      <c r="G550" s="53">
        <v>0</v>
      </c>
      <c r="H550" s="54">
        <v>6.58</v>
      </c>
      <c r="I550" s="54"/>
      <c r="J550" s="54">
        <v>0</v>
      </c>
      <c r="K550" s="53">
        <f t="shared" si="229"/>
        <v>83.58</v>
      </c>
      <c r="L550" s="52">
        <v>1930.65</v>
      </c>
      <c r="M550" s="51">
        <f t="shared" si="236"/>
        <v>161363.72999999998</v>
      </c>
      <c r="N550" s="50"/>
      <c r="O550" s="50">
        <f t="shared" si="240"/>
        <v>0</v>
      </c>
      <c r="P550" s="50"/>
      <c r="Q550" s="50">
        <f t="shared" si="222"/>
        <v>0</v>
      </c>
      <c r="R550" s="50"/>
      <c r="S550" s="50">
        <f t="shared" si="223"/>
        <v>0</v>
      </c>
      <c r="T550" s="50"/>
      <c r="U550" s="50">
        <f t="shared" si="241"/>
        <v>0</v>
      </c>
      <c r="V550" s="50"/>
      <c r="W550" s="50">
        <f t="shared" si="225"/>
        <v>0</v>
      </c>
      <c r="X550" s="50"/>
      <c r="Y550" s="50">
        <f t="shared" si="214"/>
        <v>0</v>
      </c>
      <c r="Z550" s="50"/>
      <c r="AA550" s="50">
        <f t="shared" si="239"/>
        <v>0</v>
      </c>
      <c r="AB550" s="50"/>
      <c r="AC550" s="50">
        <f t="shared" si="230"/>
        <v>0</v>
      </c>
      <c r="AD550" s="50">
        <v>74.34</v>
      </c>
      <c r="AE550" s="50">
        <f t="shared" si="217"/>
        <v>143524.51999999999</v>
      </c>
      <c r="AF550" s="50"/>
      <c r="AG550" s="50">
        <f t="shared" si="220"/>
        <v>0</v>
      </c>
      <c r="AH550" s="50"/>
      <c r="AI550" s="50">
        <f t="shared" si="231"/>
        <v>0</v>
      </c>
      <c r="AJ550" s="50"/>
      <c r="AK550" s="50">
        <f t="shared" si="237"/>
        <v>0</v>
      </c>
      <c r="AL550" s="50"/>
      <c r="AM550" s="50">
        <f t="shared" si="232"/>
        <v>0</v>
      </c>
      <c r="AN550" s="50"/>
      <c r="AO550" s="50">
        <f t="shared" si="233"/>
        <v>0</v>
      </c>
      <c r="AP550" s="49">
        <f t="shared" si="234"/>
        <v>74.34</v>
      </c>
      <c r="AQ550" s="49">
        <f t="shared" si="226"/>
        <v>143524.51999999999</v>
      </c>
      <c r="AR550" s="49">
        <f t="shared" si="227"/>
        <v>9.2399999999999949</v>
      </c>
      <c r="AS550" s="58">
        <f t="shared" si="228"/>
        <v>17839.209999999992</v>
      </c>
      <c r="AT550" s="47"/>
      <c r="AU550" s="46"/>
      <c r="AV550" s="24">
        <f t="shared" si="238"/>
        <v>0</v>
      </c>
      <c r="AW550" s="23" t="str">
        <f t="shared" si="235"/>
        <v>NÃO MEDIDO</v>
      </c>
      <c r="AX550" s="45"/>
    </row>
    <row r="551" spans="1:50" s="41" customFormat="1" ht="57" customHeight="1" x14ac:dyDescent="0.2">
      <c r="A551" s="41" t="s">
        <v>39</v>
      </c>
      <c r="C551" s="57" t="s">
        <v>1946</v>
      </c>
      <c r="D551" s="56" t="s">
        <v>1892</v>
      </c>
      <c r="E551" s="55" t="s">
        <v>36</v>
      </c>
      <c r="F551" s="53">
        <v>11.5</v>
      </c>
      <c r="G551" s="53">
        <v>0</v>
      </c>
      <c r="H551" s="54">
        <v>0</v>
      </c>
      <c r="I551" s="54"/>
      <c r="J551" s="54">
        <v>0</v>
      </c>
      <c r="K551" s="53">
        <f t="shared" si="229"/>
        <v>11.5</v>
      </c>
      <c r="L551" s="52">
        <v>268.24</v>
      </c>
      <c r="M551" s="51">
        <f t="shared" si="236"/>
        <v>3084.76</v>
      </c>
      <c r="N551" s="50"/>
      <c r="O551" s="50">
        <f t="shared" si="240"/>
        <v>0</v>
      </c>
      <c r="P551" s="50"/>
      <c r="Q551" s="50">
        <f t="shared" si="222"/>
        <v>0</v>
      </c>
      <c r="R551" s="50"/>
      <c r="S551" s="50">
        <f t="shared" si="223"/>
        <v>0</v>
      </c>
      <c r="T551" s="50"/>
      <c r="U551" s="50">
        <f t="shared" si="241"/>
        <v>0</v>
      </c>
      <c r="V551" s="50"/>
      <c r="W551" s="50">
        <f t="shared" si="225"/>
        <v>0</v>
      </c>
      <c r="X551" s="50"/>
      <c r="Y551" s="50">
        <f t="shared" si="214"/>
        <v>0</v>
      </c>
      <c r="Z551" s="50"/>
      <c r="AA551" s="50">
        <f t="shared" si="239"/>
        <v>0</v>
      </c>
      <c r="AB551" s="50"/>
      <c r="AC551" s="50">
        <f t="shared" si="230"/>
        <v>0</v>
      </c>
      <c r="AD551" s="50">
        <v>7.23</v>
      </c>
      <c r="AE551" s="50">
        <f t="shared" si="217"/>
        <v>1939.38</v>
      </c>
      <c r="AF551" s="50"/>
      <c r="AG551" s="50">
        <f t="shared" si="220"/>
        <v>0</v>
      </c>
      <c r="AH551" s="50"/>
      <c r="AI551" s="50">
        <f t="shared" si="231"/>
        <v>0</v>
      </c>
      <c r="AJ551" s="50"/>
      <c r="AK551" s="50">
        <f t="shared" si="237"/>
        <v>0</v>
      </c>
      <c r="AL551" s="50"/>
      <c r="AM551" s="50">
        <f t="shared" si="232"/>
        <v>0</v>
      </c>
      <c r="AN551" s="50"/>
      <c r="AO551" s="50">
        <f t="shared" si="233"/>
        <v>0</v>
      </c>
      <c r="AP551" s="49">
        <f t="shared" si="234"/>
        <v>7.23</v>
      </c>
      <c r="AQ551" s="49">
        <f t="shared" si="226"/>
        <v>1939.38</v>
      </c>
      <c r="AR551" s="49">
        <f t="shared" si="227"/>
        <v>4.2699999999999996</v>
      </c>
      <c r="AS551" s="58">
        <f t="shared" si="228"/>
        <v>1145.3800000000001</v>
      </c>
      <c r="AT551" s="47"/>
      <c r="AU551" s="46"/>
      <c r="AV551" s="24">
        <f t="shared" si="238"/>
        <v>0</v>
      </c>
      <c r="AW551" s="23" t="str">
        <f t="shared" si="235"/>
        <v>NÃO MEDIDO</v>
      </c>
      <c r="AX551" s="45"/>
    </row>
    <row r="552" spans="1:50" s="41" customFormat="1" ht="57" customHeight="1" x14ac:dyDescent="0.2">
      <c r="A552" s="41" t="s">
        <v>46</v>
      </c>
      <c r="C552" s="57" t="s">
        <v>1945</v>
      </c>
      <c r="D552" s="56" t="s">
        <v>1944</v>
      </c>
      <c r="E552" s="55" t="s">
        <v>36</v>
      </c>
      <c r="F552" s="53"/>
      <c r="G552" s="53">
        <v>0</v>
      </c>
      <c r="H552" s="54">
        <v>0</v>
      </c>
      <c r="I552" s="54"/>
      <c r="J552" s="54">
        <v>554</v>
      </c>
      <c r="K552" s="53">
        <f t="shared" si="229"/>
        <v>554</v>
      </c>
      <c r="L552" s="52">
        <v>69.3</v>
      </c>
      <c r="M552" s="51">
        <f t="shared" si="236"/>
        <v>38392.199999999997</v>
      </c>
      <c r="N552" s="50"/>
      <c r="O552" s="50">
        <f t="shared" si="240"/>
        <v>0</v>
      </c>
      <c r="P552" s="50"/>
      <c r="Q552" s="50">
        <f t="shared" si="222"/>
        <v>0</v>
      </c>
      <c r="R552" s="50"/>
      <c r="S552" s="50">
        <f t="shared" si="223"/>
        <v>0</v>
      </c>
      <c r="T552" s="50"/>
      <c r="U552" s="50">
        <f t="shared" si="241"/>
        <v>0</v>
      </c>
      <c r="V552" s="50"/>
      <c r="W552" s="50">
        <f t="shared" si="225"/>
        <v>0</v>
      </c>
      <c r="X552" s="50"/>
      <c r="Y552" s="50">
        <f t="shared" si="214"/>
        <v>0</v>
      </c>
      <c r="Z552" s="50"/>
      <c r="AA552" s="50">
        <f t="shared" si="239"/>
        <v>0</v>
      </c>
      <c r="AB552" s="50"/>
      <c r="AC552" s="50">
        <f t="shared" si="230"/>
        <v>0</v>
      </c>
      <c r="AD552" s="50"/>
      <c r="AE552" s="50">
        <f t="shared" si="217"/>
        <v>0</v>
      </c>
      <c r="AF552" s="50"/>
      <c r="AG552" s="50">
        <f t="shared" si="220"/>
        <v>0</v>
      </c>
      <c r="AH552" s="50"/>
      <c r="AI552" s="50">
        <f t="shared" si="231"/>
        <v>0</v>
      </c>
      <c r="AJ552" s="50"/>
      <c r="AK552" s="50">
        <f t="shared" si="237"/>
        <v>0</v>
      </c>
      <c r="AL552" s="50"/>
      <c r="AM552" s="50">
        <f t="shared" si="232"/>
        <v>0</v>
      </c>
      <c r="AN552" s="50"/>
      <c r="AO552" s="50">
        <f t="shared" si="233"/>
        <v>0</v>
      </c>
      <c r="AP552" s="49">
        <f t="shared" si="234"/>
        <v>0</v>
      </c>
      <c r="AQ552" s="49">
        <f t="shared" si="226"/>
        <v>0</v>
      </c>
      <c r="AR552" s="49">
        <f t="shared" si="227"/>
        <v>554</v>
      </c>
      <c r="AS552" s="58">
        <f t="shared" si="228"/>
        <v>38392.199999999997</v>
      </c>
      <c r="AT552" s="47"/>
      <c r="AU552" s="46"/>
      <c r="AV552" s="24">
        <f t="shared" si="238"/>
        <v>0</v>
      </c>
      <c r="AW552" s="23" t="str">
        <f t="shared" si="235"/>
        <v>NÃO MEDIDO</v>
      </c>
      <c r="AX552" s="45"/>
    </row>
    <row r="553" spans="1:50" s="41" customFormat="1" ht="30" customHeight="1" x14ac:dyDescent="0.2">
      <c r="A553" s="60" t="s">
        <v>41</v>
      </c>
      <c r="B553" s="60"/>
      <c r="C553" s="57" t="s">
        <v>1943</v>
      </c>
      <c r="D553" s="56" t="s">
        <v>1942</v>
      </c>
      <c r="E553" s="55"/>
      <c r="F553" s="53"/>
      <c r="G553" s="53">
        <v>0</v>
      </c>
      <c r="H553" s="54">
        <v>0</v>
      </c>
      <c r="I553" s="54"/>
      <c r="J553" s="54">
        <v>0</v>
      </c>
      <c r="K553" s="53">
        <f t="shared" si="229"/>
        <v>0</v>
      </c>
      <c r="L553" s="52"/>
      <c r="M553" s="51">
        <f t="shared" si="236"/>
        <v>0</v>
      </c>
      <c r="N553" s="50"/>
      <c r="O553" s="50">
        <f t="shared" si="240"/>
        <v>0</v>
      </c>
      <c r="P553" s="50"/>
      <c r="Q553" s="50">
        <f t="shared" si="222"/>
        <v>0</v>
      </c>
      <c r="R553" s="50"/>
      <c r="S553" s="50">
        <f t="shared" si="223"/>
        <v>0</v>
      </c>
      <c r="T553" s="50"/>
      <c r="U553" s="50">
        <f t="shared" si="241"/>
        <v>0</v>
      </c>
      <c r="V553" s="50"/>
      <c r="W553" s="50">
        <f t="shared" si="225"/>
        <v>0</v>
      </c>
      <c r="X553" s="50"/>
      <c r="Y553" s="50">
        <f t="shared" si="214"/>
        <v>0</v>
      </c>
      <c r="Z553" s="50"/>
      <c r="AA553" s="50">
        <f t="shared" si="239"/>
        <v>0</v>
      </c>
      <c r="AB553" s="50"/>
      <c r="AC553" s="50">
        <f t="shared" si="230"/>
        <v>0</v>
      </c>
      <c r="AD553" s="50"/>
      <c r="AE553" s="50">
        <f t="shared" si="217"/>
        <v>0</v>
      </c>
      <c r="AF553" s="50"/>
      <c r="AG553" s="50">
        <f t="shared" si="220"/>
        <v>0</v>
      </c>
      <c r="AH553" s="50"/>
      <c r="AI553" s="50">
        <f t="shared" si="231"/>
        <v>0</v>
      </c>
      <c r="AJ553" s="50"/>
      <c r="AK553" s="50">
        <f t="shared" si="237"/>
        <v>0</v>
      </c>
      <c r="AL553" s="50"/>
      <c r="AM553" s="50">
        <f t="shared" si="232"/>
        <v>0</v>
      </c>
      <c r="AN553" s="50"/>
      <c r="AO553" s="50">
        <f t="shared" si="233"/>
        <v>0</v>
      </c>
      <c r="AP553" s="49">
        <f t="shared" si="234"/>
        <v>0</v>
      </c>
      <c r="AQ553" s="49">
        <f t="shared" si="226"/>
        <v>0</v>
      </c>
      <c r="AR553" s="49">
        <f t="shared" si="227"/>
        <v>0</v>
      </c>
      <c r="AS553" s="58">
        <f t="shared" si="228"/>
        <v>0</v>
      </c>
      <c r="AT553" s="47"/>
      <c r="AU553" s="46"/>
      <c r="AV553" s="24">
        <f t="shared" si="238"/>
        <v>0</v>
      </c>
      <c r="AW553" s="23" t="str">
        <f>IF(COUNTIF(AW554:AW557,"MEDIDO")&lt;&gt;0,"MEDIDO","NÃO MEDIDO")</f>
        <v>MEDIDO</v>
      </c>
      <c r="AX553" s="45"/>
    </row>
    <row r="554" spans="1:50" s="41" customFormat="1" ht="30" customHeight="1" x14ac:dyDescent="0.2">
      <c r="A554" s="41" t="s">
        <v>39</v>
      </c>
      <c r="C554" s="57" t="s">
        <v>1941</v>
      </c>
      <c r="D554" s="56" t="s">
        <v>1940</v>
      </c>
      <c r="E554" s="55" t="s">
        <v>182</v>
      </c>
      <c r="F554" s="53">
        <v>83</v>
      </c>
      <c r="G554" s="53">
        <v>0</v>
      </c>
      <c r="H554" s="54">
        <v>0</v>
      </c>
      <c r="I554" s="54"/>
      <c r="J554" s="54">
        <v>0</v>
      </c>
      <c r="K554" s="53">
        <f t="shared" si="229"/>
        <v>83</v>
      </c>
      <c r="L554" s="52">
        <v>76.8</v>
      </c>
      <c r="M554" s="51">
        <f t="shared" si="236"/>
        <v>6374.4</v>
      </c>
      <c r="N554" s="50"/>
      <c r="O554" s="50">
        <f t="shared" si="240"/>
        <v>0</v>
      </c>
      <c r="P554" s="50"/>
      <c r="Q554" s="50">
        <f t="shared" si="222"/>
        <v>0</v>
      </c>
      <c r="R554" s="50"/>
      <c r="S554" s="50">
        <f t="shared" si="223"/>
        <v>0</v>
      </c>
      <c r="T554" s="50"/>
      <c r="U554" s="50">
        <f t="shared" si="241"/>
        <v>0</v>
      </c>
      <c r="V554" s="50"/>
      <c r="W554" s="50">
        <f t="shared" si="225"/>
        <v>0</v>
      </c>
      <c r="X554" s="50"/>
      <c r="Y554" s="50">
        <f t="shared" si="214"/>
        <v>0</v>
      </c>
      <c r="Z554" s="50"/>
      <c r="AA554" s="50">
        <f t="shared" si="239"/>
        <v>0</v>
      </c>
      <c r="AB554" s="50"/>
      <c r="AC554" s="50">
        <f t="shared" si="230"/>
        <v>0</v>
      </c>
      <c r="AD554" s="50"/>
      <c r="AE554" s="50">
        <f t="shared" si="217"/>
        <v>0</v>
      </c>
      <c r="AF554" s="50"/>
      <c r="AG554" s="50">
        <f t="shared" si="220"/>
        <v>0</v>
      </c>
      <c r="AH554" s="50">
        <v>83</v>
      </c>
      <c r="AI554" s="50">
        <f t="shared" si="231"/>
        <v>6374.4</v>
      </c>
      <c r="AJ554" s="50"/>
      <c r="AK554" s="50">
        <f t="shared" si="237"/>
        <v>0</v>
      </c>
      <c r="AL554" s="50"/>
      <c r="AM554" s="50">
        <f t="shared" si="232"/>
        <v>0</v>
      </c>
      <c r="AN554" s="50"/>
      <c r="AO554" s="50">
        <f t="shared" si="233"/>
        <v>0</v>
      </c>
      <c r="AP554" s="49">
        <f t="shared" si="234"/>
        <v>83</v>
      </c>
      <c r="AQ554" s="49">
        <f t="shared" si="226"/>
        <v>6374.4</v>
      </c>
      <c r="AR554" s="49">
        <f t="shared" si="227"/>
        <v>0</v>
      </c>
      <c r="AS554" s="58">
        <f t="shared" si="228"/>
        <v>0</v>
      </c>
      <c r="AT554" s="47"/>
      <c r="AU554" s="46"/>
      <c r="AV554" s="24">
        <f t="shared" si="238"/>
        <v>0</v>
      </c>
      <c r="AW554" s="23" t="str">
        <f>IF(AV554&lt;&gt;0,"MEDIDO","NÃO MEDIDO")</f>
        <v>NÃO MEDIDO</v>
      </c>
      <c r="AX554" s="45"/>
    </row>
    <row r="555" spans="1:50" s="41" customFormat="1" ht="30" customHeight="1" x14ac:dyDescent="0.2">
      <c r="A555" s="41" t="s">
        <v>39</v>
      </c>
      <c r="C555" s="57" t="s">
        <v>1939</v>
      </c>
      <c r="D555" s="56" t="s">
        <v>1938</v>
      </c>
      <c r="E555" s="55" t="s">
        <v>182</v>
      </c>
      <c r="F555" s="53">
        <v>43.5</v>
      </c>
      <c r="G555" s="53">
        <v>0</v>
      </c>
      <c r="H555" s="54">
        <v>0</v>
      </c>
      <c r="I555" s="54"/>
      <c r="J555" s="54">
        <v>0</v>
      </c>
      <c r="K555" s="53">
        <f t="shared" si="229"/>
        <v>43.5</v>
      </c>
      <c r="L555" s="52">
        <v>45.77</v>
      </c>
      <c r="M555" s="51">
        <f t="shared" si="236"/>
        <v>1991</v>
      </c>
      <c r="N555" s="50"/>
      <c r="O555" s="50">
        <f t="shared" si="240"/>
        <v>0</v>
      </c>
      <c r="P555" s="50"/>
      <c r="Q555" s="50">
        <f t="shared" ref="Q555" si="242">ROUND(P555*$L555,2)</f>
        <v>0</v>
      </c>
      <c r="R555" s="50"/>
      <c r="S555" s="50">
        <f t="shared" ref="S555" si="243">ROUND(R555*$L555,2)</f>
        <v>0</v>
      </c>
      <c r="T555" s="50"/>
      <c r="U555" s="50">
        <f t="shared" si="241"/>
        <v>0</v>
      </c>
      <c r="V555" s="50"/>
      <c r="W555" s="50">
        <f t="shared" ref="W555" si="244">ROUND(V555*$L555,2)</f>
        <v>0</v>
      </c>
      <c r="X555" s="50"/>
      <c r="Y555" s="50">
        <f t="shared" ref="Y555:Y618" si="245">ROUND(X555*$L555,2)</f>
        <v>0</v>
      </c>
      <c r="Z555" s="50">
        <v>36</v>
      </c>
      <c r="AA555" s="50">
        <f t="shared" si="239"/>
        <v>1647.72</v>
      </c>
      <c r="AB555" s="50"/>
      <c r="AC555" s="50">
        <f t="shared" si="230"/>
        <v>0</v>
      </c>
      <c r="AD555" s="50"/>
      <c r="AE555" s="50">
        <f t="shared" si="217"/>
        <v>0</v>
      </c>
      <c r="AF555" s="50"/>
      <c r="AG555" s="50">
        <f t="shared" si="220"/>
        <v>0</v>
      </c>
      <c r="AH555" s="50"/>
      <c r="AI555" s="50">
        <f t="shared" si="231"/>
        <v>0</v>
      </c>
      <c r="AJ555" s="50"/>
      <c r="AK555" s="50">
        <f t="shared" si="237"/>
        <v>0</v>
      </c>
      <c r="AL555" s="50"/>
      <c r="AM555" s="50">
        <f t="shared" si="232"/>
        <v>0</v>
      </c>
      <c r="AN555" s="50"/>
      <c r="AO555" s="50">
        <f t="shared" si="233"/>
        <v>0</v>
      </c>
      <c r="AP555" s="49">
        <f t="shared" si="234"/>
        <v>36</v>
      </c>
      <c r="AQ555" s="49">
        <f t="shared" si="226"/>
        <v>1647.72</v>
      </c>
      <c r="AR555" s="49">
        <f t="shared" si="227"/>
        <v>7.5</v>
      </c>
      <c r="AS555" s="58">
        <f t="shared" si="228"/>
        <v>343.28</v>
      </c>
      <c r="AT555" s="47"/>
      <c r="AU555" s="46"/>
      <c r="AV555" s="24">
        <f t="shared" si="238"/>
        <v>0</v>
      </c>
      <c r="AW555" s="23" t="str">
        <f>IF(AV555&lt;&gt;0,"MEDIDO","NÃO MEDIDO")</f>
        <v>NÃO MEDIDO</v>
      </c>
      <c r="AX555" s="45"/>
    </row>
    <row r="556" spans="1:50" s="41" customFormat="1" ht="30" customHeight="1" x14ac:dyDescent="0.2">
      <c r="A556" s="41" t="s">
        <v>46</v>
      </c>
      <c r="C556" s="57" t="s">
        <v>1937</v>
      </c>
      <c r="D556" s="56" t="s">
        <v>1936</v>
      </c>
      <c r="E556" s="55" t="s">
        <v>36</v>
      </c>
      <c r="F556" s="53"/>
      <c r="G556" s="53">
        <v>690</v>
      </c>
      <c r="H556" s="54">
        <v>0</v>
      </c>
      <c r="I556" s="54"/>
      <c r="J556" s="54">
        <v>0</v>
      </c>
      <c r="K556" s="53">
        <f t="shared" si="229"/>
        <v>690</v>
      </c>
      <c r="L556" s="52">
        <v>147.93</v>
      </c>
      <c r="M556" s="51">
        <f t="shared" si="236"/>
        <v>102071.7</v>
      </c>
      <c r="N556" s="50"/>
      <c r="O556" s="50"/>
      <c r="P556" s="50"/>
      <c r="Q556" s="50"/>
      <c r="R556" s="50"/>
      <c r="S556" s="50"/>
      <c r="T556" s="50"/>
      <c r="U556" s="50"/>
      <c r="V556" s="50"/>
      <c r="W556" s="50"/>
      <c r="X556" s="50"/>
      <c r="Y556" s="50">
        <f t="shared" si="245"/>
        <v>0</v>
      </c>
      <c r="Z556" s="50"/>
      <c r="AA556" s="50"/>
      <c r="AB556" s="50">
        <v>640.63</v>
      </c>
      <c r="AC556" s="50">
        <f t="shared" si="230"/>
        <v>94768.4</v>
      </c>
      <c r="AD556" s="50"/>
      <c r="AE556" s="50">
        <f t="shared" si="217"/>
        <v>0</v>
      </c>
      <c r="AF556" s="50"/>
      <c r="AG556" s="50">
        <f t="shared" si="220"/>
        <v>0</v>
      </c>
      <c r="AH556" s="50"/>
      <c r="AI556" s="50">
        <f t="shared" si="231"/>
        <v>0</v>
      </c>
      <c r="AJ556" s="50">
        <v>6.9</v>
      </c>
      <c r="AK556" s="50">
        <f t="shared" si="237"/>
        <v>1020.72</v>
      </c>
      <c r="AL556" s="50"/>
      <c r="AM556" s="50">
        <f t="shared" si="232"/>
        <v>0</v>
      </c>
      <c r="AN556" s="50"/>
      <c r="AO556" s="50">
        <f t="shared" si="233"/>
        <v>0</v>
      </c>
      <c r="AP556" s="49">
        <f t="shared" si="234"/>
        <v>647.53</v>
      </c>
      <c r="AQ556" s="49">
        <f t="shared" si="226"/>
        <v>95789.119999999995</v>
      </c>
      <c r="AR556" s="49">
        <f t="shared" si="227"/>
        <v>42.470000000000027</v>
      </c>
      <c r="AS556" s="58">
        <f t="shared" si="228"/>
        <v>6282.5800000000017</v>
      </c>
      <c r="AT556" s="47"/>
      <c r="AU556" s="46"/>
      <c r="AV556" s="24">
        <f t="shared" si="238"/>
        <v>6.9</v>
      </c>
      <c r="AW556" s="23" t="str">
        <f>IF(AV556&lt;&gt;0,"MEDIDO","NÃO MEDIDO")</f>
        <v>MEDIDO</v>
      </c>
      <c r="AX556" s="45"/>
    </row>
    <row r="557" spans="1:50" s="41" customFormat="1" ht="44.25" customHeight="1" x14ac:dyDescent="0.2">
      <c r="A557" s="41" t="s">
        <v>46</v>
      </c>
      <c r="C557" s="57" t="s">
        <v>1935</v>
      </c>
      <c r="D557" s="56" t="s">
        <v>1934</v>
      </c>
      <c r="E557" s="55" t="s">
        <v>36</v>
      </c>
      <c r="F557" s="53"/>
      <c r="G557" s="53">
        <v>690</v>
      </c>
      <c r="H557" s="54">
        <v>0</v>
      </c>
      <c r="I557" s="54"/>
      <c r="J557" s="54">
        <v>0</v>
      </c>
      <c r="K557" s="53">
        <f t="shared" si="229"/>
        <v>690</v>
      </c>
      <c r="L557" s="52">
        <v>386.18</v>
      </c>
      <c r="M557" s="51">
        <f t="shared" si="236"/>
        <v>266464.2</v>
      </c>
      <c r="N557" s="50"/>
      <c r="O557" s="50"/>
      <c r="P557" s="50"/>
      <c r="Q557" s="50"/>
      <c r="R557" s="50"/>
      <c r="S557" s="50"/>
      <c r="T557" s="50"/>
      <c r="U557" s="50"/>
      <c r="V557" s="50"/>
      <c r="W557" s="50"/>
      <c r="X557" s="50"/>
      <c r="Y557" s="50">
        <f t="shared" si="245"/>
        <v>0</v>
      </c>
      <c r="Z557" s="50"/>
      <c r="AA557" s="50"/>
      <c r="AB557" s="50">
        <v>640.63</v>
      </c>
      <c r="AC557" s="50">
        <f t="shared" si="230"/>
        <v>247398.49</v>
      </c>
      <c r="AD557" s="50"/>
      <c r="AE557" s="50">
        <f t="shared" si="217"/>
        <v>0</v>
      </c>
      <c r="AF557" s="50"/>
      <c r="AG557" s="50">
        <f t="shared" si="220"/>
        <v>0</v>
      </c>
      <c r="AH557" s="50"/>
      <c r="AI557" s="50">
        <f t="shared" si="231"/>
        <v>0</v>
      </c>
      <c r="AJ557" s="50"/>
      <c r="AK557" s="50">
        <f t="shared" si="237"/>
        <v>0</v>
      </c>
      <c r="AL557" s="50"/>
      <c r="AM557" s="50">
        <f t="shared" si="232"/>
        <v>0</v>
      </c>
      <c r="AN557" s="50"/>
      <c r="AO557" s="50">
        <f t="shared" si="233"/>
        <v>0</v>
      </c>
      <c r="AP557" s="49">
        <f t="shared" si="234"/>
        <v>640.63</v>
      </c>
      <c r="AQ557" s="49">
        <f t="shared" si="226"/>
        <v>247398.49</v>
      </c>
      <c r="AR557" s="49">
        <f t="shared" si="227"/>
        <v>49.370000000000005</v>
      </c>
      <c r="AS557" s="58">
        <f t="shared" si="228"/>
        <v>19065.710000000021</v>
      </c>
      <c r="AT557" s="47"/>
      <c r="AU557" s="46"/>
      <c r="AV557" s="24">
        <f t="shared" si="238"/>
        <v>0</v>
      </c>
      <c r="AW557" s="23" t="str">
        <f>IF(AV557&lt;&gt;0,"MEDIDO","NÃO MEDIDO")</f>
        <v>NÃO MEDIDO</v>
      </c>
      <c r="AX557" s="45"/>
    </row>
    <row r="558" spans="1:50" s="41" customFormat="1" ht="30" customHeight="1" x14ac:dyDescent="0.2">
      <c r="A558" s="60" t="s">
        <v>41</v>
      </c>
      <c r="B558" s="60"/>
      <c r="C558" s="57">
        <v>130500</v>
      </c>
      <c r="D558" s="56" t="s">
        <v>1933</v>
      </c>
      <c r="E558" s="55"/>
      <c r="F558" s="53"/>
      <c r="G558" s="53">
        <v>0</v>
      </c>
      <c r="H558" s="54">
        <v>0</v>
      </c>
      <c r="I558" s="54"/>
      <c r="J558" s="54">
        <v>0</v>
      </c>
      <c r="K558" s="53">
        <f t="shared" si="229"/>
        <v>0</v>
      </c>
      <c r="L558" s="52"/>
      <c r="M558" s="51">
        <f t="shared" si="236"/>
        <v>0</v>
      </c>
      <c r="N558" s="50"/>
      <c r="O558" s="50">
        <f t="shared" ref="O558:O589" si="246">ROUND(N558*$L558,2)</f>
        <v>0</v>
      </c>
      <c r="P558" s="50"/>
      <c r="Q558" s="50">
        <f t="shared" ref="Q558:Q589" si="247">ROUND(P558*$L558,2)</f>
        <v>0</v>
      </c>
      <c r="R558" s="50"/>
      <c r="S558" s="50">
        <f t="shared" ref="S558:S589" si="248">ROUND(R558*$L558,2)</f>
        <v>0</v>
      </c>
      <c r="T558" s="50"/>
      <c r="U558" s="50">
        <f t="shared" ref="U558:U589" si="249">ROUND(T558*$L558,2)</f>
        <v>0</v>
      </c>
      <c r="V558" s="50"/>
      <c r="W558" s="50">
        <f t="shared" ref="W558:W589" si="250">ROUND(V558*$L558,2)</f>
        <v>0</v>
      </c>
      <c r="X558" s="50"/>
      <c r="Y558" s="50">
        <f t="shared" si="245"/>
        <v>0</v>
      </c>
      <c r="Z558" s="50"/>
      <c r="AA558" s="50">
        <f t="shared" ref="AA558:AA589" si="251">ROUND(Z558*$L558,2)</f>
        <v>0</v>
      </c>
      <c r="AB558" s="50"/>
      <c r="AC558" s="50">
        <f t="shared" si="230"/>
        <v>0</v>
      </c>
      <c r="AD558" s="50"/>
      <c r="AE558" s="50">
        <f t="shared" si="217"/>
        <v>0</v>
      </c>
      <c r="AF558" s="50"/>
      <c r="AG558" s="50">
        <f t="shared" si="220"/>
        <v>0</v>
      </c>
      <c r="AH558" s="50"/>
      <c r="AI558" s="50">
        <f t="shared" si="231"/>
        <v>0</v>
      </c>
      <c r="AJ558" s="50"/>
      <c r="AK558" s="50">
        <f t="shared" si="237"/>
        <v>0</v>
      </c>
      <c r="AL558" s="50"/>
      <c r="AM558" s="50">
        <f t="shared" si="232"/>
        <v>0</v>
      </c>
      <c r="AN558" s="50"/>
      <c r="AO558" s="50">
        <f t="shared" si="233"/>
        <v>0</v>
      </c>
      <c r="AP558" s="49">
        <f t="shared" si="234"/>
        <v>0</v>
      </c>
      <c r="AQ558" s="49">
        <f t="shared" si="226"/>
        <v>0</v>
      </c>
      <c r="AR558" s="49">
        <f t="shared" si="227"/>
        <v>0</v>
      </c>
      <c r="AS558" s="58">
        <f t="shared" si="228"/>
        <v>0</v>
      </c>
      <c r="AT558" s="47"/>
      <c r="AU558" s="46"/>
      <c r="AV558" s="24">
        <f t="shared" si="238"/>
        <v>0</v>
      </c>
      <c r="AW558" s="23" t="str">
        <f>IF(COUNTIF(AW559:AW566,"MEDIDO")&lt;&gt;0,"MEDIDO","NÃO MEDIDO")</f>
        <v>NÃO MEDIDO</v>
      </c>
      <c r="AX558" s="45"/>
    </row>
    <row r="559" spans="1:50" s="41" customFormat="1" ht="30" customHeight="1" x14ac:dyDescent="0.2">
      <c r="A559" s="41" t="s">
        <v>39</v>
      </c>
      <c r="C559" s="57" t="s">
        <v>1932</v>
      </c>
      <c r="D559" s="56" t="s">
        <v>1931</v>
      </c>
      <c r="E559" s="55" t="s">
        <v>182</v>
      </c>
      <c r="F559" s="53">
        <v>9.5</v>
      </c>
      <c r="G559" s="53">
        <v>0</v>
      </c>
      <c r="H559" s="54">
        <v>0</v>
      </c>
      <c r="I559" s="54"/>
      <c r="J559" s="54">
        <v>0</v>
      </c>
      <c r="K559" s="53">
        <f t="shared" si="229"/>
        <v>9.5</v>
      </c>
      <c r="L559" s="52">
        <v>64.2</v>
      </c>
      <c r="M559" s="51">
        <f t="shared" si="236"/>
        <v>609.9</v>
      </c>
      <c r="N559" s="50"/>
      <c r="O559" s="50">
        <f t="shared" si="246"/>
        <v>0</v>
      </c>
      <c r="P559" s="50"/>
      <c r="Q559" s="50">
        <f t="shared" si="247"/>
        <v>0</v>
      </c>
      <c r="R559" s="50"/>
      <c r="S559" s="50">
        <f t="shared" si="248"/>
        <v>0</v>
      </c>
      <c r="T559" s="50"/>
      <c r="U559" s="50">
        <f t="shared" si="249"/>
        <v>0</v>
      </c>
      <c r="V559" s="50"/>
      <c r="W559" s="50">
        <f t="shared" si="250"/>
        <v>0</v>
      </c>
      <c r="X559" s="50"/>
      <c r="Y559" s="50">
        <f t="shared" si="245"/>
        <v>0</v>
      </c>
      <c r="Z559" s="50">
        <v>9.1199999999999992</v>
      </c>
      <c r="AA559" s="50">
        <f t="shared" si="251"/>
        <v>585.5</v>
      </c>
      <c r="AB559" s="50"/>
      <c r="AC559" s="50">
        <f t="shared" si="230"/>
        <v>0</v>
      </c>
      <c r="AD559" s="50"/>
      <c r="AE559" s="50">
        <f t="shared" si="217"/>
        <v>0</v>
      </c>
      <c r="AF559" s="50"/>
      <c r="AG559" s="50">
        <f t="shared" si="220"/>
        <v>0</v>
      </c>
      <c r="AH559" s="50"/>
      <c r="AI559" s="50">
        <f t="shared" si="231"/>
        <v>0</v>
      </c>
      <c r="AJ559" s="50"/>
      <c r="AK559" s="50">
        <f t="shared" si="237"/>
        <v>0</v>
      </c>
      <c r="AL559" s="50"/>
      <c r="AM559" s="50">
        <f t="shared" si="232"/>
        <v>0</v>
      </c>
      <c r="AN559" s="50"/>
      <c r="AO559" s="50">
        <f t="shared" si="233"/>
        <v>0</v>
      </c>
      <c r="AP559" s="49">
        <f t="shared" si="234"/>
        <v>9.1199999999999992</v>
      </c>
      <c r="AQ559" s="49">
        <f t="shared" si="226"/>
        <v>585.5</v>
      </c>
      <c r="AR559" s="49">
        <f t="shared" si="227"/>
        <v>0.38000000000000078</v>
      </c>
      <c r="AS559" s="58">
        <f t="shared" si="228"/>
        <v>24.399999999999977</v>
      </c>
      <c r="AT559" s="47"/>
      <c r="AU559" s="46"/>
      <c r="AV559" s="24">
        <f t="shared" si="238"/>
        <v>0</v>
      </c>
      <c r="AW559" s="23" t="str">
        <f t="shared" ref="AW559:AW566" si="252">IF(AV559&lt;&gt;0,"MEDIDO","NÃO MEDIDO")</f>
        <v>NÃO MEDIDO</v>
      </c>
      <c r="AX559" s="45"/>
    </row>
    <row r="560" spans="1:50" s="41" customFormat="1" ht="30" customHeight="1" x14ac:dyDescent="0.2">
      <c r="A560" s="41" t="s">
        <v>39</v>
      </c>
      <c r="C560" s="57" t="s">
        <v>1930</v>
      </c>
      <c r="D560" s="56" t="s">
        <v>1929</v>
      </c>
      <c r="E560" s="55" t="s">
        <v>182</v>
      </c>
      <c r="F560" s="53">
        <v>1.3</v>
      </c>
      <c r="G560" s="53">
        <v>0</v>
      </c>
      <c r="H560" s="54">
        <v>0</v>
      </c>
      <c r="I560" s="54"/>
      <c r="J560" s="54">
        <v>0</v>
      </c>
      <c r="K560" s="53">
        <f t="shared" si="229"/>
        <v>1.3</v>
      </c>
      <c r="L560" s="52">
        <v>71.569999999999993</v>
      </c>
      <c r="M560" s="51">
        <f t="shared" si="236"/>
        <v>93.04</v>
      </c>
      <c r="N560" s="50"/>
      <c r="O560" s="50">
        <f t="shared" si="246"/>
        <v>0</v>
      </c>
      <c r="P560" s="50"/>
      <c r="Q560" s="50">
        <f t="shared" si="247"/>
        <v>0</v>
      </c>
      <c r="R560" s="50"/>
      <c r="S560" s="50">
        <f t="shared" si="248"/>
        <v>0</v>
      </c>
      <c r="T560" s="50"/>
      <c r="U560" s="50">
        <f t="shared" si="249"/>
        <v>0</v>
      </c>
      <c r="V560" s="50"/>
      <c r="W560" s="50">
        <f t="shared" si="250"/>
        <v>0</v>
      </c>
      <c r="X560" s="50"/>
      <c r="Y560" s="50">
        <f t="shared" si="245"/>
        <v>0</v>
      </c>
      <c r="Z560" s="50">
        <v>1.3</v>
      </c>
      <c r="AA560" s="50">
        <f t="shared" si="251"/>
        <v>93.04</v>
      </c>
      <c r="AB560" s="50"/>
      <c r="AC560" s="50">
        <f t="shared" si="230"/>
        <v>0</v>
      </c>
      <c r="AD560" s="50"/>
      <c r="AE560" s="50">
        <f t="shared" si="217"/>
        <v>0</v>
      </c>
      <c r="AF560" s="50"/>
      <c r="AG560" s="50">
        <f t="shared" si="220"/>
        <v>0</v>
      </c>
      <c r="AH560" s="50"/>
      <c r="AI560" s="50">
        <f t="shared" si="231"/>
        <v>0</v>
      </c>
      <c r="AJ560" s="50"/>
      <c r="AK560" s="50">
        <f t="shared" si="237"/>
        <v>0</v>
      </c>
      <c r="AL560" s="50"/>
      <c r="AM560" s="50">
        <f t="shared" si="232"/>
        <v>0</v>
      </c>
      <c r="AN560" s="50"/>
      <c r="AO560" s="50">
        <f t="shared" si="233"/>
        <v>0</v>
      </c>
      <c r="AP560" s="49">
        <f t="shared" si="234"/>
        <v>1.3</v>
      </c>
      <c r="AQ560" s="49">
        <f t="shared" si="226"/>
        <v>93.04</v>
      </c>
      <c r="AR560" s="49">
        <f t="shared" si="227"/>
        <v>0</v>
      </c>
      <c r="AS560" s="58">
        <f t="shared" si="228"/>
        <v>0</v>
      </c>
      <c r="AT560" s="47"/>
      <c r="AU560" s="46"/>
      <c r="AV560" s="24">
        <f t="shared" si="238"/>
        <v>0</v>
      </c>
      <c r="AW560" s="23" t="str">
        <f t="shared" si="252"/>
        <v>NÃO MEDIDO</v>
      </c>
      <c r="AX560" s="45"/>
    </row>
    <row r="561" spans="1:50" s="41" customFormat="1" ht="45.75" customHeight="1" x14ac:dyDescent="0.2">
      <c r="A561" s="41" t="s">
        <v>39</v>
      </c>
      <c r="C561" s="57" t="s">
        <v>1928</v>
      </c>
      <c r="D561" s="56" t="s">
        <v>1927</v>
      </c>
      <c r="E561" s="55" t="s">
        <v>182</v>
      </c>
      <c r="F561" s="53">
        <v>4.0999999999999996</v>
      </c>
      <c r="G561" s="53">
        <v>0</v>
      </c>
      <c r="H561" s="54">
        <v>0</v>
      </c>
      <c r="I561" s="54"/>
      <c r="J561" s="54">
        <v>0</v>
      </c>
      <c r="K561" s="53">
        <f t="shared" si="229"/>
        <v>4.0999999999999996</v>
      </c>
      <c r="L561" s="52">
        <v>111.2</v>
      </c>
      <c r="M561" s="51">
        <f t="shared" si="236"/>
        <v>455.92</v>
      </c>
      <c r="N561" s="50"/>
      <c r="O561" s="50">
        <f t="shared" si="246"/>
        <v>0</v>
      </c>
      <c r="P561" s="50"/>
      <c r="Q561" s="50">
        <f t="shared" si="247"/>
        <v>0</v>
      </c>
      <c r="R561" s="50"/>
      <c r="S561" s="50">
        <f t="shared" si="248"/>
        <v>0</v>
      </c>
      <c r="T561" s="50"/>
      <c r="U561" s="50">
        <f t="shared" si="249"/>
        <v>0</v>
      </c>
      <c r="V561" s="50"/>
      <c r="W561" s="50">
        <f t="shared" si="250"/>
        <v>0</v>
      </c>
      <c r="X561" s="50"/>
      <c r="Y561" s="50">
        <f t="shared" si="245"/>
        <v>0</v>
      </c>
      <c r="Z561" s="50">
        <v>4.0999999999999996</v>
      </c>
      <c r="AA561" s="50">
        <f t="shared" si="251"/>
        <v>455.92</v>
      </c>
      <c r="AB561" s="50"/>
      <c r="AC561" s="50">
        <f t="shared" si="230"/>
        <v>0</v>
      </c>
      <c r="AD561" s="50"/>
      <c r="AE561" s="50">
        <f t="shared" si="217"/>
        <v>0</v>
      </c>
      <c r="AF561" s="50"/>
      <c r="AG561" s="50">
        <f t="shared" si="220"/>
        <v>0</v>
      </c>
      <c r="AH561" s="50"/>
      <c r="AI561" s="50">
        <f t="shared" si="231"/>
        <v>0</v>
      </c>
      <c r="AJ561" s="50"/>
      <c r="AK561" s="50">
        <f t="shared" si="237"/>
        <v>0</v>
      </c>
      <c r="AL561" s="50"/>
      <c r="AM561" s="50">
        <f t="shared" si="232"/>
        <v>0</v>
      </c>
      <c r="AN561" s="50"/>
      <c r="AO561" s="50">
        <f t="shared" si="233"/>
        <v>0</v>
      </c>
      <c r="AP561" s="49">
        <f t="shared" si="234"/>
        <v>4.0999999999999996</v>
      </c>
      <c r="AQ561" s="49">
        <f t="shared" si="226"/>
        <v>455.92</v>
      </c>
      <c r="AR561" s="49">
        <f t="shared" si="227"/>
        <v>0</v>
      </c>
      <c r="AS561" s="58">
        <f t="shared" si="228"/>
        <v>0</v>
      </c>
      <c r="AT561" s="47"/>
      <c r="AU561" s="46"/>
      <c r="AV561" s="24">
        <f t="shared" si="238"/>
        <v>0</v>
      </c>
      <c r="AW561" s="23" t="str">
        <f t="shared" si="252"/>
        <v>NÃO MEDIDO</v>
      </c>
      <c r="AX561" s="45"/>
    </row>
    <row r="562" spans="1:50" s="41" customFormat="1" ht="45.75" customHeight="1" x14ac:dyDescent="0.2">
      <c r="A562" s="41" t="s">
        <v>39</v>
      </c>
      <c r="C562" s="57" t="s">
        <v>1926</v>
      </c>
      <c r="D562" s="56" t="s">
        <v>1925</v>
      </c>
      <c r="E562" s="55" t="s">
        <v>43</v>
      </c>
      <c r="F562" s="53">
        <v>8</v>
      </c>
      <c r="G562" s="53">
        <v>0</v>
      </c>
      <c r="H562" s="54">
        <v>0</v>
      </c>
      <c r="I562" s="54"/>
      <c r="J562" s="54">
        <v>0</v>
      </c>
      <c r="K562" s="53">
        <f t="shared" si="229"/>
        <v>8</v>
      </c>
      <c r="L562" s="52">
        <v>43.21</v>
      </c>
      <c r="M562" s="51">
        <f t="shared" si="236"/>
        <v>345.68</v>
      </c>
      <c r="N562" s="50"/>
      <c r="O562" s="50">
        <f t="shared" si="246"/>
        <v>0</v>
      </c>
      <c r="P562" s="50"/>
      <c r="Q562" s="50">
        <f t="shared" si="247"/>
        <v>0</v>
      </c>
      <c r="R562" s="50"/>
      <c r="S562" s="50">
        <f t="shared" si="248"/>
        <v>0</v>
      </c>
      <c r="T562" s="50"/>
      <c r="U562" s="50">
        <f t="shared" si="249"/>
        <v>0</v>
      </c>
      <c r="V562" s="50"/>
      <c r="W562" s="50">
        <f t="shared" si="250"/>
        <v>0</v>
      </c>
      <c r="X562" s="50"/>
      <c r="Y562" s="50">
        <f t="shared" si="245"/>
        <v>0</v>
      </c>
      <c r="Z562" s="50"/>
      <c r="AA562" s="50">
        <f t="shared" si="251"/>
        <v>0</v>
      </c>
      <c r="AB562" s="50"/>
      <c r="AC562" s="50">
        <f t="shared" si="230"/>
        <v>0</v>
      </c>
      <c r="AD562" s="50"/>
      <c r="AE562" s="50">
        <f t="shared" si="217"/>
        <v>0</v>
      </c>
      <c r="AF562" s="50"/>
      <c r="AG562" s="50">
        <f t="shared" si="220"/>
        <v>0</v>
      </c>
      <c r="AH562" s="50"/>
      <c r="AI562" s="50">
        <f t="shared" si="231"/>
        <v>0</v>
      </c>
      <c r="AJ562" s="50"/>
      <c r="AK562" s="50">
        <f t="shared" si="237"/>
        <v>0</v>
      </c>
      <c r="AL562" s="50"/>
      <c r="AM562" s="50">
        <f t="shared" si="232"/>
        <v>0</v>
      </c>
      <c r="AN562" s="50"/>
      <c r="AO562" s="50">
        <f t="shared" si="233"/>
        <v>0</v>
      </c>
      <c r="AP562" s="49">
        <f t="shared" si="234"/>
        <v>0</v>
      </c>
      <c r="AQ562" s="49">
        <f t="shared" si="226"/>
        <v>0</v>
      </c>
      <c r="AR562" s="49">
        <f t="shared" si="227"/>
        <v>8</v>
      </c>
      <c r="AS562" s="58">
        <f t="shared" si="228"/>
        <v>345.68</v>
      </c>
      <c r="AT562" s="47"/>
      <c r="AU562" s="46"/>
      <c r="AV562" s="24">
        <f t="shared" si="238"/>
        <v>0</v>
      </c>
      <c r="AW562" s="23" t="str">
        <f t="shared" si="252"/>
        <v>NÃO MEDIDO</v>
      </c>
      <c r="AX562" s="45"/>
    </row>
    <row r="563" spans="1:50" s="41" customFormat="1" ht="45.75" customHeight="1" x14ac:dyDescent="0.2">
      <c r="A563" s="41" t="s">
        <v>39</v>
      </c>
      <c r="C563" s="57" t="s">
        <v>1924</v>
      </c>
      <c r="D563" s="56" t="s">
        <v>1923</v>
      </c>
      <c r="E563" s="55" t="s">
        <v>182</v>
      </c>
      <c r="F563" s="53">
        <v>1.3</v>
      </c>
      <c r="G563" s="53">
        <v>0</v>
      </c>
      <c r="H563" s="54">
        <v>0</v>
      </c>
      <c r="I563" s="54"/>
      <c r="J563" s="54">
        <v>0</v>
      </c>
      <c r="K563" s="53">
        <f t="shared" si="229"/>
        <v>1.3</v>
      </c>
      <c r="L563" s="52">
        <v>227.37</v>
      </c>
      <c r="M563" s="51">
        <f t="shared" si="236"/>
        <v>295.58</v>
      </c>
      <c r="N563" s="50"/>
      <c r="O563" s="50">
        <f t="shared" si="246"/>
        <v>0</v>
      </c>
      <c r="P563" s="50"/>
      <c r="Q563" s="50">
        <f t="shared" si="247"/>
        <v>0</v>
      </c>
      <c r="R563" s="50"/>
      <c r="S563" s="50">
        <f t="shared" si="248"/>
        <v>0</v>
      </c>
      <c r="T563" s="50"/>
      <c r="U563" s="50">
        <f t="shared" si="249"/>
        <v>0</v>
      </c>
      <c r="V563" s="50"/>
      <c r="W563" s="50">
        <f t="shared" si="250"/>
        <v>0</v>
      </c>
      <c r="X563" s="50"/>
      <c r="Y563" s="50">
        <f t="shared" si="245"/>
        <v>0</v>
      </c>
      <c r="Z563" s="50">
        <v>1.3</v>
      </c>
      <c r="AA563" s="50">
        <f t="shared" si="251"/>
        <v>295.58</v>
      </c>
      <c r="AB563" s="50"/>
      <c r="AC563" s="50">
        <f t="shared" si="230"/>
        <v>0</v>
      </c>
      <c r="AD563" s="50"/>
      <c r="AE563" s="50">
        <f t="shared" si="217"/>
        <v>0</v>
      </c>
      <c r="AF563" s="50"/>
      <c r="AG563" s="50">
        <f t="shared" si="220"/>
        <v>0</v>
      </c>
      <c r="AH563" s="50"/>
      <c r="AI563" s="50">
        <f t="shared" si="231"/>
        <v>0</v>
      </c>
      <c r="AJ563" s="50"/>
      <c r="AK563" s="50">
        <f t="shared" si="237"/>
        <v>0</v>
      </c>
      <c r="AL563" s="50"/>
      <c r="AM563" s="50">
        <f t="shared" si="232"/>
        <v>0</v>
      </c>
      <c r="AN563" s="50"/>
      <c r="AO563" s="50">
        <f t="shared" si="233"/>
        <v>0</v>
      </c>
      <c r="AP563" s="49">
        <f t="shared" si="234"/>
        <v>1.3</v>
      </c>
      <c r="AQ563" s="49">
        <f t="shared" si="226"/>
        <v>295.58</v>
      </c>
      <c r="AR563" s="49">
        <f t="shared" si="227"/>
        <v>0</v>
      </c>
      <c r="AS563" s="58">
        <f t="shared" si="228"/>
        <v>0</v>
      </c>
      <c r="AT563" s="47"/>
      <c r="AU563" s="46"/>
      <c r="AV563" s="24">
        <f t="shared" si="238"/>
        <v>0</v>
      </c>
      <c r="AW563" s="23" t="str">
        <f t="shared" si="252"/>
        <v>NÃO MEDIDO</v>
      </c>
      <c r="AX563" s="45"/>
    </row>
    <row r="564" spans="1:50" s="41" customFormat="1" ht="45.75" customHeight="1" x14ac:dyDescent="0.2">
      <c r="A564" s="41" t="s">
        <v>39</v>
      </c>
      <c r="C564" s="57" t="s">
        <v>1922</v>
      </c>
      <c r="D564" s="56" t="s">
        <v>1921</v>
      </c>
      <c r="E564" s="55" t="s">
        <v>182</v>
      </c>
      <c r="F564" s="53">
        <v>1.3</v>
      </c>
      <c r="G564" s="53">
        <v>0</v>
      </c>
      <c r="H564" s="54">
        <v>0</v>
      </c>
      <c r="I564" s="54"/>
      <c r="J564" s="54">
        <v>0</v>
      </c>
      <c r="K564" s="53">
        <f t="shared" si="229"/>
        <v>1.3</v>
      </c>
      <c r="L564" s="52">
        <v>362.52</v>
      </c>
      <c r="M564" s="51">
        <f t="shared" si="236"/>
        <v>471.28</v>
      </c>
      <c r="N564" s="50"/>
      <c r="O564" s="50">
        <f t="shared" si="246"/>
        <v>0</v>
      </c>
      <c r="P564" s="50"/>
      <c r="Q564" s="50">
        <f t="shared" si="247"/>
        <v>0</v>
      </c>
      <c r="R564" s="50"/>
      <c r="S564" s="50">
        <f t="shared" si="248"/>
        <v>0</v>
      </c>
      <c r="T564" s="50"/>
      <c r="U564" s="50">
        <f t="shared" si="249"/>
        <v>0</v>
      </c>
      <c r="V564" s="50"/>
      <c r="W564" s="50">
        <f t="shared" si="250"/>
        <v>0</v>
      </c>
      <c r="X564" s="50"/>
      <c r="Y564" s="50">
        <f t="shared" si="245"/>
        <v>0</v>
      </c>
      <c r="Z564" s="50">
        <v>1.3</v>
      </c>
      <c r="AA564" s="50">
        <f t="shared" si="251"/>
        <v>471.28</v>
      </c>
      <c r="AB564" s="50"/>
      <c r="AC564" s="50">
        <f t="shared" si="230"/>
        <v>0</v>
      </c>
      <c r="AD564" s="50"/>
      <c r="AE564" s="50">
        <f t="shared" si="217"/>
        <v>0</v>
      </c>
      <c r="AF564" s="50"/>
      <c r="AG564" s="50">
        <f t="shared" si="220"/>
        <v>0</v>
      </c>
      <c r="AH564" s="50"/>
      <c r="AI564" s="50">
        <f t="shared" si="231"/>
        <v>0</v>
      </c>
      <c r="AJ564" s="50"/>
      <c r="AK564" s="50">
        <f t="shared" si="237"/>
        <v>0</v>
      </c>
      <c r="AL564" s="50"/>
      <c r="AM564" s="50">
        <f t="shared" si="232"/>
        <v>0</v>
      </c>
      <c r="AN564" s="50"/>
      <c r="AO564" s="50">
        <f t="shared" si="233"/>
        <v>0</v>
      </c>
      <c r="AP564" s="49">
        <f t="shared" si="234"/>
        <v>1.3</v>
      </c>
      <c r="AQ564" s="49">
        <f t="shared" si="226"/>
        <v>471.28</v>
      </c>
      <c r="AR564" s="49">
        <f t="shared" si="227"/>
        <v>0</v>
      </c>
      <c r="AS564" s="58">
        <f t="shared" si="228"/>
        <v>0</v>
      </c>
      <c r="AT564" s="47"/>
      <c r="AU564" s="46"/>
      <c r="AV564" s="24">
        <f t="shared" si="238"/>
        <v>0</v>
      </c>
      <c r="AW564" s="23" t="str">
        <f t="shared" si="252"/>
        <v>NÃO MEDIDO</v>
      </c>
      <c r="AX564" s="45"/>
    </row>
    <row r="565" spans="1:50" s="41" customFormat="1" ht="45.75" customHeight="1" x14ac:dyDescent="0.2">
      <c r="A565" s="41" t="s">
        <v>39</v>
      </c>
      <c r="C565" s="57" t="s">
        <v>1920</v>
      </c>
      <c r="D565" s="56" t="s">
        <v>1919</v>
      </c>
      <c r="E565" s="55" t="s">
        <v>182</v>
      </c>
      <c r="F565" s="53">
        <v>2.8</v>
      </c>
      <c r="G565" s="53">
        <v>0</v>
      </c>
      <c r="H565" s="54">
        <v>0</v>
      </c>
      <c r="I565" s="54"/>
      <c r="J565" s="54">
        <v>0</v>
      </c>
      <c r="K565" s="53">
        <f t="shared" si="229"/>
        <v>2.8</v>
      </c>
      <c r="L565" s="52">
        <v>394.09</v>
      </c>
      <c r="M565" s="51">
        <f t="shared" si="236"/>
        <v>1103.45</v>
      </c>
      <c r="N565" s="50"/>
      <c r="O565" s="50">
        <f t="shared" si="246"/>
        <v>0</v>
      </c>
      <c r="P565" s="50"/>
      <c r="Q565" s="50">
        <f t="shared" si="247"/>
        <v>0</v>
      </c>
      <c r="R565" s="50"/>
      <c r="S565" s="50">
        <f t="shared" si="248"/>
        <v>0</v>
      </c>
      <c r="T565" s="50"/>
      <c r="U565" s="50">
        <f t="shared" si="249"/>
        <v>0</v>
      </c>
      <c r="V565" s="50"/>
      <c r="W565" s="50">
        <f t="shared" si="250"/>
        <v>0</v>
      </c>
      <c r="X565" s="50"/>
      <c r="Y565" s="50">
        <f t="shared" si="245"/>
        <v>0</v>
      </c>
      <c r="Z565" s="50">
        <v>2.8</v>
      </c>
      <c r="AA565" s="50">
        <f t="shared" si="251"/>
        <v>1103.45</v>
      </c>
      <c r="AB565" s="50"/>
      <c r="AC565" s="50">
        <f t="shared" si="230"/>
        <v>0</v>
      </c>
      <c r="AD565" s="50"/>
      <c r="AE565" s="50">
        <f t="shared" si="217"/>
        <v>0</v>
      </c>
      <c r="AF565" s="50"/>
      <c r="AG565" s="50">
        <f t="shared" si="220"/>
        <v>0</v>
      </c>
      <c r="AH565" s="50"/>
      <c r="AI565" s="50">
        <f t="shared" si="231"/>
        <v>0</v>
      </c>
      <c r="AJ565" s="50"/>
      <c r="AK565" s="50">
        <f t="shared" si="237"/>
        <v>0</v>
      </c>
      <c r="AL565" s="50"/>
      <c r="AM565" s="50">
        <f t="shared" si="232"/>
        <v>0</v>
      </c>
      <c r="AN565" s="50"/>
      <c r="AO565" s="50">
        <f t="shared" si="233"/>
        <v>0</v>
      </c>
      <c r="AP565" s="49">
        <f t="shared" si="234"/>
        <v>2.8</v>
      </c>
      <c r="AQ565" s="49">
        <f t="shared" si="226"/>
        <v>1103.45</v>
      </c>
      <c r="AR565" s="49">
        <f t="shared" si="227"/>
        <v>0</v>
      </c>
      <c r="AS565" s="58">
        <f t="shared" si="228"/>
        <v>0</v>
      </c>
      <c r="AT565" s="47"/>
      <c r="AU565" s="46"/>
      <c r="AV565" s="24">
        <f t="shared" si="238"/>
        <v>0</v>
      </c>
      <c r="AW565" s="23" t="str">
        <f t="shared" si="252"/>
        <v>NÃO MEDIDO</v>
      </c>
      <c r="AX565" s="45"/>
    </row>
    <row r="566" spans="1:50" s="41" customFormat="1" ht="45.75" customHeight="1" x14ac:dyDescent="0.2">
      <c r="A566" s="41" t="s">
        <v>39</v>
      </c>
      <c r="C566" s="57" t="s">
        <v>1918</v>
      </c>
      <c r="D566" s="56" t="s">
        <v>1917</v>
      </c>
      <c r="E566" s="55" t="s">
        <v>43</v>
      </c>
      <c r="F566" s="53">
        <v>6</v>
      </c>
      <c r="G566" s="53">
        <v>0</v>
      </c>
      <c r="H566" s="54">
        <v>0</v>
      </c>
      <c r="I566" s="54"/>
      <c r="J566" s="54">
        <v>0</v>
      </c>
      <c r="K566" s="53">
        <f t="shared" si="229"/>
        <v>6</v>
      </c>
      <c r="L566" s="52">
        <v>263.44</v>
      </c>
      <c r="M566" s="51">
        <f t="shared" si="236"/>
        <v>1580.64</v>
      </c>
      <c r="N566" s="50"/>
      <c r="O566" s="50">
        <f t="shared" si="246"/>
        <v>0</v>
      </c>
      <c r="P566" s="50"/>
      <c r="Q566" s="50">
        <f t="shared" si="247"/>
        <v>0</v>
      </c>
      <c r="R566" s="50"/>
      <c r="S566" s="50">
        <f t="shared" si="248"/>
        <v>0</v>
      </c>
      <c r="T566" s="50"/>
      <c r="U566" s="50">
        <f t="shared" si="249"/>
        <v>0</v>
      </c>
      <c r="V566" s="50"/>
      <c r="W566" s="50">
        <f t="shared" si="250"/>
        <v>0</v>
      </c>
      <c r="X566" s="50"/>
      <c r="Y566" s="50">
        <f t="shared" si="245"/>
        <v>0</v>
      </c>
      <c r="Z566" s="50">
        <v>6</v>
      </c>
      <c r="AA566" s="50">
        <f t="shared" si="251"/>
        <v>1580.64</v>
      </c>
      <c r="AB566" s="50"/>
      <c r="AC566" s="50">
        <f t="shared" si="230"/>
        <v>0</v>
      </c>
      <c r="AD566" s="50"/>
      <c r="AE566" s="50">
        <f t="shared" ref="AE566:AE629" si="253">ROUND(AD566*$L566,2)</f>
        <v>0</v>
      </c>
      <c r="AF566" s="50"/>
      <c r="AG566" s="50">
        <f t="shared" si="220"/>
        <v>0</v>
      </c>
      <c r="AH566" s="50"/>
      <c r="AI566" s="50">
        <f t="shared" si="231"/>
        <v>0</v>
      </c>
      <c r="AJ566" s="50"/>
      <c r="AK566" s="50">
        <f t="shared" si="237"/>
        <v>0</v>
      </c>
      <c r="AL566" s="50"/>
      <c r="AM566" s="50">
        <f t="shared" si="232"/>
        <v>0</v>
      </c>
      <c r="AN566" s="50"/>
      <c r="AO566" s="50">
        <f t="shared" si="233"/>
        <v>0</v>
      </c>
      <c r="AP566" s="49">
        <f t="shared" si="234"/>
        <v>6</v>
      </c>
      <c r="AQ566" s="49">
        <f t="shared" si="226"/>
        <v>1580.64</v>
      </c>
      <c r="AR566" s="49">
        <f t="shared" si="227"/>
        <v>0</v>
      </c>
      <c r="AS566" s="58">
        <f t="shared" si="228"/>
        <v>0</v>
      </c>
      <c r="AT566" s="47"/>
      <c r="AU566" s="46"/>
      <c r="AV566" s="24">
        <f t="shared" si="238"/>
        <v>0</v>
      </c>
      <c r="AW566" s="23" t="str">
        <f t="shared" si="252"/>
        <v>NÃO MEDIDO</v>
      </c>
      <c r="AX566" s="45"/>
    </row>
    <row r="567" spans="1:50" s="41" customFormat="1" ht="30" customHeight="1" x14ac:dyDescent="0.2">
      <c r="A567" s="60" t="s">
        <v>41</v>
      </c>
      <c r="B567" s="60"/>
      <c r="C567" s="57">
        <v>14</v>
      </c>
      <c r="D567" s="56" t="s">
        <v>1916</v>
      </c>
      <c r="E567" s="55"/>
      <c r="F567" s="53"/>
      <c r="G567" s="53">
        <v>0</v>
      </c>
      <c r="H567" s="54">
        <v>0</v>
      </c>
      <c r="I567" s="54"/>
      <c r="J567" s="54">
        <v>0</v>
      </c>
      <c r="K567" s="53">
        <f t="shared" si="229"/>
        <v>0</v>
      </c>
      <c r="L567" s="52"/>
      <c r="M567" s="51">
        <f t="shared" si="236"/>
        <v>0</v>
      </c>
      <c r="N567" s="50"/>
      <c r="O567" s="50">
        <f t="shared" si="246"/>
        <v>0</v>
      </c>
      <c r="P567" s="50"/>
      <c r="Q567" s="50">
        <f t="shared" si="247"/>
        <v>0</v>
      </c>
      <c r="R567" s="50"/>
      <c r="S567" s="50">
        <f t="shared" si="248"/>
        <v>0</v>
      </c>
      <c r="T567" s="50"/>
      <c r="U567" s="50">
        <f t="shared" si="249"/>
        <v>0</v>
      </c>
      <c r="V567" s="50"/>
      <c r="W567" s="50">
        <f t="shared" si="250"/>
        <v>0</v>
      </c>
      <c r="X567" s="50"/>
      <c r="Y567" s="50">
        <f t="shared" si="245"/>
        <v>0</v>
      </c>
      <c r="Z567" s="50"/>
      <c r="AA567" s="50">
        <f t="shared" si="251"/>
        <v>0</v>
      </c>
      <c r="AB567" s="50"/>
      <c r="AC567" s="50">
        <f t="shared" si="230"/>
        <v>0</v>
      </c>
      <c r="AD567" s="50"/>
      <c r="AE567" s="50">
        <f t="shared" si="253"/>
        <v>0</v>
      </c>
      <c r="AF567" s="50"/>
      <c r="AG567" s="50">
        <f t="shared" si="220"/>
        <v>0</v>
      </c>
      <c r="AH567" s="50"/>
      <c r="AI567" s="50">
        <f t="shared" si="231"/>
        <v>0</v>
      </c>
      <c r="AJ567" s="50"/>
      <c r="AK567" s="50">
        <f t="shared" si="237"/>
        <v>0</v>
      </c>
      <c r="AL567" s="50"/>
      <c r="AM567" s="50">
        <f t="shared" si="232"/>
        <v>0</v>
      </c>
      <c r="AN567" s="50"/>
      <c r="AO567" s="50">
        <f t="shared" si="233"/>
        <v>0</v>
      </c>
      <c r="AP567" s="49">
        <f t="shared" si="234"/>
        <v>0</v>
      </c>
      <c r="AQ567" s="49">
        <f t="shared" si="226"/>
        <v>0</v>
      </c>
      <c r="AR567" s="49">
        <f t="shared" si="227"/>
        <v>0</v>
      </c>
      <c r="AS567" s="58">
        <f t="shared" si="228"/>
        <v>0</v>
      </c>
      <c r="AT567" s="47"/>
      <c r="AU567" s="46"/>
      <c r="AV567" s="24">
        <f t="shared" si="238"/>
        <v>0</v>
      </c>
      <c r="AW567" s="23" t="str">
        <f>IF(COUNTIF(AW568:AW575,"MEDIDO")&lt;&gt;0,"MEDIDO","NÃO MEDIDO")</f>
        <v>NÃO MEDIDO</v>
      </c>
      <c r="AX567" s="45"/>
    </row>
    <row r="568" spans="1:50" s="41" customFormat="1" ht="30" customHeight="1" x14ac:dyDescent="0.2">
      <c r="A568" s="60" t="s">
        <v>41</v>
      </c>
      <c r="B568" s="60"/>
      <c r="C568" s="57">
        <v>140100</v>
      </c>
      <c r="D568" s="56" t="s">
        <v>1915</v>
      </c>
      <c r="E568" s="55"/>
      <c r="F568" s="53"/>
      <c r="G568" s="53">
        <v>0</v>
      </c>
      <c r="H568" s="54">
        <v>0</v>
      </c>
      <c r="I568" s="54"/>
      <c r="J568" s="54">
        <v>0</v>
      </c>
      <c r="K568" s="53">
        <f t="shared" si="229"/>
        <v>0</v>
      </c>
      <c r="L568" s="52"/>
      <c r="M568" s="51">
        <f t="shared" si="236"/>
        <v>0</v>
      </c>
      <c r="N568" s="50"/>
      <c r="O568" s="50">
        <f t="shared" si="246"/>
        <v>0</v>
      </c>
      <c r="P568" s="50"/>
      <c r="Q568" s="50">
        <f t="shared" si="247"/>
        <v>0</v>
      </c>
      <c r="R568" s="50"/>
      <c r="S568" s="50">
        <f t="shared" si="248"/>
        <v>0</v>
      </c>
      <c r="T568" s="50"/>
      <c r="U568" s="50">
        <f t="shared" si="249"/>
        <v>0</v>
      </c>
      <c r="V568" s="50"/>
      <c r="W568" s="50">
        <f t="shared" si="250"/>
        <v>0</v>
      </c>
      <c r="X568" s="50"/>
      <c r="Y568" s="50">
        <f t="shared" si="245"/>
        <v>0</v>
      </c>
      <c r="Z568" s="50"/>
      <c r="AA568" s="50">
        <f t="shared" si="251"/>
        <v>0</v>
      </c>
      <c r="AB568" s="50"/>
      <c r="AC568" s="50">
        <f t="shared" si="230"/>
        <v>0</v>
      </c>
      <c r="AD568" s="50"/>
      <c r="AE568" s="50">
        <f t="shared" si="253"/>
        <v>0</v>
      </c>
      <c r="AF568" s="50"/>
      <c r="AG568" s="50">
        <f t="shared" si="220"/>
        <v>0</v>
      </c>
      <c r="AH568" s="50"/>
      <c r="AI568" s="50">
        <f t="shared" si="231"/>
        <v>0</v>
      </c>
      <c r="AJ568" s="50"/>
      <c r="AK568" s="50">
        <f t="shared" si="237"/>
        <v>0</v>
      </c>
      <c r="AL568" s="50"/>
      <c r="AM568" s="50">
        <f t="shared" si="232"/>
        <v>0</v>
      </c>
      <c r="AN568" s="50"/>
      <c r="AO568" s="50">
        <f t="shared" si="233"/>
        <v>0</v>
      </c>
      <c r="AP568" s="49">
        <f t="shared" si="234"/>
        <v>0</v>
      </c>
      <c r="AQ568" s="49">
        <f t="shared" si="226"/>
        <v>0</v>
      </c>
      <c r="AR568" s="49">
        <f t="shared" si="227"/>
        <v>0</v>
      </c>
      <c r="AS568" s="58">
        <f t="shared" si="228"/>
        <v>0</v>
      </c>
      <c r="AT568" s="47"/>
      <c r="AU568" s="46"/>
      <c r="AV568" s="24">
        <f t="shared" si="238"/>
        <v>0</v>
      </c>
      <c r="AW568" s="23" t="str">
        <f>IF(COUNTIF(AW569,"MEDIDO")&lt;&gt;0,"MEDIDO","NÃO MEDIDO")</f>
        <v>NÃO MEDIDO</v>
      </c>
      <c r="AX568" s="45"/>
    </row>
    <row r="569" spans="1:50" s="41" customFormat="1" ht="30" customHeight="1" x14ac:dyDescent="0.2">
      <c r="A569" s="41" t="s">
        <v>39</v>
      </c>
      <c r="C569" s="57" t="s">
        <v>1914</v>
      </c>
      <c r="D569" s="56" t="s">
        <v>1913</v>
      </c>
      <c r="E569" s="55" t="s">
        <v>36</v>
      </c>
      <c r="F569" s="53">
        <v>10</v>
      </c>
      <c r="G569" s="53">
        <v>0</v>
      </c>
      <c r="H569" s="54">
        <v>0</v>
      </c>
      <c r="I569" s="54"/>
      <c r="J569" s="54">
        <v>0</v>
      </c>
      <c r="K569" s="53">
        <f t="shared" si="229"/>
        <v>10</v>
      </c>
      <c r="L569" s="52">
        <v>9.61</v>
      </c>
      <c r="M569" s="51">
        <f t="shared" si="236"/>
        <v>96.1</v>
      </c>
      <c r="N569" s="50"/>
      <c r="O569" s="50">
        <f t="shared" si="246"/>
        <v>0</v>
      </c>
      <c r="P569" s="50"/>
      <c r="Q569" s="50">
        <f t="shared" si="247"/>
        <v>0</v>
      </c>
      <c r="R569" s="50"/>
      <c r="S569" s="50">
        <f t="shared" si="248"/>
        <v>0</v>
      </c>
      <c r="T569" s="50"/>
      <c r="U569" s="50">
        <f t="shared" si="249"/>
        <v>0</v>
      </c>
      <c r="V569" s="50"/>
      <c r="W569" s="50">
        <f t="shared" si="250"/>
        <v>0</v>
      </c>
      <c r="X569" s="50"/>
      <c r="Y569" s="50">
        <f t="shared" si="245"/>
        <v>0</v>
      </c>
      <c r="Z569" s="50"/>
      <c r="AA569" s="50">
        <f t="shared" si="251"/>
        <v>0</v>
      </c>
      <c r="AB569" s="50"/>
      <c r="AC569" s="50">
        <f t="shared" si="230"/>
        <v>0</v>
      </c>
      <c r="AD569" s="50"/>
      <c r="AE569" s="50">
        <f t="shared" si="253"/>
        <v>0</v>
      </c>
      <c r="AF569" s="50"/>
      <c r="AG569" s="50">
        <f t="shared" si="220"/>
        <v>0</v>
      </c>
      <c r="AH569" s="50"/>
      <c r="AI569" s="50">
        <f t="shared" si="231"/>
        <v>0</v>
      </c>
      <c r="AJ569" s="50"/>
      <c r="AK569" s="50">
        <f t="shared" si="237"/>
        <v>0</v>
      </c>
      <c r="AL569" s="50"/>
      <c r="AM569" s="50">
        <f t="shared" si="232"/>
        <v>0</v>
      </c>
      <c r="AN569" s="50"/>
      <c r="AO569" s="50">
        <f t="shared" si="233"/>
        <v>0</v>
      </c>
      <c r="AP569" s="49">
        <f t="shared" si="234"/>
        <v>0</v>
      </c>
      <c r="AQ569" s="49">
        <f t="shared" si="226"/>
        <v>0</v>
      </c>
      <c r="AR569" s="49">
        <f t="shared" si="227"/>
        <v>10</v>
      </c>
      <c r="AS569" s="58">
        <f t="shared" si="228"/>
        <v>96.1</v>
      </c>
      <c r="AT569" s="47"/>
      <c r="AU569" s="46"/>
      <c r="AV569" s="24">
        <f t="shared" si="238"/>
        <v>0</v>
      </c>
      <c r="AW569" s="23" t="str">
        <f>IF(AV569&lt;&gt;0,"MEDIDO","NÃO MEDIDO")</f>
        <v>NÃO MEDIDO</v>
      </c>
      <c r="AX569" s="45"/>
    </row>
    <row r="570" spans="1:50" s="41" customFormat="1" ht="30" customHeight="1" x14ac:dyDescent="0.2">
      <c r="A570" s="60" t="s">
        <v>41</v>
      </c>
      <c r="B570" s="60"/>
      <c r="C570" s="57">
        <v>140200</v>
      </c>
      <c r="D570" s="56" t="s">
        <v>1912</v>
      </c>
      <c r="E570" s="55"/>
      <c r="F570" s="53"/>
      <c r="G570" s="53">
        <v>0</v>
      </c>
      <c r="H570" s="54">
        <v>0</v>
      </c>
      <c r="I570" s="54"/>
      <c r="J570" s="54">
        <v>0</v>
      </c>
      <c r="K570" s="53">
        <f t="shared" si="229"/>
        <v>0</v>
      </c>
      <c r="L570" s="52"/>
      <c r="M570" s="51">
        <f t="shared" si="236"/>
        <v>0</v>
      </c>
      <c r="N570" s="50"/>
      <c r="O570" s="50">
        <f t="shared" si="246"/>
        <v>0</v>
      </c>
      <c r="P570" s="50"/>
      <c r="Q570" s="50">
        <f t="shared" si="247"/>
        <v>0</v>
      </c>
      <c r="R570" s="50"/>
      <c r="S570" s="50">
        <f t="shared" si="248"/>
        <v>0</v>
      </c>
      <c r="T570" s="50"/>
      <c r="U570" s="50">
        <f t="shared" si="249"/>
        <v>0</v>
      </c>
      <c r="V570" s="50"/>
      <c r="W570" s="50">
        <f t="shared" si="250"/>
        <v>0</v>
      </c>
      <c r="X570" s="50"/>
      <c r="Y570" s="50">
        <f t="shared" si="245"/>
        <v>0</v>
      </c>
      <c r="Z570" s="50"/>
      <c r="AA570" s="50">
        <f t="shared" si="251"/>
        <v>0</v>
      </c>
      <c r="AB570" s="50"/>
      <c r="AC570" s="50">
        <f t="shared" si="230"/>
        <v>0</v>
      </c>
      <c r="AD570" s="50"/>
      <c r="AE570" s="50">
        <f t="shared" si="253"/>
        <v>0</v>
      </c>
      <c r="AF570" s="50"/>
      <c r="AG570" s="50">
        <f t="shared" si="220"/>
        <v>0</v>
      </c>
      <c r="AH570" s="50"/>
      <c r="AI570" s="50">
        <f t="shared" si="231"/>
        <v>0</v>
      </c>
      <c r="AJ570" s="50"/>
      <c r="AK570" s="50">
        <f t="shared" si="237"/>
        <v>0</v>
      </c>
      <c r="AL570" s="50"/>
      <c r="AM570" s="50">
        <f t="shared" si="232"/>
        <v>0</v>
      </c>
      <c r="AN570" s="50"/>
      <c r="AO570" s="50">
        <f t="shared" si="233"/>
        <v>0</v>
      </c>
      <c r="AP570" s="49">
        <f t="shared" si="234"/>
        <v>0</v>
      </c>
      <c r="AQ570" s="49">
        <f t="shared" si="226"/>
        <v>0</v>
      </c>
      <c r="AR570" s="49">
        <f t="shared" si="227"/>
        <v>0</v>
      </c>
      <c r="AS570" s="58">
        <f t="shared" si="228"/>
        <v>0</v>
      </c>
      <c r="AT570" s="47"/>
      <c r="AU570" s="46"/>
      <c r="AV570" s="24">
        <f t="shared" si="238"/>
        <v>0</v>
      </c>
      <c r="AW570" s="23" t="str">
        <f>IF(COUNTIF(AW571,"MEDIDO")&lt;&gt;0,"MEDIDO","NÃO MEDIDO")</f>
        <v>NÃO MEDIDO</v>
      </c>
      <c r="AX570" s="45"/>
    </row>
    <row r="571" spans="1:50" s="41" customFormat="1" ht="30" customHeight="1" x14ac:dyDescent="0.2">
      <c r="A571" s="41" t="s">
        <v>39</v>
      </c>
      <c r="C571" s="57" t="s">
        <v>1911</v>
      </c>
      <c r="D571" s="56" t="s">
        <v>1910</v>
      </c>
      <c r="E571" s="55" t="s">
        <v>36</v>
      </c>
      <c r="F571" s="53">
        <v>10</v>
      </c>
      <c r="G571" s="53">
        <v>0</v>
      </c>
      <c r="H571" s="54">
        <v>0</v>
      </c>
      <c r="I571" s="54"/>
      <c r="J571" s="54">
        <v>0</v>
      </c>
      <c r="K571" s="53">
        <f t="shared" si="229"/>
        <v>10</v>
      </c>
      <c r="L571" s="52">
        <v>50.46</v>
      </c>
      <c r="M571" s="51">
        <f t="shared" si="236"/>
        <v>504.6</v>
      </c>
      <c r="N571" s="50"/>
      <c r="O571" s="50">
        <f t="shared" si="246"/>
        <v>0</v>
      </c>
      <c r="P571" s="50"/>
      <c r="Q571" s="50">
        <f t="shared" si="247"/>
        <v>0</v>
      </c>
      <c r="R571" s="50"/>
      <c r="S571" s="50">
        <f t="shared" si="248"/>
        <v>0</v>
      </c>
      <c r="T571" s="50"/>
      <c r="U571" s="50">
        <f t="shared" si="249"/>
        <v>0</v>
      </c>
      <c r="V571" s="50"/>
      <c r="W571" s="50">
        <f t="shared" si="250"/>
        <v>0</v>
      </c>
      <c r="X571" s="50"/>
      <c r="Y571" s="50">
        <f t="shared" si="245"/>
        <v>0</v>
      </c>
      <c r="Z571" s="50"/>
      <c r="AA571" s="50">
        <f t="shared" si="251"/>
        <v>0</v>
      </c>
      <c r="AB571" s="50"/>
      <c r="AC571" s="50">
        <f t="shared" si="230"/>
        <v>0</v>
      </c>
      <c r="AD571" s="50"/>
      <c r="AE571" s="50">
        <f t="shared" si="253"/>
        <v>0</v>
      </c>
      <c r="AF571" s="50"/>
      <c r="AG571" s="50">
        <f t="shared" si="220"/>
        <v>0</v>
      </c>
      <c r="AH571" s="50"/>
      <c r="AI571" s="50">
        <f t="shared" si="231"/>
        <v>0</v>
      </c>
      <c r="AJ571" s="50"/>
      <c r="AK571" s="50">
        <f t="shared" si="237"/>
        <v>0</v>
      </c>
      <c r="AL571" s="50"/>
      <c r="AM571" s="50">
        <f t="shared" si="232"/>
        <v>0</v>
      </c>
      <c r="AN571" s="50"/>
      <c r="AO571" s="50">
        <f t="shared" si="233"/>
        <v>0</v>
      </c>
      <c r="AP571" s="49">
        <f t="shared" si="234"/>
        <v>0</v>
      </c>
      <c r="AQ571" s="49">
        <f t="shared" si="226"/>
        <v>0</v>
      </c>
      <c r="AR571" s="49">
        <f t="shared" si="227"/>
        <v>10</v>
      </c>
      <c r="AS571" s="58">
        <f t="shared" si="228"/>
        <v>504.6</v>
      </c>
      <c r="AT571" s="47"/>
      <c r="AU571" s="46"/>
      <c r="AV571" s="24">
        <f t="shared" si="238"/>
        <v>0</v>
      </c>
      <c r="AW571" s="23" t="str">
        <f>IF(AV571&lt;&gt;0,"MEDIDO","NÃO MEDIDO")</f>
        <v>NÃO MEDIDO</v>
      </c>
      <c r="AX571" s="45"/>
    </row>
    <row r="572" spans="1:50" s="41" customFormat="1" ht="30" customHeight="1" x14ac:dyDescent="0.2">
      <c r="A572" s="60" t="s">
        <v>41</v>
      </c>
      <c r="B572" s="60"/>
      <c r="C572" s="57">
        <v>140300</v>
      </c>
      <c r="D572" s="56" t="s">
        <v>1894</v>
      </c>
      <c r="E572" s="55"/>
      <c r="F572" s="53"/>
      <c r="G572" s="53">
        <v>0</v>
      </c>
      <c r="H572" s="54">
        <v>0</v>
      </c>
      <c r="I572" s="54"/>
      <c r="J572" s="54">
        <v>0</v>
      </c>
      <c r="K572" s="53">
        <f t="shared" si="229"/>
        <v>0</v>
      </c>
      <c r="L572" s="52"/>
      <c r="M572" s="51">
        <f t="shared" si="236"/>
        <v>0</v>
      </c>
      <c r="N572" s="50"/>
      <c r="O572" s="50">
        <f t="shared" si="246"/>
        <v>0</v>
      </c>
      <c r="P572" s="50"/>
      <c r="Q572" s="50">
        <f t="shared" si="247"/>
        <v>0</v>
      </c>
      <c r="R572" s="50"/>
      <c r="S572" s="50">
        <f t="shared" si="248"/>
        <v>0</v>
      </c>
      <c r="T572" s="50"/>
      <c r="U572" s="50">
        <f t="shared" si="249"/>
        <v>0</v>
      </c>
      <c r="V572" s="50"/>
      <c r="W572" s="50">
        <f t="shared" si="250"/>
        <v>0</v>
      </c>
      <c r="X572" s="50"/>
      <c r="Y572" s="50">
        <f t="shared" si="245"/>
        <v>0</v>
      </c>
      <c r="Z572" s="50"/>
      <c r="AA572" s="50">
        <f t="shared" si="251"/>
        <v>0</v>
      </c>
      <c r="AB572" s="50"/>
      <c r="AC572" s="50">
        <f t="shared" si="230"/>
        <v>0</v>
      </c>
      <c r="AD572" s="50"/>
      <c r="AE572" s="50">
        <f t="shared" si="253"/>
        <v>0</v>
      </c>
      <c r="AF572" s="50"/>
      <c r="AG572" s="50">
        <f t="shared" si="220"/>
        <v>0</v>
      </c>
      <c r="AH572" s="50"/>
      <c r="AI572" s="50">
        <f t="shared" si="231"/>
        <v>0</v>
      </c>
      <c r="AJ572" s="50"/>
      <c r="AK572" s="50">
        <f t="shared" si="237"/>
        <v>0</v>
      </c>
      <c r="AL572" s="50"/>
      <c r="AM572" s="50">
        <f t="shared" si="232"/>
        <v>0</v>
      </c>
      <c r="AN572" s="50"/>
      <c r="AO572" s="50">
        <f t="shared" si="233"/>
        <v>0</v>
      </c>
      <c r="AP572" s="49">
        <f t="shared" si="234"/>
        <v>0</v>
      </c>
      <c r="AQ572" s="49">
        <f t="shared" si="226"/>
        <v>0</v>
      </c>
      <c r="AR572" s="49">
        <f t="shared" si="227"/>
        <v>0</v>
      </c>
      <c r="AS572" s="58">
        <f t="shared" si="228"/>
        <v>0</v>
      </c>
      <c r="AT572" s="47"/>
      <c r="AU572" s="46"/>
      <c r="AV572" s="24">
        <f t="shared" si="238"/>
        <v>0</v>
      </c>
      <c r="AW572" s="23" t="str">
        <f>IF(COUNTIF(AW573:AW575,"MEDIDO")&lt;&gt;0,"MEDIDO","NÃO MEDIDO")</f>
        <v>NÃO MEDIDO</v>
      </c>
      <c r="AX572" s="45"/>
    </row>
    <row r="573" spans="1:50" s="41" customFormat="1" ht="45" customHeight="1" x14ac:dyDescent="0.2">
      <c r="A573" s="41" t="s">
        <v>39</v>
      </c>
      <c r="C573" s="57" t="s">
        <v>1909</v>
      </c>
      <c r="D573" s="56" t="s">
        <v>1908</v>
      </c>
      <c r="E573" s="55" t="s">
        <v>36</v>
      </c>
      <c r="F573" s="53">
        <v>14</v>
      </c>
      <c r="G573" s="53">
        <v>0</v>
      </c>
      <c r="H573" s="54">
        <v>0</v>
      </c>
      <c r="I573" s="54"/>
      <c r="J573" s="54">
        <v>0</v>
      </c>
      <c r="K573" s="53">
        <f t="shared" si="229"/>
        <v>14</v>
      </c>
      <c r="L573" s="52">
        <v>133.54</v>
      </c>
      <c r="M573" s="51">
        <f t="shared" si="236"/>
        <v>1869.56</v>
      </c>
      <c r="N573" s="50"/>
      <c r="O573" s="50">
        <f t="shared" si="246"/>
        <v>0</v>
      </c>
      <c r="P573" s="50"/>
      <c r="Q573" s="50">
        <f t="shared" si="247"/>
        <v>0</v>
      </c>
      <c r="R573" s="50"/>
      <c r="S573" s="50">
        <f t="shared" si="248"/>
        <v>0</v>
      </c>
      <c r="T573" s="50"/>
      <c r="U573" s="50">
        <f t="shared" si="249"/>
        <v>0</v>
      </c>
      <c r="V573" s="50"/>
      <c r="W573" s="50">
        <f t="shared" si="250"/>
        <v>0</v>
      </c>
      <c r="X573" s="50"/>
      <c r="Y573" s="50">
        <f t="shared" si="245"/>
        <v>0</v>
      </c>
      <c r="Z573" s="50"/>
      <c r="AA573" s="50">
        <f t="shared" si="251"/>
        <v>0</v>
      </c>
      <c r="AB573" s="50"/>
      <c r="AC573" s="50">
        <f t="shared" si="230"/>
        <v>0</v>
      </c>
      <c r="AD573" s="50"/>
      <c r="AE573" s="50">
        <f t="shared" si="253"/>
        <v>0</v>
      </c>
      <c r="AF573" s="50"/>
      <c r="AG573" s="50">
        <f t="shared" si="220"/>
        <v>0</v>
      </c>
      <c r="AH573" s="50">
        <v>13.59</v>
      </c>
      <c r="AI573" s="50">
        <f t="shared" si="231"/>
        <v>1814.81</v>
      </c>
      <c r="AJ573" s="50"/>
      <c r="AK573" s="50">
        <f t="shared" si="237"/>
        <v>0</v>
      </c>
      <c r="AL573" s="50"/>
      <c r="AM573" s="50">
        <f t="shared" si="232"/>
        <v>0</v>
      </c>
      <c r="AN573" s="50"/>
      <c r="AO573" s="50">
        <f t="shared" si="233"/>
        <v>0</v>
      </c>
      <c r="AP573" s="49">
        <f t="shared" si="234"/>
        <v>13.59</v>
      </c>
      <c r="AQ573" s="49">
        <f t="shared" si="226"/>
        <v>1814.81</v>
      </c>
      <c r="AR573" s="49">
        <f t="shared" si="227"/>
        <v>0.41000000000000014</v>
      </c>
      <c r="AS573" s="58">
        <f t="shared" si="228"/>
        <v>54.75</v>
      </c>
      <c r="AT573" s="47"/>
      <c r="AU573" s="46"/>
      <c r="AV573" s="24">
        <f t="shared" si="238"/>
        <v>0</v>
      </c>
      <c r="AW573" s="23" t="str">
        <f>IF(AV573&lt;&gt;0,"MEDIDO","NÃO MEDIDO")</f>
        <v>NÃO MEDIDO</v>
      </c>
      <c r="AX573" s="45"/>
    </row>
    <row r="574" spans="1:50" s="41" customFormat="1" ht="60.75" customHeight="1" x14ac:dyDescent="0.2">
      <c r="A574" s="41" t="s">
        <v>39</v>
      </c>
      <c r="C574" s="57" t="s">
        <v>1907</v>
      </c>
      <c r="D574" s="56" t="s">
        <v>1906</v>
      </c>
      <c r="E574" s="55" t="s">
        <v>36</v>
      </c>
      <c r="F574" s="53">
        <v>2</v>
      </c>
      <c r="G574" s="53">
        <v>0</v>
      </c>
      <c r="H574" s="54">
        <v>0</v>
      </c>
      <c r="I574" s="54"/>
      <c r="J574" s="54">
        <v>0</v>
      </c>
      <c r="K574" s="53">
        <f t="shared" si="229"/>
        <v>2</v>
      </c>
      <c r="L574" s="52">
        <v>1737.37</v>
      </c>
      <c r="M574" s="51">
        <f t="shared" si="236"/>
        <v>3474.74</v>
      </c>
      <c r="N574" s="50"/>
      <c r="O574" s="50">
        <f t="shared" si="246"/>
        <v>0</v>
      </c>
      <c r="P574" s="50"/>
      <c r="Q574" s="50">
        <f t="shared" si="247"/>
        <v>0</v>
      </c>
      <c r="R574" s="50"/>
      <c r="S574" s="50">
        <f t="shared" si="248"/>
        <v>0</v>
      </c>
      <c r="T574" s="50"/>
      <c r="U574" s="50">
        <f t="shared" si="249"/>
        <v>0</v>
      </c>
      <c r="V574" s="50"/>
      <c r="W574" s="50">
        <f t="shared" si="250"/>
        <v>0</v>
      </c>
      <c r="X574" s="50"/>
      <c r="Y574" s="50">
        <f t="shared" si="245"/>
        <v>0</v>
      </c>
      <c r="Z574" s="50"/>
      <c r="AA574" s="50">
        <f t="shared" si="251"/>
        <v>0</v>
      </c>
      <c r="AB574" s="50"/>
      <c r="AC574" s="50">
        <f t="shared" si="230"/>
        <v>0</v>
      </c>
      <c r="AD574" s="50"/>
      <c r="AE574" s="50">
        <f t="shared" si="253"/>
        <v>0</v>
      </c>
      <c r="AF574" s="50"/>
      <c r="AG574" s="50">
        <f t="shared" si="220"/>
        <v>0</v>
      </c>
      <c r="AH574" s="50">
        <v>2</v>
      </c>
      <c r="AI574" s="50">
        <f t="shared" si="231"/>
        <v>3474.74</v>
      </c>
      <c r="AJ574" s="50"/>
      <c r="AK574" s="50">
        <f t="shared" si="237"/>
        <v>0</v>
      </c>
      <c r="AL574" s="50"/>
      <c r="AM574" s="50">
        <f t="shared" si="232"/>
        <v>0</v>
      </c>
      <c r="AN574" s="50"/>
      <c r="AO574" s="50">
        <f t="shared" si="233"/>
        <v>0</v>
      </c>
      <c r="AP574" s="49">
        <f t="shared" si="234"/>
        <v>2</v>
      </c>
      <c r="AQ574" s="49">
        <f t="shared" si="226"/>
        <v>3474.74</v>
      </c>
      <c r="AR574" s="49">
        <f t="shared" si="227"/>
        <v>0</v>
      </c>
      <c r="AS574" s="58">
        <f t="shared" si="228"/>
        <v>0</v>
      </c>
      <c r="AT574" s="47"/>
      <c r="AU574" s="46"/>
      <c r="AV574" s="24">
        <f t="shared" si="238"/>
        <v>0</v>
      </c>
      <c r="AW574" s="23" t="str">
        <f>IF(AV574&lt;&gt;0,"MEDIDO","NÃO MEDIDO")</f>
        <v>NÃO MEDIDO</v>
      </c>
      <c r="AX574" s="45"/>
    </row>
    <row r="575" spans="1:50" s="41" customFormat="1" ht="45" customHeight="1" x14ac:dyDescent="0.2">
      <c r="A575" s="41" t="s">
        <v>39</v>
      </c>
      <c r="C575" s="57" t="s">
        <v>1905</v>
      </c>
      <c r="D575" s="56" t="s">
        <v>1904</v>
      </c>
      <c r="E575" s="55" t="s">
        <v>36</v>
      </c>
      <c r="F575" s="53">
        <v>1.5</v>
      </c>
      <c r="G575" s="53">
        <v>0</v>
      </c>
      <c r="H575" s="54">
        <v>0</v>
      </c>
      <c r="I575" s="54"/>
      <c r="J575" s="54">
        <v>0</v>
      </c>
      <c r="K575" s="53">
        <f t="shared" si="229"/>
        <v>1.5</v>
      </c>
      <c r="L575" s="52">
        <v>513.53</v>
      </c>
      <c r="M575" s="51">
        <f t="shared" si="236"/>
        <v>770.3</v>
      </c>
      <c r="N575" s="50"/>
      <c r="O575" s="50">
        <f t="shared" si="246"/>
        <v>0</v>
      </c>
      <c r="P575" s="50"/>
      <c r="Q575" s="50">
        <f t="shared" si="247"/>
        <v>0</v>
      </c>
      <c r="R575" s="50"/>
      <c r="S575" s="50">
        <f t="shared" si="248"/>
        <v>0</v>
      </c>
      <c r="T575" s="50"/>
      <c r="U575" s="50">
        <f t="shared" si="249"/>
        <v>0</v>
      </c>
      <c r="V575" s="50"/>
      <c r="W575" s="50">
        <f t="shared" si="250"/>
        <v>0</v>
      </c>
      <c r="X575" s="50"/>
      <c r="Y575" s="50">
        <f t="shared" si="245"/>
        <v>0</v>
      </c>
      <c r="Z575" s="50"/>
      <c r="AA575" s="50">
        <f t="shared" si="251"/>
        <v>0</v>
      </c>
      <c r="AB575" s="50"/>
      <c r="AC575" s="50">
        <f t="shared" si="230"/>
        <v>0</v>
      </c>
      <c r="AD575" s="50"/>
      <c r="AE575" s="50">
        <f t="shared" si="253"/>
        <v>0</v>
      </c>
      <c r="AF575" s="50"/>
      <c r="AG575" s="50">
        <f t="shared" si="220"/>
        <v>0</v>
      </c>
      <c r="AH575" s="50">
        <v>1.5</v>
      </c>
      <c r="AI575" s="50">
        <f t="shared" si="231"/>
        <v>770.3</v>
      </c>
      <c r="AJ575" s="50"/>
      <c r="AK575" s="50">
        <f t="shared" si="237"/>
        <v>0</v>
      </c>
      <c r="AL575" s="50"/>
      <c r="AM575" s="50">
        <f t="shared" si="232"/>
        <v>0</v>
      </c>
      <c r="AN575" s="50"/>
      <c r="AO575" s="50">
        <f t="shared" si="233"/>
        <v>0</v>
      </c>
      <c r="AP575" s="49">
        <f t="shared" si="234"/>
        <v>1.5</v>
      </c>
      <c r="AQ575" s="49">
        <f t="shared" si="226"/>
        <v>770.3</v>
      </c>
      <c r="AR575" s="49">
        <f t="shared" si="227"/>
        <v>0</v>
      </c>
      <c r="AS575" s="58">
        <f t="shared" si="228"/>
        <v>0</v>
      </c>
      <c r="AT575" s="47"/>
      <c r="AU575" s="46"/>
      <c r="AV575" s="24">
        <f t="shared" si="238"/>
        <v>0</v>
      </c>
      <c r="AW575" s="23" t="str">
        <f>IF(AV575&lt;&gt;0,"MEDIDO","NÃO MEDIDO")</f>
        <v>NÃO MEDIDO</v>
      </c>
      <c r="AX575" s="45"/>
    </row>
    <row r="576" spans="1:50" s="41" customFormat="1" ht="30" customHeight="1" x14ac:dyDescent="0.2">
      <c r="A576" s="60" t="s">
        <v>41</v>
      </c>
      <c r="B576" s="60"/>
      <c r="C576" s="57">
        <v>15</v>
      </c>
      <c r="D576" s="56" t="s">
        <v>1903</v>
      </c>
      <c r="E576" s="55"/>
      <c r="F576" s="53"/>
      <c r="G576" s="53">
        <v>0</v>
      </c>
      <c r="H576" s="54">
        <v>0</v>
      </c>
      <c r="I576" s="54"/>
      <c r="J576" s="54">
        <v>0</v>
      </c>
      <c r="K576" s="53">
        <f t="shared" si="229"/>
        <v>0</v>
      </c>
      <c r="L576" s="52"/>
      <c r="M576" s="51">
        <f t="shared" si="236"/>
        <v>0</v>
      </c>
      <c r="N576" s="50"/>
      <c r="O576" s="50">
        <f t="shared" si="246"/>
        <v>0</v>
      </c>
      <c r="P576" s="50"/>
      <c r="Q576" s="50">
        <f t="shared" si="247"/>
        <v>0</v>
      </c>
      <c r="R576" s="50"/>
      <c r="S576" s="50">
        <f t="shared" si="248"/>
        <v>0</v>
      </c>
      <c r="T576" s="50"/>
      <c r="U576" s="50">
        <f t="shared" si="249"/>
        <v>0</v>
      </c>
      <c r="V576" s="50"/>
      <c r="W576" s="50">
        <f t="shared" si="250"/>
        <v>0</v>
      </c>
      <c r="X576" s="50"/>
      <c r="Y576" s="50">
        <f t="shared" si="245"/>
        <v>0</v>
      </c>
      <c r="Z576" s="50"/>
      <c r="AA576" s="50">
        <f t="shared" si="251"/>
        <v>0</v>
      </c>
      <c r="AB576" s="50"/>
      <c r="AC576" s="50">
        <f t="shared" si="230"/>
        <v>0</v>
      </c>
      <c r="AD576" s="50"/>
      <c r="AE576" s="50">
        <f t="shared" si="253"/>
        <v>0</v>
      </c>
      <c r="AF576" s="50"/>
      <c r="AG576" s="50">
        <f t="shared" si="220"/>
        <v>0</v>
      </c>
      <c r="AH576" s="50"/>
      <c r="AI576" s="50">
        <f t="shared" si="231"/>
        <v>0</v>
      </c>
      <c r="AJ576" s="50"/>
      <c r="AK576" s="50">
        <f t="shared" si="237"/>
        <v>0</v>
      </c>
      <c r="AL576" s="50"/>
      <c r="AM576" s="50">
        <f t="shared" si="232"/>
        <v>0</v>
      </c>
      <c r="AN576" s="50"/>
      <c r="AO576" s="50">
        <f t="shared" si="233"/>
        <v>0</v>
      </c>
      <c r="AP576" s="49">
        <f t="shared" si="234"/>
        <v>0</v>
      </c>
      <c r="AQ576" s="49">
        <f t="shared" si="226"/>
        <v>0</v>
      </c>
      <c r="AR576" s="49">
        <f t="shared" si="227"/>
        <v>0</v>
      </c>
      <c r="AS576" s="58">
        <f t="shared" si="228"/>
        <v>0</v>
      </c>
      <c r="AT576" s="47"/>
      <c r="AU576" s="46"/>
      <c r="AV576" s="24">
        <f t="shared" si="238"/>
        <v>0</v>
      </c>
      <c r="AW576" s="23" t="str">
        <f>IF(COUNTIF(AW577:AW636,"MEDIDO")&lt;&gt;0,"MEDIDO","NÃO MEDIDO")</f>
        <v>MEDIDO</v>
      </c>
      <c r="AX576" s="45"/>
    </row>
    <row r="577" spans="1:50" s="41" customFormat="1" ht="30" customHeight="1" x14ac:dyDescent="0.2">
      <c r="A577" s="60" t="s">
        <v>41</v>
      </c>
      <c r="B577" s="60"/>
      <c r="C577" s="57">
        <v>150100</v>
      </c>
      <c r="D577" s="56" t="s">
        <v>1902</v>
      </c>
      <c r="E577" s="55"/>
      <c r="F577" s="53"/>
      <c r="G577" s="53">
        <v>0</v>
      </c>
      <c r="H577" s="54">
        <v>0</v>
      </c>
      <c r="I577" s="54"/>
      <c r="J577" s="54">
        <v>0</v>
      </c>
      <c r="K577" s="53">
        <f t="shared" si="229"/>
        <v>0</v>
      </c>
      <c r="L577" s="52"/>
      <c r="M577" s="51">
        <f t="shared" si="236"/>
        <v>0</v>
      </c>
      <c r="N577" s="50"/>
      <c r="O577" s="50">
        <f t="shared" si="246"/>
        <v>0</v>
      </c>
      <c r="P577" s="50"/>
      <c r="Q577" s="50">
        <f t="shared" si="247"/>
        <v>0</v>
      </c>
      <c r="R577" s="50"/>
      <c r="S577" s="50">
        <f t="shared" si="248"/>
        <v>0</v>
      </c>
      <c r="T577" s="50"/>
      <c r="U577" s="50">
        <f t="shared" si="249"/>
        <v>0</v>
      </c>
      <c r="V577" s="50"/>
      <c r="W577" s="50">
        <f t="shared" si="250"/>
        <v>0</v>
      </c>
      <c r="X577" s="50"/>
      <c r="Y577" s="50">
        <f t="shared" si="245"/>
        <v>0</v>
      </c>
      <c r="Z577" s="50"/>
      <c r="AA577" s="50">
        <f t="shared" si="251"/>
        <v>0</v>
      </c>
      <c r="AB577" s="50"/>
      <c r="AC577" s="50">
        <f t="shared" si="230"/>
        <v>0</v>
      </c>
      <c r="AD577" s="50"/>
      <c r="AE577" s="50">
        <f t="shared" si="253"/>
        <v>0</v>
      </c>
      <c r="AF577" s="50"/>
      <c r="AG577" s="50">
        <f t="shared" si="220"/>
        <v>0</v>
      </c>
      <c r="AH577" s="50"/>
      <c r="AI577" s="50">
        <f t="shared" si="231"/>
        <v>0</v>
      </c>
      <c r="AJ577" s="50"/>
      <c r="AK577" s="50">
        <f t="shared" si="237"/>
        <v>0</v>
      </c>
      <c r="AL577" s="50"/>
      <c r="AM577" s="50">
        <f t="shared" si="232"/>
        <v>0</v>
      </c>
      <c r="AN577" s="50"/>
      <c r="AO577" s="50">
        <f t="shared" si="233"/>
        <v>0</v>
      </c>
      <c r="AP577" s="49">
        <f t="shared" si="234"/>
        <v>0</v>
      </c>
      <c r="AQ577" s="49">
        <f t="shared" si="226"/>
        <v>0</v>
      </c>
      <c r="AR577" s="49">
        <f t="shared" si="227"/>
        <v>0</v>
      </c>
      <c r="AS577" s="58">
        <f t="shared" si="228"/>
        <v>0</v>
      </c>
      <c r="AT577" s="47"/>
      <c r="AU577" s="46"/>
      <c r="AV577" s="24">
        <f t="shared" si="238"/>
        <v>0</v>
      </c>
      <c r="AW577" s="23" t="str">
        <f>IF(COUNTIF(AW578,"MEDIDO")&lt;&gt;0,"MEDIDO","NÃO MEDIDO")</f>
        <v>NÃO MEDIDO</v>
      </c>
      <c r="AX577" s="45"/>
    </row>
    <row r="578" spans="1:50" s="41" customFormat="1" ht="30" customHeight="1" x14ac:dyDescent="0.2">
      <c r="A578" s="41" t="s">
        <v>39</v>
      </c>
      <c r="C578" s="57" t="s">
        <v>1901</v>
      </c>
      <c r="D578" s="56" t="s">
        <v>1900</v>
      </c>
      <c r="E578" s="55" t="s">
        <v>87</v>
      </c>
      <c r="F578" s="53">
        <v>1.6</v>
      </c>
      <c r="G578" s="53">
        <v>0</v>
      </c>
      <c r="H578" s="54">
        <v>0</v>
      </c>
      <c r="I578" s="54"/>
      <c r="J578" s="54">
        <v>0</v>
      </c>
      <c r="K578" s="53">
        <f t="shared" si="229"/>
        <v>1.6</v>
      </c>
      <c r="L578" s="52">
        <v>799.33</v>
      </c>
      <c r="M578" s="51">
        <f t="shared" si="236"/>
        <v>1278.93</v>
      </c>
      <c r="N578" s="50"/>
      <c r="O578" s="50">
        <f t="shared" si="246"/>
        <v>0</v>
      </c>
      <c r="P578" s="50"/>
      <c r="Q578" s="50">
        <f t="shared" si="247"/>
        <v>0</v>
      </c>
      <c r="R578" s="50"/>
      <c r="S578" s="50">
        <f t="shared" si="248"/>
        <v>0</v>
      </c>
      <c r="T578" s="50"/>
      <c r="U578" s="50">
        <f t="shared" si="249"/>
        <v>0</v>
      </c>
      <c r="V578" s="50"/>
      <c r="W578" s="50">
        <f t="shared" si="250"/>
        <v>0</v>
      </c>
      <c r="X578" s="50"/>
      <c r="Y578" s="50">
        <f t="shared" si="245"/>
        <v>0</v>
      </c>
      <c r="Z578" s="50"/>
      <c r="AA578" s="50">
        <f t="shared" si="251"/>
        <v>0</v>
      </c>
      <c r="AB578" s="50"/>
      <c r="AC578" s="50">
        <f t="shared" si="230"/>
        <v>0</v>
      </c>
      <c r="AD578" s="50"/>
      <c r="AE578" s="50">
        <f t="shared" si="253"/>
        <v>0</v>
      </c>
      <c r="AF578" s="50"/>
      <c r="AG578" s="50">
        <f t="shared" si="220"/>
        <v>0</v>
      </c>
      <c r="AH578" s="50"/>
      <c r="AI578" s="50">
        <f t="shared" si="231"/>
        <v>0</v>
      </c>
      <c r="AJ578" s="50"/>
      <c r="AK578" s="50">
        <f t="shared" si="237"/>
        <v>0</v>
      </c>
      <c r="AL578" s="50"/>
      <c r="AM578" s="50">
        <f t="shared" si="232"/>
        <v>0</v>
      </c>
      <c r="AN578" s="50"/>
      <c r="AO578" s="50">
        <f t="shared" si="233"/>
        <v>0</v>
      </c>
      <c r="AP578" s="49">
        <f t="shared" si="234"/>
        <v>0</v>
      </c>
      <c r="AQ578" s="49">
        <f t="shared" si="226"/>
        <v>0</v>
      </c>
      <c r="AR578" s="49">
        <f t="shared" si="227"/>
        <v>1.6</v>
      </c>
      <c r="AS578" s="58">
        <f t="shared" si="228"/>
        <v>1278.93</v>
      </c>
      <c r="AT578" s="47"/>
      <c r="AU578" s="46"/>
      <c r="AV578" s="24">
        <f t="shared" si="238"/>
        <v>0</v>
      </c>
      <c r="AW578" s="23" t="str">
        <f>IF(AV578&lt;&gt;0,"MEDIDO","NÃO MEDIDO")</f>
        <v>NÃO MEDIDO</v>
      </c>
      <c r="AX578" s="45"/>
    </row>
    <row r="579" spans="1:50" s="41" customFormat="1" ht="30" customHeight="1" x14ac:dyDescent="0.2">
      <c r="A579" s="60" t="s">
        <v>41</v>
      </c>
      <c r="B579" s="60"/>
      <c r="C579" s="57">
        <v>150200</v>
      </c>
      <c r="D579" s="56" t="s">
        <v>1899</v>
      </c>
      <c r="E579" s="55"/>
      <c r="F579" s="53"/>
      <c r="G579" s="53">
        <v>0</v>
      </c>
      <c r="H579" s="54">
        <v>0</v>
      </c>
      <c r="I579" s="54"/>
      <c r="J579" s="54">
        <v>0</v>
      </c>
      <c r="K579" s="53">
        <f t="shared" si="229"/>
        <v>0</v>
      </c>
      <c r="L579" s="52"/>
      <c r="M579" s="51">
        <f t="shared" si="236"/>
        <v>0</v>
      </c>
      <c r="N579" s="50"/>
      <c r="O579" s="50">
        <f t="shared" si="246"/>
        <v>0</v>
      </c>
      <c r="P579" s="50"/>
      <c r="Q579" s="50">
        <f t="shared" si="247"/>
        <v>0</v>
      </c>
      <c r="R579" s="50"/>
      <c r="S579" s="50">
        <f t="shared" si="248"/>
        <v>0</v>
      </c>
      <c r="T579" s="50"/>
      <c r="U579" s="50">
        <f t="shared" si="249"/>
        <v>0</v>
      </c>
      <c r="V579" s="50"/>
      <c r="W579" s="50">
        <f t="shared" si="250"/>
        <v>0</v>
      </c>
      <c r="X579" s="50"/>
      <c r="Y579" s="50">
        <f t="shared" si="245"/>
        <v>0</v>
      </c>
      <c r="Z579" s="50"/>
      <c r="AA579" s="50">
        <f t="shared" si="251"/>
        <v>0</v>
      </c>
      <c r="AB579" s="50"/>
      <c r="AC579" s="50">
        <f t="shared" si="230"/>
        <v>0</v>
      </c>
      <c r="AD579" s="50"/>
      <c r="AE579" s="50">
        <f t="shared" si="253"/>
        <v>0</v>
      </c>
      <c r="AF579" s="50"/>
      <c r="AG579" s="50">
        <f t="shared" si="220"/>
        <v>0</v>
      </c>
      <c r="AH579" s="50"/>
      <c r="AI579" s="50">
        <f t="shared" si="231"/>
        <v>0</v>
      </c>
      <c r="AJ579" s="50"/>
      <c r="AK579" s="50">
        <f t="shared" si="237"/>
        <v>0</v>
      </c>
      <c r="AL579" s="50"/>
      <c r="AM579" s="50">
        <f t="shared" si="232"/>
        <v>0</v>
      </c>
      <c r="AN579" s="50"/>
      <c r="AO579" s="50">
        <f t="shared" si="233"/>
        <v>0</v>
      </c>
      <c r="AP579" s="49">
        <f t="shared" si="234"/>
        <v>0</v>
      </c>
      <c r="AQ579" s="49">
        <f t="shared" si="226"/>
        <v>0</v>
      </c>
      <c r="AR579" s="49">
        <f t="shared" si="227"/>
        <v>0</v>
      </c>
      <c r="AS579" s="58">
        <f t="shared" si="228"/>
        <v>0</v>
      </c>
      <c r="AT579" s="47"/>
      <c r="AU579" s="46"/>
      <c r="AV579" s="24">
        <f t="shared" si="238"/>
        <v>0</v>
      </c>
      <c r="AW579" s="23" t="str">
        <f>IF(COUNTIF(AW580:AW581,"MEDIDO")&lt;&gt;0,"MEDIDO","NÃO MEDIDO")</f>
        <v>NÃO MEDIDO</v>
      </c>
      <c r="AX579" s="45"/>
    </row>
    <row r="580" spans="1:50" s="41" customFormat="1" ht="30" customHeight="1" x14ac:dyDescent="0.2">
      <c r="A580" s="41" t="s">
        <v>39</v>
      </c>
      <c r="C580" s="57" t="s">
        <v>1898</v>
      </c>
      <c r="D580" s="56" t="s">
        <v>1897</v>
      </c>
      <c r="E580" s="55" t="s">
        <v>87</v>
      </c>
      <c r="F580" s="53">
        <v>1.7</v>
      </c>
      <c r="G580" s="53">
        <v>0</v>
      </c>
      <c r="H580" s="54">
        <v>0</v>
      </c>
      <c r="I580" s="54"/>
      <c r="J580" s="54">
        <v>0</v>
      </c>
      <c r="K580" s="53">
        <f t="shared" si="229"/>
        <v>1.7</v>
      </c>
      <c r="L580" s="52">
        <v>1387.08</v>
      </c>
      <c r="M580" s="51">
        <f t="shared" si="236"/>
        <v>2358.04</v>
      </c>
      <c r="N580" s="50"/>
      <c r="O580" s="50">
        <f t="shared" si="246"/>
        <v>0</v>
      </c>
      <c r="P580" s="50"/>
      <c r="Q580" s="50">
        <f t="shared" si="247"/>
        <v>0</v>
      </c>
      <c r="R580" s="50"/>
      <c r="S580" s="50">
        <f t="shared" si="248"/>
        <v>0</v>
      </c>
      <c r="T580" s="50"/>
      <c r="U580" s="50">
        <f t="shared" si="249"/>
        <v>0</v>
      </c>
      <c r="V580" s="50"/>
      <c r="W580" s="50">
        <f t="shared" si="250"/>
        <v>0</v>
      </c>
      <c r="X580" s="50"/>
      <c r="Y580" s="50">
        <f t="shared" si="245"/>
        <v>0</v>
      </c>
      <c r="Z580" s="50">
        <v>1.66</v>
      </c>
      <c r="AA580" s="50">
        <f t="shared" si="251"/>
        <v>2302.5500000000002</v>
      </c>
      <c r="AB580" s="50"/>
      <c r="AC580" s="50">
        <f t="shared" si="230"/>
        <v>0</v>
      </c>
      <c r="AD580" s="50"/>
      <c r="AE580" s="50">
        <f t="shared" si="253"/>
        <v>0</v>
      </c>
      <c r="AF580" s="50"/>
      <c r="AG580" s="50">
        <f t="shared" si="220"/>
        <v>0</v>
      </c>
      <c r="AH580" s="50"/>
      <c r="AI580" s="50">
        <f t="shared" si="231"/>
        <v>0</v>
      </c>
      <c r="AJ580" s="50"/>
      <c r="AK580" s="50">
        <f t="shared" si="237"/>
        <v>0</v>
      </c>
      <c r="AL580" s="50"/>
      <c r="AM580" s="50">
        <f t="shared" si="232"/>
        <v>0</v>
      </c>
      <c r="AN580" s="50"/>
      <c r="AO580" s="50">
        <f t="shared" si="233"/>
        <v>0</v>
      </c>
      <c r="AP580" s="49">
        <f t="shared" si="234"/>
        <v>1.66</v>
      </c>
      <c r="AQ580" s="49">
        <f t="shared" si="226"/>
        <v>2302.5500000000002</v>
      </c>
      <c r="AR580" s="49">
        <f t="shared" si="227"/>
        <v>4.0000000000000036E-2</v>
      </c>
      <c r="AS580" s="58">
        <f t="shared" si="228"/>
        <v>55.489999999999782</v>
      </c>
      <c r="AT580" s="47"/>
      <c r="AU580" s="46"/>
      <c r="AV580" s="24">
        <f t="shared" si="238"/>
        <v>0</v>
      </c>
      <c r="AW580" s="23" t="str">
        <f>IF(AV580&lt;&gt;0,"MEDIDO","NÃO MEDIDO")</f>
        <v>NÃO MEDIDO</v>
      </c>
      <c r="AX580" s="45"/>
    </row>
    <row r="581" spans="1:50" s="41" customFormat="1" ht="48.75" customHeight="1" x14ac:dyDescent="0.2">
      <c r="A581" s="41" t="s">
        <v>39</v>
      </c>
      <c r="C581" s="57" t="s">
        <v>1896</v>
      </c>
      <c r="D581" s="56" t="s">
        <v>1895</v>
      </c>
      <c r="E581" s="55" t="s">
        <v>36</v>
      </c>
      <c r="F581" s="53">
        <v>313</v>
      </c>
      <c r="G581" s="53">
        <v>0</v>
      </c>
      <c r="H581" s="54">
        <v>0</v>
      </c>
      <c r="I581" s="54"/>
      <c r="J581" s="54">
        <v>0</v>
      </c>
      <c r="K581" s="53">
        <f t="shared" si="229"/>
        <v>313</v>
      </c>
      <c r="L581" s="52">
        <v>38.96</v>
      </c>
      <c r="M581" s="51">
        <f t="shared" si="236"/>
        <v>12194.48</v>
      </c>
      <c r="N581" s="50"/>
      <c r="O581" s="50">
        <f t="shared" si="246"/>
        <v>0</v>
      </c>
      <c r="P581" s="50"/>
      <c r="Q581" s="50">
        <f t="shared" si="247"/>
        <v>0</v>
      </c>
      <c r="R581" s="50"/>
      <c r="S581" s="50">
        <f t="shared" si="248"/>
        <v>0</v>
      </c>
      <c r="T581" s="50"/>
      <c r="U581" s="50">
        <f t="shared" si="249"/>
        <v>0</v>
      </c>
      <c r="V581" s="50">
        <v>194.59</v>
      </c>
      <c r="W581" s="50">
        <f t="shared" si="250"/>
        <v>7581.23</v>
      </c>
      <c r="X581" s="50"/>
      <c r="Y581" s="50">
        <f t="shared" si="245"/>
        <v>0</v>
      </c>
      <c r="Z581" s="50"/>
      <c r="AA581" s="50">
        <f t="shared" si="251"/>
        <v>0</v>
      </c>
      <c r="AB581" s="50"/>
      <c r="AC581" s="50">
        <f t="shared" si="230"/>
        <v>0</v>
      </c>
      <c r="AD581" s="50"/>
      <c r="AE581" s="50">
        <f t="shared" si="253"/>
        <v>0</v>
      </c>
      <c r="AF581" s="50"/>
      <c r="AG581" s="50">
        <f t="shared" si="220"/>
        <v>0</v>
      </c>
      <c r="AH581" s="50"/>
      <c r="AI581" s="50">
        <f t="shared" si="231"/>
        <v>0</v>
      </c>
      <c r="AJ581" s="50"/>
      <c r="AK581" s="50">
        <f t="shared" si="237"/>
        <v>0</v>
      </c>
      <c r="AL581" s="50"/>
      <c r="AM581" s="50">
        <f t="shared" si="232"/>
        <v>0</v>
      </c>
      <c r="AN581" s="50"/>
      <c r="AO581" s="50">
        <f t="shared" si="233"/>
        <v>0</v>
      </c>
      <c r="AP581" s="49">
        <f t="shared" si="234"/>
        <v>194.59</v>
      </c>
      <c r="AQ581" s="49">
        <f t="shared" si="226"/>
        <v>7581.23</v>
      </c>
      <c r="AR581" s="49">
        <f t="shared" si="227"/>
        <v>118.41</v>
      </c>
      <c r="AS581" s="58">
        <f t="shared" si="228"/>
        <v>4613.25</v>
      </c>
      <c r="AT581" s="47"/>
      <c r="AU581" s="46"/>
      <c r="AV581" s="24">
        <f t="shared" si="238"/>
        <v>0</v>
      </c>
      <c r="AW581" s="23" t="str">
        <f>IF(AV581&lt;&gt;0,"MEDIDO","NÃO MEDIDO")</f>
        <v>NÃO MEDIDO</v>
      </c>
      <c r="AX581" s="45"/>
    </row>
    <row r="582" spans="1:50" s="41" customFormat="1" ht="30" customHeight="1" x14ac:dyDescent="0.2">
      <c r="A582" s="60" t="s">
        <v>41</v>
      </c>
      <c r="B582" s="60"/>
      <c r="C582" s="57">
        <v>150300</v>
      </c>
      <c r="D582" s="56" t="s">
        <v>1894</v>
      </c>
      <c r="E582" s="55"/>
      <c r="F582" s="53"/>
      <c r="G582" s="53">
        <v>0</v>
      </c>
      <c r="H582" s="54">
        <v>0</v>
      </c>
      <c r="I582" s="54"/>
      <c r="J582" s="54">
        <v>0</v>
      </c>
      <c r="K582" s="53">
        <f t="shared" si="229"/>
        <v>0</v>
      </c>
      <c r="L582" s="52"/>
      <c r="M582" s="51">
        <f t="shared" si="236"/>
        <v>0</v>
      </c>
      <c r="N582" s="50"/>
      <c r="O582" s="50">
        <f t="shared" si="246"/>
        <v>0</v>
      </c>
      <c r="P582" s="50"/>
      <c r="Q582" s="50">
        <f t="shared" si="247"/>
        <v>0</v>
      </c>
      <c r="R582" s="50"/>
      <c r="S582" s="50">
        <f t="shared" si="248"/>
        <v>0</v>
      </c>
      <c r="T582" s="50"/>
      <c r="U582" s="50">
        <f t="shared" si="249"/>
        <v>0</v>
      </c>
      <c r="V582" s="50"/>
      <c r="W582" s="50">
        <f t="shared" si="250"/>
        <v>0</v>
      </c>
      <c r="X582" s="50"/>
      <c r="Y582" s="50">
        <f t="shared" si="245"/>
        <v>0</v>
      </c>
      <c r="Z582" s="50"/>
      <c r="AA582" s="50">
        <f t="shared" si="251"/>
        <v>0</v>
      </c>
      <c r="AB582" s="50"/>
      <c r="AC582" s="50">
        <f t="shared" si="230"/>
        <v>0</v>
      </c>
      <c r="AD582" s="50"/>
      <c r="AE582" s="50">
        <f t="shared" si="253"/>
        <v>0</v>
      </c>
      <c r="AF582" s="50"/>
      <c r="AG582" s="50">
        <f t="shared" ref="AG582:AG645" si="254">ROUND(AF582*$L582,2)</f>
        <v>0</v>
      </c>
      <c r="AH582" s="50"/>
      <c r="AI582" s="50">
        <f t="shared" si="231"/>
        <v>0</v>
      </c>
      <c r="AJ582" s="50"/>
      <c r="AK582" s="50">
        <f t="shared" si="237"/>
        <v>0</v>
      </c>
      <c r="AL582" s="50"/>
      <c r="AM582" s="50">
        <f t="shared" si="232"/>
        <v>0</v>
      </c>
      <c r="AN582" s="50"/>
      <c r="AO582" s="50">
        <f t="shared" si="233"/>
        <v>0</v>
      </c>
      <c r="AP582" s="49">
        <f t="shared" si="234"/>
        <v>0</v>
      </c>
      <c r="AQ582" s="49">
        <f t="shared" si="226"/>
        <v>0</v>
      </c>
      <c r="AR582" s="49">
        <f t="shared" si="227"/>
        <v>0</v>
      </c>
      <c r="AS582" s="58">
        <f t="shared" si="228"/>
        <v>0</v>
      </c>
      <c r="AT582" s="47"/>
      <c r="AU582" s="46"/>
      <c r="AV582" s="24">
        <f t="shared" si="238"/>
        <v>0</v>
      </c>
      <c r="AW582" s="23" t="str">
        <f>IF(COUNTIF(AW583:AW600,"MEDIDO")&lt;&gt;0,"MEDIDO","NÃO MEDIDO")</f>
        <v>MEDIDO</v>
      </c>
      <c r="AX582" s="45"/>
    </row>
    <row r="583" spans="1:50" s="41" customFormat="1" ht="54" customHeight="1" x14ac:dyDescent="0.2">
      <c r="A583" s="41" t="s">
        <v>39</v>
      </c>
      <c r="C583" s="57" t="s">
        <v>1893</v>
      </c>
      <c r="D583" s="56" t="s">
        <v>1892</v>
      </c>
      <c r="E583" s="55" t="s">
        <v>36</v>
      </c>
      <c r="F583" s="53">
        <v>98</v>
      </c>
      <c r="G583" s="53">
        <v>0</v>
      </c>
      <c r="H583" s="54">
        <v>0</v>
      </c>
      <c r="I583" s="54"/>
      <c r="J583" s="54">
        <v>0</v>
      </c>
      <c r="K583" s="53">
        <f t="shared" si="229"/>
        <v>98</v>
      </c>
      <c r="L583" s="52">
        <v>268.24</v>
      </c>
      <c r="M583" s="51">
        <f t="shared" si="236"/>
        <v>26287.52</v>
      </c>
      <c r="N583" s="50"/>
      <c r="O583" s="50">
        <f t="shared" si="246"/>
        <v>0</v>
      </c>
      <c r="P583" s="50"/>
      <c r="Q583" s="50">
        <f t="shared" si="247"/>
        <v>0</v>
      </c>
      <c r="R583" s="50"/>
      <c r="S583" s="50">
        <f t="shared" si="248"/>
        <v>0</v>
      </c>
      <c r="T583" s="50"/>
      <c r="U583" s="50">
        <f t="shared" si="249"/>
        <v>0</v>
      </c>
      <c r="V583" s="50"/>
      <c r="W583" s="50">
        <f t="shared" si="250"/>
        <v>0</v>
      </c>
      <c r="X583" s="50">
        <v>78.78</v>
      </c>
      <c r="Y583" s="50">
        <f t="shared" si="245"/>
        <v>21131.95</v>
      </c>
      <c r="Z583" s="50"/>
      <c r="AA583" s="50">
        <f t="shared" si="251"/>
        <v>0</v>
      </c>
      <c r="AB583" s="50"/>
      <c r="AC583" s="50">
        <f t="shared" si="230"/>
        <v>0</v>
      </c>
      <c r="AD583" s="50"/>
      <c r="AE583" s="50">
        <f t="shared" si="253"/>
        <v>0</v>
      </c>
      <c r="AF583" s="50"/>
      <c r="AG583" s="50">
        <f t="shared" si="254"/>
        <v>0</v>
      </c>
      <c r="AH583" s="50"/>
      <c r="AI583" s="50">
        <f t="shared" si="231"/>
        <v>0</v>
      </c>
      <c r="AJ583" s="50"/>
      <c r="AK583" s="50">
        <f t="shared" si="237"/>
        <v>0</v>
      </c>
      <c r="AL583" s="50"/>
      <c r="AM583" s="50">
        <f t="shared" si="232"/>
        <v>0</v>
      </c>
      <c r="AN583" s="50"/>
      <c r="AO583" s="50">
        <f t="shared" si="233"/>
        <v>0</v>
      </c>
      <c r="AP583" s="49">
        <f t="shared" si="234"/>
        <v>78.78</v>
      </c>
      <c r="AQ583" s="49">
        <f t="shared" si="226"/>
        <v>21131.95</v>
      </c>
      <c r="AR583" s="49">
        <f t="shared" si="227"/>
        <v>19.22</v>
      </c>
      <c r="AS583" s="58">
        <f t="shared" si="228"/>
        <v>5155.57</v>
      </c>
      <c r="AT583" s="47"/>
      <c r="AU583" s="46"/>
      <c r="AV583" s="24">
        <f t="shared" si="238"/>
        <v>0</v>
      </c>
      <c r="AW583" s="23" t="str">
        <f t="shared" ref="AW583:AW600" si="255">IF(AV583&lt;&gt;0,"MEDIDO","NÃO MEDIDO")</f>
        <v>NÃO MEDIDO</v>
      </c>
      <c r="AX583" s="45"/>
    </row>
    <row r="584" spans="1:50" s="41" customFormat="1" ht="54" customHeight="1" x14ac:dyDescent="0.2">
      <c r="A584" s="41" t="s">
        <v>39</v>
      </c>
      <c r="C584" s="57" t="s">
        <v>1891</v>
      </c>
      <c r="D584" s="56" t="s">
        <v>1890</v>
      </c>
      <c r="E584" s="55" t="s">
        <v>36</v>
      </c>
      <c r="F584" s="53">
        <v>55</v>
      </c>
      <c r="G584" s="53">
        <v>0</v>
      </c>
      <c r="H584" s="54">
        <v>0</v>
      </c>
      <c r="I584" s="54"/>
      <c r="J584" s="54">
        <v>0</v>
      </c>
      <c r="K584" s="53">
        <f t="shared" si="229"/>
        <v>55</v>
      </c>
      <c r="L584" s="52">
        <v>464.73</v>
      </c>
      <c r="M584" s="51">
        <f t="shared" si="236"/>
        <v>25560.15</v>
      </c>
      <c r="N584" s="50"/>
      <c r="O584" s="50">
        <f t="shared" si="246"/>
        <v>0</v>
      </c>
      <c r="P584" s="50"/>
      <c r="Q584" s="50">
        <f t="shared" si="247"/>
        <v>0</v>
      </c>
      <c r="R584" s="50"/>
      <c r="S584" s="50">
        <f t="shared" si="248"/>
        <v>0</v>
      </c>
      <c r="T584" s="50"/>
      <c r="U584" s="50">
        <f t="shared" si="249"/>
        <v>0</v>
      </c>
      <c r="V584" s="50"/>
      <c r="W584" s="50">
        <f t="shared" si="250"/>
        <v>0</v>
      </c>
      <c r="X584" s="50">
        <v>55</v>
      </c>
      <c r="Y584" s="50">
        <f t="shared" si="245"/>
        <v>25560.15</v>
      </c>
      <c r="Z584" s="50"/>
      <c r="AA584" s="50">
        <f t="shared" si="251"/>
        <v>0</v>
      </c>
      <c r="AB584" s="50"/>
      <c r="AC584" s="50">
        <f t="shared" si="230"/>
        <v>0</v>
      </c>
      <c r="AD584" s="50"/>
      <c r="AE584" s="50">
        <f t="shared" si="253"/>
        <v>0</v>
      </c>
      <c r="AF584" s="50"/>
      <c r="AG584" s="50">
        <f t="shared" si="254"/>
        <v>0</v>
      </c>
      <c r="AH584" s="50"/>
      <c r="AI584" s="50">
        <f t="shared" si="231"/>
        <v>0</v>
      </c>
      <c r="AJ584" s="50"/>
      <c r="AK584" s="50">
        <f t="shared" si="237"/>
        <v>0</v>
      </c>
      <c r="AL584" s="50"/>
      <c r="AM584" s="50">
        <f t="shared" si="232"/>
        <v>0</v>
      </c>
      <c r="AN584" s="50"/>
      <c r="AO584" s="50">
        <f t="shared" si="233"/>
        <v>0</v>
      </c>
      <c r="AP584" s="49">
        <f t="shared" si="234"/>
        <v>55</v>
      </c>
      <c r="AQ584" s="49">
        <f t="shared" si="226"/>
        <v>25560.15</v>
      </c>
      <c r="AR584" s="49">
        <f t="shared" si="227"/>
        <v>0</v>
      </c>
      <c r="AS584" s="58">
        <f t="shared" si="228"/>
        <v>0</v>
      </c>
      <c r="AT584" s="47"/>
      <c r="AU584" s="46"/>
      <c r="AV584" s="24">
        <f t="shared" si="238"/>
        <v>0</v>
      </c>
      <c r="AW584" s="23" t="str">
        <f t="shared" si="255"/>
        <v>NÃO MEDIDO</v>
      </c>
      <c r="AX584" s="45"/>
    </row>
    <row r="585" spans="1:50" s="41" customFormat="1" ht="54" customHeight="1" x14ac:dyDescent="0.2">
      <c r="A585" s="41" t="s">
        <v>39</v>
      </c>
      <c r="C585" s="57" t="s">
        <v>1889</v>
      </c>
      <c r="D585" s="56" t="s">
        <v>1888</v>
      </c>
      <c r="E585" s="55" t="s">
        <v>36</v>
      </c>
      <c r="F585" s="53">
        <v>28</v>
      </c>
      <c r="G585" s="53">
        <v>0</v>
      </c>
      <c r="H585" s="54">
        <v>0.39</v>
      </c>
      <c r="I585" s="54"/>
      <c r="J585" s="54">
        <v>0</v>
      </c>
      <c r="K585" s="53">
        <f t="shared" si="229"/>
        <v>28.39</v>
      </c>
      <c r="L585" s="52">
        <v>147.72</v>
      </c>
      <c r="M585" s="51">
        <f t="shared" si="236"/>
        <v>4193.7699999999995</v>
      </c>
      <c r="N585" s="50"/>
      <c r="O585" s="50">
        <f t="shared" si="246"/>
        <v>0</v>
      </c>
      <c r="P585" s="50"/>
      <c r="Q585" s="50">
        <f t="shared" si="247"/>
        <v>0</v>
      </c>
      <c r="R585" s="50"/>
      <c r="S585" s="50">
        <f t="shared" si="248"/>
        <v>0</v>
      </c>
      <c r="T585" s="50"/>
      <c r="U585" s="50">
        <f t="shared" si="249"/>
        <v>0</v>
      </c>
      <c r="V585" s="50"/>
      <c r="W585" s="50">
        <f t="shared" si="250"/>
        <v>0</v>
      </c>
      <c r="X585" s="50">
        <v>28</v>
      </c>
      <c r="Y585" s="50">
        <f t="shared" si="245"/>
        <v>4136.16</v>
      </c>
      <c r="Z585" s="50"/>
      <c r="AA585" s="50">
        <f t="shared" si="251"/>
        <v>0</v>
      </c>
      <c r="AB585" s="50"/>
      <c r="AC585" s="50">
        <f t="shared" si="230"/>
        <v>0</v>
      </c>
      <c r="AD585" s="50"/>
      <c r="AE585" s="50">
        <f t="shared" si="253"/>
        <v>0</v>
      </c>
      <c r="AF585" s="50"/>
      <c r="AG585" s="50">
        <f t="shared" si="254"/>
        <v>0</v>
      </c>
      <c r="AH585" s="50"/>
      <c r="AI585" s="50">
        <f t="shared" si="231"/>
        <v>0</v>
      </c>
      <c r="AJ585" s="50"/>
      <c r="AK585" s="50">
        <f t="shared" si="237"/>
        <v>0</v>
      </c>
      <c r="AL585" s="50"/>
      <c r="AM585" s="50">
        <f t="shared" si="232"/>
        <v>0</v>
      </c>
      <c r="AN585" s="50"/>
      <c r="AO585" s="50">
        <f t="shared" si="233"/>
        <v>0</v>
      </c>
      <c r="AP585" s="49">
        <f t="shared" si="234"/>
        <v>28</v>
      </c>
      <c r="AQ585" s="49">
        <f t="shared" si="226"/>
        <v>4136.16</v>
      </c>
      <c r="AR585" s="49">
        <f t="shared" si="227"/>
        <v>0.39000000000000057</v>
      </c>
      <c r="AS585" s="58">
        <f t="shared" si="228"/>
        <v>57.609999999999673</v>
      </c>
      <c r="AT585" s="47"/>
      <c r="AU585" s="46"/>
      <c r="AV585" s="24">
        <f t="shared" si="238"/>
        <v>0</v>
      </c>
      <c r="AW585" s="23" t="str">
        <f t="shared" si="255"/>
        <v>NÃO MEDIDO</v>
      </c>
      <c r="AX585" s="45"/>
    </row>
    <row r="586" spans="1:50" s="41" customFormat="1" ht="54" customHeight="1" x14ac:dyDescent="0.2">
      <c r="A586" s="41" t="s">
        <v>39</v>
      </c>
      <c r="C586" s="57" t="s">
        <v>1887</v>
      </c>
      <c r="D586" s="56" t="s">
        <v>1886</v>
      </c>
      <c r="E586" s="55" t="s">
        <v>36</v>
      </c>
      <c r="F586" s="53">
        <v>4</v>
      </c>
      <c r="G586" s="53">
        <v>0</v>
      </c>
      <c r="H586" s="54">
        <v>0</v>
      </c>
      <c r="I586" s="54"/>
      <c r="J586" s="54">
        <v>0</v>
      </c>
      <c r="K586" s="53">
        <f t="shared" si="229"/>
        <v>4</v>
      </c>
      <c r="L586" s="52">
        <v>112.67</v>
      </c>
      <c r="M586" s="51">
        <f t="shared" si="236"/>
        <v>450.68</v>
      </c>
      <c r="N586" s="50"/>
      <c r="O586" s="50">
        <f t="shared" si="246"/>
        <v>0</v>
      </c>
      <c r="P586" s="50"/>
      <c r="Q586" s="50">
        <f t="shared" si="247"/>
        <v>0</v>
      </c>
      <c r="R586" s="50"/>
      <c r="S586" s="50">
        <f t="shared" si="248"/>
        <v>0</v>
      </c>
      <c r="T586" s="50"/>
      <c r="U586" s="50">
        <f t="shared" si="249"/>
        <v>0</v>
      </c>
      <c r="V586" s="50"/>
      <c r="W586" s="50">
        <f t="shared" si="250"/>
        <v>0</v>
      </c>
      <c r="X586" s="50">
        <v>3.76</v>
      </c>
      <c r="Y586" s="50">
        <f t="shared" si="245"/>
        <v>423.64</v>
      </c>
      <c r="Z586" s="50"/>
      <c r="AA586" s="50">
        <f t="shared" si="251"/>
        <v>0</v>
      </c>
      <c r="AB586" s="50"/>
      <c r="AC586" s="50">
        <f t="shared" si="230"/>
        <v>0</v>
      </c>
      <c r="AD586" s="50"/>
      <c r="AE586" s="50">
        <f t="shared" si="253"/>
        <v>0</v>
      </c>
      <c r="AF586" s="50"/>
      <c r="AG586" s="50">
        <f t="shared" si="254"/>
        <v>0</v>
      </c>
      <c r="AH586" s="50"/>
      <c r="AI586" s="50">
        <f t="shared" si="231"/>
        <v>0</v>
      </c>
      <c r="AJ586" s="50"/>
      <c r="AK586" s="50">
        <f t="shared" si="237"/>
        <v>0</v>
      </c>
      <c r="AL586" s="50"/>
      <c r="AM586" s="50">
        <f t="shared" si="232"/>
        <v>0</v>
      </c>
      <c r="AN586" s="50"/>
      <c r="AO586" s="50">
        <f t="shared" si="233"/>
        <v>0</v>
      </c>
      <c r="AP586" s="49">
        <f t="shared" si="234"/>
        <v>3.76</v>
      </c>
      <c r="AQ586" s="49">
        <f t="shared" si="226"/>
        <v>423.64</v>
      </c>
      <c r="AR586" s="49">
        <f t="shared" si="227"/>
        <v>0.24000000000000021</v>
      </c>
      <c r="AS586" s="58">
        <f t="shared" si="228"/>
        <v>27.04000000000002</v>
      </c>
      <c r="AT586" s="47"/>
      <c r="AU586" s="46"/>
      <c r="AV586" s="24">
        <f t="shared" si="238"/>
        <v>0</v>
      </c>
      <c r="AW586" s="23" t="str">
        <f t="shared" si="255"/>
        <v>NÃO MEDIDO</v>
      </c>
      <c r="AX586" s="45"/>
    </row>
    <row r="587" spans="1:50" s="41" customFormat="1" ht="54" customHeight="1" x14ac:dyDescent="0.2">
      <c r="A587" s="41" t="s">
        <v>39</v>
      </c>
      <c r="C587" s="83" t="s">
        <v>1885</v>
      </c>
      <c r="D587" s="82" t="s">
        <v>1884</v>
      </c>
      <c r="E587" s="81" t="s">
        <v>36</v>
      </c>
      <c r="F587" s="79">
        <v>28</v>
      </c>
      <c r="G587" s="79">
        <v>0</v>
      </c>
      <c r="H587" s="80">
        <v>0.34</v>
      </c>
      <c r="I587" s="80"/>
      <c r="J587" s="80">
        <v>0</v>
      </c>
      <c r="K587" s="79">
        <f t="shared" si="229"/>
        <v>28.34</v>
      </c>
      <c r="L587" s="78">
        <v>51.97</v>
      </c>
      <c r="M587" s="77">
        <f t="shared" si="236"/>
        <v>1472.8300000000002</v>
      </c>
      <c r="N587" s="76"/>
      <c r="O587" s="76">
        <f t="shared" si="246"/>
        <v>0</v>
      </c>
      <c r="P587" s="76"/>
      <c r="Q587" s="76">
        <f t="shared" si="247"/>
        <v>0</v>
      </c>
      <c r="R587" s="76"/>
      <c r="S587" s="76">
        <f t="shared" si="248"/>
        <v>0</v>
      </c>
      <c r="T587" s="76"/>
      <c r="U587" s="76">
        <f t="shared" si="249"/>
        <v>0</v>
      </c>
      <c r="V587" s="76"/>
      <c r="W587" s="76">
        <f t="shared" si="250"/>
        <v>0</v>
      </c>
      <c r="X587" s="76"/>
      <c r="Y587" s="76">
        <f t="shared" si="245"/>
        <v>0</v>
      </c>
      <c r="Z587" s="76">
        <v>27.32</v>
      </c>
      <c r="AA587" s="76">
        <f t="shared" si="251"/>
        <v>1419.82</v>
      </c>
      <c r="AB587" s="76"/>
      <c r="AC587" s="76">
        <f t="shared" si="230"/>
        <v>0</v>
      </c>
      <c r="AD587" s="76"/>
      <c r="AE587" s="76">
        <f t="shared" si="253"/>
        <v>0</v>
      </c>
      <c r="AF587" s="76"/>
      <c r="AG587" s="76">
        <f t="shared" si="254"/>
        <v>0</v>
      </c>
      <c r="AH587" s="50"/>
      <c r="AI587" s="76">
        <f t="shared" si="231"/>
        <v>0</v>
      </c>
      <c r="AJ587" s="76"/>
      <c r="AK587" s="76">
        <f t="shared" si="237"/>
        <v>0</v>
      </c>
      <c r="AL587" s="76"/>
      <c r="AM587" s="76">
        <f t="shared" si="232"/>
        <v>0</v>
      </c>
      <c r="AN587" s="76"/>
      <c r="AO587" s="76">
        <f t="shared" si="233"/>
        <v>0</v>
      </c>
      <c r="AP587" s="75">
        <f t="shared" si="234"/>
        <v>27.32</v>
      </c>
      <c r="AQ587" s="75">
        <f t="shared" si="226"/>
        <v>1419.82</v>
      </c>
      <c r="AR587" s="75">
        <f t="shared" si="227"/>
        <v>1.0199999999999996</v>
      </c>
      <c r="AS587" s="74">
        <f t="shared" si="228"/>
        <v>53.010000000000218</v>
      </c>
      <c r="AT587" s="73"/>
      <c r="AU587" s="46"/>
      <c r="AV587" s="24">
        <f t="shared" si="238"/>
        <v>0</v>
      </c>
      <c r="AW587" s="23" t="str">
        <f t="shared" si="255"/>
        <v>NÃO MEDIDO</v>
      </c>
      <c r="AX587" s="45"/>
    </row>
    <row r="588" spans="1:50" s="41" customFormat="1" ht="54" customHeight="1" x14ac:dyDescent="0.2">
      <c r="A588" s="41" t="s">
        <v>39</v>
      </c>
      <c r="C588" s="57" t="s">
        <v>1883</v>
      </c>
      <c r="D588" s="56" t="s">
        <v>1882</v>
      </c>
      <c r="E588" s="55" t="s">
        <v>36</v>
      </c>
      <c r="F588" s="53">
        <v>70</v>
      </c>
      <c r="G588" s="53">
        <v>0</v>
      </c>
      <c r="H588" s="54">
        <v>0</v>
      </c>
      <c r="I588" s="54"/>
      <c r="J588" s="54">
        <v>0</v>
      </c>
      <c r="K588" s="53">
        <f t="shared" si="229"/>
        <v>70</v>
      </c>
      <c r="L588" s="52">
        <v>917.6</v>
      </c>
      <c r="M588" s="51">
        <f t="shared" si="236"/>
        <v>64232</v>
      </c>
      <c r="N588" s="50"/>
      <c r="O588" s="50">
        <f t="shared" si="246"/>
        <v>0</v>
      </c>
      <c r="P588" s="50"/>
      <c r="Q588" s="50">
        <f t="shared" si="247"/>
        <v>0</v>
      </c>
      <c r="R588" s="50"/>
      <c r="S588" s="50">
        <f t="shared" si="248"/>
        <v>0</v>
      </c>
      <c r="T588" s="50"/>
      <c r="U588" s="50">
        <f t="shared" si="249"/>
        <v>0</v>
      </c>
      <c r="V588" s="50"/>
      <c r="W588" s="50">
        <f t="shared" si="250"/>
        <v>0</v>
      </c>
      <c r="X588" s="50"/>
      <c r="Y588" s="50">
        <f t="shared" si="245"/>
        <v>0</v>
      </c>
      <c r="Z588" s="50"/>
      <c r="AA588" s="50">
        <f t="shared" si="251"/>
        <v>0</v>
      </c>
      <c r="AB588" s="50"/>
      <c r="AC588" s="50">
        <f t="shared" si="230"/>
        <v>0</v>
      </c>
      <c r="AD588" s="50">
        <v>56.55</v>
      </c>
      <c r="AE588" s="50">
        <f t="shared" si="253"/>
        <v>51890.28</v>
      </c>
      <c r="AF588" s="50"/>
      <c r="AG588" s="50">
        <f t="shared" si="254"/>
        <v>0</v>
      </c>
      <c r="AH588" s="50"/>
      <c r="AI588" s="50">
        <f t="shared" si="231"/>
        <v>0</v>
      </c>
      <c r="AJ588" s="50"/>
      <c r="AK588" s="50">
        <f t="shared" si="237"/>
        <v>0</v>
      </c>
      <c r="AL588" s="50"/>
      <c r="AM588" s="50">
        <f t="shared" si="232"/>
        <v>0</v>
      </c>
      <c r="AN588" s="50"/>
      <c r="AO588" s="50">
        <f t="shared" si="233"/>
        <v>0</v>
      </c>
      <c r="AP588" s="49">
        <f t="shared" si="234"/>
        <v>56.55</v>
      </c>
      <c r="AQ588" s="49">
        <f t="shared" si="226"/>
        <v>51890.28</v>
      </c>
      <c r="AR588" s="49">
        <f t="shared" si="227"/>
        <v>13.450000000000003</v>
      </c>
      <c r="AS588" s="58">
        <f t="shared" si="228"/>
        <v>12341.720000000001</v>
      </c>
      <c r="AT588" s="47"/>
      <c r="AU588" s="46"/>
      <c r="AV588" s="24">
        <f t="shared" si="238"/>
        <v>0</v>
      </c>
      <c r="AW588" s="23" t="str">
        <f t="shared" si="255"/>
        <v>NÃO MEDIDO</v>
      </c>
      <c r="AX588" s="45"/>
    </row>
    <row r="589" spans="1:50" s="41" customFormat="1" ht="54" customHeight="1" x14ac:dyDescent="0.2">
      <c r="A589" s="41" t="s">
        <v>39</v>
      </c>
      <c r="C589" s="57" t="s">
        <v>1881</v>
      </c>
      <c r="D589" s="56" t="s">
        <v>1880</v>
      </c>
      <c r="E589" s="55" t="s">
        <v>36</v>
      </c>
      <c r="F589" s="53">
        <v>91.5</v>
      </c>
      <c r="G589" s="53">
        <v>0</v>
      </c>
      <c r="H589" s="54">
        <v>0</v>
      </c>
      <c r="I589" s="54"/>
      <c r="J589" s="54">
        <v>0</v>
      </c>
      <c r="K589" s="53">
        <f t="shared" si="229"/>
        <v>91.5</v>
      </c>
      <c r="L589" s="52">
        <v>460.38</v>
      </c>
      <c r="M589" s="51">
        <f t="shared" si="236"/>
        <v>42124.77</v>
      </c>
      <c r="N589" s="50"/>
      <c r="O589" s="50">
        <f t="shared" si="246"/>
        <v>0</v>
      </c>
      <c r="P589" s="50"/>
      <c r="Q589" s="50">
        <f t="shared" si="247"/>
        <v>0</v>
      </c>
      <c r="R589" s="50"/>
      <c r="S589" s="50">
        <f t="shared" si="248"/>
        <v>0</v>
      </c>
      <c r="T589" s="50"/>
      <c r="U589" s="50">
        <f t="shared" si="249"/>
        <v>0</v>
      </c>
      <c r="V589" s="50"/>
      <c r="W589" s="50">
        <f t="shared" si="250"/>
        <v>0</v>
      </c>
      <c r="X589" s="50"/>
      <c r="Y589" s="50">
        <f t="shared" si="245"/>
        <v>0</v>
      </c>
      <c r="Z589" s="50"/>
      <c r="AA589" s="50">
        <f t="shared" si="251"/>
        <v>0</v>
      </c>
      <c r="AB589" s="50"/>
      <c r="AC589" s="50">
        <f t="shared" si="230"/>
        <v>0</v>
      </c>
      <c r="AD589" s="50"/>
      <c r="AE589" s="50">
        <f t="shared" si="253"/>
        <v>0</v>
      </c>
      <c r="AF589" s="50">
        <v>83.73</v>
      </c>
      <c r="AG589" s="50">
        <f t="shared" si="254"/>
        <v>38547.620000000003</v>
      </c>
      <c r="AH589" s="50"/>
      <c r="AI589" s="50">
        <f t="shared" si="231"/>
        <v>0</v>
      </c>
      <c r="AJ589" s="50"/>
      <c r="AK589" s="50">
        <f t="shared" si="237"/>
        <v>0</v>
      </c>
      <c r="AL589" s="50"/>
      <c r="AM589" s="50">
        <f t="shared" si="232"/>
        <v>0</v>
      </c>
      <c r="AN589" s="50"/>
      <c r="AO589" s="50">
        <f t="shared" si="233"/>
        <v>0</v>
      </c>
      <c r="AP589" s="49">
        <f t="shared" si="234"/>
        <v>83.73</v>
      </c>
      <c r="AQ589" s="49">
        <f t="shared" si="226"/>
        <v>38547.620000000003</v>
      </c>
      <c r="AR589" s="49">
        <f t="shared" si="227"/>
        <v>7.769999999999996</v>
      </c>
      <c r="AS589" s="58">
        <f t="shared" si="228"/>
        <v>3577.1499999999942</v>
      </c>
      <c r="AT589" s="47"/>
      <c r="AU589" s="46"/>
      <c r="AV589" s="24">
        <f t="shared" si="238"/>
        <v>0</v>
      </c>
      <c r="AW589" s="23" t="str">
        <f t="shared" si="255"/>
        <v>NÃO MEDIDO</v>
      </c>
      <c r="AX589" s="45"/>
    </row>
    <row r="590" spans="1:50" s="41" customFormat="1" ht="54" customHeight="1" x14ac:dyDescent="0.2">
      <c r="A590" s="41" t="s">
        <v>39</v>
      </c>
      <c r="C590" s="57" t="s">
        <v>1879</v>
      </c>
      <c r="D590" s="56" t="s">
        <v>1878</v>
      </c>
      <c r="E590" s="55" t="s">
        <v>36</v>
      </c>
      <c r="F590" s="53">
        <v>4.5</v>
      </c>
      <c r="G590" s="53">
        <v>0</v>
      </c>
      <c r="H590" s="54">
        <v>0</v>
      </c>
      <c r="I590" s="54"/>
      <c r="J590" s="54">
        <v>0</v>
      </c>
      <c r="K590" s="53">
        <f t="shared" si="229"/>
        <v>4.5</v>
      </c>
      <c r="L590" s="52">
        <v>1384.36</v>
      </c>
      <c r="M590" s="51">
        <f t="shared" si="236"/>
        <v>6229.62</v>
      </c>
      <c r="N590" s="50"/>
      <c r="O590" s="50">
        <f t="shared" ref="O590:O621" si="256">ROUND(N590*$L590,2)</f>
        <v>0</v>
      </c>
      <c r="P590" s="50"/>
      <c r="Q590" s="50">
        <f t="shared" ref="Q590:Q621" si="257">ROUND(P590*$L590,2)</f>
        <v>0</v>
      </c>
      <c r="R590" s="50"/>
      <c r="S590" s="50">
        <f t="shared" ref="S590:S621" si="258">ROUND(R590*$L590,2)</f>
        <v>0</v>
      </c>
      <c r="T590" s="50"/>
      <c r="U590" s="50">
        <f t="shared" ref="U590:U621" si="259">ROUND(T590*$L590,2)</f>
        <v>0</v>
      </c>
      <c r="V590" s="50"/>
      <c r="W590" s="50">
        <f t="shared" ref="W590:W621" si="260">ROUND(V590*$L590,2)</f>
        <v>0</v>
      </c>
      <c r="X590" s="50"/>
      <c r="Y590" s="50">
        <f t="shared" si="245"/>
        <v>0</v>
      </c>
      <c r="Z590" s="50"/>
      <c r="AA590" s="50">
        <f t="shared" ref="AA590:AA621" si="261">ROUND(Z590*$L590,2)</f>
        <v>0</v>
      </c>
      <c r="AB590" s="50"/>
      <c r="AC590" s="50">
        <f t="shared" si="230"/>
        <v>0</v>
      </c>
      <c r="AD590" s="50"/>
      <c r="AE590" s="50">
        <f t="shared" si="253"/>
        <v>0</v>
      </c>
      <c r="AF590" s="50">
        <v>3.42</v>
      </c>
      <c r="AG590" s="50">
        <f t="shared" si="254"/>
        <v>4734.51</v>
      </c>
      <c r="AH590" s="50"/>
      <c r="AI590" s="50">
        <f t="shared" si="231"/>
        <v>0</v>
      </c>
      <c r="AJ590" s="50"/>
      <c r="AK590" s="50">
        <f t="shared" si="237"/>
        <v>0</v>
      </c>
      <c r="AL590" s="50"/>
      <c r="AM590" s="50">
        <f t="shared" si="232"/>
        <v>0</v>
      </c>
      <c r="AN590" s="50"/>
      <c r="AO590" s="50">
        <f t="shared" si="233"/>
        <v>0</v>
      </c>
      <c r="AP590" s="49">
        <f t="shared" si="234"/>
        <v>3.42</v>
      </c>
      <c r="AQ590" s="49">
        <f t="shared" ref="AQ590:AQ653" si="262">SUMIF($N$9:$AO$9,"valor medido",N590:AO590)</f>
        <v>4734.51</v>
      </c>
      <c r="AR590" s="49">
        <f t="shared" ref="AR590:AR653" si="263">K590-AP590</f>
        <v>1.08</v>
      </c>
      <c r="AS590" s="58">
        <f t="shared" ref="AS590:AS653" si="264">M590-AQ590</f>
        <v>1495.1099999999997</v>
      </c>
      <c r="AT590" s="47"/>
      <c r="AU590" s="46"/>
      <c r="AV590" s="24">
        <f t="shared" si="238"/>
        <v>0</v>
      </c>
      <c r="AW590" s="23" t="str">
        <f t="shared" si="255"/>
        <v>NÃO MEDIDO</v>
      </c>
      <c r="AX590" s="45"/>
    </row>
    <row r="591" spans="1:50" s="41" customFormat="1" ht="54" customHeight="1" x14ac:dyDescent="0.2">
      <c r="A591" s="41" t="s">
        <v>39</v>
      </c>
      <c r="C591" s="57" t="s">
        <v>1877</v>
      </c>
      <c r="D591" s="56" t="s">
        <v>1876</v>
      </c>
      <c r="E591" s="55" t="s">
        <v>36</v>
      </c>
      <c r="F591" s="53">
        <v>95.5</v>
      </c>
      <c r="G591" s="53">
        <v>0</v>
      </c>
      <c r="H591" s="54">
        <v>0</v>
      </c>
      <c r="I591" s="54"/>
      <c r="J591" s="54">
        <v>0</v>
      </c>
      <c r="K591" s="53">
        <f t="shared" ref="K591:K654" si="265">F591+G591+H591+I591+J591</f>
        <v>95.5</v>
      </c>
      <c r="L591" s="52">
        <v>79.819999999999993</v>
      </c>
      <c r="M591" s="51">
        <f t="shared" si="236"/>
        <v>7622.81</v>
      </c>
      <c r="N591" s="50"/>
      <c r="O591" s="50">
        <f t="shared" si="256"/>
        <v>0</v>
      </c>
      <c r="P591" s="50"/>
      <c r="Q591" s="50">
        <f t="shared" si="257"/>
        <v>0</v>
      </c>
      <c r="R591" s="50"/>
      <c r="S591" s="50">
        <f t="shared" si="258"/>
        <v>0</v>
      </c>
      <c r="T591" s="50"/>
      <c r="U591" s="50">
        <f t="shared" si="259"/>
        <v>0</v>
      </c>
      <c r="V591" s="50"/>
      <c r="W591" s="50">
        <f t="shared" si="260"/>
        <v>0</v>
      </c>
      <c r="X591" s="50"/>
      <c r="Y591" s="50">
        <f t="shared" si="245"/>
        <v>0</v>
      </c>
      <c r="Z591" s="50"/>
      <c r="AA591" s="50">
        <f t="shared" si="261"/>
        <v>0</v>
      </c>
      <c r="AB591" s="50"/>
      <c r="AC591" s="50">
        <f t="shared" ref="AC591:AC654" si="266">ROUND(AB591*$L591,2)</f>
        <v>0</v>
      </c>
      <c r="AD591" s="50">
        <v>95.5</v>
      </c>
      <c r="AE591" s="50">
        <f t="shared" si="253"/>
        <v>7622.81</v>
      </c>
      <c r="AF591" s="50"/>
      <c r="AG591" s="50">
        <f t="shared" si="254"/>
        <v>0</v>
      </c>
      <c r="AH591" s="50"/>
      <c r="AI591" s="50">
        <f t="shared" ref="AI591:AI654" si="267">ROUND(AH591*$L591,2)</f>
        <v>0</v>
      </c>
      <c r="AJ591" s="50"/>
      <c r="AK591" s="50">
        <f t="shared" si="237"/>
        <v>0</v>
      </c>
      <c r="AL591" s="50"/>
      <c r="AM591" s="50">
        <f t="shared" ref="AM591:AM654" si="268">ROUND(AL591*$L591,2)</f>
        <v>0</v>
      </c>
      <c r="AN591" s="50"/>
      <c r="AO591" s="50">
        <f t="shared" ref="AO591:AO654" si="269">ROUND(AN591*$L591,2)</f>
        <v>0</v>
      </c>
      <c r="AP591" s="49">
        <f t="shared" ref="AP591:AP654" si="270">SUMIF($N$9:$AO$9,"QUANTIDADE",N591:AO591)</f>
        <v>95.5</v>
      </c>
      <c r="AQ591" s="49">
        <f t="shared" si="262"/>
        <v>7622.81</v>
      </c>
      <c r="AR591" s="49">
        <f t="shared" si="263"/>
        <v>0</v>
      </c>
      <c r="AS591" s="58">
        <f t="shared" si="264"/>
        <v>0</v>
      </c>
      <c r="AT591" s="47"/>
      <c r="AU591" s="46"/>
      <c r="AV591" s="24">
        <f t="shared" si="238"/>
        <v>0</v>
      </c>
      <c r="AW591" s="23" t="str">
        <f t="shared" si="255"/>
        <v>NÃO MEDIDO</v>
      </c>
      <c r="AX591" s="45"/>
    </row>
    <row r="592" spans="1:50" s="41" customFormat="1" ht="30.75" customHeight="1" x14ac:dyDescent="0.2">
      <c r="A592" s="41" t="s">
        <v>39</v>
      </c>
      <c r="C592" s="57" t="s">
        <v>1875</v>
      </c>
      <c r="D592" s="56" t="s">
        <v>1874</v>
      </c>
      <c r="E592" s="55" t="s">
        <v>36</v>
      </c>
      <c r="F592" s="53">
        <v>24</v>
      </c>
      <c r="G592" s="53">
        <v>0</v>
      </c>
      <c r="H592" s="54">
        <v>4.82</v>
      </c>
      <c r="I592" s="54"/>
      <c r="J592" s="54">
        <v>0</v>
      </c>
      <c r="K592" s="53">
        <f t="shared" si="265"/>
        <v>28.82</v>
      </c>
      <c r="L592" s="52">
        <v>582.84</v>
      </c>
      <c r="M592" s="51">
        <f t="shared" ref="M592:M655" si="271">ROUND(($F592*$L592),2)+ROUND(($G592*$L592),2)+ROUND(($H592*$L592),2)+ROUND(($I592*$L592),2)+ROUND(($J592*$L592),2)</f>
        <v>16797.45</v>
      </c>
      <c r="N592" s="50"/>
      <c r="O592" s="50">
        <f t="shared" si="256"/>
        <v>0</v>
      </c>
      <c r="P592" s="50"/>
      <c r="Q592" s="50">
        <f t="shared" si="257"/>
        <v>0</v>
      </c>
      <c r="R592" s="50"/>
      <c r="S592" s="50">
        <f t="shared" si="258"/>
        <v>0</v>
      </c>
      <c r="T592" s="50"/>
      <c r="U592" s="50">
        <f t="shared" si="259"/>
        <v>0</v>
      </c>
      <c r="V592" s="50"/>
      <c r="W592" s="50">
        <f t="shared" si="260"/>
        <v>0</v>
      </c>
      <c r="X592" s="50"/>
      <c r="Y592" s="50">
        <f t="shared" si="245"/>
        <v>0</v>
      </c>
      <c r="Z592" s="50">
        <v>24</v>
      </c>
      <c r="AA592" s="50">
        <f t="shared" si="261"/>
        <v>13988.16</v>
      </c>
      <c r="AB592" s="50"/>
      <c r="AC592" s="50">
        <f t="shared" si="266"/>
        <v>0</v>
      </c>
      <c r="AD592" s="50">
        <v>4.82</v>
      </c>
      <c r="AE592" s="50">
        <f t="shared" si="253"/>
        <v>2809.29</v>
      </c>
      <c r="AF592" s="50"/>
      <c r="AG592" s="50">
        <f t="shared" si="254"/>
        <v>0</v>
      </c>
      <c r="AH592" s="50"/>
      <c r="AI592" s="50">
        <f t="shared" si="267"/>
        <v>0</v>
      </c>
      <c r="AJ592" s="50"/>
      <c r="AK592" s="50">
        <f t="shared" si="237"/>
        <v>0</v>
      </c>
      <c r="AL592" s="50"/>
      <c r="AM592" s="50">
        <f t="shared" si="268"/>
        <v>0</v>
      </c>
      <c r="AN592" s="50"/>
      <c r="AO592" s="50">
        <f t="shared" si="269"/>
        <v>0</v>
      </c>
      <c r="AP592" s="49">
        <f t="shared" si="270"/>
        <v>28.82</v>
      </c>
      <c r="AQ592" s="49">
        <f t="shared" si="262"/>
        <v>16797.45</v>
      </c>
      <c r="AR592" s="49">
        <f t="shared" si="263"/>
        <v>0</v>
      </c>
      <c r="AS592" s="58">
        <f t="shared" si="264"/>
        <v>0</v>
      </c>
      <c r="AT592" s="47"/>
      <c r="AU592" s="46"/>
      <c r="AV592" s="24">
        <f t="shared" si="238"/>
        <v>0</v>
      </c>
      <c r="AW592" s="23" t="str">
        <f t="shared" si="255"/>
        <v>NÃO MEDIDO</v>
      </c>
      <c r="AX592" s="45"/>
    </row>
    <row r="593" spans="1:50" s="41" customFormat="1" ht="39" customHeight="1" x14ac:dyDescent="0.2">
      <c r="A593" s="41" t="s">
        <v>39</v>
      </c>
      <c r="C593" s="57" t="s">
        <v>1873</v>
      </c>
      <c r="D593" s="56" t="s">
        <v>1872</v>
      </c>
      <c r="E593" s="55" t="s">
        <v>36</v>
      </c>
      <c r="F593" s="53">
        <v>45</v>
      </c>
      <c r="G593" s="53">
        <v>0</v>
      </c>
      <c r="H593" s="54">
        <v>0</v>
      </c>
      <c r="I593" s="54"/>
      <c r="J593" s="54">
        <v>0</v>
      </c>
      <c r="K593" s="53">
        <f t="shared" si="265"/>
        <v>45</v>
      </c>
      <c r="L593" s="52">
        <v>416.85</v>
      </c>
      <c r="M593" s="51">
        <f t="shared" si="271"/>
        <v>18758.25</v>
      </c>
      <c r="N593" s="50"/>
      <c r="O593" s="50">
        <f t="shared" si="256"/>
        <v>0</v>
      </c>
      <c r="P593" s="50"/>
      <c r="Q593" s="50">
        <f t="shared" si="257"/>
        <v>0</v>
      </c>
      <c r="R593" s="50"/>
      <c r="S593" s="50">
        <f t="shared" si="258"/>
        <v>0</v>
      </c>
      <c r="T593" s="50"/>
      <c r="U593" s="50">
        <f t="shared" si="259"/>
        <v>0</v>
      </c>
      <c r="V593" s="50"/>
      <c r="W593" s="50">
        <f t="shared" si="260"/>
        <v>0</v>
      </c>
      <c r="X593" s="50"/>
      <c r="Y593" s="50">
        <f t="shared" si="245"/>
        <v>0</v>
      </c>
      <c r="Z593" s="50">
        <v>42.88</v>
      </c>
      <c r="AA593" s="50">
        <f t="shared" si="261"/>
        <v>17874.53</v>
      </c>
      <c r="AB593" s="50"/>
      <c r="AC593" s="50">
        <f t="shared" si="266"/>
        <v>0</v>
      </c>
      <c r="AD593" s="50"/>
      <c r="AE593" s="50">
        <f t="shared" si="253"/>
        <v>0</v>
      </c>
      <c r="AF593" s="50"/>
      <c r="AG593" s="50">
        <f t="shared" si="254"/>
        <v>0</v>
      </c>
      <c r="AH593" s="50"/>
      <c r="AI593" s="50">
        <f t="shared" si="267"/>
        <v>0</v>
      </c>
      <c r="AJ593" s="50"/>
      <c r="AK593" s="50">
        <f t="shared" si="237"/>
        <v>0</v>
      </c>
      <c r="AL593" s="50"/>
      <c r="AM593" s="50">
        <f t="shared" si="268"/>
        <v>0</v>
      </c>
      <c r="AN593" s="50"/>
      <c r="AO593" s="50">
        <f t="shared" si="269"/>
        <v>0</v>
      </c>
      <c r="AP593" s="49">
        <f t="shared" si="270"/>
        <v>42.88</v>
      </c>
      <c r="AQ593" s="49">
        <f t="shared" si="262"/>
        <v>17874.53</v>
      </c>
      <c r="AR593" s="49">
        <f t="shared" si="263"/>
        <v>2.1199999999999974</v>
      </c>
      <c r="AS593" s="58">
        <f t="shared" si="264"/>
        <v>883.72000000000116</v>
      </c>
      <c r="AT593" s="47"/>
      <c r="AU593" s="46"/>
      <c r="AV593" s="24">
        <f t="shared" si="238"/>
        <v>0</v>
      </c>
      <c r="AW593" s="23" t="str">
        <f t="shared" si="255"/>
        <v>NÃO MEDIDO</v>
      </c>
      <c r="AX593" s="45"/>
    </row>
    <row r="594" spans="1:50" s="41" customFormat="1" ht="54" customHeight="1" x14ac:dyDescent="0.2">
      <c r="A594" s="41" t="s">
        <v>39</v>
      </c>
      <c r="C594" s="57" t="s">
        <v>1871</v>
      </c>
      <c r="D594" s="56" t="s">
        <v>1870</v>
      </c>
      <c r="E594" s="55" t="s">
        <v>36</v>
      </c>
      <c r="F594" s="53">
        <v>44</v>
      </c>
      <c r="G594" s="53">
        <v>0</v>
      </c>
      <c r="H594" s="54">
        <v>0</v>
      </c>
      <c r="I594" s="54"/>
      <c r="J594" s="54">
        <v>0</v>
      </c>
      <c r="K594" s="53">
        <f t="shared" si="265"/>
        <v>44</v>
      </c>
      <c r="L594" s="52">
        <v>402.97</v>
      </c>
      <c r="M594" s="51">
        <f t="shared" si="271"/>
        <v>17730.68</v>
      </c>
      <c r="N594" s="50"/>
      <c r="O594" s="50">
        <f t="shared" si="256"/>
        <v>0</v>
      </c>
      <c r="P594" s="50"/>
      <c r="Q594" s="50">
        <f t="shared" si="257"/>
        <v>0</v>
      </c>
      <c r="R594" s="50"/>
      <c r="S594" s="50">
        <f t="shared" si="258"/>
        <v>0</v>
      </c>
      <c r="T594" s="50"/>
      <c r="U594" s="50">
        <f t="shared" si="259"/>
        <v>0</v>
      </c>
      <c r="V594" s="50"/>
      <c r="W594" s="50">
        <f t="shared" si="260"/>
        <v>0</v>
      </c>
      <c r="X594" s="50"/>
      <c r="Y594" s="50">
        <f t="shared" si="245"/>
        <v>0</v>
      </c>
      <c r="Z594" s="50"/>
      <c r="AA594" s="50">
        <f t="shared" si="261"/>
        <v>0</v>
      </c>
      <c r="AB594" s="50"/>
      <c r="AC594" s="50">
        <f t="shared" si="266"/>
        <v>0</v>
      </c>
      <c r="AD594" s="50"/>
      <c r="AE594" s="50">
        <f t="shared" si="253"/>
        <v>0</v>
      </c>
      <c r="AF594" s="50"/>
      <c r="AG594" s="50">
        <f t="shared" si="254"/>
        <v>0</v>
      </c>
      <c r="AH594" s="50">
        <v>34.53</v>
      </c>
      <c r="AI594" s="50">
        <f t="shared" si="267"/>
        <v>13914.55</v>
      </c>
      <c r="AJ594" s="50"/>
      <c r="AK594" s="50">
        <f t="shared" ref="AK594:AK657" si="272">ROUND(AJ594*$L594,2)</f>
        <v>0</v>
      </c>
      <c r="AL594" s="50"/>
      <c r="AM594" s="50">
        <f t="shared" si="268"/>
        <v>0</v>
      </c>
      <c r="AN594" s="50"/>
      <c r="AO594" s="50">
        <f t="shared" si="269"/>
        <v>0</v>
      </c>
      <c r="AP594" s="49">
        <f t="shared" si="270"/>
        <v>34.53</v>
      </c>
      <c r="AQ594" s="49">
        <f t="shared" si="262"/>
        <v>13914.55</v>
      </c>
      <c r="AR594" s="49">
        <f t="shared" si="263"/>
        <v>9.4699999999999989</v>
      </c>
      <c r="AS594" s="58">
        <f t="shared" si="264"/>
        <v>3816.130000000001</v>
      </c>
      <c r="AT594" s="47"/>
      <c r="AU594" s="46"/>
      <c r="AV594" s="24">
        <f t="shared" si="238"/>
        <v>0</v>
      </c>
      <c r="AW594" s="23" t="str">
        <f t="shared" si="255"/>
        <v>NÃO MEDIDO</v>
      </c>
      <c r="AX594" s="45"/>
    </row>
    <row r="595" spans="1:50" s="41" customFormat="1" ht="54" customHeight="1" x14ac:dyDescent="0.2">
      <c r="A595" s="41" t="s">
        <v>39</v>
      </c>
      <c r="C595" s="57" t="s">
        <v>1869</v>
      </c>
      <c r="D595" s="56" t="s">
        <v>1868</v>
      </c>
      <c r="E595" s="55" t="s">
        <v>36</v>
      </c>
      <c r="F595" s="53">
        <v>380</v>
      </c>
      <c r="G595" s="53">
        <v>0</v>
      </c>
      <c r="H595" s="54">
        <v>0</v>
      </c>
      <c r="I595" s="54">
        <v>40</v>
      </c>
      <c r="J595" s="54">
        <v>0</v>
      </c>
      <c r="K595" s="53">
        <f t="shared" si="265"/>
        <v>420</v>
      </c>
      <c r="L595" s="52">
        <v>448.99</v>
      </c>
      <c r="M595" s="51">
        <f t="shared" si="271"/>
        <v>188575.80000000002</v>
      </c>
      <c r="N595" s="50"/>
      <c r="O595" s="50">
        <f t="shared" si="256"/>
        <v>0</v>
      </c>
      <c r="P595" s="50"/>
      <c r="Q595" s="50">
        <f t="shared" si="257"/>
        <v>0</v>
      </c>
      <c r="R595" s="50"/>
      <c r="S595" s="50">
        <f t="shared" si="258"/>
        <v>0</v>
      </c>
      <c r="T595" s="50"/>
      <c r="U595" s="50">
        <f t="shared" si="259"/>
        <v>0</v>
      </c>
      <c r="V595" s="50"/>
      <c r="W595" s="50">
        <f t="shared" si="260"/>
        <v>0</v>
      </c>
      <c r="X595" s="50"/>
      <c r="Y595" s="50">
        <f t="shared" si="245"/>
        <v>0</v>
      </c>
      <c r="Z595" s="50">
        <v>125.21</v>
      </c>
      <c r="AA595" s="50">
        <f t="shared" si="261"/>
        <v>56218.04</v>
      </c>
      <c r="AB595" s="50"/>
      <c r="AC595" s="50">
        <f t="shared" si="266"/>
        <v>0</v>
      </c>
      <c r="AD595" s="50"/>
      <c r="AE595" s="50">
        <f t="shared" si="253"/>
        <v>0</v>
      </c>
      <c r="AF595" s="50"/>
      <c r="AG595" s="50">
        <f t="shared" si="254"/>
        <v>0</v>
      </c>
      <c r="AH595" s="50">
        <v>292.14999999999998</v>
      </c>
      <c r="AI595" s="50">
        <f t="shared" si="267"/>
        <v>131172.43</v>
      </c>
      <c r="AJ595" s="50"/>
      <c r="AK595" s="50">
        <f t="shared" si="272"/>
        <v>0</v>
      </c>
      <c r="AL595" s="50"/>
      <c r="AM595" s="50">
        <f t="shared" si="268"/>
        <v>0</v>
      </c>
      <c r="AN595" s="50"/>
      <c r="AO595" s="50">
        <f t="shared" si="269"/>
        <v>0</v>
      </c>
      <c r="AP595" s="49">
        <f t="shared" si="270"/>
        <v>417.35999999999996</v>
      </c>
      <c r="AQ595" s="49">
        <f t="shared" si="262"/>
        <v>187390.47</v>
      </c>
      <c r="AR595" s="49">
        <f t="shared" si="263"/>
        <v>2.6400000000000432</v>
      </c>
      <c r="AS595" s="58">
        <f t="shared" si="264"/>
        <v>1185.3300000000163</v>
      </c>
      <c r="AT595" s="47"/>
      <c r="AU595" s="46"/>
      <c r="AV595" s="24">
        <f t="shared" si="238"/>
        <v>0</v>
      </c>
      <c r="AW595" s="23" t="str">
        <f t="shared" si="255"/>
        <v>NÃO MEDIDO</v>
      </c>
      <c r="AX595" s="45"/>
    </row>
    <row r="596" spans="1:50" s="41" customFormat="1" ht="54" customHeight="1" x14ac:dyDescent="0.2">
      <c r="A596" s="41" t="s">
        <v>39</v>
      </c>
      <c r="C596" s="57" t="s">
        <v>1867</v>
      </c>
      <c r="D596" s="56" t="s">
        <v>1866</v>
      </c>
      <c r="E596" s="55" t="s">
        <v>36</v>
      </c>
      <c r="F596" s="53">
        <v>132.5</v>
      </c>
      <c r="G596" s="53">
        <v>0</v>
      </c>
      <c r="H596" s="54">
        <v>0</v>
      </c>
      <c r="I596" s="54"/>
      <c r="J596" s="54">
        <v>0</v>
      </c>
      <c r="K596" s="53">
        <f t="shared" si="265"/>
        <v>132.5</v>
      </c>
      <c r="L596" s="52">
        <v>448.99</v>
      </c>
      <c r="M596" s="51">
        <f t="shared" si="271"/>
        <v>59491.18</v>
      </c>
      <c r="N596" s="50"/>
      <c r="O596" s="50">
        <f t="shared" si="256"/>
        <v>0</v>
      </c>
      <c r="P596" s="50"/>
      <c r="Q596" s="50">
        <f t="shared" si="257"/>
        <v>0</v>
      </c>
      <c r="R596" s="50"/>
      <c r="S596" s="50">
        <f t="shared" si="258"/>
        <v>0</v>
      </c>
      <c r="T596" s="50"/>
      <c r="U596" s="50">
        <f t="shared" si="259"/>
        <v>0</v>
      </c>
      <c r="V596" s="50"/>
      <c r="W596" s="50">
        <f t="shared" si="260"/>
        <v>0</v>
      </c>
      <c r="X596" s="50"/>
      <c r="Y596" s="50">
        <f t="shared" si="245"/>
        <v>0</v>
      </c>
      <c r="Z596" s="50">
        <v>31.24</v>
      </c>
      <c r="AA596" s="50">
        <f t="shared" si="261"/>
        <v>14026.45</v>
      </c>
      <c r="AB596" s="50"/>
      <c r="AC596" s="50">
        <f t="shared" si="266"/>
        <v>0</v>
      </c>
      <c r="AD596" s="50"/>
      <c r="AE596" s="50">
        <f t="shared" si="253"/>
        <v>0</v>
      </c>
      <c r="AF596" s="50"/>
      <c r="AG596" s="50">
        <f t="shared" si="254"/>
        <v>0</v>
      </c>
      <c r="AH596" s="50">
        <v>72.89</v>
      </c>
      <c r="AI596" s="50">
        <f t="shared" si="267"/>
        <v>32726.880000000001</v>
      </c>
      <c r="AJ596" s="50"/>
      <c r="AK596" s="50">
        <f t="shared" si="272"/>
        <v>0</v>
      </c>
      <c r="AL596" s="50"/>
      <c r="AM596" s="50">
        <f t="shared" si="268"/>
        <v>0</v>
      </c>
      <c r="AN596" s="50"/>
      <c r="AO596" s="50">
        <f t="shared" si="269"/>
        <v>0</v>
      </c>
      <c r="AP596" s="49">
        <f t="shared" si="270"/>
        <v>104.13</v>
      </c>
      <c r="AQ596" s="49">
        <f t="shared" si="262"/>
        <v>46753.33</v>
      </c>
      <c r="AR596" s="49">
        <f t="shared" si="263"/>
        <v>28.370000000000005</v>
      </c>
      <c r="AS596" s="58">
        <f t="shared" si="264"/>
        <v>12737.849999999999</v>
      </c>
      <c r="AT596" s="47"/>
      <c r="AU596" s="46"/>
      <c r="AV596" s="24">
        <f t="shared" si="238"/>
        <v>0</v>
      </c>
      <c r="AW596" s="23" t="str">
        <f t="shared" si="255"/>
        <v>NÃO MEDIDO</v>
      </c>
      <c r="AX596" s="45"/>
    </row>
    <row r="597" spans="1:50" s="41" customFormat="1" ht="54" customHeight="1" x14ac:dyDescent="0.2">
      <c r="A597" s="41" t="s">
        <v>39</v>
      </c>
      <c r="C597" s="57" t="s">
        <v>1865</v>
      </c>
      <c r="D597" s="56" t="s">
        <v>1864</v>
      </c>
      <c r="E597" s="55" t="s">
        <v>36</v>
      </c>
      <c r="F597" s="53">
        <v>38</v>
      </c>
      <c r="G597" s="53">
        <v>0</v>
      </c>
      <c r="H597" s="54">
        <v>0</v>
      </c>
      <c r="I597" s="54"/>
      <c r="J597" s="54">
        <v>0</v>
      </c>
      <c r="K597" s="53">
        <f t="shared" si="265"/>
        <v>38</v>
      </c>
      <c r="L597" s="52">
        <v>134.69</v>
      </c>
      <c r="M597" s="51">
        <f t="shared" si="271"/>
        <v>5118.22</v>
      </c>
      <c r="N597" s="50"/>
      <c r="O597" s="50">
        <f t="shared" si="256"/>
        <v>0</v>
      </c>
      <c r="P597" s="50"/>
      <c r="Q597" s="50">
        <f t="shared" si="257"/>
        <v>0</v>
      </c>
      <c r="R597" s="50"/>
      <c r="S597" s="50">
        <f t="shared" si="258"/>
        <v>0</v>
      </c>
      <c r="T597" s="50"/>
      <c r="U597" s="50">
        <f t="shared" si="259"/>
        <v>0</v>
      </c>
      <c r="V597" s="50"/>
      <c r="W597" s="50">
        <f t="shared" si="260"/>
        <v>0</v>
      </c>
      <c r="X597" s="50"/>
      <c r="Y597" s="50">
        <f t="shared" si="245"/>
        <v>0</v>
      </c>
      <c r="Z597" s="50"/>
      <c r="AA597" s="50">
        <f t="shared" si="261"/>
        <v>0</v>
      </c>
      <c r="AB597" s="50"/>
      <c r="AC597" s="50">
        <f t="shared" si="266"/>
        <v>0</v>
      </c>
      <c r="AD597" s="50"/>
      <c r="AE597" s="50">
        <f t="shared" si="253"/>
        <v>0</v>
      </c>
      <c r="AF597" s="50"/>
      <c r="AG597" s="50">
        <f t="shared" si="254"/>
        <v>0</v>
      </c>
      <c r="AH597" s="50">
        <v>36.97</v>
      </c>
      <c r="AI597" s="50">
        <f t="shared" si="267"/>
        <v>4979.49</v>
      </c>
      <c r="AJ597" s="50"/>
      <c r="AK597" s="50">
        <f t="shared" si="272"/>
        <v>0</v>
      </c>
      <c r="AL597" s="50"/>
      <c r="AM597" s="50">
        <f t="shared" si="268"/>
        <v>0</v>
      </c>
      <c r="AN597" s="50"/>
      <c r="AO597" s="50">
        <f t="shared" si="269"/>
        <v>0</v>
      </c>
      <c r="AP597" s="49">
        <f t="shared" si="270"/>
        <v>36.97</v>
      </c>
      <c r="AQ597" s="49">
        <f t="shared" si="262"/>
        <v>4979.49</v>
      </c>
      <c r="AR597" s="49">
        <f t="shared" si="263"/>
        <v>1.0300000000000011</v>
      </c>
      <c r="AS597" s="58">
        <f t="shared" si="264"/>
        <v>138.73000000000047</v>
      </c>
      <c r="AT597" s="47"/>
      <c r="AU597" s="46"/>
      <c r="AV597" s="24">
        <f t="shared" ref="AV597:AV660" si="273">INDEX($N$10:$AO$1747,ROW()-9,MATCH($AV$10,$N$10:$AO$10,0))</f>
        <v>0</v>
      </c>
      <c r="AW597" s="23" t="str">
        <f t="shared" si="255"/>
        <v>NÃO MEDIDO</v>
      </c>
      <c r="AX597" s="45"/>
    </row>
    <row r="598" spans="1:50" s="41" customFormat="1" ht="54" customHeight="1" x14ac:dyDescent="0.2">
      <c r="A598" s="41" t="s">
        <v>39</v>
      </c>
      <c r="C598" s="57" t="s">
        <v>1863</v>
      </c>
      <c r="D598" s="56" t="s">
        <v>1862</v>
      </c>
      <c r="E598" s="55" t="s">
        <v>36</v>
      </c>
      <c r="F598" s="53">
        <v>57.5</v>
      </c>
      <c r="G598" s="53">
        <v>0</v>
      </c>
      <c r="H598" s="54">
        <v>0</v>
      </c>
      <c r="I598" s="54"/>
      <c r="J598" s="54">
        <v>0</v>
      </c>
      <c r="K598" s="53">
        <f t="shared" si="265"/>
        <v>57.5</v>
      </c>
      <c r="L598" s="52">
        <v>157.15</v>
      </c>
      <c r="M598" s="51">
        <f t="shared" si="271"/>
        <v>9036.1299999999992</v>
      </c>
      <c r="N598" s="50"/>
      <c r="O598" s="50">
        <f t="shared" si="256"/>
        <v>0</v>
      </c>
      <c r="P598" s="50"/>
      <c r="Q598" s="50">
        <f t="shared" si="257"/>
        <v>0</v>
      </c>
      <c r="R598" s="50"/>
      <c r="S598" s="50">
        <f t="shared" si="258"/>
        <v>0</v>
      </c>
      <c r="T598" s="50"/>
      <c r="U598" s="50">
        <f t="shared" si="259"/>
        <v>0</v>
      </c>
      <c r="V598" s="50"/>
      <c r="W598" s="50">
        <f t="shared" si="260"/>
        <v>0</v>
      </c>
      <c r="X598" s="50"/>
      <c r="Y598" s="50">
        <f t="shared" si="245"/>
        <v>0</v>
      </c>
      <c r="Z598" s="50"/>
      <c r="AA598" s="50">
        <f t="shared" si="261"/>
        <v>0</v>
      </c>
      <c r="AB598" s="50"/>
      <c r="AC598" s="50">
        <f t="shared" si="266"/>
        <v>0</v>
      </c>
      <c r="AD598" s="50"/>
      <c r="AE598" s="50">
        <f t="shared" si="253"/>
        <v>0</v>
      </c>
      <c r="AF598" s="50"/>
      <c r="AG598" s="50">
        <f t="shared" si="254"/>
        <v>0</v>
      </c>
      <c r="AH598" s="50">
        <v>51.82</v>
      </c>
      <c r="AI598" s="50">
        <f t="shared" si="267"/>
        <v>8143.51</v>
      </c>
      <c r="AJ598" s="50"/>
      <c r="AK598" s="50">
        <f t="shared" si="272"/>
        <v>0</v>
      </c>
      <c r="AL598" s="50"/>
      <c r="AM598" s="50">
        <f t="shared" si="268"/>
        <v>0</v>
      </c>
      <c r="AN598" s="50"/>
      <c r="AO598" s="50">
        <f t="shared" si="269"/>
        <v>0</v>
      </c>
      <c r="AP598" s="49">
        <f t="shared" si="270"/>
        <v>51.82</v>
      </c>
      <c r="AQ598" s="49">
        <f t="shared" si="262"/>
        <v>8143.51</v>
      </c>
      <c r="AR598" s="49">
        <f t="shared" si="263"/>
        <v>5.68</v>
      </c>
      <c r="AS598" s="58">
        <f t="shared" si="264"/>
        <v>892.61999999999898</v>
      </c>
      <c r="AT598" s="47"/>
      <c r="AU598" s="46"/>
      <c r="AV598" s="24">
        <f t="shared" si="273"/>
        <v>0</v>
      </c>
      <c r="AW598" s="23" t="str">
        <f t="shared" si="255"/>
        <v>NÃO MEDIDO</v>
      </c>
      <c r="AX598" s="45"/>
    </row>
    <row r="599" spans="1:50" s="41" customFormat="1" ht="54" customHeight="1" x14ac:dyDescent="0.2">
      <c r="A599" s="41" t="s">
        <v>39</v>
      </c>
      <c r="C599" s="57" t="s">
        <v>1861</v>
      </c>
      <c r="D599" s="56" t="s">
        <v>1860</v>
      </c>
      <c r="E599" s="55" t="s">
        <v>36</v>
      </c>
      <c r="F599" s="53">
        <v>146</v>
      </c>
      <c r="G599" s="53">
        <v>0</v>
      </c>
      <c r="H599" s="54">
        <v>169.33</v>
      </c>
      <c r="I599" s="54"/>
      <c r="J599" s="54">
        <v>0</v>
      </c>
      <c r="K599" s="53">
        <f t="shared" si="265"/>
        <v>315.33000000000004</v>
      </c>
      <c r="L599" s="52">
        <v>117.86</v>
      </c>
      <c r="M599" s="51">
        <f t="shared" si="271"/>
        <v>37164.79</v>
      </c>
      <c r="N599" s="50"/>
      <c r="O599" s="50">
        <f t="shared" si="256"/>
        <v>0</v>
      </c>
      <c r="P599" s="50"/>
      <c r="Q599" s="50">
        <f t="shared" si="257"/>
        <v>0</v>
      </c>
      <c r="R599" s="50"/>
      <c r="S599" s="50">
        <f t="shared" si="258"/>
        <v>0</v>
      </c>
      <c r="T599" s="50"/>
      <c r="U599" s="50">
        <f t="shared" si="259"/>
        <v>0</v>
      </c>
      <c r="V599" s="50"/>
      <c r="W599" s="50">
        <f t="shared" si="260"/>
        <v>0</v>
      </c>
      <c r="X599" s="50"/>
      <c r="Y599" s="50">
        <f t="shared" si="245"/>
        <v>0</v>
      </c>
      <c r="Z599" s="50">
        <v>60.58</v>
      </c>
      <c r="AA599" s="50">
        <f t="shared" si="261"/>
        <v>7139.96</v>
      </c>
      <c r="AB599" s="50"/>
      <c r="AC599" s="50">
        <f t="shared" si="266"/>
        <v>0</v>
      </c>
      <c r="AD599" s="50"/>
      <c r="AE599" s="50">
        <f t="shared" si="253"/>
        <v>0</v>
      </c>
      <c r="AF599" s="50"/>
      <c r="AG599" s="50">
        <f t="shared" si="254"/>
        <v>0</v>
      </c>
      <c r="AH599" s="50">
        <v>146.54</v>
      </c>
      <c r="AI599" s="50">
        <f t="shared" si="267"/>
        <v>17271.2</v>
      </c>
      <c r="AJ599" s="50">
        <v>108.21</v>
      </c>
      <c r="AK599" s="50">
        <f t="shared" si="272"/>
        <v>12753.63</v>
      </c>
      <c r="AL599" s="50"/>
      <c r="AM599" s="50">
        <f t="shared" si="268"/>
        <v>0</v>
      </c>
      <c r="AN599" s="50"/>
      <c r="AO599" s="50">
        <f t="shared" si="269"/>
        <v>0</v>
      </c>
      <c r="AP599" s="49">
        <f t="shared" si="270"/>
        <v>315.33</v>
      </c>
      <c r="AQ599" s="49">
        <f t="shared" si="262"/>
        <v>37164.79</v>
      </c>
      <c r="AR599" s="49">
        <f t="shared" si="263"/>
        <v>0</v>
      </c>
      <c r="AS599" s="58">
        <f t="shared" si="264"/>
        <v>0</v>
      </c>
      <c r="AT599" s="47"/>
      <c r="AU599" s="46"/>
      <c r="AV599" s="24">
        <f t="shared" si="273"/>
        <v>108.21</v>
      </c>
      <c r="AW599" s="23" t="str">
        <f t="shared" si="255"/>
        <v>MEDIDO</v>
      </c>
      <c r="AX599" s="45"/>
    </row>
    <row r="600" spans="1:50" s="41" customFormat="1" ht="57.75" customHeight="1" x14ac:dyDescent="0.2">
      <c r="A600" s="41" t="s">
        <v>39</v>
      </c>
      <c r="C600" s="57" t="s">
        <v>1859</v>
      </c>
      <c r="D600" s="56" t="s">
        <v>1858</v>
      </c>
      <c r="E600" s="55" t="s">
        <v>36</v>
      </c>
      <c r="F600" s="53">
        <v>221</v>
      </c>
      <c r="G600" s="53">
        <v>0</v>
      </c>
      <c r="H600" s="54">
        <v>0</v>
      </c>
      <c r="I600" s="54"/>
      <c r="J600" s="54">
        <v>0</v>
      </c>
      <c r="K600" s="53">
        <f t="shared" si="265"/>
        <v>221</v>
      </c>
      <c r="L600" s="52">
        <v>129.08000000000001</v>
      </c>
      <c r="M600" s="51">
        <f t="shared" si="271"/>
        <v>28526.68</v>
      </c>
      <c r="N600" s="50"/>
      <c r="O600" s="50">
        <f t="shared" si="256"/>
        <v>0</v>
      </c>
      <c r="P600" s="50"/>
      <c r="Q600" s="50">
        <f t="shared" si="257"/>
        <v>0</v>
      </c>
      <c r="R600" s="50"/>
      <c r="S600" s="50">
        <f t="shared" si="258"/>
        <v>0</v>
      </c>
      <c r="T600" s="50"/>
      <c r="U600" s="50">
        <f t="shared" si="259"/>
        <v>0</v>
      </c>
      <c r="V600" s="50"/>
      <c r="W600" s="50">
        <f t="shared" si="260"/>
        <v>0</v>
      </c>
      <c r="X600" s="50"/>
      <c r="Y600" s="50">
        <f t="shared" si="245"/>
        <v>0</v>
      </c>
      <c r="Z600" s="50">
        <v>110.59</v>
      </c>
      <c r="AA600" s="50">
        <f t="shared" si="261"/>
        <v>14274.96</v>
      </c>
      <c r="AB600" s="50"/>
      <c r="AC600" s="50">
        <f t="shared" si="266"/>
        <v>0</v>
      </c>
      <c r="AD600" s="50"/>
      <c r="AE600" s="50">
        <f t="shared" si="253"/>
        <v>0</v>
      </c>
      <c r="AF600" s="50"/>
      <c r="AG600" s="50">
        <f t="shared" si="254"/>
        <v>0</v>
      </c>
      <c r="AH600" s="50"/>
      <c r="AI600" s="50">
        <f t="shared" si="267"/>
        <v>0</v>
      </c>
      <c r="AJ600" s="50">
        <v>110.41</v>
      </c>
      <c r="AK600" s="50">
        <f t="shared" si="272"/>
        <v>14251.72</v>
      </c>
      <c r="AL600" s="50"/>
      <c r="AM600" s="50">
        <f t="shared" si="268"/>
        <v>0</v>
      </c>
      <c r="AN600" s="50"/>
      <c r="AO600" s="50">
        <f t="shared" si="269"/>
        <v>0</v>
      </c>
      <c r="AP600" s="49">
        <f t="shared" si="270"/>
        <v>221</v>
      </c>
      <c r="AQ600" s="49">
        <f t="shared" si="262"/>
        <v>28526.68</v>
      </c>
      <c r="AR600" s="49">
        <f t="shared" si="263"/>
        <v>0</v>
      </c>
      <c r="AS600" s="58">
        <f t="shared" si="264"/>
        <v>0</v>
      </c>
      <c r="AT600" s="47"/>
      <c r="AU600" s="46"/>
      <c r="AV600" s="24">
        <f t="shared" si="273"/>
        <v>110.41</v>
      </c>
      <c r="AW600" s="23" t="str">
        <f t="shared" si="255"/>
        <v>MEDIDO</v>
      </c>
      <c r="AX600" s="45"/>
    </row>
    <row r="601" spans="1:50" s="41" customFormat="1" ht="30" customHeight="1" x14ac:dyDescent="0.2">
      <c r="A601" s="60" t="s">
        <v>41</v>
      </c>
      <c r="B601" s="60"/>
      <c r="C601" s="57">
        <v>150400</v>
      </c>
      <c r="D601" s="56" t="s">
        <v>1857</v>
      </c>
      <c r="E601" s="55"/>
      <c r="F601" s="53"/>
      <c r="G601" s="53">
        <v>0</v>
      </c>
      <c r="H601" s="54">
        <v>0</v>
      </c>
      <c r="I601" s="54"/>
      <c r="J601" s="54">
        <v>0</v>
      </c>
      <c r="K601" s="53">
        <f t="shared" si="265"/>
        <v>0</v>
      </c>
      <c r="L601" s="52"/>
      <c r="M601" s="51">
        <f t="shared" si="271"/>
        <v>0</v>
      </c>
      <c r="N601" s="50"/>
      <c r="O601" s="50">
        <f t="shared" si="256"/>
        <v>0</v>
      </c>
      <c r="P601" s="50"/>
      <c r="Q601" s="50">
        <f t="shared" si="257"/>
        <v>0</v>
      </c>
      <c r="R601" s="50"/>
      <c r="S601" s="50">
        <f t="shared" si="258"/>
        <v>0</v>
      </c>
      <c r="T601" s="50"/>
      <c r="U601" s="50">
        <f t="shared" si="259"/>
        <v>0</v>
      </c>
      <c r="V601" s="50"/>
      <c r="W601" s="50">
        <f t="shared" si="260"/>
        <v>0</v>
      </c>
      <c r="X601" s="50"/>
      <c r="Y601" s="50">
        <f t="shared" si="245"/>
        <v>0</v>
      </c>
      <c r="Z601" s="50"/>
      <c r="AA601" s="50">
        <f t="shared" si="261"/>
        <v>0</v>
      </c>
      <c r="AB601" s="50"/>
      <c r="AC601" s="50">
        <f t="shared" si="266"/>
        <v>0</v>
      </c>
      <c r="AD601" s="50"/>
      <c r="AE601" s="50">
        <f t="shared" si="253"/>
        <v>0</v>
      </c>
      <c r="AF601" s="50"/>
      <c r="AG601" s="50">
        <f t="shared" si="254"/>
        <v>0</v>
      </c>
      <c r="AH601" s="50"/>
      <c r="AI601" s="50">
        <f t="shared" si="267"/>
        <v>0</v>
      </c>
      <c r="AJ601" s="50"/>
      <c r="AK601" s="50">
        <f t="shared" si="272"/>
        <v>0</v>
      </c>
      <c r="AL601" s="50"/>
      <c r="AM601" s="50">
        <f t="shared" si="268"/>
        <v>0</v>
      </c>
      <c r="AN601" s="50"/>
      <c r="AO601" s="50">
        <f t="shared" si="269"/>
        <v>0</v>
      </c>
      <c r="AP601" s="49">
        <f t="shared" si="270"/>
        <v>0</v>
      </c>
      <c r="AQ601" s="49">
        <f t="shared" si="262"/>
        <v>0</v>
      </c>
      <c r="AR601" s="49">
        <f t="shared" si="263"/>
        <v>0</v>
      </c>
      <c r="AS601" s="58">
        <f t="shared" si="264"/>
        <v>0</v>
      </c>
      <c r="AT601" s="47"/>
      <c r="AU601" s="46"/>
      <c r="AV601" s="24">
        <f t="shared" si="273"/>
        <v>0</v>
      </c>
      <c r="AW601" s="23" t="str">
        <f>IF(COUNTIF(AW602:AW631,"MEDIDO")&lt;&gt;0,"MEDIDO","NÃO MEDIDO")</f>
        <v>MEDIDO</v>
      </c>
      <c r="AX601" s="45"/>
    </row>
    <row r="602" spans="1:50" s="41" customFormat="1" ht="30" customHeight="1" x14ac:dyDescent="0.2">
      <c r="A602" s="41" t="s">
        <v>39</v>
      </c>
      <c r="C602" s="57" t="s">
        <v>1856</v>
      </c>
      <c r="D602" s="56" t="s">
        <v>1855</v>
      </c>
      <c r="E602" s="55" t="s">
        <v>182</v>
      </c>
      <c r="F602" s="53">
        <v>37.5</v>
      </c>
      <c r="G602" s="53">
        <v>0</v>
      </c>
      <c r="H602" s="54">
        <v>0</v>
      </c>
      <c r="I602" s="54">
        <v>90</v>
      </c>
      <c r="J602" s="54">
        <v>0</v>
      </c>
      <c r="K602" s="53">
        <f t="shared" si="265"/>
        <v>127.5</v>
      </c>
      <c r="L602" s="52">
        <v>45.82</v>
      </c>
      <c r="M602" s="51">
        <f t="shared" si="271"/>
        <v>5842.05</v>
      </c>
      <c r="N602" s="50"/>
      <c r="O602" s="50">
        <f t="shared" si="256"/>
        <v>0</v>
      </c>
      <c r="P602" s="50"/>
      <c r="Q602" s="50">
        <f t="shared" si="257"/>
        <v>0</v>
      </c>
      <c r="R602" s="50"/>
      <c r="S602" s="50">
        <f t="shared" si="258"/>
        <v>0</v>
      </c>
      <c r="T602" s="50"/>
      <c r="U602" s="50">
        <f t="shared" si="259"/>
        <v>0</v>
      </c>
      <c r="V602" s="50"/>
      <c r="W602" s="50">
        <f t="shared" si="260"/>
        <v>0</v>
      </c>
      <c r="X602" s="50"/>
      <c r="Y602" s="50">
        <f t="shared" si="245"/>
        <v>0</v>
      </c>
      <c r="Z602" s="50"/>
      <c r="AA602" s="50">
        <f t="shared" si="261"/>
        <v>0</v>
      </c>
      <c r="AB602" s="50"/>
      <c r="AC602" s="50">
        <f t="shared" si="266"/>
        <v>0</v>
      </c>
      <c r="AD602" s="50"/>
      <c r="AE602" s="50">
        <f t="shared" si="253"/>
        <v>0</v>
      </c>
      <c r="AF602" s="50"/>
      <c r="AG602" s="50">
        <f t="shared" si="254"/>
        <v>0</v>
      </c>
      <c r="AH602" s="50">
        <v>120</v>
      </c>
      <c r="AI602" s="50">
        <f t="shared" si="267"/>
        <v>5498.4</v>
      </c>
      <c r="AJ602" s="50">
        <v>1.17</v>
      </c>
      <c r="AK602" s="50">
        <f t="shared" si="272"/>
        <v>53.61</v>
      </c>
      <c r="AL602" s="50"/>
      <c r="AM602" s="50">
        <f t="shared" si="268"/>
        <v>0</v>
      </c>
      <c r="AN602" s="50"/>
      <c r="AO602" s="50">
        <f t="shared" si="269"/>
        <v>0</v>
      </c>
      <c r="AP602" s="49">
        <f t="shared" si="270"/>
        <v>121.17</v>
      </c>
      <c r="AQ602" s="49">
        <f t="shared" si="262"/>
        <v>5552.0099999999993</v>
      </c>
      <c r="AR602" s="49">
        <f t="shared" si="263"/>
        <v>6.3299999999999983</v>
      </c>
      <c r="AS602" s="58">
        <f t="shared" si="264"/>
        <v>290.04000000000087</v>
      </c>
      <c r="AT602" s="47"/>
      <c r="AU602" s="46"/>
      <c r="AV602" s="24">
        <f t="shared" si="273"/>
        <v>1.17</v>
      </c>
      <c r="AW602" s="23" t="str">
        <f t="shared" ref="AW602:AW631" si="274">IF(AV602&lt;&gt;0,"MEDIDO","NÃO MEDIDO")</f>
        <v>MEDIDO</v>
      </c>
      <c r="AX602" s="45"/>
    </row>
    <row r="603" spans="1:50" s="41" customFormat="1" ht="30" customHeight="1" x14ac:dyDescent="0.2">
      <c r="A603" s="41" t="s">
        <v>39</v>
      </c>
      <c r="C603" s="57" t="s">
        <v>1854</v>
      </c>
      <c r="D603" s="56" t="s">
        <v>1853</v>
      </c>
      <c r="E603" s="55" t="s">
        <v>182</v>
      </c>
      <c r="F603" s="53">
        <v>83</v>
      </c>
      <c r="G603" s="53">
        <v>0</v>
      </c>
      <c r="H603" s="54">
        <v>0</v>
      </c>
      <c r="I603" s="54"/>
      <c r="J603" s="54">
        <v>0</v>
      </c>
      <c r="K603" s="53">
        <f t="shared" si="265"/>
        <v>83</v>
      </c>
      <c r="L603" s="52">
        <v>20.88</v>
      </c>
      <c r="M603" s="51">
        <f t="shared" si="271"/>
        <v>1733.04</v>
      </c>
      <c r="N603" s="50"/>
      <c r="O603" s="50">
        <f t="shared" si="256"/>
        <v>0</v>
      </c>
      <c r="P603" s="50"/>
      <c r="Q603" s="50">
        <f t="shared" si="257"/>
        <v>0</v>
      </c>
      <c r="R603" s="50"/>
      <c r="S603" s="50">
        <f t="shared" si="258"/>
        <v>0</v>
      </c>
      <c r="T603" s="50"/>
      <c r="U603" s="50">
        <f t="shared" si="259"/>
        <v>0</v>
      </c>
      <c r="V603" s="50"/>
      <c r="W603" s="50">
        <f t="shared" si="260"/>
        <v>0</v>
      </c>
      <c r="X603" s="50"/>
      <c r="Y603" s="50">
        <f t="shared" si="245"/>
        <v>0</v>
      </c>
      <c r="Z603" s="50"/>
      <c r="AA603" s="50">
        <f t="shared" si="261"/>
        <v>0</v>
      </c>
      <c r="AB603" s="50"/>
      <c r="AC603" s="50">
        <f t="shared" si="266"/>
        <v>0</v>
      </c>
      <c r="AD603" s="50"/>
      <c r="AE603" s="50">
        <f t="shared" si="253"/>
        <v>0</v>
      </c>
      <c r="AF603" s="50"/>
      <c r="AG603" s="50">
        <f t="shared" si="254"/>
        <v>0</v>
      </c>
      <c r="AH603" s="50"/>
      <c r="AI603" s="50">
        <f t="shared" si="267"/>
        <v>0</v>
      </c>
      <c r="AJ603" s="50"/>
      <c r="AK603" s="50">
        <f t="shared" si="272"/>
        <v>0</v>
      </c>
      <c r="AL603" s="50"/>
      <c r="AM603" s="50">
        <f t="shared" si="268"/>
        <v>0</v>
      </c>
      <c r="AN603" s="50"/>
      <c r="AO603" s="50">
        <f t="shared" si="269"/>
        <v>0</v>
      </c>
      <c r="AP603" s="49">
        <f t="shared" si="270"/>
        <v>0</v>
      </c>
      <c r="AQ603" s="49">
        <f t="shared" si="262"/>
        <v>0</v>
      </c>
      <c r="AR603" s="49">
        <f t="shared" si="263"/>
        <v>83</v>
      </c>
      <c r="AS603" s="58">
        <f t="shared" si="264"/>
        <v>1733.04</v>
      </c>
      <c r="AT603" s="47"/>
      <c r="AU603" s="46"/>
      <c r="AV603" s="24">
        <f t="shared" si="273"/>
        <v>0</v>
      </c>
      <c r="AW603" s="23" t="str">
        <f t="shared" si="274"/>
        <v>NÃO MEDIDO</v>
      </c>
      <c r="AX603" s="45"/>
    </row>
    <row r="604" spans="1:50" s="41" customFormat="1" ht="30" customHeight="1" x14ac:dyDescent="0.2">
      <c r="A604" s="41" t="s">
        <v>39</v>
      </c>
      <c r="C604" s="57" t="s">
        <v>1852</v>
      </c>
      <c r="D604" s="56" t="s">
        <v>1851</v>
      </c>
      <c r="E604" s="55" t="s">
        <v>36</v>
      </c>
      <c r="F604" s="53">
        <v>0.9</v>
      </c>
      <c r="G604" s="53">
        <v>0</v>
      </c>
      <c r="H604" s="54">
        <v>0</v>
      </c>
      <c r="I604" s="54"/>
      <c r="J604" s="54">
        <v>0</v>
      </c>
      <c r="K604" s="53">
        <f t="shared" si="265"/>
        <v>0.9</v>
      </c>
      <c r="L604" s="52">
        <v>333.79</v>
      </c>
      <c r="M604" s="51">
        <f t="shared" si="271"/>
        <v>300.41000000000003</v>
      </c>
      <c r="N604" s="50"/>
      <c r="O604" s="50">
        <f t="shared" si="256"/>
        <v>0</v>
      </c>
      <c r="P604" s="50"/>
      <c r="Q604" s="50">
        <f t="shared" si="257"/>
        <v>0</v>
      </c>
      <c r="R604" s="50"/>
      <c r="S604" s="50">
        <f t="shared" si="258"/>
        <v>0</v>
      </c>
      <c r="T604" s="50"/>
      <c r="U604" s="50">
        <f t="shared" si="259"/>
        <v>0</v>
      </c>
      <c r="V604" s="50"/>
      <c r="W604" s="50">
        <f t="shared" si="260"/>
        <v>0</v>
      </c>
      <c r="X604" s="50"/>
      <c r="Y604" s="50">
        <f t="shared" si="245"/>
        <v>0</v>
      </c>
      <c r="Z604" s="50"/>
      <c r="AA604" s="50">
        <f t="shared" si="261"/>
        <v>0</v>
      </c>
      <c r="AB604" s="50"/>
      <c r="AC604" s="50">
        <f t="shared" si="266"/>
        <v>0</v>
      </c>
      <c r="AD604" s="50"/>
      <c r="AE604" s="50">
        <f t="shared" si="253"/>
        <v>0</v>
      </c>
      <c r="AF604" s="50"/>
      <c r="AG604" s="50">
        <f t="shared" si="254"/>
        <v>0</v>
      </c>
      <c r="AH604" s="50"/>
      <c r="AI604" s="50">
        <f t="shared" si="267"/>
        <v>0</v>
      </c>
      <c r="AJ604" s="50"/>
      <c r="AK604" s="50">
        <f t="shared" si="272"/>
        <v>0</v>
      </c>
      <c r="AL604" s="50"/>
      <c r="AM604" s="50">
        <f t="shared" si="268"/>
        <v>0</v>
      </c>
      <c r="AN604" s="50"/>
      <c r="AO604" s="50">
        <f t="shared" si="269"/>
        <v>0</v>
      </c>
      <c r="AP604" s="49">
        <f t="shared" si="270"/>
        <v>0</v>
      </c>
      <c r="AQ604" s="49">
        <f t="shared" si="262"/>
        <v>0</v>
      </c>
      <c r="AR604" s="49">
        <f t="shared" si="263"/>
        <v>0.9</v>
      </c>
      <c r="AS604" s="58">
        <f t="shared" si="264"/>
        <v>300.41000000000003</v>
      </c>
      <c r="AT604" s="47"/>
      <c r="AU604" s="46"/>
      <c r="AV604" s="24">
        <f t="shared" si="273"/>
        <v>0</v>
      </c>
      <c r="AW604" s="23" t="str">
        <f t="shared" si="274"/>
        <v>NÃO MEDIDO</v>
      </c>
      <c r="AX604" s="45"/>
    </row>
    <row r="605" spans="1:50" s="41" customFormat="1" ht="30" customHeight="1" x14ac:dyDescent="0.2">
      <c r="A605" s="41" t="s">
        <v>39</v>
      </c>
      <c r="C605" s="57" t="s">
        <v>1850</v>
      </c>
      <c r="D605" s="56" t="s">
        <v>1849</v>
      </c>
      <c r="E605" s="55" t="s">
        <v>36</v>
      </c>
      <c r="F605" s="53">
        <v>2.5</v>
      </c>
      <c r="G605" s="53">
        <v>0</v>
      </c>
      <c r="H605" s="54">
        <v>0</v>
      </c>
      <c r="I605" s="54"/>
      <c r="J605" s="54">
        <v>0</v>
      </c>
      <c r="K605" s="53">
        <f t="shared" si="265"/>
        <v>2.5</v>
      </c>
      <c r="L605" s="52">
        <v>446.1</v>
      </c>
      <c r="M605" s="51">
        <f t="shared" si="271"/>
        <v>1115.25</v>
      </c>
      <c r="N605" s="50"/>
      <c r="O605" s="50">
        <f t="shared" si="256"/>
        <v>0</v>
      </c>
      <c r="P605" s="50"/>
      <c r="Q605" s="50">
        <f t="shared" si="257"/>
        <v>0</v>
      </c>
      <c r="R605" s="50"/>
      <c r="S605" s="50">
        <f t="shared" si="258"/>
        <v>0</v>
      </c>
      <c r="T605" s="50"/>
      <c r="U605" s="50">
        <f t="shared" si="259"/>
        <v>0</v>
      </c>
      <c r="V605" s="50"/>
      <c r="W605" s="50">
        <f t="shared" si="260"/>
        <v>0</v>
      </c>
      <c r="X605" s="50"/>
      <c r="Y605" s="50">
        <f t="shared" si="245"/>
        <v>0</v>
      </c>
      <c r="Z605" s="50"/>
      <c r="AA605" s="50">
        <f t="shared" si="261"/>
        <v>0</v>
      </c>
      <c r="AB605" s="50"/>
      <c r="AC605" s="50">
        <f t="shared" si="266"/>
        <v>0</v>
      </c>
      <c r="AD605" s="50"/>
      <c r="AE605" s="50">
        <f t="shared" si="253"/>
        <v>0</v>
      </c>
      <c r="AF605" s="50"/>
      <c r="AG605" s="50">
        <f t="shared" si="254"/>
        <v>0</v>
      </c>
      <c r="AH605" s="50">
        <v>2.5</v>
      </c>
      <c r="AI605" s="50">
        <f t="shared" si="267"/>
        <v>1115.25</v>
      </c>
      <c r="AJ605" s="50"/>
      <c r="AK605" s="50">
        <f t="shared" si="272"/>
        <v>0</v>
      </c>
      <c r="AL605" s="50"/>
      <c r="AM605" s="50">
        <f t="shared" si="268"/>
        <v>0</v>
      </c>
      <c r="AN605" s="50"/>
      <c r="AO605" s="50">
        <f t="shared" si="269"/>
        <v>0</v>
      </c>
      <c r="AP605" s="49">
        <f t="shared" si="270"/>
        <v>2.5</v>
      </c>
      <c r="AQ605" s="49">
        <f t="shared" si="262"/>
        <v>1115.25</v>
      </c>
      <c r="AR605" s="49">
        <f t="shared" si="263"/>
        <v>0</v>
      </c>
      <c r="AS605" s="58">
        <f t="shared" si="264"/>
        <v>0</v>
      </c>
      <c r="AT605" s="47"/>
      <c r="AU605" s="46"/>
      <c r="AV605" s="24">
        <f t="shared" si="273"/>
        <v>0</v>
      </c>
      <c r="AW605" s="23" t="str">
        <f t="shared" si="274"/>
        <v>NÃO MEDIDO</v>
      </c>
      <c r="AX605" s="45"/>
    </row>
    <row r="606" spans="1:50" s="41" customFormat="1" ht="30" customHeight="1" x14ac:dyDescent="0.2">
      <c r="A606" s="41" t="s">
        <v>39</v>
      </c>
      <c r="C606" s="57" t="s">
        <v>1848</v>
      </c>
      <c r="D606" s="56" t="s">
        <v>1847</v>
      </c>
      <c r="E606" s="55" t="s">
        <v>36</v>
      </c>
      <c r="F606" s="53">
        <v>4.5</v>
      </c>
      <c r="G606" s="53">
        <v>0</v>
      </c>
      <c r="H606" s="54">
        <v>0</v>
      </c>
      <c r="I606" s="54"/>
      <c r="J606" s="54">
        <v>0</v>
      </c>
      <c r="K606" s="53">
        <f t="shared" si="265"/>
        <v>4.5</v>
      </c>
      <c r="L606" s="52">
        <v>393.7</v>
      </c>
      <c r="M606" s="51">
        <f t="shared" si="271"/>
        <v>1771.65</v>
      </c>
      <c r="N606" s="50"/>
      <c r="O606" s="50">
        <f t="shared" si="256"/>
        <v>0</v>
      </c>
      <c r="P606" s="50"/>
      <c r="Q606" s="50">
        <f t="shared" si="257"/>
        <v>0</v>
      </c>
      <c r="R606" s="50"/>
      <c r="S606" s="50">
        <f t="shared" si="258"/>
        <v>0</v>
      </c>
      <c r="T606" s="50"/>
      <c r="U606" s="50">
        <f t="shared" si="259"/>
        <v>0</v>
      </c>
      <c r="V606" s="50"/>
      <c r="W606" s="50">
        <f t="shared" si="260"/>
        <v>0</v>
      </c>
      <c r="X606" s="50"/>
      <c r="Y606" s="50">
        <f t="shared" si="245"/>
        <v>0</v>
      </c>
      <c r="Z606" s="50">
        <v>4.5</v>
      </c>
      <c r="AA606" s="50">
        <f t="shared" si="261"/>
        <v>1771.65</v>
      </c>
      <c r="AB606" s="50"/>
      <c r="AC606" s="50">
        <f t="shared" si="266"/>
        <v>0</v>
      </c>
      <c r="AD606" s="50"/>
      <c r="AE606" s="50">
        <f t="shared" si="253"/>
        <v>0</v>
      </c>
      <c r="AF606" s="50"/>
      <c r="AG606" s="50">
        <f t="shared" si="254"/>
        <v>0</v>
      </c>
      <c r="AH606" s="50"/>
      <c r="AI606" s="50">
        <f t="shared" si="267"/>
        <v>0</v>
      </c>
      <c r="AJ606" s="50"/>
      <c r="AK606" s="50">
        <f t="shared" si="272"/>
        <v>0</v>
      </c>
      <c r="AL606" s="50"/>
      <c r="AM606" s="50">
        <f t="shared" si="268"/>
        <v>0</v>
      </c>
      <c r="AN606" s="50"/>
      <c r="AO606" s="50">
        <f t="shared" si="269"/>
        <v>0</v>
      </c>
      <c r="AP606" s="49">
        <f t="shared" si="270"/>
        <v>4.5</v>
      </c>
      <c r="AQ606" s="49">
        <f t="shared" si="262"/>
        <v>1771.65</v>
      </c>
      <c r="AR606" s="49">
        <f t="shared" si="263"/>
        <v>0</v>
      </c>
      <c r="AS606" s="58">
        <f t="shared" si="264"/>
        <v>0</v>
      </c>
      <c r="AT606" s="47"/>
      <c r="AU606" s="46"/>
      <c r="AV606" s="24">
        <f t="shared" si="273"/>
        <v>0</v>
      </c>
      <c r="AW606" s="23" t="str">
        <f t="shared" si="274"/>
        <v>NÃO MEDIDO</v>
      </c>
      <c r="AX606" s="45"/>
    </row>
    <row r="607" spans="1:50" s="41" customFormat="1" ht="30" customHeight="1" x14ac:dyDescent="0.2">
      <c r="A607" s="41" t="s">
        <v>39</v>
      </c>
      <c r="C607" s="57" t="s">
        <v>1846</v>
      </c>
      <c r="D607" s="56" t="s">
        <v>1845</v>
      </c>
      <c r="E607" s="55" t="s">
        <v>182</v>
      </c>
      <c r="F607" s="53">
        <v>2</v>
      </c>
      <c r="G607" s="53">
        <v>0</v>
      </c>
      <c r="H607" s="54">
        <v>0</v>
      </c>
      <c r="I607" s="54"/>
      <c r="J607" s="54">
        <v>0</v>
      </c>
      <c r="K607" s="53">
        <f t="shared" si="265"/>
        <v>2</v>
      </c>
      <c r="L607" s="52">
        <v>48.38</v>
      </c>
      <c r="M607" s="51">
        <f t="shared" si="271"/>
        <v>96.76</v>
      </c>
      <c r="N607" s="50"/>
      <c r="O607" s="50">
        <f t="shared" si="256"/>
        <v>0</v>
      </c>
      <c r="P607" s="50"/>
      <c r="Q607" s="50">
        <f t="shared" si="257"/>
        <v>0</v>
      </c>
      <c r="R607" s="50"/>
      <c r="S607" s="50">
        <f t="shared" si="258"/>
        <v>0</v>
      </c>
      <c r="T607" s="50"/>
      <c r="U607" s="50">
        <f t="shared" si="259"/>
        <v>0</v>
      </c>
      <c r="V607" s="50"/>
      <c r="W607" s="50">
        <f t="shared" si="260"/>
        <v>0</v>
      </c>
      <c r="X607" s="50"/>
      <c r="Y607" s="50">
        <f t="shared" si="245"/>
        <v>0</v>
      </c>
      <c r="Z607" s="50"/>
      <c r="AA607" s="50">
        <f t="shared" si="261"/>
        <v>0</v>
      </c>
      <c r="AB607" s="50"/>
      <c r="AC607" s="50">
        <f t="shared" si="266"/>
        <v>0</v>
      </c>
      <c r="AD607" s="50"/>
      <c r="AE607" s="50">
        <f t="shared" si="253"/>
        <v>0</v>
      </c>
      <c r="AF607" s="50">
        <v>0.77</v>
      </c>
      <c r="AG607" s="50">
        <f t="shared" si="254"/>
        <v>37.25</v>
      </c>
      <c r="AH607" s="50"/>
      <c r="AI607" s="50">
        <f t="shared" si="267"/>
        <v>0</v>
      </c>
      <c r="AJ607" s="50"/>
      <c r="AK607" s="50">
        <f t="shared" si="272"/>
        <v>0</v>
      </c>
      <c r="AL607" s="50"/>
      <c r="AM607" s="50">
        <f t="shared" si="268"/>
        <v>0</v>
      </c>
      <c r="AN607" s="50"/>
      <c r="AO607" s="50">
        <f t="shared" si="269"/>
        <v>0</v>
      </c>
      <c r="AP607" s="49">
        <f t="shared" si="270"/>
        <v>0.77</v>
      </c>
      <c r="AQ607" s="49">
        <f t="shared" si="262"/>
        <v>37.25</v>
      </c>
      <c r="AR607" s="49">
        <f t="shared" si="263"/>
        <v>1.23</v>
      </c>
      <c r="AS607" s="58">
        <f t="shared" si="264"/>
        <v>59.510000000000005</v>
      </c>
      <c r="AT607" s="47"/>
      <c r="AU607" s="46"/>
      <c r="AV607" s="24">
        <f t="shared" si="273"/>
        <v>0</v>
      </c>
      <c r="AW607" s="23" t="str">
        <f t="shared" si="274"/>
        <v>NÃO MEDIDO</v>
      </c>
      <c r="AX607" s="45"/>
    </row>
    <row r="608" spans="1:50" s="41" customFormat="1" ht="60.75" customHeight="1" x14ac:dyDescent="0.2">
      <c r="A608" s="41" t="s">
        <v>39</v>
      </c>
      <c r="C608" s="57" t="s">
        <v>1844</v>
      </c>
      <c r="D608" s="56" t="s">
        <v>1843</v>
      </c>
      <c r="E608" s="55" t="s">
        <v>182</v>
      </c>
      <c r="F608" s="53">
        <v>42.5</v>
      </c>
      <c r="G608" s="53">
        <v>0</v>
      </c>
      <c r="H608" s="54">
        <v>0</v>
      </c>
      <c r="I608" s="54"/>
      <c r="J608" s="54">
        <v>0</v>
      </c>
      <c r="K608" s="53">
        <f t="shared" si="265"/>
        <v>42.5</v>
      </c>
      <c r="L608" s="52">
        <v>6.73</v>
      </c>
      <c r="M608" s="51">
        <f t="shared" si="271"/>
        <v>286.02999999999997</v>
      </c>
      <c r="N608" s="50"/>
      <c r="O608" s="50">
        <f t="shared" si="256"/>
        <v>0</v>
      </c>
      <c r="P608" s="50"/>
      <c r="Q608" s="50">
        <f t="shared" si="257"/>
        <v>0</v>
      </c>
      <c r="R608" s="50"/>
      <c r="S608" s="50">
        <f t="shared" si="258"/>
        <v>0</v>
      </c>
      <c r="T608" s="50"/>
      <c r="U608" s="50">
        <f t="shared" si="259"/>
        <v>0</v>
      </c>
      <c r="V608" s="50"/>
      <c r="W608" s="50">
        <f t="shared" si="260"/>
        <v>0</v>
      </c>
      <c r="X608" s="50"/>
      <c r="Y608" s="50">
        <f t="shared" si="245"/>
        <v>0</v>
      </c>
      <c r="Z608" s="50"/>
      <c r="AA608" s="50">
        <f t="shared" si="261"/>
        <v>0</v>
      </c>
      <c r="AB608" s="50"/>
      <c r="AC608" s="50">
        <f t="shared" si="266"/>
        <v>0</v>
      </c>
      <c r="AD608" s="50"/>
      <c r="AE608" s="50">
        <f t="shared" si="253"/>
        <v>0</v>
      </c>
      <c r="AF608" s="50">
        <v>33.659999999999997</v>
      </c>
      <c r="AG608" s="50">
        <f t="shared" si="254"/>
        <v>226.53</v>
      </c>
      <c r="AH608" s="50"/>
      <c r="AI608" s="50">
        <f t="shared" si="267"/>
        <v>0</v>
      </c>
      <c r="AJ608" s="50"/>
      <c r="AK608" s="50">
        <f t="shared" si="272"/>
        <v>0</v>
      </c>
      <c r="AL608" s="50"/>
      <c r="AM608" s="50">
        <f t="shared" si="268"/>
        <v>0</v>
      </c>
      <c r="AN608" s="50"/>
      <c r="AO608" s="50">
        <f t="shared" si="269"/>
        <v>0</v>
      </c>
      <c r="AP608" s="49">
        <f t="shared" si="270"/>
        <v>33.659999999999997</v>
      </c>
      <c r="AQ608" s="49">
        <f t="shared" si="262"/>
        <v>226.53</v>
      </c>
      <c r="AR608" s="49">
        <f t="shared" si="263"/>
        <v>8.8400000000000034</v>
      </c>
      <c r="AS608" s="58">
        <f t="shared" si="264"/>
        <v>59.499999999999972</v>
      </c>
      <c r="AT608" s="47"/>
      <c r="AU608" s="46"/>
      <c r="AV608" s="24">
        <f t="shared" si="273"/>
        <v>0</v>
      </c>
      <c r="AW608" s="23" t="str">
        <f t="shared" si="274"/>
        <v>NÃO MEDIDO</v>
      </c>
      <c r="AX608" s="45"/>
    </row>
    <row r="609" spans="1:50" s="41" customFormat="1" ht="60.75" customHeight="1" x14ac:dyDescent="0.2">
      <c r="A609" s="41" t="s">
        <v>39</v>
      </c>
      <c r="C609" s="57" t="s">
        <v>1842</v>
      </c>
      <c r="D609" s="56" t="s">
        <v>1841</v>
      </c>
      <c r="E609" s="55" t="s">
        <v>36</v>
      </c>
      <c r="F609" s="53">
        <v>7.5</v>
      </c>
      <c r="G609" s="53">
        <v>0</v>
      </c>
      <c r="H609" s="54">
        <v>0</v>
      </c>
      <c r="I609" s="54"/>
      <c r="J609" s="54">
        <v>0</v>
      </c>
      <c r="K609" s="53">
        <f t="shared" si="265"/>
        <v>7.5</v>
      </c>
      <c r="L609" s="52">
        <v>807.38</v>
      </c>
      <c r="M609" s="51">
        <f t="shared" si="271"/>
        <v>6055.35</v>
      </c>
      <c r="N609" s="50"/>
      <c r="O609" s="50">
        <f t="shared" si="256"/>
        <v>0</v>
      </c>
      <c r="P609" s="50"/>
      <c r="Q609" s="50">
        <f t="shared" si="257"/>
        <v>0</v>
      </c>
      <c r="R609" s="50"/>
      <c r="S609" s="50">
        <f t="shared" si="258"/>
        <v>0</v>
      </c>
      <c r="T609" s="50"/>
      <c r="U609" s="50">
        <f t="shared" si="259"/>
        <v>0</v>
      </c>
      <c r="V609" s="50"/>
      <c r="W609" s="50">
        <f t="shared" si="260"/>
        <v>0</v>
      </c>
      <c r="X609" s="50"/>
      <c r="Y609" s="50">
        <f t="shared" si="245"/>
        <v>0</v>
      </c>
      <c r="Z609" s="50"/>
      <c r="AA609" s="50">
        <f t="shared" si="261"/>
        <v>0</v>
      </c>
      <c r="AB609" s="50"/>
      <c r="AC609" s="50">
        <f t="shared" si="266"/>
        <v>0</v>
      </c>
      <c r="AD609" s="50">
        <v>6.91</v>
      </c>
      <c r="AE609" s="50">
        <f t="shared" si="253"/>
        <v>5579</v>
      </c>
      <c r="AF609" s="50"/>
      <c r="AG609" s="50">
        <f t="shared" si="254"/>
        <v>0</v>
      </c>
      <c r="AH609" s="50"/>
      <c r="AI609" s="50">
        <f t="shared" si="267"/>
        <v>0</v>
      </c>
      <c r="AJ609" s="50"/>
      <c r="AK609" s="50">
        <f t="shared" si="272"/>
        <v>0</v>
      </c>
      <c r="AL609" s="50"/>
      <c r="AM609" s="50">
        <f t="shared" si="268"/>
        <v>0</v>
      </c>
      <c r="AN609" s="50"/>
      <c r="AO609" s="50">
        <f t="shared" si="269"/>
        <v>0</v>
      </c>
      <c r="AP609" s="49">
        <f t="shared" si="270"/>
        <v>6.91</v>
      </c>
      <c r="AQ609" s="49">
        <f t="shared" si="262"/>
        <v>5579</v>
      </c>
      <c r="AR609" s="49">
        <f t="shared" si="263"/>
        <v>0.58999999999999986</v>
      </c>
      <c r="AS609" s="58">
        <f t="shared" si="264"/>
        <v>476.35000000000036</v>
      </c>
      <c r="AT609" s="47"/>
      <c r="AU609" s="46"/>
      <c r="AV609" s="24">
        <f t="shared" si="273"/>
        <v>0</v>
      </c>
      <c r="AW609" s="23" t="str">
        <f t="shared" si="274"/>
        <v>NÃO MEDIDO</v>
      </c>
      <c r="AX609" s="45"/>
    </row>
    <row r="610" spans="1:50" s="41" customFormat="1" ht="60.75" customHeight="1" x14ac:dyDescent="0.2">
      <c r="A610" s="41" t="s">
        <v>39</v>
      </c>
      <c r="C610" s="57" t="s">
        <v>1840</v>
      </c>
      <c r="D610" s="56" t="s">
        <v>1839</v>
      </c>
      <c r="E610" s="55" t="s">
        <v>36</v>
      </c>
      <c r="F610" s="53">
        <v>4.5</v>
      </c>
      <c r="G610" s="53">
        <v>0</v>
      </c>
      <c r="H610" s="54">
        <v>0</v>
      </c>
      <c r="I610" s="54"/>
      <c r="J610" s="54">
        <v>0</v>
      </c>
      <c r="K610" s="53">
        <f t="shared" si="265"/>
        <v>4.5</v>
      </c>
      <c r="L610" s="52">
        <v>640.33000000000004</v>
      </c>
      <c r="M610" s="51">
        <f t="shared" si="271"/>
        <v>2881.49</v>
      </c>
      <c r="N610" s="50"/>
      <c r="O610" s="50">
        <f t="shared" si="256"/>
        <v>0</v>
      </c>
      <c r="P610" s="50"/>
      <c r="Q610" s="50">
        <f t="shared" si="257"/>
        <v>0</v>
      </c>
      <c r="R610" s="50"/>
      <c r="S610" s="50">
        <f t="shared" si="258"/>
        <v>0</v>
      </c>
      <c r="T610" s="50"/>
      <c r="U610" s="50">
        <f t="shared" si="259"/>
        <v>0</v>
      </c>
      <c r="V610" s="50"/>
      <c r="W610" s="50">
        <f t="shared" si="260"/>
        <v>0</v>
      </c>
      <c r="X610" s="50"/>
      <c r="Y610" s="50">
        <f t="shared" si="245"/>
        <v>0</v>
      </c>
      <c r="Z610" s="50">
        <v>4.5</v>
      </c>
      <c r="AA610" s="50">
        <f t="shared" si="261"/>
        <v>2881.49</v>
      </c>
      <c r="AB610" s="50"/>
      <c r="AC610" s="50">
        <f t="shared" si="266"/>
        <v>0</v>
      </c>
      <c r="AD610" s="50"/>
      <c r="AE610" s="50">
        <f t="shared" si="253"/>
        <v>0</v>
      </c>
      <c r="AF610" s="50"/>
      <c r="AG610" s="50">
        <f t="shared" si="254"/>
        <v>0</v>
      </c>
      <c r="AH610" s="50"/>
      <c r="AI610" s="50">
        <f t="shared" si="267"/>
        <v>0</v>
      </c>
      <c r="AJ610" s="50"/>
      <c r="AK610" s="50">
        <f t="shared" si="272"/>
        <v>0</v>
      </c>
      <c r="AL610" s="50"/>
      <c r="AM610" s="50">
        <f t="shared" si="268"/>
        <v>0</v>
      </c>
      <c r="AN610" s="50"/>
      <c r="AO610" s="50">
        <f t="shared" si="269"/>
        <v>0</v>
      </c>
      <c r="AP610" s="49">
        <f t="shared" si="270"/>
        <v>4.5</v>
      </c>
      <c r="AQ610" s="49">
        <f t="shared" si="262"/>
        <v>2881.49</v>
      </c>
      <c r="AR610" s="49">
        <f t="shared" si="263"/>
        <v>0</v>
      </c>
      <c r="AS610" s="58">
        <f t="shared" si="264"/>
        <v>0</v>
      </c>
      <c r="AT610" s="47"/>
      <c r="AU610" s="46"/>
      <c r="AV610" s="24">
        <f t="shared" si="273"/>
        <v>0</v>
      </c>
      <c r="AW610" s="23" t="str">
        <f t="shared" si="274"/>
        <v>NÃO MEDIDO</v>
      </c>
      <c r="AX610" s="45"/>
    </row>
    <row r="611" spans="1:50" s="41" customFormat="1" ht="60.75" customHeight="1" x14ac:dyDescent="0.2">
      <c r="A611" s="41" t="s">
        <v>39</v>
      </c>
      <c r="C611" s="57" t="s">
        <v>1838</v>
      </c>
      <c r="D611" s="56" t="s">
        <v>1837</v>
      </c>
      <c r="E611" s="55" t="s">
        <v>36</v>
      </c>
      <c r="F611" s="53">
        <v>2.5</v>
      </c>
      <c r="G611" s="53">
        <v>0</v>
      </c>
      <c r="H611" s="54">
        <v>0</v>
      </c>
      <c r="I611" s="54"/>
      <c r="J611" s="54">
        <v>0</v>
      </c>
      <c r="K611" s="53">
        <f t="shared" si="265"/>
        <v>2.5</v>
      </c>
      <c r="L611" s="52">
        <v>806.9</v>
      </c>
      <c r="M611" s="51">
        <f t="shared" si="271"/>
        <v>2017.25</v>
      </c>
      <c r="N611" s="50"/>
      <c r="O611" s="50">
        <f t="shared" si="256"/>
        <v>0</v>
      </c>
      <c r="P611" s="50"/>
      <c r="Q611" s="50">
        <f t="shared" si="257"/>
        <v>0</v>
      </c>
      <c r="R611" s="50"/>
      <c r="S611" s="50">
        <f t="shared" si="258"/>
        <v>0</v>
      </c>
      <c r="T611" s="50"/>
      <c r="U611" s="50">
        <f t="shared" si="259"/>
        <v>0</v>
      </c>
      <c r="V611" s="50"/>
      <c r="W611" s="50">
        <f t="shared" si="260"/>
        <v>0</v>
      </c>
      <c r="X611" s="50"/>
      <c r="Y611" s="50">
        <f t="shared" si="245"/>
        <v>0</v>
      </c>
      <c r="Z611" s="50"/>
      <c r="AA611" s="50">
        <f t="shared" si="261"/>
        <v>0</v>
      </c>
      <c r="AB611" s="50"/>
      <c r="AC611" s="50">
        <f t="shared" si="266"/>
        <v>0</v>
      </c>
      <c r="AD611" s="50">
        <v>2.37</v>
      </c>
      <c r="AE611" s="50">
        <f t="shared" si="253"/>
        <v>1912.35</v>
      </c>
      <c r="AF611" s="50"/>
      <c r="AG611" s="50">
        <f t="shared" si="254"/>
        <v>0</v>
      </c>
      <c r="AH611" s="50"/>
      <c r="AI611" s="50">
        <f t="shared" si="267"/>
        <v>0</v>
      </c>
      <c r="AJ611" s="50"/>
      <c r="AK611" s="50">
        <f t="shared" si="272"/>
        <v>0</v>
      </c>
      <c r="AL611" s="50"/>
      <c r="AM611" s="50">
        <f t="shared" si="268"/>
        <v>0</v>
      </c>
      <c r="AN611" s="50"/>
      <c r="AO611" s="50">
        <f t="shared" si="269"/>
        <v>0</v>
      </c>
      <c r="AP611" s="49">
        <f t="shared" si="270"/>
        <v>2.37</v>
      </c>
      <c r="AQ611" s="49">
        <f t="shared" si="262"/>
        <v>1912.35</v>
      </c>
      <c r="AR611" s="49">
        <f t="shared" si="263"/>
        <v>0.12999999999999989</v>
      </c>
      <c r="AS611" s="58">
        <f t="shared" si="264"/>
        <v>104.90000000000009</v>
      </c>
      <c r="AT611" s="47"/>
      <c r="AU611" s="46"/>
      <c r="AV611" s="24">
        <f t="shared" si="273"/>
        <v>0</v>
      </c>
      <c r="AW611" s="23" t="str">
        <f t="shared" si="274"/>
        <v>NÃO MEDIDO</v>
      </c>
      <c r="AX611" s="45"/>
    </row>
    <row r="612" spans="1:50" s="41" customFormat="1" ht="60.75" customHeight="1" x14ac:dyDescent="0.2">
      <c r="A612" s="41" t="s">
        <v>39</v>
      </c>
      <c r="C612" s="57" t="s">
        <v>1836</v>
      </c>
      <c r="D612" s="56" t="s">
        <v>1835</v>
      </c>
      <c r="E612" s="55" t="s">
        <v>36</v>
      </c>
      <c r="F612" s="53">
        <v>3.5</v>
      </c>
      <c r="G612" s="53">
        <v>0</v>
      </c>
      <c r="H612" s="54">
        <v>0</v>
      </c>
      <c r="I612" s="54"/>
      <c r="J612" s="54">
        <v>0</v>
      </c>
      <c r="K612" s="53">
        <f t="shared" si="265"/>
        <v>3.5</v>
      </c>
      <c r="L612" s="52">
        <v>558.65</v>
      </c>
      <c r="M612" s="51">
        <f t="shared" si="271"/>
        <v>1955.28</v>
      </c>
      <c r="N612" s="50"/>
      <c r="O612" s="50">
        <f t="shared" si="256"/>
        <v>0</v>
      </c>
      <c r="P612" s="50"/>
      <c r="Q612" s="50">
        <f t="shared" si="257"/>
        <v>0</v>
      </c>
      <c r="R612" s="50"/>
      <c r="S612" s="50">
        <f t="shared" si="258"/>
        <v>0</v>
      </c>
      <c r="T612" s="50"/>
      <c r="U612" s="50">
        <f t="shared" si="259"/>
        <v>0</v>
      </c>
      <c r="V612" s="50"/>
      <c r="W612" s="50">
        <f t="shared" si="260"/>
        <v>0</v>
      </c>
      <c r="X612" s="50"/>
      <c r="Y612" s="50">
        <f t="shared" si="245"/>
        <v>0</v>
      </c>
      <c r="Z612" s="50">
        <v>2.93</v>
      </c>
      <c r="AA612" s="50">
        <f t="shared" si="261"/>
        <v>1636.84</v>
      </c>
      <c r="AB612" s="50"/>
      <c r="AC612" s="50">
        <f t="shared" si="266"/>
        <v>0</v>
      </c>
      <c r="AD612" s="50">
        <v>0.56999999999999995</v>
      </c>
      <c r="AE612" s="50">
        <f t="shared" si="253"/>
        <v>318.43</v>
      </c>
      <c r="AF612" s="50"/>
      <c r="AG612" s="50">
        <f t="shared" si="254"/>
        <v>0</v>
      </c>
      <c r="AH612" s="50"/>
      <c r="AI612" s="50">
        <f t="shared" si="267"/>
        <v>0</v>
      </c>
      <c r="AJ612" s="50"/>
      <c r="AK612" s="50">
        <f t="shared" si="272"/>
        <v>0</v>
      </c>
      <c r="AL612" s="50"/>
      <c r="AM612" s="50">
        <f t="shared" si="268"/>
        <v>0</v>
      </c>
      <c r="AN612" s="50"/>
      <c r="AO612" s="50">
        <f t="shared" si="269"/>
        <v>0</v>
      </c>
      <c r="AP612" s="49">
        <f t="shared" si="270"/>
        <v>3.5</v>
      </c>
      <c r="AQ612" s="49">
        <f t="shared" si="262"/>
        <v>1955.27</v>
      </c>
      <c r="AR612" s="49">
        <f t="shared" si="263"/>
        <v>0</v>
      </c>
      <c r="AS612" s="58">
        <f t="shared" si="264"/>
        <v>9.9999999999909051E-3</v>
      </c>
      <c r="AT612" s="47"/>
      <c r="AU612" s="46"/>
      <c r="AV612" s="24">
        <f t="shared" si="273"/>
        <v>0</v>
      </c>
      <c r="AW612" s="23" t="str">
        <f t="shared" si="274"/>
        <v>NÃO MEDIDO</v>
      </c>
      <c r="AX612" s="45"/>
    </row>
    <row r="613" spans="1:50" s="41" customFormat="1" ht="60.75" customHeight="1" x14ac:dyDescent="0.2">
      <c r="A613" s="41" t="s">
        <v>39</v>
      </c>
      <c r="C613" s="57" t="s">
        <v>1834</v>
      </c>
      <c r="D613" s="56" t="s">
        <v>1833</v>
      </c>
      <c r="E613" s="55" t="s">
        <v>36</v>
      </c>
      <c r="F613" s="53">
        <v>0.4</v>
      </c>
      <c r="G613" s="53">
        <v>0</v>
      </c>
      <c r="H613" s="54">
        <v>0</v>
      </c>
      <c r="I613" s="54">
        <v>15</v>
      </c>
      <c r="J613" s="54">
        <v>0</v>
      </c>
      <c r="K613" s="53">
        <f t="shared" si="265"/>
        <v>15.4</v>
      </c>
      <c r="L613" s="52">
        <v>709.23</v>
      </c>
      <c r="M613" s="51">
        <f t="shared" si="271"/>
        <v>10922.140000000001</v>
      </c>
      <c r="N613" s="50"/>
      <c r="O613" s="50">
        <f t="shared" si="256"/>
        <v>0</v>
      </c>
      <c r="P613" s="50"/>
      <c r="Q613" s="50">
        <f t="shared" si="257"/>
        <v>0</v>
      </c>
      <c r="R613" s="50"/>
      <c r="S613" s="50">
        <f t="shared" si="258"/>
        <v>0</v>
      </c>
      <c r="T613" s="50"/>
      <c r="U613" s="50">
        <f t="shared" si="259"/>
        <v>0</v>
      </c>
      <c r="V613" s="50"/>
      <c r="W613" s="50">
        <f t="shared" si="260"/>
        <v>0</v>
      </c>
      <c r="X613" s="50"/>
      <c r="Y613" s="50">
        <f t="shared" si="245"/>
        <v>0</v>
      </c>
      <c r="Z613" s="50"/>
      <c r="AA613" s="50">
        <f t="shared" si="261"/>
        <v>0</v>
      </c>
      <c r="AB613" s="50"/>
      <c r="AC613" s="50">
        <f t="shared" si="266"/>
        <v>0</v>
      </c>
      <c r="AD613" s="50">
        <v>0.36</v>
      </c>
      <c r="AE613" s="50">
        <f t="shared" si="253"/>
        <v>255.32</v>
      </c>
      <c r="AF613" s="50"/>
      <c r="AG613" s="50">
        <f t="shared" si="254"/>
        <v>0</v>
      </c>
      <c r="AH613" s="50"/>
      <c r="AI613" s="50">
        <f t="shared" si="267"/>
        <v>0</v>
      </c>
      <c r="AJ613" s="50">
        <v>12.04</v>
      </c>
      <c r="AK613" s="50">
        <f t="shared" si="272"/>
        <v>8539.1299999999992</v>
      </c>
      <c r="AL613" s="50"/>
      <c r="AM613" s="50">
        <f t="shared" si="268"/>
        <v>0</v>
      </c>
      <c r="AN613" s="50"/>
      <c r="AO613" s="50">
        <f t="shared" si="269"/>
        <v>0</v>
      </c>
      <c r="AP613" s="49">
        <f t="shared" si="270"/>
        <v>12.399999999999999</v>
      </c>
      <c r="AQ613" s="49">
        <f t="shared" si="262"/>
        <v>8794.4499999999989</v>
      </c>
      <c r="AR613" s="49">
        <f t="shared" si="263"/>
        <v>3.0000000000000018</v>
      </c>
      <c r="AS613" s="58">
        <f t="shared" si="264"/>
        <v>2127.6900000000023</v>
      </c>
      <c r="AT613" s="47"/>
      <c r="AU613" s="46"/>
      <c r="AV613" s="24">
        <f t="shared" si="273"/>
        <v>12.04</v>
      </c>
      <c r="AW613" s="23" t="str">
        <f t="shared" si="274"/>
        <v>MEDIDO</v>
      </c>
      <c r="AX613" s="45"/>
    </row>
    <row r="614" spans="1:50" s="41" customFormat="1" ht="60.75" customHeight="1" x14ac:dyDescent="0.2">
      <c r="A614" s="41" t="s">
        <v>39</v>
      </c>
      <c r="C614" s="57" t="s">
        <v>1832</v>
      </c>
      <c r="D614" s="56" t="s">
        <v>1831</v>
      </c>
      <c r="E614" s="55" t="s">
        <v>36</v>
      </c>
      <c r="F614" s="53">
        <v>7.5</v>
      </c>
      <c r="G614" s="53">
        <v>0</v>
      </c>
      <c r="H614" s="54">
        <v>0</v>
      </c>
      <c r="I614" s="54"/>
      <c r="J614" s="54">
        <v>0</v>
      </c>
      <c r="K614" s="53">
        <f t="shared" si="265"/>
        <v>7.5</v>
      </c>
      <c r="L614" s="52">
        <v>701.48</v>
      </c>
      <c r="M614" s="51">
        <f t="shared" si="271"/>
        <v>5261.1</v>
      </c>
      <c r="N614" s="50"/>
      <c r="O614" s="50">
        <f t="shared" si="256"/>
        <v>0</v>
      </c>
      <c r="P614" s="50"/>
      <c r="Q614" s="50">
        <f t="shared" si="257"/>
        <v>0</v>
      </c>
      <c r="R614" s="50"/>
      <c r="S614" s="50">
        <f t="shared" si="258"/>
        <v>0</v>
      </c>
      <c r="T614" s="50"/>
      <c r="U614" s="50">
        <f t="shared" si="259"/>
        <v>0</v>
      </c>
      <c r="V614" s="50"/>
      <c r="W614" s="50">
        <f t="shared" si="260"/>
        <v>0</v>
      </c>
      <c r="X614" s="50"/>
      <c r="Y614" s="50">
        <f t="shared" si="245"/>
        <v>0</v>
      </c>
      <c r="Z614" s="50"/>
      <c r="AA614" s="50">
        <f t="shared" si="261"/>
        <v>0</v>
      </c>
      <c r="AB614" s="50"/>
      <c r="AC614" s="50">
        <f t="shared" si="266"/>
        <v>0</v>
      </c>
      <c r="AD614" s="50">
        <v>7.23</v>
      </c>
      <c r="AE614" s="50">
        <f t="shared" si="253"/>
        <v>5071.7</v>
      </c>
      <c r="AF614" s="50"/>
      <c r="AG614" s="50">
        <f t="shared" si="254"/>
        <v>0</v>
      </c>
      <c r="AH614" s="50"/>
      <c r="AI614" s="50">
        <f t="shared" si="267"/>
        <v>0</v>
      </c>
      <c r="AJ614" s="50"/>
      <c r="AK614" s="50">
        <f t="shared" si="272"/>
        <v>0</v>
      </c>
      <c r="AL614" s="50"/>
      <c r="AM614" s="50">
        <f t="shared" si="268"/>
        <v>0</v>
      </c>
      <c r="AN614" s="50"/>
      <c r="AO614" s="50">
        <f t="shared" si="269"/>
        <v>0</v>
      </c>
      <c r="AP614" s="49">
        <f t="shared" si="270"/>
        <v>7.23</v>
      </c>
      <c r="AQ614" s="49">
        <f t="shared" si="262"/>
        <v>5071.7</v>
      </c>
      <c r="AR614" s="49">
        <f t="shared" si="263"/>
        <v>0.26999999999999957</v>
      </c>
      <c r="AS614" s="58">
        <f t="shared" si="264"/>
        <v>189.40000000000055</v>
      </c>
      <c r="AT614" s="47"/>
      <c r="AU614" s="46"/>
      <c r="AV614" s="24">
        <f t="shared" si="273"/>
        <v>0</v>
      </c>
      <c r="AW614" s="23" t="str">
        <f t="shared" si="274"/>
        <v>NÃO MEDIDO</v>
      </c>
      <c r="AX614" s="45"/>
    </row>
    <row r="615" spans="1:50" s="41" customFormat="1" ht="60.75" customHeight="1" x14ac:dyDescent="0.2">
      <c r="A615" s="41" t="s">
        <v>39</v>
      </c>
      <c r="C615" s="57" t="s">
        <v>1830</v>
      </c>
      <c r="D615" s="56" t="s">
        <v>1829</v>
      </c>
      <c r="E615" s="55" t="s">
        <v>36</v>
      </c>
      <c r="F615" s="53">
        <v>6.5</v>
      </c>
      <c r="G615" s="53">
        <v>0</v>
      </c>
      <c r="H615" s="54">
        <v>1.94</v>
      </c>
      <c r="I615" s="54"/>
      <c r="J615" s="54">
        <v>0</v>
      </c>
      <c r="K615" s="53">
        <f t="shared" si="265"/>
        <v>8.44</v>
      </c>
      <c r="L615" s="52">
        <v>1243.52</v>
      </c>
      <c r="M615" s="51">
        <f t="shared" si="271"/>
        <v>10495.31</v>
      </c>
      <c r="N615" s="50"/>
      <c r="O615" s="50">
        <f t="shared" si="256"/>
        <v>0</v>
      </c>
      <c r="P615" s="50"/>
      <c r="Q615" s="50">
        <f t="shared" si="257"/>
        <v>0</v>
      </c>
      <c r="R615" s="50"/>
      <c r="S615" s="50">
        <f t="shared" si="258"/>
        <v>0</v>
      </c>
      <c r="T615" s="50"/>
      <c r="U615" s="50">
        <f t="shared" si="259"/>
        <v>0</v>
      </c>
      <c r="V615" s="50"/>
      <c r="W615" s="50">
        <f t="shared" si="260"/>
        <v>0</v>
      </c>
      <c r="X615" s="50"/>
      <c r="Y615" s="50">
        <f t="shared" si="245"/>
        <v>0</v>
      </c>
      <c r="Z615" s="50"/>
      <c r="AA615" s="50">
        <f t="shared" si="261"/>
        <v>0</v>
      </c>
      <c r="AB615" s="50"/>
      <c r="AC615" s="50">
        <f t="shared" si="266"/>
        <v>0</v>
      </c>
      <c r="AD615" s="50"/>
      <c r="AE615" s="50">
        <f t="shared" si="253"/>
        <v>0</v>
      </c>
      <c r="AF615" s="50">
        <v>7.41</v>
      </c>
      <c r="AG615" s="50">
        <f t="shared" si="254"/>
        <v>9214.48</v>
      </c>
      <c r="AH615" s="50"/>
      <c r="AI615" s="50">
        <f t="shared" si="267"/>
        <v>0</v>
      </c>
      <c r="AJ615" s="50"/>
      <c r="AK615" s="50">
        <f t="shared" si="272"/>
        <v>0</v>
      </c>
      <c r="AL615" s="50"/>
      <c r="AM615" s="50">
        <f t="shared" si="268"/>
        <v>0</v>
      </c>
      <c r="AN615" s="50"/>
      <c r="AO615" s="50">
        <f t="shared" si="269"/>
        <v>0</v>
      </c>
      <c r="AP615" s="49">
        <f t="shared" si="270"/>
        <v>7.41</v>
      </c>
      <c r="AQ615" s="49">
        <f t="shared" si="262"/>
        <v>9214.48</v>
      </c>
      <c r="AR615" s="49">
        <f t="shared" si="263"/>
        <v>1.0299999999999994</v>
      </c>
      <c r="AS615" s="58">
        <f t="shared" si="264"/>
        <v>1280.83</v>
      </c>
      <c r="AT615" s="47"/>
      <c r="AU615" s="46"/>
      <c r="AV615" s="24">
        <f t="shared" si="273"/>
        <v>0</v>
      </c>
      <c r="AW615" s="23" t="str">
        <f t="shared" si="274"/>
        <v>NÃO MEDIDO</v>
      </c>
      <c r="AX615" s="45"/>
    </row>
    <row r="616" spans="1:50" s="41" customFormat="1" ht="39.75" customHeight="1" x14ac:dyDescent="0.2">
      <c r="A616" s="41" t="s">
        <v>39</v>
      </c>
      <c r="C616" s="57" t="s">
        <v>1828</v>
      </c>
      <c r="D616" s="56" t="s">
        <v>1827</v>
      </c>
      <c r="E616" s="55" t="s">
        <v>182</v>
      </c>
      <c r="F616" s="53">
        <v>66</v>
      </c>
      <c r="G616" s="53">
        <v>0</v>
      </c>
      <c r="H616" s="54">
        <v>0</v>
      </c>
      <c r="I616" s="54"/>
      <c r="J616" s="54">
        <v>0</v>
      </c>
      <c r="K616" s="53">
        <f t="shared" si="265"/>
        <v>66</v>
      </c>
      <c r="L616" s="52">
        <v>81.430000000000007</v>
      </c>
      <c r="M616" s="51">
        <f t="shared" si="271"/>
        <v>5374.38</v>
      </c>
      <c r="N616" s="50"/>
      <c r="O616" s="50">
        <f t="shared" si="256"/>
        <v>0</v>
      </c>
      <c r="P616" s="50"/>
      <c r="Q616" s="50">
        <f t="shared" si="257"/>
        <v>0</v>
      </c>
      <c r="R616" s="50"/>
      <c r="S616" s="50">
        <f t="shared" si="258"/>
        <v>0</v>
      </c>
      <c r="T616" s="50"/>
      <c r="U616" s="50">
        <f t="shared" si="259"/>
        <v>0</v>
      </c>
      <c r="V616" s="50"/>
      <c r="W616" s="50">
        <f t="shared" si="260"/>
        <v>0</v>
      </c>
      <c r="X616" s="50"/>
      <c r="Y616" s="50">
        <f t="shared" si="245"/>
        <v>0</v>
      </c>
      <c r="Z616" s="50">
        <v>14.85</v>
      </c>
      <c r="AA616" s="50">
        <f t="shared" si="261"/>
        <v>1209.24</v>
      </c>
      <c r="AB616" s="50"/>
      <c r="AC616" s="50">
        <f t="shared" si="266"/>
        <v>0</v>
      </c>
      <c r="AD616" s="50"/>
      <c r="AE616" s="50">
        <f t="shared" si="253"/>
        <v>0</v>
      </c>
      <c r="AF616" s="50"/>
      <c r="AG616" s="50">
        <f t="shared" si="254"/>
        <v>0</v>
      </c>
      <c r="AH616" s="50"/>
      <c r="AI616" s="50">
        <f t="shared" si="267"/>
        <v>0</v>
      </c>
      <c r="AJ616" s="50">
        <v>47.85</v>
      </c>
      <c r="AK616" s="50">
        <f t="shared" si="272"/>
        <v>3896.43</v>
      </c>
      <c r="AL616" s="50"/>
      <c r="AM616" s="50">
        <f t="shared" si="268"/>
        <v>0</v>
      </c>
      <c r="AN616" s="50"/>
      <c r="AO616" s="50">
        <f t="shared" si="269"/>
        <v>0</v>
      </c>
      <c r="AP616" s="49">
        <f t="shared" si="270"/>
        <v>62.7</v>
      </c>
      <c r="AQ616" s="49">
        <f t="shared" si="262"/>
        <v>5105.67</v>
      </c>
      <c r="AR616" s="49">
        <f t="shared" si="263"/>
        <v>3.2999999999999972</v>
      </c>
      <c r="AS616" s="58">
        <f t="shared" si="264"/>
        <v>268.71000000000004</v>
      </c>
      <c r="AT616" s="47"/>
      <c r="AU616" s="46"/>
      <c r="AV616" s="24">
        <f t="shared" si="273"/>
        <v>47.85</v>
      </c>
      <c r="AW616" s="23" t="str">
        <f t="shared" si="274"/>
        <v>MEDIDO</v>
      </c>
      <c r="AX616" s="45"/>
    </row>
    <row r="617" spans="1:50" s="41" customFormat="1" ht="39.75" customHeight="1" x14ac:dyDescent="0.2">
      <c r="A617" s="41" t="s">
        <v>39</v>
      </c>
      <c r="C617" s="57" t="s">
        <v>1826</v>
      </c>
      <c r="D617" s="56" t="s">
        <v>1825</v>
      </c>
      <c r="E617" s="55" t="s">
        <v>182</v>
      </c>
      <c r="F617" s="53">
        <v>86</v>
      </c>
      <c r="G617" s="53">
        <v>0</v>
      </c>
      <c r="H617" s="54">
        <v>0</v>
      </c>
      <c r="I617" s="54"/>
      <c r="J617" s="54">
        <v>0</v>
      </c>
      <c r="K617" s="53">
        <f t="shared" si="265"/>
        <v>86</v>
      </c>
      <c r="L617" s="52">
        <v>93.82</v>
      </c>
      <c r="M617" s="51">
        <f t="shared" si="271"/>
        <v>8068.52</v>
      </c>
      <c r="N617" s="50"/>
      <c r="O617" s="50">
        <f t="shared" si="256"/>
        <v>0</v>
      </c>
      <c r="P617" s="50"/>
      <c r="Q617" s="50">
        <f t="shared" si="257"/>
        <v>0</v>
      </c>
      <c r="R617" s="50"/>
      <c r="S617" s="50">
        <f t="shared" si="258"/>
        <v>0</v>
      </c>
      <c r="T617" s="50"/>
      <c r="U617" s="50">
        <f t="shared" si="259"/>
        <v>0</v>
      </c>
      <c r="V617" s="50"/>
      <c r="W617" s="50">
        <f t="shared" si="260"/>
        <v>0</v>
      </c>
      <c r="X617" s="50"/>
      <c r="Y617" s="50">
        <f t="shared" si="245"/>
        <v>0</v>
      </c>
      <c r="Z617" s="50">
        <v>26.32</v>
      </c>
      <c r="AA617" s="50">
        <f t="shared" si="261"/>
        <v>2469.34</v>
      </c>
      <c r="AB617" s="50"/>
      <c r="AC617" s="50">
        <f t="shared" si="266"/>
        <v>0</v>
      </c>
      <c r="AD617" s="50"/>
      <c r="AE617" s="50">
        <f t="shared" si="253"/>
        <v>0</v>
      </c>
      <c r="AF617" s="50"/>
      <c r="AG617" s="50">
        <f t="shared" si="254"/>
        <v>0</v>
      </c>
      <c r="AH617" s="50">
        <v>11.4</v>
      </c>
      <c r="AI617" s="50">
        <f t="shared" si="267"/>
        <v>1069.55</v>
      </c>
      <c r="AJ617" s="50"/>
      <c r="AK617" s="50">
        <f t="shared" si="272"/>
        <v>0</v>
      </c>
      <c r="AL617" s="50"/>
      <c r="AM617" s="50">
        <f t="shared" si="268"/>
        <v>0</v>
      </c>
      <c r="AN617" s="50"/>
      <c r="AO617" s="50">
        <f t="shared" si="269"/>
        <v>0</v>
      </c>
      <c r="AP617" s="49">
        <f t="shared" si="270"/>
        <v>37.72</v>
      </c>
      <c r="AQ617" s="49">
        <f t="shared" si="262"/>
        <v>3538.8900000000003</v>
      </c>
      <c r="AR617" s="49">
        <f t="shared" si="263"/>
        <v>48.28</v>
      </c>
      <c r="AS617" s="58">
        <f t="shared" si="264"/>
        <v>4529.63</v>
      </c>
      <c r="AT617" s="47"/>
      <c r="AU617" s="46"/>
      <c r="AV617" s="24">
        <f t="shared" si="273"/>
        <v>0</v>
      </c>
      <c r="AW617" s="23" t="str">
        <f t="shared" si="274"/>
        <v>NÃO MEDIDO</v>
      </c>
      <c r="AX617" s="45"/>
    </row>
    <row r="618" spans="1:50" s="41" customFormat="1" ht="39.75" customHeight="1" x14ac:dyDescent="0.2">
      <c r="A618" s="41" t="s">
        <v>39</v>
      </c>
      <c r="C618" s="57" t="s">
        <v>1824</v>
      </c>
      <c r="D618" s="56" t="s">
        <v>1823</v>
      </c>
      <c r="E618" s="55" t="s">
        <v>182</v>
      </c>
      <c r="F618" s="53">
        <v>121.5</v>
      </c>
      <c r="G618" s="53">
        <v>0</v>
      </c>
      <c r="H618" s="54">
        <v>35.76</v>
      </c>
      <c r="I618" s="54"/>
      <c r="J618" s="54">
        <v>0</v>
      </c>
      <c r="K618" s="53">
        <f t="shared" si="265"/>
        <v>157.26</v>
      </c>
      <c r="L618" s="52">
        <v>155.69999999999999</v>
      </c>
      <c r="M618" s="51">
        <f t="shared" si="271"/>
        <v>24485.379999999997</v>
      </c>
      <c r="N618" s="50"/>
      <c r="O618" s="50">
        <f t="shared" si="256"/>
        <v>0</v>
      </c>
      <c r="P618" s="50"/>
      <c r="Q618" s="50">
        <f t="shared" si="257"/>
        <v>0</v>
      </c>
      <c r="R618" s="50"/>
      <c r="S618" s="50">
        <f t="shared" si="258"/>
        <v>0</v>
      </c>
      <c r="T618" s="50"/>
      <c r="U618" s="50">
        <f t="shared" si="259"/>
        <v>0</v>
      </c>
      <c r="V618" s="50"/>
      <c r="W618" s="50">
        <f t="shared" si="260"/>
        <v>0</v>
      </c>
      <c r="X618" s="50"/>
      <c r="Y618" s="50">
        <f t="shared" si="245"/>
        <v>0</v>
      </c>
      <c r="Z618" s="50">
        <v>121.19</v>
      </c>
      <c r="AA618" s="50">
        <f t="shared" si="261"/>
        <v>18869.28</v>
      </c>
      <c r="AB618" s="50"/>
      <c r="AC618" s="50">
        <f t="shared" si="266"/>
        <v>0</v>
      </c>
      <c r="AD618" s="50"/>
      <c r="AE618" s="50">
        <f t="shared" si="253"/>
        <v>0</v>
      </c>
      <c r="AF618" s="50"/>
      <c r="AG618" s="50">
        <f t="shared" si="254"/>
        <v>0</v>
      </c>
      <c r="AH618" s="50">
        <v>29.21</v>
      </c>
      <c r="AI618" s="50">
        <f t="shared" si="267"/>
        <v>4548</v>
      </c>
      <c r="AJ618" s="50"/>
      <c r="AK618" s="50">
        <f t="shared" si="272"/>
        <v>0</v>
      </c>
      <c r="AL618" s="50"/>
      <c r="AM618" s="50">
        <f t="shared" si="268"/>
        <v>0</v>
      </c>
      <c r="AN618" s="50"/>
      <c r="AO618" s="50">
        <f t="shared" si="269"/>
        <v>0</v>
      </c>
      <c r="AP618" s="49">
        <f t="shared" si="270"/>
        <v>150.4</v>
      </c>
      <c r="AQ618" s="49">
        <f t="shared" si="262"/>
        <v>23417.279999999999</v>
      </c>
      <c r="AR618" s="49">
        <f t="shared" si="263"/>
        <v>6.8599999999999852</v>
      </c>
      <c r="AS618" s="58">
        <f t="shared" si="264"/>
        <v>1068.0999999999985</v>
      </c>
      <c r="AT618" s="47"/>
      <c r="AU618" s="46"/>
      <c r="AV618" s="24">
        <f t="shared" si="273"/>
        <v>0</v>
      </c>
      <c r="AW618" s="23" t="str">
        <f t="shared" si="274"/>
        <v>NÃO MEDIDO</v>
      </c>
      <c r="AX618" s="45"/>
    </row>
    <row r="619" spans="1:50" s="41" customFormat="1" ht="39.75" customHeight="1" x14ac:dyDescent="0.2">
      <c r="A619" s="41" t="s">
        <v>39</v>
      </c>
      <c r="C619" s="57" t="s">
        <v>1822</v>
      </c>
      <c r="D619" s="56" t="s">
        <v>1821</v>
      </c>
      <c r="E619" s="55" t="s">
        <v>36</v>
      </c>
      <c r="F619" s="53">
        <v>4</v>
      </c>
      <c r="G619" s="53">
        <v>0</v>
      </c>
      <c r="H619" s="54">
        <v>0</v>
      </c>
      <c r="I619" s="54"/>
      <c r="J619" s="54">
        <v>0</v>
      </c>
      <c r="K619" s="53">
        <f t="shared" si="265"/>
        <v>4</v>
      </c>
      <c r="L619" s="52">
        <v>791.73</v>
      </c>
      <c r="M619" s="51">
        <f t="shared" si="271"/>
        <v>3166.92</v>
      </c>
      <c r="N619" s="50"/>
      <c r="O619" s="50">
        <f t="shared" si="256"/>
        <v>0</v>
      </c>
      <c r="P619" s="50"/>
      <c r="Q619" s="50">
        <f t="shared" si="257"/>
        <v>0</v>
      </c>
      <c r="R619" s="50"/>
      <c r="S619" s="50">
        <f t="shared" si="258"/>
        <v>0</v>
      </c>
      <c r="T619" s="50"/>
      <c r="U619" s="50">
        <f t="shared" si="259"/>
        <v>0</v>
      </c>
      <c r="V619" s="50"/>
      <c r="W619" s="50">
        <f t="shared" si="260"/>
        <v>0</v>
      </c>
      <c r="X619" s="50"/>
      <c r="Y619" s="50">
        <f t="shared" ref="Y619:Y682" si="275">ROUND(X619*$L619,2)</f>
        <v>0</v>
      </c>
      <c r="Z619" s="50">
        <v>2.0099999999999998</v>
      </c>
      <c r="AA619" s="50">
        <f t="shared" si="261"/>
        <v>1591.38</v>
      </c>
      <c r="AB619" s="50"/>
      <c r="AC619" s="50">
        <f t="shared" si="266"/>
        <v>0</v>
      </c>
      <c r="AD619" s="50"/>
      <c r="AE619" s="50">
        <f t="shared" si="253"/>
        <v>0</v>
      </c>
      <c r="AF619" s="50"/>
      <c r="AG619" s="50">
        <f t="shared" si="254"/>
        <v>0</v>
      </c>
      <c r="AH619" s="50"/>
      <c r="AI619" s="50">
        <f t="shared" si="267"/>
        <v>0</v>
      </c>
      <c r="AJ619" s="50"/>
      <c r="AK619" s="50">
        <f t="shared" si="272"/>
        <v>0</v>
      </c>
      <c r="AL619" s="50"/>
      <c r="AM619" s="50">
        <f t="shared" si="268"/>
        <v>0</v>
      </c>
      <c r="AN619" s="50"/>
      <c r="AO619" s="50">
        <f t="shared" si="269"/>
        <v>0</v>
      </c>
      <c r="AP619" s="49">
        <f t="shared" si="270"/>
        <v>2.0099999999999998</v>
      </c>
      <c r="AQ619" s="49">
        <f t="shared" si="262"/>
        <v>1591.38</v>
      </c>
      <c r="AR619" s="49">
        <f t="shared" si="263"/>
        <v>1.9900000000000002</v>
      </c>
      <c r="AS619" s="58">
        <f t="shared" si="264"/>
        <v>1575.54</v>
      </c>
      <c r="AT619" s="47"/>
      <c r="AU619" s="46"/>
      <c r="AV619" s="24">
        <f t="shared" si="273"/>
        <v>0</v>
      </c>
      <c r="AW619" s="23" t="str">
        <f t="shared" si="274"/>
        <v>NÃO MEDIDO</v>
      </c>
      <c r="AX619" s="45"/>
    </row>
    <row r="620" spans="1:50" s="41" customFormat="1" ht="39.75" customHeight="1" x14ac:dyDescent="0.2">
      <c r="A620" s="41" t="s">
        <v>39</v>
      </c>
      <c r="C620" s="57" t="s">
        <v>1820</v>
      </c>
      <c r="D620" s="56" t="s">
        <v>1819</v>
      </c>
      <c r="E620" s="55" t="s">
        <v>36</v>
      </c>
      <c r="F620" s="53">
        <v>1.5</v>
      </c>
      <c r="G620" s="53">
        <v>0</v>
      </c>
      <c r="H620" s="54">
        <v>0</v>
      </c>
      <c r="I620" s="54"/>
      <c r="J620" s="54">
        <v>0</v>
      </c>
      <c r="K620" s="53">
        <f t="shared" si="265"/>
        <v>1.5</v>
      </c>
      <c r="L620" s="52">
        <v>787.98</v>
      </c>
      <c r="M620" s="51">
        <f t="shared" si="271"/>
        <v>1181.97</v>
      </c>
      <c r="N620" s="50"/>
      <c r="O620" s="50">
        <f t="shared" si="256"/>
        <v>0</v>
      </c>
      <c r="P620" s="50"/>
      <c r="Q620" s="50">
        <f t="shared" si="257"/>
        <v>0</v>
      </c>
      <c r="R620" s="50"/>
      <c r="S620" s="50">
        <f t="shared" si="258"/>
        <v>0</v>
      </c>
      <c r="T620" s="50"/>
      <c r="U620" s="50">
        <f t="shared" si="259"/>
        <v>0</v>
      </c>
      <c r="V620" s="50"/>
      <c r="W620" s="50">
        <f t="shared" si="260"/>
        <v>0</v>
      </c>
      <c r="X620" s="50"/>
      <c r="Y620" s="50">
        <f t="shared" si="275"/>
        <v>0</v>
      </c>
      <c r="Z620" s="50">
        <v>1.02</v>
      </c>
      <c r="AA620" s="50">
        <f t="shared" si="261"/>
        <v>803.74</v>
      </c>
      <c r="AB620" s="50"/>
      <c r="AC620" s="50">
        <f t="shared" si="266"/>
        <v>0</v>
      </c>
      <c r="AD620" s="50"/>
      <c r="AE620" s="50">
        <f t="shared" si="253"/>
        <v>0</v>
      </c>
      <c r="AF620" s="50"/>
      <c r="AG620" s="50">
        <f t="shared" si="254"/>
        <v>0</v>
      </c>
      <c r="AH620" s="50"/>
      <c r="AI620" s="50">
        <f t="shared" si="267"/>
        <v>0</v>
      </c>
      <c r="AJ620" s="50"/>
      <c r="AK620" s="50">
        <f t="shared" si="272"/>
        <v>0</v>
      </c>
      <c r="AL620" s="50"/>
      <c r="AM620" s="50">
        <f t="shared" si="268"/>
        <v>0</v>
      </c>
      <c r="AN620" s="50"/>
      <c r="AO620" s="50">
        <f t="shared" si="269"/>
        <v>0</v>
      </c>
      <c r="AP620" s="49">
        <f t="shared" si="270"/>
        <v>1.02</v>
      </c>
      <c r="AQ620" s="49">
        <f t="shared" si="262"/>
        <v>803.74</v>
      </c>
      <c r="AR620" s="49">
        <f t="shared" si="263"/>
        <v>0.48</v>
      </c>
      <c r="AS620" s="58">
        <f t="shared" si="264"/>
        <v>378.23</v>
      </c>
      <c r="AT620" s="47"/>
      <c r="AU620" s="46"/>
      <c r="AV620" s="24">
        <f t="shared" si="273"/>
        <v>0</v>
      </c>
      <c r="AW620" s="23" t="str">
        <f t="shared" si="274"/>
        <v>NÃO MEDIDO</v>
      </c>
      <c r="AX620" s="45"/>
    </row>
    <row r="621" spans="1:50" s="41" customFormat="1" ht="39.75" customHeight="1" x14ac:dyDescent="0.2">
      <c r="A621" s="41" t="s">
        <v>39</v>
      </c>
      <c r="C621" s="57" t="s">
        <v>1818</v>
      </c>
      <c r="D621" s="56" t="s">
        <v>1817</v>
      </c>
      <c r="E621" s="55" t="s">
        <v>36</v>
      </c>
      <c r="F621" s="53">
        <v>4</v>
      </c>
      <c r="G621" s="53">
        <v>0</v>
      </c>
      <c r="H621" s="54">
        <v>0</v>
      </c>
      <c r="I621" s="54"/>
      <c r="J621" s="54">
        <v>0</v>
      </c>
      <c r="K621" s="53">
        <f t="shared" si="265"/>
        <v>4</v>
      </c>
      <c r="L621" s="52">
        <v>782.84</v>
      </c>
      <c r="M621" s="51">
        <f t="shared" si="271"/>
        <v>3131.36</v>
      </c>
      <c r="N621" s="50"/>
      <c r="O621" s="50">
        <f t="shared" si="256"/>
        <v>0</v>
      </c>
      <c r="P621" s="50"/>
      <c r="Q621" s="50">
        <f t="shared" si="257"/>
        <v>0</v>
      </c>
      <c r="R621" s="50"/>
      <c r="S621" s="50">
        <f t="shared" si="258"/>
        <v>0</v>
      </c>
      <c r="T621" s="50"/>
      <c r="U621" s="50">
        <f t="shared" si="259"/>
        <v>0</v>
      </c>
      <c r="V621" s="50"/>
      <c r="W621" s="50">
        <f t="shared" si="260"/>
        <v>0</v>
      </c>
      <c r="X621" s="50"/>
      <c r="Y621" s="50">
        <f t="shared" si="275"/>
        <v>0</v>
      </c>
      <c r="Z621" s="50"/>
      <c r="AA621" s="50">
        <f t="shared" si="261"/>
        <v>0</v>
      </c>
      <c r="AB621" s="50"/>
      <c r="AC621" s="50">
        <f t="shared" si="266"/>
        <v>0</v>
      </c>
      <c r="AD621" s="50"/>
      <c r="AE621" s="50">
        <f t="shared" si="253"/>
        <v>0</v>
      </c>
      <c r="AF621" s="50"/>
      <c r="AG621" s="50">
        <f t="shared" si="254"/>
        <v>0</v>
      </c>
      <c r="AH621" s="50"/>
      <c r="AI621" s="50">
        <f t="shared" si="267"/>
        <v>0</v>
      </c>
      <c r="AJ621" s="50"/>
      <c r="AK621" s="50">
        <f t="shared" si="272"/>
        <v>0</v>
      </c>
      <c r="AL621" s="50"/>
      <c r="AM621" s="50">
        <f t="shared" si="268"/>
        <v>0</v>
      </c>
      <c r="AN621" s="50"/>
      <c r="AO621" s="50">
        <f t="shared" si="269"/>
        <v>0</v>
      </c>
      <c r="AP621" s="49">
        <f t="shared" si="270"/>
        <v>0</v>
      </c>
      <c r="AQ621" s="49">
        <f t="shared" si="262"/>
        <v>0</v>
      </c>
      <c r="AR621" s="49">
        <f t="shared" si="263"/>
        <v>4</v>
      </c>
      <c r="AS621" s="58">
        <f t="shared" si="264"/>
        <v>3131.36</v>
      </c>
      <c r="AT621" s="47"/>
      <c r="AU621" s="46"/>
      <c r="AV621" s="24">
        <f t="shared" si="273"/>
        <v>0</v>
      </c>
      <c r="AW621" s="23" t="str">
        <f t="shared" si="274"/>
        <v>NÃO MEDIDO</v>
      </c>
      <c r="AX621" s="45"/>
    </row>
    <row r="622" spans="1:50" s="41" customFormat="1" ht="39.75" customHeight="1" x14ac:dyDescent="0.2">
      <c r="A622" s="41" t="s">
        <v>39</v>
      </c>
      <c r="C622" s="57" t="s">
        <v>1816</v>
      </c>
      <c r="D622" s="56" t="s">
        <v>1815</v>
      </c>
      <c r="E622" s="55" t="s">
        <v>36</v>
      </c>
      <c r="F622" s="53">
        <v>5.5</v>
      </c>
      <c r="G622" s="53">
        <v>0</v>
      </c>
      <c r="H622" s="54">
        <v>0</v>
      </c>
      <c r="I622" s="54"/>
      <c r="J622" s="54">
        <v>0</v>
      </c>
      <c r="K622" s="53">
        <f t="shared" si="265"/>
        <v>5.5</v>
      </c>
      <c r="L622" s="52">
        <v>573.27</v>
      </c>
      <c r="M622" s="51">
        <f t="shared" si="271"/>
        <v>3152.99</v>
      </c>
      <c r="N622" s="50"/>
      <c r="O622" s="50">
        <f t="shared" ref="O622:O653" si="276">ROUND(N622*$L622,2)</f>
        <v>0</v>
      </c>
      <c r="P622" s="50"/>
      <c r="Q622" s="50">
        <f t="shared" ref="Q622:Q653" si="277">ROUND(P622*$L622,2)</f>
        <v>0</v>
      </c>
      <c r="R622" s="50"/>
      <c r="S622" s="50">
        <f t="shared" ref="S622:S653" si="278">ROUND(R622*$L622,2)</f>
        <v>0</v>
      </c>
      <c r="T622" s="50"/>
      <c r="U622" s="50">
        <f t="shared" ref="U622:U653" si="279">ROUND(T622*$L622,2)</f>
        <v>0</v>
      </c>
      <c r="V622" s="50"/>
      <c r="W622" s="50">
        <f t="shared" ref="W622:W653" si="280">ROUND(V622*$L622,2)</f>
        <v>0</v>
      </c>
      <c r="X622" s="50"/>
      <c r="Y622" s="50">
        <f t="shared" si="275"/>
        <v>0</v>
      </c>
      <c r="Z622" s="50">
        <v>1.73</v>
      </c>
      <c r="AA622" s="50">
        <f t="shared" ref="AA622:AA653" si="281">ROUND(Z622*$L622,2)</f>
        <v>991.76</v>
      </c>
      <c r="AB622" s="50"/>
      <c r="AC622" s="50">
        <f t="shared" si="266"/>
        <v>0</v>
      </c>
      <c r="AD622" s="50"/>
      <c r="AE622" s="50">
        <f t="shared" si="253"/>
        <v>0</v>
      </c>
      <c r="AF622" s="50">
        <v>3.77</v>
      </c>
      <c r="AG622" s="50">
        <f t="shared" si="254"/>
        <v>2161.23</v>
      </c>
      <c r="AH622" s="50"/>
      <c r="AI622" s="50">
        <f t="shared" si="267"/>
        <v>0</v>
      </c>
      <c r="AJ622" s="50"/>
      <c r="AK622" s="50">
        <f t="shared" si="272"/>
        <v>0</v>
      </c>
      <c r="AL622" s="50"/>
      <c r="AM622" s="50">
        <f t="shared" si="268"/>
        <v>0</v>
      </c>
      <c r="AN622" s="50"/>
      <c r="AO622" s="50">
        <f t="shared" si="269"/>
        <v>0</v>
      </c>
      <c r="AP622" s="49">
        <f t="shared" si="270"/>
        <v>5.5</v>
      </c>
      <c r="AQ622" s="49">
        <f t="shared" si="262"/>
        <v>3152.99</v>
      </c>
      <c r="AR622" s="49">
        <f t="shared" si="263"/>
        <v>0</v>
      </c>
      <c r="AS622" s="58">
        <f t="shared" si="264"/>
        <v>0</v>
      </c>
      <c r="AT622" s="47"/>
      <c r="AU622" s="46"/>
      <c r="AV622" s="24">
        <f t="shared" si="273"/>
        <v>0</v>
      </c>
      <c r="AW622" s="23" t="str">
        <f t="shared" si="274"/>
        <v>NÃO MEDIDO</v>
      </c>
      <c r="AX622" s="45"/>
    </row>
    <row r="623" spans="1:50" s="41" customFormat="1" ht="39.75" customHeight="1" x14ac:dyDescent="0.2">
      <c r="A623" s="41" t="s">
        <v>39</v>
      </c>
      <c r="C623" s="57" t="s">
        <v>1814</v>
      </c>
      <c r="D623" s="56" t="s">
        <v>1813</v>
      </c>
      <c r="E623" s="55" t="s">
        <v>36</v>
      </c>
      <c r="F623" s="53">
        <v>0.7</v>
      </c>
      <c r="G623" s="53">
        <v>0</v>
      </c>
      <c r="H623" s="54">
        <v>0</v>
      </c>
      <c r="I623" s="54"/>
      <c r="J623" s="54">
        <v>0</v>
      </c>
      <c r="K623" s="53">
        <f t="shared" si="265"/>
        <v>0.7</v>
      </c>
      <c r="L623" s="52">
        <v>579.52</v>
      </c>
      <c r="M623" s="51">
        <f t="shared" si="271"/>
        <v>405.66</v>
      </c>
      <c r="N623" s="50"/>
      <c r="O623" s="50">
        <f t="shared" si="276"/>
        <v>0</v>
      </c>
      <c r="P623" s="50"/>
      <c r="Q623" s="50">
        <f t="shared" si="277"/>
        <v>0</v>
      </c>
      <c r="R623" s="50"/>
      <c r="S623" s="50">
        <f t="shared" si="278"/>
        <v>0</v>
      </c>
      <c r="T623" s="50"/>
      <c r="U623" s="50">
        <f t="shared" si="279"/>
        <v>0</v>
      </c>
      <c r="V623" s="50"/>
      <c r="W623" s="50">
        <f t="shared" si="280"/>
        <v>0</v>
      </c>
      <c r="X623" s="50"/>
      <c r="Y623" s="50">
        <f t="shared" si="275"/>
        <v>0</v>
      </c>
      <c r="Z623" s="50"/>
      <c r="AA623" s="50">
        <f t="shared" si="281"/>
        <v>0</v>
      </c>
      <c r="AB623" s="50"/>
      <c r="AC623" s="50">
        <f t="shared" si="266"/>
        <v>0</v>
      </c>
      <c r="AD623" s="50"/>
      <c r="AE623" s="50">
        <f t="shared" si="253"/>
        <v>0</v>
      </c>
      <c r="AF623" s="50"/>
      <c r="AG623" s="50">
        <f t="shared" si="254"/>
        <v>0</v>
      </c>
      <c r="AH623" s="50"/>
      <c r="AI623" s="50">
        <f t="shared" si="267"/>
        <v>0</v>
      </c>
      <c r="AJ623" s="50"/>
      <c r="AK623" s="50">
        <f t="shared" si="272"/>
        <v>0</v>
      </c>
      <c r="AL623" s="50"/>
      <c r="AM623" s="50">
        <f t="shared" si="268"/>
        <v>0</v>
      </c>
      <c r="AN623" s="50"/>
      <c r="AO623" s="50">
        <f t="shared" si="269"/>
        <v>0</v>
      </c>
      <c r="AP623" s="49">
        <f t="shared" si="270"/>
        <v>0</v>
      </c>
      <c r="AQ623" s="49">
        <f t="shared" si="262"/>
        <v>0</v>
      </c>
      <c r="AR623" s="49">
        <f t="shared" si="263"/>
        <v>0.7</v>
      </c>
      <c r="AS623" s="58">
        <f t="shared" si="264"/>
        <v>405.66</v>
      </c>
      <c r="AT623" s="47"/>
      <c r="AU623" s="46"/>
      <c r="AV623" s="24">
        <f t="shared" si="273"/>
        <v>0</v>
      </c>
      <c r="AW623" s="23" t="str">
        <f t="shared" si="274"/>
        <v>NÃO MEDIDO</v>
      </c>
      <c r="AX623" s="45"/>
    </row>
    <row r="624" spans="1:50" s="41" customFormat="1" ht="39.75" customHeight="1" x14ac:dyDescent="0.2">
      <c r="A624" s="41" t="s">
        <v>39</v>
      </c>
      <c r="C624" s="57" t="s">
        <v>1812</v>
      </c>
      <c r="D624" s="56" t="s">
        <v>1811</v>
      </c>
      <c r="E624" s="55" t="s">
        <v>36</v>
      </c>
      <c r="F624" s="53">
        <v>3</v>
      </c>
      <c r="G624" s="53">
        <v>0</v>
      </c>
      <c r="H624" s="54">
        <v>0</v>
      </c>
      <c r="I624" s="54"/>
      <c r="J624" s="54">
        <v>0</v>
      </c>
      <c r="K624" s="53">
        <f t="shared" si="265"/>
        <v>3</v>
      </c>
      <c r="L624" s="52">
        <v>513.37</v>
      </c>
      <c r="M624" s="51">
        <f t="shared" si="271"/>
        <v>1540.11</v>
      </c>
      <c r="N624" s="50"/>
      <c r="O624" s="50">
        <f t="shared" si="276"/>
        <v>0</v>
      </c>
      <c r="P624" s="50"/>
      <c r="Q624" s="50">
        <f t="shared" si="277"/>
        <v>0</v>
      </c>
      <c r="R624" s="50"/>
      <c r="S624" s="50">
        <f t="shared" si="278"/>
        <v>0</v>
      </c>
      <c r="T624" s="50"/>
      <c r="U624" s="50">
        <f t="shared" si="279"/>
        <v>0</v>
      </c>
      <c r="V624" s="50"/>
      <c r="W624" s="50">
        <f t="shared" si="280"/>
        <v>0</v>
      </c>
      <c r="X624" s="50"/>
      <c r="Y624" s="50">
        <f t="shared" si="275"/>
        <v>0</v>
      </c>
      <c r="Z624" s="50"/>
      <c r="AA624" s="50">
        <f t="shared" si="281"/>
        <v>0</v>
      </c>
      <c r="AB624" s="50"/>
      <c r="AC624" s="50">
        <f t="shared" si="266"/>
        <v>0</v>
      </c>
      <c r="AD624" s="50"/>
      <c r="AE624" s="50">
        <f t="shared" si="253"/>
        <v>0</v>
      </c>
      <c r="AF624" s="50">
        <v>1.84</v>
      </c>
      <c r="AG624" s="50">
        <f t="shared" si="254"/>
        <v>944.6</v>
      </c>
      <c r="AH624" s="50"/>
      <c r="AI624" s="50">
        <f t="shared" si="267"/>
        <v>0</v>
      </c>
      <c r="AJ624" s="50"/>
      <c r="AK624" s="50">
        <f t="shared" si="272"/>
        <v>0</v>
      </c>
      <c r="AL624" s="50"/>
      <c r="AM624" s="50">
        <f t="shared" si="268"/>
        <v>0</v>
      </c>
      <c r="AN624" s="50"/>
      <c r="AO624" s="50">
        <f t="shared" si="269"/>
        <v>0</v>
      </c>
      <c r="AP624" s="49">
        <f t="shared" si="270"/>
        <v>1.84</v>
      </c>
      <c r="AQ624" s="49">
        <f t="shared" si="262"/>
        <v>944.6</v>
      </c>
      <c r="AR624" s="49">
        <f t="shared" si="263"/>
        <v>1.1599999999999999</v>
      </c>
      <c r="AS624" s="58">
        <f t="shared" si="264"/>
        <v>595.50999999999988</v>
      </c>
      <c r="AT624" s="47"/>
      <c r="AU624" s="46"/>
      <c r="AV624" s="24">
        <f t="shared" si="273"/>
        <v>0</v>
      </c>
      <c r="AW624" s="23" t="str">
        <f t="shared" si="274"/>
        <v>NÃO MEDIDO</v>
      </c>
      <c r="AX624" s="45"/>
    </row>
    <row r="625" spans="1:50" s="41" customFormat="1" ht="39.75" customHeight="1" x14ac:dyDescent="0.2">
      <c r="A625" s="41" t="s">
        <v>39</v>
      </c>
      <c r="C625" s="57" t="s">
        <v>1810</v>
      </c>
      <c r="D625" s="56" t="s">
        <v>1809</v>
      </c>
      <c r="E625" s="55" t="s">
        <v>36</v>
      </c>
      <c r="F625" s="53">
        <v>0.5</v>
      </c>
      <c r="G625" s="53">
        <v>0</v>
      </c>
      <c r="H625" s="54">
        <v>0</v>
      </c>
      <c r="I625" s="54"/>
      <c r="J625" s="54">
        <v>0</v>
      </c>
      <c r="K625" s="53">
        <f t="shared" si="265"/>
        <v>0.5</v>
      </c>
      <c r="L625" s="52">
        <v>503.37</v>
      </c>
      <c r="M625" s="51">
        <f t="shared" si="271"/>
        <v>251.69</v>
      </c>
      <c r="N625" s="50"/>
      <c r="O625" s="50">
        <f t="shared" si="276"/>
        <v>0</v>
      </c>
      <c r="P625" s="50"/>
      <c r="Q625" s="50">
        <f t="shared" si="277"/>
        <v>0</v>
      </c>
      <c r="R625" s="50"/>
      <c r="S625" s="50">
        <f t="shared" si="278"/>
        <v>0</v>
      </c>
      <c r="T625" s="50"/>
      <c r="U625" s="50">
        <f t="shared" si="279"/>
        <v>0</v>
      </c>
      <c r="V625" s="50"/>
      <c r="W625" s="50">
        <f t="shared" si="280"/>
        <v>0</v>
      </c>
      <c r="X625" s="50"/>
      <c r="Y625" s="50">
        <f t="shared" si="275"/>
        <v>0</v>
      </c>
      <c r="Z625" s="50"/>
      <c r="AA625" s="50">
        <f t="shared" si="281"/>
        <v>0</v>
      </c>
      <c r="AB625" s="50"/>
      <c r="AC625" s="50">
        <f t="shared" si="266"/>
        <v>0</v>
      </c>
      <c r="AD625" s="50"/>
      <c r="AE625" s="50">
        <f t="shared" si="253"/>
        <v>0</v>
      </c>
      <c r="AF625" s="50"/>
      <c r="AG625" s="50">
        <f t="shared" si="254"/>
        <v>0</v>
      </c>
      <c r="AH625" s="50"/>
      <c r="AI625" s="50">
        <f t="shared" si="267"/>
        <v>0</v>
      </c>
      <c r="AJ625" s="50"/>
      <c r="AK625" s="50">
        <f t="shared" si="272"/>
        <v>0</v>
      </c>
      <c r="AL625" s="50"/>
      <c r="AM625" s="50">
        <f t="shared" si="268"/>
        <v>0</v>
      </c>
      <c r="AN625" s="50"/>
      <c r="AO625" s="50">
        <f t="shared" si="269"/>
        <v>0</v>
      </c>
      <c r="AP625" s="49">
        <f t="shared" si="270"/>
        <v>0</v>
      </c>
      <c r="AQ625" s="49">
        <f t="shared" si="262"/>
        <v>0</v>
      </c>
      <c r="AR625" s="49">
        <f t="shared" si="263"/>
        <v>0.5</v>
      </c>
      <c r="AS625" s="58">
        <f t="shared" si="264"/>
        <v>251.69</v>
      </c>
      <c r="AT625" s="47"/>
      <c r="AU625" s="46"/>
      <c r="AV625" s="24">
        <f t="shared" si="273"/>
        <v>0</v>
      </c>
      <c r="AW625" s="23" t="str">
        <f t="shared" si="274"/>
        <v>NÃO MEDIDO</v>
      </c>
      <c r="AX625" s="45"/>
    </row>
    <row r="626" spans="1:50" s="41" customFormat="1" ht="30" customHeight="1" x14ac:dyDescent="0.2">
      <c r="A626" s="41" t="s">
        <v>39</v>
      </c>
      <c r="C626" s="57" t="s">
        <v>1808</v>
      </c>
      <c r="D626" s="56" t="s">
        <v>1807</v>
      </c>
      <c r="E626" s="55" t="s">
        <v>182</v>
      </c>
      <c r="F626" s="53">
        <v>1</v>
      </c>
      <c r="G626" s="53">
        <v>0</v>
      </c>
      <c r="H626" s="54">
        <v>0</v>
      </c>
      <c r="I626" s="54"/>
      <c r="J626" s="54">
        <v>0</v>
      </c>
      <c r="K626" s="53">
        <f t="shared" si="265"/>
        <v>1</v>
      </c>
      <c r="L626" s="52">
        <v>42.84</v>
      </c>
      <c r="M626" s="51">
        <f t="shared" si="271"/>
        <v>42.84</v>
      </c>
      <c r="N626" s="50"/>
      <c r="O626" s="50">
        <f t="shared" si="276"/>
        <v>0</v>
      </c>
      <c r="P626" s="50"/>
      <c r="Q626" s="50">
        <f t="shared" si="277"/>
        <v>0</v>
      </c>
      <c r="R626" s="50"/>
      <c r="S626" s="50">
        <f t="shared" si="278"/>
        <v>0</v>
      </c>
      <c r="T626" s="50"/>
      <c r="U626" s="50">
        <f t="shared" si="279"/>
        <v>0</v>
      </c>
      <c r="V626" s="50"/>
      <c r="W626" s="50">
        <f t="shared" si="280"/>
        <v>0</v>
      </c>
      <c r="X626" s="50"/>
      <c r="Y626" s="50">
        <f t="shared" si="275"/>
        <v>0</v>
      </c>
      <c r="Z626" s="50"/>
      <c r="AA626" s="50">
        <f t="shared" si="281"/>
        <v>0</v>
      </c>
      <c r="AB626" s="50"/>
      <c r="AC626" s="50">
        <f t="shared" si="266"/>
        <v>0</v>
      </c>
      <c r="AD626" s="50"/>
      <c r="AE626" s="50">
        <f t="shared" si="253"/>
        <v>0</v>
      </c>
      <c r="AF626" s="50"/>
      <c r="AG626" s="50">
        <f t="shared" si="254"/>
        <v>0</v>
      </c>
      <c r="AH626" s="50"/>
      <c r="AI626" s="50">
        <f t="shared" si="267"/>
        <v>0</v>
      </c>
      <c r="AJ626" s="50"/>
      <c r="AK626" s="50">
        <f t="shared" si="272"/>
        <v>0</v>
      </c>
      <c r="AL626" s="50"/>
      <c r="AM626" s="50">
        <f t="shared" si="268"/>
        <v>0</v>
      </c>
      <c r="AN626" s="50"/>
      <c r="AO626" s="50">
        <f t="shared" si="269"/>
        <v>0</v>
      </c>
      <c r="AP626" s="49">
        <f t="shared" si="270"/>
        <v>0</v>
      </c>
      <c r="AQ626" s="49">
        <f t="shared" si="262"/>
        <v>0</v>
      </c>
      <c r="AR626" s="49">
        <f t="shared" si="263"/>
        <v>1</v>
      </c>
      <c r="AS626" s="58">
        <f t="shared" si="264"/>
        <v>42.84</v>
      </c>
      <c r="AT626" s="47"/>
      <c r="AU626" s="46"/>
      <c r="AV626" s="24">
        <f t="shared" si="273"/>
        <v>0</v>
      </c>
      <c r="AW626" s="23" t="str">
        <f t="shared" si="274"/>
        <v>NÃO MEDIDO</v>
      </c>
      <c r="AX626" s="45"/>
    </row>
    <row r="627" spans="1:50" s="41" customFormat="1" ht="54.75" customHeight="1" x14ac:dyDescent="0.2">
      <c r="A627" s="41" t="s">
        <v>39</v>
      </c>
      <c r="C627" s="57" t="s">
        <v>1806</v>
      </c>
      <c r="D627" s="56" t="s">
        <v>1805</v>
      </c>
      <c r="E627" s="55" t="s">
        <v>182</v>
      </c>
      <c r="F627" s="53">
        <v>85</v>
      </c>
      <c r="G627" s="53">
        <v>0</v>
      </c>
      <c r="H627" s="54">
        <v>0</v>
      </c>
      <c r="I627" s="54"/>
      <c r="J627" s="54">
        <v>0</v>
      </c>
      <c r="K627" s="53">
        <f t="shared" si="265"/>
        <v>85</v>
      </c>
      <c r="L627" s="52">
        <v>280.91000000000003</v>
      </c>
      <c r="M627" s="51">
        <f t="shared" si="271"/>
        <v>23877.35</v>
      </c>
      <c r="N627" s="50"/>
      <c r="O627" s="50">
        <f t="shared" si="276"/>
        <v>0</v>
      </c>
      <c r="P627" s="50"/>
      <c r="Q627" s="50">
        <f t="shared" si="277"/>
        <v>0</v>
      </c>
      <c r="R627" s="50"/>
      <c r="S627" s="50">
        <f t="shared" si="278"/>
        <v>0</v>
      </c>
      <c r="T627" s="50"/>
      <c r="U627" s="50">
        <f t="shared" si="279"/>
        <v>0</v>
      </c>
      <c r="V627" s="50"/>
      <c r="W627" s="50">
        <f t="shared" si="280"/>
        <v>0</v>
      </c>
      <c r="X627" s="50"/>
      <c r="Y627" s="50">
        <f t="shared" si="275"/>
        <v>0</v>
      </c>
      <c r="Z627" s="50"/>
      <c r="AA627" s="50">
        <f t="shared" si="281"/>
        <v>0</v>
      </c>
      <c r="AB627" s="50"/>
      <c r="AC627" s="50">
        <f t="shared" si="266"/>
        <v>0</v>
      </c>
      <c r="AD627" s="50"/>
      <c r="AE627" s="50">
        <f t="shared" si="253"/>
        <v>0</v>
      </c>
      <c r="AF627" s="50"/>
      <c r="AG627" s="50">
        <f t="shared" si="254"/>
        <v>0</v>
      </c>
      <c r="AH627" s="50">
        <v>73.44</v>
      </c>
      <c r="AI627" s="50">
        <f t="shared" si="267"/>
        <v>20630.03</v>
      </c>
      <c r="AJ627" s="50"/>
      <c r="AK627" s="50">
        <f t="shared" si="272"/>
        <v>0</v>
      </c>
      <c r="AL627" s="50"/>
      <c r="AM627" s="50">
        <f t="shared" si="268"/>
        <v>0</v>
      </c>
      <c r="AN627" s="50"/>
      <c r="AO627" s="50">
        <f t="shared" si="269"/>
        <v>0</v>
      </c>
      <c r="AP627" s="49">
        <f t="shared" si="270"/>
        <v>73.44</v>
      </c>
      <c r="AQ627" s="49">
        <f t="shared" si="262"/>
        <v>20630.03</v>
      </c>
      <c r="AR627" s="49">
        <f t="shared" si="263"/>
        <v>11.560000000000002</v>
      </c>
      <c r="AS627" s="58">
        <f t="shared" si="264"/>
        <v>3247.3199999999997</v>
      </c>
      <c r="AT627" s="47"/>
      <c r="AU627" s="46"/>
      <c r="AV627" s="24">
        <f t="shared" si="273"/>
        <v>0</v>
      </c>
      <c r="AW627" s="23" t="str">
        <f t="shared" si="274"/>
        <v>NÃO MEDIDO</v>
      </c>
      <c r="AX627" s="45"/>
    </row>
    <row r="628" spans="1:50" s="41" customFormat="1" ht="54.75" customHeight="1" x14ac:dyDescent="0.2">
      <c r="A628" s="41" t="s">
        <v>39</v>
      </c>
      <c r="C628" s="57" t="s">
        <v>1804</v>
      </c>
      <c r="D628" s="56" t="s">
        <v>1803</v>
      </c>
      <c r="E628" s="55" t="s">
        <v>182</v>
      </c>
      <c r="F628" s="53">
        <v>54.5</v>
      </c>
      <c r="G628" s="53">
        <v>0</v>
      </c>
      <c r="H628" s="54">
        <v>19.579999999999998</v>
      </c>
      <c r="I628" s="54"/>
      <c r="J628" s="54">
        <v>0</v>
      </c>
      <c r="K628" s="53">
        <f t="shared" si="265"/>
        <v>74.08</v>
      </c>
      <c r="L628" s="52">
        <v>61.73</v>
      </c>
      <c r="M628" s="51">
        <f t="shared" si="271"/>
        <v>4572.96</v>
      </c>
      <c r="N628" s="50"/>
      <c r="O628" s="50">
        <f t="shared" si="276"/>
        <v>0</v>
      </c>
      <c r="P628" s="50"/>
      <c r="Q628" s="50">
        <f t="shared" si="277"/>
        <v>0</v>
      </c>
      <c r="R628" s="50"/>
      <c r="S628" s="50">
        <f t="shared" si="278"/>
        <v>0</v>
      </c>
      <c r="T628" s="50"/>
      <c r="U628" s="50">
        <f t="shared" si="279"/>
        <v>0</v>
      </c>
      <c r="V628" s="50"/>
      <c r="W628" s="50">
        <f t="shared" si="280"/>
        <v>0</v>
      </c>
      <c r="X628" s="50"/>
      <c r="Y628" s="50">
        <f t="shared" si="275"/>
        <v>0</v>
      </c>
      <c r="Z628" s="50">
        <v>18.829999999999998</v>
      </c>
      <c r="AA628" s="50">
        <f t="shared" si="281"/>
        <v>1162.3800000000001</v>
      </c>
      <c r="AB628" s="50"/>
      <c r="AC628" s="50">
        <f t="shared" si="266"/>
        <v>0</v>
      </c>
      <c r="AD628" s="50"/>
      <c r="AE628" s="50">
        <f t="shared" si="253"/>
        <v>0</v>
      </c>
      <c r="AF628" s="50"/>
      <c r="AG628" s="50">
        <f t="shared" si="254"/>
        <v>0</v>
      </c>
      <c r="AH628" s="50">
        <v>34.270000000000003</v>
      </c>
      <c r="AI628" s="50">
        <f t="shared" si="267"/>
        <v>2115.4899999999998</v>
      </c>
      <c r="AJ628" s="50"/>
      <c r="AK628" s="50">
        <f t="shared" si="272"/>
        <v>0</v>
      </c>
      <c r="AL628" s="50"/>
      <c r="AM628" s="50">
        <f t="shared" si="268"/>
        <v>0</v>
      </c>
      <c r="AN628" s="50"/>
      <c r="AO628" s="50">
        <f t="shared" si="269"/>
        <v>0</v>
      </c>
      <c r="AP628" s="49">
        <f t="shared" si="270"/>
        <v>53.1</v>
      </c>
      <c r="AQ628" s="49">
        <f t="shared" si="262"/>
        <v>3277.87</v>
      </c>
      <c r="AR628" s="49">
        <f t="shared" si="263"/>
        <v>20.979999999999997</v>
      </c>
      <c r="AS628" s="58">
        <f t="shared" si="264"/>
        <v>1295.0900000000001</v>
      </c>
      <c r="AT628" s="47"/>
      <c r="AU628" s="46"/>
      <c r="AV628" s="24">
        <f t="shared" si="273"/>
        <v>0</v>
      </c>
      <c r="AW628" s="23" t="str">
        <f t="shared" si="274"/>
        <v>NÃO MEDIDO</v>
      </c>
      <c r="AX628" s="45"/>
    </row>
    <row r="629" spans="1:50" s="41" customFormat="1" ht="54.75" customHeight="1" x14ac:dyDescent="0.2">
      <c r="A629" s="41" t="s">
        <v>39</v>
      </c>
      <c r="C629" s="57" t="s">
        <v>1802</v>
      </c>
      <c r="D629" s="56" t="s">
        <v>1801</v>
      </c>
      <c r="E629" s="55" t="s">
        <v>36</v>
      </c>
      <c r="F629" s="53">
        <v>7</v>
      </c>
      <c r="G629" s="53">
        <v>0</v>
      </c>
      <c r="H629" s="54">
        <v>0</v>
      </c>
      <c r="I629" s="54"/>
      <c r="J629" s="54">
        <v>0</v>
      </c>
      <c r="K629" s="53">
        <f t="shared" si="265"/>
        <v>7</v>
      </c>
      <c r="L629" s="52">
        <v>78.569999999999993</v>
      </c>
      <c r="M629" s="51">
        <f t="shared" si="271"/>
        <v>549.99</v>
      </c>
      <c r="N629" s="50"/>
      <c r="O629" s="50">
        <f t="shared" si="276"/>
        <v>0</v>
      </c>
      <c r="P629" s="50"/>
      <c r="Q629" s="50">
        <f t="shared" si="277"/>
        <v>0</v>
      </c>
      <c r="R629" s="50"/>
      <c r="S629" s="50">
        <f t="shared" si="278"/>
        <v>0</v>
      </c>
      <c r="T629" s="50"/>
      <c r="U629" s="50">
        <f t="shared" si="279"/>
        <v>0</v>
      </c>
      <c r="V629" s="50"/>
      <c r="W629" s="50">
        <f t="shared" si="280"/>
        <v>0</v>
      </c>
      <c r="X629" s="50"/>
      <c r="Y629" s="50">
        <f t="shared" si="275"/>
        <v>0</v>
      </c>
      <c r="Z629" s="50"/>
      <c r="AA629" s="50">
        <f t="shared" si="281"/>
        <v>0</v>
      </c>
      <c r="AB629" s="50"/>
      <c r="AC629" s="50">
        <f t="shared" si="266"/>
        <v>0</v>
      </c>
      <c r="AD629" s="50"/>
      <c r="AE629" s="50">
        <f t="shared" si="253"/>
        <v>0</v>
      </c>
      <c r="AF629" s="50"/>
      <c r="AG629" s="50">
        <f t="shared" si="254"/>
        <v>0</v>
      </c>
      <c r="AH629" s="50"/>
      <c r="AI629" s="50">
        <f t="shared" si="267"/>
        <v>0</v>
      </c>
      <c r="AJ629" s="50"/>
      <c r="AK629" s="50">
        <f t="shared" si="272"/>
        <v>0</v>
      </c>
      <c r="AL629" s="50"/>
      <c r="AM629" s="50">
        <f t="shared" si="268"/>
        <v>0</v>
      </c>
      <c r="AN629" s="50"/>
      <c r="AO629" s="50">
        <f t="shared" si="269"/>
        <v>0</v>
      </c>
      <c r="AP629" s="49">
        <f t="shared" si="270"/>
        <v>0</v>
      </c>
      <c r="AQ629" s="49">
        <f t="shared" si="262"/>
        <v>0</v>
      </c>
      <c r="AR629" s="49">
        <f t="shared" si="263"/>
        <v>7</v>
      </c>
      <c r="AS629" s="58">
        <f t="shared" si="264"/>
        <v>549.99</v>
      </c>
      <c r="AT629" s="47"/>
      <c r="AU629" s="46"/>
      <c r="AV629" s="24">
        <f t="shared" si="273"/>
        <v>0</v>
      </c>
      <c r="AW629" s="23" t="str">
        <f t="shared" si="274"/>
        <v>NÃO MEDIDO</v>
      </c>
      <c r="AX629" s="45"/>
    </row>
    <row r="630" spans="1:50" s="41" customFormat="1" ht="54.75" customHeight="1" x14ac:dyDescent="0.2">
      <c r="A630" s="41" t="s">
        <v>39</v>
      </c>
      <c r="C630" s="57" t="s">
        <v>1800</v>
      </c>
      <c r="D630" s="56" t="s">
        <v>1799</v>
      </c>
      <c r="E630" s="55" t="s">
        <v>36</v>
      </c>
      <c r="F630" s="53">
        <v>1.5</v>
      </c>
      <c r="G630" s="53">
        <v>0</v>
      </c>
      <c r="H630" s="54">
        <v>0</v>
      </c>
      <c r="I630" s="54"/>
      <c r="J630" s="54">
        <v>0</v>
      </c>
      <c r="K630" s="53">
        <f t="shared" si="265"/>
        <v>1.5</v>
      </c>
      <c r="L630" s="52">
        <v>522.01</v>
      </c>
      <c r="M630" s="51">
        <f t="shared" si="271"/>
        <v>783.02</v>
      </c>
      <c r="N630" s="50"/>
      <c r="O630" s="50">
        <f t="shared" si="276"/>
        <v>0</v>
      </c>
      <c r="P630" s="50"/>
      <c r="Q630" s="50">
        <f t="shared" si="277"/>
        <v>0</v>
      </c>
      <c r="R630" s="50"/>
      <c r="S630" s="50">
        <f t="shared" si="278"/>
        <v>0</v>
      </c>
      <c r="T630" s="50"/>
      <c r="U630" s="50">
        <f t="shared" si="279"/>
        <v>0</v>
      </c>
      <c r="V630" s="50"/>
      <c r="W630" s="50">
        <f t="shared" si="280"/>
        <v>0</v>
      </c>
      <c r="X630" s="50"/>
      <c r="Y630" s="50">
        <f t="shared" si="275"/>
        <v>0</v>
      </c>
      <c r="Z630" s="50"/>
      <c r="AA630" s="50">
        <f t="shared" si="281"/>
        <v>0</v>
      </c>
      <c r="AB630" s="50"/>
      <c r="AC630" s="50">
        <f t="shared" si="266"/>
        <v>0</v>
      </c>
      <c r="AD630" s="50"/>
      <c r="AE630" s="50">
        <f t="shared" ref="AE630:AE693" si="282">ROUND(AD630*$L630,2)</f>
        <v>0</v>
      </c>
      <c r="AF630" s="50"/>
      <c r="AG630" s="50">
        <f t="shared" si="254"/>
        <v>0</v>
      </c>
      <c r="AH630" s="50"/>
      <c r="AI630" s="50">
        <f t="shared" si="267"/>
        <v>0</v>
      </c>
      <c r="AJ630" s="50"/>
      <c r="AK630" s="50">
        <f t="shared" si="272"/>
        <v>0</v>
      </c>
      <c r="AL630" s="50"/>
      <c r="AM630" s="50">
        <f t="shared" si="268"/>
        <v>0</v>
      </c>
      <c r="AN630" s="50"/>
      <c r="AO630" s="50">
        <f t="shared" si="269"/>
        <v>0</v>
      </c>
      <c r="AP630" s="49">
        <f t="shared" si="270"/>
        <v>0</v>
      </c>
      <c r="AQ630" s="49">
        <f t="shared" si="262"/>
        <v>0</v>
      </c>
      <c r="AR630" s="49">
        <f t="shared" si="263"/>
        <v>1.5</v>
      </c>
      <c r="AS630" s="58">
        <f t="shared" si="264"/>
        <v>783.02</v>
      </c>
      <c r="AT630" s="47"/>
      <c r="AU630" s="46"/>
      <c r="AV630" s="24">
        <f t="shared" si="273"/>
        <v>0</v>
      </c>
      <c r="AW630" s="23" t="str">
        <f t="shared" si="274"/>
        <v>NÃO MEDIDO</v>
      </c>
      <c r="AX630" s="45"/>
    </row>
    <row r="631" spans="1:50" s="41" customFormat="1" ht="54.75" customHeight="1" x14ac:dyDescent="0.2">
      <c r="A631" s="41" t="s">
        <v>39</v>
      </c>
      <c r="C631" s="57" t="s">
        <v>1798</v>
      </c>
      <c r="D631" s="56" t="s">
        <v>1797</v>
      </c>
      <c r="E631" s="55" t="s">
        <v>36</v>
      </c>
      <c r="F631" s="53">
        <v>3.5</v>
      </c>
      <c r="G631" s="53">
        <v>0</v>
      </c>
      <c r="H631" s="54">
        <v>0</v>
      </c>
      <c r="I631" s="54"/>
      <c r="J631" s="54">
        <v>0</v>
      </c>
      <c r="K631" s="53">
        <f t="shared" si="265"/>
        <v>3.5</v>
      </c>
      <c r="L631" s="52">
        <v>794.6</v>
      </c>
      <c r="M631" s="51">
        <f t="shared" si="271"/>
        <v>2781.1</v>
      </c>
      <c r="N631" s="50"/>
      <c r="O631" s="50">
        <f t="shared" si="276"/>
        <v>0</v>
      </c>
      <c r="P631" s="50"/>
      <c r="Q631" s="50">
        <f t="shared" si="277"/>
        <v>0</v>
      </c>
      <c r="R631" s="50"/>
      <c r="S631" s="50">
        <f t="shared" si="278"/>
        <v>0</v>
      </c>
      <c r="T631" s="50"/>
      <c r="U631" s="50">
        <f t="shared" si="279"/>
        <v>0</v>
      </c>
      <c r="V631" s="50"/>
      <c r="W631" s="50">
        <f t="shared" si="280"/>
        <v>0</v>
      </c>
      <c r="X631" s="50"/>
      <c r="Y631" s="50">
        <f t="shared" si="275"/>
        <v>0</v>
      </c>
      <c r="Z631" s="50"/>
      <c r="AA631" s="50">
        <f t="shared" si="281"/>
        <v>0</v>
      </c>
      <c r="AB631" s="50"/>
      <c r="AC631" s="50">
        <f t="shared" si="266"/>
        <v>0</v>
      </c>
      <c r="AD631" s="50">
        <v>3</v>
      </c>
      <c r="AE631" s="50">
        <f t="shared" si="282"/>
        <v>2383.8000000000002</v>
      </c>
      <c r="AF631" s="50"/>
      <c r="AG631" s="50">
        <f t="shared" si="254"/>
        <v>0</v>
      </c>
      <c r="AH631" s="50"/>
      <c r="AI631" s="50">
        <f t="shared" si="267"/>
        <v>0</v>
      </c>
      <c r="AJ631" s="50"/>
      <c r="AK631" s="50">
        <f t="shared" si="272"/>
        <v>0</v>
      </c>
      <c r="AL631" s="50"/>
      <c r="AM631" s="50">
        <f t="shared" si="268"/>
        <v>0</v>
      </c>
      <c r="AN631" s="50"/>
      <c r="AO631" s="50">
        <f t="shared" si="269"/>
        <v>0</v>
      </c>
      <c r="AP631" s="49">
        <f t="shared" si="270"/>
        <v>3</v>
      </c>
      <c r="AQ631" s="49">
        <f t="shared" si="262"/>
        <v>2383.8000000000002</v>
      </c>
      <c r="AR631" s="49">
        <f t="shared" si="263"/>
        <v>0.5</v>
      </c>
      <c r="AS631" s="58">
        <f t="shared" si="264"/>
        <v>397.29999999999973</v>
      </c>
      <c r="AT631" s="47"/>
      <c r="AU631" s="46"/>
      <c r="AV631" s="24">
        <f t="shared" si="273"/>
        <v>0</v>
      </c>
      <c r="AW631" s="23" t="str">
        <f t="shared" si="274"/>
        <v>NÃO MEDIDO</v>
      </c>
      <c r="AX631" s="45"/>
    </row>
    <row r="632" spans="1:50" s="41" customFormat="1" ht="30" customHeight="1" x14ac:dyDescent="0.2">
      <c r="A632" s="60" t="s">
        <v>41</v>
      </c>
      <c r="B632" s="60"/>
      <c r="C632" s="57" t="s">
        <v>1796</v>
      </c>
      <c r="D632" s="56" t="s">
        <v>59</v>
      </c>
      <c r="E632" s="55"/>
      <c r="F632" s="53"/>
      <c r="G632" s="53">
        <v>0</v>
      </c>
      <c r="H632" s="54">
        <v>0</v>
      </c>
      <c r="I632" s="54"/>
      <c r="J632" s="54">
        <v>0</v>
      </c>
      <c r="K632" s="53">
        <f t="shared" si="265"/>
        <v>0</v>
      </c>
      <c r="L632" s="52"/>
      <c r="M632" s="51">
        <f t="shared" si="271"/>
        <v>0</v>
      </c>
      <c r="N632" s="50"/>
      <c r="O632" s="50">
        <f t="shared" si="276"/>
        <v>0</v>
      </c>
      <c r="P632" s="50"/>
      <c r="Q632" s="50">
        <f t="shared" si="277"/>
        <v>0</v>
      </c>
      <c r="R632" s="50"/>
      <c r="S632" s="50">
        <f t="shared" si="278"/>
        <v>0</v>
      </c>
      <c r="T632" s="50"/>
      <c r="U632" s="50">
        <f t="shared" si="279"/>
        <v>0</v>
      </c>
      <c r="V632" s="50"/>
      <c r="W632" s="50">
        <f t="shared" si="280"/>
        <v>0</v>
      </c>
      <c r="X632" s="50"/>
      <c r="Y632" s="50">
        <f t="shared" si="275"/>
        <v>0</v>
      </c>
      <c r="Z632" s="50"/>
      <c r="AA632" s="50">
        <f t="shared" si="281"/>
        <v>0</v>
      </c>
      <c r="AB632" s="50"/>
      <c r="AC632" s="50">
        <f t="shared" si="266"/>
        <v>0</v>
      </c>
      <c r="AD632" s="50"/>
      <c r="AE632" s="50">
        <f t="shared" si="282"/>
        <v>0</v>
      </c>
      <c r="AF632" s="50"/>
      <c r="AG632" s="50">
        <f t="shared" si="254"/>
        <v>0</v>
      </c>
      <c r="AH632" s="50"/>
      <c r="AI632" s="50">
        <f t="shared" si="267"/>
        <v>0</v>
      </c>
      <c r="AJ632" s="50"/>
      <c r="AK632" s="50">
        <f t="shared" si="272"/>
        <v>0</v>
      </c>
      <c r="AL632" s="50"/>
      <c r="AM632" s="50">
        <f t="shared" si="268"/>
        <v>0</v>
      </c>
      <c r="AN632" s="50"/>
      <c r="AO632" s="50">
        <f t="shared" si="269"/>
        <v>0</v>
      </c>
      <c r="AP632" s="49">
        <f t="shared" si="270"/>
        <v>0</v>
      </c>
      <c r="AQ632" s="49">
        <f t="shared" si="262"/>
        <v>0</v>
      </c>
      <c r="AR632" s="49">
        <f t="shared" si="263"/>
        <v>0</v>
      </c>
      <c r="AS632" s="58">
        <f t="shared" si="264"/>
        <v>0</v>
      </c>
      <c r="AT632" s="47"/>
      <c r="AU632" s="46"/>
      <c r="AV632" s="24">
        <f t="shared" si="273"/>
        <v>0</v>
      </c>
      <c r="AW632" s="23" t="str">
        <f>IF(COUNTIF(AW633:AW641,"MEDIDO")&lt;&gt;0,"MEDIDO","NÃO MEDIDO")</f>
        <v>MEDIDO</v>
      </c>
      <c r="AX632" s="45"/>
    </row>
    <row r="633" spans="1:50" s="41" customFormat="1" ht="56.25" customHeight="1" x14ac:dyDescent="0.2">
      <c r="A633" s="41" t="s">
        <v>39</v>
      </c>
      <c r="C633" s="57" t="s">
        <v>1795</v>
      </c>
      <c r="D633" s="56" t="s">
        <v>1794</v>
      </c>
      <c r="E633" s="55" t="s">
        <v>182</v>
      </c>
      <c r="F633" s="53">
        <v>16.5</v>
      </c>
      <c r="G633" s="53">
        <v>0</v>
      </c>
      <c r="H633" s="54">
        <v>0</v>
      </c>
      <c r="I633" s="54"/>
      <c r="J633" s="54">
        <v>0</v>
      </c>
      <c r="K633" s="53">
        <f t="shared" si="265"/>
        <v>16.5</v>
      </c>
      <c r="L633" s="52">
        <v>39.15</v>
      </c>
      <c r="M633" s="51">
        <f t="shared" si="271"/>
        <v>645.98</v>
      </c>
      <c r="N633" s="50"/>
      <c r="O633" s="50">
        <f t="shared" si="276"/>
        <v>0</v>
      </c>
      <c r="P633" s="50"/>
      <c r="Q633" s="50">
        <f t="shared" si="277"/>
        <v>0</v>
      </c>
      <c r="R633" s="50"/>
      <c r="S633" s="50">
        <f t="shared" si="278"/>
        <v>0</v>
      </c>
      <c r="T633" s="50"/>
      <c r="U633" s="50">
        <f t="shared" si="279"/>
        <v>0</v>
      </c>
      <c r="V633" s="50"/>
      <c r="W633" s="50">
        <f t="shared" si="280"/>
        <v>0</v>
      </c>
      <c r="X633" s="50"/>
      <c r="Y633" s="50">
        <f t="shared" si="275"/>
        <v>0</v>
      </c>
      <c r="Z633" s="50"/>
      <c r="AA633" s="50">
        <f t="shared" si="281"/>
        <v>0</v>
      </c>
      <c r="AB633" s="50"/>
      <c r="AC633" s="50">
        <f t="shared" si="266"/>
        <v>0</v>
      </c>
      <c r="AD633" s="50"/>
      <c r="AE633" s="50">
        <f t="shared" si="282"/>
        <v>0</v>
      </c>
      <c r="AF633" s="50"/>
      <c r="AG633" s="50">
        <f t="shared" si="254"/>
        <v>0</v>
      </c>
      <c r="AH633" s="50">
        <v>16.5</v>
      </c>
      <c r="AI633" s="50">
        <f t="shared" si="267"/>
        <v>645.98</v>
      </c>
      <c r="AJ633" s="50"/>
      <c r="AK633" s="50">
        <f t="shared" si="272"/>
        <v>0</v>
      </c>
      <c r="AL633" s="50"/>
      <c r="AM633" s="50">
        <f t="shared" si="268"/>
        <v>0</v>
      </c>
      <c r="AN633" s="50"/>
      <c r="AO633" s="50">
        <f t="shared" si="269"/>
        <v>0</v>
      </c>
      <c r="AP633" s="49">
        <f t="shared" si="270"/>
        <v>16.5</v>
      </c>
      <c r="AQ633" s="49">
        <f t="shared" si="262"/>
        <v>645.98</v>
      </c>
      <c r="AR633" s="49">
        <f t="shared" si="263"/>
        <v>0</v>
      </c>
      <c r="AS633" s="58">
        <f t="shared" si="264"/>
        <v>0</v>
      </c>
      <c r="AT633" s="47"/>
      <c r="AU633" s="46"/>
      <c r="AV633" s="24">
        <f t="shared" si="273"/>
        <v>0</v>
      </c>
      <c r="AW633" s="23" t="str">
        <f t="shared" ref="AW633:AW641" si="283">IF(AV633&lt;&gt;0,"MEDIDO","NÃO MEDIDO")</f>
        <v>NÃO MEDIDO</v>
      </c>
      <c r="AX633" s="45"/>
    </row>
    <row r="634" spans="1:50" s="41" customFormat="1" ht="56.25" customHeight="1" x14ac:dyDescent="0.2">
      <c r="A634" s="41" t="s">
        <v>39</v>
      </c>
      <c r="C634" s="57" t="s">
        <v>1793</v>
      </c>
      <c r="D634" s="56" t="s">
        <v>1792</v>
      </c>
      <c r="E634" s="55" t="s">
        <v>43</v>
      </c>
      <c r="F634" s="53">
        <v>20</v>
      </c>
      <c r="G634" s="53">
        <v>0</v>
      </c>
      <c r="H634" s="54">
        <v>0</v>
      </c>
      <c r="I634" s="54"/>
      <c r="J634" s="54">
        <v>0</v>
      </c>
      <c r="K634" s="53">
        <f t="shared" si="265"/>
        <v>20</v>
      </c>
      <c r="L634" s="52">
        <v>8</v>
      </c>
      <c r="M634" s="51">
        <f t="shared" si="271"/>
        <v>160</v>
      </c>
      <c r="N634" s="50"/>
      <c r="O634" s="50">
        <f t="shared" si="276"/>
        <v>0</v>
      </c>
      <c r="P634" s="50"/>
      <c r="Q634" s="50">
        <f t="shared" si="277"/>
        <v>0</v>
      </c>
      <c r="R634" s="50"/>
      <c r="S634" s="50">
        <f t="shared" si="278"/>
        <v>0</v>
      </c>
      <c r="T634" s="50"/>
      <c r="U634" s="50">
        <f t="shared" si="279"/>
        <v>0</v>
      </c>
      <c r="V634" s="50"/>
      <c r="W634" s="50">
        <f t="shared" si="280"/>
        <v>0</v>
      </c>
      <c r="X634" s="50"/>
      <c r="Y634" s="50">
        <f t="shared" si="275"/>
        <v>0</v>
      </c>
      <c r="Z634" s="50"/>
      <c r="AA634" s="50">
        <f t="shared" si="281"/>
        <v>0</v>
      </c>
      <c r="AB634" s="50"/>
      <c r="AC634" s="50">
        <f t="shared" si="266"/>
        <v>0</v>
      </c>
      <c r="AD634" s="50"/>
      <c r="AE634" s="50">
        <f t="shared" si="282"/>
        <v>0</v>
      </c>
      <c r="AF634" s="50"/>
      <c r="AG634" s="50">
        <f t="shared" si="254"/>
        <v>0</v>
      </c>
      <c r="AH634" s="50"/>
      <c r="AI634" s="50">
        <f t="shared" si="267"/>
        <v>0</v>
      </c>
      <c r="AJ634" s="50"/>
      <c r="AK634" s="50">
        <f t="shared" si="272"/>
        <v>0</v>
      </c>
      <c r="AL634" s="50"/>
      <c r="AM634" s="50">
        <f t="shared" si="268"/>
        <v>0</v>
      </c>
      <c r="AN634" s="50"/>
      <c r="AO634" s="50">
        <f t="shared" si="269"/>
        <v>0</v>
      </c>
      <c r="AP634" s="49">
        <f t="shared" si="270"/>
        <v>0</v>
      </c>
      <c r="AQ634" s="49">
        <f t="shared" si="262"/>
        <v>0</v>
      </c>
      <c r="AR634" s="49">
        <f t="shared" si="263"/>
        <v>20</v>
      </c>
      <c r="AS634" s="58">
        <f t="shared" si="264"/>
        <v>160</v>
      </c>
      <c r="AT634" s="47"/>
      <c r="AU634" s="46"/>
      <c r="AV634" s="24">
        <f t="shared" si="273"/>
        <v>0</v>
      </c>
      <c r="AW634" s="23" t="str">
        <f t="shared" si="283"/>
        <v>NÃO MEDIDO</v>
      </c>
      <c r="AX634" s="45"/>
    </row>
    <row r="635" spans="1:50" s="41" customFormat="1" ht="56.25" customHeight="1" x14ac:dyDescent="0.2">
      <c r="A635" s="41" t="s">
        <v>39</v>
      </c>
      <c r="C635" s="57" t="s">
        <v>1791</v>
      </c>
      <c r="D635" s="56" t="s">
        <v>1790</v>
      </c>
      <c r="E635" s="55" t="s">
        <v>182</v>
      </c>
      <c r="F635" s="53">
        <v>11.5</v>
      </c>
      <c r="G635" s="53">
        <v>0</v>
      </c>
      <c r="H635" s="54">
        <v>0</v>
      </c>
      <c r="I635" s="54">
        <v>127.12</v>
      </c>
      <c r="J635" s="54">
        <v>0</v>
      </c>
      <c r="K635" s="53">
        <f t="shared" si="265"/>
        <v>138.62</v>
      </c>
      <c r="L635" s="52">
        <v>294.72000000000003</v>
      </c>
      <c r="M635" s="51">
        <f t="shared" si="271"/>
        <v>40854.089999999997</v>
      </c>
      <c r="N635" s="50"/>
      <c r="O635" s="50">
        <f t="shared" si="276"/>
        <v>0</v>
      </c>
      <c r="P635" s="50"/>
      <c r="Q635" s="50">
        <f t="shared" si="277"/>
        <v>0</v>
      </c>
      <c r="R635" s="50"/>
      <c r="S635" s="50">
        <f t="shared" si="278"/>
        <v>0</v>
      </c>
      <c r="T635" s="50"/>
      <c r="U635" s="50">
        <f t="shared" si="279"/>
        <v>0</v>
      </c>
      <c r="V635" s="50"/>
      <c r="W635" s="50">
        <f t="shared" si="280"/>
        <v>0</v>
      </c>
      <c r="X635" s="50"/>
      <c r="Y635" s="50">
        <f t="shared" si="275"/>
        <v>0</v>
      </c>
      <c r="Z635" s="50"/>
      <c r="AA635" s="50">
        <f t="shared" si="281"/>
        <v>0</v>
      </c>
      <c r="AB635" s="50"/>
      <c r="AC635" s="50">
        <f t="shared" si="266"/>
        <v>0</v>
      </c>
      <c r="AD635" s="50"/>
      <c r="AE635" s="50">
        <f t="shared" si="282"/>
        <v>0</v>
      </c>
      <c r="AF635" s="50"/>
      <c r="AG635" s="50">
        <f t="shared" si="254"/>
        <v>0</v>
      </c>
      <c r="AH635" s="50"/>
      <c r="AI635" s="50">
        <f t="shared" si="267"/>
        <v>0</v>
      </c>
      <c r="AJ635" s="50">
        <v>11.57</v>
      </c>
      <c r="AK635" s="50">
        <f t="shared" si="272"/>
        <v>3409.91</v>
      </c>
      <c r="AL635" s="50"/>
      <c r="AM635" s="50">
        <f t="shared" si="268"/>
        <v>0</v>
      </c>
      <c r="AN635" s="50"/>
      <c r="AO635" s="50">
        <f t="shared" si="269"/>
        <v>0</v>
      </c>
      <c r="AP635" s="49">
        <f t="shared" si="270"/>
        <v>11.57</v>
      </c>
      <c r="AQ635" s="49">
        <f t="shared" si="262"/>
        <v>3409.91</v>
      </c>
      <c r="AR635" s="49">
        <f t="shared" si="263"/>
        <v>127.05000000000001</v>
      </c>
      <c r="AS635" s="58">
        <f t="shared" si="264"/>
        <v>37444.179999999993</v>
      </c>
      <c r="AT635" s="47"/>
      <c r="AU635" s="46"/>
      <c r="AV635" s="24">
        <f t="shared" si="273"/>
        <v>11.57</v>
      </c>
      <c r="AW635" s="23" t="str">
        <f t="shared" si="283"/>
        <v>MEDIDO</v>
      </c>
      <c r="AX635" s="45"/>
    </row>
    <row r="636" spans="1:50" s="41" customFormat="1" ht="56.25" customHeight="1" x14ac:dyDescent="0.2">
      <c r="A636" s="41" t="s">
        <v>39</v>
      </c>
      <c r="C636" s="57" t="s">
        <v>1789</v>
      </c>
      <c r="D636" s="56" t="s">
        <v>1788</v>
      </c>
      <c r="E636" s="55" t="s">
        <v>43</v>
      </c>
      <c r="F636" s="53">
        <v>8</v>
      </c>
      <c r="G636" s="53">
        <v>0</v>
      </c>
      <c r="H636" s="54">
        <v>0</v>
      </c>
      <c r="I636" s="54"/>
      <c r="J636" s="54">
        <v>3</v>
      </c>
      <c r="K636" s="53">
        <f t="shared" si="265"/>
        <v>11</v>
      </c>
      <c r="L636" s="52">
        <v>13469.69</v>
      </c>
      <c r="M636" s="51">
        <f t="shared" si="271"/>
        <v>148166.59</v>
      </c>
      <c r="N636" s="50"/>
      <c r="O636" s="50">
        <f t="shared" si="276"/>
        <v>0</v>
      </c>
      <c r="P636" s="50"/>
      <c r="Q636" s="50">
        <f t="shared" si="277"/>
        <v>0</v>
      </c>
      <c r="R636" s="50"/>
      <c r="S636" s="50">
        <f t="shared" si="278"/>
        <v>0</v>
      </c>
      <c r="T636" s="50"/>
      <c r="U636" s="50">
        <f t="shared" si="279"/>
        <v>0</v>
      </c>
      <c r="V636" s="50"/>
      <c r="W636" s="50">
        <f t="shared" si="280"/>
        <v>0</v>
      </c>
      <c r="X636" s="50"/>
      <c r="Y636" s="50">
        <f t="shared" si="275"/>
        <v>0</v>
      </c>
      <c r="Z636" s="50"/>
      <c r="AA636" s="50">
        <f t="shared" si="281"/>
        <v>0</v>
      </c>
      <c r="AB636" s="50"/>
      <c r="AC636" s="50">
        <f t="shared" si="266"/>
        <v>0</v>
      </c>
      <c r="AD636" s="50"/>
      <c r="AE636" s="50">
        <f t="shared" si="282"/>
        <v>0</v>
      </c>
      <c r="AF636" s="50">
        <v>8</v>
      </c>
      <c r="AG636" s="50">
        <f t="shared" si="254"/>
        <v>107757.52</v>
      </c>
      <c r="AH636" s="50"/>
      <c r="AI636" s="50">
        <f t="shared" si="267"/>
        <v>0</v>
      </c>
      <c r="AJ636" s="50">
        <v>3</v>
      </c>
      <c r="AK636" s="50">
        <f t="shared" si="272"/>
        <v>40409.07</v>
      </c>
      <c r="AL636" s="50"/>
      <c r="AM636" s="50">
        <f t="shared" si="268"/>
        <v>0</v>
      </c>
      <c r="AN636" s="50"/>
      <c r="AO636" s="50">
        <f t="shared" si="269"/>
        <v>0</v>
      </c>
      <c r="AP636" s="49">
        <f t="shared" si="270"/>
        <v>11</v>
      </c>
      <c r="AQ636" s="49">
        <f t="shared" si="262"/>
        <v>148166.59</v>
      </c>
      <c r="AR636" s="49">
        <f t="shared" si="263"/>
        <v>0</v>
      </c>
      <c r="AS636" s="58">
        <f t="shared" si="264"/>
        <v>0</v>
      </c>
      <c r="AT636" s="47"/>
      <c r="AU636" s="46"/>
      <c r="AV636" s="24">
        <f t="shared" si="273"/>
        <v>3</v>
      </c>
      <c r="AW636" s="23" t="str">
        <f t="shared" si="283"/>
        <v>MEDIDO</v>
      </c>
      <c r="AX636" s="45"/>
    </row>
    <row r="637" spans="1:50" s="41" customFormat="1" ht="56.25" customHeight="1" x14ac:dyDescent="0.2">
      <c r="A637" s="41" t="s">
        <v>46</v>
      </c>
      <c r="C637" s="57" t="s">
        <v>1787</v>
      </c>
      <c r="D637" s="56" t="s">
        <v>1786</v>
      </c>
      <c r="E637" s="55" t="s">
        <v>182</v>
      </c>
      <c r="F637" s="53"/>
      <c r="G637" s="53">
        <v>0</v>
      </c>
      <c r="H637" s="54">
        <v>0</v>
      </c>
      <c r="I637" s="54"/>
      <c r="J637" s="54">
        <v>22.75</v>
      </c>
      <c r="K637" s="53">
        <f t="shared" si="265"/>
        <v>22.75</v>
      </c>
      <c r="L637" s="52">
        <v>263.42</v>
      </c>
      <c r="M637" s="51">
        <f t="shared" si="271"/>
        <v>5992.81</v>
      </c>
      <c r="N637" s="50"/>
      <c r="O637" s="50">
        <f t="shared" si="276"/>
        <v>0</v>
      </c>
      <c r="P637" s="50"/>
      <c r="Q637" s="50">
        <f t="shared" si="277"/>
        <v>0</v>
      </c>
      <c r="R637" s="50"/>
      <c r="S637" s="50">
        <f t="shared" si="278"/>
        <v>0</v>
      </c>
      <c r="T637" s="50"/>
      <c r="U637" s="50">
        <f t="shared" si="279"/>
        <v>0</v>
      </c>
      <c r="V637" s="50"/>
      <c r="W637" s="50">
        <f t="shared" si="280"/>
        <v>0</v>
      </c>
      <c r="X637" s="50"/>
      <c r="Y637" s="50">
        <f t="shared" si="275"/>
        <v>0</v>
      </c>
      <c r="Z637" s="50"/>
      <c r="AA637" s="50">
        <f t="shared" si="281"/>
        <v>0</v>
      </c>
      <c r="AB637" s="50"/>
      <c r="AC637" s="50">
        <f t="shared" si="266"/>
        <v>0</v>
      </c>
      <c r="AD637" s="50"/>
      <c r="AE637" s="50">
        <f t="shared" si="282"/>
        <v>0</v>
      </c>
      <c r="AF637" s="50"/>
      <c r="AG637" s="50">
        <f t="shared" si="254"/>
        <v>0</v>
      </c>
      <c r="AH637" s="50"/>
      <c r="AI637" s="50">
        <f t="shared" si="267"/>
        <v>0</v>
      </c>
      <c r="AJ637" s="50">
        <v>22.75</v>
      </c>
      <c r="AK637" s="50">
        <f t="shared" si="272"/>
        <v>5992.81</v>
      </c>
      <c r="AL637" s="50"/>
      <c r="AM637" s="50">
        <f t="shared" si="268"/>
        <v>0</v>
      </c>
      <c r="AN637" s="50"/>
      <c r="AO637" s="50">
        <f t="shared" si="269"/>
        <v>0</v>
      </c>
      <c r="AP637" s="49">
        <f t="shared" si="270"/>
        <v>22.75</v>
      </c>
      <c r="AQ637" s="49">
        <f t="shared" si="262"/>
        <v>5992.81</v>
      </c>
      <c r="AR637" s="49">
        <f t="shared" si="263"/>
        <v>0</v>
      </c>
      <c r="AS637" s="58">
        <f t="shared" si="264"/>
        <v>0</v>
      </c>
      <c r="AT637" s="47"/>
      <c r="AU637" s="46"/>
      <c r="AV637" s="24">
        <f t="shared" si="273"/>
        <v>22.75</v>
      </c>
      <c r="AW637" s="23" t="str">
        <f t="shared" si="283"/>
        <v>MEDIDO</v>
      </c>
      <c r="AX637" s="45"/>
    </row>
    <row r="638" spans="1:50" s="41" customFormat="1" ht="56.25" customHeight="1" x14ac:dyDescent="0.2">
      <c r="A638" s="41" t="s">
        <v>46</v>
      </c>
      <c r="C638" s="57" t="s">
        <v>1785</v>
      </c>
      <c r="D638" s="56" t="s">
        <v>1784</v>
      </c>
      <c r="E638" s="55" t="s">
        <v>182</v>
      </c>
      <c r="F638" s="53"/>
      <c r="G638" s="53">
        <v>0</v>
      </c>
      <c r="H638" s="54">
        <v>0</v>
      </c>
      <c r="I638" s="54"/>
      <c r="J638" s="54">
        <v>8.44</v>
      </c>
      <c r="K638" s="53">
        <f t="shared" si="265"/>
        <v>8.44</v>
      </c>
      <c r="L638" s="52">
        <v>304.31</v>
      </c>
      <c r="M638" s="51">
        <f t="shared" si="271"/>
        <v>2568.38</v>
      </c>
      <c r="N638" s="50"/>
      <c r="O638" s="50">
        <f t="shared" si="276"/>
        <v>0</v>
      </c>
      <c r="P638" s="50"/>
      <c r="Q638" s="50">
        <f t="shared" si="277"/>
        <v>0</v>
      </c>
      <c r="R638" s="50"/>
      <c r="S638" s="50">
        <f t="shared" si="278"/>
        <v>0</v>
      </c>
      <c r="T638" s="50"/>
      <c r="U638" s="50">
        <f t="shared" si="279"/>
        <v>0</v>
      </c>
      <c r="V638" s="50"/>
      <c r="W638" s="50">
        <f t="shared" si="280"/>
        <v>0</v>
      </c>
      <c r="X638" s="50"/>
      <c r="Y638" s="50">
        <f t="shared" si="275"/>
        <v>0</v>
      </c>
      <c r="Z638" s="50"/>
      <c r="AA638" s="50">
        <f t="shared" si="281"/>
        <v>0</v>
      </c>
      <c r="AB638" s="50"/>
      <c r="AC638" s="50">
        <f t="shared" si="266"/>
        <v>0</v>
      </c>
      <c r="AD638" s="50"/>
      <c r="AE638" s="50">
        <f t="shared" si="282"/>
        <v>0</v>
      </c>
      <c r="AF638" s="50"/>
      <c r="AG638" s="50">
        <f t="shared" si="254"/>
        <v>0</v>
      </c>
      <c r="AH638" s="50"/>
      <c r="AI638" s="50">
        <f t="shared" si="267"/>
        <v>0</v>
      </c>
      <c r="AJ638" s="50">
        <v>8.44</v>
      </c>
      <c r="AK638" s="50">
        <f t="shared" si="272"/>
        <v>2568.38</v>
      </c>
      <c r="AL638" s="50"/>
      <c r="AM638" s="50">
        <f t="shared" si="268"/>
        <v>0</v>
      </c>
      <c r="AN638" s="50"/>
      <c r="AO638" s="50">
        <f t="shared" si="269"/>
        <v>0</v>
      </c>
      <c r="AP638" s="49">
        <f t="shared" si="270"/>
        <v>8.44</v>
      </c>
      <c r="AQ638" s="49">
        <f t="shared" si="262"/>
        <v>2568.38</v>
      </c>
      <c r="AR638" s="49">
        <f t="shared" si="263"/>
        <v>0</v>
      </c>
      <c r="AS638" s="58">
        <f t="shared" si="264"/>
        <v>0</v>
      </c>
      <c r="AT638" s="47"/>
      <c r="AU638" s="46"/>
      <c r="AV638" s="24">
        <f t="shared" si="273"/>
        <v>8.44</v>
      </c>
      <c r="AW638" s="23" t="str">
        <f t="shared" si="283"/>
        <v>MEDIDO</v>
      </c>
      <c r="AX638" s="45"/>
    </row>
    <row r="639" spans="1:50" s="41" customFormat="1" ht="56.25" customHeight="1" x14ac:dyDescent="0.2">
      <c r="A639" s="41" t="s">
        <v>46</v>
      </c>
      <c r="C639" s="57" t="s">
        <v>1783</v>
      </c>
      <c r="D639" s="56" t="s">
        <v>1782</v>
      </c>
      <c r="E639" s="55" t="s">
        <v>36</v>
      </c>
      <c r="F639" s="53"/>
      <c r="G639" s="53">
        <v>0</v>
      </c>
      <c r="H639" s="54">
        <v>0</v>
      </c>
      <c r="I639" s="54"/>
      <c r="J639" s="54">
        <v>137.22</v>
      </c>
      <c r="K639" s="53">
        <f t="shared" si="265"/>
        <v>137.22</v>
      </c>
      <c r="L639" s="52">
        <v>286.47000000000003</v>
      </c>
      <c r="M639" s="51">
        <f t="shared" si="271"/>
        <v>39309.410000000003</v>
      </c>
      <c r="N639" s="50"/>
      <c r="O639" s="50">
        <f t="shared" si="276"/>
        <v>0</v>
      </c>
      <c r="P639" s="50"/>
      <c r="Q639" s="50">
        <f t="shared" si="277"/>
        <v>0</v>
      </c>
      <c r="R639" s="50"/>
      <c r="S639" s="50">
        <f t="shared" si="278"/>
        <v>0</v>
      </c>
      <c r="T639" s="50"/>
      <c r="U639" s="50">
        <f t="shared" si="279"/>
        <v>0</v>
      </c>
      <c r="V639" s="50"/>
      <c r="W639" s="50">
        <f t="shared" si="280"/>
        <v>0</v>
      </c>
      <c r="X639" s="50"/>
      <c r="Y639" s="50">
        <f t="shared" si="275"/>
        <v>0</v>
      </c>
      <c r="Z639" s="50"/>
      <c r="AA639" s="50">
        <f t="shared" si="281"/>
        <v>0</v>
      </c>
      <c r="AB639" s="50"/>
      <c r="AC639" s="50">
        <f t="shared" si="266"/>
        <v>0</v>
      </c>
      <c r="AD639" s="50"/>
      <c r="AE639" s="50">
        <f t="shared" si="282"/>
        <v>0</v>
      </c>
      <c r="AF639" s="50"/>
      <c r="AG639" s="50">
        <f t="shared" si="254"/>
        <v>0</v>
      </c>
      <c r="AH639" s="50"/>
      <c r="AI639" s="50">
        <f t="shared" si="267"/>
        <v>0</v>
      </c>
      <c r="AJ639" s="50">
        <f>32.82+104.4</f>
        <v>137.22</v>
      </c>
      <c r="AK639" s="50">
        <f t="shared" si="272"/>
        <v>39309.410000000003</v>
      </c>
      <c r="AL639" s="50"/>
      <c r="AM639" s="50">
        <f t="shared" si="268"/>
        <v>0</v>
      </c>
      <c r="AN639" s="50"/>
      <c r="AO639" s="50">
        <f t="shared" si="269"/>
        <v>0</v>
      </c>
      <c r="AP639" s="49">
        <f t="shared" si="270"/>
        <v>137.22</v>
      </c>
      <c r="AQ639" s="49">
        <f t="shared" si="262"/>
        <v>39309.410000000003</v>
      </c>
      <c r="AR639" s="49">
        <f t="shared" si="263"/>
        <v>0</v>
      </c>
      <c r="AS639" s="58">
        <f t="shared" si="264"/>
        <v>0</v>
      </c>
      <c r="AT639" s="47"/>
      <c r="AU639" s="46"/>
      <c r="AV639" s="24">
        <f t="shared" si="273"/>
        <v>137.22</v>
      </c>
      <c r="AW639" s="23" t="str">
        <f t="shared" si="283"/>
        <v>MEDIDO</v>
      </c>
      <c r="AX639" s="45"/>
    </row>
    <row r="640" spans="1:50" s="41" customFormat="1" ht="56.25" customHeight="1" x14ac:dyDescent="0.2">
      <c r="A640" s="41" t="s">
        <v>46</v>
      </c>
      <c r="C640" s="57" t="s">
        <v>1781</v>
      </c>
      <c r="D640" s="56" t="s">
        <v>1780</v>
      </c>
      <c r="E640" s="55" t="s">
        <v>36</v>
      </c>
      <c r="F640" s="53"/>
      <c r="G640" s="53">
        <v>0</v>
      </c>
      <c r="H640" s="54">
        <v>0</v>
      </c>
      <c r="I640" s="54"/>
      <c r="J640" s="54">
        <v>138.62</v>
      </c>
      <c r="K640" s="53">
        <f t="shared" si="265"/>
        <v>138.62</v>
      </c>
      <c r="L640" s="52">
        <v>292.72000000000003</v>
      </c>
      <c r="M640" s="51">
        <f t="shared" si="271"/>
        <v>40576.85</v>
      </c>
      <c r="N640" s="50"/>
      <c r="O640" s="50">
        <f t="shared" si="276"/>
        <v>0</v>
      </c>
      <c r="P640" s="50"/>
      <c r="Q640" s="50">
        <f t="shared" si="277"/>
        <v>0</v>
      </c>
      <c r="R640" s="50"/>
      <c r="S640" s="50">
        <f t="shared" si="278"/>
        <v>0</v>
      </c>
      <c r="T640" s="50"/>
      <c r="U640" s="50">
        <f t="shared" si="279"/>
        <v>0</v>
      </c>
      <c r="V640" s="50"/>
      <c r="W640" s="50">
        <f t="shared" si="280"/>
        <v>0</v>
      </c>
      <c r="X640" s="50"/>
      <c r="Y640" s="50">
        <f t="shared" si="275"/>
        <v>0</v>
      </c>
      <c r="Z640" s="50"/>
      <c r="AA640" s="50">
        <f t="shared" si="281"/>
        <v>0</v>
      </c>
      <c r="AB640" s="50"/>
      <c r="AC640" s="50">
        <f t="shared" si="266"/>
        <v>0</v>
      </c>
      <c r="AD640" s="50"/>
      <c r="AE640" s="50">
        <f t="shared" si="282"/>
        <v>0</v>
      </c>
      <c r="AF640" s="50"/>
      <c r="AG640" s="50">
        <f t="shared" si="254"/>
        <v>0</v>
      </c>
      <c r="AH640" s="50"/>
      <c r="AI640" s="50">
        <f t="shared" si="267"/>
        <v>0</v>
      </c>
      <c r="AJ640" s="50">
        <v>35.15</v>
      </c>
      <c r="AK640" s="50">
        <f t="shared" si="272"/>
        <v>10289.11</v>
      </c>
      <c r="AL640" s="50"/>
      <c r="AM640" s="50">
        <f t="shared" si="268"/>
        <v>0</v>
      </c>
      <c r="AN640" s="50"/>
      <c r="AO640" s="50">
        <f t="shared" si="269"/>
        <v>0</v>
      </c>
      <c r="AP640" s="49">
        <f t="shared" si="270"/>
        <v>35.15</v>
      </c>
      <c r="AQ640" s="49">
        <f t="shared" si="262"/>
        <v>10289.11</v>
      </c>
      <c r="AR640" s="49">
        <f t="shared" si="263"/>
        <v>103.47</v>
      </c>
      <c r="AS640" s="58">
        <f t="shared" si="264"/>
        <v>30287.739999999998</v>
      </c>
      <c r="AT640" s="47"/>
      <c r="AU640" s="46"/>
      <c r="AV640" s="24">
        <f t="shared" si="273"/>
        <v>35.15</v>
      </c>
      <c r="AW640" s="23" t="str">
        <f t="shared" si="283"/>
        <v>MEDIDO</v>
      </c>
      <c r="AX640" s="45"/>
    </row>
    <row r="641" spans="1:50" s="41" customFormat="1" ht="56.25" customHeight="1" x14ac:dyDescent="0.2">
      <c r="A641" s="41" t="s">
        <v>46</v>
      </c>
      <c r="C641" s="57" t="s">
        <v>1779</v>
      </c>
      <c r="D641" s="56" t="s">
        <v>1778</v>
      </c>
      <c r="E641" s="55" t="s">
        <v>36</v>
      </c>
      <c r="F641" s="53"/>
      <c r="G641" s="53">
        <v>0</v>
      </c>
      <c r="H641" s="54">
        <v>0</v>
      </c>
      <c r="I641" s="54"/>
      <c r="J641" s="54">
        <v>15.6</v>
      </c>
      <c r="K641" s="53">
        <f t="shared" si="265"/>
        <v>15.6</v>
      </c>
      <c r="L641" s="52">
        <v>145.9</v>
      </c>
      <c r="M641" s="51">
        <f t="shared" si="271"/>
        <v>2276.04</v>
      </c>
      <c r="N641" s="50"/>
      <c r="O641" s="50">
        <f t="shared" si="276"/>
        <v>0</v>
      </c>
      <c r="P641" s="50"/>
      <c r="Q641" s="50">
        <f t="shared" si="277"/>
        <v>0</v>
      </c>
      <c r="R641" s="50"/>
      <c r="S641" s="50">
        <f t="shared" si="278"/>
        <v>0</v>
      </c>
      <c r="T641" s="50"/>
      <c r="U641" s="50">
        <f t="shared" si="279"/>
        <v>0</v>
      </c>
      <c r="V641" s="50"/>
      <c r="W641" s="50">
        <f t="shared" si="280"/>
        <v>0</v>
      </c>
      <c r="X641" s="50"/>
      <c r="Y641" s="50">
        <f t="shared" si="275"/>
        <v>0</v>
      </c>
      <c r="Z641" s="50"/>
      <c r="AA641" s="50">
        <f t="shared" si="281"/>
        <v>0</v>
      </c>
      <c r="AB641" s="50"/>
      <c r="AC641" s="50">
        <f t="shared" si="266"/>
        <v>0</v>
      </c>
      <c r="AD641" s="50"/>
      <c r="AE641" s="50">
        <f t="shared" si="282"/>
        <v>0</v>
      </c>
      <c r="AF641" s="50"/>
      <c r="AG641" s="50">
        <f t="shared" si="254"/>
        <v>0</v>
      </c>
      <c r="AH641" s="50"/>
      <c r="AI641" s="50">
        <f t="shared" si="267"/>
        <v>0</v>
      </c>
      <c r="AJ641" s="50">
        <v>6.24</v>
      </c>
      <c r="AK641" s="50">
        <f t="shared" si="272"/>
        <v>910.42</v>
      </c>
      <c r="AL641" s="50"/>
      <c r="AM641" s="50">
        <f t="shared" si="268"/>
        <v>0</v>
      </c>
      <c r="AN641" s="50"/>
      <c r="AO641" s="50">
        <f t="shared" si="269"/>
        <v>0</v>
      </c>
      <c r="AP641" s="49">
        <f t="shared" si="270"/>
        <v>6.24</v>
      </c>
      <c r="AQ641" s="49">
        <f t="shared" si="262"/>
        <v>910.42</v>
      </c>
      <c r="AR641" s="49">
        <f t="shared" si="263"/>
        <v>9.36</v>
      </c>
      <c r="AS641" s="58">
        <f t="shared" si="264"/>
        <v>1365.62</v>
      </c>
      <c r="AT641" s="47"/>
      <c r="AU641" s="46"/>
      <c r="AV641" s="24">
        <f t="shared" si="273"/>
        <v>6.24</v>
      </c>
      <c r="AW641" s="23" t="str">
        <f t="shared" si="283"/>
        <v>MEDIDO</v>
      </c>
      <c r="AX641" s="45"/>
    </row>
    <row r="642" spans="1:50" s="41" customFormat="1" ht="30" customHeight="1" x14ac:dyDescent="0.2">
      <c r="A642" s="60" t="s">
        <v>41</v>
      </c>
      <c r="B642" s="60"/>
      <c r="C642" s="57">
        <v>16</v>
      </c>
      <c r="D642" s="56" t="s">
        <v>1777</v>
      </c>
      <c r="E642" s="55"/>
      <c r="F642" s="53"/>
      <c r="G642" s="53">
        <v>0</v>
      </c>
      <c r="H642" s="54">
        <v>0</v>
      </c>
      <c r="I642" s="54"/>
      <c r="J642" s="54">
        <v>0</v>
      </c>
      <c r="K642" s="53">
        <f t="shared" si="265"/>
        <v>0</v>
      </c>
      <c r="L642" s="52"/>
      <c r="M642" s="51">
        <f t="shared" si="271"/>
        <v>0</v>
      </c>
      <c r="N642" s="50"/>
      <c r="O642" s="50">
        <f t="shared" si="276"/>
        <v>0</v>
      </c>
      <c r="P642" s="50"/>
      <c r="Q642" s="50">
        <f t="shared" si="277"/>
        <v>0</v>
      </c>
      <c r="R642" s="50"/>
      <c r="S642" s="50">
        <f t="shared" si="278"/>
        <v>0</v>
      </c>
      <c r="T642" s="50"/>
      <c r="U642" s="50">
        <f t="shared" si="279"/>
        <v>0</v>
      </c>
      <c r="V642" s="50"/>
      <c r="W642" s="50">
        <f t="shared" si="280"/>
        <v>0</v>
      </c>
      <c r="X642" s="50"/>
      <c r="Y642" s="50">
        <f t="shared" si="275"/>
        <v>0</v>
      </c>
      <c r="Z642" s="50"/>
      <c r="AA642" s="50">
        <f t="shared" si="281"/>
        <v>0</v>
      </c>
      <c r="AB642" s="50"/>
      <c r="AC642" s="50">
        <f t="shared" si="266"/>
        <v>0</v>
      </c>
      <c r="AD642" s="50"/>
      <c r="AE642" s="50">
        <f t="shared" si="282"/>
        <v>0</v>
      </c>
      <c r="AF642" s="50"/>
      <c r="AG642" s="50">
        <f t="shared" si="254"/>
        <v>0</v>
      </c>
      <c r="AH642" s="50"/>
      <c r="AI642" s="50">
        <f t="shared" si="267"/>
        <v>0</v>
      </c>
      <c r="AJ642" s="50"/>
      <c r="AK642" s="50">
        <f t="shared" si="272"/>
        <v>0</v>
      </c>
      <c r="AL642" s="50"/>
      <c r="AM642" s="50">
        <f t="shared" si="268"/>
        <v>0</v>
      </c>
      <c r="AN642" s="50"/>
      <c r="AO642" s="50">
        <f t="shared" si="269"/>
        <v>0</v>
      </c>
      <c r="AP642" s="49">
        <f t="shared" si="270"/>
        <v>0</v>
      </c>
      <c r="AQ642" s="49">
        <f t="shared" si="262"/>
        <v>0</v>
      </c>
      <c r="AR642" s="49">
        <f t="shared" si="263"/>
        <v>0</v>
      </c>
      <c r="AS642" s="58">
        <f t="shared" si="264"/>
        <v>0</v>
      </c>
      <c r="AT642" s="47"/>
      <c r="AU642" s="46"/>
      <c r="AV642" s="24">
        <f t="shared" si="273"/>
        <v>0</v>
      </c>
      <c r="AW642" s="23" t="str">
        <f>IF(COUNTIF(AW643:AW766,"MEDIDO")&lt;&gt;0,"MEDIDO","NÃO MEDIDO")</f>
        <v>MEDIDO</v>
      </c>
      <c r="AX642" s="45"/>
    </row>
    <row r="643" spans="1:50" s="41" customFormat="1" ht="48" customHeight="1" x14ac:dyDescent="0.2">
      <c r="A643" s="60" t="s">
        <v>41</v>
      </c>
      <c r="B643" s="60"/>
      <c r="C643" s="57">
        <v>160100</v>
      </c>
      <c r="D643" s="56" t="s">
        <v>771</v>
      </c>
      <c r="E643" s="55"/>
      <c r="F643" s="53"/>
      <c r="G643" s="53">
        <v>0</v>
      </c>
      <c r="H643" s="54">
        <v>0</v>
      </c>
      <c r="I643" s="54"/>
      <c r="J643" s="54">
        <v>0</v>
      </c>
      <c r="K643" s="53">
        <f t="shared" si="265"/>
        <v>0</v>
      </c>
      <c r="L643" s="52"/>
      <c r="M643" s="51">
        <f t="shared" si="271"/>
        <v>0</v>
      </c>
      <c r="N643" s="50"/>
      <c r="O643" s="50">
        <f t="shared" si="276"/>
        <v>0</v>
      </c>
      <c r="P643" s="50"/>
      <c r="Q643" s="50">
        <f t="shared" si="277"/>
        <v>0</v>
      </c>
      <c r="R643" s="50"/>
      <c r="S643" s="50">
        <f t="shared" si="278"/>
        <v>0</v>
      </c>
      <c r="T643" s="50"/>
      <c r="U643" s="50">
        <f t="shared" si="279"/>
        <v>0</v>
      </c>
      <c r="V643" s="50"/>
      <c r="W643" s="50">
        <f t="shared" si="280"/>
        <v>0</v>
      </c>
      <c r="X643" s="50"/>
      <c r="Y643" s="50">
        <f t="shared" si="275"/>
        <v>0</v>
      </c>
      <c r="Z643" s="50"/>
      <c r="AA643" s="50">
        <f t="shared" si="281"/>
        <v>0</v>
      </c>
      <c r="AB643" s="50"/>
      <c r="AC643" s="50">
        <f t="shared" si="266"/>
        <v>0</v>
      </c>
      <c r="AD643" s="50"/>
      <c r="AE643" s="50">
        <f t="shared" si="282"/>
        <v>0</v>
      </c>
      <c r="AF643" s="50"/>
      <c r="AG643" s="50">
        <f t="shared" si="254"/>
        <v>0</v>
      </c>
      <c r="AH643" s="50"/>
      <c r="AI643" s="50">
        <f t="shared" si="267"/>
        <v>0</v>
      </c>
      <c r="AJ643" s="50"/>
      <c r="AK643" s="50">
        <f t="shared" si="272"/>
        <v>0</v>
      </c>
      <c r="AL643" s="50"/>
      <c r="AM643" s="50">
        <f t="shared" si="268"/>
        <v>0</v>
      </c>
      <c r="AN643" s="50"/>
      <c r="AO643" s="50">
        <f t="shared" si="269"/>
        <v>0</v>
      </c>
      <c r="AP643" s="49">
        <f t="shared" si="270"/>
        <v>0</v>
      </c>
      <c r="AQ643" s="49">
        <f t="shared" si="262"/>
        <v>0</v>
      </c>
      <c r="AR643" s="49">
        <f t="shared" si="263"/>
        <v>0</v>
      </c>
      <c r="AS643" s="58">
        <f t="shared" si="264"/>
        <v>0</v>
      </c>
      <c r="AT643" s="47"/>
      <c r="AU643" s="46"/>
      <c r="AV643" s="24">
        <f t="shared" si="273"/>
        <v>0</v>
      </c>
      <c r="AW643" s="23" t="str">
        <f>IF(COUNTIF(AW644:AW656,"MEDIDO")&lt;&gt;0,"MEDIDO","NÃO MEDIDO")</f>
        <v>NÃO MEDIDO</v>
      </c>
      <c r="AX643" s="45"/>
    </row>
    <row r="644" spans="1:50" s="41" customFormat="1" ht="52.5" customHeight="1" x14ac:dyDescent="0.2">
      <c r="A644" s="41" t="s">
        <v>39</v>
      </c>
      <c r="C644" s="57" t="s">
        <v>1776</v>
      </c>
      <c r="D644" s="56" t="s">
        <v>1775</v>
      </c>
      <c r="E644" s="55" t="s">
        <v>182</v>
      </c>
      <c r="F644" s="53">
        <v>48</v>
      </c>
      <c r="G644" s="53">
        <v>0</v>
      </c>
      <c r="H644" s="54">
        <v>0</v>
      </c>
      <c r="I644" s="54"/>
      <c r="J644" s="54">
        <v>0</v>
      </c>
      <c r="K644" s="53">
        <f t="shared" si="265"/>
        <v>48</v>
      </c>
      <c r="L644" s="52">
        <v>62.27</v>
      </c>
      <c r="M644" s="51">
        <f t="shared" si="271"/>
        <v>2988.96</v>
      </c>
      <c r="N644" s="50"/>
      <c r="O644" s="50">
        <f t="shared" si="276"/>
        <v>0</v>
      </c>
      <c r="P644" s="50"/>
      <c r="Q644" s="50">
        <f t="shared" si="277"/>
        <v>0</v>
      </c>
      <c r="R644" s="50"/>
      <c r="S644" s="50">
        <f t="shared" si="278"/>
        <v>0</v>
      </c>
      <c r="T644" s="50"/>
      <c r="U644" s="50">
        <f t="shared" si="279"/>
        <v>0</v>
      </c>
      <c r="V644" s="50"/>
      <c r="W644" s="50">
        <f t="shared" si="280"/>
        <v>0</v>
      </c>
      <c r="X644" s="50"/>
      <c r="Y644" s="50">
        <f t="shared" si="275"/>
        <v>0</v>
      </c>
      <c r="Z644" s="50"/>
      <c r="AA644" s="50">
        <f t="shared" si="281"/>
        <v>0</v>
      </c>
      <c r="AB644" s="50"/>
      <c r="AC644" s="50">
        <f t="shared" si="266"/>
        <v>0</v>
      </c>
      <c r="AD644" s="50"/>
      <c r="AE644" s="50">
        <f t="shared" si="282"/>
        <v>0</v>
      </c>
      <c r="AF644" s="50"/>
      <c r="AG644" s="50">
        <f t="shared" si="254"/>
        <v>0</v>
      </c>
      <c r="AH644" s="50"/>
      <c r="AI644" s="50">
        <f t="shared" si="267"/>
        <v>0</v>
      </c>
      <c r="AJ644" s="50"/>
      <c r="AK644" s="50">
        <f t="shared" si="272"/>
        <v>0</v>
      </c>
      <c r="AL644" s="50"/>
      <c r="AM644" s="50">
        <f t="shared" si="268"/>
        <v>0</v>
      </c>
      <c r="AN644" s="50"/>
      <c r="AO644" s="50">
        <f t="shared" si="269"/>
        <v>0</v>
      </c>
      <c r="AP644" s="49">
        <f t="shared" si="270"/>
        <v>0</v>
      </c>
      <c r="AQ644" s="49">
        <f t="shared" si="262"/>
        <v>0</v>
      </c>
      <c r="AR644" s="49">
        <f t="shared" si="263"/>
        <v>48</v>
      </c>
      <c r="AS644" s="58">
        <f t="shared" si="264"/>
        <v>2988.96</v>
      </c>
      <c r="AT644" s="47"/>
      <c r="AU644" s="46"/>
      <c r="AV644" s="24">
        <f t="shared" si="273"/>
        <v>0</v>
      </c>
      <c r="AW644" s="23" t="str">
        <f t="shared" ref="AW644:AW656" si="284">IF(AV644&lt;&gt;0,"MEDIDO","NÃO MEDIDO")</f>
        <v>NÃO MEDIDO</v>
      </c>
      <c r="AX644" s="45"/>
    </row>
    <row r="645" spans="1:50" s="41" customFormat="1" ht="50.25" customHeight="1" x14ac:dyDescent="0.2">
      <c r="A645" s="41" t="s">
        <v>39</v>
      </c>
      <c r="C645" s="57" t="s">
        <v>1774</v>
      </c>
      <c r="D645" s="56" t="s">
        <v>1773</v>
      </c>
      <c r="E645" s="55" t="s">
        <v>182</v>
      </c>
      <c r="F645" s="53">
        <v>37</v>
      </c>
      <c r="G645" s="53">
        <v>0</v>
      </c>
      <c r="H645" s="54">
        <v>0</v>
      </c>
      <c r="I645" s="54"/>
      <c r="J645" s="54">
        <v>0</v>
      </c>
      <c r="K645" s="53">
        <f t="shared" si="265"/>
        <v>37</v>
      </c>
      <c r="L645" s="52">
        <v>9.7899999999999991</v>
      </c>
      <c r="M645" s="51">
        <f t="shared" si="271"/>
        <v>362.23</v>
      </c>
      <c r="N645" s="50"/>
      <c r="O645" s="50">
        <f t="shared" si="276"/>
        <v>0</v>
      </c>
      <c r="P645" s="50"/>
      <c r="Q645" s="50">
        <f t="shared" si="277"/>
        <v>0</v>
      </c>
      <c r="R645" s="50"/>
      <c r="S645" s="50">
        <f t="shared" si="278"/>
        <v>0</v>
      </c>
      <c r="T645" s="50"/>
      <c r="U645" s="50">
        <f t="shared" si="279"/>
        <v>0</v>
      </c>
      <c r="V645" s="50"/>
      <c r="W645" s="50">
        <f t="shared" si="280"/>
        <v>0</v>
      </c>
      <c r="X645" s="50"/>
      <c r="Y645" s="50">
        <f t="shared" si="275"/>
        <v>0</v>
      </c>
      <c r="Z645" s="50"/>
      <c r="AA645" s="50">
        <f t="shared" si="281"/>
        <v>0</v>
      </c>
      <c r="AB645" s="50"/>
      <c r="AC645" s="50">
        <f t="shared" si="266"/>
        <v>0</v>
      </c>
      <c r="AD645" s="50"/>
      <c r="AE645" s="50">
        <f t="shared" si="282"/>
        <v>0</v>
      </c>
      <c r="AF645" s="50"/>
      <c r="AG645" s="50">
        <f t="shared" si="254"/>
        <v>0</v>
      </c>
      <c r="AH645" s="50"/>
      <c r="AI645" s="50">
        <f t="shared" si="267"/>
        <v>0</v>
      </c>
      <c r="AJ645" s="50"/>
      <c r="AK645" s="50">
        <f t="shared" si="272"/>
        <v>0</v>
      </c>
      <c r="AL645" s="50"/>
      <c r="AM645" s="50">
        <f t="shared" si="268"/>
        <v>0</v>
      </c>
      <c r="AN645" s="50"/>
      <c r="AO645" s="50">
        <f t="shared" si="269"/>
        <v>0</v>
      </c>
      <c r="AP645" s="49">
        <f t="shared" si="270"/>
        <v>0</v>
      </c>
      <c r="AQ645" s="49">
        <f t="shared" si="262"/>
        <v>0</v>
      </c>
      <c r="AR645" s="49">
        <f t="shared" si="263"/>
        <v>37</v>
      </c>
      <c r="AS645" s="58">
        <f t="shared" si="264"/>
        <v>362.23</v>
      </c>
      <c r="AT645" s="47"/>
      <c r="AU645" s="46"/>
      <c r="AV645" s="24">
        <f t="shared" si="273"/>
        <v>0</v>
      </c>
      <c r="AW645" s="23" t="str">
        <f t="shared" si="284"/>
        <v>NÃO MEDIDO</v>
      </c>
      <c r="AX645" s="45"/>
    </row>
    <row r="646" spans="1:50" s="41" customFormat="1" ht="50.25" customHeight="1" x14ac:dyDescent="0.2">
      <c r="A646" s="41" t="s">
        <v>39</v>
      </c>
      <c r="C646" s="57" t="s">
        <v>1772</v>
      </c>
      <c r="D646" s="56" t="s">
        <v>1771</v>
      </c>
      <c r="E646" s="55" t="s">
        <v>182</v>
      </c>
      <c r="F646" s="53">
        <v>11</v>
      </c>
      <c r="G646" s="53">
        <v>0</v>
      </c>
      <c r="H646" s="54">
        <v>0</v>
      </c>
      <c r="I646" s="54"/>
      <c r="J646" s="54">
        <v>0</v>
      </c>
      <c r="K646" s="53">
        <f t="shared" si="265"/>
        <v>11</v>
      </c>
      <c r="L646" s="52">
        <v>15.63</v>
      </c>
      <c r="M646" s="51">
        <f t="shared" si="271"/>
        <v>171.93</v>
      </c>
      <c r="N646" s="50"/>
      <c r="O646" s="50">
        <f t="shared" si="276"/>
        <v>0</v>
      </c>
      <c r="P646" s="50"/>
      <c r="Q646" s="50">
        <f t="shared" si="277"/>
        <v>0</v>
      </c>
      <c r="R646" s="50"/>
      <c r="S646" s="50">
        <f t="shared" si="278"/>
        <v>0</v>
      </c>
      <c r="T646" s="50"/>
      <c r="U646" s="50">
        <f t="shared" si="279"/>
        <v>0</v>
      </c>
      <c r="V646" s="50"/>
      <c r="W646" s="50">
        <f t="shared" si="280"/>
        <v>0</v>
      </c>
      <c r="X646" s="50"/>
      <c r="Y646" s="50">
        <f t="shared" si="275"/>
        <v>0</v>
      </c>
      <c r="Z646" s="50"/>
      <c r="AA646" s="50">
        <f t="shared" si="281"/>
        <v>0</v>
      </c>
      <c r="AB646" s="50"/>
      <c r="AC646" s="50">
        <f t="shared" si="266"/>
        <v>0</v>
      </c>
      <c r="AD646" s="50"/>
      <c r="AE646" s="50">
        <f t="shared" si="282"/>
        <v>0</v>
      </c>
      <c r="AF646" s="50"/>
      <c r="AG646" s="50">
        <f t="shared" ref="AG646:AG709" si="285">ROUND(AF646*$L646,2)</f>
        <v>0</v>
      </c>
      <c r="AH646" s="50"/>
      <c r="AI646" s="50">
        <f t="shared" si="267"/>
        <v>0</v>
      </c>
      <c r="AJ646" s="50"/>
      <c r="AK646" s="50">
        <f t="shared" si="272"/>
        <v>0</v>
      </c>
      <c r="AL646" s="50"/>
      <c r="AM646" s="50">
        <f t="shared" si="268"/>
        <v>0</v>
      </c>
      <c r="AN646" s="50"/>
      <c r="AO646" s="50">
        <f t="shared" si="269"/>
        <v>0</v>
      </c>
      <c r="AP646" s="49">
        <f t="shared" si="270"/>
        <v>0</v>
      </c>
      <c r="AQ646" s="49">
        <f t="shared" si="262"/>
        <v>0</v>
      </c>
      <c r="AR646" s="49">
        <f t="shared" si="263"/>
        <v>11</v>
      </c>
      <c r="AS646" s="58">
        <f t="shared" si="264"/>
        <v>171.93</v>
      </c>
      <c r="AT646" s="47"/>
      <c r="AU646" s="46"/>
      <c r="AV646" s="24">
        <f t="shared" si="273"/>
        <v>0</v>
      </c>
      <c r="AW646" s="23" t="str">
        <f t="shared" si="284"/>
        <v>NÃO MEDIDO</v>
      </c>
      <c r="AX646" s="45"/>
    </row>
    <row r="647" spans="1:50" s="41" customFormat="1" ht="50.25" customHeight="1" x14ac:dyDescent="0.2">
      <c r="A647" s="41" t="s">
        <v>39</v>
      </c>
      <c r="C647" s="57" t="s">
        <v>1770</v>
      </c>
      <c r="D647" s="56" t="s">
        <v>1769</v>
      </c>
      <c r="E647" s="55" t="s">
        <v>43</v>
      </c>
      <c r="F647" s="53">
        <v>17</v>
      </c>
      <c r="G647" s="53">
        <v>0</v>
      </c>
      <c r="H647" s="54">
        <v>0</v>
      </c>
      <c r="I647" s="54"/>
      <c r="J647" s="54">
        <v>0</v>
      </c>
      <c r="K647" s="53">
        <f t="shared" si="265"/>
        <v>17</v>
      </c>
      <c r="L647" s="52">
        <v>227.21</v>
      </c>
      <c r="M647" s="51">
        <f t="shared" si="271"/>
        <v>3862.57</v>
      </c>
      <c r="N647" s="50"/>
      <c r="O647" s="50">
        <f t="shared" si="276"/>
        <v>0</v>
      </c>
      <c r="P647" s="50"/>
      <c r="Q647" s="50">
        <f t="shared" si="277"/>
        <v>0</v>
      </c>
      <c r="R647" s="50"/>
      <c r="S647" s="50">
        <f t="shared" si="278"/>
        <v>0</v>
      </c>
      <c r="T647" s="50"/>
      <c r="U647" s="50">
        <f t="shared" si="279"/>
        <v>0</v>
      </c>
      <c r="V647" s="50"/>
      <c r="W647" s="50">
        <f t="shared" si="280"/>
        <v>0</v>
      </c>
      <c r="X647" s="50"/>
      <c r="Y647" s="50">
        <f t="shared" si="275"/>
        <v>0</v>
      </c>
      <c r="Z647" s="50"/>
      <c r="AA647" s="50">
        <f t="shared" si="281"/>
        <v>0</v>
      </c>
      <c r="AB647" s="50"/>
      <c r="AC647" s="50">
        <f t="shared" si="266"/>
        <v>0</v>
      </c>
      <c r="AD647" s="50"/>
      <c r="AE647" s="50">
        <f t="shared" si="282"/>
        <v>0</v>
      </c>
      <c r="AF647" s="50"/>
      <c r="AG647" s="50">
        <f t="shared" si="285"/>
        <v>0</v>
      </c>
      <c r="AH647" s="50">
        <v>17</v>
      </c>
      <c r="AI647" s="50">
        <f t="shared" si="267"/>
        <v>3862.57</v>
      </c>
      <c r="AJ647" s="50"/>
      <c r="AK647" s="50">
        <f t="shared" si="272"/>
        <v>0</v>
      </c>
      <c r="AL647" s="50"/>
      <c r="AM647" s="50">
        <f t="shared" si="268"/>
        <v>0</v>
      </c>
      <c r="AN647" s="50"/>
      <c r="AO647" s="50">
        <f t="shared" si="269"/>
        <v>0</v>
      </c>
      <c r="AP647" s="49">
        <f t="shared" si="270"/>
        <v>17</v>
      </c>
      <c r="AQ647" s="49">
        <f t="shared" si="262"/>
        <v>3862.57</v>
      </c>
      <c r="AR647" s="49">
        <f t="shared" si="263"/>
        <v>0</v>
      </c>
      <c r="AS647" s="58">
        <f t="shared" si="264"/>
        <v>0</v>
      </c>
      <c r="AT647" s="47"/>
      <c r="AU647" s="46"/>
      <c r="AV647" s="24">
        <f t="shared" si="273"/>
        <v>0</v>
      </c>
      <c r="AW647" s="23" t="str">
        <f t="shared" si="284"/>
        <v>NÃO MEDIDO</v>
      </c>
      <c r="AX647" s="45"/>
    </row>
    <row r="648" spans="1:50" s="41" customFormat="1" ht="50.25" customHeight="1" x14ac:dyDescent="0.2">
      <c r="A648" s="41" t="s">
        <v>39</v>
      </c>
      <c r="C648" s="57" t="s">
        <v>1768</v>
      </c>
      <c r="D648" s="56" t="s">
        <v>1767</v>
      </c>
      <c r="E648" s="55" t="s">
        <v>43</v>
      </c>
      <c r="F648" s="53">
        <v>6</v>
      </c>
      <c r="G648" s="53">
        <v>0</v>
      </c>
      <c r="H648" s="54">
        <v>0</v>
      </c>
      <c r="I648" s="54"/>
      <c r="J648" s="54">
        <v>0</v>
      </c>
      <c r="K648" s="53">
        <f t="shared" si="265"/>
        <v>6</v>
      </c>
      <c r="L648" s="52">
        <v>259.88</v>
      </c>
      <c r="M648" s="51">
        <f t="shared" si="271"/>
        <v>1559.28</v>
      </c>
      <c r="N648" s="50"/>
      <c r="O648" s="50">
        <f t="shared" si="276"/>
        <v>0</v>
      </c>
      <c r="P648" s="50"/>
      <c r="Q648" s="50">
        <f t="shared" si="277"/>
        <v>0</v>
      </c>
      <c r="R648" s="50"/>
      <c r="S648" s="50">
        <f t="shared" si="278"/>
        <v>0</v>
      </c>
      <c r="T648" s="50"/>
      <c r="U648" s="50">
        <f t="shared" si="279"/>
        <v>0</v>
      </c>
      <c r="V648" s="50"/>
      <c r="W648" s="50">
        <f t="shared" si="280"/>
        <v>0</v>
      </c>
      <c r="X648" s="50"/>
      <c r="Y648" s="50">
        <f t="shared" si="275"/>
        <v>0</v>
      </c>
      <c r="Z648" s="50"/>
      <c r="AA648" s="50">
        <f t="shared" si="281"/>
        <v>0</v>
      </c>
      <c r="AB648" s="50"/>
      <c r="AC648" s="50">
        <f t="shared" si="266"/>
        <v>0</v>
      </c>
      <c r="AD648" s="50"/>
      <c r="AE648" s="50">
        <f t="shared" si="282"/>
        <v>0</v>
      </c>
      <c r="AF648" s="50"/>
      <c r="AG648" s="50">
        <f t="shared" si="285"/>
        <v>0</v>
      </c>
      <c r="AH648" s="50"/>
      <c r="AI648" s="50">
        <f t="shared" si="267"/>
        <v>0</v>
      </c>
      <c r="AJ648" s="50"/>
      <c r="AK648" s="50">
        <f t="shared" si="272"/>
        <v>0</v>
      </c>
      <c r="AL648" s="50"/>
      <c r="AM648" s="50">
        <f t="shared" si="268"/>
        <v>0</v>
      </c>
      <c r="AN648" s="50"/>
      <c r="AO648" s="50">
        <f t="shared" si="269"/>
        <v>0</v>
      </c>
      <c r="AP648" s="49">
        <f t="shared" si="270"/>
        <v>0</v>
      </c>
      <c r="AQ648" s="49">
        <f t="shared" si="262"/>
        <v>0</v>
      </c>
      <c r="AR648" s="49">
        <f t="shared" si="263"/>
        <v>6</v>
      </c>
      <c r="AS648" s="58">
        <f t="shared" si="264"/>
        <v>1559.28</v>
      </c>
      <c r="AT648" s="47"/>
      <c r="AU648" s="46"/>
      <c r="AV648" s="24">
        <f t="shared" si="273"/>
        <v>0</v>
      </c>
      <c r="AW648" s="23" t="str">
        <f t="shared" si="284"/>
        <v>NÃO MEDIDO</v>
      </c>
      <c r="AX648" s="45"/>
    </row>
    <row r="649" spans="1:50" s="41" customFormat="1" ht="50.25" customHeight="1" x14ac:dyDescent="0.2">
      <c r="A649" s="41" t="s">
        <v>39</v>
      </c>
      <c r="C649" s="57" t="s">
        <v>1766</v>
      </c>
      <c r="D649" s="56" t="s">
        <v>1765</v>
      </c>
      <c r="E649" s="55" t="s">
        <v>43</v>
      </c>
      <c r="F649" s="53">
        <v>2</v>
      </c>
      <c r="G649" s="53">
        <v>0</v>
      </c>
      <c r="H649" s="54">
        <v>0</v>
      </c>
      <c r="I649" s="54"/>
      <c r="J649" s="54">
        <v>0</v>
      </c>
      <c r="K649" s="53">
        <f t="shared" si="265"/>
        <v>2</v>
      </c>
      <c r="L649" s="52">
        <v>280.85000000000002</v>
      </c>
      <c r="M649" s="51">
        <f t="shared" si="271"/>
        <v>561.70000000000005</v>
      </c>
      <c r="N649" s="50"/>
      <c r="O649" s="50">
        <f t="shared" si="276"/>
        <v>0</v>
      </c>
      <c r="P649" s="50"/>
      <c r="Q649" s="50">
        <f t="shared" si="277"/>
        <v>0</v>
      </c>
      <c r="R649" s="50"/>
      <c r="S649" s="50">
        <f t="shared" si="278"/>
        <v>0</v>
      </c>
      <c r="T649" s="50"/>
      <c r="U649" s="50">
        <f t="shared" si="279"/>
        <v>0</v>
      </c>
      <c r="V649" s="50"/>
      <c r="W649" s="50">
        <f t="shared" si="280"/>
        <v>0</v>
      </c>
      <c r="X649" s="50"/>
      <c r="Y649" s="50">
        <f t="shared" si="275"/>
        <v>0</v>
      </c>
      <c r="Z649" s="50"/>
      <c r="AA649" s="50">
        <f t="shared" si="281"/>
        <v>0</v>
      </c>
      <c r="AB649" s="50"/>
      <c r="AC649" s="50">
        <f t="shared" si="266"/>
        <v>0</v>
      </c>
      <c r="AD649" s="50"/>
      <c r="AE649" s="50">
        <f t="shared" si="282"/>
        <v>0</v>
      </c>
      <c r="AF649" s="50"/>
      <c r="AG649" s="50">
        <f t="shared" si="285"/>
        <v>0</v>
      </c>
      <c r="AH649" s="50"/>
      <c r="AI649" s="50">
        <f t="shared" si="267"/>
        <v>0</v>
      </c>
      <c r="AJ649" s="50"/>
      <c r="AK649" s="50">
        <f t="shared" si="272"/>
        <v>0</v>
      </c>
      <c r="AL649" s="50"/>
      <c r="AM649" s="50">
        <f t="shared" si="268"/>
        <v>0</v>
      </c>
      <c r="AN649" s="50"/>
      <c r="AO649" s="50">
        <f t="shared" si="269"/>
        <v>0</v>
      </c>
      <c r="AP649" s="49">
        <f t="shared" si="270"/>
        <v>0</v>
      </c>
      <c r="AQ649" s="49">
        <f t="shared" si="262"/>
        <v>0</v>
      </c>
      <c r="AR649" s="49">
        <f t="shared" si="263"/>
        <v>2</v>
      </c>
      <c r="AS649" s="58">
        <f t="shared" si="264"/>
        <v>561.70000000000005</v>
      </c>
      <c r="AT649" s="47"/>
      <c r="AU649" s="46"/>
      <c r="AV649" s="24">
        <f t="shared" si="273"/>
        <v>0</v>
      </c>
      <c r="AW649" s="23" t="str">
        <f t="shared" si="284"/>
        <v>NÃO MEDIDO</v>
      </c>
      <c r="AX649" s="45"/>
    </row>
    <row r="650" spans="1:50" s="41" customFormat="1" ht="50.25" customHeight="1" x14ac:dyDescent="0.2">
      <c r="A650" s="41" t="s">
        <v>39</v>
      </c>
      <c r="C650" s="57" t="s">
        <v>1764</v>
      </c>
      <c r="D650" s="56" t="s">
        <v>1763</v>
      </c>
      <c r="E650" s="55" t="s">
        <v>43</v>
      </c>
      <c r="F650" s="53">
        <v>18</v>
      </c>
      <c r="G650" s="53">
        <v>0</v>
      </c>
      <c r="H650" s="54">
        <v>0</v>
      </c>
      <c r="I650" s="54"/>
      <c r="J650" s="54">
        <v>0</v>
      </c>
      <c r="K650" s="53">
        <f t="shared" si="265"/>
        <v>18</v>
      </c>
      <c r="L650" s="52">
        <v>332.67</v>
      </c>
      <c r="M650" s="51">
        <f t="shared" si="271"/>
        <v>5988.06</v>
      </c>
      <c r="N650" s="50"/>
      <c r="O650" s="50">
        <f t="shared" si="276"/>
        <v>0</v>
      </c>
      <c r="P650" s="50"/>
      <c r="Q650" s="50">
        <f t="shared" si="277"/>
        <v>0</v>
      </c>
      <c r="R650" s="50"/>
      <c r="S650" s="50">
        <f t="shared" si="278"/>
        <v>0</v>
      </c>
      <c r="T650" s="50"/>
      <c r="U650" s="50">
        <f t="shared" si="279"/>
        <v>0</v>
      </c>
      <c r="V650" s="50"/>
      <c r="W650" s="50">
        <f t="shared" si="280"/>
        <v>0</v>
      </c>
      <c r="X650" s="50"/>
      <c r="Y650" s="50">
        <f t="shared" si="275"/>
        <v>0</v>
      </c>
      <c r="Z650" s="50"/>
      <c r="AA650" s="50">
        <f t="shared" si="281"/>
        <v>0</v>
      </c>
      <c r="AB650" s="50"/>
      <c r="AC650" s="50">
        <f t="shared" si="266"/>
        <v>0</v>
      </c>
      <c r="AD650" s="50"/>
      <c r="AE650" s="50">
        <f t="shared" si="282"/>
        <v>0</v>
      </c>
      <c r="AF650" s="50"/>
      <c r="AG650" s="50">
        <f t="shared" si="285"/>
        <v>0</v>
      </c>
      <c r="AH650" s="50"/>
      <c r="AI650" s="50">
        <f t="shared" si="267"/>
        <v>0</v>
      </c>
      <c r="AJ650" s="50"/>
      <c r="AK650" s="50">
        <f t="shared" si="272"/>
        <v>0</v>
      </c>
      <c r="AL650" s="50"/>
      <c r="AM650" s="50">
        <f t="shared" si="268"/>
        <v>0</v>
      </c>
      <c r="AN650" s="50"/>
      <c r="AO650" s="50">
        <f t="shared" si="269"/>
        <v>0</v>
      </c>
      <c r="AP650" s="49">
        <f t="shared" si="270"/>
        <v>0</v>
      </c>
      <c r="AQ650" s="49">
        <f t="shared" si="262"/>
        <v>0</v>
      </c>
      <c r="AR650" s="49">
        <f t="shared" si="263"/>
        <v>18</v>
      </c>
      <c r="AS650" s="58">
        <f t="shared" si="264"/>
        <v>5988.06</v>
      </c>
      <c r="AT650" s="47"/>
      <c r="AU650" s="46"/>
      <c r="AV650" s="24">
        <f t="shared" si="273"/>
        <v>0</v>
      </c>
      <c r="AW650" s="23" t="str">
        <f t="shared" si="284"/>
        <v>NÃO MEDIDO</v>
      </c>
      <c r="AX650" s="45"/>
    </row>
    <row r="651" spans="1:50" s="41" customFormat="1" ht="50.25" customHeight="1" x14ac:dyDescent="0.2">
      <c r="A651" s="41" t="s">
        <v>39</v>
      </c>
      <c r="C651" s="57" t="s">
        <v>1762</v>
      </c>
      <c r="D651" s="56" t="s">
        <v>1761</v>
      </c>
      <c r="E651" s="55" t="s">
        <v>43</v>
      </c>
      <c r="F651" s="53">
        <v>3</v>
      </c>
      <c r="G651" s="53">
        <v>0</v>
      </c>
      <c r="H651" s="54">
        <v>0</v>
      </c>
      <c r="I651" s="54"/>
      <c r="J651" s="54">
        <v>0</v>
      </c>
      <c r="K651" s="53">
        <f t="shared" si="265"/>
        <v>3</v>
      </c>
      <c r="L651" s="52">
        <v>355.19</v>
      </c>
      <c r="M651" s="51">
        <f t="shared" si="271"/>
        <v>1065.57</v>
      </c>
      <c r="N651" s="50"/>
      <c r="O651" s="50">
        <f t="shared" si="276"/>
        <v>0</v>
      </c>
      <c r="P651" s="50"/>
      <c r="Q651" s="50">
        <f t="shared" si="277"/>
        <v>0</v>
      </c>
      <c r="R651" s="50"/>
      <c r="S651" s="50">
        <f t="shared" si="278"/>
        <v>0</v>
      </c>
      <c r="T651" s="50"/>
      <c r="U651" s="50">
        <f t="shared" si="279"/>
        <v>0</v>
      </c>
      <c r="V651" s="50"/>
      <c r="W651" s="50">
        <f t="shared" si="280"/>
        <v>0</v>
      </c>
      <c r="X651" s="50"/>
      <c r="Y651" s="50">
        <f t="shared" si="275"/>
        <v>0</v>
      </c>
      <c r="Z651" s="50"/>
      <c r="AA651" s="50">
        <f t="shared" si="281"/>
        <v>0</v>
      </c>
      <c r="AB651" s="50"/>
      <c r="AC651" s="50">
        <f t="shared" si="266"/>
        <v>0</v>
      </c>
      <c r="AD651" s="50"/>
      <c r="AE651" s="50">
        <f t="shared" si="282"/>
        <v>0</v>
      </c>
      <c r="AF651" s="50"/>
      <c r="AG651" s="50">
        <f t="shared" si="285"/>
        <v>0</v>
      </c>
      <c r="AH651" s="50"/>
      <c r="AI651" s="50">
        <f t="shared" si="267"/>
        <v>0</v>
      </c>
      <c r="AJ651" s="50"/>
      <c r="AK651" s="50">
        <f t="shared" si="272"/>
        <v>0</v>
      </c>
      <c r="AL651" s="50"/>
      <c r="AM651" s="50">
        <f t="shared" si="268"/>
        <v>0</v>
      </c>
      <c r="AN651" s="50"/>
      <c r="AO651" s="50">
        <f t="shared" si="269"/>
        <v>0</v>
      </c>
      <c r="AP651" s="49">
        <f t="shared" si="270"/>
        <v>0</v>
      </c>
      <c r="AQ651" s="49">
        <f t="shared" si="262"/>
        <v>0</v>
      </c>
      <c r="AR651" s="49">
        <f t="shared" si="263"/>
        <v>3</v>
      </c>
      <c r="AS651" s="58">
        <f t="shared" si="264"/>
        <v>1065.57</v>
      </c>
      <c r="AT651" s="47"/>
      <c r="AU651" s="46"/>
      <c r="AV651" s="24">
        <f t="shared" si="273"/>
        <v>0</v>
      </c>
      <c r="AW651" s="23" t="str">
        <f t="shared" si="284"/>
        <v>NÃO MEDIDO</v>
      </c>
      <c r="AX651" s="45"/>
    </row>
    <row r="652" spans="1:50" s="41" customFormat="1" ht="50.25" customHeight="1" x14ac:dyDescent="0.2">
      <c r="A652" s="41" t="s">
        <v>39</v>
      </c>
      <c r="C652" s="57" t="s">
        <v>1760</v>
      </c>
      <c r="D652" s="56" t="s">
        <v>1759</v>
      </c>
      <c r="E652" s="55" t="s">
        <v>43</v>
      </c>
      <c r="F652" s="53">
        <v>8</v>
      </c>
      <c r="G652" s="53">
        <v>0</v>
      </c>
      <c r="H652" s="54">
        <v>0</v>
      </c>
      <c r="I652" s="54"/>
      <c r="J652" s="54">
        <v>0</v>
      </c>
      <c r="K652" s="53">
        <f t="shared" si="265"/>
        <v>8</v>
      </c>
      <c r="L652" s="52">
        <v>484.66</v>
      </c>
      <c r="M652" s="51">
        <f t="shared" si="271"/>
        <v>3877.28</v>
      </c>
      <c r="N652" s="50"/>
      <c r="O652" s="50">
        <f t="shared" si="276"/>
        <v>0</v>
      </c>
      <c r="P652" s="50"/>
      <c r="Q652" s="50">
        <f t="shared" si="277"/>
        <v>0</v>
      </c>
      <c r="R652" s="50"/>
      <c r="S652" s="50">
        <f t="shared" si="278"/>
        <v>0</v>
      </c>
      <c r="T652" s="50"/>
      <c r="U652" s="50">
        <f t="shared" si="279"/>
        <v>0</v>
      </c>
      <c r="V652" s="50"/>
      <c r="W652" s="50">
        <f t="shared" si="280"/>
        <v>0</v>
      </c>
      <c r="X652" s="50"/>
      <c r="Y652" s="50">
        <f t="shared" si="275"/>
        <v>0</v>
      </c>
      <c r="Z652" s="50"/>
      <c r="AA652" s="50">
        <f t="shared" si="281"/>
        <v>0</v>
      </c>
      <c r="AB652" s="50"/>
      <c r="AC652" s="50">
        <f t="shared" si="266"/>
        <v>0</v>
      </c>
      <c r="AD652" s="50"/>
      <c r="AE652" s="50">
        <f t="shared" si="282"/>
        <v>0</v>
      </c>
      <c r="AF652" s="50"/>
      <c r="AG652" s="50">
        <f t="shared" si="285"/>
        <v>0</v>
      </c>
      <c r="AH652" s="50"/>
      <c r="AI652" s="50">
        <f t="shared" si="267"/>
        <v>0</v>
      </c>
      <c r="AJ652" s="50"/>
      <c r="AK652" s="50">
        <f t="shared" si="272"/>
        <v>0</v>
      </c>
      <c r="AL652" s="50"/>
      <c r="AM652" s="50">
        <f t="shared" si="268"/>
        <v>0</v>
      </c>
      <c r="AN652" s="50"/>
      <c r="AO652" s="50">
        <f t="shared" si="269"/>
        <v>0</v>
      </c>
      <c r="AP652" s="49">
        <f t="shared" si="270"/>
        <v>0</v>
      </c>
      <c r="AQ652" s="49">
        <f t="shared" si="262"/>
        <v>0</v>
      </c>
      <c r="AR652" s="49">
        <f t="shared" si="263"/>
        <v>8</v>
      </c>
      <c r="AS652" s="58">
        <f t="shared" si="264"/>
        <v>3877.28</v>
      </c>
      <c r="AT652" s="47"/>
      <c r="AU652" s="46"/>
      <c r="AV652" s="24">
        <f t="shared" si="273"/>
        <v>0</v>
      </c>
      <c r="AW652" s="23" t="str">
        <f t="shared" si="284"/>
        <v>NÃO MEDIDO</v>
      </c>
      <c r="AX652" s="45"/>
    </row>
    <row r="653" spans="1:50" s="41" customFormat="1" ht="50.25" customHeight="1" x14ac:dyDescent="0.2">
      <c r="A653" s="41" t="s">
        <v>39</v>
      </c>
      <c r="C653" s="57" t="s">
        <v>1758</v>
      </c>
      <c r="D653" s="56" t="s">
        <v>1757</v>
      </c>
      <c r="E653" s="55" t="s">
        <v>182</v>
      </c>
      <c r="F653" s="53">
        <v>51.25</v>
      </c>
      <c r="G653" s="53">
        <v>0</v>
      </c>
      <c r="H653" s="54">
        <v>0</v>
      </c>
      <c r="I653" s="54"/>
      <c r="J653" s="54">
        <v>0</v>
      </c>
      <c r="K653" s="53">
        <f t="shared" si="265"/>
        <v>51.25</v>
      </c>
      <c r="L653" s="52">
        <v>8.6999999999999993</v>
      </c>
      <c r="M653" s="51">
        <f t="shared" si="271"/>
        <v>445.88</v>
      </c>
      <c r="N653" s="50"/>
      <c r="O653" s="50">
        <f t="shared" si="276"/>
        <v>0</v>
      </c>
      <c r="P653" s="50"/>
      <c r="Q653" s="50">
        <f t="shared" si="277"/>
        <v>0</v>
      </c>
      <c r="R653" s="50"/>
      <c r="S653" s="50">
        <f t="shared" si="278"/>
        <v>0</v>
      </c>
      <c r="T653" s="50"/>
      <c r="U653" s="50">
        <f t="shared" si="279"/>
        <v>0</v>
      </c>
      <c r="V653" s="50"/>
      <c r="W653" s="50">
        <f t="shared" si="280"/>
        <v>0</v>
      </c>
      <c r="X653" s="50"/>
      <c r="Y653" s="50">
        <f t="shared" si="275"/>
        <v>0</v>
      </c>
      <c r="Z653" s="50"/>
      <c r="AA653" s="50">
        <f t="shared" si="281"/>
        <v>0</v>
      </c>
      <c r="AB653" s="50"/>
      <c r="AC653" s="50">
        <f t="shared" si="266"/>
        <v>0</v>
      </c>
      <c r="AD653" s="50"/>
      <c r="AE653" s="50">
        <f t="shared" si="282"/>
        <v>0</v>
      </c>
      <c r="AF653" s="50"/>
      <c r="AG653" s="50">
        <f t="shared" si="285"/>
        <v>0</v>
      </c>
      <c r="AH653" s="50"/>
      <c r="AI653" s="50">
        <f t="shared" si="267"/>
        <v>0</v>
      </c>
      <c r="AJ653" s="50"/>
      <c r="AK653" s="50">
        <f t="shared" si="272"/>
        <v>0</v>
      </c>
      <c r="AL653" s="50"/>
      <c r="AM653" s="50">
        <f t="shared" si="268"/>
        <v>0</v>
      </c>
      <c r="AN653" s="50"/>
      <c r="AO653" s="50">
        <f t="shared" si="269"/>
        <v>0</v>
      </c>
      <c r="AP653" s="49">
        <f t="shared" si="270"/>
        <v>0</v>
      </c>
      <c r="AQ653" s="49">
        <f t="shared" si="262"/>
        <v>0</v>
      </c>
      <c r="AR653" s="49">
        <f t="shared" si="263"/>
        <v>51.25</v>
      </c>
      <c r="AS653" s="58">
        <f t="shared" si="264"/>
        <v>445.88</v>
      </c>
      <c r="AT653" s="47"/>
      <c r="AU653" s="46"/>
      <c r="AV653" s="24">
        <f t="shared" si="273"/>
        <v>0</v>
      </c>
      <c r="AW653" s="23" t="str">
        <f t="shared" si="284"/>
        <v>NÃO MEDIDO</v>
      </c>
      <c r="AX653" s="45"/>
    </row>
    <row r="654" spans="1:50" s="41" customFormat="1" ht="50.25" customHeight="1" x14ac:dyDescent="0.2">
      <c r="A654" s="41" t="s">
        <v>39</v>
      </c>
      <c r="C654" s="57" t="s">
        <v>1756</v>
      </c>
      <c r="D654" s="56" t="s">
        <v>1755</v>
      </c>
      <c r="E654" s="55" t="s">
        <v>182</v>
      </c>
      <c r="F654" s="53">
        <v>49.33</v>
      </c>
      <c r="G654" s="53">
        <v>0</v>
      </c>
      <c r="H654" s="54">
        <v>0</v>
      </c>
      <c r="I654" s="54"/>
      <c r="J654" s="54">
        <v>0</v>
      </c>
      <c r="K654" s="53">
        <f t="shared" si="265"/>
        <v>49.33</v>
      </c>
      <c r="L654" s="52">
        <v>13.62</v>
      </c>
      <c r="M654" s="51">
        <f t="shared" si="271"/>
        <v>671.87</v>
      </c>
      <c r="N654" s="50"/>
      <c r="O654" s="50">
        <f t="shared" ref="O654:O659" si="286">ROUND(N654*$L654,2)</f>
        <v>0</v>
      </c>
      <c r="P654" s="50"/>
      <c r="Q654" s="50">
        <f t="shared" ref="Q654:Q665" si="287">ROUND(P654*$L654,2)</f>
        <v>0</v>
      </c>
      <c r="R654" s="50"/>
      <c r="S654" s="50">
        <f t="shared" ref="S654:S665" si="288">ROUND(R654*$L654,2)</f>
        <v>0</v>
      </c>
      <c r="T654" s="50"/>
      <c r="U654" s="50">
        <f t="shared" ref="U654:U665" si="289">ROUND(T654*$L654,2)</f>
        <v>0</v>
      </c>
      <c r="V654" s="50"/>
      <c r="W654" s="50">
        <f t="shared" ref="W654:W665" si="290">ROUND(V654*$L654,2)</f>
        <v>0</v>
      </c>
      <c r="X654" s="50"/>
      <c r="Y654" s="50">
        <f t="shared" si="275"/>
        <v>0</v>
      </c>
      <c r="Z654" s="50"/>
      <c r="AA654" s="50">
        <f t="shared" ref="AA654:AA665" si="291">ROUND(Z654*$L654,2)</f>
        <v>0</v>
      </c>
      <c r="AB654" s="50"/>
      <c r="AC654" s="50">
        <f t="shared" si="266"/>
        <v>0</v>
      </c>
      <c r="AD654" s="50"/>
      <c r="AE654" s="50">
        <f t="shared" si="282"/>
        <v>0</v>
      </c>
      <c r="AF654" s="50"/>
      <c r="AG654" s="50">
        <f t="shared" si="285"/>
        <v>0</v>
      </c>
      <c r="AH654" s="50"/>
      <c r="AI654" s="50">
        <f t="shared" si="267"/>
        <v>0</v>
      </c>
      <c r="AJ654" s="50"/>
      <c r="AK654" s="50">
        <f t="shared" si="272"/>
        <v>0</v>
      </c>
      <c r="AL654" s="50"/>
      <c r="AM654" s="50">
        <f t="shared" si="268"/>
        <v>0</v>
      </c>
      <c r="AN654" s="50"/>
      <c r="AO654" s="50">
        <f t="shared" si="269"/>
        <v>0</v>
      </c>
      <c r="AP654" s="49">
        <f t="shared" si="270"/>
        <v>0</v>
      </c>
      <c r="AQ654" s="49">
        <f t="shared" ref="AQ654:AQ717" si="292">SUMIF($N$9:$AO$9,"valor medido",N654:AO654)</f>
        <v>0</v>
      </c>
      <c r="AR654" s="49">
        <f t="shared" ref="AR654:AR717" si="293">K654-AP654</f>
        <v>49.33</v>
      </c>
      <c r="AS654" s="58">
        <f t="shared" ref="AS654:AS717" si="294">M654-AQ654</f>
        <v>671.87</v>
      </c>
      <c r="AT654" s="47"/>
      <c r="AU654" s="46"/>
      <c r="AV654" s="24">
        <f t="shared" si="273"/>
        <v>0</v>
      </c>
      <c r="AW654" s="23" t="str">
        <f t="shared" si="284"/>
        <v>NÃO MEDIDO</v>
      </c>
      <c r="AX654" s="45"/>
    </row>
    <row r="655" spans="1:50" s="41" customFormat="1" ht="50.25" customHeight="1" x14ac:dyDescent="0.2">
      <c r="A655" s="41" t="s">
        <v>39</v>
      </c>
      <c r="C655" s="57" t="s">
        <v>1754</v>
      </c>
      <c r="D655" s="56" t="s">
        <v>1753</v>
      </c>
      <c r="E655" s="55" t="s">
        <v>182</v>
      </c>
      <c r="F655" s="53">
        <v>51.25</v>
      </c>
      <c r="G655" s="53">
        <v>0</v>
      </c>
      <c r="H655" s="54">
        <v>0</v>
      </c>
      <c r="I655" s="54"/>
      <c r="J655" s="54">
        <v>0</v>
      </c>
      <c r="K655" s="53">
        <f t="shared" ref="K655:K718" si="295">F655+G655+H655+I655+J655</f>
        <v>51.25</v>
      </c>
      <c r="L655" s="52">
        <v>7.32</v>
      </c>
      <c r="M655" s="51">
        <f t="shared" si="271"/>
        <v>375.15</v>
      </c>
      <c r="N655" s="50"/>
      <c r="O655" s="50">
        <f t="shared" si="286"/>
        <v>0</v>
      </c>
      <c r="P655" s="50"/>
      <c r="Q655" s="50">
        <f t="shared" si="287"/>
        <v>0</v>
      </c>
      <c r="R655" s="50"/>
      <c r="S655" s="50">
        <f t="shared" si="288"/>
        <v>0</v>
      </c>
      <c r="T655" s="50"/>
      <c r="U655" s="50">
        <f t="shared" si="289"/>
        <v>0</v>
      </c>
      <c r="V655" s="50"/>
      <c r="W655" s="50">
        <f t="shared" si="290"/>
        <v>0</v>
      </c>
      <c r="X655" s="50"/>
      <c r="Y655" s="50">
        <f t="shared" si="275"/>
        <v>0</v>
      </c>
      <c r="Z655" s="50"/>
      <c r="AA655" s="50">
        <f t="shared" si="291"/>
        <v>0</v>
      </c>
      <c r="AB655" s="50"/>
      <c r="AC655" s="50">
        <f t="shared" ref="AC655:AC718" si="296">ROUND(AB655*$L655,2)</f>
        <v>0</v>
      </c>
      <c r="AD655" s="50"/>
      <c r="AE655" s="50">
        <f t="shared" si="282"/>
        <v>0</v>
      </c>
      <c r="AF655" s="50"/>
      <c r="AG655" s="50">
        <f t="shared" si="285"/>
        <v>0</v>
      </c>
      <c r="AH655" s="50"/>
      <c r="AI655" s="50">
        <f t="shared" ref="AI655:AI718" si="297">ROUND(AH655*$L655,2)</f>
        <v>0</v>
      </c>
      <c r="AJ655" s="50"/>
      <c r="AK655" s="50">
        <f t="shared" si="272"/>
        <v>0</v>
      </c>
      <c r="AL655" s="50"/>
      <c r="AM655" s="50">
        <f t="shared" ref="AM655:AM718" si="298">ROUND(AL655*$L655,2)</f>
        <v>0</v>
      </c>
      <c r="AN655" s="50"/>
      <c r="AO655" s="50">
        <f t="shared" ref="AO655:AO718" si="299">ROUND(AN655*$L655,2)</f>
        <v>0</v>
      </c>
      <c r="AP655" s="49">
        <f t="shared" ref="AP655:AP718" si="300">SUMIF($N$9:$AO$9,"QUANTIDADE",N655:AO655)</f>
        <v>0</v>
      </c>
      <c r="AQ655" s="49">
        <f t="shared" si="292"/>
        <v>0</v>
      </c>
      <c r="AR655" s="49">
        <f t="shared" si="293"/>
        <v>51.25</v>
      </c>
      <c r="AS655" s="58">
        <f t="shared" si="294"/>
        <v>375.15</v>
      </c>
      <c r="AT655" s="47"/>
      <c r="AU655" s="46"/>
      <c r="AV655" s="24">
        <f t="shared" si="273"/>
        <v>0</v>
      </c>
      <c r="AW655" s="23" t="str">
        <f t="shared" si="284"/>
        <v>NÃO MEDIDO</v>
      </c>
      <c r="AX655" s="45"/>
    </row>
    <row r="656" spans="1:50" s="41" customFormat="1" ht="50.25" customHeight="1" x14ac:dyDescent="0.2">
      <c r="A656" s="41" t="s">
        <v>39</v>
      </c>
      <c r="C656" s="57" t="s">
        <v>1752</v>
      </c>
      <c r="D656" s="56" t="s">
        <v>1751</v>
      </c>
      <c r="E656" s="55" t="s">
        <v>182</v>
      </c>
      <c r="F656" s="53">
        <v>49.33</v>
      </c>
      <c r="G656" s="53">
        <v>0</v>
      </c>
      <c r="H656" s="54">
        <v>0</v>
      </c>
      <c r="I656" s="54"/>
      <c r="J656" s="54">
        <v>0</v>
      </c>
      <c r="K656" s="53">
        <f t="shared" si="295"/>
        <v>49.33</v>
      </c>
      <c r="L656" s="52">
        <v>11.34</v>
      </c>
      <c r="M656" s="51">
        <f t="shared" ref="M656:M719" si="301">ROUND(($F656*$L656),2)+ROUND(($G656*$L656),2)+ROUND(($H656*$L656),2)+ROUND(($I656*$L656),2)+ROUND(($J656*$L656),2)</f>
        <v>559.4</v>
      </c>
      <c r="N656" s="50"/>
      <c r="O656" s="50">
        <f t="shared" si="286"/>
        <v>0</v>
      </c>
      <c r="P656" s="50"/>
      <c r="Q656" s="50">
        <f t="shared" si="287"/>
        <v>0</v>
      </c>
      <c r="R656" s="50"/>
      <c r="S656" s="50">
        <f t="shared" si="288"/>
        <v>0</v>
      </c>
      <c r="T656" s="50"/>
      <c r="U656" s="50">
        <f t="shared" si="289"/>
        <v>0</v>
      </c>
      <c r="V656" s="50"/>
      <c r="W656" s="50">
        <f t="shared" si="290"/>
        <v>0</v>
      </c>
      <c r="X656" s="50"/>
      <c r="Y656" s="50">
        <f t="shared" si="275"/>
        <v>0</v>
      </c>
      <c r="Z656" s="50"/>
      <c r="AA656" s="50">
        <f t="shared" si="291"/>
        <v>0</v>
      </c>
      <c r="AB656" s="50"/>
      <c r="AC656" s="50">
        <f t="shared" si="296"/>
        <v>0</v>
      </c>
      <c r="AD656" s="50"/>
      <c r="AE656" s="50">
        <f t="shared" si="282"/>
        <v>0</v>
      </c>
      <c r="AF656" s="50"/>
      <c r="AG656" s="50">
        <f t="shared" si="285"/>
        <v>0</v>
      </c>
      <c r="AH656" s="50"/>
      <c r="AI656" s="50">
        <f t="shared" si="297"/>
        <v>0</v>
      </c>
      <c r="AJ656" s="50"/>
      <c r="AK656" s="50">
        <f t="shared" si="272"/>
        <v>0</v>
      </c>
      <c r="AL656" s="50"/>
      <c r="AM656" s="50">
        <f t="shared" si="298"/>
        <v>0</v>
      </c>
      <c r="AN656" s="50"/>
      <c r="AO656" s="50">
        <f t="shared" si="299"/>
        <v>0</v>
      </c>
      <c r="AP656" s="49">
        <f t="shared" si="300"/>
        <v>0</v>
      </c>
      <c r="AQ656" s="49">
        <f t="shared" si="292"/>
        <v>0</v>
      </c>
      <c r="AR656" s="49">
        <f t="shared" si="293"/>
        <v>49.33</v>
      </c>
      <c r="AS656" s="58">
        <f t="shared" si="294"/>
        <v>559.4</v>
      </c>
      <c r="AT656" s="47"/>
      <c r="AU656" s="46"/>
      <c r="AV656" s="24">
        <f t="shared" si="273"/>
        <v>0</v>
      </c>
      <c r="AW656" s="23" t="str">
        <f t="shared" si="284"/>
        <v>NÃO MEDIDO</v>
      </c>
      <c r="AX656" s="45"/>
    </row>
    <row r="657" spans="1:50" s="41" customFormat="1" ht="30" customHeight="1" x14ac:dyDescent="0.2">
      <c r="A657" s="60" t="s">
        <v>41</v>
      </c>
      <c r="B657" s="60"/>
      <c r="C657" s="57">
        <v>160200</v>
      </c>
      <c r="D657" s="56" t="s">
        <v>1750</v>
      </c>
      <c r="E657" s="55"/>
      <c r="F657" s="53"/>
      <c r="G657" s="53">
        <v>0</v>
      </c>
      <c r="H657" s="54">
        <v>0</v>
      </c>
      <c r="I657" s="54"/>
      <c r="J657" s="54">
        <v>0</v>
      </c>
      <c r="K657" s="53">
        <f t="shared" si="295"/>
        <v>0</v>
      </c>
      <c r="L657" s="52"/>
      <c r="M657" s="51">
        <f t="shared" si="301"/>
        <v>0</v>
      </c>
      <c r="N657" s="50"/>
      <c r="O657" s="50">
        <f t="shared" si="286"/>
        <v>0</v>
      </c>
      <c r="P657" s="50"/>
      <c r="Q657" s="50">
        <f t="shared" si="287"/>
        <v>0</v>
      </c>
      <c r="R657" s="50"/>
      <c r="S657" s="50">
        <f t="shared" si="288"/>
        <v>0</v>
      </c>
      <c r="T657" s="50"/>
      <c r="U657" s="50">
        <f t="shared" si="289"/>
        <v>0</v>
      </c>
      <c r="V657" s="50"/>
      <c r="W657" s="50">
        <f t="shared" si="290"/>
        <v>0</v>
      </c>
      <c r="X657" s="50"/>
      <c r="Y657" s="50">
        <f t="shared" si="275"/>
        <v>0</v>
      </c>
      <c r="Z657" s="50"/>
      <c r="AA657" s="50">
        <f t="shared" si="291"/>
        <v>0</v>
      </c>
      <c r="AB657" s="50"/>
      <c r="AC657" s="50">
        <f t="shared" si="296"/>
        <v>0</v>
      </c>
      <c r="AD657" s="50"/>
      <c r="AE657" s="50">
        <f t="shared" si="282"/>
        <v>0</v>
      </c>
      <c r="AF657" s="50"/>
      <c r="AG657" s="50">
        <f t="shared" si="285"/>
        <v>0</v>
      </c>
      <c r="AH657" s="50"/>
      <c r="AI657" s="50">
        <f t="shared" si="297"/>
        <v>0</v>
      </c>
      <c r="AJ657" s="50"/>
      <c r="AK657" s="50">
        <f t="shared" si="272"/>
        <v>0</v>
      </c>
      <c r="AL657" s="50"/>
      <c r="AM657" s="50">
        <f t="shared" si="298"/>
        <v>0</v>
      </c>
      <c r="AN657" s="50"/>
      <c r="AO657" s="50">
        <f t="shared" si="299"/>
        <v>0</v>
      </c>
      <c r="AP657" s="49">
        <f t="shared" si="300"/>
        <v>0</v>
      </c>
      <c r="AQ657" s="49">
        <f t="shared" si="292"/>
        <v>0</v>
      </c>
      <c r="AR657" s="49">
        <f t="shared" si="293"/>
        <v>0</v>
      </c>
      <c r="AS657" s="58">
        <f t="shared" si="294"/>
        <v>0</v>
      </c>
      <c r="AT657" s="47"/>
      <c r="AU657" s="46"/>
      <c r="AV657" s="24">
        <f t="shared" si="273"/>
        <v>0</v>
      </c>
      <c r="AW657" s="23" t="str">
        <f>IF(COUNTIF(AW658:AW674,"MEDIDO")&lt;&gt;0,"MEDIDO","NÃO MEDIDO")</f>
        <v>NÃO MEDIDO</v>
      </c>
      <c r="AX657" s="45"/>
    </row>
    <row r="658" spans="1:50" s="41" customFormat="1" ht="35.25" customHeight="1" x14ac:dyDescent="0.2">
      <c r="A658" s="41" t="s">
        <v>39</v>
      </c>
      <c r="C658" s="57" t="s">
        <v>1749</v>
      </c>
      <c r="D658" s="56" t="s">
        <v>1748</v>
      </c>
      <c r="E658" s="55" t="s">
        <v>182</v>
      </c>
      <c r="F658" s="53">
        <v>69.599999999999994</v>
      </c>
      <c r="G658" s="53">
        <v>0</v>
      </c>
      <c r="H658" s="54">
        <v>0</v>
      </c>
      <c r="I658" s="54"/>
      <c r="J658" s="54">
        <v>0</v>
      </c>
      <c r="K658" s="53">
        <f t="shared" si="295"/>
        <v>69.599999999999994</v>
      </c>
      <c r="L658" s="52">
        <v>29.01</v>
      </c>
      <c r="M658" s="51">
        <f t="shared" si="301"/>
        <v>2019.1</v>
      </c>
      <c r="N658" s="50"/>
      <c r="O658" s="50">
        <f t="shared" si="286"/>
        <v>0</v>
      </c>
      <c r="P658" s="50"/>
      <c r="Q658" s="50">
        <f t="shared" si="287"/>
        <v>0</v>
      </c>
      <c r="R658" s="50"/>
      <c r="S658" s="50">
        <f t="shared" si="288"/>
        <v>0</v>
      </c>
      <c r="T658" s="50">
        <v>67.900000000000006</v>
      </c>
      <c r="U658" s="50">
        <f t="shared" si="289"/>
        <v>1969.78</v>
      </c>
      <c r="V658" s="50"/>
      <c r="W658" s="50">
        <f t="shared" si="290"/>
        <v>0</v>
      </c>
      <c r="X658" s="50"/>
      <c r="Y658" s="50">
        <f t="shared" si="275"/>
        <v>0</v>
      </c>
      <c r="Z658" s="50"/>
      <c r="AA658" s="50">
        <f t="shared" si="291"/>
        <v>0</v>
      </c>
      <c r="AB658" s="50"/>
      <c r="AC658" s="50">
        <f t="shared" si="296"/>
        <v>0</v>
      </c>
      <c r="AD658" s="50"/>
      <c r="AE658" s="50">
        <f t="shared" si="282"/>
        <v>0</v>
      </c>
      <c r="AF658" s="50"/>
      <c r="AG658" s="50">
        <f t="shared" si="285"/>
        <v>0</v>
      </c>
      <c r="AH658" s="50"/>
      <c r="AI658" s="50">
        <f t="shared" si="297"/>
        <v>0</v>
      </c>
      <c r="AJ658" s="50"/>
      <c r="AK658" s="50">
        <f t="shared" ref="AK658:AK721" si="302">ROUND(AJ658*$L658,2)</f>
        <v>0</v>
      </c>
      <c r="AL658" s="50"/>
      <c r="AM658" s="50">
        <f t="shared" si="298"/>
        <v>0</v>
      </c>
      <c r="AN658" s="50"/>
      <c r="AO658" s="50">
        <f t="shared" si="299"/>
        <v>0</v>
      </c>
      <c r="AP658" s="49">
        <f t="shared" si="300"/>
        <v>67.900000000000006</v>
      </c>
      <c r="AQ658" s="49">
        <f t="shared" si="292"/>
        <v>1969.78</v>
      </c>
      <c r="AR658" s="49">
        <f t="shared" si="293"/>
        <v>1.6999999999999886</v>
      </c>
      <c r="AS658" s="58">
        <f t="shared" si="294"/>
        <v>49.319999999999936</v>
      </c>
      <c r="AT658" s="47"/>
      <c r="AU658" s="46"/>
      <c r="AV658" s="24">
        <f t="shared" si="273"/>
        <v>0</v>
      </c>
      <c r="AW658" s="23" t="str">
        <f t="shared" ref="AW658:AW674" si="303">IF(AV658&lt;&gt;0,"MEDIDO","NÃO MEDIDO")</f>
        <v>NÃO MEDIDO</v>
      </c>
      <c r="AX658" s="45"/>
    </row>
    <row r="659" spans="1:50" s="41" customFormat="1" ht="35.25" customHeight="1" x14ac:dyDescent="0.2">
      <c r="A659" s="41" t="s">
        <v>39</v>
      </c>
      <c r="C659" s="57" t="s">
        <v>1747</v>
      </c>
      <c r="D659" s="56" t="s">
        <v>1746</v>
      </c>
      <c r="E659" s="55" t="s">
        <v>182</v>
      </c>
      <c r="F659" s="53">
        <v>37.6</v>
      </c>
      <c r="G659" s="53">
        <v>0</v>
      </c>
      <c r="H659" s="54">
        <v>0</v>
      </c>
      <c r="I659" s="54"/>
      <c r="J659" s="54">
        <v>0</v>
      </c>
      <c r="K659" s="53">
        <f t="shared" si="295"/>
        <v>37.6</v>
      </c>
      <c r="L659" s="52">
        <v>43.14</v>
      </c>
      <c r="M659" s="51">
        <f t="shared" si="301"/>
        <v>1622.06</v>
      </c>
      <c r="N659" s="50"/>
      <c r="O659" s="50">
        <f t="shared" si="286"/>
        <v>0</v>
      </c>
      <c r="P659" s="50"/>
      <c r="Q659" s="50">
        <f t="shared" si="287"/>
        <v>0</v>
      </c>
      <c r="R659" s="50"/>
      <c r="S659" s="50">
        <f t="shared" si="288"/>
        <v>0</v>
      </c>
      <c r="T659" s="50">
        <v>37.479999999999997</v>
      </c>
      <c r="U659" s="50">
        <f t="shared" si="289"/>
        <v>1616.89</v>
      </c>
      <c r="V659" s="50"/>
      <c r="W659" s="50">
        <f t="shared" si="290"/>
        <v>0</v>
      </c>
      <c r="X659" s="50"/>
      <c r="Y659" s="50">
        <f t="shared" si="275"/>
        <v>0</v>
      </c>
      <c r="Z659" s="50"/>
      <c r="AA659" s="50">
        <f t="shared" si="291"/>
        <v>0</v>
      </c>
      <c r="AB659" s="50"/>
      <c r="AC659" s="50">
        <f t="shared" si="296"/>
        <v>0</v>
      </c>
      <c r="AD659" s="50"/>
      <c r="AE659" s="50">
        <f t="shared" si="282"/>
        <v>0</v>
      </c>
      <c r="AF659" s="50"/>
      <c r="AG659" s="50">
        <f t="shared" si="285"/>
        <v>0</v>
      </c>
      <c r="AH659" s="50"/>
      <c r="AI659" s="50">
        <f t="shared" si="297"/>
        <v>0</v>
      </c>
      <c r="AJ659" s="50"/>
      <c r="AK659" s="50">
        <f t="shared" si="302"/>
        <v>0</v>
      </c>
      <c r="AL659" s="50"/>
      <c r="AM659" s="50">
        <f t="shared" si="298"/>
        <v>0</v>
      </c>
      <c r="AN659" s="50"/>
      <c r="AO659" s="50">
        <f t="shared" si="299"/>
        <v>0</v>
      </c>
      <c r="AP659" s="49">
        <f t="shared" si="300"/>
        <v>37.479999999999997</v>
      </c>
      <c r="AQ659" s="49">
        <f t="shared" si="292"/>
        <v>1616.89</v>
      </c>
      <c r="AR659" s="49">
        <f t="shared" si="293"/>
        <v>0.12000000000000455</v>
      </c>
      <c r="AS659" s="58">
        <f t="shared" si="294"/>
        <v>5.1699999999998454</v>
      </c>
      <c r="AT659" s="47"/>
      <c r="AU659" s="46"/>
      <c r="AV659" s="24">
        <f t="shared" si="273"/>
        <v>0</v>
      </c>
      <c r="AW659" s="23" t="str">
        <f t="shared" si="303"/>
        <v>NÃO MEDIDO</v>
      </c>
      <c r="AX659" s="45"/>
    </row>
    <row r="660" spans="1:50" s="41" customFormat="1" ht="35.25" customHeight="1" x14ac:dyDescent="0.2">
      <c r="A660" s="41" t="s">
        <v>39</v>
      </c>
      <c r="C660" s="57" t="s">
        <v>1745</v>
      </c>
      <c r="D660" s="56" t="s">
        <v>1744</v>
      </c>
      <c r="E660" s="55" t="s">
        <v>182</v>
      </c>
      <c r="F660" s="53">
        <v>3.5</v>
      </c>
      <c r="G660" s="53">
        <v>0</v>
      </c>
      <c r="H660" s="54">
        <v>0</v>
      </c>
      <c r="I660" s="54"/>
      <c r="J660" s="54">
        <v>0</v>
      </c>
      <c r="K660" s="53">
        <f t="shared" si="295"/>
        <v>3.5</v>
      </c>
      <c r="L660" s="52">
        <v>56.75</v>
      </c>
      <c r="M660" s="51">
        <f t="shared" si="301"/>
        <v>198.63</v>
      </c>
      <c r="N660" s="50"/>
      <c r="O660" s="50"/>
      <c r="P660" s="50"/>
      <c r="Q660" s="50">
        <f t="shared" si="287"/>
        <v>0</v>
      </c>
      <c r="R660" s="50"/>
      <c r="S660" s="50">
        <f t="shared" si="288"/>
        <v>0</v>
      </c>
      <c r="T660" s="50">
        <v>2.75</v>
      </c>
      <c r="U660" s="50">
        <f t="shared" si="289"/>
        <v>156.06</v>
      </c>
      <c r="V660" s="50"/>
      <c r="W660" s="50">
        <f t="shared" si="290"/>
        <v>0</v>
      </c>
      <c r="X660" s="50"/>
      <c r="Y660" s="50">
        <f t="shared" si="275"/>
        <v>0</v>
      </c>
      <c r="Z660" s="50"/>
      <c r="AA660" s="50">
        <f t="shared" si="291"/>
        <v>0</v>
      </c>
      <c r="AB660" s="50"/>
      <c r="AC660" s="50">
        <f t="shared" si="296"/>
        <v>0</v>
      </c>
      <c r="AD660" s="50"/>
      <c r="AE660" s="50">
        <f t="shared" si="282"/>
        <v>0</v>
      </c>
      <c r="AF660" s="50"/>
      <c r="AG660" s="50">
        <f t="shared" si="285"/>
        <v>0</v>
      </c>
      <c r="AH660" s="50"/>
      <c r="AI660" s="50">
        <f t="shared" si="297"/>
        <v>0</v>
      </c>
      <c r="AJ660" s="50"/>
      <c r="AK660" s="50">
        <f t="shared" si="302"/>
        <v>0</v>
      </c>
      <c r="AL660" s="50"/>
      <c r="AM660" s="50">
        <f t="shared" si="298"/>
        <v>0</v>
      </c>
      <c r="AN660" s="50"/>
      <c r="AO660" s="50">
        <f t="shared" si="299"/>
        <v>0</v>
      </c>
      <c r="AP660" s="49">
        <f t="shared" si="300"/>
        <v>2.75</v>
      </c>
      <c r="AQ660" s="49">
        <f t="shared" si="292"/>
        <v>156.06</v>
      </c>
      <c r="AR660" s="49">
        <f t="shared" si="293"/>
        <v>0.75</v>
      </c>
      <c r="AS660" s="58">
        <f t="shared" si="294"/>
        <v>42.569999999999993</v>
      </c>
      <c r="AT660" s="47"/>
      <c r="AU660" s="46"/>
      <c r="AV660" s="24">
        <f t="shared" si="273"/>
        <v>0</v>
      </c>
      <c r="AW660" s="23" t="str">
        <f t="shared" si="303"/>
        <v>NÃO MEDIDO</v>
      </c>
      <c r="AX660" s="45"/>
    </row>
    <row r="661" spans="1:50" s="41" customFormat="1" ht="35.25" customHeight="1" x14ac:dyDescent="0.2">
      <c r="A661" s="41" t="s">
        <v>39</v>
      </c>
      <c r="C661" s="57" t="s">
        <v>1743</v>
      </c>
      <c r="D661" s="56" t="s">
        <v>1742</v>
      </c>
      <c r="E661" s="55" t="s">
        <v>43</v>
      </c>
      <c r="F661" s="53">
        <v>24</v>
      </c>
      <c r="G661" s="53">
        <v>0</v>
      </c>
      <c r="H661" s="54">
        <v>0</v>
      </c>
      <c r="I661" s="54"/>
      <c r="J661" s="54">
        <v>0</v>
      </c>
      <c r="K661" s="53">
        <f t="shared" si="295"/>
        <v>24</v>
      </c>
      <c r="L661" s="52">
        <v>26.45</v>
      </c>
      <c r="M661" s="51">
        <f t="shared" si="301"/>
        <v>634.79999999999995</v>
      </c>
      <c r="N661" s="50"/>
      <c r="O661" s="50">
        <f>ROUND(N661*$L661,2)</f>
        <v>0</v>
      </c>
      <c r="P661" s="50"/>
      <c r="Q661" s="50">
        <f t="shared" si="287"/>
        <v>0</v>
      </c>
      <c r="R661" s="50"/>
      <c r="S661" s="50">
        <f t="shared" si="288"/>
        <v>0</v>
      </c>
      <c r="T661" s="50">
        <v>24</v>
      </c>
      <c r="U661" s="50">
        <f t="shared" si="289"/>
        <v>634.79999999999995</v>
      </c>
      <c r="V661" s="50"/>
      <c r="W661" s="50">
        <f t="shared" si="290"/>
        <v>0</v>
      </c>
      <c r="X661" s="50"/>
      <c r="Y661" s="50">
        <f t="shared" si="275"/>
        <v>0</v>
      </c>
      <c r="Z661" s="50"/>
      <c r="AA661" s="50">
        <f t="shared" si="291"/>
        <v>0</v>
      </c>
      <c r="AB661" s="50"/>
      <c r="AC661" s="50">
        <f t="shared" si="296"/>
        <v>0</v>
      </c>
      <c r="AD661" s="50"/>
      <c r="AE661" s="50">
        <f t="shared" si="282"/>
        <v>0</v>
      </c>
      <c r="AF661" s="50"/>
      <c r="AG661" s="50">
        <f t="shared" si="285"/>
        <v>0</v>
      </c>
      <c r="AH661" s="50"/>
      <c r="AI661" s="50">
        <f t="shared" si="297"/>
        <v>0</v>
      </c>
      <c r="AJ661" s="50"/>
      <c r="AK661" s="50">
        <f t="shared" si="302"/>
        <v>0</v>
      </c>
      <c r="AL661" s="50"/>
      <c r="AM661" s="50">
        <f t="shared" si="298"/>
        <v>0</v>
      </c>
      <c r="AN661" s="50"/>
      <c r="AO661" s="50">
        <f t="shared" si="299"/>
        <v>0</v>
      </c>
      <c r="AP661" s="49">
        <f t="shared" si="300"/>
        <v>24</v>
      </c>
      <c r="AQ661" s="49">
        <f t="shared" si="292"/>
        <v>634.79999999999995</v>
      </c>
      <c r="AR661" s="49">
        <f t="shared" si="293"/>
        <v>0</v>
      </c>
      <c r="AS661" s="58">
        <f t="shared" si="294"/>
        <v>0</v>
      </c>
      <c r="AT661" s="47"/>
      <c r="AU661" s="46"/>
      <c r="AV661" s="24">
        <f t="shared" ref="AV661:AV724" si="304">INDEX($N$10:$AO$1747,ROW()-9,MATCH($AV$10,$N$10:$AO$10,0))</f>
        <v>0</v>
      </c>
      <c r="AW661" s="23" t="str">
        <f t="shared" si="303"/>
        <v>NÃO MEDIDO</v>
      </c>
      <c r="AX661" s="45"/>
    </row>
    <row r="662" spans="1:50" s="41" customFormat="1" ht="35.25" customHeight="1" x14ac:dyDescent="0.2">
      <c r="A662" s="41" t="s">
        <v>39</v>
      </c>
      <c r="C662" s="57" t="s">
        <v>1741</v>
      </c>
      <c r="D662" s="56" t="s">
        <v>1740</v>
      </c>
      <c r="E662" s="55" t="s">
        <v>43</v>
      </c>
      <c r="F662" s="53">
        <v>13</v>
      </c>
      <c r="G662" s="53">
        <v>0</v>
      </c>
      <c r="H662" s="54">
        <v>0</v>
      </c>
      <c r="I662" s="54"/>
      <c r="J662" s="54">
        <v>0</v>
      </c>
      <c r="K662" s="53">
        <f t="shared" si="295"/>
        <v>13</v>
      </c>
      <c r="L662" s="52">
        <v>30.67</v>
      </c>
      <c r="M662" s="51">
        <f t="shared" si="301"/>
        <v>398.71</v>
      </c>
      <c r="N662" s="50"/>
      <c r="O662" s="50">
        <f>ROUND(N662*$L662,2)</f>
        <v>0</v>
      </c>
      <c r="P662" s="50"/>
      <c r="Q662" s="50">
        <f t="shared" si="287"/>
        <v>0</v>
      </c>
      <c r="R662" s="50"/>
      <c r="S662" s="50">
        <f t="shared" si="288"/>
        <v>0</v>
      </c>
      <c r="T662" s="50">
        <v>10</v>
      </c>
      <c r="U662" s="50">
        <f t="shared" si="289"/>
        <v>306.7</v>
      </c>
      <c r="V662" s="50"/>
      <c r="W662" s="50">
        <f t="shared" si="290"/>
        <v>0</v>
      </c>
      <c r="X662" s="50"/>
      <c r="Y662" s="50">
        <f t="shared" si="275"/>
        <v>0</v>
      </c>
      <c r="Z662" s="50"/>
      <c r="AA662" s="50">
        <f t="shared" si="291"/>
        <v>0</v>
      </c>
      <c r="AB662" s="50"/>
      <c r="AC662" s="50">
        <f t="shared" si="296"/>
        <v>0</v>
      </c>
      <c r="AD662" s="50"/>
      <c r="AE662" s="50">
        <f t="shared" si="282"/>
        <v>0</v>
      </c>
      <c r="AF662" s="50"/>
      <c r="AG662" s="50">
        <f t="shared" si="285"/>
        <v>0</v>
      </c>
      <c r="AH662" s="50"/>
      <c r="AI662" s="50">
        <f t="shared" si="297"/>
        <v>0</v>
      </c>
      <c r="AJ662" s="50"/>
      <c r="AK662" s="50">
        <f t="shared" si="302"/>
        <v>0</v>
      </c>
      <c r="AL662" s="50"/>
      <c r="AM662" s="50">
        <f t="shared" si="298"/>
        <v>0</v>
      </c>
      <c r="AN662" s="50"/>
      <c r="AO662" s="50">
        <f t="shared" si="299"/>
        <v>0</v>
      </c>
      <c r="AP662" s="49">
        <f t="shared" si="300"/>
        <v>10</v>
      </c>
      <c r="AQ662" s="49">
        <f t="shared" si="292"/>
        <v>306.7</v>
      </c>
      <c r="AR662" s="49">
        <f t="shared" si="293"/>
        <v>3</v>
      </c>
      <c r="AS662" s="58">
        <f t="shared" si="294"/>
        <v>92.009999999999991</v>
      </c>
      <c r="AT662" s="47"/>
      <c r="AU662" s="46"/>
      <c r="AV662" s="24">
        <f t="shared" si="304"/>
        <v>0</v>
      </c>
      <c r="AW662" s="23" t="str">
        <f t="shared" si="303"/>
        <v>NÃO MEDIDO</v>
      </c>
      <c r="AX662" s="45"/>
    </row>
    <row r="663" spans="1:50" s="41" customFormat="1" ht="35.25" customHeight="1" x14ac:dyDescent="0.2">
      <c r="A663" s="41" t="s">
        <v>39</v>
      </c>
      <c r="C663" s="57" t="s">
        <v>1739</v>
      </c>
      <c r="D663" s="56" t="s">
        <v>1738</v>
      </c>
      <c r="E663" s="55" t="s">
        <v>43</v>
      </c>
      <c r="F663" s="53">
        <v>16</v>
      </c>
      <c r="G663" s="53">
        <v>0</v>
      </c>
      <c r="H663" s="54">
        <v>0</v>
      </c>
      <c r="I663" s="54"/>
      <c r="J663" s="54">
        <v>0</v>
      </c>
      <c r="K663" s="53">
        <f t="shared" si="295"/>
        <v>16</v>
      </c>
      <c r="L663" s="52">
        <v>8.99</v>
      </c>
      <c r="M663" s="51">
        <f t="shared" si="301"/>
        <v>143.84</v>
      </c>
      <c r="N663" s="50"/>
      <c r="O663" s="50">
        <f>ROUND(N663*$L663,2)</f>
        <v>0</v>
      </c>
      <c r="P663" s="50"/>
      <c r="Q663" s="50">
        <f t="shared" si="287"/>
        <v>0</v>
      </c>
      <c r="R663" s="50"/>
      <c r="S663" s="50">
        <f t="shared" si="288"/>
        <v>0</v>
      </c>
      <c r="T663" s="50">
        <v>6</v>
      </c>
      <c r="U663" s="50">
        <f t="shared" si="289"/>
        <v>53.94</v>
      </c>
      <c r="V663" s="50"/>
      <c r="W663" s="50">
        <f t="shared" si="290"/>
        <v>0</v>
      </c>
      <c r="X663" s="50"/>
      <c r="Y663" s="50">
        <f t="shared" si="275"/>
        <v>0</v>
      </c>
      <c r="Z663" s="50"/>
      <c r="AA663" s="50">
        <f t="shared" si="291"/>
        <v>0</v>
      </c>
      <c r="AB663" s="50"/>
      <c r="AC663" s="50">
        <f t="shared" si="296"/>
        <v>0</v>
      </c>
      <c r="AD663" s="50"/>
      <c r="AE663" s="50">
        <f t="shared" si="282"/>
        <v>0</v>
      </c>
      <c r="AF663" s="50"/>
      <c r="AG663" s="50">
        <f t="shared" si="285"/>
        <v>0</v>
      </c>
      <c r="AH663" s="50"/>
      <c r="AI663" s="50">
        <f t="shared" si="297"/>
        <v>0</v>
      </c>
      <c r="AJ663" s="50"/>
      <c r="AK663" s="50">
        <f t="shared" si="302"/>
        <v>0</v>
      </c>
      <c r="AL663" s="50"/>
      <c r="AM663" s="50">
        <f t="shared" si="298"/>
        <v>0</v>
      </c>
      <c r="AN663" s="50"/>
      <c r="AO663" s="50">
        <f t="shared" si="299"/>
        <v>0</v>
      </c>
      <c r="AP663" s="49">
        <f t="shared" si="300"/>
        <v>6</v>
      </c>
      <c r="AQ663" s="49">
        <f t="shared" si="292"/>
        <v>53.94</v>
      </c>
      <c r="AR663" s="49">
        <f t="shared" si="293"/>
        <v>10</v>
      </c>
      <c r="AS663" s="58">
        <f t="shared" si="294"/>
        <v>89.9</v>
      </c>
      <c r="AT663" s="47"/>
      <c r="AU663" s="46"/>
      <c r="AV663" s="24">
        <f t="shared" si="304"/>
        <v>0</v>
      </c>
      <c r="AW663" s="23" t="str">
        <f t="shared" si="303"/>
        <v>NÃO MEDIDO</v>
      </c>
      <c r="AX663" s="45"/>
    </row>
    <row r="664" spans="1:50" s="41" customFormat="1" ht="35.25" customHeight="1" x14ac:dyDescent="0.2">
      <c r="A664" s="41" t="s">
        <v>39</v>
      </c>
      <c r="C664" s="57" t="s">
        <v>1737</v>
      </c>
      <c r="D664" s="56" t="s">
        <v>1736</v>
      </c>
      <c r="E664" s="55" t="s">
        <v>43</v>
      </c>
      <c r="F664" s="53">
        <v>8</v>
      </c>
      <c r="G664" s="53">
        <v>0</v>
      </c>
      <c r="H664" s="54">
        <v>0</v>
      </c>
      <c r="I664" s="54"/>
      <c r="J664" s="54">
        <v>0</v>
      </c>
      <c r="K664" s="53">
        <f t="shared" si="295"/>
        <v>8</v>
      </c>
      <c r="L664" s="52">
        <v>10.4</v>
      </c>
      <c r="M664" s="51">
        <f t="shared" si="301"/>
        <v>83.2</v>
      </c>
      <c r="N664" s="50"/>
      <c r="O664" s="50">
        <f>ROUND(N664*$L664,2)</f>
        <v>0</v>
      </c>
      <c r="P664" s="50"/>
      <c r="Q664" s="50">
        <f t="shared" si="287"/>
        <v>0</v>
      </c>
      <c r="R664" s="50"/>
      <c r="S664" s="50">
        <f t="shared" si="288"/>
        <v>0</v>
      </c>
      <c r="T664" s="50">
        <v>8</v>
      </c>
      <c r="U664" s="50">
        <f t="shared" si="289"/>
        <v>83.2</v>
      </c>
      <c r="V664" s="50"/>
      <c r="W664" s="50">
        <f t="shared" si="290"/>
        <v>0</v>
      </c>
      <c r="X664" s="50"/>
      <c r="Y664" s="50">
        <f t="shared" si="275"/>
        <v>0</v>
      </c>
      <c r="Z664" s="50"/>
      <c r="AA664" s="50">
        <f t="shared" si="291"/>
        <v>0</v>
      </c>
      <c r="AB664" s="50"/>
      <c r="AC664" s="50">
        <f t="shared" si="296"/>
        <v>0</v>
      </c>
      <c r="AD664" s="50"/>
      <c r="AE664" s="50">
        <f t="shared" si="282"/>
        <v>0</v>
      </c>
      <c r="AF664" s="50"/>
      <c r="AG664" s="50">
        <f t="shared" si="285"/>
        <v>0</v>
      </c>
      <c r="AH664" s="50"/>
      <c r="AI664" s="50">
        <f t="shared" si="297"/>
        <v>0</v>
      </c>
      <c r="AJ664" s="50"/>
      <c r="AK664" s="50">
        <f t="shared" si="302"/>
        <v>0</v>
      </c>
      <c r="AL664" s="50"/>
      <c r="AM664" s="50">
        <f t="shared" si="298"/>
        <v>0</v>
      </c>
      <c r="AN664" s="50"/>
      <c r="AO664" s="50">
        <f t="shared" si="299"/>
        <v>0</v>
      </c>
      <c r="AP664" s="49">
        <f t="shared" si="300"/>
        <v>8</v>
      </c>
      <c r="AQ664" s="49">
        <f t="shared" si="292"/>
        <v>83.2</v>
      </c>
      <c r="AR664" s="49">
        <f t="shared" si="293"/>
        <v>0</v>
      </c>
      <c r="AS664" s="58">
        <f t="shared" si="294"/>
        <v>0</v>
      </c>
      <c r="AT664" s="47"/>
      <c r="AU664" s="46"/>
      <c r="AV664" s="24">
        <f t="shared" si="304"/>
        <v>0</v>
      </c>
      <c r="AW664" s="23" t="str">
        <f t="shared" si="303"/>
        <v>NÃO MEDIDO</v>
      </c>
      <c r="AX664" s="45"/>
    </row>
    <row r="665" spans="1:50" s="41" customFormat="1" ht="104.25" customHeight="1" x14ac:dyDescent="0.2">
      <c r="A665" s="41" t="s">
        <v>39</v>
      </c>
      <c r="C665" s="57" t="s">
        <v>1557</v>
      </c>
      <c r="D665" s="56" t="s">
        <v>1556</v>
      </c>
      <c r="E665" s="55" t="s">
        <v>43</v>
      </c>
      <c r="F665" s="53">
        <v>30</v>
      </c>
      <c r="G665" s="53">
        <v>0</v>
      </c>
      <c r="H665" s="54">
        <v>0</v>
      </c>
      <c r="I665" s="54"/>
      <c r="J665" s="54">
        <v>0</v>
      </c>
      <c r="K665" s="53">
        <f t="shared" si="295"/>
        <v>30</v>
      </c>
      <c r="L665" s="52">
        <v>15.09</v>
      </c>
      <c r="M665" s="51">
        <f t="shared" si="301"/>
        <v>452.7</v>
      </c>
      <c r="N665" s="50"/>
      <c r="O665" s="50">
        <f>ROUND(N665*$L665,2)</f>
        <v>0</v>
      </c>
      <c r="P665" s="50"/>
      <c r="Q665" s="50">
        <f t="shared" si="287"/>
        <v>0</v>
      </c>
      <c r="R665" s="50"/>
      <c r="S665" s="50">
        <f t="shared" si="288"/>
        <v>0</v>
      </c>
      <c r="T665" s="50"/>
      <c r="U665" s="50">
        <f t="shared" si="289"/>
        <v>0</v>
      </c>
      <c r="V665" s="50"/>
      <c r="W665" s="50">
        <f t="shared" si="290"/>
        <v>0</v>
      </c>
      <c r="X665" s="50"/>
      <c r="Y665" s="50">
        <f t="shared" si="275"/>
        <v>0</v>
      </c>
      <c r="Z665" s="50"/>
      <c r="AA665" s="50">
        <f t="shared" si="291"/>
        <v>0</v>
      </c>
      <c r="AB665" s="50"/>
      <c r="AC665" s="50">
        <f t="shared" si="296"/>
        <v>0</v>
      </c>
      <c r="AD665" s="50"/>
      <c r="AE665" s="50">
        <f t="shared" si="282"/>
        <v>0</v>
      </c>
      <c r="AF665" s="50"/>
      <c r="AG665" s="50">
        <f t="shared" si="285"/>
        <v>0</v>
      </c>
      <c r="AH665" s="50"/>
      <c r="AI665" s="50">
        <f t="shared" si="297"/>
        <v>0</v>
      </c>
      <c r="AJ665" s="50"/>
      <c r="AK665" s="50">
        <f t="shared" si="302"/>
        <v>0</v>
      </c>
      <c r="AL665" s="50"/>
      <c r="AM665" s="50">
        <f t="shared" si="298"/>
        <v>0</v>
      </c>
      <c r="AN665" s="50"/>
      <c r="AO665" s="50">
        <f t="shared" si="299"/>
        <v>0</v>
      </c>
      <c r="AP665" s="49">
        <f t="shared" si="300"/>
        <v>0</v>
      </c>
      <c r="AQ665" s="49">
        <f t="shared" si="292"/>
        <v>0</v>
      </c>
      <c r="AR665" s="49">
        <f t="shared" si="293"/>
        <v>30</v>
      </c>
      <c r="AS665" s="58">
        <f t="shared" si="294"/>
        <v>452.7</v>
      </c>
      <c r="AT665" s="47"/>
      <c r="AU665" s="46"/>
      <c r="AV665" s="24">
        <f t="shared" si="304"/>
        <v>0</v>
      </c>
      <c r="AW665" s="23" t="str">
        <f t="shared" si="303"/>
        <v>NÃO MEDIDO</v>
      </c>
      <c r="AX665" s="45"/>
    </row>
    <row r="666" spans="1:50" s="41" customFormat="1" ht="30" customHeight="1" x14ac:dyDescent="0.2">
      <c r="A666" s="41" t="s">
        <v>46</v>
      </c>
      <c r="C666" s="57" t="s">
        <v>1735</v>
      </c>
      <c r="D666" s="56" t="s">
        <v>1734</v>
      </c>
      <c r="E666" s="55" t="s">
        <v>182</v>
      </c>
      <c r="F666" s="53"/>
      <c r="G666" s="53">
        <v>43.69</v>
      </c>
      <c r="H666" s="54">
        <v>0</v>
      </c>
      <c r="I666" s="54"/>
      <c r="J666" s="54">
        <v>0</v>
      </c>
      <c r="K666" s="53">
        <f t="shared" si="295"/>
        <v>43.69</v>
      </c>
      <c r="L666" s="52">
        <v>66.02</v>
      </c>
      <c r="M666" s="51">
        <f t="shared" si="301"/>
        <v>2884.41</v>
      </c>
      <c r="N666" s="50"/>
      <c r="O666" s="50"/>
      <c r="P666" s="50"/>
      <c r="Q666" s="50"/>
      <c r="R666" s="50"/>
      <c r="S666" s="50"/>
      <c r="T666" s="50"/>
      <c r="U666" s="50"/>
      <c r="V666" s="50"/>
      <c r="W666" s="50"/>
      <c r="X666" s="50"/>
      <c r="Y666" s="50">
        <f t="shared" si="275"/>
        <v>0</v>
      </c>
      <c r="Z666" s="50"/>
      <c r="AA666" s="50"/>
      <c r="AB666" s="50">
        <v>43.69</v>
      </c>
      <c r="AC666" s="50">
        <f t="shared" si="296"/>
        <v>2884.41</v>
      </c>
      <c r="AD666" s="50"/>
      <c r="AE666" s="50">
        <f t="shared" si="282"/>
        <v>0</v>
      </c>
      <c r="AF666" s="50"/>
      <c r="AG666" s="50">
        <f t="shared" si="285"/>
        <v>0</v>
      </c>
      <c r="AH666" s="50"/>
      <c r="AI666" s="50">
        <f t="shared" si="297"/>
        <v>0</v>
      </c>
      <c r="AJ666" s="50"/>
      <c r="AK666" s="50">
        <f t="shared" si="302"/>
        <v>0</v>
      </c>
      <c r="AL666" s="50"/>
      <c r="AM666" s="50">
        <f t="shared" si="298"/>
        <v>0</v>
      </c>
      <c r="AN666" s="50"/>
      <c r="AO666" s="50">
        <f t="shared" si="299"/>
        <v>0</v>
      </c>
      <c r="AP666" s="49">
        <f t="shared" si="300"/>
        <v>43.69</v>
      </c>
      <c r="AQ666" s="49">
        <f t="shared" si="292"/>
        <v>2884.41</v>
      </c>
      <c r="AR666" s="49">
        <f t="shared" si="293"/>
        <v>0</v>
      </c>
      <c r="AS666" s="58">
        <f t="shared" si="294"/>
        <v>0</v>
      </c>
      <c r="AT666" s="47"/>
      <c r="AU666" s="46"/>
      <c r="AV666" s="24">
        <f t="shared" si="304"/>
        <v>0</v>
      </c>
      <c r="AW666" s="23" t="str">
        <f t="shared" si="303"/>
        <v>NÃO MEDIDO</v>
      </c>
      <c r="AX666" s="45"/>
    </row>
    <row r="667" spans="1:50" s="41" customFormat="1" ht="30" customHeight="1" x14ac:dyDescent="0.2">
      <c r="A667" s="41" t="s">
        <v>46</v>
      </c>
      <c r="C667" s="57" t="s">
        <v>1733</v>
      </c>
      <c r="D667" s="56" t="s">
        <v>1732</v>
      </c>
      <c r="E667" s="55" t="s">
        <v>182</v>
      </c>
      <c r="F667" s="53"/>
      <c r="G667" s="53">
        <v>53.67</v>
      </c>
      <c r="H667" s="54">
        <v>0</v>
      </c>
      <c r="I667" s="54"/>
      <c r="J667" s="54">
        <v>0</v>
      </c>
      <c r="K667" s="53">
        <f t="shared" si="295"/>
        <v>53.67</v>
      </c>
      <c r="L667" s="52">
        <v>97.18</v>
      </c>
      <c r="M667" s="51">
        <f t="shared" si="301"/>
        <v>5215.6499999999996</v>
      </c>
      <c r="N667" s="50"/>
      <c r="O667" s="50"/>
      <c r="P667" s="50"/>
      <c r="Q667" s="50"/>
      <c r="R667" s="50"/>
      <c r="S667" s="50"/>
      <c r="T667" s="50"/>
      <c r="U667" s="50"/>
      <c r="V667" s="50"/>
      <c r="W667" s="50"/>
      <c r="X667" s="50"/>
      <c r="Y667" s="50">
        <f t="shared" si="275"/>
        <v>0</v>
      </c>
      <c r="Z667" s="50"/>
      <c r="AA667" s="50"/>
      <c r="AB667" s="50">
        <v>53.67</v>
      </c>
      <c r="AC667" s="50">
        <f t="shared" si="296"/>
        <v>5215.6499999999996</v>
      </c>
      <c r="AD667" s="50"/>
      <c r="AE667" s="50">
        <f t="shared" si="282"/>
        <v>0</v>
      </c>
      <c r="AF667" s="50"/>
      <c r="AG667" s="50">
        <f t="shared" si="285"/>
        <v>0</v>
      </c>
      <c r="AH667" s="50"/>
      <c r="AI667" s="50">
        <f t="shared" si="297"/>
        <v>0</v>
      </c>
      <c r="AJ667" s="50"/>
      <c r="AK667" s="50">
        <f t="shared" si="302"/>
        <v>0</v>
      </c>
      <c r="AL667" s="50"/>
      <c r="AM667" s="50">
        <f t="shared" si="298"/>
        <v>0</v>
      </c>
      <c r="AN667" s="50"/>
      <c r="AO667" s="50">
        <f t="shared" si="299"/>
        <v>0</v>
      </c>
      <c r="AP667" s="49">
        <f t="shared" si="300"/>
        <v>53.67</v>
      </c>
      <c r="AQ667" s="49">
        <f t="shared" si="292"/>
        <v>5215.6499999999996</v>
      </c>
      <c r="AR667" s="49">
        <f t="shared" si="293"/>
        <v>0</v>
      </c>
      <c r="AS667" s="58">
        <f t="shared" si="294"/>
        <v>0</v>
      </c>
      <c r="AT667" s="47"/>
      <c r="AU667" s="46"/>
      <c r="AV667" s="24">
        <f t="shared" si="304"/>
        <v>0</v>
      </c>
      <c r="AW667" s="23" t="str">
        <f t="shared" si="303"/>
        <v>NÃO MEDIDO</v>
      </c>
      <c r="AX667" s="45"/>
    </row>
    <row r="668" spans="1:50" s="41" customFormat="1" ht="30" customHeight="1" x14ac:dyDescent="0.2">
      <c r="A668" s="41" t="s">
        <v>46</v>
      </c>
      <c r="C668" s="57" t="s">
        <v>1731</v>
      </c>
      <c r="D668" s="56" t="s">
        <v>1730</v>
      </c>
      <c r="E668" s="55" t="s">
        <v>43</v>
      </c>
      <c r="F668" s="53"/>
      <c r="G668" s="53">
        <v>1</v>
      </c>
      <c r="H668" s="54">
        <v>0</v>
      </c>
      <c r="I668" s="54"/>
      <c r="J668" s="54">
        <v>0</v>
      </c>
      <c r="K668" s="53">
        <f t="shared" si="295"/>
        <v>1</v>
      </c>
      <c r="L668" s="52">
        <v>16.3</v>
      </c>
      <c r="M668" s="51">
        <f t="shared" si="301"/>
        <v>16.3</v>
      </c>
      <c r="N668" s="50"/>
      <c r="O668" s="50"/>
      <c r="P668" s="50"/>
      <c r="Q668" s="50"/>
      <c r="R668" s="50"/>
      <c r="S668" s="50"/>
      <c r="T668" s="50"/>
      <c r="U668" s="50"/>
      <c r="V668" s="50"/>
      <c r="W668" s="50"/>
      <c r="X668" s="50"/>
      <c r="Y668" s="50">
        <f t="shared" si="275"/>
        <v>0</v>
      </c>
      <c r="Z668" s="50"/>
      <c r="AA668" s="50"/>
      <c r="AB668" s="50">
        <v>1</v>
      </c>
      <c r="AC668" s="50">
        <f t="shared" si="296"/>
        <v>16.3</v>
      </c>
      <c r="AD668" s="50"/>
      <c r="AE668" s="50">
        <f t="shared" si="282"/>
        <v>0</v>
      </c>
      <c r="AF668" s="50"/>
      <c r="AG668" s="50">
        <f t="shared" si="285"/>
        <v>0</v>
      </c>
      <c r="AH668" s="50"/>
      <c r="AI668" s="50">
        <f t="shared" si="297"/>
        <v>0</v>
      </c>
      <c r="AJ668" s="50"/>
      <c r="AK668" s="50">
        <f t="shared" si="302"/>
        <v>0</v>
      </c>
      <c r="AL668" s="50"/>
      <c r="AM668" s="50">
        <f t="shared" si="298"/>
        <v>0</v>
      </c>
      <c r="AN668" s="50"/>
      <c r="AO668" s="50">
        <f t="shared" si="299"/>
        <v>0</v>
      </c>
      <c r="AP668" s="49">
        <f t="shared" si="300"/>
        <v>1</v>
      </c>
      <c r="AQ668" s="49">
        <f t="shared" si="292"/>
        <v>16.3</v>
      </c>
      <c r="AR668" s="49">
        <f t="shared" si="293"/>
        <v>0</v>
      </c>
      <c r="AS668" s="58">
        <f t="shared" si="294"/>
        <v>0</v>
      </c>
      <c r="AT668" s="47"/>
      <c r="AU668" s="46"/>
      <c r="AV668" s="24">
        <f t="shared" si="304"/>
        <v>0</v>
      </c>
      <c r="AW668" s="23" t="str">
        <f t="shared" si="303"/>
        <v>NÃO MEDIDO</v>
      </c>
      <c r="AX668" s="45"/>
    </row>
    <row r="669" spans="1:50" s="41" customFormat="1" ht="30" customHeight="1" x14ac:dyDescent="0.2">
      <c r="A669" s="41" t="s">
        <v>46</v>
      </c>
      <c r="C669" s="57" t="s">
        <v>1729</v>
      </c>
      <c r="D669" s="56" t="s">
        <v>1728</v>
      </c>
      <c r="E669" s="55" t="s">
        <v>43</v>
      </c>
      <c r="F669" s="53"/>
      <c r="G669" s="53">
        <v>2</v>
      </c>
      <c r="H669" s="54">
        <v>0</v>
      </c>
      <c r="I669" s="54"/>
      <c r="J669" s="54">
        <v>0</v>
      </c>
      <c r="K669" s="53">
        <f t="shared" si="295"/>
        <v>2</v>
      </c>
      <c r="L669" s="52">
        <v>12.66</v>
      </c>
      <c r="M669" s="51">
        <f t="shared" si="301"/>
        <v>25.32</v>
      </c>
      <c r="N669" s="50"/>
      <c r="O669" s="50"/>
      <c r="P669" s="50"/>
      <c r="Q669" s="50"/>
      <c r="R669" s="50"/>
      <c r="S669" s="50"/>
      <c r="T669" s="50"/>
      <c r="U669" s="50"/>
      <c r="V669" s="50"/>
      <c r="W669" s="50"/>
      <c r="X669" s="50"/>
      <c r="Y669" s="50">
        <f t="shared" si="275"/>
        <v>0</v>
      </c>
      <c r="Z669" s="50"/>
      <c r="AA669" s="50"/>
      <c r="AB669" s="50">
        <v>2</v>
      </c>
      <c r="AC669" s="50">
        <f t="shared" si="296"/>
        <v>25.32</v>
      </c>
      <c r="AD669" s="50"/>
      <c r="AE669" s="50">
        <f t="shared" si="282"/>
        <v>0</v>
      </c>
      <c r="AF669" s="50"/>
      <c r="AG669" s="50">
        <f t="shared" si="285"/>
        <v>0</v>
      </c>
      <c r="AH669" s="50"/>
      <c r="AI669" s="50">
        <f t="shared" si="297"/>
        <v>0</v>
      </c>
      <c r="AJ669" s="50"/>
      <c r="AK669" s="50">
        <f t="shared" si="302"/>
        <v>0</v>
      </c>
      <c r="AL669" s="50"/>
      <c r="AM669" s="50">
        <f t="shared" si="298"/>
        <v>0</v>
      </c>
      <c r="AN669" s="50"/>
      <c r="AO669" s="50">
        <f t="shared" si="299"/>
        <v>0</v>
      </c>
      <c r="AP669" s="49">
        <f t="shared" si="300"/>
        <v>2</v>
      </c>
      <c r="AQ669" s="49">
        <f t="shared" si="292"/>
        <v>25.32</v>
      </c>
      <c r="AR669" s="49">
        <f t="shared" si="293"/>
        <v>0</v>
      </c>
      <c r="AS669" s="58">
        <f t="shared" si="294"/>
        <v>0</v>
      </c>
      <c r="AT669" s="47"/>
      <c r="AU669" s="46"/>
      <c r="AV669" s="24">
        <f t="shared" si="304"/>
        <v>0</v>
      </c>
      <c r="AW669" s="23" t="str">
        <f t="shared" si="303"/>
        <v>NÃO MEDIDO</v>
      </c>
      <c r="AX669" s="45"/>
    </row>
    <row r="670" spans="1:50" s="41" customFormat="1" ht="30" customHeight="1" x14ac:dyDescent="0.2">
      <c r="A670" s="41" t="s">
        <v>46</v>
      </c>
      <c r="C670" s="57" t="s">
        <v>1727</v>
      </c>
      <c r="D670" s="56" t="s">
        <v>1726</v>
      </c>
      <c r="E670" s="55" t="s">
        <v>43</v>
      </c>
      <c r="F670" s="53"/>
      <c r="G670" s="53">
        <v>1</v>
      </c>
      <c r="H670" s="54">
        <v>0</v>
      </c>
      <c r="I670" s="54"/>
      <c r="J670" s="54">
        <v>0</v>
      </c>
      <c r="K670" s="53">
        <f t="shared" si="295"/>
        <v>1</v>
      </c>
      <c r="L670" s="52">
        <v>12.49</v>
      </c>
      <c r="M670" s="51">
        <f t="shared" si="301"/>
        <v>12.49</v>
      </c>
      <c r="N670" s="50"/>
      <c r="O670" s="50"/>
      <c r="P670" s="50"/>
      <c r="Q670" s="50"/>
      <c r="R670" s="50"/>
      <c r="S670" s="50"/>
      <c r="T670" s="50"/>
      <c r="U670" s="50"/>
      <c r="V670" s="50"/>
      <c r="W670" s="50"/>
      <c r="X670" s="50"/>
      <c r="Y670" s="50">
        <f t="shared" si="275"/>
        <v>0</v>
      </c>
      <c r="Z670" s="50"/>
      <c r="AA670" s="50"/>
      <c r="AB670" s="50">
        <v>1</v>
      </c>
      <c r="AC670" s="50">
        <f t="shared" si="296"/>
        <v>12.49</v>
      </c>
      <c r="AD670" s="50"/>
      <c r="AE670" s="50">
        <f t="shared" si="282"/>
        <v>0</v>
      </c>
      <c r="AF670" s="50"/>
      <c r="AG670" s="50">
        <f t="shared" si="285"/>
        <v>0</v>
      </c>
      <c r="AH670" s="50"/>
      <c r="AI670" s="50">
        <f t="shared" si="297"/>
        <v>0</v>
      </c>
      <c r="AJ670" s="50"/>
      <c r="AK670" s="50">
        <f t="shared" si="302"/>
        <v>0</v>
      </c>
      <c r="AL670" s="50"/>
      <c r="AM670" s="50">
        <f t="shared" si="298"/>
        <v>0</v>
      </c>
      <c r="AN670" s="50"/>
      <c r="AO670" s="50">
        <f t="shared" si="299"/>
        <v>0</v>
      </c>
      <c r="AP670" s="49">
        <f t="shared" si="300"/>
        <v>1</v>
      </c>
      <c r="AQ670" s="49">
        <f t="shared" si="292"/>
        <v>12.49</v>
      </c>
      <c r="AR670" s="49">
        <f t="shared" si="293"/>
        <v>0</v>
      </c>
      <c r="AS670" s="58">
        <f t="shared" si="294"/>
        <v>0</v>
      </c>
      <c r="AT670" s="47"/>
      <c r="AU670" s="46"/>
      <c r="AV670" s="24">
        <f t="shared" si="304"/>
        <v>0</v>
      </c>
      <c r="AW670" s="23" t="str">
        <f t="shared" si="303"/>
        <v>NÃO MEDIDO</v>
      </c>
      <c r="AX670" s="45"/>
    </row>
    <row r="671" spans="1:50" s="41" customFormat="1" ht="30" customHeight="1" x14ac:dyDescent="0.2">
      <c r="A671" s="41" t="s">
        <v>46</v>
      </c>
      <c r="C671" s="57" t="s">
        <v>1725</v>
      </c>
      <c r="D671" s="56" t="s">
        <v>1724</v>
      </c>
      <c r="E671" s="55" t="s">
        <v>43</v>
      </c>
      <c r="F671" s="53"/>
      <c r="G671" s="53">
        <v>2</v>
      </c>
      <c r="H671" s="54">
        <v>0</v>
      </c>
      <c r="I671" s="54"/>
      <c r="J671" s="54">
        <v>0</v>
      </c>
      <c r="K671" s="53">
        <f t="shared" si="295"/>
        <v>2</v>
      </c>
      <c r="L671" s="52">
        <v>12.54</v>
      </c>
      <c r="M671" s="51">
        <f t="shared" si="301"/>
        <v>25.08</v>
      </c>
      <c r="N671" s="50"/>
      <c r="O671" s="50"/>
      <c r="P671" s="50"/>
      <c r="Q671" s="50"/>
      <c r="R671" s="50"/>
      <c r="S671" s="50"/>
      <c r="T671" s="50"/>
      <c r="U671" s="50"/>
      <c r="V671" s="50"/>
      <c r="W671" s="50"/>
      <c r="X671" s="50"/>
      <c r="Y671" s="50">
        <f t="shared" si="275"/>
        <v>0</v>
      </c>
      <c r="Z671" s="50"/>
      <c r="AA671" s="50"/>
      <c r="AB671" s="50">
        <v>2</v>
      </c>
      <c r="AC671" s="50">
        <f t="shared" si="296"/>
        <v>25.08</v>
      </c>
      <c r="AD671" s="50"/>
      <c r="AE671" s="50">
        <f t="shared" si="282"/>
        <v>0</v>
      </c>
      <c r="AF671" s="50"/>
      <c r="AG671" s="50">
        <f t="shared" si="285"/>
        <v>0</v>
      </c>
      <c r="AH671" s="50"/>
      <c r="AI671" s="50">
        <f t="shared" si="297"/>
        <v>0</v>
      </c>
      <c r="AJ671" s="50"/>
      <c r="AK671" s="50">
        <f t="shared" si="302"/>
        <v>0</v>
      </c>
      <c r="AL671" s="50"/>
      <c r="AM671" s="50">
        <f t="shared" si="298"/>
        <v>0</v>
      </c>
      <c r="AN671" s="50"/>
      <c r="AO671" s="50">
        <f t="shared" si="299"/>
        <v>0</v>
      </c>
      <c r="AP671" s="49">
        <f t="shared" si="300"/>
        <v>2</v>
      </c>
      <c r="AQ671" s="49">
        <f t="shared" si="292"/>
        <v>25.08</v>
      </c>
      <c r="AR671" s="49">
        <f t="shared" si="293"/>
        <v>0</v>
      </c>
      <c r="AS671" s="58">
        <f t="shared" si="294"/>
        <v>0</v>
      </c>
      <c r="AT671" s="47"/>
      <c r="AU671" s="46"/>
      <c r="AV671" s="24">
        <f t="shared" si="304"/>
        <v>0</v>
      </c>
      <c r="AW671" s="23" t="str">
        <f t="shared" si="303"/>
        <v>NÃO MEDIDO</v>
      </c>
      <c r="AX671" s="45"/>
    </row>
    <row r="672" spans="1:50" s="41" customFormat="1" ht="30" customHeight="1" x14ac:dyDescent="0.2">
      <c r="A672" s="41" t="s">
        <v>46</v>
      </c>
      <c r="C672" s="57" t="s">
        <v>1723</v>
      </c>
      <c r="D672" s="56" t="s">
        <v>1722</v>
      </c>
      <c r="E672" s="55" t="s">
        <v>43</v>
      </c>
      <c r="F672" s="53"/>
      <c r="G672" s="53">
        <v>1</v>
      </c>
      <c r="H672" s="54">
        <v>0</v>
      </c>
      <c r="I672" s="54"/>
      <c r="J672" s="54">
        <v>0</v>
      </c>
      <c r="K672" s="53">
        <f t="shared" si="295"/>
        <v>1</v>
      </c>
      <c r="L672" s="52">
        <v>6.46</v>
      </c>
      <c r="M672" s="51">
        <f t="shared" si="301"/>
        <v>6.46</v>
      </c>
      <c r="N672" s="50"/>
      <c r="O672" s="50"/>
      <c r="P672" s="50"/>
      <c r="Q672" s="50"/>
      <c r="R672" s="50"/>
      <c r="S672" s="50"/>
      <c r="T672" s="50"/>
      <c r="U672" s="50"/>
      <c r="V672" s="50"/>
      <c r="W672" s="50"/>
      <c r="X672" s="50"/>
      <c r="Y672" s="50">
        <f t="shared" si="275"/>
        <v>0</v>
      </c>
      <c r="Z672" s="50"/>
      <c r="AA672" s="50"/>
      <c r="AB672" s="50">
        <v>1</v>
      </c>
      <c r="AC672" s="50">
        <f t="shared" si="296"/>
        <v>6.46</v>
      </c>
      <c r="AD672" s="50"/>
      <c r="AE672" s="50">
        <f t="shared" si="282"/>
        <v>0</v>
      </c>
      <c r="AF672" s="50"/>
      <c r="AG672" s="50">
        <f t="shared" si="285"/>
        <v>0</v>
      </c>
      <c r="AH672" s="50"/>
      <c r="AI672" s="50">
        <f t="shared" si="297"/>
        <v>0</v>
      </c>
      <c r="AJ672" s="50"/>
      <c r="AK672" s="50">
        <f t="shared" si="302"/>
        <v>0</v>
      </c>
      <c r="AL672" s="50"/>
      <c r="AM672" s="50">
        <f t="shared" si="298"/>
        <v>0</v>
      </c>
      <c r="AN672" s="50"/>
      <c r="AO672" s="50">
        <f t="shared" si="299"/>
        <v>0</v>
      </c>
      <c r="AP672" s="49">
        <f t="shared" si="300"/>
        <v>1</v>
      </c>
      <c r="AQ672" s="49">
        <f t="shared" si="292"/>
        <v>6.46</v>
      </c>
      <c r="AR672" s="49">
        <f t="shared" si="293"/>
        <v>0</v>
      </c>
      <c r="AS672" s="58">
        <f t="shared" si="294"/>
        <v>0</v>
      </c>
      <c r="AT672" s="47"/>
      <c r="AU672" s="46"/>
      <c r="AV672" s="24">
        <f t="shared" si="304"/>
        <v>0</v>
      </c>
      <c r="AW672" s="23" t="str">
        <f t="shared" si="303"/>
        <v>NÃO MEDIDO</v>
      </c>
      <c r="AX672" s="45"/>
    </row>
    <row r="673" spans="1:50" s="41" customFormat="1" ht="30" customHeight="1" x14ac:dyDescent="0.2">
      <c r="A673" s="41" t="s">
        <v>46</v>
      </c>
      <c r="C673" s="57" t="s">
        <v>1721</v>
      </c>
      <c r="D673" s="56" t="s">
        <v>1720</v>
      </c>
      <c r="E673" s="55" t="s">
        <v>43</v>
      </c>
      <c r="F673" s="53"/>
      <c r="G673" s="53">
        <v>1</v>
      </c>
      <c r="H673" s="54">
        <v>0</v>
      </c>
      <c r="I673" s="54"/>
      <c r="J673" s="54">
        <v>0</v>
      </c>
      <c r="K673" s="53">
        <f t="shared" si="295"/>
        <v>1</v>
      </c>
      <c r="L673" s="52">
        <v>12.46</v>
      </c>
      <c r="M673" s="51">
        <f t="shared" si="301"/>
        <v>12.46</v>
      </c>
      <c r="N673" s="50"/>
      <c r="O673" s="50"/>
      <c r="P673" s="50"/>
      <c r="Q673" s="50"/>
      <c r="R673" s="50"/>
      <c r="S673" s="50"/>
      <c r="T673" s="50"/>
      <c r="U673" s="50"/>
      <c r="V673" s="50"/>
      <c r="W673" s="50"/>
      <c r="X673" s="50"/>
      <c r="Y673" s="50">
        <f t="shared" si="275"/>
        <v>0</v>
      </c>
      <c r="Z673" s="50"/>
      <c r="AA673" s="50"/>
      <c r="AB673" s="50">
        <v>1</v>
      </c>
      <c r="AC673" s="50">
        <f t="shared" si="296"/>
        <v>12.46</v>
      </c>
      <c r="AD673" s="50"/>
      <c r="AE673" s="50">
        <f t="shared" si="282"/>
        <v>0</v>
      </c>
      <c r="AF673" s="50"/>
      <c r="AG673" s="50">
        <f t="shared" si="285"/>
        <v>0</v>
      </c>
      <c r="AH673" s="50"/>
      <c r="AI673" s="50">
        <f t="shared" si="297"/>
        <v>0</v>
      </c>
      <c r="AJ673" s="50"/>
      <c r="AK673" s="50">
        <f t="shared" si="302"/>
        <v>0</v>
      </c>
      <c r="AL673" s="50"/>
      <c r="AM673" s="50">
        <f t="shared" si="298"/>
        <v>0</v>
      </c>
      <c r="AN673" s="50"/>
      <c r="AO673" s="50">
        <f t="shared" si="299"/>
        <v>0</v>
      </c>
      <c r="AP673" s="49">
        <f t="shared" si="300"/>
        <v>1</v>
      </c>
      <c r="AQ673" s="49">
        <f t="shared" si="292"/>
        <v>12.46</v>
      </c>
      <c r="AR673" s="49">
        <f t="shared" si="293"/>
        <v>0</v>
      </c>
      <c r="AS673" s="58">
        <f t="shared" si="294"/>
        <v>0</v>
      </c>
      <c r="AT673" s="47"/>
      <c r="AU673" s="46"/>
      <c r="AV673" s="24">
        <f t="shared" si="304"/>
        <v>0</v>
      </c>
      <c r="AW673" s="23" t="str">
        <f t="shared" si="303"/>
        <v>NÃO MEDIDO</v>
      </c>
      <c r="AX673" s="45"/>
    </row>
    <row r="674" spans="1:50" s="41" customFormat="1" ht="30" customHeight="1" x14ac:dyDescent="0.2">
      <c r="A674" s="41" t="s">
        <v>46</v>
      </c>
      <c r="C674" s="57" t="s">
        <v>1719</v>
      </c>
      <c r="D674" s="56" t="s">
        <v>1718</v>
      </c>
      <c r="E674" s="55" t="s">
        <v>43</v>
      </c>
      <c r="F674" s="53"/>
      <c r="G674" s="53">
        <v>6</v>
      </c>
      <c r="H674" s="54">
        <v>0</v>
      </c>
      <c r="I674" s="54"/>
      <c r="J674" s="54">
        <v>0</v>
      </c>
      <c r="K674" s="53">
        <f t="shared" si="295"/>
        <v>6</v>
      </c>
      <c r="L674" s="52">
        <v>28.09</v>
      </c>
      <c r="M674" s="51">
        <f t="shared" si="301"/>
        <v>168.54</v>
      </c>
      <c r="N674" s="50"/>
      <c r="O674" s="50"/>
      <c r="P674" s="50"/>
      <c r="Q674" s="50"/>
      <c r="R674" s="50"/>
      <c r="S674" s="50"/>
      <c r="T674" s="50"/>
      <c r="U674" s="50"/>
      <c r="V674" s="50"/>
      <c r="W674" s="50"/>
      <c r="X674" s="50"/>
      <c r="Y674" s="50">
        <f t="shared" si="275"/>
        <v>0</v>
      </c>
      <c r="Z674" s="50"/>
      <c r="AA674" s="50"/>
      <c r="AB674" s="50">
        <v>6</v>
      </c>
      <c r="AC674" s="50">
        <f t="shared" si="296"/>
        <v>168.54</v>
      </c>
      <c r="AD674" s="50"/>
      <c r="AE674" s="50">
        <f t="shared" si="282"/>
        <v>0</v>
      </c>
      <c r="AF674" s="50"/>
      <c r="AG674" s="50">
        <f t="shared" si="285"/>
        <v>0</v>
      </c>
      <c r="AH674" s="50"/>
      <c r="AI674" s="50">
        <f t="shared" si="297"/>
        <v>0</v>
      </c>
      <c r="AJ674" s="50"/>
      <c r="AK674" s="50">
        <f t="shared" si="302"/>
        <v>0</v>
      </c>
      <c r="AL674" s="50"/>
      <c r="AM674" s="50">
        <f t="shared" si="298"/>
        <v>0</v>
      </c>
      <c r="AN674" s="50"/>
      <c r="AO674" s="50">
        <f t="shared" si="299"/>
        <v>0</v>
      </c>
      <c r="AP674" s="49">
        <f t="shared" si="300"/>
        <v>6</v>
      </c>
      <c r="AQ674" s="49">
        <f t="shared" si="292"/>
        <v>168.54</v>
      </c>
      <c r="AR674" s="49">
        <f t="shared" si="293"/>
        <v>0</v>
      </c>
      <c r="AS674" s="58">
        <f t="shared" si="294"/>
        <v>0</v>
      </c>
      <c r="AT674" s="47"/>
      <c r="AU674" s="46"/>
      <c r="AV674" s="24">
        <f t="shared" si="304"/>
        <v>0</v>
      </c>
      <c r="AW674" s="23" t="str">
        <f t="shared" si="303"/>
        <v>NÃO MEDIDO</v>
      </c>
      <c r="AX674" s="45"/>
    </row>
    <row r="675" spans="1:50" s="41" customFormat="1" ht="30" customHeight="1" x14ac:dyDescent="0.2">
      <c r="A675" s="60" t="s">
        <v>41</v>
      </c>
      <c r="B675" s="60"/>
      <c r="C675" s="57" t="s">
        <v>1717</v>
      </c>
      <c r="D675" s="56" t="s">
        <v>1716</v>
      </c>
      <c r="E675" s="55"/>
      <c r="F675" s="53"/>
      <c r="G675" s="53">
        <v>0</v>
      </c>
      <c r="H675" s="54">
        <v>0</v>
      </c>
      <c r="I675" s="54"/>
      <c r="J675" s="54">
        <v>0</v>
      </c>
      <c r="K675" s="53">
        <f t="shared" si="295"/>
        <v>0</v>
      </c>
      <c r="L675" s="52"/>
      <c r="M675" s="51">
        <f t="shared" si="301"/>
        <v>0</v>
      </c>
      <c r="N675" s="50"/>
      <c r="O675" s="50">
        <f>ROUND(N675*$L675,2)</f>
        <v>0</v>
      </c>
      <c r="P675" s="50"/>
      <c r="Q675" s="50">
        <f>ROUND(P675*$L675,2)</f>
        <v>0</v>
      </c>
      <c r="R675" s="50"/>
      <c r="S675" s="50">
        <f>ROUND(R675*$L675,2)</f>
        <v>0</v>
      </c>
      <c r="T675" s="50"/>
      <c r="U675" s="50">
        <f>ROUND(T675*$L675,2)</f>
        <v>0</v>
      </c>
      <c r="V675" s="50"/>
      <c r="W675" s="50">
        <f>ROUND(V675*$L675,2)</f>
        <v>0</v>
      </c>
      <c r="X675" s="50"/>
      <c r="Y675" s="50">
        <f t="shared" si="275"/>
        <v>0</v>
      </c>
      <c r="Z675" s="50"/>
      <c r="AA675" s="50">
        <f>ROUND(Z675*$L675,2)</f>
        <v>0</v>
      </c>
      <c r="AB675" s="50"/>
      <c r="AC675" s="50">
        <f t="shared" si="296"/>
        <v>0</v>
      </c>
      <c r="AD675" s="50"/>
      <c r="AE675" s="50">
        <f t="shared" si="282"/>
        <v>0</v>
      </c>
      <c r="AF675" s="50"/>
      <c r="AG675" s="50">
        <f t="shared" si="285"/>
        <v>0</v>
      </c>
      <c r="AH675" s="50"/>
      <c r="AI675" s="50">
        <f t="shared" si="297"/>
        <v>0</v>
      </c>
      <c r="AJ675" s="50"/>
      <c r="AK675" s="50">
        <f t="shared" si="302"/>
        <v>0</v>
      </c>
      <c r="AL675" s="50"/>
      <c r="AM675" s="50">
        <f t="shared" si="298"/>
        <v>0</v>
      </c>
      <c r="AN675" s="50"/>
      <c r="AO675" s="50">
        <f t="shared" si="299"/>
        <v>0</v>
      </c>
      <c r="AP675" s="49">
        <f t="shared" si="300"/>
        <v>0</v>
      </c>
      <c r="AQ675" s="49">
        <f t="shared" si="292"/>
        <v>0</v>
      </c>
      <c r="AR675" s="49">
        <f t="shared" si="293"/>
        <v>0</v>
      </c>
      <c r="AS675" s="58">
        <f t="shared" si="294"/>
        <v>0</v>
      </c>
      <c r="AT675" s="47"/>
      <c r="AU675" s="46"/>
      <c r="AV675" s="24">
        <f t="shared" si="304"/>
        <v>0</v>
      </c>
      <c r="AW675" s="23" t="str">
        <f>IF(COUNTIF(AW676:AW680,"MEDIDO")&lt;&gt;0,"MEDIDO","NÃO MEDIDO")</f>
        <v>NÃO MEDIDO</v>
      </c>
      <c r="AX675" s="45"/>
    </row>
    <row r="676" spans="1:50" s="41" customFormat="1" ht="37.5" customHeight="1" x14ac:dyDescent="0.2">
      <c r="A676" s="41" t="s">
        <v>39</v>
      </c>
      <c r="C676" s="57" t="s">
        <v>1715</v>
      </c>
      <c r="D676" s="56" t="s">
        <v>1714</v>
      </c>
      <c r="E676" s="55" t="s">
        <v>43</v>
      </c>
      <c r="F676" s="53">
        <v>1</v>
      </c>
      <c r="G676" s="53">
        <v>0</v>
      </c>
      <c r="H676" s="54">
        <v>0</v>
      </c>
      <c r="I676" s="54"/>
      <c r="J676" s="54">
        <v>0</v>
      </c>
      <c r="K676" s="53">
        <f t="shared" si="295"/>
        <v>1</v>
      </c>
      <c r="L676" s="52">
        <v>62.36</v>
      </c>
      <c r="M676" s="51">
        <f t="shared" si="301"/>
        <v>62.36</v>
      </c>
      <c r="N676" s="50"/>
      <c r="O676" s="50">
        <f>ROUND(N676*$L676,2)</f>
        <v>0</v>
      </c>
      <c r="P676" s="50"/>
      <c r="Q676" s="50">
        <f>ROUND(P676*$L676,2)</f>
        <v>0</v>
      </c>
      <c r="R676" s="50"/>
      <c r="S676" s="50">
        <f>ROUND(R676*$L676,2)</f>
        <v>0</v>
      </c>
      <c r="T676" s="50"/>
      <c r="U676" s="50">
        <f>ROUND(T676*$L676,2)</f>
        <v>0</v>
      </c>
      <c r="V676" s="50"/>
      <c r="W676" s="50">
        <f>ROUND(V676*$L676,2)</f>
        <v>0</v>
      </c>
      <c r="X676" s="50"/>
      <c r="Y676" s="50">
        <f t="shared" si="275"/>
        <v>0</v>
      </c>
      <c r="Z676" s="50"/>
      <c r="AA676" s="50">
        <f>ROUND(Z676*$L676,2)</f>
        <v>0</v>
      </c>
      <c r="AB676" s="50"/>
      <c r="AC676" s="50">
        <f t="shared" si="296"/>
        <v>0</v>
      </c>
      <c r="AD676" s="50"/>
      <c r="AE676" s="50">
        <f t="shared" si="282"/>
        <v>0</v>
      </c>
      <c r="AF676" s="50"/>
      <c r="AG676" s="50">
        <f t="shared" si="285"/>
        <v>0</v>
      </c>
      <c r="AH676" s="50"/>
      <c r="AI676" s="50">
        <f t="shared" si="297"/>
        <v>0</v>
      </c>
      <c r="AJ676" s="50"/>
      <c r="AK676" s="50">
        <f t="shared" si="302"/>
        <v>0</v>
      </c>
      <c r="AL676" s="50"/>
      <c r="AM676" s="50">
        <f t="shared" si="298"/>
        <v>0</v>
      </c>
      <c r="AN676" s="50"/>
      <c r="AO676" s="50">
        <f t="shared" si="299"/>
        <v>0</v>
      </c>
      <c r="AP676" s="49">
        <f t="shared" si="300"/>
        <v>0</v>
      </c>
      <c r="AQ676" s="49">
        <f t="shared" si="292"/>
        <v>0</v>
      </c>
      <c r="AR676" s="49">
        <f t="shared" si="293"/>
        <v>1</v>
      </c>
      <c r="AS676" s="58">
        <f t="shared" si="294"/>
        <v>62.36</v>
      </c>
      <c r="AT676" s="47"/>
      <c r="AU676" s="46"/>
      <c r="AV676" s="24">
        <f t="shared" si="304"/>
        <v>0</v>
      </c>
      <c r="AW676" s="23" t="str">
        <f>IF(AV676&lt;&gt;0,"MEDIDO","NÃO MEDIDO")</f>
        <v>NÃO MEDIDO</v>
      </c>
      <c r="AX676" s="45"/>
    </row>
    <row r="677" spans="1:50" s="41" customFormat="1" ht="37.5" customHeight="1" x14ac:dyDescent="0.2">
      <c r="A677" s="41" t="s">
        <v>39</v>
      </c>
      <c r="C677" s="57" t="s">
        <v>1713</v>
      </c>
      <c r="D677" s="56" t="s">
        <v>1712</v>
      </c>
      <c r="E677" s="55" t="s">
        <v>43</v>
      </c>
      <c r="F677" s="53">
        <v>8</v>
      </c>
      <c r="G677" s="53">
        <v>0</v>
      </c>
      <c r="H677" s="54">
        <v>0</v>
      </c>
      <c r="I677" s="54"/>
      <c r="J677" s="54">
        <v>0</v>
      </c>
      <c r="K677" s="53">
        <f t="shared" si="295"/>
        <v>8</v>
      </c>
      <c r="L677" s="52">
        <v>151.93</v>
      </c>
      <c r="M677" s="51">
        <f t="shared" si="301"/>
        <v>1215.44</v>
      </c>
      <c r="N677" s="50"/>
      <c r="O677" s="50">
        <f>ROUND(N677*$L677,2)</f>
        <v>0</v>
      </c>
      <c r="P677" s="50"/>
      <c r="Q677" s="50">
        <f>ROUND(P677*$L677,2)</f>
        <v>0</v>
      </c>
      <c r="R677" s="50"/>
      <c r="S677" s="50">
        <f>ROUND(R677*$L677,2)</f>
        <v>0</v>
      </c>
      <c r="T677" s="50"/>
      <c r="U677" s="50">
        <f>ROUND(T677*$L677,2)</f>
        <v>0</v>
      </c>
      <c r="V677" s="50"/>
      <c r="W677" s="50">
        <f>ROUND(V677*$L677,2)</f>
        <v>0</v>
      </c>
      <c r="X677" s="50"/>
      <c r="Y677" s="50">
        <f t="shared" si="275"/>
        <v>0</v>
      </c>
      <c r="Z677" s="50"/>
      <c r="AA677" s="50">
        <f>ROUND(Z677*$L677,2)</f>
        <v>0</v>
      </c>
      <c r="AB677" s="50"/>
      <c r="AC677" s="50">
        <f t="shared" si="296"/>
        <v>0</v>
      </c>
      <c r="AD677" s="50"/>
      <c r="AE677" s="50">
        <f t="shared" si="282"/>
        <v>0</v>
      </c>
      <c r="AF677" s="50">
        <v>6</v>
      </c>
      <c r="AG677" s="50">
        <f t="shared" si="285"/>
        <v>911.58</v>
      </c>
      <c r="AH677" s="50"/>
      <c r="AI677" s="50">
        <f t="shared" si="297"/>
        <v>0</v>
      </c>
      <c r="AJ677" s="50"/>
      <c r="AK677" s="50">
        <f t="shared" si="302"/>
        <v>0</v>
      </c>
      <c r="AL677" s="50"/>
      <c r="AM677" s="50">
        <f t="shared" si="298"/>
        <v>0</v>
      </c>
      <c r="AN677" s="50"/>
      <c r="AO677" s="50">
        <f t="shared" si="299"/>
        <v>0</v>
      </c>
      <c r="AP677" s="49">
        <f t="shared" si="300"/>
        <v>6</v>
      </c>
      <c r="AQ677" s="49">
        <f t="shared" si="292"/>
        <v>911.58</v>
      </c>
      <c r="AR677" s="49">
        <f t="shared" si="293"/>
        <v>2</v>
      </c>
      <c r="AS677" s="58">
        <f t="shared" si="294"/>
        <v>303.86</v>
      </c>
      <c r="AT677" s="47"/>
      <c r="AU677" s="46"/>
      <c r="AV677" s="24">
        <f t="shared" si="304"/>
        <v>0</v>
      </c>
      <c r="AW677" s="23" t="str">
        <f>IF(AV677&lt;&gt;0,"MEDIDO","NÃO MEDIDO")</f>
        <v>NÃO MEDIDO</v>
      </c>
      <c r="AX677" s="45"/>
    </row>
    <row r="678" spans="1:50" s="41" customFormat="1" ht="37.5" customHeight="1" x14ac:dyDescent="0.2">
      <c r="A678" s="41" t="s">
        <v>39</v>
      </c>
      <c r="C678" s="57" t="s">
        <v>1711</v>
      </c>
      <c r="D678" s="56" t="s">
        <v>1710</v>
      </c>
      <c r="E678" s="55" t="s">
        <v>43</v>
      </c>
      <c r="F678" s="53">
        <v>4</v>
      </c>
      <c r="G678" s="53">
        <v>0</v>
      </c>
      <c r="H678" s="54">
        <v>0</v>
      </c>
      <c r="I678" s="54"/>
      <c r="J678" s="54">
        <v>0</v>
      </c>
      <c r="K678" s="53">
        <f t="shared" si="295"/>
        <v>4</v>
      </c>
      <c r="L678" s="52">
        <v>182.85</v>
      </c>
      <c r="M678" s="51">
        <f t="shared" si="301"/>
        <v>731.4</v>
      </c>
      <c r="N678" s="50"/>
      <c r="O678" s="50">
        <f>ROUND(N678*$L678,2)</f>
        <v>0</v>
      </c>
      <c r="P678" s="50"/>
      <c r="Q678" s="50">
        <f>ROUND(P678*$L678,2)</f>
        <v>0</v>
      </c>
      <c r="R678" s="50"/>
      <c r="S678" s="50">
        <f>ROUND(R678*$L678,2)</f>
        <v>0</v>
      </c>
      <c r="T678" s="50"/>
      <c r="U678" s="50">
        <f>ROUND(T678*$L678,2)</f>
        <v>0</v>
      </c>
      <c r="V678" s="50"/>
      <c r="W678" s="50">
        <f>ROUND(V678*$L678,2)</f>
        <v>0</v>
      </c>
      <c r="X678" s="50"/>
      <c r="Y678" s="50">
        <f t="shared" si="275"/>
        <v>0</v>
      </c>
      <c r="Z678" s="50"/>
      <c r="AA678" s="50">
        <f>ROUND(Z678*$L678,2)</f>
        <v>0</v>
      </c>
      <c r="AB678" s="50"/>
      <c r="AC678" s="50">
        <f t="shared" si="296"/>
        <v>0</v>
      </c>
      <c r="AD678" s="50"/>
      <c r="AE678" s="50">
        <f t="shared" si="282"/>
        <v>0</v>
      </c>
      <c r="AF678" s="50">
        <v>4</v>
      </c>
      <c r="AG678" s="50">
        <f t="shared" si="285"/>
        <v>731.4</v>
      </c>
      <c r="AH678" s="50"/>
      <c r="AI678" s="50">
        <f t="shared" si="297"/>
        <v>0</v>
      </c>
      <c r="AJ678" s="50"/>
      <c r="AK678" s="50">
        <f t="shared" si="302"/>
        <v>0</v>
      </c>
      <c r="AL678" s="50"/>
      <c r="AM678" s="50">
        <f t="shared" si="298"/>
        <v>0</v>
      </c>
      <c r="AN678" s="50"/>
      <c r="AO678" s="50">
        <f t="shared" si="299"/>
        <v>0</v>
      </c>
      <c r="AP678" s="49">
        <f t="shared" si="300"/>
        <v>4</v>
      </c>
      <c r="AQ678" s="49">
        <f t="shared" si="292"/>
        <v>731.4</v>
      </c>
      <c r="AR678" s="49">
        <f t="shared" si="293"/>
        <v>0</v>
      </c>
      <c r="AS678" s="58">
        <f t="shared" si="294"/>
        <v>0</v>
      </c>
      <c r="AT678" s="47"/>
      <c r="AU678" s="46"/>
      <c r="AV678" s="24">
        <f t="shared" si="304"/>
        <v>0</v>
      </c>
      <c r="AW678" s="23" t="str">
        <f>IF(AV678&lt;&gt;0,"MEDIDO","NÃO MEDIDO")</f>
        <v>NÃO MEDIDO</v>
      </c>
      <c r="AX678" s="45"/>
    </row>
    <row r="679" spans="1:50" s="41" customFormat="1" ht="37.5" customHeight="1" x14ac:dyDescent="0.2">
      <c r="A679" s="41" t="s">
        <v>46</v>
      </c>
      <c r="C679" s="57" t="s">
        <v>1709</v>
      </c>
      <c r="D679" s="56" t="s">
        <v>1708</v>
      </c>
      <c r="E679" s="55" t="s">
        <v>43</v>
      </c>
      <c r="F679" s="53"/>
      <c r="G679" s="53">
        <v>1</v>
      </c>
      <c r="H679" s="54">
        <v>0</v>
      </c>
      <c r="I679" s="54"/>
      <c r="J679" s="54">
        <v>0</v>
      </c>
      <c r="K679" s="53">
        <f t="shared" si="295"/>
        <v>1</v>
      </c>
      <c r="L679" s="52">
        <v>73.010000000000005</v>
      </c>
      <c r="M679" s="51">
        <f t="shared" si="301"/>
        <v>73.010000000000005</v>
      </c>
      <c r="N679" s="50"/>
      <c r="O679" s="50"/>
      <c r="P679" s="50"/>
      <c r="Q679" s="50"/>
      <c r="R679" s="50"/>
      <c r="S679" s="50"/>
      <c r="T679" s="50"/>
      <c r="U679" s="50"/>
      <c r="V679" s="50"/>
      <c r="W679" s="50"/>
      <c r="X679" s="50"/>
      <c r="Y679" s="50">
        <f t="shared" si="275"/>
        <v>0</v>
      </c>
      <c r="Z679" s="50"/>
      <c r="AA679" s="50"/>
      <c r="AB679" s="50">
        <v>1</v>
      </c>
      <c r="AC679" s="50">
        <f t="shared" si="296"/>
        <v>73.010000000000005</v>
      </c>
      <c r="AD679" s="50"/>
      <c r="AE679" s="50">
        <f t="shared" si="282"/>
        <v>0</v>
      </c>
      <c r="AF679" s="50"/>
      <c r="AG679" s="50">
        <f t="shared" si="285"/>
        <v>0</v>
      </c>
      <c r="AH679" s="50"/>
      <c r="AI679" s="50">
        <f t="shared" si="297"/>
        <v>0</v>
      </c>
      <c r="AJ679" s="50"/>
      <c r="AK679" s="50">
        <f t="shared" si="302"/>
        <v>0</v>
      </c>
      <c r="AL679" s="50"/>
      <c r="AM679" s="50">
        <f t="shared" si="298"/>
        <v>0</v>
      </c>
      <c r="AN679" s="50"/>
      <c r="AO679" s="50">
        <f t="shared" si="299"/>
        <v>0</v>
      </c>
      <c r="AP679" s="49">
        <f t="shared" si="300"/>
        <v>1</v>
      </c>
      <c r="AQ679" s="49">
        <f t="shared" si="292"/>
        <v>73.010000000000005</v>
      </c>
      <c r="AR679" s="49">
        <f t="shared" si="293"/>
        <v>0</v>
      </c>
      <c r="AS679" s="58">
        <f t="shared" si="294"/>
        <v>0</v>
      </c>
      <c r="AT679" s="47"/>
      <c r="AU679" s="46"/>
      <c r="AV679" s="24">
        <f t="shared" si="304"/>
        <v>0</v>
      </c>
      <c r="AW679" s="23" t="str">
        <f>IF(AV679&lt;&gt;0,"MEDIDO","NÃO MEDIDO")</f>
        <v>NÃO MEDIDO</v>
      </c>
      <c r="AX679" s="45"/>
    </row>
    <row r="680" spans="1:50" s="41" customFormat="1" ht="37.5" customHeight="1" x14ac:dyDescent="0.2">
      <c r="A680" s="41" t="s">
        <v>46</v>
      </c>
      <c r="C680" s="57" t="s">
        <v>1707</v>
      </c>
      <c r="D680" s="56" t="s">
        <v>1706</v>
      </c>
      <c r="E680" s="55" t="s">
        <v>43</v>
      </c>
      <c r="F680" s="53"/>
      <c r="G680" s="53">
        <v>4</v>
      </c>
      <c r="H680" s="54">
        <v>0</v>
      </c>
      <c r="I680" s="54"/>
      <c r="J680" s="54">
        <v>0</v>
      </c>
      <c r="K680" s="53">
        <f t="shared" si="295"/>
        <v>4</v>
      </c>
      <c r="L680" s="52">
        <v>119.56</v>
      </c>
      <c r="M680" s="51">
        <f t="shared" si="301"/>
        <v>478.24</v>
      </c>
      <c r="N680" s="50"/>
      <c r="O680" s="50"/>
      <c r="P680" s="50"/>
      <c r="Q680" s="50"/>
      <c r="R680" s="50"/>
      <c r="S680" s="50"/>
      <c r="T680" s="50"/>
      <c r="U680" s="50"/>
      <c r="V680" s="50"/>
      <c r="W680" s="50"/>
      <c r="X680" s="50"/>
      <c r="Y680" s="50">
        <f t="shared" si="275"/>
        <v>0</v>
      </c>
      <c r="Z680" s="50"/>
      <c r="AA680" s="50"/>
      <c r="AB680" s="50">
        <v>4</v>
      </c>
      <c r="AC680" s="50">
        <f t="shared" si="296"/>
        <v>478.24</v>
      </c>
      <c r="AD680" s="50"/>
      <c r="AE680" s="50">
        <f t="shared" si="282"/>
        <v>0</v>
      </c>
      <c r="AF680" s="50"/>
      <c r="AG680" s="50">
        <f t="shared" si="285"/>
        <v>0</v>
      </c>
      <c r="AH680" s="50"/>
      <c r="AI680" s="50">
        <f t="shared" si="297"/>
        <v>0</v>
      </c>
      <c r="AJ680" s="50"/>
      <c r="AK680" s="50">
        <f t="shared" si="302"/>
        <v>0</v>
      </c>
      <c r="AL680" s="50"/>
      <c r="AM680" s="50">
        <f t="shared" si="298"/>
        <v>0</v>
      </c>
      <c r="AN680" s="50"/>
      <c r="AO680" s="50">
        <f t="shared" si="299"/>
        <v>0</v>
      </c>
      <c r="AP680" s="49">
        <f t="shared" si="300"/>
        <v>4</v>
      </c>
      <c r="AQ680" s="49">
        <f t="shared" si="292"/>
        <v>478.24</v>
      </c>
      <c r="AR680" s="49">
        <f t="shared" si="293"/>
        <v>0</v>
      </c>
      <c r="AS680" s="58">
        <f t="shared" si="294"/>
        <v>0</v>
      </c>
      <c r="AT680" s="47"/>
      <c r="AU680" s="46"/>
      <c r="AV680" s="24">
        <f t="shared" si="304"/>
        <v>0</v>
      </c>
      <c r="AW680" s="23" t="str">
        <f>IF(AV680&lt;&gt;0,"MEDIDO","NÃO MEDIDO")</f>
        <v>NÃO MEDIDO</v>
      </c>
      <c r="AX680" s="45"/>
    </row>
    <row r="681" spans="1:50" s="41" customFormat="1" ht="30" customHeight="1" x14ac:dyDescent="0.2">
      <c r="A681" s="60" t="s">
        <v>41</v>
      </c>
      <c r="B681" s="60"/>
      <c r="C681" s="57">
        <v>160600</v>
      </c>
      <c r="D681" s="56" t="s">
        <v>1705</v>
      </c>
      <c r="E681" s="55"/>
      <c r="F681" s="53"/>
      <c r="G681" s="53">
        <v>0</v>
      </c>
      <c r="H681" s="54">
        <v>0</v>
      </c>
      <c r="I681" s="54"/>
      <c r="J681" s="54">
        <v>0</v>
      </c>
      <c r="K681" s="53">
        <f t="shared" si="295"/>
        <v>0</v>
      </c>
      <c r="L681" s="52"/>
      <c r="M681" s="51">
        <f t="shared" si="301"/>
        <v>0</v>
      </c>
      <c r="N681" s="50"/>
      <c r="O681" s="50">
        <f t="shared" ref="O681:O712" si="305">ROUND(N681*$L681,2)</f>
        <v>0</v>
      </c>
      <c r="P681" s="50"/>
      <c r="Q681" s="50">
        <f t="shared" ref="Q681:Q712" si="306">ROUND(P681*$L681,2)</f>
        <v>0</v>
      </c>
      <c r="R681" s="50"/>
      <c r="S681" s="50">
        <f t="shared" ref="S681:S712" si="307">ROUND(R681*$L681,2)</f>
        <v>0</v>
      </c>
      <c r="T681" s="50"/>
      <c r="U681" s="50">
        <f t="shared" ref="U681:U712" si="308">ROUND(T681*$L681,2)</f>
        <v>0</v>
      </c>
      <c r="V681" s="50"/>
      <c r="W681" s="50">
        <f t="shared" ref="W681:W712" si="309">ROUND(V681*$L681,2)</f>
        <v>0</v>
      </c>
      <c r="X681" s="50"/>
      <c r="Y681" s="50">
        <f t="shared" si="275"/>
        <v>0</v>
      </c>
      <c r="Z681" s="50"/>
      <c r="AA681" s="50">
        <f t="shared" ref="AA681:AA712" si="310">ROUND(Z681*$L681,2)</f>
        <v>0</v>
      </c>
      <c r="AB681" s="50"/>
      <c r="AC681" s="50">
        <f t="shared" si="296"/>
        <v>0</v>
      </c>
      <c r="AD681" s="50"/>
      <c r="AE681" s="50">
        <f t="shared" si="282"/>
        <v>0</v>
      </c>
      <c r="AF681" s="50"/>
      <c r="AG681" s="50">
        <f t="shared" si="285"/>
        <v>0</v>
      </c>
      <c r="AH681" s="50"/>
      <c r="AI681" s="50">
        <f t="shared" si="297"/>
        <v>0</v>
      </c>
      <c r="AJ681" s="50"/>
      <c r="AK681" s="50">
        <f t="shared" si="302"/>
        <v>0</v>
      </c>
      <c r="AL681" s="50"/>
      <c r="AM681" s="50">
        <f t="shared" si="298"/>
        <v>0</v>
      </c>
      <c r="AN681" s="50"/>
      <c r="AO681" s="50">
        <f t="shared" si="299"/>
        <v>0</v>
      </c>
      <c r="AP681" s="49">
        <f t="shared" si="300"/>
        <v>0</v>
      </c>
      <c r="AQ681" s="49">
        <f t="shared" si="292"/>
        <v>0</v>
      </c>
      <c r="AR681" s="49">
        <f t="shared" si="293"/>
        <v>0</v>
      </c>
      <c r="AS681" s="58">
        <f t="shared" si="294"/>
        <v>0</v>
      </c>
      <c r="AT681" s="47"/>
      <c r="AU681" s="46"/>
      <c r="AV681" s="24">
        <f t="shared" si="304"/>
        <v>0</v>
      </c>
      <c r="AW681" s="23" t="str">
        <f>IF(COUNTIF(AW682:AW715,"MEDIDO")&lt;&gt;0,"MEDIDO","NÃO MEDIDO")</f>
        <v>NÃO MEDIDO</v>
      </c>
      <c r="AX681" s="45"/>
    </row>
    <row r="682" spans="1:50" s="41" customFormat="1" ht="30" customHeight="1" x14ac:dyDescent="0.2">
      <c r="A682" s="41" t="s">
        <v>39</v>
      </c>
      <c r="C682" s="57" t="s">
        <v>1704</v>
      </c>
      <c r="D682" s="56" t="s">
        <v>1703</v>
      </c>
      <c r="E682" s="55" t="s">
        <v>182</v>
      </c>
      <c r="F682" s="53">
        <v>73</v>
      </c>
      <c r="G682" s="53">
        <v>0</v>
      </c>
      <c r="H682" s="54">
        <v>0</v>
      </c>
      <c r="I682" s="54"/>
      <c r="J682" s="54">
        <v>0</v>
      </c>
      <c r="K682" s="53">
        <f t="shared" si="295"/>
        <v>73</v>
      </c>
      <c r="L682" s="52">
        <v>246.11</v>
      </c>
      <c r="M682" s="51">
        <f t="shared" si="301"/>
        <v>17966.03</v>
      </c>
      <c r="N682" s="50"/>
      <c r="O682" s="50">
        <f t="shared" si="305"/>
        <v>0</v>
      </c>
      <c r="P682" s="50"/>
      <c r="Q682" s="50">
        <f t="shared" si="306"/>
        <v>0</v>
      </c>
      <c r="R682" s="50"/>
      <c r="S682" s="50">
        <f t="shared" si="307"/>
        <v>0</v>
      </c>
      <c r="T682" s="50">
        <v>73</v>
      </c>
      <c r="U682" s="50">
        <f t="shared" si="308"/>
        <v>17966.03</v>
      </c>
      <c r="V682" s="50"/>
      <c r="W682" s="50">
        <f t="shared" si="309"/>
        <v>0</v>
      </c>
      <c r="X682" s="50"/>
      <c r="Y682" s="50">
        <f t="shared" si="275"/>
        <v>0</v>
      </c>
      <c r="Z682" s="50"/>
      <c r="AA682" s="50">
        <f t="shared" si="310"/>
        <v>0</v>
      </c>
      <c r="AB682" s="50"/>
      <c r="AC682" s="50">
        <f t="shared" si="296"/>
        <v>0</v>
      </c>
      <c r="AD682" s="50"/>
      <c r="AE682" s="50">
        <f t="shared" si="282"/>
        <v>0</v>
      </c>
      <c r="AF682" s="50"/>
      <c r="AG682" s="50">
        <f t="shared" si="285"/>
        <v>0</v>
      </c>
      <c r="AH682" s="50"/>
      <c r="AI682" s="50">
        <f t="shared" si="297"/>
        <v>0</v>
      </c>
      <c r="AJ682" s="50"/>
      <c r="AK682" s="50">
        <f t="shared" si="302"/>
        <v>0</v>
      </c>
      <c r="AL682" s="50"/>
      <c r="AM682" s="50">
        <f t="shared" si="298"/>
        <v>0</v>
      </c>
      <c r="AN682" s="50"/>
      <c r="AO682" s="50">
        <f t="shared" si="299"/>
        <v>0</v>
      </c>
      <c r="AP682" s="49">
        <f t="shared" si="300"/>
        <v>73</v>
      </c>
      <c r="AQ682" s="49">
        <f t="shared" si="292"/>
        <v>17966.03</v>
      </c>
      <c r="AR682" s="49">
        <f t="shared" si="293"/>
        <v>0</v>
      </c>
      <c r="AS682" s="58">
        <f t="shared" si="294"/>
        <v>0</v>
      </c>
      <c r="AT682" s="47"/>
      <c r="AU682" s="46"/>
      <c r="AV682" s="24">
        <f t="shared" si="304"/>
        <v>0</v>
      </c>
      <c r="AW682" s="23" t="str">
        <f t="shared" ref="AW682:AW709" si="311">IF(AV682&lt;&gt;0,"MEDIDO","NÃO MEDIDO")</f>
        <v>NÃO MEDIDO</v>
      </c>
      <c r="AX682" s="45"/>
    </row>
    <row r="683" spans="1:50" s="41" customFormat="1" ht="30" customHeight="1" x14ac:dyDescent="0.2">
      <c r="A683" s="41" t="s">
        <v>39</v>
      </c>
      <c r="C683" s="57" t="s">
        <v>1702</v>
      </c>
      <c r="D683" s="56" t="s">
        <v>1701</v>
      </c>
      <c r="E683" s="55" t="s">
        <v>43</v>
      </c>
      <c r="F683" s="53">
        <v>1</v>
      </c>
      <c r="G683" s="53">
        <v>0</v>
      </c>
      <c r="H683" s="54">
        <v>0</v>
      </c>
      <c r="I683" s="54"/>
      <c r="J683" s="54">
        <v>0</v>
      </c>
      <c r="K683" s="53">
        <f t="shared" si="295"/>
        <v>1</v>
      </c>
      <c r="L683" s="52">
        <v>64.89</v>
      </c>
      <c r="M683" s="51">
        <f t="shared" si="301"/>
        <v>64.89</v>
      </c>
      <c r="N683" s="50"/>
      <c r="O683" s="50">
        <f t="shared" si="305"/>
        <v>0</v>
      </c>
      <c r="P683" s="50"/>
      <c r="Q683" s="50">
        <f t="shared" si="306"/>
        <v>0</v>
      </c>
      <c r="R683" s="50"/>
      <c r="S683" s="50">
        <f t="shared" si="307"/>
        <v>0</v>
      </c>
      <c r="T683" s="50"/>
      <c r="U683" s="50">
        <f t="shared" si="308"/>
        <v>0</v>
      </c>
      <c r="V683" s="50"/>
      <c r="W683" s="50">
        <f t="shared" si="309"/>
        <v>0</v>
      </c>
      <c r="X683" s="50"/>
      <c r="Y683" s="50">
        <f t="shared" ref="Y683:Y746" si="312">ROUND(X683*$L683,2)</f>
        <v>0</v>
      </c>
      <c r="Z683" s="50"/>
      <c r="AA683" s="50">
        <f t="shared" si="310"/>
        <v>0</v>
      </c>
      <c r="AB683" s="50"/>
      <c r="AC683" s="50">
        <f t="shared" si="296"/>
        <v>0</v>
      </c>
      <c r="AD683" s="50"/>
      <c r="AE683" s="50">
        <f t="shared" si="282"/>
        <v>0</v>
      </c>
      <c r="AF683" s="50"/>
      <c r="AG683" s="50">
        <f t="shared" si="285"/>
        <v>0</v>
      </c>
      <c r="AH683" s="50"/>
      <c r="AI683" s="50">
        <f t="shared" si="297"/>
        <v>0</v>
      </c>
      <c r="AJ683" s="50"/>
      <c r="AK683" s="50">
        <f t="shared" si="302"/>
        <v>0</v>
      </c>
      <c r="AL683" s="50"/>
      <c r="AM683" s="50">
        <f t="shared" si="298"/>
        <v>0</v>
      </c>
      <c r="AN683" s="50"/>
      <c r="AO683" s="50">
        <f t="shared" si="299"/>
        <v>0</v>
      </c>
      <c r="AP683" s="49">
        <f t="shared" si="300"/>
        <v>0</v>
      </c>
      <c r="AQ683" s="49">
        <f t="shared" si="292"/>
        <v>0</v>
      </c>
      <c r="AR683" s="49">
        <f t="shared" si="293"/>
        <v>1</v>
      </c>
      <c r="AS683" s="58">
        <f t="shared" si="294"/>
        <v>64.89</v>
      </c>
      <c r="AT683" s="47"/>
      <c r="AU683" s="46"/>
      <c r="AV683" s="24">
        <f t="shared" si="304"/>
        <v>0</v>
      </c>
      <c r="AW683" s="23" t="str">
        <f t="shared" si="311"/>
        <v>NÃO MEDIDO</v>
      </c>
      <c r="AX683" s="45"/>
    </row>
    <row r="684" spans="1:50" s="41" customFormat="1" ht="43.5" customHeight="1" x14ac:dyDescent="0.2">
      <c r="A684" s="41" t="s">
        <v>39</v>
      </c>
      <c r="C684" s="57" t="s">
        <v>1700</v>
      </c>
      <c r="D684" s="56" t="s">
        <v>1699</v>
      </c>
      <c r="E684" s="55" t="s">
        <v>182</v>
      </c>
      <c r="F684" s="53">
        <v>240</v>
      </c>
      <c r="G684" s="53">
        <v>0</v>
      </c>
      <c r="H684" s="54">
        <v>0</v>
      </c>
      <c r="I684" s="54"/>
      <c r="J684" s="54">
        <v>0</v>
      </c>
      <c r="K684" s="53">
        <f t="shared" si="295"/>
        <v>240</v>
      </c>
      <c r="L684" s="52">
        <v>163.53</v>
      </c>
      <c r="M684" s="51">
        <f t="shared" si="301"/>
        <v>39247.199999999997</v>
      </c>
      <c r="N684" s="50"/>
      <c r="O684" s="50">
        <f t="shared" si="305"/>
        <v>0</v>
      </c>
      <c r="P684" s="50"/>
      <c r="Q684" s="50">
        <f t="shared" si="306"/>
        <v>0</v>
      </c>
      <c r="R684" s="50"/>
      <c r="S684" s="50">
        <f t="shared" si="307"/>
        <v>0</v>
      </c>
      <c r="T684" s="50"/>
      <c r="U684" s="50">
        <f t="shared" si="308"/>
        <v>0</v>
      </c>
      <c r="V684" s="50">
        <f>63.26+91.55</f>
        <v>154.81</v>
      </c>
      <c r="W684" s="50">
        <f t="shared" si="309"/>
        <v>25316.080000000002</v>
      </c>
      <c r="X684" s="50"/>
      <c r="Y684" s="50">
        <f t="shared" si="312"/>
        <v>0</v>
      </c>
      <c r="Z684" s="50">
        <v>21.04</v>
      </c>
      <c r="AA684" s="50">
        <f t="shared" si="310"/>
        <v>3440.67</v>
      </c>
      <c r="AB684" s="50"/>
      <c r="AC684" s="50">
        <f t="shared" si="296"/>
        <v>0</v>
      </c>
      <c r="AD684" s="50"/>
      <c r="AE684" s="50">
        <f t="shared" si="282"/>
        <v>0</v>
      </c>
      <c r="AF684" s="50"/>
      <c r="AG684" s="50">
        <f t="shared" si="285"/>
        <v>0</v>
      </c>
      <c r="AH684" s="50"/>
      <c r="AI684" s="50">
        <f t="shared" si="297"/>
        <v>0</v>
      </c>
      <c r="AJ684" s="50"/>
      <c r="AK684" s="50">
        <f t="shared" si="302"/>
        <v>0</v>
      </c>
      <c r="AL684" s="50"/>
      <c r="AM684" s="50">
        <f t="shared" si="298"/>
        <v>0</v>
      </c>
      <c r="AN684" s="50"/>
      <c r="AO684" s="50">
        <f t="shared" si="299"/>
        <v>0</v>
      </c>
      <c r="AP684" s="49">
        <f t="shared" si="300"/>
        <v>175.85</v>
      </c>
      <c r="AQ684" s="49">
        <f t="shared" si="292"/>
        <v>28756.75</v>
      </c>
      <c r="AR684" s="49">
        <f t="shared" si="293"/>
        <v>64.150000000000006</v>
      </c>
      <c r="AS684" s="58">
        <f t="shared" si="294"/>
        <v>10490.449999999997</v>
      </c>
      <c r="AT684" s="47"/>
      <c r="AU684" s="46"/>
      <c r="AV684" s="24">
        <f t="shared" si="304"/>
        <v>0</v>
      </c>
      <c r="AW684" s="23" t="str">
        <f t="shared" si="311"/>
        <v>NÃO MEDIDO</v>
      </c>
      <c r="AX684" s="45"/>
    </row>
    <row r="685" spans="1:50" s="41" customFormat="1" ht="48" customHeight="1" x14ac:dyDescent="0.2">
      <c r="A685" s="41" t="s">
        <v>39</v>
      </c>
      <c r="C685" s="57" t="s">
        <v>1698</v>
      </c>
      <c r="D685" s="56" t="s">
        <v>1697</v>
      </c>
      <c r="E685" s="55" t="s">
        <v>182</v>
      </c>
      <c r="F685" s="53">
        <v>12</v>
      </c>
      <c r="G685" s="53">
        <v>0</v>
      </c>
      <c r="H685" s="54">
        <v>0</v>
      </c>
      <c r="I685" s="54"/>
      <c r="J685" s="54">
        <v>0</v>
      </c>
      <c r="K685" s="53">
        <f t="shared" si="295"/>
        <v>12</v>
      </c>
      <c r="L685" s="52">
        <v>207.79</v>
      </c>
      <c r="M685" s="51">
        <f t="shared" si="301"/>
        <v>2493.48</v>
      </c>
      <c r="N685" s="50"/>
      <c r="O685" s="50">
        <f t="shared" si="305"/>
        <v>0</v>
      </c>
      <c r="P685" s="50"/>
      <c r="Q685" s="50">
        <f t="shared" si="306"/>
        <v>0</v>
      </c>
      <c r="R685" s="50"/>
      <c r="S685" s="50">
        <f t="shared" si="307"/>
        <v>0</v>
      </c>
      <c r="T685" s="50"/>
      <c r="U685" s="50">
        <f t="shared" si="308"/>
        <v>0</v>
      </c>
      <c r="V685" s="50">
        <v>9.27</v>
      </c>
      <c r="W685" s="50">
        <f t="shared" si="309"/>
        <v>1926.21</v>
      </c>
      <c r="X685" s="50"/>
      <c r="Y685" s="50">
        <f t="shared" si="312"/>
        <v>0</v>
      </c>
      <c r="Z685" s="50">
        <v>0.65</v>
      </c>
      <c r="AA685" s="50">
        <f t="shared" si="310"/>
        <v>135.06</v>
      </c>
      <c r="AB685" s="50"/>
      <c r="AC685" s="50">
        <f t="shared" si="296"/>
        <v>0</v>
      </c>
      <c r="AD685" s="50"/>
      <c r="AE685" s="50">
        <f t="shared" si="282"/>
        <v>0</v>
      </c>
      <c r="AF685" s="50"/>
      <c r="AG685" s="50">
        <f t="shared" si="285"/>
        <v>0</v>
      </c>
      <c r="AH685" s="50"/>
      <c r="AI685" s="50">
        <f t="shared" si="297"/>
        <v>0</v>
      </c>
      <c r="AJ685" s="50"/>
      <c r="AK685" s="50">
        <f t="shared" si="302"/>
        <v>0</v>
      </c>
      <c r="AL685" s="50"/>
      <c r="AM685" s="50">
        <f t="shared" si="298"/>
        <v>0</v>
      </c>
      <c r="AN685" s="50"/>
      <c r="AO685" s="50">
        <f t="shared" si="299"/>
        <v>0</v>
      </c>
      <c r="AP685" s="49">
        <f t="shared" si="300"/>
        <v>9.92</v>
      </c>
      <c r="AQ685" s="49">
        <f t="shared" si="292"/>
        <v>2061.27</v>
      </c>
      <c r="AR685" s="49">
        <f t="shared" si="293"/>
        <v>2.08</v>
      </c>
      <c r="AS685" s="58">
        <f t="shared" si="294"/>
        <v>432.21000000000004</v>
      </c>
      <c r="AT685" s="47"/>
      <c r="AU685" s="46"/>
      <c r="AV685" s="24">
        <f t="shared" si="304"/>
        <v>0</v>
      </c>
      <c r="AW685" s="23" t="str">
        <f t="shared" si="311"/>
        <v>NÃO MEDIDO</v>
      </c>
      <c r="AX685" s="45"/>
    </row>
    <row r="686" spans="1:50" s="41" customFormat="1" ht="43.5" customHeight="1" x14ac:dyDescent="0.2">
      <c r="A686" s="41" t="s">
        <v>39</v>
      </c>
      <c r="C686" s="57" t="s">
        <v>1696</v>
      </c>
      <c r="D686" s="56" t="s">
        <v>1695</v>
      </c>
      <c r="E686" s="55" t="s">
        <v>182</v>
      </c>
      <c r="F686" s="53">
        <v>90</v>
      </c>
      <c r="G686" s="53">
        <v>0</v>
      </c>
      <c r="H686" s="54">
        <v>0</v>
      </c>
      <c r="I686" s="54"/>
      <c r="J686" s="54">
        <v>0</v>
      </c>
      <c r="K686" s="53">
        <f t="shared" si="295"/>
        <v>90</v>
      </c>
      <c r="L686" s="52">
        <v>238.17</v>
      </c>
      <c r="M686" s="51">
        <f t="shared" si="301"/>
        <v>21435.3</v>
      </c>
      <c r="N686" s="50"/>
      <c r="O686" s="50">
        <f t="shared" si="305"/>
        <v>0</v>
      </c>
      <c r="P686" s="50"/>
      <c r="Q686" s="50">
        <f t="shared" si="306"/>
        <v>0</v>
      </c>
      <c r="R686" s="50"/>
      <c r="S686" s="50">
        <f t="shared" si="307"/>
        <v>0</v>
      </c>
      <c r="T686" s="50"/>
      <c r="U686" s="50">
        <f t="shared" si="308"/>
        <v>0</v>
      </c>
      <c r="V686" s="50">
        <f>3.75+62.2</f>
        <v>65.95</v>
      </c>
      <c r="W686" s="50">
        <f t="shared" si="309"/>
        <v>15707.31</v>
      </c>
      <c r="X686" s="50"/>
      <c r="Y686" s="50">
        <f t="shared" si="312"/>
        <v>0</v>
      </c>
      <c r="Z686" s="50">
        <v>3.55</v>
      </c>
      <c r="AA686" s="50">
        <f t="shared" si="310"/>
        <v>845.5</v>
      </c>
      <c r="AB686" s="50"/>
      <c r="AC686" s="50">
        <f t="shared" si="296"/>
        <v>0</v>
      </c>
      <c r="AD686" s="50">
        <v>8.5500000000000007</v>
      </c>
      <c r="AE686" s="50">
        <f t="shared" si="282"/>
        <v>2036.35</v>
      </c>
      <c r="AF686" s="50"/>
      <c r="AG686" s="50">
        <f t="shared" si="285"/>
        <v>0</v>
      </c>
      <c r="AH686" s="50"/>
      <c r="AI686" s="50">
        <f t="shared" si="297"/>
        <v>0</v>
      </c>
      <c r="AJ686" s="50"/>
      <c r="AK686" s="50">
        <f t="shared" si="302"/>
        <v>0</v>
      </c>
      <c r="AL686" s="50"/>
      <c r="AM686" s="50">
        <f t="shared" si="298"/>
        <v>0</v>
      </c>
      <c r="AN686" s="50"/>
      <c r="AO686" s="50">
        <f t="shared" si="299"/>
        <v>0</v>
      </c>
      <c r="AP686" s="49">
        <f t="shared" si="300"/>
        <v>78.05</v>
      </c>
      <c r="AQ686" s="49">
        <f t="shared" si="292"/>
        <v>18589.159999999996</v>
      </c>
      <c r="AR686" s="49">
        <f t="shared" si="293"/>
        <v>11.950000000000003</v>
      </c>
      <c r="AS686" s="58">
        <f t="shared" si="294"/>
        <v>2846.1400000000031</v>
      </c>
      <c r="AT686" s="47"/>
      <c r="AU686" s="46"/>
      <c r="AV686" s="24">
        <f t="shared" si="304"/>
        <v>0</v>
      </c>
      <c r="AW686" s="23" t="str">
        <f t="shared" si="311"/>
        <v>NÃO MEDIDO</v>
      </c>
      <c r="AX686" s="45"/>
    </row>
    <row r="687" spans="1:50" s="41" customFormat="1" ht="43.5" customHeight="1" x14ac:dyDescent="0.2">
      <c r="A687" s="41" t="s">
        <v>39</v>
      </c>
      <c r="C687" s="57" t="s">
        <v>1694</v>
      </c>
      <c r="D687" s="56" t="s">
        <v>1693</v>
      </c>
      <c r="E687" s="55" t="s">
        <v>182</v>
      </c>
      <c r="F687" s="53">
        <v>60</v>
      </c>
      <c r="G687" s="53">
        <v>0</v>
      </c>
      <c r="H687" s="54">
        <v>0</v>
      </c>
      <c r="I687" s="54"/>
      <c r="J687" s="54">
        <v>0</v>
      </c>
      <c r="K687" s="53">
        <f t="shared" si="295"/>
        <v>60</v>
      </c>
      <c r="L687" s="52">
        <v>242.46</v>
      </c>
      <c r="M687" s="51">
        <f t="shared" si="301"/>
        <v>14547.6</v>
      </c>
      <c r="N687" s="50"/>
      <c r="O687" s="50">
        <f t="shared" si="305"/>
        <v>0</v>
      </c>
      <c r="P687" s="50"/>
      <c r="Q687" s="50">
        <f t="shared" si="306"/>
        <v>0</v>
      </c>
      <c r="R687" s="50"/>
      <c r="S687" s="50">
        <f t="shared" si="307"/>
        <v>0</v>
      </c>
      <c r="T687" s="50"/>
      <c r="U687" s="50">
        <f t="shared" si="308"/>
        <v>0</v>
      </c>
      <c r="V687" s="50">
        <f>5.79+40.41</f>
        <v>46.199999999999996</v>
      </c>
      <c r="W687" s="50">
        <f t="shared" si="309"/>
        <v>11201.65</v>
      </c>
      <c r="X687" s="50"/>
      <c r="Y687" s="50">
        <f t="shared" si="312"/>
        <v>0</v>
      </c>
      <c r="Z687" s="50">
        <v>5.7</v>
      </c>
      <c r="AA687" s="50">
        <f t="shared" si="310"/>
        <v>1382.02</v>
      </c>
      <c r="AB687" s="50"/>
      <c r="AC687" s="50">
        <f t="shared" si="296"/>
        <v>0</v>
      </c>
      <c r="AD687" s="50"/>
      <c r="AE687" s="50">
        <f t="shared" si="282"/>
        <v>0</v>
      </c>
      <c r="AF687" s="50"/>
      <c r="AG687" s="50">
        <f t="shared" si="285"/>
        <v>0</v>
      </c>
      <c r="AH687" s="50"/>
      <c r="AI687" s="50">
        <f t="shared" si="297"/>
        <v>0</v>
      </c>
      <c r="AJ687" s="50"/>
      <c r="AK687" s="50">
        <f t="shared" si="302"/>
        <v>0</v>
      </c>
      <c r="AL687" s="50"/>
      <c r="AM687" s="50">
        <f t="shared" si="298"/>
        <v>0</v>
      </c>
      <c r="AN687" s="50"/>
      <c r="AO687" s="50">
        <f t="shared" si="299"/>
        <v>0</v>
      </c>
      <c r="AP687" s="49">
        <f t="shared" si="300"/>
        <v>51.9</v>
      </c>
      <c r="AQ687" s="49">
        <f t="shared" si="292"/>
        <v>12583.67</v>
      </c>
      <c r="AR687" s="49">
        <f t="shared" si="293"/>
        <v>8.1000000000000014</v>
      </c>
      <c r="AS687" s="58">
        <f t="shared" si="294"/>
        <v>1963.9300000000003</v>
      </c>
      <c r="AT687" s="47"/>
      <c r="AU687" s="46"/>
      <c r="AV687" s="24">
        <f t="shared" si="304"/>
        <v>0</v>
      </c>
      <c r="AW687" s="23" t="str">
        <f t="shared" si="311"/>
        <v>NÃO MEDIDO</v>
      </c>
      <c r="AX687" s="45"/>
    </row>
    <row r="688" spans="1:50" s="41" customFormat="1" ht="43.5" customHeight="1" x14ac:dyDescent="0.2">
      <c r="A688" s="41" t="s">
        <v>39</v>
      </c>
      <c r="C688" s="57" t="s">
        <v>1692</v>
      </c>
      <c r="D688" s="56" t="s">
        <v>1691</v>
      </c>
      <c r="E688" s="55" t="s">
        <v>182</v>
      </c>
      <c r="F688" s="53">
        <v>54</v>
      </c>
      <c r="G688" s="53">
        <v>0</v>
      </c>
      <c r="H688" s="54">
        <v>0</v>
      </c>
      <c r="I688" s="54"/>
      <c r="J688" s="54">
        <v>0</v>
      </c>
      <c r="K688" s="53">
        <f t="shared" si="295"/>
        <v>54</v>
      </c>
      <c r="L688" s="52">
        <v>277.12</v>
      </c>
      <c r="M688" s="51">
        <f t="shared" si="301"/>
        <v>14964.48</v>
      </c>
      <c r="N688" s="50"/>
      <c r="O688" s="50">
        <f t="shared" si="305"/>
        <v>0</v>
      </c>
      <c r="P688" s="50"/>
      <c r="Q688" s="50">
        <f t="shared" si="306"/>
        <v>0</v>
      </c>
      <c r="R688" s="50"/>
      <c r="S688" s="50">
        <f t="shared" si="307"/>
        <v>0</v>
      </c>
      <c r="T688" s="50"/>
      <c r="U688" s="50">
        <f t="shared" si="308"/>
        <v>0</v>
      </c>
      <c r="V688" s="50">
        <f>39.56+6.35</f>
        <v>45.910000000000004</v>
      </c>
      <c r="W688" s="50">
        <f t="shared" si="309"/>
        <v>12722.58</v>
      </c>
      <c r="X688" s="50"/>
      <c r="Y688" s="50">
        <f t="shared" si="312"/>
        <v>0</v>
      </c>
      <c r="Z688" s="50">
        <v>6.2</v>
      </c>
      <c r="AA688" s="50">
        <f t="shared" si="310"/>
        <v>1718.14</v>
      </c>
      <c r="AB688" s="50"/>
      <c r="AC688" s="50">
        <f t="shared" si="296"/>
        <v>0</v>
      </c>
      <c r="AD688" s="50"/>
      <c r="AE688" s="50">
        <f t="shared" si="282"/>
        <v>0</v>
      </c>
      <c r="AF688" s="50"/>
      <c r="AG688" s="50">
        <f t="shared" si="285"/>
        <v>0</v>
      </c>
      <c r="AH688" s="50"/>
      <c r="AI688" s="50">
        <f t="shared" si="297"/>
        <v>0</v>
      </c>
      <c r="AJ688" s="50"/>
      <c r="AK688" s="50">
        <f t="shared" si="302"/>
        <v>0</v>
      </c>
      <c r="AL688" s="50"/>
      <c r="AM688" s="50">
        <f t="shared" si="298"/>
        <v>0</v>
      </c>
      <c r="AN688" s="50"/>
      <c r="AO688" s="50">
        <f t="shared" si="299"/>
        <v>0</v>
      </c>
      <c r="AP688" s="49">
        <f t="shared" si="300"/>
        <v>52.110000000000007</v>
      </c>
      <c r="AQ688" s="49">
        <f t="shared" si="292"/>
        <v>14440.72</v>
      </c>
      <c r="AR688" s="49">
        <f t="shared" si="293"/>
        <v>1.8899999999999935</v>
      </c>
      <c r="AS688" s="58">
        <f t="shared" si="294"/>
        <v>523.76000000000022</v>
      </c>
      <c r="AT688" s="47"/>
      <c r="AU688" s="46"/>
      <c r="AV688" s="24">
        <f t="shared" si="304"/>
        <v>0</v>
      </c>
      <c r="AW688" s="23" t="str">
        <f t="shared" si="311"/>
        <v>NÃO MEDIDO</v>
      </c>
      <c r="AX688" s="45"/>
    </row>
    <row r="689" spans="1:50" s="41" customFormat="1" ht="43.5" customHeight="1" x14ac:dyDescent="0.2">
      <c r="A689" s="41" t="s">
        <v>39</v>
      </c>
      <c r="C689" s="57" t="s">
        <v>1690</v>
      </c>
      <c r="D689" s="56" t="s">
        <v>1689</v>
      </c>
      <c r="E689" s="55" t="s">
        <v>182</v>
      </c>
      <c r="F689" s="53">
        <v>45</v>
      </c>
      <c r="G689" s="53">
        <v>0</v>
      </c>
      <c r="H689" s="54">
        <v>0</v>
      </c>
      <c r="I689" s="54"/>
      <c r="J689" s="54">
        <v>0</v>
      </c>
      <c r="K689" s="53">
        <f t="shared" si="295"/>
        <v>45</v>
      </c>
      <c r="L689" s="52">
        <v>356.16</v>
      </c>
      <c r="M689" s="51">
        <f t="shared" si="301"/>
        <v>16027.2</v>
      </c>
      <c r="N689" s="50"/>
      <c r="O689" s="50">
        <f t="shared" si="305"/>
        <v>0</v>
      </c>
      <c r="P689" s="50"/>
      <c r="Q689" s="50">
        <f t="shared" si="306"/>
        <v>0</v>
      </c>
      <c r="R689" s="50"/>
      <c r="S689" s="50">
        <f t="shared" si="307"/>
        <v>0</v>
      </c>
      <c r="T689" s="50"/>
      <c r="U689" s="50">
        <f t="shared" si="308"/>
        <v>0</v>
      </c>
      <c r="V689" s="50">
        <f>22.92+22.08</f>
        <v>45</v>
      </c>
      <c r="W689" s="50">
        <f t="shared" si="309"/>
        <v>16027.2</v>
      </c>
      <c r="X689" s="50"/>
      <c r="Y689" s="50">
        <f t="shared" si="312"/>
        <v>0</v>
      </c>
      <c r="Z689" s="50"/>
      <c r="AA689" s="50">
        <f t="shared" si="310"/>
        <v>0</v>
      </c>
      <c r="AB689" s="50"/>
      <c r="AC689" s="50">
        <f t="shared" si="296"/>
        <v>0</v>
      </c>
      <c r="AD689" s="50"/>
      <c r="AE689" s="50">
        <f t="shared" si="282"/>
        <v>0</v>
      </c>
      <c r="AF689" s="50"/>
      <c r="AG689" s="50">
        <f t="shared" si="285"/>
        <v>0</v>
      </c>
      <c r="AH689" s="50"/>
      <c r="AI689" s="50">
        <f t="shared" si="297"/>
        <v>0</v>
      </c>
      <c r="AJ689" s="50"/>
      <c r="AK689" s="50">
        <f t="shared" si="302"/>
        <v>0</v>
      </c>
      <c r="AL689" s="50"/>
      <c r="AM689" s="50">
        <f t="shared" si="298"/>
        <v>0</v>
      </c>
      <c r="AN689" s="50"/>
      <c r="AO689" s="50">
        <f t="shared" si="299"/>
        <v>0</v>
      </c>
      <c r="AP689" s="49">
        <f t="shared" si="300"/>
        <v>45</v>
      </c>
      <c r="AQ689" s="49">
        <f t="shared" si="292"/>
        <v>16027.2</v>
      </c>
      <c r="AR689" s="49">
        <f t="shared" si="293"/>
        <v>0</v>
      </c>
      <c r="AS689" s="58">
        <f t="shared" si="294"/>
        <v>0</v>
      </c>
      <c r="AT689" s="47"/>
      <c r="AU689" s="46"/>
      <c r="AV689" s="24">
        <f t="shared" si="304"/>
        <v>0</v>
      </c>
      <c r="AW689" s="23" t="str">
        <f t="shared" si="311"/>
        <v>NÃO MEDIDO</v>
      </c>
      <c r="AX689" s="45"/>
    </row>
    <row r="690" spans="1:50" s="41" customFormat="1" ht="43.5" customHeight="1" x14ac:dyDescent="0.2">
      <c r="A690" s="41" t="s">
        <v>39</v>
      </c>
      <c r="C690" s="57" t="s">
        <v>1688</v>
      </c>
      <c r="D690" s="56" t="s">
        <v>1687</v>
      </c>
      <c r="E690" s="55" t="s">
        <v>182</v>
      </c>
      <c r="F690" s="53">
        <v>75</v>
      </c>
      <c r="G690" s="53">
        <v>0</v>
      </c>
      <c r="H690" s="54">
        <v>0</v>
      </c>
      <c r="I690" s="54"/>
      <c r="J690" s="54">
        <v>0</v>
      </c>
      <c r="K690" s="53">
        <f t="shared" si="295"/>
        <v>75</v>
      </c>
      <c r="L690" s="52">
        <v>508.05</v>
      </c>
      <c r="M690" s="51">
        <f t="shared" si="301"/>
        <v>38103.75</v>
      </c>
      <c r="N690" s="50"/>
      <c r="O690" s="50">
        <f t="shared" si="305"/>
        <v>0</v>
      </c>
      <c r="P690" s="50"/>
      <c r="Q690" s="50">
        <f t="shared" si="306"/>
        <v>0</v>
      </c>
      <c r="R690" s="50"/>
      <c r="S690" s="50">
        <f t="shared" si="307"/>
        <v>0</v>
      </c>
      <c r="T690" s="50"/>
      <c r="U690" s="50">
        <f t="shared" si="308"/>
        <v>0</v>
      </c>
      <c r="V690" s="50">
        <f>27.6+14.84</f>
        <v>42.44</v>
      </c>
      <c r="W690" s="50">
        <f t="shared" si="309"/>
        <v>21561.64</v>
      </c>
      <c r="X690" s="50"/>
      <c r="Y690" s="50">
        <f t="shared" si="312"/>
        <v>0</v>
      </c>
      <c r="Z690" s="50">
        <v>14.05</v>
      </c>
      <c r="AA690" s="50">
        <f t="shared" si="310"/>
        <v>7138.1</v>
      </c>
      <c r="AB690" s="50"/>
      <c r="AC690" s="50">
        <f t="shared" si="296"/>
        <v>0</v>
      </c>
      <c r="AD690" s="50">
        <v>2.65</v>
      </c>
      <c r="AE690" s="50">
        <f t="shared" si="282"/>
        <v>1346.33</v>
      </c>
      <c r="AF690" s="50"/>
      <c r="AG690" s="50">
        <f t="shared" si="285"/>
        <v>0</v>
      </c>
      <c r="AH690" s="50"/>
      <c r="AI690" s="50">
        <f t="shared" si="297"/>
        <v>0</v>
      </c>
      <c r="AJ690" s="50"/>
      <c r="AK690" s="50">
        <f t="shared" si="302"/>
        <v>0</v>
      </c>
      <c r="AL690" s="50"/>
      <c r="AM690" s="50">
        <f t="shared" si="298"/>
        <v>0</v>
      </c>
      <c r="AN690" s="50"/>
      <c r="AO690" s="50">
        <f t="shared" si="299"/>
        <v>0</v>
      </c>
      <c r="AP690" s="49">
        <f t="shared" si="300"/>
        <v>59.139999999999993</v>
      </c>
      <c r="AQ690" s="49">
        <f t="shared" si="292"/>
        <v>30046.07</v>
      </c>
      <c r="AR690" s="49">
        <f t="shared" si="293"/>
        <v>15.860000000000007</v>
      </c>
      <c r="AS690" s="58">
        <f t="shared" si="294"/>
        <v>8057.68</v>
      </c>
      <c r="AT690" s="47"/>
      <c r="AU690" s="46"/>
      <c r="AV690" s="24">
        <f t="shared" si="304"/>
        <v>0</v>
      </c>
      <c r="AW690" s="23" t="str">
        <f t="shared" si="311"/>
        <v>NÃO MEDIDO</v>
      </c>
      <c r="AX690" s="45"/>
    </row>
    <row r="691" spans="1:50" s="41" customFormat="1" ht="43.5" customHeight="1" x14ac:dyDescent="0.2">
      <c r="A691" s="41" t="s">
        <v>39</v>
      </c>
      <c r="C691" s="57" t="s">
        <v>1686</v>
      </c>
      <c r="D691" s="56" t="s">
        <v>1685</v>
      </c>
      <c r="E691" s="55" t="s">
        <v>182</v>
      </c>
      <c r="F691" s="53">
        <v>9</v>
      </c>
      <c r="G691" s="53">
        <v>0</v>
      </c>
      <c r="H691" s="54">
        <v>0</v>
      </c>
      <c r="I691" s="54"/>
      <c r="J691" s="54">
        <v>0</v>
      </c>
      <c r="K691" s="53">
        <f t="shared" si="295"/>
        <v>9</v>
      </c>
      <c r="L691" s="52">
        <v>861.53</v>
      </c>
      <c r="M691" s="51">
        <f t="shared" si="301"/>
        <v>7753.77</v>
      </c>
      <c r="N691" s="50"/>
      <c r="O691" s="50">
        <f t="shared" si="305"/>
        <v>0</v>
      </c>
      <c r="P691" s="50"/>
      <c r="Q691" s="50">
        <f t="shared" si="306"/>
        <v>0</v>
      </c>
      <c r="R691" s="50"/>
      <c r="S691" s="50">
        <f t="shared" si="307"/>
        <v>0</v>
      </c>
      <c r="T691" s="50"/>
      <c r="U691" s="50">
        <f t="shared" si="308"/>
        <v>0</v>
      </c>
      <c r="V691" s="50"/>
      <c r="W691" s="50">
        <f t="shared" si="309"/>
        <v>0</v>
      </c>
      <c r="X691" s="50"/>
      <c r="Y691" s="50">
        <f t="shared" si="312"/>
        <v>0</v>
      </c>
      <c r="Z691" s="50"/>
      <c r="AA691" s="50">
        <f t="shared" si="310"/>
        <v>0</v>
      </c>
      <c r="AB691" s="50"/>
      <c r="AC691" s="50">
        <f t="shared" si="296"/>
        <v>0</v>
      </c>
      <c r="AD691" s="50">
        <v>9</v>
      </c>
      <c r="AE691" s="50">
        <f t="shared" si="282"/>
        <v>7753.77</v>
      </c>
      <c r="AF691" s="50"/>
      <c r="AG691" s="50">
        <f t="shared" si="285"/>
        <v>0</v>
      </c>
      <c r="AH691" s="50"/>
      <c r="AI691" s="50">
        <f t="shared" si="297"/>
        <v>0</v>
      </c>
      <c r="AJ691" s="50"/>
      <c r="AK691" s="50">
        <f t="shared" si="302"/>
        <v>0</v>
      </c>
      <c r="AL691" s="50"/>
      <c r="AM691" s="50">
        <f t="shared" si="298"/>
        <v>0</v>
      </c>
      <c r="AN691" s="50"/>
      <c r="AO691" s="50">
        <f t="shared" si="299"/>
        <v>0</v>
      </c>
      <c r="AP691" s="49">
        <f t="shared" si="300"/>
        <v>9</v>
      </c>
      <c r="AQ691" s="49">
        <f t="shared" si="292"/>
        <v>7753.77</v>
      </c>
      <c r="AR691" s="49">
        <f t="shared" si="293"/>
        <v>0</v>
      </c>
      <c r="AS691" s="58">
        <f t="shared" si="294"/>
        <v>0</v>
      </c>
      <c r="AT691" s="47"/>
      <c r="AU691" s="46"/>
      <c r="AV691" s="24">
        <f t="shared" si="304"/>
        <v>0</v>
      </c>
      <c r="AW691" s="23" t="str">
        <f t="shared" si="311"/>
        <v>NÃO MEDIDO</v>
      </c>
      <c r="AX691" s="45"/>
    </row>
    <row r="692" spans="1:50" s="41" customFormat="1" ht="87" customHeight="1" x14ac:dyDescent="0.2">
      <c r="A692" s="41" t="s">
        <v>39</v>
      </c>
      <c r="C692" s="57" t="s">
        <v>1684</v>
      </c>
      <c r="D692" s="56" t="s">
        <v>1683</v>
      </c>
      <c r="E692" s="55" t="s">
        <v>43</v>
      </c>
      <c r="F692" s="53">
        <v>236</v>
      </c>
      <c r="G692" s="53">
        <v>0</v>
      </c>
      <c r="H692" s="54">
        <v>0</v>
      </c>
      <c r="I692" s="54"/>
      <c r="J692" s="54">
        <v>0</v>
      </c>
      <c r="K692" s="53">
        <f t="shared" si="295"/>
        <v>236</v>
      </c>
      <c r="L692" s="52">
        <v>69.739999999999995</v>
      </c>
      <c r="M692" s="51">
        <f t="shared" si="301"/>
        <v>16458.64</v>
      </c>
      <c r="N692" s="50"/>
      <c r="O692" s="50">
        <f t="shared" si="305"/>
        <v>0</v>
      </c>
      <c r="P692" s="50"/>
      <c r="Q692" s="50">
        <f t="shared" si="306"/>
        <v>0</v>
      </c>
      <c r="R692" s="50"/>
      <c r="S692" s="50">
        <f t="shared" si="307"/>
        <v>0</v>
      </c>
      <c r="T692" s="50">
        <v>62</v>
      </c>
      <c r="U692" s="50">
        <f t="shared" si="308"/>
        <v>4323.88</v>
      </c>
      <c r="V692" s="50">
        <f>84+90</f>
        <v>174</v>
      </c>
      <c r="W692" s="50">
        <f t="shared" si="309"/>
        <v>12134.76</v>
      </c>
      <c r="X692" s="50"/>
      <c r="Y692" s="50">
        <f t="shared" si="312"/>
        <v>0</v>
      </c>
      <c r="Z692" s="50"/>
      <c r="AA692" s="50">
        <f t="shared" si="310"/>
        <v>0</v>
      </c>
      <c r="AB692" s="50"/>
      <c r="AC692" s="50">
        <f t="shared" si="296"/>
        <v>0</v>
      </c>
      <c r="AD692" s="50"/>
      <c r="AE692" s="50">
        <f t="shared" si="282"/>
        <v>0</v>
      </c>
      <c r="AF692" s="50"/>
      <c r="AG692" s="50">
        <f t="shared" si="285"/>
        <v>0</v>
      </c>
      <c r="AH692" s="50"/>
      <c r="AI692" s="50">
        <f t="shared" si="297"/>
        <v>0</v>
      </c>
      <c r="AJ692" s="50"/>
      <c r="AK692" s="50">
        <f t="shared" si="302"/>
        <v>0</v>
      </c>
      <c r="AL692" s="50"/>
      <c r="AM692" s="50">
        <f t="shared" si="298"/>
        <v>0</v>
      </c>
      <c r="AN692" s="50"/>
      <c r="AO692" s="50">
        <f t="shared" si="299"/>
        <v>0</v>
      </c>
      <c r="AP692" s="49">
        <f t="shared" si="300"/>
        <v>236</v>
      </c>
      <c r="AQ692" s="49">
        <f t="shared" si="292"/>
        <v>16458.64</v>
      </c>
      <c r="AR692" s="49">
        <f t="shared" si="293"/>
        <v>0</v>
      </c>
      <c r="AS692" s="58">
        <f t="shared" si="294"/>
        <v>0</v>
      </c>
      <c r="AT692" s="47"/>
      <c r="AU692" s="46"/>
      <c r="AV692" s="24">
        <f t="shared" si="304"/>
        <v>0</v>
      </c>
      <c r="AW692" s="23" t="str">
        <f t="shared" si="311"/>
        <v>NÃO MEDIDO</v>
      </c>
      <c r="AX692" s="45"/>
    </row>
    <row r="693" spans="1:50" s="41" customFormat="1" ht="87" customHeight="1" x14ac:dyDescent="0.2">
      <c r="A693" s="41" t="s">
        <v>39</v>
      </c>
      <c r="C693" s="57" t="s">
        <v>1682</v>
      </c>
      <c r="D693" s="56" t="s">
        <v>1681</v>
      </c>
      <c r="E693" s="55" t="s">
        <v>43</v>
      </c>
      <c r="F693" s="53">
        <v>2</v>
      </c>
      <c r="G693" s="53">
        <v>0</v>
      </c>
      <c r="H693" s="54">
        <v>0</v>
      </c>
      <c r="I693" s="54"/>
      <c r="J693" s="54">
        <v>0</v>
      </c>
      <c r="K693" s="53">
        <f t="shared" si="295"/>
        <v>2</v>
      </c>
      <c r="L693" s="52">
        <v>69.739999999999995</v>
      </c>
      <c r="M693" s="51">
        <f t="shared" si="301"/>
        <v>139.47999999999999</v>
      </c>
      <c r="N693" s="50"/>
      <c r="O693" s="50">
        <f t="shared" si="305"/>
        <v>0</v>
      </c>
      <c r="P693" s="50"/>
      <c r="Q693" s="50">
        <f t="shared" si="306"/>
        <v>0</v>
      </c>
      <c r="R693" s="50"/>
      <c r="S693" s="50">
        <f t="shared" si="307"/>
        <v>0</v>
      </c>
      <c r="T693" s="50"/>
      <c r="U693" s="50">
        <f t="shared" si="308"/>
        <v>0</v>
      </c>
      <c r="V693" s="50"/>
      <c r="W693" s="50">
        <f t="shared" si="309"/>
        <v>0</v>
      </c>
      <c r="X693" s="50"/>
      <c r="Y693" s="50">
        <f t="shared" si="312"/>
        <v>0</v>
      </c>
      <c r="Z693" s="50"/>
      <c r="AA693" s="50">
        <f t="shared" si="310"/>
        <v>0</v>
      </c>
      <c r="AB693" s="50"/>
      <c r="AC693" s="50">
        <f t="shared" si="296"/>
        <v>0</v>
      </c>
      <c r="AD693" s="50"/>
      <c r="AE693" s="50">
        <f t="shared" si="282"/>
        <v>0</v>
      </c>
      <c r="AF693" s="50"/>
      <c r="AG693" s="50">
        <f t="shared" si="285"/>
        <v>0</v>
      </c>
      <c r="AH693" s="50"/>
      <c r="AI693" s="50">
        <f t="shared" si="297"/>
        <v>0</v>
      </c>
      <c r="AJ693" s="50"/>
      <c r="AK693" s="50">
        <f t="shared" si="302"/>
        <v>0</v>
      </c>
      <c r="AL693" s="50"/>
      <c r="AM693" s="50">
        <f t="shared" si="298"/>
        <v>0</v>
      </c>
      <c r="AN693" s="50"/>
      <c r="AO693" s="50">
        <f t="shared" si="299"/>
        <v>0</v>
      </c>
      <c r="AP693" s="49">
        <f t="shared" si="300"/>
        <v>0</v>
      </c>
      <c r="AQ693" s="49">
        <f t="shared" si="292"/>
        <v>0</v>
      </c>
      <c r="AR693" s="49">
        <f t="shared" si="293"/>
        <v>2</v>
      </c>
      <c r="AS693" s="58">
        <f t="shared" si="294"/>
        <v>139.47999999999999</v>
      </c>
      <c r="AT693" s="47"/>
      <c r="AU693" s="46"/>
      <c r="AV693" s="24">
        <f t="shared" si="304"/>
        <v>0</v>
      </c>
      <c r="AW693" s="23" t="str">
        <f t="shared" si="311"/>
        <v>NÃO MEDIDO</v>
      </c>
      <c r="AX693" s="45"/>
    </row>
    <row r="694" spans="1:50" s="41" customFormat="1" ht="87" customHeight="1" x14ac:dyDescent="0.2">
      <c r="A694" s="41" t="s">
        <v>39</v>
      </c>
      <c r="C694" s="57" t="s">
        <v>1680</v>
      </c>
      <c r="D694" s="56" t="s">
        <v>1679</v>
      </c>
      <c r="E694" s="55" t="s">
        <v>43</v>
      </c>
      <c r="F694" s="53">
        <v>2</v>
      </c>
      <c r="G694" s="53">
        <v>0</v>
      </c>
      <c r="H694" s="54">
        <v>0</v>
      </c>
      <c r="I694" s="54"/>
      <c r="J694" s="54">
        <v>0</v>
      </c>
      <c r="K694" s="53">
        <f t="shared" si="295"/>
        <v>2</v>
      </c>
      <c r="L694" s="52">
        <v>66.010000000000005</v>
      </c>
      <c r="M694" s="51">
        <f t="shared" si="301"/>
        <v>132.02000000000001</v>
      </c>
      <c r="N694" s="50"/>
      <c r="O694" s="50">
        <f t="shared" si="305"/>
        <v>0</v>
      </c>
      <c r="P694" s="50"/>
      <c r="Q694" s="50">
        <f t="shared" si="306"/>
        <v>0</v>
      </c>
      <c r="R694" s="50"/>
      <c r="S694" s="50">
        <f t="shared" si="307"/>
        <v>0</v>
      </c>
      <c r="T694" s="50"/>
      <c r="U694" s="50">
        <f t="shared" si="308"/>
        <v>0</v>
      </c>
      <c r="V694" s="50"/>
      <c r="W694" s="50">
        <f t="shared" si="309"/>
        <v>0</v>
      </c>
      <c r="X694" s="50"/>
      <c r="Y694" s="50">
        <f t="shared" si="312"/>
        <v>0</v>
      </c>
      <c r="Z694" s="50"/>
      <c r="AA694" s="50">
        <f t="shared" si="310"/>
        <v>0</v>
      </c>
      <c r="AB694" s="50"/>
      <c r="AC694" s="50">
        <f t="shared" si="296"/>
        <v>0</v>
      </c>
      <c r="AD694" s="50"/>
      <c r="AE694" s="50">
        <f t="shared" ref="AE694:AE757" si="313">ROUND(AD694*$L694,2)</f>
        <v>0</v>
      </c>
      <c r="AF694" s="50"/>
      <c r="AG694" s="50">
        <f t="shared" si="285"/>
        <v>0</v>
      </c>
      <c r="AH694" s="50"/>
      <c r="AI694" s="50">
        <f t="shared" si="297"/>
        <v>0</v>
      </c>
      <c r="AJ694" s="50"/>
      <c r="AK694" s="50">
        <f t="shared" si="302"/>
        <v>0</v>
      </c>
      <c r="AL694" s="50"/>
      <c r="AM694" s="50">
        <f t="shared" si="298"/>
        <v>0</v>
      </c>
      <c r="AN694" s="50"/>
      <c r="AO694" s="50">
        <f t="shared" si="299"/>
        <v>0</v>
      </c>
      <c r="AP694" s="49">
        <f t="shared" si="300"/>
        <v>0</v>
      </c>
      <c r="AQ694" s="49">
        <f t="shared" si="292"/>
        <v>0</v>
      </c>
      <c r="AR694" s="49">
        <f t="shared" si="293"/>
        <v>2</v>
      </c>
      <c r="AS694" s="58">
        <f t="shared" si="294"/>
        <v>132.02000000000001</v>
      </c>
      <c r="AT694" s="47"/>
      <c r="AU694" s="46"/>
      <c r="AV694" s="24">
        <f t="shared" si="304"/>
        <v>0</v>
      </c>
      <c r="AW694" s="23" t="str">
        <f t="shared" si="311"/>
        <v>NÃO MEDIDO</v>
      </c>
      <c r="AX694" s="45"/>
    </row>
    <row r="695" spans="1:50" s="41" customFormat="1" ht="87" customHeight="1" x14ac:dyDescent="0.2">
      <c r="A695" s="41" t="s">
        <v>39</v>
      </c>
      <c r="C695" s="57" t="s">
        <v>1678</v>
      </c>
      <c r="D695" s="56" t="s">
        <v>1677</v>
      </c>
      <c r="E695" s="55" t="s">
        <v>43</v>
      </c>
      <c r="F695" s="53">
        <v>2</v>
      </c>
      <c r="G695" s="53">
        <v>0</v>
      </c>
      <c r="H695" s="54">
        <v>0</v>
      </c>
      <c r="I695" s="54"/>
      <c r="J695" s="54">
        <v>0</v>
      </c>
      <c r="K695" s="53">
        <f t="shared" si="295"/>
        <v>2</v>
      </c>
      <c r="L695" s="52">
        <v>66.290000000000006</v>
      </c>
      <c r="M695" s="51">
        <f t="shared" si="301"/>
        <v>132.58000000000001</v>
      </c>
      <c r="N695" s="50"/>
      <c r="O695" s="50">
        <f t="shared" si="305"/>
        <v>0</v>
      </c>
      <c r="P695" s="50"/>
      <c r="Q695" s="50">
        <f t="shared" si="306"/>
        <v>0</v>
      </c>
      <c r="R695" s="50"/>
      <c r="S695" s="50">
        <f t="shared" si="307"/>
        <v>0</v>
      </c>
      <c r="T695" s="50"/>
      <c r="U695" s="50">
        <f t="shared" si="308"/>
        <v>0</v>
      </c>
      <c r="V695" s="50"/>
      <c r="W695" s="50">
        <f t="shared" si="309"/>
        <v>0</v>
      </c>
      <c r="X695" s="50"/>
      <c r="Y695" s="50">
        <f t="shared" si="312"/>
        <v>0</v>
      </c>
      <c r="Z695" s="50"/>
      <c r="AA695" s="50">
        <f t="shared" si="310"/>
        <v>0</v>
      </c>
      <c r="AB695" s="50"/>
      <c r="AC695" s="50">
        <f t="shared" si="296"/>
        <v>0</v>
      </c>
      <c r="AD695" s="50"/>
      <c r="AE695" s="50">
        <f t="shared" si="313"/>
        <v>0</v>
      </c>
      <c r="AF695" s="50"/>
      <c r="AG695" s="50">
        <f t="shared" si="285"/>
        <v>0</v>
      </c>
      <c r="AH695" s="50"/>
      <c r="AI695" s="50">
        <f t="shared" si="297"/>
        <v>0</v>
      </c>
      <c r="AJ695" s="50"/>
      <c r="AK695" s="50">
        <f t="shared" si="302"/>
        <v>0</v>
      </c>
      <c r="AL695" s="50"/>
      <c r="AM695" s="50">
        <f t="shared" si="298"/>
        <v>0</v>
      </c>
      <c r="AN695" s="50"/>
      <c r="AO695" s="50">
        <f t="shared" si="299"/>
        <v>0</v>
      </c>
      <c r="AP695" s="49">
        <f t="shared" si="300"/>
        <v>0</v>
      </c>
      <c r="AQ695" s="49">
        <f t="shared" si="292"/>
        <v>0</v>
      </c>
      <c r="AR695" s="49">
        <f t="shared" si="293"/>
        <v>2</v>
      </c>
      <c r="AS695" s="58">
        <f t="shared" si="294"/>
        <v>132.58000000000001</v>
      </c>
      <c r="AT695" s="47"/>
      <c r="AU695" s="46"/>
      <c r="AV695" s="24">
        <f t="shared" si="304"/>
        <v>0</v>
      </c>
      <c r="AW695" s="23" t="str">
        <f t="shared" si="311"/>
        <v>NÃO MEDIDO</v>
      </c>
      <c r="AX695" s="45"/>
    </row>
    <row r="696" spans="1:50" s="41" customFormat="1" ht="94.5" customHeight="1" x14ac:dyDescent="0.2">
      <c r="A696" s="41" t="s">
        <v>39</v>
      </c>
      <c r="C696" s="57" t="s">
        <v>1676</v>
      </c>
      <c r="D696" s="56" t="s">
        <v>1675</v>
      </c>
      <c r="E696" s="55" t="s">
        <v>43</v>
      </c>
      <c r="F696" s="53">
        <v>3</v>
      </c>
      <c r="G696" s="53">
        <v>0</v>
      </c>
      <c r="H696" s="54">
        <v>0</v>
      </c>
      <c r="I696" s="54"/>
      <c r="J696" s="54">
        <v>0</v>
      </c>
      <c r="K696" s="53">
        <f t="shared" si="295"/>
        <v>3</v>
      </c>
      <c r="L696" s="52">
        <v>71.09</v>
      </c>
      <c r="M696" s="51">
        <f t="shared" si="301"/>
        <v>213.27</v>
      </c>
      <c r="N696" s="50"/>
      <c r="O696" s="50">
        <f t="shared" si="305"/>
        <v>0</v>
      </c>
      <c r="P696" s="50"/>
      <c r="Q696" s="50">
        <f t="shared" si="306"/>
        <v>0</v>
      </c>
      <c r="R696" s="50"/>
      <c r="S696" s="50">
        <f t="shared" si="307"/>
        <v>0</v>
      </c>
      <c r="T696" s="50"/>
      <c r="U696" s="50">
        <f t="shared" si="308"/>
        <v>0</v>
      </c>
      <c r="V696" s="50"/>
      <c r="W696" s="50">
        <f t="shared" si="309"/>
        <v>0</v>
      </c>
      <c r="X696" s="50"/>
      <c r="Y696" s="50">
        <f t="shared" si="312"/>
        <v>0</v>
      </c>
      <c r="Z696" s="50"/>
      <c r="AA696" s="50">
        <f t="shared" si="310"/>
        <v>0</v>
      </c>
      <c r="AB696" s="50"/>
      <c r="AC696" s="50">
        <f t="shared" si="296"/>
        <v>0</v>
      </c>
      <c r="AD696" s="50"/>
      <c r="AE696" s="50">
        <f t="shared" si="313"/>
        <v>0</v>
      </c>
      <c r="AF696" s="50"/>
      <c r="AG696" s="50">
        <f t="shared" si="285"/>
        <v>0</v>
      </c>
      <c r="AH696" s="50"/>
      <c r="AI696" s="50">
        <f t="shared" si="297"/>
        <v>0</v>
      </c>
      <c r="AJ696" s="50"/>
      <c r="AK696" s="50">
        <f t="shared" si="302"/>
        <v>0</v>
      </c>
      <c r="AL696" s="50"/>
      <c r="AM696" s="50">
        <f t="shared" si="298"/>
        <v>0</v>
      </c>
      <c r="AN696" s="50"/>
      <c r="AO696" s="50">
        <f t="shared" si="299"/>
        <v>0</v>
      </c>
      <c r="AP696" s="49">
        <f t="shared" si="300"/>
        <v>0</v>
      </c>
      <c r="AQ696" s="49">
        <f t="shared" si="292"/>
        <v>0</v>
      </c>
      <c r="AR696" s="49">
        <f t="shared" si="293"/>
        <v>3</v>
      </c>
      <c r="AS696" s="58">
        <f t="shared" si="294"/>
        <v>213.27</v>
      </c>
      <c r="AT696" s="47"/>
      <c r="AU696" s="46"/>
      <c r="AV696" s="24">
        <f t="shared" si="304"/>
        <v>0</v>
      </c>
      <c r="AW696" s="23" t="str">
        <f t="shared" si="311"/>
        <v>NÃO MEDIDO</v>
      </c>
      <c r="AX696" s="45"/>
    </row>
    <row r="697" spans="1:50" s="41" customFormat="1" ht="97.5" customHeight="1" x14ac:dyDescent="0.2">
      <c r="A697" s="41" t="s">
        <v>39</v>
      </c>
      <c r="C697" s="57" t="s">
        <v>1674</v>
      </c>
      <c r="D697" s="56" t="s">
        <v>1673</v>
      </c>
      <c r="E697" s="55" t="s">
        <v>43</v>
      </c>
      <c r="F697" s="53">
        <v>1</v>
      </c>
      <c r="G697" s="53">
        <v>0</v>
      </c>
      <c r="H697" s="54">
        <v>0</v>
      </c>
      <c r="I697" s="54"/>
      <c r="J697" s="54">
        <v>0</v>
      </c>
      <c r="K697" s="53">
        <f t="shared" si="295"/>
        <v>1</v>
      </c>
      <c r="L697" s="52">
        <v>81.8</v>
      </c>
      <c r="M697" s="51">
        <f t="shared" si="301"/>
        <v>81.8</v>
      </c>
      <c r="N697" s="50"/>
      <c r="O697" s="50">
        <f t="shared" si="305"/>
        <v>0</v>
      </c>
      <c r="P697" s="50"/>
      <c r="Q697" s="50">
        <f t="shared" si="306"/>
        <v>0</v>
      </c>
      <c r="R697" s="50"/>
      <c r="S697" s="50">
        <f t="shared" si="307"/>
        <v>0</v>
      </c>
      <c r="T697" s="50"/>
      <c r="U697" s="50">
        <f t="shared" si="308"/>
        <v>0</v>
      </c>
      <c r="V697" s="50"/>
      <c r="W697" s="50">
        <f t="shared" si="309"/>
        <v>0</v>
      </c>
      <c r="X697" s="50"/>
      <c r="Y697" s="50">
        <f t="shared" si="312"/>
        <v>0</v>
      </c>
      <c r="Z697" s="50"/>
      <c r="AA697" s="50">
        <f t="shared" si="310"/>
        <v>0</v>
      </c>
      <c r="AB697" s="50"/>
      <c r="AC697" s="50">
        <f t="shared" si="296"/>
        <v>0</v>
      </c>
      <c r="AD697" s="50"/>
      <c r="AE697" s="50">
        <f t="shared" si="313"/>
        <v>0</v>
      </c>
      <c r="AF697" s="50"/>
      <c r="AG697" s="50">
        <f t="shared" si="285"/>
        <v>0</v>
      </c>
      <c r="AH697" s="50"/>
      <c r="AI697" s="50">
        <f t="shared" si="297"/>
        <v>0</v>
      </c>
      <c r="AJ697" s="50"/>
      <c r="AK697" s="50">
        <f t="shared" si="302"/>
        <v>0</v>
      </c>
      <c r="AL697" s="50"/>
      <c r="AM697" s="50">
        <f t="shared" si="298"/>
        <v>0</v>
      </c>
      <c r="AN697" s="50"/>
      <c r="AO697" s="50">
        <f t="shared" si="299"/>
        <v>0</v>
      </c>
      <c r="AP697" s="49">
        <f t="shared" si="300"/>
        <v>0</v>
      </c>
      <c r="AQ697" s="49">
        <f t="shared" si="292"/>
        <v>0</v>
      </c>
      <c r="AR697" s="49">
        <f t="shared" si="293"/>
        <v>1</v>
      </c>
      <c r="AS697" s="58">
        <f t="shared" si="294"/>
        <v>81.8</v>
      </c>
      <c r="AT697" s="47"/>
      <c r="AU697" s="46"/>
      <c r="AV697" s="24">
        <f t="shared" si="304"/>
        <v>0</v>
      </c>
      <c r="AW697" s="23" t="str">
        <f t="shared" si="311"/>
        <v>NÃO MEDIDO</v>
      </c>
      <c r="AX697" s="45"/>
    </row>
    <row r="698" spans="1:50" s="41" customFormat="1" ht="99" customHeight="1" x14ac:dyDescent="0.2">
      <c r="A698" s="41" t="s">
        <v>39</v>
      </c>
      <c r="C698" s="57" t="s">
        <v>1672</v>
      </c>
      <c r="D698" s="56" t="s">
        <v>1671</v>
      </c>
      <c r="E698" s="55" t="s">
        <v>43</v>
      </c>
      <c r="F698" s="53">
        <v>3</v>
      </c>
      <c r="G698" s="53">
        <v>0</v>
      </c>
      <c r="H698" s="54">
        <v>0</v>
      </c>
      <c r="I698" s="54"/>
      <c r="J698" s="54">
        <v>0</v>
      </c>
      <c r="K698" s="53">
        <f t="shared" si="295"/>
        <v>3</v>
      </c>
      <c r="L698" s="52">
        <v>81.8</v>
      </c>
      <c r="M698" s="51">
        <f t="shared" si="301"/>
        <v>245.4</v>
      </c>
      <c r="N698" s="50"/>
      <c r="O698" s="50">
        <f t="shared" si="305"/>
        <v>0</v>
      </c>
      <c r="P698" s="50"/>
      <c r="Q698" s="50">
        <f t="shared" si="306"/>
        <v>0</v>
      </c>
      <c r="R698" s="50"/>
      <c r="S698" s="50">
        <f t="shared" si="307"/>
        <v>0</v>
      </c>
      <c r="T698" s="50"/>
      <c r="U698" s="50">
        <f t="shared" si="308"/>
        <v>0</v>
      </c>
      <c r="V698" s="50"/>
      <c r="W698" s="50">
        <f t="shared" si="309"/>
        <v>0</v>
      </c>
      <c r="X698" s="50"/>
      <c r="Y698" s="50">
        <f t="shared" si="312"/>
        <v>0</v>
      </c>
      <c r="Z698" s="50"/>
      <c r="AA698" s="50">
        <f t="shared" si="310"/>
        <v>0</v>
      </c>
      <c r="AB698" s="50"/>
      <c r="AC698" s="50">
        <f t="shared" si="296"/>
        <v>0</v>
      </c>
      <c r="AD698" s="50"/>
      <c r="AE698" s="50">
        <f t="shared" si="313"/>
        <v>0</v>
      </c>
      <c r="AF698" s="50"/>
      <c r="AG698" s="50">
        <f t="shared" si="285"/>
        <v>0</v>
      </c>
      <c r="AH698" s="50"/>
      <c r="AI698" s="50">
        <f t="shared" si="297"/>
        <v>0</v>
      </c>
      <c r="AJ698" s="50"/>
      <c r="AK698" s="50">
        <f t="shared" si="302"/>
        <v>0</v>
      </c>
      <c r="AL698" s="50"/>
      <c r="AM698" s="50">
        <f t="shared" si="298"/>
        <v>0</v>
      </c>
      <c r="AN698" s="50"/>
      <c r="AO698" s="50">
        <f t="shared" si="299"/>
        <v>0</v>
      </c>
      <c r="AP698" s="49">
        <f t="shared" si="300"/>
        <v>0</v>
      </c>
      <c r="AQ698" s="49">
        <f t="shared" si="292"/>
        <v>0</v>
      </c>
      <c r="AR698" s="49">
        <f t="shared" si="293"/>
        <v>3</v>
      </c>
      <c r="AS698" s="58">
        <f t="shared" si="294"/>
        <v>245.4</v>
      </c>
      <c r="AT698" s="47"/>
      <c r="AU698" s="46"/>
      <c r="AV698" s="24">
        <f t="shared" si="304"/>
        <v>0</v>
      </c>
      <c r="AW698" s="23" t="str">
        <f t="shared" si="311"/>
        <v>NÃO MEDIDO</v>
      </c>
      <c r="AX698" s="45"/>
    </row>
    <row r="699" spans="1:50" s="41" customFormat="1" ht="87" customHeight="1" x14ac:dyDescent="0.2">
      <c r="A699" s="41" t="s">
        <v>39</v>
      </c>
      <c r="C699" s="57" t="s">
        <v>1670</v>
      </c>
      <c r="D699" s="56" t="s">
        <v>1669</v>
      </c>
      <c r="E699" s="55" t="s">
        <v>43</v>
      </c>
      <c r="F699" s="53">
        <v>1</v>
      </c>
      <c r="G699" s="53">
        <v>0</v>
      </c>
      <c r="H699" s="54">
        <v>0</v>
      </c>
      <c r="I699" s="54"/>
      <c r="J699" s="54">
        <v>0</v>
      </c>
      <c r="K699" s="53">
        <f t="shared" si="295"/>
        <v>1</v>
      </c>
      <c r="L699" s="52">
        <v>91.18</v>
      </c>
      <c r="M699" s="51">
        <f t="shared" si="301"/>
        <v>91.18</v>
      </c>
      <c r="N699" s="50"/>
      <c r="O699" s="50">
        <f t="shared" si="305"/>
        <v>0</v>
      </c>
      <c r="P699" s="50"/>
      <c r="Q699" s="50">
        <f t="shared" si="306"/>
        <v>0</v>
      </c>
      <c r="R699" s="50"/>
      <c r="S699" s="50">
        <f t="shared" si="307"/>
        <v>0</v>
      </c>
      <c r="T699" s="50"/>
      <c r="U699" s="50">
        <f t="shared" si="308"/>
        <v>0</v>
      </c>
      <c r="V699" s="50"/>
      <c r="W699" s="50">
        <f t="shared" si="309"/>
        <v>0</v>
      </c>
      <c r="X699" s="50"/>
      <c r="Y699" s="50">
        <f t="shared" si="312"/>
        <v>0</v>
      </c>
      <c r="Z699" s="50"/>
      <c r="AA699" s="50">
        <f t="shared" si="310"/>
        <v>0</v>
      </c>
      <c r="AB699" s="50"/>
      <c r="AC699" s="50">
        <f t="shared" si="296"/>
        <v>0</v>
      </c>
      <c r="AD699" s="50"/>
      <c r="AE699" s="50">
        <f t="shared" si="313"/>
        <v>0</v>
      </c>
      <c r="AF699" s="50"/>
      <c r="AG699" s="50">
        <f t="shared" si="285"/>
        <v>0</v>
      </c>
      <c r="AH699" s="50"/>
      <c r="AI699" s="50">
        <f t="shared" si="297"/>
        <v>0</v>
      </c>
      <c r="AJ699" s="50"/>
      <c r="AK699" s="50">
        <f t="shared" si="302"/>
        <v>0</v>
      </c>
      <c r="AL699" s="50"/>
      <c r="AM699" s="50">
        <f t="shared" si="298"/>
        <v>0</v>
      </c>
      <c r="AN699" s="50"/>
      <c r="AO699" s="50">
        <f t="shared" si="299"/>
        <v>0</v>
      </c>
      <c r="AP699" s="49">
        <f t="shared" si="300"/>
        <v>0</v>
      </c>
      <c r="AQ699" s="49">
        <f t="shared" si="292"/>
        <v>0</v>
      </c>
      <c r="AR699" s="49">
        <f t="shared" si="293"/>
        <v>1</v>
      </c>
      <c r="AS699" s="58">
        <f t="shared" si="294"/>
        <v>91.18</v>
      </c>
      <c r="AT699" s="47"/>
      <c r="AU699" s="46"/>
      <c r="AV699" s="24">
        <f t="shared" si="304"/>
        <v>0</v>
      </c>
      <c r="AW699" s="23" t="str">
        <f t="shared" si="311"/>
        <v>NÃO MEDIDO</v>
      </c>
      <c r="AX699" s="45"/>
    </row>
    <row r="700" spans="1:50" s="41" customFormat="1" ht="45" customHeight="1" x14ac:dyDescent="0.2">
      <c r="A700" s="41" t="s">
        <v>39</v>
      </c>
      <c r="C700" s="57" t="s">
        <v>591</v>
      </c>
      <c r="D700" s="56" t="s">
        <v>590</v>
      </c>
      <c r="E700" s="55" t="s">
        <v>43</v>
      </c>
      <c r="F700" s="53">
        <v>4</v>
      </c>
      <c r="G700" s="53">
        <v>0</v>
      </c>
      <c r="H700" s="54">
        <v>0</v>
      </c>
      <c r="I700" s="54"/>
      <c r="J700" s="54">
        <v>0</v>
      </c>
      <c r="K700" s="53">
        <f t="shared" si="295"/>
        <v>4</v>
      </c>
      <c r="L700" s="52">
        <v>28.44</v>
      </c>
      <c r="M700" s="51">
        <f t="shared" si="301"/>
        <v>113.76</v>
      </c>
      <c r="N700" s="50"/>
      <c r="O700" s="50">
        <f t="shared" si="305"/>
        <v>0</v>
      </c>
      <c r="P700" s="50"/>
      <c r="Q700" s="50">
        <f t="shared" si="306"/>
        <v>0</v>
      </c>
      <c r="R700" s="50"/>
      <c r="S700" s="50">
        <f t="shared" si="307"/>
        <v>0</v>
      </c>
      <c r="T700" s="50"/>
      <c r="U700" s="50">
        <f t="shared" si="308"/>
        <v>0</v>
      </c>
      <c r="V700" s="50"/>
      <c r="W700" s="50">
        <f t="shared" si="309"/>
        <v>0</v>
      </c>
      <c r="X700" s="50"/>
      <c r="Y700" s="50">
        <f t="shared" si="312"/>
        <v>0</v>
      </c>
      <c r="Z700" s="50"/>
      <c r="AA700" s="50">
        <f t="shared" si="310"/>
        <v>0</v>
      </c>
      <c r="AB700" s="50"/>
      <c r="AC700" s="50">
        <f t="shared" si="296"/>
        <v>0</v>
      </c>
      <c r="AD700" s="50"/>
      <c r="AE700" s="50">
        <f t="shared" si="313"/>
        <v>0</v>
      </c>
      <c r="AF700" s="50"/>
      <c r="AG700" s="50">
        <f t="shared" si="285"/>
        <v>0</v>
      </c>
      <c r="AH700" s="50"/>
      <c r="AI700" s="50">
        <f t="shared" si="297"/>
        <v>0</v>
      </c>
      <c r="AJ700" s="50"/>
      <c r="AK700" s="50">
        <f t="shared" si="302"/>
        <v>0</v>
      </c>
      <c r="AL700" s="50"/>
      <c r="AM700" s="50">
        <f t="shared" si="298"/>
        <v>0</v>
      </c>
      <c r="AN700" s="50"/>
      <c r="AO700" s="50">
        <f t="shared" si="299"/>
        <v>0</v>
      </c>
      <c r="AP700" s="49">
        <f t="shared" si="300"/>
        <v>0</v>
      </c>
      <c r="AQ700" s="49">
        <f t="shared" si="292"/>
        <v>0</v>
      </c>
      <c r="AR700" s="49">
        <f t="shared" si="293"/>
        <v>4</v>
      </c>
      <c r="AS700" s="58">
        <f t="shared" si="294"/>
        <v>113.76</v>
      </c>
      <c r="AT700" s="47"/>
      <c r="AU700" s="46"/>
      <c r="AV700" s="24">
        <f t="shared" si="304"/>
        <v>0</v>
      </c>
      <c r="AW700" s="23" t="str">
        <f t="shared" si="311"/>
        <v>NÃO MEDIDO</v>
      </c>
      <c r="AX700" s="45"/>
    </row>
    <row r="701" spans="1:50" s="41" customFormat="1" ht="57" customHeight="1" x14ac:dyDescent="0.2">
      <c r="A701" s="41" t="s">
        <v>39</v>
      </c>
      <c r="C701" s="57" t="s">
        <v>1668</v>
      </c>
      <c r="D701" s="56" t="s">
        <v>1667</v>
      </c>
      <c r="E701" s="55" t="s">
        <v>43</v>
      </c>
      <c r="F701" s="53">
        <v>8</v>
      </c>
      <c r="G701" s="53">
        <v>0</v>
      </c>
      <c r="H701" s="54">
        <v>0</v>
      </c>
      <c r="I701" s="54"/>
      <c r="J701" s="54">
        <v>0</v>
      </c>
      <c r="K701" s="53">
        <f t="shared" si="295"/>
        <v>8</v>
      </c>
      <c r="L701" s="52">
        <v>95.09</v>
      </c>
      <c r="M701" s="51">
        <f t="shared" si="301"/>
        <v>760.72</v>
      </c>
      <c r="N701" s="50"/>
      <c r="O701" s="50">
        <f t="shared" si="305"/>
        <v>0</v>
      </c>
      <c r="P701" s="50"/>
      <c r="Q701" s="50">
        <f t="shared" si="306"/>
        <v>0</v>
      </c>
      <c r="R701" s="50"/>
      <c r="S701" s="50">
        <f t="shared" si="307"/>
        <v>0</v>
      </c>
      <c r="T701" s="50"/>
      <c r="U701" s="50">
        <f t="shared" si="308"/>
        <v>0</v>
      </c>
      <c r="V701" s="50"/>
      <c r="W701" s="50">
        <f t="shared" si="309"/>
        <v>0</v>
      </c>
      <c r="X701" s="50"/>
      <c r="Y701" s="50">
        <f t="shared" si="312"/>
        <v>0</v>
      </c>
      <c r="Z701" s="50"/>
      <c r="AA701" s="50">
        <f t="shared" si="310"/>
        <v>0</v>
      </c>
      <c r="AB701" s="50"/>
      <c r="AC701" s="50">
        <f t="shared" si="296"/>
        <v>0</v>
      </c>
      <c r="AD701" s="50">
        <v>8</v>
      </c>
      <c r="AE701" s="50">
        <f t="shared" si="313"/>
        <v>760.72</v>
      </c>
      <c r="AF701" s="50"/>
      <c r="AG701" s="50">
        <f t="shared" si="285"/>
        <v>0</v>
      </c>
      <c r="AH701" s="50"/>
      <c r="AI701" s="50">
        <f t="shared" si="297"/>
        <v>0</v>
      </c>
      <c r="AJ701" s="50"/>
      <c r="AK701" s="50">
        <f t="shared" si="302"/>
        <v>0</v>
      </c>
      <c r="AL701" s="50"/>
      <c r="AM701" s="50">
        <f t="shared" si="298"/>
        <v>0</v>
      </c>
      <c r="AN701" s="50"/>
      <c r="AO701" s="50">
        <f t="shared" si="299"/>
        <v>0</v>
      </c>
      <c r="AP701" s="49">
        <f t="shared" si="300"/>
        <v>8</v>
      </c>
      <c r="AQ701" s="49">
        <f t="shared" si="292"/>
        <v>760.72</v>
      </c>
      <c r="AR701" s="49">
        <f t="shared" si="293"/>
        <v>0</v>
      </c>
      <c r="AS701" s="58">
        <f t="shared" si="294"/>
        <v>0</v>
      </c>
      <c r="AT701" s="47"/>
      <c r="AU701" s="46"/>
      <c r="AV701" s="24">
        <f t="shared" si="304"/>
        <v>0</v>
      </c>
      <c r="AW701" s="23" t="str">
        <f t="shared" si="311"/>
        <v>NÃO MEDIDO</v>
      </c>
      <c r="AX701" s="45"/>
    </row>
    <row r="702" spans="1:50" s="41" customFormat="1" ht="45" customHeight="1" x14ac:dyDescent="0.2">
      <c r="A702" s="41" t="s">
        <v>39</v>
      </c>
      <c r="C702" s="57" t="s">
        <v>1666</v>
      </c>
      <c r="D702" s="56" t="s">
        <v>1665</v>
      </c>
      <c r="E702" s="55" t="s">
        <v>43</v>
      </c>
      <c r="F702" s="53">
        <v>2</v>
      </c>
      <c r="G702" s="53">
        <v>0</v>
      </c>
      <c r="H702" s="54">
        <v>0</v>
      </c>
      <c r="I702" s="54"/>
      <c r="J702" s="54">
        <v>0</v>
      </c>
      <c r="K702" s="53">
        <f t="shared" si="295"/>
        <v>2</v>
      </c>
      <c r="L702" s="52">
        <v>180.19</v>
      </c>
      <c r="M702" s="51">
        <f t="shared" si="301"/>
        <v>360.38</v>
      </c>
      <c r="N702" s="50"/>
      <c r="O702" s="50">
        <f t="shared" si="305"/>
        <v>0</v>
      </c>
      <c r="P702" s="50"/>
      <c r="Q702" s="50">
        <f t="shared" si="306"/>
        <v>0</v>
      </c>
      <c r="R702" s="50"/>
      <c r="S702" s="50">
        <f t="shared" si="307"/>
        <v>0</v>
      </c>
      <c r="T702" s="50"/>
      <c r="U702" s="50">
        <f t="shared" si="308"/>
        <v>0</v>
      </c>
      <c r="V702" s="50"/>
      <c r="W702" s="50">
        <f t="shared" si="309"/>
        <v>0</v>
      </c>
      <c r="X702" s="50"/>
      <c r="Y702" s="50">
        <f t="shared" si="312"/>
        <v>0</v>
      </c>
      <c r="Z702" s="50"/>
      <c r="AA702" s="50">
        <f t="shared" si="310"/>
        <v>0</v>
      </c>
      <c r="AB702" s="50"/>
      <c r="AC702" s="50">
        <f t="shared" si="296"/>
        <v>0</v>
      </c>
      <c r="AD702" s="50"/>
      <c r="AE702" s="50">
        <f t="shared" si="313"/>
        <v>0</v>
      </c>
      <c r="AF702" s="50"/>
      <c r="AG702" s="50">
        <f t="shared" si="285"/>
        <v>0</v>
      </c>
      <c r="AH702" s="50"/>
      <c r="AI702" s="50">
        <f t="shared" si="297"/>
        <v>0</v>
      </c>
      <c r="AJ702" s="50"/>
      <c r="AK702" s="50">
        <f t="shared" si="302"/>
        <v>0</v>
      </c>
      <c r="AL702" s="50"/>
      <c r="AM702" s="50">
        <f t="shared" si="298"/>
        <v>0</v>
      </c>
      <c r="AN702" s="50"/>
      <c r="AO702" s="50">
        <f t="shared" si="299"/>
        <v>0</v>
      </c>
      <c r="AP702" s="49">
        <f t="shared" si="300"/>
        <v>0</v>
      </c>
      <c r="AQ702" s="49">
        <f t="shared" si="292"/>
        <v>0</v>
      </c>
      <c r="AR702" s="49">
        <f t="shared" si="293"/>
        <v>2</v>
      </c>
      <c r="AS702" s="58">
        <f t="shared" si="294"/>
        <v>360.38</v>
      </c>
      <c r="AT702" s="47"/>
      <c r="AU702" s="46"/>
      <c r="AV702" s="24">
        <f t="shared" si="304"/>
        <v>0</v>
      </c>
      <c r="AW702" s="23" t="str">
        <f t="shared" si="311"/>
        <v>NÃO MEDIDO</v>
      </c>
      <c r="AX702" s="45"/>
    </row>
    <row r="703" spans="1:50" s="41" customFormat="1" ht="45" customHeight="1" x14ac:dyDescent="0.2">
      <c r="A703" s="41" t="s">
        <v>39</v>
      </c>
      <c r="C703" s="57" t="s">
        <v>1664</v>
      </c>
      <c r="D703" s="56" t="s">
        <v>1663</v>
      </c>
      <c r="E703" s="55" t="s">
        <v>43</v>
      </c>
      <c r="F703" s="53">
        <v>147</v>
      </c>
      <c r="G703" s="53">
        <v>0</v>
      </c>
      <c r="H703" s="54">
        <v>0</v>
      </c>
      <c r="I703" s="54"/>
      <c r="J703" s="54">
        <v>0</v>
      </c>
      <c r="K703" s="53">
        <f t="shared" si="295"/>
        <v>147</v>
      </c>
      <c r="L703" s="52">
        <v>275.08999999999997</v>
      </c>
      <c r="M703" s="51">
        <f t="shared" si="301"/>
        <v>40438.230000000003</v>
      </c>
      <c r="N703" s="50"/>
      <c r="O703" s="50">
        <f t="shared" si="305"/>
        <v>0</v>
      </c>
      <c r="P703" s="50"/>
      <c r="Q703" s="50">
        <f t="shared" si="306"/>
        <v>0</v>
      </c>
      <c r="R703" s="50"/>
      <c r="S703" s="50">
        <f t="shared" si="307"/>
        <v>0</v>
      </c>
      <c r="T703" s="50"/>
      <c r="U703" s="50">
        <f t="shared" si="308"/>
        <v>0</v>
      </c>
      <c r="V703" s="50"/>
      <c r="W703" s="50">
        <f t="shared" si="309"/>
        <v>0</v>
      </c>
      <c r="X703" s="50"/>
      <c r="Y703" s="50">
        <f t="shared" si="312"/>
        <v>0</v>
      </c>
      <c r="Z703" s="50"/>
      <c r="AA703" s="50">
        <f t="shared" si="310"/>
        <v>0</v>
      </c>
      <c r="AB703" s="50"/>
      <c r="AC703" s="50">
        <f t="shared" si="296"/>
        <v>0</v>
      </c>
      <c r="AD703" s="50">
        <v>147</v>
      </c>
      <c r="AE703" s="50">
        <f t="shared" si="313"/>
        <v>40438.230000000003</v>
      </c>
      <c r="AF703" s="50"/>
      <c r="AG703" s="50">
        <f t="shared" si="285"/>
        <v>0</v>
      </c>
      <c r="AH703" s="50"/>
      <c r="AI703" s="50">
        <f t="shared" si="297"/>
        <v>0</v>
      </c>
      <c r="AJ703" s="50"/>
      <c r="AK703" s="50">
        <f t="shared" si="302"/>
        <v>0</v>
      </c>
      <c r="AL703" s="50"/>
      <c r="AM703" s="50">
        <f t="shared" si="298"/>
        <v>0</v>
      </c>
      <c r="AN703" s="50"/>
      <c r="AO703" s="50">
        <f t="shared" si="299"/>
        <v>0</v>
      </c>
      <c r="AP703" s="49">
        <f t="shared" si="300"/>
        <v>147</v>
      </c>
      <c r="AQ703" s="49">
        <f t="shared" si="292"/>
        <v>40438.230000000003</v>
      </c>
      <c r="AR703" s="49">
        <f t="shared" si="293"/>
        <v>0</v>
      </c>
      <c r="AS703" s="58">
        <f t="shared" si="294"/>
        <v>0</v>
      </c>
      <c r="AT703" s="47"/>
      <c r="AU703" s="46"/>
      <c r="AV703" s="24">
        <f t="shared" si="304"/>
        <v>0</v>
      </c>
      <c r="AW703" s="23" t="str">
        <f t="shared" si="311"/>
        <v>NÃO MEDIDO</v>
      </c>
      <c r="AX703" s="45"/>
    </row>
    <row r="704" spans="1:50" s="41" customFormat="1" ht="45" customHeight="1" x14ac:dyDescent="0.2">
      <c r="A704" s="41" t="s">
        <v>39</v>
      </c>
      <c r="C704" s="57" t="s">
        <v>1662</v>
      </c>
      <c r="D704" s="56" t="s">
        <v>1661</v>
      </c>
      <c r="E704" s="55" t="s">
        <v>43</v>
      </c>
      <c r="F704" s="53">
        <v>2</v>
      </c>
      <c r="G704" s="53">
        <v>0</v>
      </c>
      <c r="H704" s="54">
        <v>0</v>
      </c>
      <c r="I704" s="54"/>
      <c r="J704" s="54">
        <v>0</v>
      </c>
      <c r="K704" s="53">
        <f t="shared" si="295"/>
        <v>2</v>
      </c>
      <c r="L704" s="52">
        <v>2958.65</v>
      </c>
      <c r="M704" s="51">
        <f t="shared" si="301"/>
        <v>5917.3</v>
      </c>
      <c r="N704" s="50"/>
      <c r="O704" s="50">
        <f t="shared" si="305"/>
        <v>0</v>
      </c>
      <c r="P704" s="50"/>
      <c r="Q704" s="50">
        <f t="shared" si="306"/>
        <v>0</v>
      </c>
      <c r="R704" s="50"/>
      <c r="S704" s="50">
        <f t="shared" si="307"/>
        <v>0</v>
      </c>
      <c r="T704" s="50"/>
      <c r="U704" s="50">
        <f t="shared" si="308"/>
        <v>0</v>
      </c>
      <c r="V704" s="50"/>
      <c r="W704" s="50">
        <f t="shared" si="309"/>
        <v>0</v>
      </c>
      <c r="X704" s="50"/>
      <c r="Y704" s="50">
        <f t="shared" si="312"/>
        <v>0</v>
      </c>
      <c r="Z704" s="50"/>
      <c r="AA704" s="50">
        <f t="shared" si="310"/>
        <v>0</v>
      </c>
      <c r="AB704" s="50"/>
      <c r="AC704" s="50">
        <f t="shared" si="296"/>
        <v>0</v>
      </c>
      <c r="AD704" s="50">
        <v>2</v>
      </c>
      <c r="AE704" s="50">
        <f t="shared" si="313"/>
        <v>5917.3</v>
      </c>
      <c r="AF704" s="50"/>
      <c r="AG704" s="50">
        <f t="shared" si="285"/>
        <v>0</v>
      </c>
      <c r="AH704" s="50"/>
      <c r="AI704" s="50">
        <f t="shared" si="297"/>
        <v>0</v>
      </c>
      <c r="AJ704" s="50"/>
      <c r="AK704" s="50">
        <f t="shared" si="302"/>
        <v>0</v>
      </c>
      <c r="AL704" s="50"/>
      <c r="AM704" s="50">
        <f t="shared" si="298"/>
        <v>0</v>
      </c>
      <c r="AN704" s="50"/>
      <c r="AO704" s="50">
        <f t="shared" si="299"/>
        <v>0</v>
      </c>
      <c r="AP704" s="49">
        <f t="shared" si="300"/>
        <v>2</v>
      </c>
      <c r="AQ704" s="49">
        <f t="shared" si="292"/>
        <v>5917.3</v>
      </c>
      <c r="AR704" s="49">
        <f t="shared" si="293"/>
        <v>0</v>
      </c>
      <c r="AS704" s="58">
        <f t="shared" si="294"/>
        <v>0</v>
      </c>
      <c r="AT704" s="47"/>
      <c r="AU704" s="46"/>
      <c r="AV704" s="24">
        <f t="shared" si="304"/>
        <v>0</v>
      </c>
      <c r="AW704" s="23" t="str">
        <f t="shared" si="311"/>
        <v>NÃO MEDIDO</v>
      </c>
      <c r="AX704" s="45"/>
    </row>
    <row r="705" spans="1:50" s="41" customFormat="1" ht="45" customHeight="1" x14ac:dyDescent="0.2">
      <c r="A705" s="41" t="s">
        <v>39</v>
      </c>
      <c r="C705" s="57" t="s">
        <v>257</v>
      </c>
      <c r="D705" s="56" t="s">
        <v>256</v>
      </c>
      <c r="E705" s="55" t="s">
        <v>182</v>
      </c>
      <c r="F705" s="53">
        <v>44</v>
      </c>
      <c r="G705" s="53">
        <v>0</v>
      </c>
      <c r="H705" s="54">
        <v>0</v>
      </c>
      <c r="I705" s="54"/>
      <c r="J705" s="54">
        <v>0</v>
      </c>
      <c r="K705" s="53">
        <f t="shared" si="295"/>
        <v>44</v>
      </c>
      <c r="L705" s="52">
        <v>32.78</v>
      </c>
      <c r="M705" s="51">
        <f t="shared" si="301"/>
        <v>1442.32</v>
      </c>
      <c r="N705" s="50"/>
      <c r="O705" s="50">
        <f t="shared" si="305"/>
        <v>0</v>
      </c>
      <c r="P705" s="50"/>
      <c r="Q705" s="50">
        <f t="shared" si="306"/>
        <v>0</v>
      </c>
      <c r="R705" s="50"/>
      <c r="S705" s="50">
        <f t="shared" si="307"/>
        <v>0</v>
      </c>
      <c r="T705" s="50"/>
      <c r="U705" s="50">
        <f t="shared" si="308"/>
        <v>0</v>
      </c>
      <c r="V705" s="50"/>
      <c r="W705" s="50">
        <f t="shared" si="309"/>
        <v>0</v>
      </c>
      <c r="X705" s="50"/>
      <c r="Y705" s="50">
        <f t="shared" si="312"/>
        <v>0</v>
      </c>
      <c r="Z705" s="50"/>
      <c r="AA705" s="50">
        <f t="shared" si="310"/>
        <v>0</v>
      </c>
      <c r="AB705" s="50"/>
      <c r="AC705" s="50">
        <f t="shared" si="296"/>
        <v>0</v>
      </c>
      <c r="AD705" s="50">
        <v>16</v>
      </c>
      <c r="AE705" s="50">
        <f t="shared" si="313"/>
        <v>524.48</v>
      </c>
      <c r="AF705" s="50"/>
      <c r="AG705" s="50">
        <f t="shared" si="285"/>
        <v>0</v>
      </c>
      <c r="AH705" s="50"/>
      <c r="AI705" s="50">
        <f t="shared" si="297"/>
        <v>0</v>
      </c>
      <c r="AJ705" s="50"/>
      <c r="AK705" s="50">
        <f t="shared" si="302"/>
        <v>0</v>
      </c>
      <c r="AL705" s="50"/>
      <c r="AM705" s="50">
        <f t="shared" si="298"/>
        <v>0</v>
      </c>
      <c r="AN705" s="50"/>
      <c r="AO705" s="50">
        <f t="shared" si="299"/>
        <v>0</v>
      </c>
      <c r="AP705" s="49">
        <f t="shared" si="300"/>
        <v>16</v>
      </c>
      <c r="AQ705" s="49">
        <f t="shared" si="292"/>
        <v>524.48</v>
      </c>
      <c r="AR705" s="49">
        <f t="shared" si="293"/>
        <v>28</v>
      </c>
      <c r="AS705" s="58">
        <f t="shared" si="294"/>
        <v>917.83999999999992</v>
      </c>
      <c r="AT705" s="47"/>
      <c r="AU705" s="46"/>
      <c r="AV705" s="24">
        <f t="shared" si="304"/>
        <v>0</v>
      </c>
      <c r="AW705" s="23" t="str">
        <f t="shared" si="311"/>
        <v>NÃO MEDIDO</v>
      </c>
      <c r="AX705" s="45"/>
    </row>
    <row r="706" spans="1:50" s="41" customFormat="1" ht="45" customHeight="1" x14ac:dyDescent="0.2">
      <c r="A706" s="41" t="s">
        <v>39</v>
      </c>
      <c r="C706" s="57" t="s">
        <v>1660</v>
      </c>
      <c r="D706" s="56" t="s">
        <v>1659</v>
      </c>
      <c r="E706" s="55" t="s">
        <v>43</v>
      </c>
      <c r="F706" s="53">
        <v>25</v>
      </c>
      <c r="G706" s="53">
        <v>0</v>
      </c>
      <c r="H706" s="54">
        <v>0</v>
      </c>
      <c r="I706" s="54"/>
      <c r="J706" s="54">
        <v>0</v>
      </c>
      <c r="K706" s="53">
        <f t="shared" si="295"/>
        <v>25</v>
      </c>
      <c r="L706" s="52">
        <v>23.55</v>
      </c>
      <c r="M706" s="51">
        <f t="shared" si="301"/>
        <v>588.75</v>
      </c>
      <c r="N706" s="50"/>
      <c r="O706" s="50">
        <f t="shared" si="305"/>
        <v>0</v>
      </c>
      <c r="P706" s="50"/>
      <c r="Q706" s="50">
        <f t="shared" si="306"/>
        <v>0</v>
      </c>
      <c r="R706" s="50"/>
      <c r="S706" s="50">
        <f t="shared" si="307"/>
        <v>0</v>
      </c>
      <c r="T706" s="50"/>
      <c r="U706" s="50">
        <f t="shared" si="308"/>
        <v>0</v>
      </c>
      <c r="V706" s="50"/>
      <c r="W706" s="50">
        <f t="shared" si="309"/>
        <v>0</v>
      </c>
      <c r="X706" s="50"/>
      <c r="Y706" s="50">
        <f t="shared" si="312"/>
        <v>0</v>
      </c>
      <c r="Z706" s="50"/>
      <c r="AA706" s="50">
        <f t="shared" si="310"/>
        <v>0</v>
      </c>
      <c r="AB706" s="50"/>
      <c r="AC706" s="50">
        <f t="shared" si="296"/>
        <v>0</v>
      </c>
      <c r="AD706" s="50"/>
      <c r="AE706" s="50">
        <f t="shared" si="313"/>
        <v>0</v>
      </c>
      <c r="AF706" s="50"/>
      <c r="AG706" s="50">
        <f t="shared" si="285"/>
        <v>0</v>
      </c>
      <c r="AH706" s="50"/>
      <c r="AI706" s="50">
        <f t="shared" si="297"/>
        <v>0</v>
      </c>
      <c r="AJ706" s="50"/>
      <c r="AK706" s="50">
        <f t="shared" si="302"/>
        <v>0</v>
      </c>
      <c r="AL706" s="50"/>
      <c r="AM706" s="50">
        <f t="shared" si="298"/>
        <v>0</v>
      </c>
      <c r="AN706" s="50"/>
      <c r="AO706" s="50">
        <f t="shared" si="299"/>
        <v>0</v>
      </c>
      <c r="AP706" s="49">
        <f t="shared" si="300"/>
        <v>0</v>
      </c>
      <c r="AQ706" s="49">
        <f t="shared" si="292"/>
        <v>0</v>
      </c>
      <c r="AR706" s="49">
        <f t="shared" si="293"/>
        <v>25</v>
      </c>
      <c r="AS706" s="58">
        <f t="shared" si="294"/>
        <v>588.75</v>
      </c>
      <c r="AT706" s="47"/>
      <c r="AU706" s="46"/>
      <c r="AV706" s="24">
        <f t="shared" si="304"/>
        <v>0</v>
      </c>
      <c r="AW706" s="23" t="str">
        <f t="shared" si="311"/>
        <v>NÃO MEDIDO</v>
      </c>
      <c r="AX706" s="45"/>
    </row>
    <row r="707" spans="1:50" s="41" customFormat="1" ht="45" customHeight="1" x14ac:dyDescent="0.2">
      <c r="A707" s="41" t="s">
        <v>39</v>
      </c>
      <c r="C707" s="57" t="s">
        <v>494</v>
      </c>
      <c r="D707" s="56" t="s">
        <v>493</v>
      </c>
      <c r="E707" s="55" t="s">
        <v>43</v>
      </c>
      <c r="F707" s="53">
        <v>18</v>
      </c>
      <c r="G707" s="53">
        <v>0</v>
      </c>
      <c r="H707" s="54">
        <v>0</v>
      </c>
      <c r="I707" s="54"/>
      <c r="J707" s="54">
        <v>0</v>
      </c>
      <c r="K707" s="53">
        <f t="shared" si="295"/>
        <v>18</v>
      </c>
      <c r="L707" s="52">
        <v>8.83</v>
      </c>
      <c r="M707" s="51">
        <f t="shared" si="301"/>
        <v>158.94</v>
      </c>
      <c r="N707" s="50"/>
      <c r="O707" s="50">
        <f t="shared" si="305"/>
        <v>0</v>
      </c>
      <c r="P707" s="50"/>
      <c r="Q707" s="50">
        <f t="shared" si="306"/>
        <v>0</v>
      </c>
      <c r="R707" s="50"/>
      <c r="S707" s="50">
        <f t="shared" si="307"/>
        <v>0</v>
      </c>
      <c r="T707" s="50"/>
      <c r="U707" s="50">
        <f t="shared" si="308"/>
        <v>0</v>
      </c>
      <c r="V707" s="50"/>
      <c r="W707" s="50">
        <f t="shared" si="309"/>
        <v>0</v>
      </c>
      <c r="X707" s="50"/>
      <c r="Y707" s="50">
        <f t="shared" si="312"/>
        <v>0</v>
      </c>
      <c r="Z707" s="50"/>
      <c r="AA707" s="50">
        <f t="shared" si="310"/>
        <v>0</v>
      </c>
      <c r="AB707" s="50"/>
      <c r="AC707" s="50">
        <f t="shared" si="296"/>
        <v>0</v>
      </c>
      <c r="AD707" s="50"/>
      <c r="AE707" s="50">
        <f t="shared" si="313"/>
        <v>0</v>
      </c>
      <c r="AF707" s="50"/>
      <c r="AG707" s="50">
        <f t="shared" si="285"/>
        <v>0</v>
      </c>
      <c r="AH707" s="50"/>
      <c r="AI707" s="50">
        <f t="shared" si="297"/>
        <v>0</v>
      </c>
      <c r="AJ707" s="50"/>
      <c r="AK707" s="50">
        <f t="shared" si="302"/>
        <v>0</v>
      </c>
      <c r="AL707" s="50"/>
      <c r="AM707" s="50">
        <f t="shared" si="298"/>
        <v>0</v>
      </c>
      <c r="AN707" s="50"/>
      <c r="AO707" s="50">
        <f t="shared" si="299"/>
        <v>0</v>
      </c>
      <c r="AP707" s="49">
        <f t="shared" si="300"/>
        <v>0</v>
      </c>
      <c r="AQ707" s="49">
        <f t="shared" si="292"/>
        <v>0</v>
      </c>
      <c r="AR707" s="49">
        <f t="shared" si="293"/>
        <v>18</v>
      </c>
      <c r="AS707" s="58">
        <f t="shared" si="294"/>
        <v>158.94</v>
      </c>
      <c r="AT707" s="47"/>
      <c r="AU707" s="46"/>
      <c r="AV707" s="24">
        <f t="shared" si="304"/>
        <v>0</v>
      </c>
      <c r="AW707" s="23" t="str">
        <f t="shared" si="311"/>
        <v>NÃO MEDIDO</v>
      </c>
      <c r="AX707" s="45"/>
    </row>
    <row r="708" spans="1:50" s="41" customFormat="1" ht="45" customHeight="1" x14ac:dyDescent="0.2">
      <c r="A708" s="41" t="s">
        <v>39</v>
      </c>
      <c r="C708" s="57" t="s">
        <v>638</v>
      </c>
      <c r="D708" s="56" t="s">
        <v>637</v>
      </c>
      <c r="E708" s="55" t="s">
        <v>43</v>
      </c>
      <c r="F708" s="53">
        <v>2</v>
      </c>
      <c r="G708" s="53">
        <v>0</v>
      </c>
      <c r="H708" s="54">
        <v>0</v>
      </c>
      <c r="I708" s="54"/>
      <c r="J708" s="54">
        <v>0</v>
      </c>
      <c r="K708" s="53">
        <f t="shared" si="295"/>
        <v>2</v>
      </c>
      <c r="L708" s="52">
        <v>11.04</v>
      </c>
      <c r="M708" s="51">
        <f t="shared" si="301"/>
        <v>22.08</v>
      </c>
      <c r="N708" s="50"/>
      <c r="O708" s="50">
        <f t="shared" si="305"/>
        <v>0</v>
      </c>
      <c r="P708" s="50"/>
      <c r="Q708" s="50">
        <f t="shared" si="306"/>
        <v>0</v>
      </c>
      <c r="R708" s="50"/>
      <c r="S708" s="50">
        <f t="shared" si="307"/>
        <v>0</v>
      </c>
      <c r="T708" s="50"/>
      <c r="U708" s="50">
        <f t="shared" si="308"/>
        <v>0</v>
      </c>
      <c r="V708" s="50"/>
      <c r="W708" s="50">
        <f t="shared" si="309"/>
        <v>0</v>
      </c>
      <c r="X708" s="50"/>
      <c r="Y708" s="50">
        <f t="shared" si="312"/>
        <v>0</v>
      </c>
      <c r="Z708" s="50"/>
      <c r="AA708" s="50">
        <f t="shared" si="310"/>
        <v>0</v>
      </c>
      <c r="AB708" s="50"/>
      <c r="AC708" s="50">
        <f t="shared" si="296"/>
        <v>0</v>
      </c>
      <c r="AD708" s="50"/>
      <c r="AE708" s="50">
        <f t="shared" si="313"/>
        <v>0</v>
      </c>
      <c r="AF708" s="50"/>
      <c r="AG708" s="50">
        <f t="shared" si="285"/>
        <v>0</v>
      </c>
      <c r="AH708" s="50"/>
      <c r="AI708" s="50">
        <f t="shared" si="297"/>
        <v>0</v>
      </c>
      <c r="AJ708" s="50"/>
      <c r="AK708" s="50">
        <f t="shared" si="302"/>
        <v>0</v>
      </c>
      <c r="AL708" s="50"/>
      <c r="AM708" s="50">
        <f t="shared" si="298"/>
        <v>0</v>
      </c>
      <c r="AN708" s="50"/>
      <c r="AO708" s="50">
        <f t="shared" si="299"/>
        <v>0</v>
      </c>
      <c r="AP708" s="49">
        <f t="shared" si="300"/>
        <v>0</v>
      </c>
      <c r="AQ708" s="49">
        <f t="shared" si="292"/>
        <v>0</v>
      </c>
      <c r="AR708" s="49">
        <f t="shared" si="293"/>
        <v>2</v>
      </c>
      <c r="AS708" s="58">
        <f t="shared" si="294"/>
        <v>22.08</v>
      </c>
      <c r="AT708" s="47"/>
      <c r="AU708" s="46"/>
      <c r="AV708" s="24">
        <f t="shared" si="304"/>
        <v>0</v>
      </c>
      <c r="AW708" s="23" t="str">
        <f t="shared" si="311"/>
        <v>NÃO MEDIDO</v>
      </c>
      <c r="AX708" s="45"/>
    </row>
    <row r="709" spans="1:50" s="41" customFormat="1" ht="45" customHeight="1" x14ac:dyDescent="0.2">
      <c r="A709" s="41" t="s">
        <v>39</v>
      </c>
      <c r="C709" s="57" t="s">
        <v>1658</v>
      </c>
      <c r="D709" s="56" t="s">
        <v>1657</v>
      </c>
      <c r="E709" s="55" t="s">
        <v>43</v>
      </c>
      <c r="F709" s="53">
        <v>4</v>
      </c>
      <c r="G709" s="53">
        <v>0</v>
      </c>
      <c r="H709" s="54">
        <v>0</v>
      </c>
      <c r="I709" s="54"/>
      <c r="J709" s="54">
        <v>0</v>
      </c>
      <c r="K709" s="53">
        <f t="shared" si="295"/>
        <v>4</v>
      </c>
      <c r="L709" s="52">
        <v>11.27</v>
      </c>
      <c r="M709" s="51">
        <f t="shared" si="301"/>
        <v>45.08</v>
      </c>
      <c r="N709" s="50"/>
      <c r="O709" s="50">
        <f t="shared" si="305"/>
        <v>0</v>
      </c>
      <c r="P709" s="50"/>
      <c r="Q709" s="50">
        <f t="shared" si="306"/>
        <v>0</v>
      </c>
      <c r="R709" s="50"/>
      <c r="S709" s="50">
        <f t="shared" si="307"/>
        <v>0</v>
      </c>
      <c r="T709" s="50"/>
      <c r="U709" s="50">
        <f t="shared" si="308"/>
        <v>0</v>
      </c>
      <c r="V709" s="50"/>
      <c r="W709" s="50">
        <f t="shared" si="309"/>
        <v>0</v>
      </c>
      <c r="X709" s="50"/>
      <c r="Y709" s="50">
        <f t="shared" si="312"/>
        <v>0</v>
      </c>
      <c r="Z709" s="50"/>
      <c r="AA709" s="50">
        <f t="shared" si="310"/>
        <v>0</v>
      </c>
      <c r="AB709" s="50"/>
      <c r="AC709" s="50">
        <f t="shared" si="296"/>
        <v>0</v>
      </c>
      <c r="AD709" s="50"/>
      <c r="AE709" s="50">
        <f t="shared" si="313"/>
        <v>0</v>
      </c>
      <c r="AF709" s="50"/>
      <c r="AG709" s="50">
        <f t="shared" si="285"/>
        <v>0</v>
      </c>
      <c r="AH709" s="50"/>
      <c r="AI709" s="50">
        <f t="shared" si="297"/>
        <v>0</v>
      </c>
      <c r="AJ709" s="50"/>
      <c r="AK709" s="50">
        <f t="shared" si="302"/>
        <v>0</v>
      </c>
      <c r="AL709" s="50"/>
      <c r="AM709" s="50">
        <f t="shared" si="298"/>
        <v>0</v>
      </c>
      <c r="AN709" s="50"/>
      <c r="AO709" s="50">
        <f t="shared" si="299"/>
        <v>0</v>
      </c>
      <c r="AP709" s="49">
        <f t="shared" si="300"/>
        <v>0</v>
      </c>
      <c r="AQ709" s="49">
        <f t="shared" si="292"/>
        <v>0</v>
      </c>
      <c r="AR709" s="49">
        <f t="shared" si="293"/>
        <v>4</v>
      </c>
      <c r="AS709" s="58">
        <f t="shared" si="294"/>
        <v>45.08</v>
      </c>
      <c r="AT709" s="47"/>
      <c r="AU709" s="46"/>
      <c r="AV709" s="24">
        <f t="shared" si="304"/>
        <v>0</v>
      </c>
      <c r="AW709" s="23" t="str">
        <f t="shared" si="311"/>
        <v>NÃO MEDIDO</v>
      </c>
      <c r="AX709" s="45"/>
    </row>
    <row r="710" spans="1:50" s="41" customFormat="1" ht="45" customHeight="1" x14ac:dyDescent="0.2">
      <c r="A710" s="41" t="s">
        <v>39</v>
      </c>
      <c r="C710" s="57" t="s">
        <v>492</v>
      </c>
      <c r="D710" s="56" t="s">
        <v>491</v>
      </c>
      <c r="E710" s="55" t="s">
        <v>43</v>
      </c>
      <c r="F710" s="53">
        <v>2</v>
      </c>
      <c r="G710" s="53">
        <v>0</v>
      </c>
      <c r="H710" s="54">
        <v>0</v>
      </c>
      <c r="I710" s="54"/>
      <c r="J710" s="54">
        <v>0</v>
      </c>
      <c r="K710" s="53">
        <f t="shared" si="295"/>
        <v>2</v>
      </c>
      <c r="L710" s="52">
        <v>11.9</v>
      </c>
      <c r="M710" s="51">
        <f t="shared" si="301"/>
        <v>23.8</v>
      </c>
      <c r="N710" s="50"/>
      <c r="O710" s="50">
        <f t="shared" si="305"/>
        <v>0</v>
      </c>
      <c r="P710" s="50"/>
      <c r="Q710" s="50">
        <f t="shared" si="306"/>
        <v>0</v>
      </c>
      <c r="R710" s="50"/>
      <c r="S710" s="50">
        <f t="shared" si="307"/>
        <v>0</v>
      </c>
      <c r="T710" s="50"/>
      <c r="U710" s="50">
        <f t="shared" si="308"/>
        <v>0</v>
      </c>
      <c r="V710" s="50"/>
      <c r="W710" s="50">
        <f t="shared" si="309"/>
        <v>0</v>
      </c>
      <c r="X710" s="50"/>
      <c r="Y710" s="50">
        <f t="shared" si="312"/>
        <v>0</v>
      </c>
      <c r="Z710" s="50"/>
      <c r="AA710" s="50">
        <f t="shared" si="310"/>
        <v>0</v>
      </c>
      <c r="AB710" s="50"/>
      <c r="AC710" s="50">
        <f t="shared" si="296"/>
        <v>0</v>
      </c>
      <c r="AD710" s="50"/>
      <c r="AE710" s="50">
        <f t="shared" si="313"/>
        <v>0</v>
      </c>
      <c r="AF710" s="50"/>
      <c r="AG710" s="50">
        <f t="shared" ref="AG710:AG773" si="314">ROUND(AF710*$L710,2)</f>
        <v>0</v>
      </c>
      <c r="AH710" s="50"/>
      <c r="AI710" s="50">
        <f t="shared" si="297"/>
        <v>0</v>
      </c>
      <c r="AJ710" s="50"/>
      <c r="AK710" s="50">
        <f t="shared" si="302"/>
        <v>0</v>
      </c>
      <c r="AL710" s="50"/>
      <c r="AM710" s="50">
        <f t="shared" si="298"/>
        <v>0</v>
      </c>
      <c r="AN710" s="50"/>
      <c r="AO710" s="50">
        <f t="shared" si="299"/>
        <v>0</v>
      </c>
      <c r="AP710" s="49">
        <f t="shared" si="300"/>
        <v>0</v>
      </c>
      <c r="AQ710" s="49">
        <f t="shared" si="292"/>
        <v>0</v>
      </c>
      <c r="AR710" s="49">
        <f t="shared" si="293"/>
        <v>2</v>
      </c>
      <c r="AS710" s="58">
        <f t="shared" si="294"/>
        <v>23.8</v>
      </c>
      <c r="AT710" s="47"/>
      <c r="AU710" s="46"/>
      <c r="AV710" s="24">
        <f t="shared" si="304"/>
        <v>0</v>
      </c>
      <c r="AW710" s="23" t="str">
        <f>IF(COUNTIF(AW711:AW715,"MEDIDO")&lt;&gt;0,"MEDIDO","NÃO MEDIDO")</f>
        <v>NÃO MEDIDO</v>
      </c>
      <c r="AX710" s="45"/>
    </row>
    <row r="711" spans="1:50" s="41" customFormat="1" ht="45" customHeight="1" x14ac:dyDescent="0.2">
      <c r="A711" s="41" t="s">
        <v>39</v>
      </c>
      <c r="C711" s="57" t="s">
        <v>1656</v>
      </c>
      <c r="D711" s="56" t="s">
        <v>1655</v>
      </c>
      <c r="E711" s="55" t="s">
        <v>43</v>
      </c>
      <c r="F711" s="53">
        <v>4</v>
      </c>
      <c r="G711" s="53">
        <v>0</v>
      </c>
      <c r="H711" s="54">
        <v>0</v>
      </c>
      <c r="I711" s="54"/>
      <c r="J711" s="54">
        <v>0</v>
      </c>
      <c r="K711" s="53">
        <f t="shared" si="295"/>
        <v>4</v>
      </c>
      <c r="L711" s="52">
        <v>13.65</v>
      </c>
      <c r="M711" s="51">
        <f t="shared" si="301"/>
        <v>54.6</v>
      </c>
      <c r="N711" s="50"/>
      <c r="O711" s="50">
        <f t="shared" si="305"/>
        <v>0</v>
      </c>
      <c r="P711" s="50"/>
      <c r="Q711" s="50">
        <f t="shared" si="306"/>
        <v>0</v>
      </c>
      <c r="R711" s="50"/>
      <c r="S711" s="50">
        <f t="shared" si="307"/>
        <v>0</v>
      </c>
      <c r="T711" s="50"/>
      <c r="U711" s="50">
        <f t="shared" si="308"/>
        <v>0</v>
      </c>
      <c r="V711" s="50"/>
      <c r="W711" s="50">
        <f t="shared" si="309"/>
        <v>0</v>
      </c>
      <c r="X711" s="50"/>
      <c r="Y711" s="50">
        <f t="shared" si="312"/>
        <v>0</v>
      </c>
      <c r="Z711" s="50"/>
      <c r="AA711" s="50">
        <f t="shared" si="310"/>
        <v>0</v>
      </c>
      <c r="AB711" s="50"/>
      <c r="AC711" s="50">
        <f t="shared" si="296"/>
        <v>0</v>
      </c>
      <c r="AD711" s="50"/>
      <c r="AE711" s="50">
        <f t="shared" si="313"/>
        <v>0</v>
      </c>
      <c r="AF711" s="50"/>
      <c r="AG711" s="50">
        <f t="shared" si="314"/>
        <v>0</v>
      </c>
      <c r="AH711" s="50"/>
      <c r="AI711" s="50">
        <f t="shared" si="297"/>
        <v>0</v>
      </c>
      <c r="AJ711" s="50"/>
      <c r="AK711" s="50">
        <f t="shared" si="302"/>
        <v>0</v>
      </c>
      <c r="AL711" s="50"/>
      <c r="AM711" s="50">
        <f t="shared" si="298"/>
        <v>0</v>
      </c>
      <c r="AN711" s="50"/>
      <c r="AO711" s="50">
        <f t="shared" si="299"/>
        <v>0</v>
      </c>
      <c r="AP711" s="49">
        <f t="shared" si="300"/>
        <v>0</v>
      </c>
      <c r="AQ711" s="49">
        <f t="shared" si="292"/>
        <v>0</v>
      </c>
      <c r="AR711" s="49">
        <f t="shared" si="293"/>
        <v>4</v>
      </c>
      <c r="AS711" s="58">
        <f t="shared" si="294"/>
        <v>54.6</v>
      </c>
      <c r="AT711" s="47"/>
      <c r="AU711" s="46"/>
      <c r="AV711" s="24">
        <f t="shared" si="304"/>
        <v>0</v>
      </c>
      <c r="AW711" s="23" t="str">
        <f>IF(AV711&lt;&gt;0,"MEDIDO","NÃO MEDIDO")</f>
        <v>NÃO MEDIDO</v>
      </c>
      <c r="AX711" s="45"/>
    </row>
    <row r="712" spans="1:50" s="41" customFormat="1" ht="45" customHeight="1" x14ac:dyDescent="0.2">
      <c r="A712" s="41" t="s">
        <v>39</v>
      </c>
      <c r="C712" s="57" t="s">
        <v>1654</v>
      </c>
      <c r="D712" s="56" t="s">
        <v>1653</v>
      </c>
      <c r="E712" s="55" t="s">
        <v>43</v>
      </c>
      <c r="F712" s="53">
        <v>2</v>
      </c>
      <c r="G712" s="53">
        <v>0</v>
      </c>
      <c r="H712" s="54">
        <v>0</v>
      </c>
      <c r="I712" s="54"/>
      <c r="J712" s="54">
        <v>0</v>
      </c>
      <c r="K712" s="53">
        <f t="shared" si="295"/>
        <v>2</v>
      </c>
      <c r="L712" s="52">
        <v>14.7</v>
      </c>
      <c r="M712" s="51">
        <f t="shared" si="301"/>
        <v>29.4</v>
      </c>
      <c r="N712" s="50"/>
      <c r="O712" s="50">
        <f t="shared" si="305"/>
        <v>0</v>
      </c>
      <c r="P712" s="50"/>
      <c r="Q712" s="50">
        <f t="shared" si="306"/>
        <v>0</v>
      </c>
      <c r="R712" s="50"/>
      <c r="S712" s="50">
        <f t="shared" si="307"/>
        <v>0</v>
      </c>
      <c r="T712" s="50"/>
      <c r="U712" s="50">
        <f t="shared" si="308"/>
        <v>0</v>
      </c>
      <c r="V712" s="50"/>
      <c r="W712" s="50">
        <f t="shared" si="309"/>
        <v>0</v>
      </c>
      <c r="X712" s="50"/>
      <c r="Y712" s="50">
        <f t="shared" si="312"/>
        <v>0</v>
      </c>
      <c r="Z712" s="50"/>
      <c r="AA712" s="50">
        <f t="shared" si="310"/>
        <v>0</v>
      </c>
      <c r="AB712" s="50"/>
      <c r="AC712" s="50">
        <f t="shared" si="296"/>
        <v>0</v>
      </c>
      <c r="AD712" s="50"/>
      <c r="AE712" s="50">
        <f t="shared" si="313"/>
        <v>0</v>
      </c>
      <c r="AF712" s="50"/>
      <c r="AG712" s="50">
        <f t="shared" si="314"/>
        <v>0</v>
      </c>
      <c r="AH712" s="50"/>
      <c r="AI712" s="50">
        <f t="shared" si="297"/>
        <v>0</v>
      </c>
      <c r="AJ712" s="50"/>
      <c r="AK712" s="50">
        <f t="shared" si="302"/>
        <v>0</v>
      </c>
      <c r="AL712" s="50"/>
      <c r="AM712" s="50">
        <f t="shared" si="298"/>
        <v>0</v>
      </c>
      <c r="AN712" s="50"/>
      <c r="AO712" s="50">
        <f t="shared" si="299"/>
        <v>0</v>
      </c>
      <c r="AP712" s="49">
        <f t="shared" si="300"/>
        <v>0</v>
      </c>
      <c r="AQ712" s="49">
        <f t="shared" si="292"/>
        <v>0</v>
      </c>
      <c r="AR712" s="49">
        <f t="shared" si="293"/>
        <v>2</v>
      </c>
      <c r="AS712" s="58">
        <f t="shared" si="294"/>
        <v>29.4</v>
      </c>
      <c r="AT712" s="47"/>
      <c r="AU712" s="46"/>
      <c r="AV712" s="24">
        <f t="shared" si="304"/>
        <v>0</v>
      </c>
      <c r="AW712" s="23" t="str">
        <f>IF(AV712&lt;&gt;0,"MEDIDO","NÃO MEDIDO")</f>
        <v>NÃO MEDIDO</v>
      </c>
      <c r="AX712" s="45"/>
    </row>
    <row r="713" spans="1:50" s="41" customFormat="1" ht="45" customHeight="1" x14ac:dyDescent="0.2">
      <c r="A713" s="41" t="s">
        <v>39</v>
      </c>
      <c r="C713" s="57" t="s">
        <v>1652</v>
      </c>
      <c r="D713" s="56" t="s">
        <v>1651</v>
      </c>
      <c r="E713" s="55" t="s">
        <v>43</v>
      </c>
      <c r="F713" s="53">
        <v>2</v>
      </c>
      <c r="G713" s="53">
        <v>0</v>
      </c>
      <c r="H713" s="54">
        <v>0</v>
      </c>
      <c r="I713" s="54"/>
      <c r="J713" s="54">
        <v>0</v>
      </c>
      <c r="K713" s="53">
        <f t="shared" si="295"/>
        <v>2</v>
      </c>
      <c r="L713" s="52">
        <v>17.260000000000002</v>
      </c>
      <c r="M713" s="51">
        <f t="shared" si="301"/>
        <v>34.520000000000003</v>
      </c>
      <c r="N713" s="50"/>
      <c r="O713" s="50">
        <f t="shared" ref="O713:O740" si="315">ROUND(N713*$L713,2)</f>
        <v>0</v>
      </c>
      <c r="P713" s="50"/>
      <c r="Q713" s="50">
        <f t="shared" ref="Q713:Q744" si="316">ROUND(P713*$L713,2)</f>
        <v>0</v>
      </c>
      <c r="R713" s="50"/>
      <c r="S713" s="50">
        <f t="shared" ref="S713:S744" si="317">ROUND(R713*$L713,2)</f>
        <v>0</v>
      </c>
      <c r="T713" s="50"/>
      <c r="U713" s="50">
        <f t="shared" ref="U713:U740" si="318">ROUND(T713*$L713,2)</f>
        <v>0</v>
      </c>
      <c r="V713" s="50"/>
      <c r="W713" s="50">
        <f t="shared" ref="W713:W744" si="319">ROUND(V713*$L713,2)</f>
        <v>0</v>
      </c>
      <c r="X713" s="50"/>
      <c r="Y713" s="50">
        <f t="shared" si="312"/>
        <v>0</v>
      </c>
      <c r="Z713" s="50"/>
      <c r="AA713" s="50">
        <f t="shared" ref="AA713:AA744" si="320">ROUND(Z713*$L713,2)</f>
        <v>0</v>
      </c>
      <c r="AB713" s="50"/>
      <c r="AC713" s="50">
        <f t="shared" si="296"/>
        <v>0</v>
      </c>
      <c r="AD713" s="50"/>
      <c r="AE713" s="50">
        <f t="shared" si="313"/>
        <v>0</v>
      </c>
      <c r="AF713" s="50"/>
      <c r="AG713" s="50">
        <f t="shared" si="314"/>
        <v>0</v>
      </c>
      <c r="AH713" s="50"/>
      <c r="AI713" s="50">
        <f t="shared" si="297"/>
        <v>0</v>
      </c>
      <c r="AJ713" s="50"/>
      <c r="AK713" s="50">
        <f t="shared" si="302"/>
        <v>0</v>
      </c>
      <c r="AL713" s="50"/>
      <c r="AM713" s="50">
        <f t="shared" si="298"/>
        <v>0</v>
      </c>
      <c r="AN713" s="50"/>
      <c r="AO713" s="50">
        <f t="shared" si="299"/>
        <v>0</v>
      </c>
      <c r="AP713" s="49">
        <f t="shared" si="300"/>
        <v>0</v>
      </c>
      <c r="AQ713" s="49">
        <f t="shared" si="292"/>
        <v>0</v>
      </c>
      <c r="AR713" s="49">
        <f t="shared" si="293"/>
        <v>2</v>
      </c>
      <c r="AS713" s="58">
        <f t="shared" si="294"/>
        <v>34.520000000000003</v>
      </c>
      <c r="AT713" s="47"/>
      <c r="AU713" s="46"/>
      <c r="AV713" s="24">
        <f t="shared" si="304"/>
        <v>0</v>
      </c>
      <c r="AW713" s="23" t="str">
        <f>IF(AV713&lt;&gt;0,"MEDIDO","NÃO MEDIDO")</f>
        <v>NÃO MEDIDO</v>
      </c>
      <c r="AX713" s="45"/>
    </row>
    <row r="714" spans="1:50" s="41" customFormat="1" ht="45" customHeight="1" x14ac:dyDescent="0.2">
      <c r="A714" s="41" t="s">
        <v>39</v>
      </c>
      <c r="C714" s="57" t="s">
        <v>1650</v>
      </c>
      <c r="D714" s="56" t="s">
        <v>1649</v>
      </c>
      <c r="E714" s="55" t="s">
        <v>43</v>
      </c>
      <c r="F714" s="53">
        <v>62</v>
      </c>
      <c r="G714" s="53">
        <v>0</v>
      </c>
      <c r="H714" s="54">
        <v>0</v>
      </c>
      <c r="I714" s="54"/>
      <c r="J714" s="54">
        <v>0</v>
      </c>
      <c r="K714" s="53">
        <f t="shared" si="295"/>
        <v>62</v>
      </c>
      <c r="L714" s="52">
        <v>30.84</v>
      </c>
      <c r="M714" s="51">
        <f t="shared" si="301"/>
        <v>1912.08</v>
      </c>
      <c r="N714" s="50"/>
      <c r="O714" s="50">
        <f t="shared" si="315"/>
        <v>0</v>
      </c>
      <c r="P714" s="50"/>
      <c r="Q714" s="50">
        <f t="shared" si="316"/>
        <v>0</v>
      </c>
      <c r="R714" s="50"/>
      <c r="S714" s="50">
        <f t="shared" si="317"/>
        <v>0</v>
      </c>
      <c r="T714" s="50"/>
      <c r="U714" s="50">
        <f t="shared" si="318"/>
        <v>0</v>
      </c>
      <c r="V714" s="50"/>
      <c r="W714" s="50">
        <f t="shared" si="319"/>
        <v>0</v>
      </c>
      <c r="X714" s="50"/>
      <c r="Y714" s="50">
        <f t="shared" si="312"/>
        <v>0</v>
      </c>
      <c r="Z714" s="50"/>
      <c r="AA714" s="50">
        <f t="shared" si="320"/>
        <v>0</v>
      </c>
      <c r="AB714" s="50"/>
      <c r="AC714" s="50">
        <f t="shared" si="296"/>
        <v>0</v>
      </c>
      <c r="AD714" s="50"/>
      <c r="AE714" s="50">
        <f t="shared" si="313"/>
        <v>0</v>
      </c>
      <c r="AF714" s="50"/>
      <c r="AG714" s="50">
        <f t="shared" si="314"/>
        <v>0</v>
      </c>
      <c r="AH714" s="50"/>
      <c r="AI714" s="50">
        <f t="shared" si="297"/>
        <v>0</v>
      </c>
      <c r="AJ714" s="50"/>
      <c r="AK714" s="50">
        <f t="shared" si="302"/>
        <v>0</v>
      </c>
      <c r="AL714" s="50"/>
      <c r="AM714" s="50">
        <f t="shared" si="298"/>
        <v>0</v>
      </c>
      <c r="AN714" s="50"/>
      <c r="AO714" s="50">
        <f t="shared" si="299"/>
        <v>0</v>
      </c>
      <c r="AP714" s="49">
        <f t="shared" si="300"/>
        <v>0</v>
      </c>
      <c r="AQ714" s="49">
        <f t="shared" si="292"/>
        <v>0</v>
      </c>
      <c r="AR714" s="49">
        <f t="shared" si="293"/>
        <v>62</v>
      </c>
      <c r="AS714" s="58">
        <f t="shared" si="294"/>
        <v>1912.08</v>
      </c>
      <c r="AT714" s="47"/>
      <c r="AU714" s="46"/>
      <c r="AV714" s="24">
        <f t="shared" si="304"/>
        <v>0</v>
      </c>
      <c r="AW714" s="23" t="str">
        <f>IF(AV714&lt;&gt;0,"MEDIDO","NÃO MEDIDO")</f>
        <v>NÃO MEDIDO</v>
      </c>
      <c r="AX714" s="45"/>
    </row>
    <row r="715" spans="1:50" s="41" customFormat="1" ht="45" customHeight="1" x14ac:dyDescent="0.2">
      <c r="A715" s="41" t="s">
        <v>39</v>
      </c>
      <c r="C715" s="57" t="s">
        <v>1648</v>
      </c>
      <c r="D715" s="56" t="s">
        <v>1647</v>
      </c>
      <c r="E715" s="55" t="s">
        <v>43</v>
      </c>
      <c r="F715" s="53">
        <v>4</v>
      </c>
      <c r="G715" s="53">
        <v>0</v>
      </c>
      <c r="H715" s="54">
        <v>0</v>
      </c>
      <c r="I715" s="54"/>
      <c r="J715" s="54">
        <v>0</v>
      </c>
      <c r="K715" s="53">
        <f t="shared" si="295"/>
        <v>4</v>
      </c>
      <c r="L715" s="52">
        <v>359.19</v>
      </c>
      <c r="M715" s="51">
        <f t="shared" si="301"/>
        <v>1436.76</v>
      </c>
      <c r="N715" s="50"/>
      <c r="O715" s="50">
        <f t="shared" si="315"/>
        <v>0</v>
      </c>
      <c r="P715" s="50"/>
      <c r="Q715" s="50">
        <f t="shared" si="316"/>
        <v>0</v>
      </c>
      <c r="R715" s="50"/>
      <c r="S715" s="50">
        <f t="shared" si="317"/>
        <v>0</v>
      </c>
      <c r="T715" s="50"/>
      <c r="U715" s="50">
        <f t="shared" si="318"/>
        <v>0</v>
      </c>
      <c r="V715" s="50"/>
      <c r="W715" s="50">
        <f t="shared" si="319"/>
        <v>0</v>
      </c>
      <c r="X715" s="50"/>
      <c r="Y715" s="50">
        <f t="shared" si="312"/>
        <v>0</v>
      </c>
      <c r="Z715" s="50"/>
      <c r="AA715" s="50">
        <f t="shared" si="320"/>
        <v>0</v>
      </c>
      <c r="AB715" s="50"/>
      <c r="AC715" s="50">
        <f t="shared" si="296"/>
        <v>0</v>
      </c>
      <c r="AD715" s="50"/>
      <c r="AE715" s="50">
        <f t="shared" si="313"/>
        <v>0</v>
      </c>
      <c r="AF715" s="50"/>
      <c r="AG715" s="50">
        <f t="shared" si="314"/>
        <v>0</v>
      </c>
      <c r="AH715" s="50">
        <v>4</v>
      </c>
      <c r="AI715" s="50">
        <f t="shared" si="297"/>
        <v>1436.76</v>
      </c>
      <c r="AJ715" s="50"/>
      <c r="AK715" s="50">
        <f t="shared" si="302"/>
        <v>0</v>
      </c>
      <c r="AL715" s="50"/>
      <c r="AM715" s="50">
        <f t="shared" si="298"/>
        <v>0</v>
      </c>
      <c r="AN715" s="50"/>
      <c r="AO715" s="50">
        <f t="shared" si="299"/>
        <v>0</v>
      </c>
      <c r="AP715" s="49">
        <f t="shared" si="300"/>
        <v>4</v>
      </c>
      <c r="AQ715" s="49">
        <f t="shared" si="292"/>
        <v>1436.76</v>
      </c>
      <c r="AR715" s="49">
        <f t="shared" si="293"/>
        <v>0</v>
      </c>
      <c r="AS715" s="58">
        <f t="shared" si="294"/>
        <v>0</v>
      </c>
      <c r="AT715" s="47"/>
      <c r="AU715" s="46"/>
      <c r="AV715" s="24">
        <f t="shared" si="304"/>
        <v>0</v>
      </c>
      <c r="AW715" s="23" t="str">
        <f>IF(AV715&lt;&gt;0,"MEDIDO","NÃO MEDIDO")</f>
        <v>NÃO MEDIDO</v>
      </c>
      <c r="AX715" s="45"/>
    </row>
    <row r="716" spans="1:50" s="41" customFormat="1" ht="30" customHeight="1" x14ac:dyDescent="0.2">
      <c r="A716" s="60" t="s">
        <v>41</v>
      </c>
      <c r="B716" s="60"/>
      <c r="C716" s="57">
        <v>160700</v>
      </c>
      <c r="D716" s="56" t="s">
        <v>1646</v>
      </c>
      <c r="E716" s="55"/>
      <c r="F716" s="53"/>
      <c r="G716" s="53">
        <v>0</v>
      </c>
      <c r="H716" s="54">
        <v>0</v>
      </c>
      <c r="I716" s="54"/>
      <c r="J716" s="54">
        <v>0</v>
      </c>
      <c r="K716" s="53">
        <f t="shared" si="295"/>
        <v>0</v>
      </c>
      <c r="L716" s="52"/>
      <c r="M716" s="51">
        <f t="shared" si="301"/>
        <v>0</v>
      </c>
      <c r="N716" s="50"/>
      <c r="O716" s="50">
        <f t="shared" si="315"/>
        <v>0</v>
      </c>
      <c r="P716" s="50"/>
      <c r="Q716" s="50">
        <f t="shared" si="316"/>
        <v>0</v>
      </c>
      <c r="R716" s="50"/>
      <c r="S716" s="50">
        <f t="shared" si="317"/>
        <v>0</v>
      </c>
      <c r="T716" s="50"/>
      <c r="U716" s="50">
        <f t="shared" si="318"/>
        <v>0</v>
      </c>
      <c r="V716" s="50"/>
      <c r="W716" s="50">
        <f t="shared" si="319"/>
        <v>0</v>
      </c>
      <c r="X716" s="50"/>
      <c r="Y716" s="50">
        <f t="shared" si="312"/>
        <v>0</v>
      </c>
      <c r="Z716" s="50"/>
      <c r="AA716" s="50">
        <f t="shared" si="320"/>
        <v>0</v>
      </c>
      <c r="AB716" s="50"/>
      <c r="AC716" s="50">
        <f t="shared" si="296"/>
        <v>0</v>
      </c>
      <c r="AD716" s="50"/>
      <c r="AE716" s="50">
        <f t="shared" si="313"/>
        <v>0</v>
      </c>
      <c r="AF716" s="50"/>
      <c r="AG716" s="50">
        <f t="shared" si="314"/>
        <v>0</v>
      </c>
      <c r="AH716" s="50"/>
      <c r="AI716" s="50">
        <f t="shared" si="297"/>
        <v>0</v>
      </c>
      <c r="AJ716" s="50"/>
      <c r="AK716" s="50">
        <f t="shared" si="302"/>
        <v>0</v>
      </c>
      <c r="AL716" s="50"/>
      <c r="AM716" s="50">
        <f t="shared" si="298"/>
        <v>0</v>
      </c>
      <c r="AN716" s="50"/>
      <c r="AO716" s="50">
        <f t="shared" si="299"/>
        <v>0</v>
      </c>
      <c r="AP716" s="49">
        <f t="shared" si="300"/>
        <v>0</v>
      </c>
      <c r="AQ716" s="49">
        <f t="shared" si="292"/>
        <v>0</v>
      </c>
      <c r="AR716" s="49">
        <f t="shared" si="293"/>
        <v>0</v>
      </c>
      <c r="AS716" s="58">
        <f t="shared" si="294"/>
        <v>0</v>
      </c>
      <c r="AT716" s="47"/>
      <c r="AU716" s="46"/>
      <c r="AV716" s="24">
        <f t="shared" si="304"/>
        <v>0</v>
      </c>
      <c r="AW716" s="23" t="str">
        <f>IF(COUNTIF(AW717:AW721,"MEDIDO")&lt;&gt;0,"MEDIDO","NÃO MEDIDO")</f>
        <v>NÃO MEDIDO</v>
      </c>
      <c r="AX716" s="45"/>
    </row>
    <row r="717" spans="1:50" s="41" customFormat="1" ht="30" customHeight="1" x14ac:dyDescent="0.2">
      <c r="A717" s="41" t="s">
        <v>39</v>
      </c>
      <c r="C717" s="57" t="s">
        <v>1645</v>
      </c>
      <c r="D717" s="56" t="s">
        <v>1644</v>
      </c>
      <c r="E717" s="55" t="s">
        <v>43</v>
      </c>
      <c r="F717" s="53">
        <v>2</v>
      </c>
      <c r="G717" s="53">
        <v>0</v>
      </c>
      <c r="H717" s="54">
        <v>0</v>
      </c>
      <c r="I717" s="54"/>
      <c r="J717" s="54">
        <v>0</v>
      </c>
      <c r="K717" s="53">
        <f t="shared" si="295"/>
        <v>2</v>
      </c>
      <c r="L717" s="52">
        <v>123.01</v>
      </c>
      <c r="M717" s="51">
        <f t="shared" si="301"/>
        <v>246.02</v>
      </c>
      <c r="N717" s="50"/>
      <c r="O717" s="50">
        <f t="shared" si="315"/>
        <v>0</v>
      </c>
      <c r="P717" s="50"/>
      <c r="Q717" s="50">
        <f t="shared" si="316"/>
        <v>0</v>
      </c>
      <c r="R717" s="50"/>
      <c r="S717" s="50">
        <f t="shared" si="317"/>
        <v>0</v>
      </c>
      <c r="T717" s="50"/>
      <c r="U717" s="50">
        <f t="shared" si="318"/>
        <v>0</v>
      </c>
      <c r="V717" s="50"/>
      <c r="W717" s="50">
        <f t="shared" si="319"/>
        <v>0</v>
      </c>
      <c r="X717" s="50"/>
      <c r="Y717" s="50">
        <f t="shared" si="312"/>
        <v>0</v>
      </c>
      <c r="Z717" s="50"/>
      <c r="AA717" s="50">
        <f t="shared" si="320"/>
        <v>0</v>
      </c>
      <c r="AB717" s="50"/>
      <c r="AC717" s="50">
        <f t="shared" si="296"/>
        <v>0</v>
      </c>
      <c r="AD717" s="50"/>
      <c r="AE717" s="50">
        <f t="shared" si="313"/>
        <v>0</v>
      </c>
      <c r="AF717" s="50"/>
      <c r="AG717" s="50">
        <f t="shared" si="314"/>
        <v>0</v>
      </c>
      <c r="AH717" s="50"/>
      <c r="AI717" s="50">
        <f t="shared" si="297"/>
        <v>0</v>
      </c>
      <c r="AJ717" s="50"/>
      <c r="AK717" s="50">
        <f t="shared" si="302"/>
        <v>0</v>
      </c>
      <c r="AL717" s="50"/>
      <c r="AM717" s="50">
        <f t="shared" si="298"/>
        <v>0</v>
      </c>
      <c r="AN717" s="50"/>
      <c r="AO717" s="50">
        <f t="shared" si="299"/>
        <v>0</v>
      </c>
      <c r="AP717" s="49">
        <f t="shared" si="300"/>
        <v>0</v>
      </c>
      <c r="AQ717" s="49">
        <f t="shared" si="292"/>
        <v>0</v>
      </c>
      <c r="AR717" s="49">
        <f t="shared" si="293"/>
        <v>2</v>
      </c>
      <c r="AS717" s="58">
        <f t="shared" si="294"/>
        <v>246.02</v>
      </c>
      <c r="AT717" s="47"/>
      <c r="AU717" s="46"/>
      <c r="AV717" s="24">
        <f t="shared" si="304"/>
        <v>0</v>
      </c>
      <c r="AW717" s="23" t="str">
        <f>IF(AV717&lt;&gt;0,"MEDIDO","NÃO MEDIDO")</f>
        <v>NÃO MEDIDO</v>
      </c>
      <c r="AX717" s="45"/>
    </row>
    <row r="718" spans="1:50" s="41" customFormat="1" ht="30" customHeight="1" x14ac:dyDescent="0.2">
      <c r="A718" s="41" t="s">
        <v>39</v>
      </c>
      <c r="C718" s="57" t="s">
        <v>1643</v>
      </c>
      <c r="D718" s="56" t="s">
        <v>1642</v>
      </c>
      <c r="E718" s="55" t="s">
        <v>43</v>
      </c>
      <c r="F718" s="53">
        <v>2</v>
      </c>
      <c r="G718" s="53">
        <v>0</v>
      </c>
      <c r="H718" s="54">
        <v>0</v>
      </c>
      <c r="I718" s="54"/>
      <c r="J718" s="54">
        <v>0</v>
      </c>
      <c r="K718" s="53">
        <f t="shared" si="295"/>
        <v>2</v>
      </c>
      <c r="L718" s="52">
        <v>138.38</v>
      </c>
      <c r="M718" s="51">
        <f t="shared" si="301"/>
        <v>276.76</v>
      </c>
      <c r="N718" s="50"/>
      <c r="O718" s="50">
        <f t="shared" si="315"/>
        <v>0</v>
      </c>
      <c r="P718" s="50"/>
      <c r="Q718" s="50">
        <f t="shared" si="316"/>
        <v>0</v>
      </c>
      <c r="R718" s="50"/>
      <c r="S718" s="50">
        <f t="shared" si="317"/>
        <v>0</v>
      </c>
      <c r="T718" s="50"/>
      <c r="U718" s="50">
        <f t="shared" si="318"/>
        <v>0</v>
      </c>
      <c r="V718" s="50"/>
      <c r="W718" s="50">
        <f t="shared" si="319"/>
        <v>0</v>
      </c>
      <c r="X718" s="50"/>
      <c r="Y718" s="50">
        <f t="shared" si="312"/>
        <v>0</v>
      </c>
      <c r="Z718" s="50"/>
      <c r="AA718" s="50">
        <f t="shared" si="320"/>
        <v>0</v>
      </c>
      <c r="AB718" s="50"/>
      <c r="AC718" s="50">
        <f t="shared" si="296"/>
        <v>0</v>
      </c>
      <c r="AD718" s="50">
        <v>2</v>
      </c>
      <c r="AE718" s="50">
        <f t="shared" si="313"/>
        <v>276.76</v>
      </c>
      <c r="AF718" s="50"/>
      <c r="AG718" s="50">
        <f t="shared" si="314"/>
        <v>0</v>
      </c>
      <c r="AH718" s="50"/>
      <c r="AI718" s="50">
        <f t="shared" si="297"/>
        <v>0</v>
      </c>
      <c r="AJ718" s="50"/>
      <c r="AK718" s="50">
        <f t="shared" si="302"/>
        <v>0</v>
      </c>
      <c r="AL718" s="50"/>
      <c r="AM718" s="50">
        <f t="shared" si="298"/>
        <v>0</v>
      </c>
      <c r="AN718" s="50"/>
      <c r="AO718" s="50">
        <f t="shared" si="299"/>
        <v>0</v>
      </c>
      <c r="AP718" s="49">
        <f t="shared" si="300"/>
        <v>2</v>
      </c>
      <c r="AQ718" s="49">
        <f t="shared" ref="AQ718:AQ781" si="321">SUMIF($N$9:$AO$9,"valor medido",N718:AO718)</f>
        <v>276.76</v>
      </c>
      <c r="AR718" s="49">
        <f t="shared" ref="AR718:AR781" si="322">K718-AP718</f>
        <v>0</v>
      </c>
      <c r="AS718" s="58">
        <f t="shared" ref="AS718:AS781" si="323">M718-AQ718</f>
        <v>0</v>
      </c>
      <c r="AT718" s="47"/>
      <c r="AU718" s="46"/>
      <c r="AV718" s="24">
        <f t="shared" si="304"/>
        <v>0</v>
      </c>
      <c r="AW718" s="23" t="str">
        <f>IF(AV718&lt;&gt;0,"MEDIDO","NÃO MEDIDO")</f>
        <v>NÃO MEDIDO</v>
      </c>
      <c r="AX718" s="45"/>
    </row>
    <row r="719" spans="1:50" s="41" customFormat="1" ht="53.25" customHeight="1" x14ac:dyDescent="0.2">
      <c r="A719" s="41" t="s">
        <v>39</v>
      </c>
      <c r="C719" s="57" t="s">
        <v>1641</v>
      </c>
      <c r="D719" s="56" t="s">
        <v>1640</v>
      </c>
      <c r="E719" s="55" t="s">
        <v>43</v>
      </c>
      <c r="F719" s="53">
        <v>5</v>
      </c>
      <c r="G719" s="53">
        <v>0</v>
      </c>
      <c r="H719" s="54">
        <v>0</v>
      </c>
      <c r="I719" s="54"/>
      <c r="J719" s="54">
        <v>0</v>
      </c>
      <c r="K719" s="53">
        <f t="shared" ref="K719:K782" si="324">F719+G719+H719+I719+J719</f>
        <v>5</v>
      </c>
      <c r="L719" s="52">
        <v>2367.5300000000002</v>
      </c>
      <c r="M719" s="51">
        <f t="shared" si="301"/>
        <v>11837.65</v>
      </c>
      <c r="N719" s="50"/>
      <c r="O719" s="50">
        <f t="shared" si="315"/>
        <v>0</v>
      </c>
      <c r="P719" s="50"/>
      <c r="Q719" s="50">
        <f t="shared" si="316"/>
        <v>0</v>
      </c>
      <c r="R719" s="50"/>
      <c r="S719" s="50">
        <f t="shared" si="317"/>
        <v>0</v>
      </c>
      <c r="T719" s="50"/>
      <c r="U719" s="50">
        <f t="shared" si="318"/>
        <v>0</v>
      </c>
      <c r="V719" s="50"/>
      <c r="W719" s="50">
        <f t="shared" si="319"/>
        <v>0</v>
      </c>
      <c r="X719" s="50"/>
      <c r="Y719" s="50">
        <f t="shared" si="312"/>
        <v>0</v>
      </c>
      <c r="Z719" s="50"/>
      <c r="AA719" s="50">
        <f t="shared" si="320"/>
        <v>0</v>
      </c>
      <c r="AB719" s="50"/>
      <c r="AC719" s="50">
        <f t="shared" ref="AC719:AC782" si="325">ROUND(AB719*$L719,2)</f>
        <v>0</v>
      </c>
      <c r="AD719" s="50"/>
      <c r="AE719" s="50">
        <f t="shared" si="313"/>
        <v>0</v>
      </c>
      <c r="AF719" s="50"/>
      <c r="AG719" s="50">
        <f t="shared" si="314"/>
        <v>0</v>
      </c>
      <c r="AH719" s="50"/>
      <c r="AI719" s="50">
        <f t="shared" ref="AI719:AI782" si="326">ROUND(AH719*$L719,2)</f>
        <v>0</v>
      </c>
      <c r="AJ719" s="50"/>
      <c r="AK719" s="50">
        <f t="shared" si="302"/>
        <v>0</v>
      </c>
      <c r="AL719" s="50"/>
      <c r="AM719" s="50">
        <f t="shared" ref="AM719:AM782" si="327">ROUND(AL719*$L719,2)</f>
        <v>0</v>
      </c>
      <c r="AN719" s="50"/>
      <c r="AO719" s="50">
        <f t="shared" ref="AO719:AO782" si="328">ROUND(AN719*$L719,2)</f>
        <v>0</v>
      </c>
      <c r="AP719" s="49">
        <f t="shared" ref="AP719:AP782" si="329">SUMIF($N$9:$AO$9,"QUANTIDADE",N719:AO719)</f>
        <v>0</v>
      </c>
      <c r="AQ719" s="49">
        <f t="shared" si="321"/>
        <v>0</v>
      </c>
      <c r="AR719" s="49">
        <f t="shared" si="322"/>
        <v>5</v>
      </c>
      <c r="AS719" s="58">
        <f t="shared" si="323"/>
        <v>11837.65</v>
      </c>
      <c r="AT719" s="47"/>
      <c r="AU719" s="46"/>
      <c r="AV719" s="24">
        <f t="shared" si="304"/>
        <v>0</v>
      </c>
      <c r="AW719" s="23" t="str">
        <f>IF(AV719&lt;&gt;0,"MEDIDO","NÃO MEDIDO")</f>
        <v>NÃO MEDIDO</v>
      </c>
      <c r="AX719" s="45"/>
    </row>
    <row r="720" spans="1:50" s="41" customFormat="1" ht="53.25" customHeight="1" x14ac:dyDescent="0.2">
      <c r="A720" s="41" t="s">
        <v>39</v>
      </c>
      <c r="C720" s="57" t="s">
        <v>1639</v>
      </c>
      <c r="D720" s="56" t="s">
        <v>1638</v>
      </c>
      <c r="E720" s="55" t="s">
        <v>43</v>
      </c>
      <c r="F720" s="53">
        <v>3</v>
      </c>
      <c r="G720" s="53">
        <v>0</v>
      </c>
      <c r="H720" s="54">
        <v>0</v>
      </c>
      <c r="I720" s="54"/>
      <c r="J720" s="54">
        <v>0</v>
      </c>
      <c r="K720" s="53">
        <f t="shared" si="324"/>
        <v>3</v>
      </c>
      <c r="L720" s="52">
        <v>275.27</v>
      </c>
      <c r="M720" s="51">
        <f t="shared" ref="M720:M783" si="330">ROUND(($F720*$L720),2)+ROUND(($G720*$L720),2)+ROUND(($H720*$L720),2)+ROUND(($I720*$L720),2)+ROUND(($J720*$L720),2)</f>
        <v>825.81</v>
      </c>
      <c r="N720" s="50"/>
      <c r="O720" s="50">
        <f t="shared" si="315"/>
        <v>0</v>
      </c>
      <c r="P720" s="50"/>
      <c r="Q720" s="50">
        <f t="shared" si="316"/>
        <v>0</v>
      </c>
      <c r="R720" s="50"/>
      <c r="S720" s="50">
        <f t="shared" si="317"/>
        <v>0</v>
      </c>
      <c r="T720" s="50"/>
      <c r="U720" s="50">
        <f t="shared" si="318"/>
        <v>0</v>
      </c>
      <c r="V720" s="50"/>
      <c r="W720" s="50">
        <f t="shared" si="319"/>
        <v>0</v>
      </c>
      <c r="X720" s="50"/>
      <c r="Y720" s="50">
        <f t="shared" si="312"/>
        <v>0</v>
      </c>
      <c r="Z720" s="50"/>
      <c r="AA720" s="50">
        <f t="shared" si="320"/>
        <v>0</v>
      </c>
      <c r="AB720" s="50"/>
      <c r="AC720" s="50">
        <f t="shared" si="325"/>
        <v>0</v>
      </c>
      <c r="AD720" s="50"/>
      <c r="AE720" s="50">
        <f t="shared" si="313"/>
        <v>0</v>
      </c>
      <c r="AF720" s="50"/>
      <c r="AG720" s="50">
        <f t="shared" si="314"/>
        <v>0</v>
      </c>
      <c r="AH720" s="50">
        <v>3</v>
      </c>
      <c r="AI720" s="50">
        <f t="shared" si="326"/>
        <v>825.81</v>
      </c>
      <c r="AJ720" s="50"/>
      <c r="AK720" s="50">
        <f t="shared" si="302"/>
        <v>0</v>
      </c>
      <c r="AL720" s="50"/>
      <c r="AM720" s="50">
        <f t="shared" si="327"/>
        <v>0</v>
      </c>
      <c r="AN720" s="50"/>
      <c r="AO720" s="50">
        <f t="shared" si="328"/>
        <v>0</v>
      </c>
      <c r="AP720" s="49">
        <f t="shared" si="329"/>
        <v>3</v>
      </c>
      <c r="AQ720" s="49">
        <f t="shared" si="321"/>
        <v>825.81</v>
      </c>
      <c r="AR720" s="49">
        <f t="shared" si="322"/>
        <v>0</v>
      </c>
      <c r="AS720" s="58">
        <f t="shared" si="323"/>
        <v>0</v>
      </c>
      <c r="AT720" s="47"/>
      <c r="AU720" s="46"/>
      <c r="AV720" s="24">
        <f t="shared" si="304"/>
        <v>0</v>
      </c>
      <c r="AW720" s="23" t="str">
        <f>IF(AV720&lt;&gt;0,"MEDIDO","NÃO MEDIDO")</f>
        <v>NÃO MEDIDO</v>
      </c>
      <c r="AX720" s="45"/>
    </row>
    <row r="721" spans="1:50" s="41" customFormat="1" ht="30" customHeight="1" x14ac:dyDescent="0.2">
      <c r="A721" s="41" t="s">
        <v>39</v>
      </c>
      <c r="C721" s="57" t="s">
        <v>1637</v>
      </c>
      <c r="D721" s="56" t="s">
        <v>1636</v>
      </c>
      <c r="E721" s="55" t="s">
        <v>43</v>
      </c>
      <c r="F721" s="53">
        <v>2</v>
      </c>
      <c r="G721" s="53">
        <v>0</v>
      </c>
      <c r="H721" s="54">
        <v>0</v>
      </c>
      <c r="I721" s="54"/>
      <c r="J721" s="54">
        <v>0</v>
      </c>
      <c r="K721" s="53">
        <f t="shared" si="324"/>
        <v>2</v>
      </c>
      <c r="L721" s="52">
        <v>713.66</v>
      </c>
      <c r="M721" s="51">
        <f t="shared" si="330"/>
        <v>1427.32</v>
      </c>
      <c r="N721" s="50"/>
      <c r="O721" s="50">
        <f t="shared" si="315"/>
        <v>0</v>
      </c>
      <c r="P721" s="50"/>
      <c r="Q721" s="50">
        <f t="shared" si="316"/>
        <v>0</v>
      </c>
      <c r="R721" s="50"/>
      <c r="S721" s="50">
        <f t="shared" si="317"/>
        <v>0</v>
      </c>
      <c r="T721" s="50"/>
      <c r="U721" s="50">
        <f t="shared" si="318"/>
        <v>0</v>
      </c>
      <c r="V721" s="50"/>
      <c r="W721" s="50">
        <f t="shared" si="319"/>
        <v>0</v>
      </c>
      <c r="X721" s="50"/>
      <c r="Y721" s="50">
        <f t="shared" si="312"/>
        <v>0</v>
      </c>
      <c r="Z721" s="50"/>
      <c r="AA721" s="50">
        <f t="shared" si="320"/>
        <v>0</v>
      </c>
      <c r="AB721" s="50"/>
      <c r="AC721" s="50">
        <f t="shared" si="325"/>
        <v>0</v>
      </c>
      <c r="AD721" s="50">
        <v>2</v>
      </c>
      <c r="AE721" s="50">
        <f t="shared" si="313"/>
        <v>1427.32</v>
      </c>
      <c r="AF721" s="50"/>
      <c r="AG721" s="50">
        <f t="shared" si="314"/>
        <v>0</v>
      </c>
      <c r="AH721" s="50"/>
      <c r="AI721" s="50">
        <f t="shared" si="326"/>
        <v>0</v>
      </c>
      <c r="AJ721" s="50"/>
      <c r="AK721" s="50">
        <f t="shared" si="302"/>
        <v>0</v>
      </c>
      <c r="AL721" s="50"/>
      <c r="AM721" s="50">
        <f t="shared" si="327"/>
        <v>0</v>
      </c>
      <c r="AN721" s="50"/>
      <c r="AO721" s="50">
        <f t="shared" si="328"/>
        <v>0</v>
      </c>
      <c r="AP721" s="49">
        <f t="shared" si="329"/>
        <v>2</v>
      </c>
      <c r="AQ721" s="49">
        <f t="shared" si="321"/>
        <v>1427.32</v>
      </c>
      <c r="AR721" s="49">
        <f t="shared" si="322"/>
        <v>0</v>
      </c>
      <c r="AS721" s="58">
        <f t="shared" si="323"/>
        <v>0</v>
      </c>
      <c r="AT721" s="47"/>
      <c r="AU721" s="46"/>
      <c r="AV721" s="24">
        <f t="shared" si="304"/>
        <v>0</v>
      </c>
      <c r="AW721" s="23" t="str">
        <f>IF(AV721&lt;&gt;0,"MEDIDO","NÃO MEDIDO")</f>
        <v>NÃO MEDIDO</v>
      </c>
      <c r="AX721" s="45"/>
    </row>
    <row r="722" spans="1:50" s="41" customFormat="1" ht="30" customHeight="1" x14ac:dyDescent="0.2">
      <c r="A722" s="60" t="s">
        <v>41</v>
      </c>
      <c r="B722" s="60"/>
      <c r="C722" s="57">
        <v>160800</v>
      </c>
      <c r="D722" s="56" t="s">
        <v>1635</v>
      </c>
      <c r="E722" s="55"/>
      <c r="F722" s="53"/>
      <c r="G722" s="53">
        <v>0</v>
      </c>
      <c r="H722" s="54">
        <v>0</v>
      </c>
      <c r="I722" s="54"/>
      <c r="J722" s="54">
        <v>0</v>
      </c>
      <c r="K722" s="53">
        <f t="shared" si="324"/>
        <v>0</v>
      </c>
      <c r="L722" s="52"/>
      <c r="M722" s="51">
        <f t="shared" si="330"/>
        <v>0</v>
      </c>
      <c r="N722" s="50"/>
      <c r="O722" s="50">
        <f t="shared" si="315"/>
        <v>0</v>
      </c>
      <c r="P722" s="50"/>
      <c r="Q722" s="50">
        <f t="shared" si="316"/>
        <v>0</v>
      </c>
      <c r="R722" s="50"/>
      <c r="S722" s="50">
        <f t="shared" si="317"/>
        <v>0</v>
      </c>
      <c r="T722" s="50"/>
      <c r="U722" s="50">
        <f t="shared" si="318"/>
        <v>0</v>
      </c>
      <c r="V722" s="50"/>
      <c r="W722" s="50">
        <f t="shared" si="319"/>
        <v>0</v>
      </c>
      <c r="X722" s="50"/>
      <c r="Y722" s="50">
        <f t="shared" si="312"/>
        <v>0</v>
      </c>
      <c r="Z722" s="50"/>
      <c r="AA722" s="50">
        <f t="shared" si="320"/>
        <v>0</v>
      </c>
      <c r="AB722" s="50"/>
      <c r="AC722" s="50">
        <f t="shared" si="325"/>
        <v>0</v>
      </c>
      <c r="AD722" s="50"/>
      <c r="AE722" s="50">
        <f t="shared" si="313"/>
        <v>0</v>
      </c>
      <c r="AF722" s="50"/>
      <c r="AG722" s="50">
        <f t="shared" si="314"/>
        <v>0</v>
      </c>
      <c r="AH722" s="50"/>
      <c r="AI722" s="50">
        <f t="shared" si="326"/>
        <v>0</v>
      </c>
      <c r="AJ722" s="50"/>
      <c r="AK722" s="50">
        <f t="shared" ref="AK722:AK785" si="331">ROUND(AJ722*$L722,2)</f>
        <v>0</v>
      </c>
      <c r="AL722" s="50"/>
      <c r="AM722" s="50">
        <f t="shared" si="327"/>
        <v>0</v>
      </c>
      <c r="AN722" s="50"/>
      <c r="AO722" s="50">
        <f t="shared" si="328"/>
        <v>0</v>
      </c>
      <c r="AP722" s="49">
        <f t="shared" si="329"/>
        <v>0</v>
      </c>
      <c r="AQ722" s="49">
        <f t="shared" si="321"/>
        <v>0</v>
      </c>
      <c r="AR722" s="49">
        <f t="shared" si="322"/>
        <v>0</v>
      </c>
      <c r="AS722" s="58">
        <f t="shared" si="323"/>
        <v>0</v>
      </c>
      <c r="AT722" s="47"/>
      <c r="AU722" s="46"/>
      <c r="AV722" s="24">
        <f t="shared" si="304"/>
        <v>0</v>
      </c>
      <c r="AW722" s="23" t="str">
        <f>IF(COUNTIF(AW723:AW737,"MEDIDO")&lt;&gt;0,"MEDIDO","NÃO MEDIDO")</f>
        <v>MEDIDO</v>
      </c>
      <c r="AX722" s="45"/>
    </row>
    <row r="723" spans="1:50" s="41" customFormat="1" ht="54.75" customHeight="1" x14ac:dyDescent="0.2">
      <c r="A723" s="41" t="s">
        <v>39</v>
      </c>
      <c r="C723" s="57" t="s">
        <v>1634</v>
      </c>
      <c r="D723" s="56" t="s">
        <v>1633</v>
      </c>
      <c r="E723" s="55" t="s">
        <v>43</v>
      </c>
      <c r="F723" s="53">
        <v>2</v>
      </c>
      <c r="G723" s="53">
        <v>0</v>
      </c>
      <c r="H723" s="54">
        <v>0</v>
      </c>
      <c r="I723" s="54"/>
      <c r="J723" s="54">
        <v>0</v>
      </c>
      <c r="K723" s="53">
        <f t="shared" si="324"/>
        <v>2</v>
      </c>
      <c r="L723" s="52">
        <v>246.05</v>
      </c>
      <c r="M723" s="51">
        <f t="shared" si="330"/>
        <v>492.1</v>
      </c>
      <c r="N723" s="50"/>
      <c r="O723" s="50">
        <f t="shared" si="315"/>
        <v>0</v>
      </c>
      <c r="P723" s="50"/>
      <c r="Q723" s="50">
        <f t="shared" si="316"/>
        <v>0</v>
      </c>
      <c r="R723" s="50"/>
      <c r="S723" s="50">
        <f t="shared" si="317"/>
        <v>0</v>
      </c>
      <c r="T723" s="50"/>
      <c r="U723" s="50">
        <f t="shared" si="318"/>
        <v>0</v>
      </c>
      <c r="V723" s="50"/>
      <c r="W723" s="50">
        <f t="shared" si="319"/>
        <v>0</v>
      </c>
      <c r="X723" s="50"/>
      <c r="Y723" s="50">
        <f t="shared" si="312"/>
        <v>0</v>
      </c>
      <c r="Z723" s="50"/>
      <c r="AA723" s="50">
        <f t="shared" si="320"/>
        <v>0</v>
      </c>
      <c r="AB723" s="50"/>
      <c r="AC723" s="50">
        <f t="shared" si="325"/>
        <v>0</v>
      </c>
      <c r="AD723" s="50">
        <v>2</v>
      </c>
      <c r="AE723" s="50">
        <f t="shared" si="313"/>
        <v>492.1</v>
      </c>
      <c r="AF723" s="50"/>
      <c r="AG723" s="50">
        <f t="shared" si="314"/>
        <v>0</v>
      </c>
      <c r="AH723" s="50"/>
      <c r="AI723" s="50">
        <f t="shared" si="326"/>
        <v>0</v>
      </c>
      <c r="AJ723" s="50"/>
      <c r="AK723" s="50">
        <f t="shared" si="331"/>
        <v>0</v>
      </c>
      <c r="AL723" s="50"/>
      <c r="AM723" s="50">
        <f t="shared" si="327"/>
        <v>0</v>
      </c>
      <c r="AN723" s="50"/>
      <c r="AO723" s="50">
        <f t="shared" si="328"/>
        <v>0</v>
      </c>
      <c r="AP723" s="49">
        <f t="shared" si="329"/>
        <v>2</v>
      </c>
      <c r="AQ723" s="49">
        <f t="shared" si="321"/>
        <v>492.1</v>
      </c>
      <c r="AR723" s="49">
        <f t="shared" si="322"/>
        <v>0</v>
      </c>
      <c r="AS723" s="58">
        <f t="shared" si="323"/>
        <v>0</v>
      </c>
      <c r="AT723" s="47"/>
      <c r="AU723" s="46"/>
      <c r="AV723" s="24">
        <f t="shared" si="304"/>
        <v>0</v>
      </c>
      <c r="AW723" s="23" t="str">
        <f t="shared" ref="AW723:AW737" si="332">IF(AV723&lt;&gt;0,"MEDIDO","NÃO MEDIDO")</f>
        <v>NÃO MEDIDO</v>
      </c>
      <c r="AX723" s="45"/>
    </row>
    <row r="724" spans="1:50" s="41" customFormat="1" ht="84.75" customHeight="1" x14ac:dyDescent="0.2">
      <c r="A724" s="41" t="s">
        <v>39</v>
      </c>
      <c r="C724" s="57" t="s">
        <v>1632</v>
      </c>
      <c r="D724" s="56" t="s">
        <v>1631</v>
      </c>
      <c r="E724" s="55" t="s">
        <v>43</v>
      </c>
      <c r="F724" s="53">
        <v>2</v>
      </c>
      <c r="G724" s="53">
        <v>0</v>
      </c>
      <c r="H724" s="54">
        <v>0</v>
      </c>
      <c r="I724" s="54"/>
      <c r="J724" s="54">
        <v>0</v>
      </c>
      <c r="K724" s="53">
        <f t="shared" si="324"/>
        <v>2</v>
      </c>
      <c r="L724" s="52">
        <v>2473.25</v>
      </c>
      <c r="M724" s="51">
        <f t="shared" si="330"/>
        <v>4946.5</v>
      </c>
      <c r="N724" s="50"/>
      <c r="O724" s="50">
        <f t="shared" si="315"/>
        <v>0</v>
      </c>
      <c r="P724" s="50"/>
      <c r="Q724" s="50">
        <f t="shared" si="316"/>
        <v>0</v>
      </c>
      <c r="R724" s="50"/>
      <c r="S724" s="50">
        <f t="shared" si="317"/>
        <v>0</v>
      </c>
      <c r="T724" s="50"/>
      <c r="U724" s="50">
        <f t="shared" si="318"/>
        <v>0</v>
      </c>
      <c r="V724" s="50"/>
      <c r="W724" s="50">
        <f t="shared" si="319"/>
        <v>0</v>
      </c>
      <c r="X724" s="50"/>
      <c r="Y724" s="50">
        <f t="shared" si="312"/>
        <v>0</v>
      </c>
      <c r="Z724" s="50"/>
      <c r="AA724" s="50">
        <f t="shared" si="320"/>
        <v>0</v>
      </c>
      <c r="AB724" s="50"/>
      <c r="AC724" s="50">
        <f t="shared" si="325"/>
        <v>0</v>
      </c>
      <c r="AD724" s="50">
        <v>2</v>
      </c>
      <c r="AE724" s="50">
        <f t="shared" si="313"/>
        <v>4946.5</v>
      </c>
      <c r="AF724" s="50"/>
      <c r="AG724" s="50">
        <f t="shared" si="314"/>
        <v>0</v>
      </c>
      <c r="AH724" s="50"/>
      <c r="AI724" s="50">
        <f t="shared" si="326"/>
        <v>0</v>
      </c>
      <c r="AJ724" s="50"/>
      <c r="AK724" s="50">
        <f t="shared" si="331"/>
        <v>0</v>
      </c>
      <c r="AL724" s="50"/>
      <c r="AM724" s="50">
        <f t="shared" si="327"/>
        <v>0</v>
      </c>
      <c r="AN724" s="50"/>
      <c r="AO724" s="50">
        <f t="shared" si="328"/>
        <v>0</v>
      </c>
      <c r="AP724" s="49">
        <f t="shared" si="329"/>
        <v>2</v>
      </c>
      <c r="AQ724" s="49">
        <f t="shared" si="321"/>
        <v>4946.5</v>
      </c>
      <c r="AR724" s="49">
        <f t="shared" si="322"/>
        <v>0</v>
      </c>
      <c r="AS724" s="58">
        <f t="shared" si="323"/>
        <v>0</v>
      </c>
      <c r="AT724" s="47"/>
      <c r="AU724" s="46"/>
      <c r="AV724" s="24">
        <f t="shared" si="304"/>
        <v>0</v>
      </c>
      <c r="AW724" s="23" t="str">
        <f t="shared" si="332"/>
        <v>NÃO MEDIDO</v>
      </c>
      <c r="AX724" s="45"/>
    </row>
    <row r="725" spans="1:50" s="41" customFormat="1" ht="54.75" customHeight="1" x14ac:dyDescent="0.2">
      <c r="A725" s="41" t="s">
        <v>39</v>
      </c>
      <c r="C725" s="57" t="s">
        <v>1630</v>
      </c>
      <c r="D725" s="56" t="s">
        <v>1629</v>
      </c>
      <c r="E725" s="55" t="s">
        <v>43</v>
      </c>
      <c r="F725" s="53">
        <v>3</v>
      </c>
      <c r="G725" s="53">
        <v>0</v>
      </c>
      <c r="H725" s="54">
        <v>0</v>
      </c>
      <c r="I725" s="54"/>
      <c r="J725" s="54">
        <v>0</v>
      </c>
      <c r="K725" s="53">
        <f t="shared" si="324"/>
        <v>3</v>
      </c>
      <c r="L725" s="52">
        <v>61.43</v>
      </c>
      <c r="M725" s="51">
        <f t="shared" si="330"/>
        <v>184.29</v>
      </c>
      <c r="N725" s="50"/>
      <c r="O725" s="50">
        <f t="shared" si="315"/>
        <v>0</v>
      </c>
      <c r="P725" s="50"/>
      <c r="Q725" s="50">
        <f t="shared" si="316"/>
        <v>0</v>
      </c>
      <c r="R725" s="50"/>
      <c r="S725" s="50">
        <f t="shared" si="317"/>
        <v>0</v>
      </c>
      <c r="T725" s="50"/>
      <c r="U725" s="50">
        <f t="shared" si="318"/>
        <v>0</v>
      </c>
      <c r="V725" s="50"/>
      <c r="W725" s="50">
        <f t="shared" si="319"/>
        <v>0</v>
      </c>
      <c r="X725" s="50"/>
      <c r="Y725" s="50">
        <f t="shared" si="312"/>
        <v>0</v>
      </c>
      <c r="Z725" s="50"/>
      <c r="AA725" s="50">
        <f t="shared" si="320"/>
        <v>0</v>
      </c>
      <c r="AB725" s="50"/>
      <c r="AC725" s="50">
        <f t="shared" si="325"/>
        <v>0</v>
      </c>
      <c r="AD725" s="50"/>
      <c r="AE725" s="50">
        <f t="shared" si="313"/>
        <v>0</v>
      </c>
      <c r="AF725" s="50"/>
      <c r="AG725" s="50">
        <f t="shared" si="314"/>
        <v>0</v>
      </c>
      <c r="AH725" s="50">
        <v>3</v>
      </c>
      <c r="AI725" s="50">
        <f t="shared" si="326"/>
        <v>184.29</v>
      </c>
      <c r="AJ725" s="50"/>
      <c r="AK725" s="50">
        <f t="shared" si="331"/>
        <v>0</v>
      </c>
      <c r="AL725" s="50"/>
      <c r="AM725" s="50">
        <f t="shared" si="327"/>
        <v>0</v>
      </c>
      <c r="AN725" s="50"/>
      <c r="AO725" s="50">
        <f t="shared" si="328"/>
        <v>0</v>
      </c>
      <c r="AP725" s="49">
        <f t="shared" si="329"/>
        <v>3</v>
      </c>
      <c r="AQ725" s="49">
        <f t="shared" si="321"/>
        <v>184.29</v>
      </c>
      <c r="AR725" s="49">
        <f t="shared" si="322"/>
        <v>0</v>
      </c>
      <c r="AS725" s="58">
        <f t="shared" si="323"/>
        <v>0</v>
      </c>
      <c r="AT725" s="47"/>
      <c r="AU725" s="46"/>
      <c r="AV725" s="24">
        <f t="shared" ref="AV725:AV788" si="333">INDEX($N$10:$AO$1747,ROW()-9,MATCH($AV$10,$N$10:$AO$10,0))</f>
        <v>0</v>
      </c>
      <c r="AW725" s="23" t="str">
        <f t="shared" si="332"/>
        <v>NÃO MEDIDO</v>
      </c>
      <c r="AX725" s="45"/>
    </row>
    <row r="726" spans="1:50" s="41" customFormat="1" ht="54.75" customHeight="1" x14ac:dyDescent="0.2">
      <c r="A726" s="41" t="s">
        <v>39</v>
      </c>
      <c r="C726" s="57" t="s">
        <v>1628</v>
      </c>
      <c r="D726" s="56" t="s">
        <v>1627</v>
      </c>
      <c r="E726" s="55" t="s">
        <v>43</v>
      </c>
      <c r="F726" s="53">
        <v>3</v>
      </c>
      <c r="G726" s="53">
        <v>0</v>
      </c>
      <c r="H726" s="54">
        <v>0</v>
      </c>
      <c r="I726" s="54"/>
      <c r="J726" s="54">
        <v>0</v>
      </c>
      <c r="K726" s="53">
        <f t="shared" si="324"/>
        <v>3</v>
      </c>
      <c r="L726" s="52">
        <v>100.36</v>
      </c>
      <c r="M726" s="51">
        <f t="shared" si="330"/>
        <v>301.08</v>
      </c>
      <c r="N726" s="50"/>
      <c r="O726" s="50">
        <f t="shared" si="315"/>
        <v>0</v>
      </c>
      <c r="P726" s="50"/>
      <c r="Q726" s="50">
        <f t="shared" si="316"/>
        <v>0</v>
      </c>
      <c r="R726" s="50"/>
      <c r="S726" s="50">
        <f t="shared" si="317"/>
        <v>0</v>
      </c>
      <c r="T726" s="50"/>
      <c r="U726" s="50">
        <f t="shared" si="318"/>
        <v>0</v>
      </c>
      <c r="V726" s="50"/>
      <c r="W726" s="50">
        <f t="shared" si="319"/>
        <v>0</v>
      </c>
      <c r="X726" s="50"/>
      <c r="Y726" s="50">
        <f t="shared" si="312"/>
        <v>0</v>
      </c>
      <c r="Z726" s="50"/>
      <c r="AA726" s="50">
        <f t="shared" si="320"/>
        <v>0</v>
      </c>
      <c r="AB726" s="50"/>
      <c r="AC726" s="50">
        <f t="shared" si="325"/>
        <v>0</v>
      </c>
      <c r="AD726" s="50"/>
      <c r="AE726" s="50">
        <f t="shared" si="313"/>
        <v>0</v>
      </c>
      <c r="AF726" s="50"/>
      <c r="AG726" s="50">
        <f t="shared" si="314"/>
        <v>0</v>
      </c>
      <c r="AH726" s="50">
        <v>3</v>
      </c>
      <c r="AI726" s="50">
        <f t="shared" si="326"/>
        <v>301.08</v>
      </c>
      <c r="AJ726" s="50"/>
      <c r="AK726" s="50">
        <f t="shared" si="331"/>
        <v>0</v>
      </c>
      <c r="AL726" s="50"/>
      <c r="AM726" s="50">
        <f t="shared" si="327"/>
        <v>0</v>
      </c>
      <c r="AN726" s="50"/>
      <c r="AO726" s="50">
        <f t="shared" si="328"/>
        <v>0</v>
      </c>
      <c r="AP726" s="49">
        <f t="shared" si="329"/>
        <v>3</v>
      </c>
      <c r="AQ726" s="49">
        <f t="shared" si="321"/>
        <v>301.08</v>
      </c>
      <c r="AR726" s="49">
        <f t="shared" si="322"/>
        <v>0</v>
      </c>
      <c r="AS726" s="58">
        <f t="shared" si="323"/>
        <v>0</v>
      </c>
      <c r="AT726" s="47"/>
      <c r="AU726" s="46"/>
      <c r="AV726" s="24">
        <f t="shared" si="333"/>
        <v>0</v>
      </c>
      <c r="AW726" s="23" t="str">
        <f t="shared" si="332"/>
        <v>NÃO MEDIDO</v>
      </c>
      <c r="AX726" s="45"/>
    </row>
    <row r="727" spans="1:50" s="41" customFormat="1" ht="54.75" customHeight="1" x14ac:dyDescent="0.2">
      <c r="A727" s="41" t="s">
        <v>39</v>
      </c>
      <c r="C727" s="57" t="s">
        <v>1626</v>
      </c>
      <c r="D727" s="56" t="s">
        <v>1625</v>
      </c>
      <c r="E727" s="55" t="s">
        <v>43</v>
      </c>
      <c r="F727" s="53">
        <v>3</v>
      </c>
      <c r="G727" s="53">
        <v>0</v>
      </c>
      <c r="H727" s="54">
        <v>0</v>
      </c>
      <c r="I727" s="54"/>
      <c r="J727" s="54">
        <v>0</v>
      </c>
      <c r="K727" s="53">
        <f t="shared" si="324"/>
        <v>3</v>
      </c>
      <c r="L727" s="52">
        <v>40.86</v>
      </c>
      <c r="M727" s="51">
        <f t="shared" si="330"/>
        <v>122.58</v>
      </c>
      <c r="N727" s="50"/>
      <c r="O727" s="50">
        <f t="shared" si="315"/>
        <v>0</v>
      </c>
      <c r="P727" s="50"/>
      <c r="Q727" s="50">
        <f t="shared" si="316"/>
        <v>0</v>
      </c>
      <c r="R727" s="50"/>
      <c r="S727" s="50">
        <f t="shared" si="317"/>
        <v>0</v>
      </c>
      <c r="T727" s="50"/>
      <c r="U727" s="50">
        <f t="shared" si="318"/>
        <v>0</v>
      </c>
      <c r="V727" s="50"/>
      <c r="W727" s="50">
        <f t="shared" si="319"/>
        <v>0</v>
      </c>
      <c r="X727" s="50"/>
      <c r="Y727" s="50">
        <f t="shared" si="312"/>
        <v>0</v>
      </c>
      <c r="Z727" s="50"/>
      <c r="AA727" s="50">
        <f t="shared" si="320"/>
        <v>0</v>
      </c>
      <c r="AB727" s="50"/>
      <c r="AC727" s="50">
        <f t="shared" si="325"/>
        <v>0</v>
      </c>
      <c r="AD727" s="50"/>
      <c r="AE727" s="50">
        <f t="shared" si="313"/>
        <v>0</v>
      </c>
      <c r="AF727" s="50"/>
      <c r="AG727" s="50">
        <f t="shared" si="314"/>
        <v>0</v>
      </c>
      <c r="AH727" s="50">
        <v>3</v>
      </c>
      <c r="AI727" s="50">
        <f t="shared" si="326"/>
        <v>122.58</v>
      </c>
      <c r="AJ727" s="50"/>
      <c r="AK727" s="50">
        <f t="shared" si="331"/>
        <v>0</v>
      </c>
      <c r="AL727" s="50"/>
      <c r="AM727" s="50">
        <f t="shared" si="327"/>
        <v>0</v>
      </c>
      <c r="AN727" s="50"/>
      <c r="AO727" s="50">
        <f t="shared" si="328"/>
        <v>0</v>
      </c>
      <c r="AP727" s="49">
        <f t="shared" si="329"/>
        <v>3</v>
      </c>
      <c r="AQ727" s="49">
        <f t="shared" si="321"/>
        <v>122.58</v>
      </c>
      <c r="AR727" s="49">
        <f t="shared" si="322"/>
        <v>0</v>
      </c>
      <c r="AS727" s="58">
        <f t="shared" si="323"/>
        <v>0</v>
      </c>
      <c r="AT727" s="47"/>
      <c r="AU727" s="46"/>
      <c r="AV727" s="24">
        <f t="shared" si="333"/>
        <v>0</v>
      </c>
      <c r="AW727" s="23" t="str">
        <f t="shared" si="332"/>
        <v>NÃO MEDIDO</v>
      </c>
      <c r="AX727" s="45"/>
    </row>
    <row r="728" spans="1:50" s="41" customFormat="1" ht="54.75" customHeight="1" x14ac:dyDescent="0.2">
      <c r="A728" s="41" t="s">
        <v>39</v>
      </c>
      <c r="C728" s="57" t="s">
        <v>1624</v>
      </c>
      <c r="D728" s="56" t="s">
        <v>1623</v>
      </c>
      <c r="E728" s="55" t="s">
        <v>43</v>
      </c>
      <c r="F728" s="53">
        <v>6</v>
      </c>
      <c r="G728" s="53">
        <v>0</v>
      </c>
      <c r="H728" s="54">
        <v>0</v>
      </c>
      <c r="I728" s="54"/>
      <c r="J728" s="54">
        <v>0</v>
      </c>
      <c r="K728" s="53">
        <f t="shared" si="324"/>
        <v>6</v>
      </c>
      <c r="L728" s="52">
        <v>604.03</v>
      </c>
      <c r="M728" s="51">
        <f t="shared" si="330"/>
        <v>3624.18</v>
      </c>
      <c r="N728" s="50"/>
      <c r="O728" s="50">
        <f t="shared" si="315"/>
        <v>0</v>
      </c>
      <c r="P728" s="50"/>
      <c r="Q728" s="50">
        <f t="shared" si="316"/>
        <v>0</v>
      </c>
      <c r="R728" s="50"/>
      <c r="S728" s="50">
        <f t="shared" si="317"/>
        <v>0</v>
      </c>
      <c r="T728" s="50"/>
      <c r="U728" s="50">
        <f t="shared" si="318"/>
        <v>0</v>
      </c>
      <c r="V728" s="50"/>
      <c r="W728" s="50">
        <f t="shared" si="319"/>
        <v>0</v>
      </c>
      <c r="X728" s="50"/>
      <c r="Y728" s="50">
        <f t="shared" si="312"/>
        <v>0</v>
      </c>
      <c r="Z728" s="50"/>
      <c r="AA728" s="50">
        <f t="shared" si="320"/>
        <v>0</v>
      </c>
      <c r="AB728" s="50"/>
      <c r="AC728" s="50">
        <f t="shared" si="325"/>
        <v>0</v>
      </c>
      <c r="AD728" s="50"/>
      <c r="AE728" s="50">
        <f t="shared" si="313"/>
        <v>0</v>
      </c>
      <c r="AF728" s="50"/>
      <c r="AG728" s="50">
        <f t="shared" si="314"/>
        <v>0</v>
      </c>
      <c r="AH728" s="50">
        <v>6</v>
      </c>
      <c r="AI728" s="50">
        <f t="shared" si="326"/>
        <v>3624.18</v>
      </c>
      <c r="AJ728" s="50"/>
      <c r="AK728" s="50">
        <f t="shared" si="331"/>
        <v>0</v>
      </c>
      <c r="AL728" s="50"/>
      <c r="AM728" s="50">
        <f t="shared" si="327"/>
        <v>0</v>
      </c>
      <c r="AN728" s="50"/>
      <c r="AO728" s="50">
        <f t="shared" si="328"/>
        <v>0</v>
      </c>
      <c r="AP728" s="49">
        <f t="shared" si="329"/>
        <v>6</v>
      </c>
      <c r="AQ728" s="49">
        <f t="shared" si="321"/>
        <v>3624.18</v>
      </c>
      <c r="AR728" s="49">
        <f t="shared" si="322"/>
        <v>0</v>
      </c>
      <c r="AS728" s="58">
        <f t="shared" si="323"/>
        <v>0</v>
      </c>
      <c r="AT728" s="47"/>
      <c r="AU728" s="46"/>
      <c r="AV728" s="24">
        <f t="shared" si="333"/>
        <v>0</v>
      </c>
      <c r="AW728" s="23" t="str">
        <f t="shared" si="332"/>
        <v>NÃO MEDIDO</v>
      </c>
      <c r="AX728" s="45"/>
    </row>
    <row r="729" spans="1:50" s="41" customFormat="1" ht="54.75" customHeight="1" x14ac:dyDescent="0.2">
      <c r="A729" s="41" t="s">
        <v>39</v>
      </c>
      <c r="C729" s="57" t="s">
        <v>1622</v>
      </c>
      <c r="D729" s="56" t="s">
        <v>1621</v>
      </c>
      <c r="E729" s="55" t="s">
        <v>43</v>
      </c>
      <c r="F729" s="53">
        <v>3</v>
      </c>
      <c r="G729" s="53">
        <v>0</v>
      </c>
      <c r="H729" s="54">
        <v>0</v>
      </c>
      <c r="I729" s="54"/>
      <c r="J729" s="54">
        <v>0</v>
      </c>
      <c r="K729" s="53">
        <f t="shared" si="324"/>
        <v>3</v>
      </c>
      <c r="L729" s="52">
        <v>363.29</v>
      </c>
      <c r="M729" s="51">
        <f t="shared" si="330"/>
        <v>1089.8699999999999</v>
      </c>
      <c r="N729" s="50"/>
      <c r="O729" s="50">
        <f t="shared" si="315"/>
        <v>0</v>
      </c>
      <c r="P729" s="50"/>
      <c r="Q729" s="50">
        <f t="shared" si="316"/>
        <v>0</v>
      </c>
      <c r="R729" s="50"/>
      <c r="S729" s="50">
        <f t="shared" si="317"/>
        <v>0</v>
      </c>
      <c r="T729" s="50"/>
      <c r="U729" s="50">
        <f t="shared" si="318"/>
        <v>0</v>
      </c>
      <c r="V729" s="50"/>
      <c r="W729" s="50">
        <f t="shared" si="319"/>
        <v>0</v>
      </c>
      <c r="X729" s="50"/>
      <c r="Y729" s="50">
        <f t="shared" si="312"/>
        <v>0</v>
      </c>
      <c r="Z729" s="50"/>
      <c r="AA729" s="50">
        <f t="shared" si="320"/>
        <v>0</v>
      </c>
      <c r="AB729" s="50"/>
      <c r="AC729" s="50">
        <f t="shared" si="325"/>
        <v>0</v>
      </c>
      <c r="AD729" s="50"/>
      <c r="AE729" s="50">
        <f t="shared" si="313"/>
        <v>0</v>
      </c>
      <c r="AF729" s="50"/>
      <c r="AG729" s="50">
        <f t="shared" si="314"/>
        <v>0</v>
      </c>
      <c r="AH729" s="50"/>
      <c r="AI729" s="50">
        <f t="shared" si="326"/>
        <v>0</v>
      </c>
      <c r="AJ729" s="50"/>
      <c r="AK729" s="50">
        <f t="shared" si="331"/>
        <v>0</v>
      </c>
      <c r="AL729" s="50"/>
      <c r="AM729" s="50">
        <f t="shared" si="327"/>
        <v>0</v>
      </c>
      <c r="AN729" s="50"/>
      <c r="AO729" s="50">
        <f t="shared" si="328"/>
        <v>0</v>
      </c>
      <c r="AP729" s="49">
        <f t="shared" si="329"/>
        <v>0</v>
      </c>
      <c r="AQ729" s="49">
        <f t="shared" si="321"/>
        <v>0</v>
      </c>
      <c r="AR729" s="49">
        <f t="shared" si="322"/>
        <v>3</v>
      </c>
      <c r="AS729" s="58">
        <f t="shared" si="323"/>
        <v>1089.8699999999999</v>
      </c>
      <c r="AT729" s="47"/>
      <c r="AU729" s="46"/>
      <c r="AV729" s="24">
        <f t="shared" si="333"/>
        <v>0</v>
      </c>
      <c r="AW729" s="23" t="str">
        <f t="shared" si="332"/>
        <v>NÃO MEDIDO</v>
      </c>
      <c r="AX729" s="45"/>
    </row>
    <row r="730" spans="1:50" s="41" customFormat="1" ht="54.75" customHeight="1" x14ac:dyDescent="0.2">
      <c r="A730" s="41" t="s">
        <v>39</v>
      </c>
      <c r="C730" s="57" t="s">
        <v>1620</v>
      </c>
      <c r="D730" s="56" t="s">
        <v>1619</v>
      </c>
      <c r="E730" s="55" t="s">
        <v>43</v>
      </c>
      <c r="F730" s="53">
        <v>23</v>
      </c>
      <c r="G730" s="53">
        <v>0</v>
      </c>
      <c r="H730" s="54">
        <v>0</v>
      </c>
      <c r="I730" s="54"/>
      <c r="J730" s="54">
        <v>0</v>
      </c>
      <c r="K730" s="53">
        <f t="shared" si="324"/>
        <v>23</v>
      </c>
      <c r="L730" s="52">
        <v>205.41</v>
      </c>
      <c r="M730" s="51">
        <f t="shared" si="330"/>
        <v>4724.43</v>
      </c>
      <c r="N730" s="50"/>
      <c r="O730" s="50">
        <f t="shared" si="315"/>
        <v>0</v>
      </c>
      <c r="P730" s="50"/>
      <c r="Q730" s="50">
        <f t="shared" si="316"/>
        <v>0</v>
      </c>
      <c r="R730" s="50"/>
      <c r="S730" s="50">
        <f t="shared" si="317"/>
        <v>0</v>
      </c>
      <c r="T730" s="50"/>
      <c r="U730" s="50">
        <f t="shared" si="318"/>
        <v>0</v>
      </c>
      <c r="V730" s="50"/>
      <c r="W730" s="50">
        <f t="shared" si="319"/>
        <v>0</v>
      </c>
      <c r="X730" s="50"/>
      <c r="Y730" s="50">
        <f t="shared" si="312"/>
        <v>0</v>
      </c>
      <c r="Z730" s="50"/>
      <c r="AA730" s="50">
        <f t="shared" si="320"/>
        <v>0</v>
      </c>
      <c r="AB730" s="50"/>
      <c r="AC730" s="50">
        <f t="shared" si="325"/>
        <v>0</v>
      </c>
      <c r="AD730" s="50"/>
      <c r="AE730" s="50">
        <f t="shared" si="313"/>
        <v>0</v>
      </c>
      <c r="AF730" s="50"/>
      <c r="AG730" s="50">
        <f t="shared" si="314"/>
        <v>0</v>
      </c>
      <c r="AH730" s="50">
        <v>22</v>
      </c>
      <c r="AI730" s="50">
        <f t="shared" si="326"/>
        <v>4519.0200000000004</v>
      </c>
      <c r="AJ730" s="50"/>
      <c r="AK730" s="50">
        <f t="shared" si="331"/>
        <v>0</v>
      </c>
      <c r="AL730" s="50"/>
      <c r="AM730" s="50">
        <f t="shared" si="327"/>
        <v>0</v>
      </c>
      <c r="AN730" s="50"/>
      <c r="AO730" s="50">
        <f t="shared" si="328"/>
        <v>0</v>
      </c>
      <c r="AP730" s="49">
        <f t="shared" si="329"/>
        <v>22</v>
      </c>
      <c r="AQ730" s="49">
        <f t="shared" si="321"/>
        <v>4519.0200000000004</v>
      </c>
      <c r="AR730" s="49">
        <f t="shared" si="322"/>
        <v>1</v>
      </c>
      <c r="AS730" s="58">
        <f t="shared" si="323"/>
        <v>205.40999999999985</v>
      </c>
      <c r="AT730" s="47"/>
      <c r="AU730" s="46"/>
      <c r="AV730" s="24">
        <f t="shared" si="333"/>
        <v>0</v>
      </c>
      <c r="AW730" s="23" t="str">
        <f t="shared" si="332"/>
        <v>NÃO MEDIDO</v>
      </c>
      <c r="AX730" s="45"/>
    </row>
    <row r="731" spans="1:50" s="41" customFormat="1" ht="54.75" customHeight="1" x14ac:dyDescent="0.2">
      <c r="A731" s="41" t="s">
        <v>39</v>
      </c>
      <c r="C731" s="57" t="s">
        <v>1618</v>
      </c>
      <c r="D731" s="56" t="s">
        <v>1617</v>
      </c>
      <c r="E731" s="55" t="s">
        <v>43</v>
      </c>
      <c r="F731" s="53">
        <v>23</v>
      </c>
      <c r="G731" s="53">
        <v>0</v>
      </c>
      <c r="H731" s="54">
        <v>0</v>
      </c>
      <c r="I731" s="54"/>
      <c r="J731" s="54">
        <v>0</v>
      </c>
      <c r="K731" s="53">
        <f t="shared" si="324"/>
        <v>23</v>
      </c>
      <c r="L731" s="52">
        <v>15.75</v>
      </c>
      <c r="M731" s="51">
        <f t="shared" si="330"/>
        <v>362.25</v>
      </c>
      <c r="N731" s="50"/>
      <c r="O731" s="50">
        <f t="shared" si="315"/>
        <v>0</v>
      </c>
      <c r="P731" s="50"/>
      <c r="Q731" s="50">
        <f t="shared" si="316"/>
        <v>0</v>
      </c>
      <c r="R731" s="50"/>
      <c r="S731" s="50">
        <f t="shared" si="317"/>
        <v>0</v>
      </c>
      <c r="T731" s="50"/>
      <c r="U731" s="50">
        <f t="shared" si="318"/>
        <v>0</v>
      </c>
      <c r="V731" s="50"/>
      <c r="W731" s="50">
        <f t="shared" si="319"/>
        <v>0</v>
      </c>
      <c r="X731" s="50"/>
      <c r="Y731" s="50">
        <f t="shared" si="312"/>
        <v>0</v>
      </c>
      <c r="Z731" s="50"/>
      <c r="AA731" s="50">
        <f t="shared" si="320"/>
        <v>0</v>
      </c>
      <c r="AB731" s="50"/>
      <c r="AC731" s="50">
        <f t="shared" si="325"/>
        <v>0</v>
      </c>
      <c r="AD731" s="50"/>
      <c r="AE731" s="50">
        <f t="shared" si="313"/>
        <v>0</v>
      </c>
      <c r="AF731" s="50"/>
      <c r="AG731" s="50">
        <f t="shared" si="314"/>
        <v>0</v>
      </c>
      <c r="AH731" s="50">
        <v>3</v>
      </c>
      <c r="AI731" s="50">
        <f t="shared" si="326"/>
        <v>47.25</v>
      </c>
      <c r="AJ731" s="50"/>
      <c r="AK731" s="50">
        <f t="shared" si="331"/>
        <v>0</v>
      </c>
      <c r="AL731" s="50"/>
      <c r="AM731" s="50">
        <f t="shared" si="327"/>
        <v>0</v>
      </c>
      <c r="AN731" s="50"/>
      <c r="AO731" s="50">
        <f t="shared" si="328"/>
        <v>0</v>
      </c>
      <c r="AP731" s="49">
        <f t="shared" si="329"/>
        <v>3</v>
      </c>
      <c r="AQ731" s="49">
        <f t="shared" si="321"/>
        <v>47.25</v>
      </c>
      <c r="AR731" s="49">
        <f t="shared" si="322"/>
        <v>20</v>
      </c>
      <c r="AS731" s="58">
        <f t="shared" si="323"/>
        <v>315</v>
      </c>
      <c r="AT731" s="47"/>
      <c r="AU731" s="46"/>
      <c r="AV731" s="24">
        <f t="shared" si="333"/>
        <v>0</v>
      </c>
      <c r="AW731" s="23" t="str">
        <f t="shared" si="332"/>
        <v>NÃO MEDIDO</v>
      </c>
      <c r="AX731" s="45"/>
    </row>
    <row r="732" spans="1:50" s="41" customFormat="1" ht="54.75" customHeight="1" x14ac:dyDescent="0.2">
      <c r="A732" s="41" t="s">
        <v>39</v>
      </c>
      <c r="C732" s="57" t="s">
        <v>1616</v>
      </c>
      <c r="D732" s="56" t="s">
        <v>1615</v>
      </c>
      <c r="E732" s="55" t="s">
        <v>43</v>
      </c>
      <c r="F732" s="53">
        <v>2</v>
      </c>
      <c r="G732" s="53">
        <v>0</v>
      </c>
      <c r="H732" s="54">
        <v>0</v>
      </c>
      <c r="I732" s="54"/>
      <c r="J732" s="54">
        <v>0</v>
      </c>
      <c r="K732" s="53">
        <f t="shared" si="324"/>
        <v>2</v>
      </c>
      <c r="L732" s="52">
        <v>2004.39</v>
      </c>
      <c r="M732" s="51">
        <f t="shared" si="330"/>
        <v>4008.78</v>
      </c>
      <c r="N732" s="50"/>
      <c r="O732" s="50">
        <f t="shared" si="315"/>
        <v>0</v>
      </c>
      <c r="P732" s="50"/>
      <c r="Q732" s="50">
        <f t="shared" si="316"/>
        <v>0</v>
      </c>
      <c r="R732" s="50"/>
      <c r="S732" s="50">
        <f t="shared" si="317"/>
        <v>0</v>
      </c>
      <c r="T732" s="50"/>
      <c r="U732" s="50">
        <f t="shared" si="318"/>
        <v>0</v>
      </c>
      <c r="V732" s="50"/>
      <c r="W732" s="50">
        <f t="shared" si="319"/>
        <v>0</v>
      </c>
      <c r="X732" s="50"/>
      <c r="Y732" s="50">
        <f t="shared" si="312"/>
        <v>0</v>
      </c>
      <c r="Z732" s="50"/>
      <c r="AA732" s="50">
        <f t="shared" si="320"/>
        <v>0</v>
      </c>
      <c r="AB732" s="50"/>
      <c r="AC732" s="50">
        <f t="shared" si="325"/>
        <v>0</v>
      </c>
      <c r="AD732" s="50">
        <v>2</v>
      </c>
      <c r="AE732" s="50">
        <f t="shared" si="313"/>
        <v>4008.78</v>
      </c>
      <c r="AF732" s="50"/>
      <c r="AG732" s="50">
        <f t="shared" si="314"/>
        <v>0</v>
      </c>
      <c r="AH732" s="50"/>
      <c r="AI732" s="50">
        <f t="shared" si="326"/>
        <v>0</v>
      </c>
      <c r="AJ732" s="50"/>
      <c r="AK732" s="50">
        <f t="shared" si="331"/>
        <v>0</v>
      </c>
      <c r="AL732" s="50"/>
      <c r="AM732" s="50">
        <f t="shared" si="327"/>
        <v>0</v>
      </c>
      <c r="AN732" s="50"/>
      <c r="AO732" s="50">
        <f t="shared" si="328"/>
        <v>0</v>
      </c>
      <c r="AP732" s="49">
        <f t="shared" si="329"/>
        <v>2</v>
      </c>
      <c r="AQ732" s="49">
        <f t="shared" si="321"/>
        <v>4008.78</v>
      </c>
      <c r="AR732" s="49">
        <f t="shared" si="322"/>
        <v>0</v>
      </c>
      <c r="AS732" s="58">
        <f t="shared" si="323"/>
        <v>0</v>
      </c>
      <c r="AT732" s="47"/>
      <c r="AU732" s="46"/>
      <c r="AV732" s="24">
        <f t="shared" si="333"/>
        <v>0</v>
      </c>
      <c r="AW732" s="23" t="str">
        <f t="shared" si="332"/>
        <v>NÃO MEDIDO</v>
      </c>
      <c r="AX732" s="45"/>
    </row>
    <row r="733" spans="1:50" s="41" customFormat="1" ht="54.75" customHeight="1" x14ac:dyDescent="0.2">
      <c r="A733" s="41" t="s">
        <v>39</v>
      </c>
      <c r="C733" s="57" t="s">
        <v>1614</v>
      </c>
      <c r="D733" s="56" t="s">
        <v>1613</v>
      </c>
      <c r="E733" s="55" t="s">
        <v>43</v>
      </c>
      <c r="F733" s="53">
        <v>123</v>
      </c>
      <c r="G733" s="53">
        <v>0</v>
      </c>
      <c r="H733" s="54">
        <v>0</v>
      </c>
      <c r="I733" s="54"/>
      <c r="J733" s="54">
        <v>0</v>
      </c>
      <c r="K733" s="53">
        <f t="shared" si="324"/>
        <v>123</v>
      </c>
      <c r="L733" s="52">
        <v>92.79</v>
      </c>
      <c r="M733" s="51">
        <f t="shared" si="330"/>
        <v>11413.17</v>
      </c>
      <c r="N733" s="50"/>
      <c r="O733" s="50">
        <f t="shared" si="315"/>
        <v>0</v>
      </c>
      <c r="P733" s="50"/>
      <c r="Q733" s="50">
        <f t="shared" si="316"/>
        <v>0</v>
      </c>
      <c r="R733" s="50"/>
      <c r="S733" s="50">
        <f t="shared" si="317"/>
        <v>0</v>
      </c>
      <c r="T733" s="50"/>
      <c r="U733" s="50">
        <f t="shared" si="318"/>
        <v>0</v>
      </c>
      <c r="V733" s="50"/>
      <c r="W733" s="50">
        <f t="shared" si="319"/>
        <v>0</v>
      </c>
      <c r="X733" s="50"/>
      <c r="Y733" s="50">
        <f t="shared" si="312"/>
        <v>0</v>
      </c>
      <c r="Z733" s="50"/>
      <c r="AA733" s="50">
        <f t="shared" si="320"/>
        <v>0</v>
      </c>
      <c r="AB733" s="50"/>
      <c r="AC733" s="50">
        <f t="shared" si="325"/>
        <v>0</v>
      </c>
      <c r="AD733" s="50"/>
      <c r="AE733" s="50">
        <f t="shared" si="313"/>
        <v>0</v>
      </c>
      <c r="AF733" s="50"/>
      <c r="AG733" s="50">
        <f t="shared" si="314"/>
        <v>0</v>
      </c>
      <c r="AH733" s="50">
        <v>29</v>
      </c>
      <c r="AI733" s="50">
        <f t="shared" si="326"/>
        <v>2690.91</v>
      </c>
      <c r="AJ733" s="50">
        <v>94</v>
      </c>
      <c r="AK733" s="50">
        <f t="shared" si="331"/>
        <v>8722.26</v>
      </c>
      <c r="AL733" s="50"/>
      <c r="AM733" s="50">
        <f t="shared" si="327"/>
        <v>0</v>
      </c>
      <c r="AN733" s="50"/>
      <c r="AO733" s="50">
        <f t="shared" si="328"/>
        <v>0</v>
      </c>
      <c r="AP733" s="49">
        <f t="shared" si="329"/>
        <v>123</v>
      </c>
      <c r="AQ733" s="49">
        <f t="shared" si="321"/>
        <v>11413.17</v>
      </c>
      <c r="AR733" s="49">
        <f t="shared" si="322"/>
        <v>0</v>
      </c>
      <c r="AS733" s="58">
        <f t="shared" si="323"/>
        <v>0</v>
      </c>
      <c r="AT733" s="47"/>
      <c r="AU733" s="46"/>
      <c r="AV733" s="24">
        <f t="shared" si="333"/>
        <v>94</v>
      </c>
      <c r="AW733" s="23" t="str">
        <f t="shared" si="332"/>
        <v>MEDIDO</v>
      </c>
      <c r="AX733" s="45"/>
    </row>
    <row r="734" spans="1:50" s="41" customFormat="1" ht="54.75" customHeight="1" x14ac:dyDescent="0.2">
      <c r="A734" s="41" t="s">
        <v>39</v>
      </c>
      <c r="C734" s="57" t="s">
        <v>1612</v>
      </c>
      <c r="D734" s="56" t="s">
        <v>1611</v>
      </c>
      <c r="E734" s="55" t="s">
        <v>43</v>
      </c>
      <c r="F734" s="53">
        <v>29</v>
      </c>
      <c r="G734" s="53">
        <v>0</v>
      </c>
      <c r="H734" s="54">
        <v>0</v>
      </c>
      <c r="I734" s="54"/>
      <c r="J734" s="54">
        <v>0</v>
      </c>
      <c r="K734" s="53">
        <f t="shared" si="324"/>
        <v>29</v>
      </c>
      <c r="L734" s="52">
        <v>50.86</v>
      </c>
      <c r="M734" s="51">
        <f t="shared" si="330"/>
        <v>1474.94</v>
      </c>
      <c r="N734" s="50"/>
      <c r="O734" s="50">
        <f t="shared" si="315"/>
        <v>0</v>
      </c>
      <c r="P734" s="50"/>
      <c r="Q734" s="50">
        <f t="shared" si="316"/>
        <v>0</v>
      </c>
      <c r="R734" s="50"/>
      <c r="S734" s="50">
        <f t="shared" si="317"/>
        <v>0</v>
      </c>
      <c r="T734" s="50"/>
      <c r="U734" s="50">
        <f t="shared" si="318"/>
        <v>0</v>
      </c>
      <c r="V734" s="50"/>
      <c r="W734" s="50">
        <f t="shared" si="319"/>
        <v>0</v>
      </c>
      <c r="X734" s="50"/>
      <c r="Y734" s="50">
        <f t="shared" si="312"/>
        <v>0</v>
      </c>
      <c r="Z734" s="50"/>
      <c r="AA734" s="50">
        <f t="shared" si="320"/>
        <v>0</v>
      </c>
      <c r="AB734" s="50"/>
      <c r="AC734" s="50">
        <f t="shared" si="325"/>
        <v>0</v>
      </c>
      <c r="AD734" s="50"/>
      <c r="AE734" s="50">
        <f t="shared" si="313"/>
        <v>0</v>
      </c>
      <c r="AF734" s="50"/>
      <c r="AG734" s="50">
        <f t="shared" si="314"/>
        <v>0</v>
      </c>
      <c r="AH734" s="50">
        <v>29</v>
      </c>
      <c r="AI734" s="50">
        <f t="shared" si="326"/>
        <v>1474.94</v>
      </c>
      <c r="AJ734" s="50"/>
      <c r="AK734" s="50">
        <f t="shared" si="331"/>
        <v>0</v>
      </c>
      <c r="AL734" s="50"/>
      <c r="AM734" s="50">
        <f t="shared" si="327"/>
        <v>0</v>
      </c>
      <c r="AN734" s="50"/>
      <c r="AO734" s="50">
        <f t="shared" si="328"/>
        <v>0</v>
      </c>
      <c r="AP734" s="49">
        <f t="shared" si="329"/>
        <v>29</v>
      </c>
      <c r="AQ734" s="49">
        <f t="shared" si="321"/>
        <v>1474.94</v>
      </c>
      <c r="AR734" s="49">
        <f t="shared" si="322"/>
        <v>0</v>
      </c>
      <c r="AS734" s="58">
        <f t="shared" si="323"/>
        <v>0</v>
      </c>
      <c r="AT734" s="47"/>
      <c r="AU734" s="46"/>
      <c r="AV734" s="24">
        <f t="shared" si="333"/>
        <v>0</v>
      </c>
      <c r="AW734" s="23" t="str">
        <f t="shared" si="332"/>
        <v>NÃO MEDIDO</v>
      </c>
      <c r="AX734" s="45"/>
    </row>
    <row r="735" spans="1:50" s="41" customFormat="1" ht="54.75" customHeight="1" x14ac:dyDescent="0.2">
      <c r="A735" s="41" t="s">
        <v>39</v>
      </c>
      <c r="C735" s="57" t="s">
        <v>1610</v>
      </c>
      <c r="D735" s="56" t="s">
        <v>1609</v>
      </c>
      <c r="E735" s="55" t="s">
        <v>43</v>
      </c>
      <c r="F735" s="53">
        <v>15</v>
      </c>
      <c r="G735" s="53">
        <v>0</v>
      </c>
      <c r="H735" s="54">
        <v>0</v>
      </c>
      <c r="I735" s="54"/>
      <c r="J735" s="54">
        <v>0</v>
      </c>
      <c r="K735" s="53">
        <f t="shared" si="324"/>
        <v>15</v>
      </c>
      <c r="L735" s="52">
        <v>194.65</v>
      </c>
      <c r="M735" s="51">
        <f t="shared" si="330"/>
        <v>2919.75</v>
      </c>
      <c r="N735" s="50"/>
      <c r="O735" s="50">
        <f t="shared" si="315"/>
        <v>0</v>
      </c>
      <c r="P735" s="50"/>
      <c r="Q735" s="50">
        <f t="shared" si="316"/>
        <v>0</v>
      </c>
      <c r="R735" s="50"/>
      <c r="S735" s="50">
        <f t="shared" si="317"/>
        <v>0</v>
      </c>
      <c r="T735" s="50"/>
      <c r="U735" s="50">
        <f t="shared" si="318"/>
        <v>0</v>
      </c>
      <c r="V735" s="50"/>
      <c r="W735" s="50">
        <f t="shared" si="319"/>
        <v>0</v>
      </c>
      <c r="X735" s="50"/>
      <c r="Y735" s="50">
        <f t="shared" si="312"/>
        <v>0</v>
      </c>
      <c r="Z735" s="50"/>
      <c r="AA735" s="50">
        <f t="shared" si="320"/>
        <v>0</v>
      </c>
      <c r="AB735" s="50"/>
      <c r="AC735" s="50">
        <f t="shared" si="325"/>
        <v>0</v>
      </c>
      <c r="AD735" s="50"/>
      <c r="AE735" s="50">
        <f t="shared" si="313"/>
        <v>0</v>
      </c>
      <c r="AF735" s="50"/>
      <c r="AG735" s="50">
        <f t="shared" si="314"/>
        <v>0</v>
      </c>
      <c r="AH735" s="50">
        <v>15</v>
      </c>
      <c r="AI735" s="50">
        <f t="shared" si="326"/>
        <v>2919.75</v>
      </c>
      <c r="AJ735" s="50"/>
      <c r="AK735" s="50">
        <f t="shared" si="331"/>
        <v>0</v>
      </c>
      <c r="AL735" s="50"/>
      <c r="AM735" s="50">
        <f t="shared" si="327"/>
        <v>0</v>
      </c>
      <c r="AN735" s="50"/>
      <c r="AO735" s="50">
        <f t="shared" si="328"/>
        <v>0</v>
      </c>
      <c r="AP735" s="49">
        <f t="shared" si="329"/>
        <v>15</v>
      </c>
      <c r="AQ735" s="49">
        <f t="shared" si="321"/>
        <v>2919.75</v>
      </c>
      <c r="AR735" s="49">
        <f t="shared" si="322"/>
        <v>0</v>
      </c>
      <c r="AS735" s="58">
        <f t="shared" si="323"/>
        <v>0</v>
      </c>
      <c r="AT735" s="47"/>
      <c r="AU735" s="46"/>
      <c r="AV735" s="24">
        <f t="shared" si="333"/>
        <v>0</v>
      </c>
      <c r="AW735" s="23" t="str">
        <f t="shared" si="332"/>
        <v>NÃO MEDIDO</v>
      </c>
      <c r="AX735" s="45"/>
    </row>
    <row r="736" spans="1:50" s="41" customFormat="1" ht="54.75" customHeight="1" x14ac:dyDescent="0.2">
      <c r="A736" s="41" t="s">
        <v>39</v>
      </c>
      <c r="C736" s="57" t="s">
        <v>1608</v>
      </c>
      <c r="D736" s="56" t="s">
        <v>1607</v>
      </c>
      <c r="E736" s="55" t="s">
        <v>43</v>
      </c>
      <c r="F736" s="53">
        <v>162</v>
      </c>
      <c r="G736" s="53">
        <v>0</v>
      </c>
      <c r="H736" s="54">
        <v>0</v>
      </c>
      <c r="I736" s="54"/>
      <c r="J736" s="54">
        <v>0</v>
      </c>
      <c r="K736" s="53">
        <f t="shared" si="324"/>
        <v>162</v>
      </c>
      <c r="L736" s="52">
        <v>57.71</v>
      </c>
      <c r="M736" s="51">
        <f t="shared" si="330"/>
        <v>9349.02</v>
      </c>
      <c r="N736" s="50"/>
      <c r="O736" s="50">
        <f t="shared" si="315"/>
        <v>0</v>
      </c>
      <c r="P736" s="50"/>
      <c r="Q736" s="50">
        <f t="shared" si="316"/>
        <v>0</v>
      </c>
      <c r="R736" s="50"/>
      <c r="S736" s="50">
        <f t="shared" si="317"/>
        <v>0</v>
      </c>
      <c r="T736" s="50"/>
      <c r="U736" s="50">
        <f t="shared" si="318"/>
        <v>0</v>
      </c>
      <c r="V736" s="50"/>
      <c r="W736" s="50">
        <f t="shared" si="319"/>
        <v>0</v>
      </c>
      <c r="X736" s="50"/>
      <c r="Y736" s="50">
        <f t="shared" si="312"/>
        <v>0</v>
      </c>
      <c r="Z736" s="50"/>
      <c r="AA736" s="50">
        <f t="shared" si="320"/>
        <v>0</v>
      </c>
      <c r="AB736" s="50"/>
      <c r="AC736" s="50">
        <f t="shared" si="325"/>
        <v>0</v>
      </c>
      <c r="AD736" s="50"/>
      <c r="AE736" s="50">
        <f t="shared" si="313"/>
        <v>0</v>
      </c>
      <c r="AF736" s="50"/>
      <c r="AG736" s="50">
        <f t="shared" si="314"/>
        <v>0</v>
      </c>
      <c r="AH736" s="50">
        <v>162</v>
      </c>
      <c r="AI736" s="50">
        <f t="shared" si="326"/>
        <v>9349.02</v>
      </c>
      <c r="AJ736" s="50"/>
      <c r="AK736" s="50">
        <f t="shared" si="331"/>
        <v>0</v>
      </c>
      <c r="AL736" s="50"/>
      <c r="AM736" s="50">
        <f t="shared" si="327"/>
        <v>0</v>
      </c>
      <c r="AN736" s="50"/>
      <c r="AO736" s="50">
        <f t="shared" si="328"/>
        <v>0</v>
      </c>
      <c r="AP736" s="49">
        <f t="shared" si="329"/>
        <v>162</v>
      </c>
      <c r="AQ736" s="49">
        <f t="shared" si="321"/>
        <v>9349.02</v>
      </c>
      <c r="AR736" s="49">
        <f t="shared" si="322"/>
        <v>0</v>
      </c>
      <c r="AS736" s="58">
        <f t="shared" si="323"/>
        <v>0</v>
      </c>
      <c r="AT736" s="47"/>
      <c r="AU736" s="46"/>
      <c r="AV736" s="24">
        <f t="shared" si="333"/>
        <v>0</v>
      </c>
      <c r="AW736" s="23" t="str">
        <f t="shared" si="332"/>
        <v>NÃO MEDIDO</v>
      </c>
      <c r="AX736" s="45"/>
    </row>
    <row r="737" spans="1:50" s="41" customFormat="1" ht="45" customHeight="1" x14ac:dyDescent="0.2">
      <c r="A737" s="41" t="s">
        <v>39</v>
      </c>
      <c r="C737" s="57" t="s">
        <v>1606</v>
      </c>
      <c r="D737" s="56" t="s">
        <v>1605</v>
      </c>
      <c r="E737" s="55" t="s">
        <v>43</v>
      </c>
      <c r="F737" s="53">
        <v>2</v>
      </c>
      <c r="G737" s="53">
        <v>0</v>
      </c>
      <c r="H737" s="54">
        <v>0</v>
      </c>
      <c r="I737" s="54"/>
      <c r="J737" s="54">
        <v>0</v>
      </c>
      <c r="K737" s="53">
        <f t="shared" si="324"/>
        <v>2</v>
      </c>
      <c r="L737" s="52">
        <v>610.11</v>
      </c>
      <c r="M737" s="51">
        <f t="shared" si="330"/>
        <v>1220.22</v>
      </c>
      <c r="N737" s="50"/>
      <c r="O737" s="50">
        <f t="shared" si="315"/>
        <v>0</v>
      </c>
      <c r="P737" s="50"/>
      <c r="Q737" s="50">
        <f t="shared" si="316"/>
        <v>0</v>
      </c>
      <c r="R737" s="50"/>
      <c r="S737" s="50">
        <f t="shared" si="317"/>
        <v>0</v>
      </c>
      <c r="T737" s="50"/>
      <c r="U737" s="50">
        <f t="shared" si="318"/>
        <v>0</v>
      </c>
      <c r="V737" s="50"/>
      <c r="W737" s="50">
        <f t="shared" si="319"/>
        <v>0</v>
      </c>
      <c r="X737" s="50"/>
      <c r="Y737" s="50">
        <f t="shared" si="312"/>
        <v>0</v>
      </c>
      <c r="Z737" s="50"/>
      <c r="AA737" s="50">
        <f t="shared" si="320"/>
        <v>0</v>
      </c>
      <c r="AB737" s="50"/>
      <c r="AC737" s="50">
        <f t="shared" si="325"/>
        <v>0</v>
      </c>
      <c r="AD737" s="50">
        <v>2</v>
      </c>
      <c r="AE737" s="50">
        <f t="shared" si="313"/>
        <v>1220.22</v>
      </c>
      <c r="AF737" s="50"/>
      <c r="AG737" s="50">
        <f t="shared" si="314"/>
        <v>0</v>
      </c>
      <c r="AH737" s="50"/>
      <c r="AI737" s="50">
        <f t="shared" si="326"/>
        <v>0</v>
      </c>
      <c r="AJ737" s="50"/>
      <c r="AK737" s="50">
        <f t="shared" si="331"/>
        <v>0</v>
      </c>
      <c r="AL737" s="50"/>
      <c r="AM737" s="50">
        <f t="shared" si="327"/>
        <v>0</v>
      </c>
      <c r="AN737" s="50"/>
      <c r="AO737" s="50">
        <f t="shared" si="328"/>
        <v>0</v>
      </c>
      <c r="AP737" s="49">
        <f t="shared" si="329"/>
        <v>2</v>
      </c>
      <c r="AQ737" s="49">
        <f t="shared" si="321"/>
        <v>1220.22</v>
      </c>
      <c r="AR737" s="49">
        <f t="shared" si="322"/>
        <v>0</v>
      </c>
      <c r="AS737" s="58">
        <f t="shared" si="323"/>
        <v>0</v>
      </c>
      <c r="AT737" s="47"/>
      <c r="AU737" s="46"/>
      <c r="AV737" s="24">
        <f t="shared" si="333"/>
        <v>0</v>
      </c>
      <c r="AW737" s="23" t="str">
        <f t="shared" si="332"/>
        <v>NÃO MEDIDO</v>
      </c>
      <c r="AX737" s="45"/>
    </row>
    <row r="738" spans="1:50" s="41" customFormat="1" ht="30" customHeight="1" x14ac:dyDescent="0.2">
      <c r="A738" s="60" t="s">
        <v>41</v>
      </c>
      <c r="B738" s="60"/>
      <c r="C738" s="57">
        <v>160900</v>
      </c>
      <c r="D738" s="56" t="s">
        <v>1604</v>
      </c>
      <c r="E738" s="55"/>
      <c r="F738" s="53"/>
      <c r="G738" s="53">
        <v>0</v>
      </c>
      <c r="H738" s="54">
        <v>0</v>
      </c>
      <c r="I738" s="54"/>
      <c r="J738" s="54">
        <v>0</v>
      </c>
      <c r="K738" s="53">
        <f t="shared" si="324"/>
        <v>0</v>
      </c>
      <c r="L738" s="52"/>
      <c r="M738" s="51">
        <f t="shared" si="330"/>
        <v>0</v>
      </c>
      <c r="N738" s="50"/>
      <c r="O738" s="50">
        <f t="shared" si="315"/>
        <v>0</v>
      </c>
      <c r="P738" s="50"/>
      <c r="Q738" s="50">
        <f t="shared" si="316"/>
        <v>0</v>
      </c>
      <c r="R738" s="50"/>
      <c r="S738" s="50">
        <f t="shared" si="317"/>
        <v>0</v>
      </c>
      <c r="T738" s="50"/>
      <c r="U738" s="50">
        <f t="shared" si="318"/>
        <v>0</v>
      </c>
      <c r="V738" s="50"/>
      <c r="W738" s="50">
        <f t="shared" si="319"/>
        <v>0</v>
      </c>
      <c r="X738" s="50"/>
      <c r="Y738" s="50">
        <f t="shared" si="312"/>
        <v>0</v>
      </c>
      <c r="Z738" s="50"/>
      <c r="AA738" s="50">
        <f t="shared" si="320"/>
        <v>0</v>
      </c>
      <c r="AB738" s="50"/>
      <c r="AC738" s="50">
        <f t="shared" si="325"/>
        <v>0</v>
      </c>
      <c r="AD738" s="50"/>
      <c r="AE738" s="50">
        <f t="shared" si="313"/>
        <v>0</v>
      </c>
      <c r="AF738" s="50"/>
      <c r="AG738" s="50">
        <f t="shared" si="314"/>
        <v>0</v>
      </c>
      <c r="AH738" s="50"/>
      <c r="AI738" s="50">
        <f t="shared" si="326"/>
        <v>0</v>
      </c>
      <c r="AJ738" s="50"/>
      <c r="AK738" s="50">
        <f t="shared" si="331"/>
        <v>0</v>
      </c>
      <c r="AL738" s="50"/>
      <c r="AM738" s="50">
        <f t="shared" si="327"/>
        <v>0</v>
      </c>
      <c r="AN738" s="50"/>
      <c r="AO738" s="50">
        <f t="shared" si="328"/>
        <v>0</v>
      </c>
      <c r="AP738" s="49">
        <f t="shared" si="329"/>
        <v>0</v>
      </c>
      <c r="AQ738" s="49">
        <f t="shared" si="321"/>
        <v>0</v>
      </c>
      <c r="AR738" s="49">
        <f t="shared" si="322"/>
        <v>0</v>
      </c>
      <c r="AS738" s="58">
        <f t="shared" si="323"/>
        <v>0</v>
      </c>
      <c r="AT738" s="47"/>
      <c r="AU738" s="46"/>
      <c r="AV738" s="24">
        <f t="shared" si="333"/>
        <v>0</v>
      </c>
      <c r="AW738" s="23" t="str">
        <f>IF(COUNTIF(AW739:AW747,"MEDIDO")&lt;&gt;0,"MEDIDO","NÃO MEDIDO")</f>
        <v>NÃO MEDIDO</v>
      </c>
      <c r="AX738" s="45"/>
    </row>
    <row r="739" spans="1:50" s="41" customFormat="1" ht="78" customHeight="1" x14ac:dyDescent="0.2">
      <c r="A739" s="41" t="s">
        <v>39</v>
      </c>
      <c r="C739" s="57" t="s">
        <v>1603</v>
      </c>
      <c r="D739" s="56" t="s">
        <v>1602</v>
      </c>
      <c r="E739" s="55" t="s">
        <v>43</v>
      </c>
      <c r="F739" s="53">
        <v>171</v>
      </c>
      <c r="G739" s="53">
        <v>0</v>
      </c>
      <c r="H739" s="54">
        <v>0</v>
      </c>
      <c r="I739" s="54"/>
      <c r="J739" s="54">
        <v>117</v>
      </c>
      <c r="K739" s="53">
        <f t="shared" si="324"/>
        <v>288</v>
      </c>
      <c r="L739" s="52">
        <v>48.74</v>
      </c>
      <c r="M739" s="51">
        <f t="shared" si="330"/>
        <v>14037.12</v>
      </c>
      <c r="N739" s="50"/>
      <c r="O739" s="50">
        <f t="shared" si="315"/>
        <v>0</v>
      </c>
      <c r="P739" s="50"/>
      <c r="Q739" s="50">
        <f t="shared" si="316"/>
        <v>0</v>
      </c>
      <c r="R739" s="50"/>
      <c r="S739" s="50">
        <f t="shared" si="317"/>
        <v>0</v>
      </c>
      <c r="T739" s="50"/>
      <c r="U739" s="50">
        <f t="shared" si="318"/>
        <v>0</v>
      </c>
      <c r="V739" s="50"/>
      <c r="W739" s="50">
        <f t="shared" si="319"/>
        <v>0</v>
      </c>
      <c r="X739" s="50"/>
      <c r="Y739" s="50">
        <f t="shared" si="312"/>
        <v>0</v>
      </c>
      <c r="Z739" s="50"/>
      <c r="AA739" s="50">
        <f t="shared" si="320"/>
        <v>0</v>
      </c>
      <c r="AB739" s="50"/>
      <c r="AC739" s="50">
        <f t="shared" si="325"/>
        <v>0</v>
      </c>
      <c r="AD739" s="50"/>
      <c r="AE739" s="50">
        <f t="shared" si="313"/>
        <v>0</v>
      </c>
      <c r="AF739" s="50"/>
      <c r="AG739" s="50">
        <f t="shared" si="314"/>
        <v>0</v>
      </c>
      <c r="AH739" s="50">
        <v>171</v>
      </c>
      <c r="AI739" s="50">
        <f t="shared" si="326"/>
        <v>8334.5400000000009</v>
      </c>
      <c r="AJ739" s="50"/>
      <c r="AK739" s="50">
        <f t="shared" si="331"/>
        <v>0</v>
      </c>
      <c r="AL739" s="50"/>
      <c r="AM739" s="50">
        <f t="shared" si="327"/>
        <v>0</v>
      </c>
      <c r="AN739" s="50"/>
      <c r="AO739" s="50">
        <f t="shared" si="328"/>
        <v>0</v>
      </c>
      <c r="AP739" s="49">
        <f t="shared" si="329"/>
        <v>171</v>
      </c>
      <c r="AQ739" s="49">
        <f t="shared" si="321"/>
        <v>8334.5400000000009</v>
      </c>
      <c r="AR739" s="49">
        <f t="shared" si="322"/>
        <v>117</v>
      </c>
      <c r="AS739" s="58">
        <f t="shared" si="323"/>
        <v>5702.58</v>
      </c>
      <c r="AT739" s="47"/>
      <c r="AU739" s="46"/>
      <c r="AV739" s="24">
        <f t="shared" si="333"/>
        <v>0</v>
      </c>
      <c r="AW739" s="23" t="str">
        <f t="shared" ref="AW739:AW747" si="334">IF(AV739&lt;&gt;0,"MEDIDO","NÃO MEDIDO")</f>
        <v>NÃO MEDIDO</v>
      </c>
      <c r="AX739" s="45"/>
    </row>
    <row r="740" spans="1:50" s="41" customFormat="1" ht="78" customHeight="1" x14ac:dyDescent="0.2">
      <c r="A740" s="41" t="s">
        <v>39</v>
      </c>
      <c r="C740" s="57" t="s">
        <v>1601</v>
      </c>
      <c r="D740" s="56" t="s">
        <v>1600</v>
      </c>
      <c r="E740" s="55" t="s">
        <v>43</v>
      </c>
      <c r="F740" s="53">
        <v>29</v>
      </c>
      <c r="G740" s="53">
        <v>0</v>
      </c>
      <c r="H740" s="54">
        <v>0</v>
      </c>
      <c r="I740" s="54"/>
      <c r="J740" s="54">
        <v>28</v>
      </c>
      <c r="K740" s="53">
        <f t="shared" si="324"/>
        <v>57</v>
      </c>
      <c r="L740" s="52">
        <v>55.4</v>
      </c>
      <c r="M740" s="51">
        <f t="shared" si="330"/>
        <v>3157.8</v>
      </c>
      <c r="N740" s="50"/>
      <c r="O740" s="50">
        <f t="shared" si="315"/>
        <v>0</v>
      </c>
      <c r="P740" s="50"/>
      <c r="Q740" s="50">
        <f t="shared" si="316"/>
        <v>0</v>
      </c>
      <c r="R740" s="50"/>
      <c r="S740" s="50">
        <f t="shared" si="317"/>
        <v>0</v>
      </c>
      <c r="T740" s="50"/>
      <c r="U740" s="50">
        <f t="shared" si="318"/>
        <v>0</v>
      </c>
      <c r="V740" s="50"/>
      <c r="W740" s="50">
        <f t="shared" si="319"/>
        <v>0</v>
      </c>
      <c r="X740" s="50"/>
      <c r="Y740" s="50">
        <f t="shared" si="312"/>
        <v>0</v>
      </c>
      <c r="Z740" s="50"/>
      <c r="AA740" s="50">
        <f t="shared" si="320"/>
        <v>0</v>
      </c>
      <c r="AB740" s="50"/>
      <c r="AC740" s="50">
        <f t="shared" si="325"/>
        <v>0</v>
      </c>
      <c r="AD740" s="50"/>
      <c r="AE740" s="50">
        <f t="shared" si="313"/>
        <v>0</v>
      </c>
      <c r="AF740" s="50"/>
      <c r="AG740" s="50">
        <f t="shared" si="314"/>
        <v>0</v>
      </c>
      <c r="AH740" s="50">
        <v>29</v>
      </c>
      <c r="AI740" s="50">
        <f t="shared" si="326"/>
        <v>1606.6</v>
      </c>
      <c r="AJ740" s="50"/>
      <c r="AK740" s="50">
        <f t="shared" si="331"/>
        <v>0</v>
      </c>
      <c r="AL740" s="50"/>
      <c r="AM740" s="50">
        <f t="shared" si="327"/>
        <v>0</v>
      </c>
      <c r="AN740" s="50"/>
      <c r="AO740" s="50">
        <f t="shared" si="328"/>
        <v>0</v>
      </c>
      <c r="AP740" s="49">
        <f t="shared" si="329"/>
        <v>29</v>
      </c>
      <c r="AQ740" s="49">
        <f t="shared" si="321"/>
        <v>1606.6</v>
      </c>
      <c r="AR740" s="49">
        <f t="shared" si="322"/>
        <v>28</v>
      </c>
      <c r="AS740" s="58">
        <f t="shared" si="323"/>
        <v>1551.2000000000003</v>
      </c>
      <c r="AT740" s="47"/>
      <c r="AU740" s="46"/>
      <c r="AV740" s="24">
        <f t="shared" si="333"/>
        <v>0</v>
      </c>
      <c r="AW740" s="23" t="str">
        <f t="shared" si="334"/>
        <v>NÃO MEDIDO</v>
      </c>
      <c r="AX740" s="45"/>
    </row>
    <row r="741" spans="1:50" s="41" customFormat="1" ht="64.5" customHeight="1" x14ac:dyDescent="0.2">
      <c r="A741" s="41" t="s">
        <v>39</v>
      </c>
      <c r="C741" s="57" t="s">
        <v>1599</v>
      </c>
      <c r="D741" s="56" t="s">
        <v>1598</v>
      </c>
      <c r="E741" s="55" t="s">
        <v>43</v>
      </c>
      <c r="F741" s="53">
        <v>40</v>
      </c>
      <c r="G741" s="53">
        <v>0</v>
      </c>
      <c r="H741" s="54">
        <v>0</v>
      </c>
      <c r="I741" s="54"/>
      <c r="J741" s="54">
        <v>0</v>
      </c>
      <c r="K741" s="53">
        <f t="shared" si="324"/>
        <v>40</v>
      </c>
      <c r="L741" s="52">
        <v>163.61000000000001</v>
      </c>
      <c r="M741" s="51">
        <f t="shared" si="330"/>
        <v>6544.4</v>
      </c>
      <c r="N741" s="50"/>
      <c r="O741" s="50"/>
      <c r="P741" s="50"/>
      <c r="Q741" s="50">
        <f t="shared" si="316"/>
        <v>0</v>
      </c>
      <c r="R741" s="50"/>
      <c r="S741" s="50">
        <f t="shared" si="317"/>
        <v>0</v>
      </c>
      <c r="T741" s="50"/>
      <c r="U741" s="50"/>
      <c r="V741" s="50"/>
      <c r="W741" s="50">
        <f t="shared" si="319"/>
        <v>0</v>
      </c>
      <c r="X741" s="50"/>
      <c r="Y741" s="50">
        <f t="shared" si="312"/>
        <v>0</v>
      </c>
      <c r="Z741" s="50"/>
      <c r="AA741" s="50">
        <f t="shared" si="320"/>
        <v>0</v>
      </c>
      <c r="AB741" s="50"/>
      <c r="AC741" s="50">
        <f t="shared" si="325"/>
        <v>0</v>
      </c>
      <c r="AD741" s="50"/>
      <c r="AE741" s="50">
        <f t="shared" si="313"/>
        <v>0</v>
      </c>
      <c r="AF741" s="50"/>
      <c r="AG741" s="50">
        <f t="shared" si="314"/>
        <v>0</v>
      </c>
      <c r="AH741" s="50">
        <v>40</v>
      </c>
      <c r="AI741" s="50">
        <f t="shared" si="326"/>
        <v>6544.4</v>
      </c>
      <c r="AJ741" s="50"/>
      <c r="AK741" s="50">
        <f t="shared" si="331"/>
        <v>0</v>
      </c>
      <c r="AL741" s="50"/>
      <c r="AM741" s="50">
        <f t="shared" si="327"/>
        <v>0</v>
      </c>
      <c r="AN741" s="50"/>
      <c r="AO741" s="50">
        <f t="shared" si="328"/>
        <v>0</v>
      </c>
      <c r="AP741" s="49">
        <f t="shared" si="329"/>
        <v>40</v>
      </c>
      <c r="AQ741" s="49">
        <f t="shared" si="321"/>
        <v>6544.4</v>
      </c>
      <c r="AR741" s="49">
        <f t="shared" si="322"/>
        <v>0</v>
      </c>
      <c r="AS741" s="58">
        <f t="shared" si="323"/>
        <v>0</v>
      </c>
      <c r="AT741" s="47"/>
      <c r="AU741" s="46"/>
      <c r="AV741" s="24">
        <f t="shared" si="333"/>
        <v>0</v>
      </c>
      <c r="AW741" s="23" t="str">
        <f t="shared" si="334"/>
        <v>NÃO MEDIDO</v>
      </c>
      <c r="AX741" s="45"/>
    </row>
    <row r="742" spans="1:50" s="41" customFormat="1" ht="67.5" customHeight="1" x14ac:dyDescent="0.2">
      <c r="A742" s="41" t="s">
        <v>39</v>
      </c>
      <c r="C742" s="57" t="s">
        <v>1597</v>
      </c>
      <c r="D742" s="56" t="s">
        <v>1596</v>
      </c>
      <c r="E742" s="55" t="s">
        <v>43</v>
      </c>
      <c r="F742" s="53">
        <v>66</v>
      </c>
      <c r="G742" s="53">
        <v>0</v>
      </c>
      <c r="H742" s="54">
        <v>0</v>
      </c>
      <c r="I742" s="54"/>
      <c r="J742" s="54">
        <v>0</v>
      </c>
      <c r="K742" s="53">
        <f t="shared" si="324"/>
        <v>66</v>
      </c>
      <c r="L742" s="52">
        <v>330.26</v>
      </c>
      <c r="M742" s="51">
        <f t="shared" si="330"/>
        <v>21797.16</v>
      </c>
      <c r="N742" s="50"/>
      <c r="O742" s="50"/>
      <c r="P742" s="50"/>
      <c r="Q742" s="50">
        <f t="shared" si="316"/>
        <v>0</v>
      </c>
      <c r="R742" s="50"/>
      <c r="S742" s="50">
        <f t="shared" si="317"/>
        <v>0</v>
      </c>
      <c r="T742" s="50"/>
      <c r="U742" s="50"/>
      <c r="V742" s="50"/>
      <c r="W742" s="50">
        <f t="shared" si="319"/>
        <v>0</v>
      </c>
      <c r="X742" s="50"/>
      <c r="Y742" s="50">
        <f t="shared" si="312"/>
        <v>0</v>
      </c>
      <c r="Z742" s="50"/>
      <c r="AA742" s="50">
        <f t="shared" si="320"/>
        <v>0</v>
      </c>
      <c r="AB742" s="50"/>
      <c r="AC742" s="50">
        <f t="shared" si="325"/>
        <v>0</v>
      </c>
      <c r="AD742" s="50"/>
      <c r="AE742" s="50">
        <f t="shared" si="313"/>
        <v>0</v>
      </c>
      <c r="AF742" s="50"/>
      <c r="AG742" s="50">
        <f t="shared" si="314"/>
        <v>0</v>
      </c>
      <c r="AH742" s="50">
        <v>66</v>
      </c>
      <c r="AI742" s="50">
        <f t="shared" si="326"/>
        <v>21797.16</v>
      </c>
      <c r="AJ742" s="50"/>
      <c r="AK742" s="50">
        <f t="shared" si="331"/>
        <v>0</v>
      </c>
      <c r="AL742" s="50"/>
      <c r="AM742" s="50">
        <f t="shared" si="327"/>
        <v>0</v>
      </c>
      <c r="AN742" s="50"/>
      <c r="AO742" s="50">
        <f t="shared" si="328"/>
        <v>0</v>
      </c>
      <c r="AP742" s="49">
        <f t="shared" si="329"/>
        <v>66</v>
      </c>
      <c r="AQ742" s="49">
        <f t="shared" si="321"/>
        <v>21797.16</v>
      </c>
      <c r="AR742" s="49">
        <f t="shared" si="322"/>
        <v>0</v>
      </c>
      <c r="AS742" s="58">
        <f t="shared" si="323"/>
        <v>0</v>
      </c>
      <c r="AT742" s="47"/>
      <c r="AU742" s="46"/>
      <c r="AV742" s="24">
        <f t="shared" si="333"/>
        <v>0</v>
      </c>
      <c r="AW742" s="23" t="str">
        <f t="shared" si="334"/>
        <v>NÃO MEDIDO</v>
      </c>
      <c r="AX742" s="45"/>
    </row>
    <row r="743" spans="1:50" s="41" customFormat="1" ht="98.25" customHeight="1" x14ac:dyDescent="0.2">
      <c r="A743" s="41" t="s">
        <v>39</v>
      </c>
      <c r="C743" s="57" t="s">
        <v>1595</v>
      </c>
      <c r="D743" s="56" t="s">
        <v>1594</v>
      </c>
      <c r="E743" s="55" t="s">
        <v>43</v>
      </c>
      <c r="F743" s="53">
        <v>12</v>
      </c>
      <c r="G743" s="53">
        <v>0</v>
      </c>
      <c r="H743" s="54">
        <v>0</v>
      </c>
      <c r="I743" s="54"/>
      <c r="J743" s="54">
        <v>0</v>
      </c>
      <c r="K743" s="53">
        <f t="shared" si="324"/>
        <v>12</v>
      </c>
      <c r="L743" s="52">
        <v>355.83</v>
      </c>
      <c r="M743" s="51">
        <f t="shared" si="330"/>
        <v>4269.96</v>
      </c>
      <c r="N743" s="50"/>
      <c r="O743" s="50"/>
      <c r="P743" s="50"/>
      <c r="Q743" s="50">
        <f t="shared" si="316"/>
        <v>0</v>
      </c>
      <c r="R743" s="50"/>
      <c r="S743" s="50">
        <f t="shared" si="317"/>
        <v>0</v>
      </c>
      <c r="T743" s="50"/>
      <c r="U743" s="50"/>
      <c r="V743" s="50"/>
      <c r="W743" s="50">
        <f t="shared" si="319"/>
        <v>0</v>
      </c>
      <c r="X743" s="50"/>
      <c r="Y743" s="50">
        <f t="shared" si="312"/>
        <v>0</v>
      </c>
      <c r="Z743" s="50"/>
      <c r="AA743" s="50">
        <f t="shared" si="320"/>
        <v>0</v>
      </c>
      <c r="AB743" s="50"/>
      <c r="AC743" s="50">
        <f t="shared" si="325"/>
        <v>0</v>
      </c>
      <c r="AD743" s="50"/>
      <c r="AE743" s="50">
        <f t="shared" si="313"/>
        <v>0</v>
      </c>
      <c r="AF743" s="50"/>
      <c r="AG743" s="50">
        <f t="shared" si="314"/>
        <v>0</v>
      </c>
      <c r="AH743" s="50">
        <v>12</v>
      </c>
      <c r="AI743" s="50">
        <f t="shared" si="326"/>
        <v>4269.96</v>
      </c>
      <c r="AJ743" s="50"/>
      <c r="AK743" s="50">
        <f t="shared" si="331"/>
        <v>0</v>
      </c>
      <c r="AL743" s="50"/>
      <c r="AM743" s="50">
        <f t="shared" si="327"/>
        <v>0</v>
      </c>
      <c r="AN743" s="50"/>
      <c r="AO743" s="50">
        <f t="shared" si="328"/>
        <v>0</v>
      </c>
      <c r="AP743" s="49">
        <f t="shared" si="329"/>
        <v>12</v>
      </c>
      <c r="AQ743" s="49">
        <f t="shared" si="321"/>
        <v>4269.96</v>
      </c>
      <c r="AR743" s="49">
        <f t="shared" si="322"/>
        <v>0</v>
      </c>
      <c r="AS743" s="58">
        <f t="shared" si="323"/>
        <v>0</v>
      </c>
      <c r="AT743" s="47"/>
      <c r="AU743" s="46"/>
      <c r="AV743" s="24">
        <f t="shared" si="333"/>
        <v>0</v>
      </c>
      <c r="AW743" s="23" t="str">
        <f t="shared" si="334"/>
        <v>NÃO MEDIDO</v>
      </c>
      <c r="AX743" s="45"/>
    </row>
    <row r="744" spans="1:50" s="41" customFormat="1" ht="98.25" customHeight="1" x14ac:dyDescent="0.2">
      <c r="A744" s="41" t="s">
        <v>39</v>
      </c>
      <c r="C744" s="57" t="s">
        <v>1593</v>
      </c>
      <c r="D744" s="56" t="s">
        <v>1592</v>
      </c>
      <c r="E744" s="55" t="s">
        <v>43</v>
      </c>
      <c r="F744" s="53">
        <v>1</v>
      </c>
      <c r="G744" s="53">
        <v>0</v>
      </c>
      <c r="H744" s="54">
        <v>0</v>
      </c>
      <c r="I744" s="54"/>
      <c r="J744" s="54">
        <v>0</v>
      </c>
      <c r="K744" s="53">
        <f t="shared" si="324"/>
        <v>1</v>
      </c>
      <c r="L744" s="52">
        <v>329.16</v>
      </c>
      <c r="M744" s="51">
        <f t="shared" si="330"/>
        <v>329.16</v>
      </c>
      <c r="N744" s="50"/>
      <c r="O744" s="50"/>
      <c r="P744" s="50"/>
      <c r="Q744" s="50">
        <f t="shared" si="316"/>
        <v>0</v>
      </c>
      <c r="R744" s="50"/>
      <c r="S744" s="50">
        <f t="shared" si="317"/>
        <v>0</v>
      </c>
      <c r="T744" s="50"/>
      <c r="U744" s="50"/>
      <c r="V744" s="50"/>
      <c r="W744" s="50">
        <f t="shared" si="319"/>
        <v>0</v>
      </c>
      <c r="X744" s="50"/>
      <c r="Y744" s="50">
        <f t="shared" si="312"/>
        <v>0</v>
      </c>
      <c r="Z744" s="50"/>
      <c r="AA744" s="50">
        <f t="shared" si="320"/>
        <v>0</v>
      </c>
      <c r="AB744" s="50"/>
      <c r="AC744" s="50">
        <f t="shared" si="325"/>
        <v>0</v>
      </c>
      <c r="AD744" s="50"/>
      <c r="AE744" s="50">
        <f t="shared" si="313"/>
        <v>0</v>
      </c>
      <c r="AF744" s="50"/>
      <c r="AG744" s="50">
        <f t="shared" si="314"/>
        <v>0</v>
      </c>
      <c r="AH744" s="50">
        <v>1</v>
      </c>
      <c r="AI744" s="50">
        <f t="shared" si="326"/>
        <v>329.16</v>
      </c>
      <c r="AJ744" s="50"/>
      <c r="AK744" s="50">
        <f t="shared" si="331"/>
        <v>0</v>
      </c>
      <c r="AL744" s="50"/>
      <c r="AM744" s="50">
        <f t="shared" si="327"/>
        <v>0</v>
      </c>
      <c r="AN744" s="50"/>
      <c r="AO744" s="50">
        <f t="shared" si="328"/>
        <v>0</v>
      </c>
      <c r="AP744" s="49">
        <f t="shared" si="329"/>
        <v>1</v>
      </c>
      <c r="AQ744" s="49">
        <f t="shared" si="321"/>
        <v>329.16</v>
      </c>
      <c r="AR744" s="49">
        <f t="shared" si="322"/>
        <v>0</v>
      </c>
      <c r="AS744" s="58">
        <f t="shared" si="323"/>
        <v>0</v>
      </c>
      <c r="AT744" s="47"/>
      <c r="AU744" s="46"/>
      <c r="AV744" s="24">
        <f t="shared" si="333"/>
        <v>0</v>
      </c>
      <c r="AW744" s="23" t="str">
        <f t="shared" si="334"/>
        <v>NÃO MEDIDO</v>
      </c>
      <c r="AX744" s="45"/>
    </row>
    <row r="745" spans="1:50" s="41" customFormat="1" ht="98.25" customHeight="1" x14ac:dyDescent="0.2">
      <c r="A745" s="41" t="s">
        <v>39</v>
      </c>
      <c r="C745" s="57" t="s">
        <v>1591</v>
      </c>
      <c r="D745" s="56" t="s">
        <v>1590</v>
      </c>
      <c r="E745" s="55" t="s">
        <v>43</v>
      </c>
      <c r="F745" s="53">
        <v>1</v>
      </c>
      <c r="G745" s="53">
        <v>0</v>
      </c>
      <c r="H745" s="54">
        <v>0</v>
      </c>
      <c r="I745" s="54"/>
      <c r="J745" s="54">
        <v>0</v>
      </c>
      <c r="K745" s="53">
        <f t="shared" si="324"/>
        <v>1</v>
      </c>
      <c r="L745" s="52">
        <v>329.16</v>
      </c>
      <c r="M745" s="51">
        <f t="shared" si="330"/>
        <v>329.16</v>
      </c>
      <c r="N745" s="50"/>
      <c r="O745" s="50"/>
      <c r="P745" s="50"/>
      <c r="Q745" s="50">
        <f t="shared" ref="Q745:Q776" si="335">ROUND(P745*$L745,2)</f>
        <v>0</v>
      </c>
      <c r="R745" s="50"/>
      <c r="S745" s="50">
        <f t="shared" ref="S745:S776" si="336">ROUND(R745*$L745,2)</f>
        <v>0</v>
      </c>
      <c r="T745" s="50"/>
      <c r="U745" s="50"/>
      <c r="V745" s="50"/>
      <c r="W745" s="50">
        <f t="shared" ref="W745:W776" si="337">ROUND(V745*$L745,2)</f>
        <v>0</v>
      </c>
      <c r="X745" s="50"/>
      <c r="Y745" s="50">
        <f t="shared" si="312"/>
        <v>0</v>
      </c>
      <c r="Z745" s="50"/>
      <c r="AA745" s="50">
        <f t="shared" ref="AA745:AA776" si="338">ROUND(Z745*$L745,2)</f>
        <v>0</v>
      </c>
      <c r="AB745" s="50"/>
      <c r="AC745" s="50">
        <f t="shared" si="325"/>
        <v>0</v>
      </c>
      <c r="AD745" s="50"/>
      <c r="AE745" s="50">
        <f t="shared" si="313"/>
        <v>0</v>
      </c>
      <c r="AF745" s="50"/>
      <c r="AG745" s="50">
        <f t="shared" si="314"/>
        <v>0</v>
      </c>
      <c r="AH745" s="50">
        <v>1</v>
      </c>
      <c r="AI745" s="50">
        <f t="shared" si="326"/>
        <v>329.16</v>
      </c>
      <c r="AJ745" s="50"/>
      <c r="AK745" s="50">
        <f t="shared" si="331"/>
        <v>0</v>
      </c>
      <c r="AL745" s="50"/>
      <c r="AM745" s="50">
        <f t="shared" si="327"/>
        <v>0</v>
      </c>
      <c r="AN745" s="50"/>
      <c r="AO745" s="50">
        <f t="shared" si="328"/>
        <v>0</v>
      </c>
      <c r="AP745" s="49">
        <f t="shared" si="329"/>
        <v>1</v>
      </c>
      <c r="AQ745" s="49">
        <f t="shared" si="321"/>
        <v>329.16</v>
      </c>
      <c r="AR745" s="49">
        <f t="shared" si="322"/>
        <v>0</v>
      </c>
      <c r="AS745" s="58">
        <f t="shared" si="323"/>
        <v>0</v>
      </c>
      <c r="AT745" s="47"/>
      <c r="AU745" s="46"/>
      <c r="AV745" s="24">
        <f t="shared" si="333"/>
        <v>0</v>
      </c>
      <c r="AW745" s="23" t="str">
        <f t="shared" si="334"/>
        <v>NÃO MEDIDO</v>
      </c>
      <c r="AX745" s="45"/>
    </row>
    <row r="746" spans="1:50" s="41" customFormat="1" ht="98.25" customHeight="1" x14ac:dyDescent="0.2">
      <c r="A746" s="41" t="s">
        <v>39</v>
      </c>
      <c r="C746" s="57" t="s">
        <v>1589</v>
      </c>
      <c r="D746" s="56" t="s">
        <v>1588</v>
      </c>
      <c r="E746" s="55" t="s">
        <v>43</v>
      </c>
      <c r="F746" s="53">
        <v>1</v>
      </c>
      <c r="G746" s="53">
        <v>0</v>
      </c>
      <c r="H746" s="54">
        <v>0</v>
      </c>
      <c r="I746" s="54"/>
      <c r="J746" s="54">
        <v>0</v>
      </c>
      <c r="K746" s="53">
        <f t="shared" si="324"/>
        <v>1</v>
      </c>
      <c r="L746" s="52">
        <v>329.16</v>
      </c>
      <c r="M746" s="51">
        <f t="shared" si="330"/>
        <v>329.16</v>
      </c>
      <c r="N746" s="50"/>
      <c r="O746" s="50"/>
      <c r="P746" s="50"/>
      <c r="Q746" s="50">
        <f t="shared" si="335"/>
        <v>0</v>
      </c>
      <c r="R746" s="50"/>
      <c r="S746" s="50">
        <f t="shared" si="336"/>
        <v>0</v>
      </c>
      <c r="T746" s="50"/>
      <c r="U746" s="50"/>
      <c r="V746" s="50"/>
      <c r="W746" s="50">
        <f t="shared" si="337"/>
        <v>0</v>
      </c>
      <c r="X746" s="50"/>
      <c r="Y746" s="50">
        <f t="shared" si="312"/>
        <v>0</v>
      </c>
      <c r="Z746" s="50"/>
      <c r="AA746" s="50">
        <f t="shared" si="338"/>
        <v>0</v>
      </c>
      <c r="AB746" s="50"/>
      <c r="AC746" s="50">
        <f t="shared" si="325"/>
        <v>0</v>
      </c>
      <c r="AD746" s="50"/>
      <c r="AE746" s="50">
        <f t="shared" si="313"/>
        <v>0</v>
      </c>
      <c r="AF746" s="50"/>
      <c r="AG746" s="50">
        <f t="shared" si="314"/>
        <v>0</v>
      </c>
      <c r="AH746" s="50">
        <v>1</v>
      </c>
      <c r="AI746" s="50">
        <f t="shared" si="326"/>
        <v>329.16</v>
      </c>
      <c r="AJ746" s="50"/>
      <c r="AK746" s="50">
        <f t="shared" si="331"/>
        <v>0</v>
      </c>
      <c r="AL746" s="50"/>
      <c r="AM746" s="50">
        <f t="shared" si="327"/>
        <v>0</v>
      </c>
      <c r="AN746" s="50"/>
      <c r="AO746" s="50">
        <f t="shared" si="328"/>
        <v>0</v>
      </c>
      <c r="AP746" s="49">
        <f t="shared" si="329"/>
        <v>1</v>
      </c>
      <c r="AQ746" s="49">
        <f t="shared" si="321"/>
        <v>329.16</v>
      </c>
      <c r="AR746" s="49">
        <f t="shared" si="322"/>
        <v>0</v>
      </c>
      <c r="AS746" s="58">
        <f t="shared" si="323"/>
        <v>0</v>
      </c>
      <c r="AT746" s="47"/>
      <c r="AU746" s="46"/>
      <c r="AV746" s="24">
        <f t="shared" si="333"/>
        <v>0</v>
      </c>
      <c r="AW746" s="23" t="str">
        <f t="shared" si="334"/>
        <v>NÃO MEDIDO</v>
      </c>
      <c r="AX746" s="45"/>
    </row>
    <row r="747" spans="1:50" s="41" customFormat="1" ht="98.25" customHeight="1" x14ac:dyDescent="0.2">
      <c r="A747" s="41" t="s">
        <v>39</v>
      </c>
      <c r="C747" s="57" t="s">
        <v>1587</v>
      </c>
      <c r="D747" s="56" t="s">
        <v>1586</v>
      </c>
      <c r="E747" s="55" t="s">
        <v>43</v>
      </c>
      <c r="F747" s="53">
        <v>1</v>
      </c>
      <c r="G747" s="53">
        <v>0</v>
      </c>
      <c r="H747" s="54">
        <v>0</v>
      </c>
      <c r="I747" s="54"/>
      <c r="J747" s="54">
        <v>0</v>
      </c>
      <c r="K747" s="53">
        <f t="shared" si="324"/>
        <v>1</v>
      </c>
      <c r="L747" s="52">
        <v>329.16</v>
      </c>
      <c r="M747" s="51">
        <f t="shared" si="330"/>
        <v>329.16</v>
      </c>
      <c r="N747" s="50"/>
      <c r="O747" s="50"/>
      <c r="P747" s="50"/>
      <c r="Q747" s="50">
        <f t="shared" si="335"/>
        <v>0</v>
      </c>
      <c r="R747" s="50"/>
      <c r="S747" s="50">
        <f t="shared" si="336"/>
        <v>0</v>
      </c>
      <c r="T747" s="50"/>
      <c r="U747" s="50"/>
      <c r="V747" s="50"/>
      <c r="W747" s="50">
        <f t="shared" si="337"/>
        <v>0</v>
      </c>
      <c r="X747" s="50"/>
      <c r="Y747" s="50">
        <f t="shared" ref="Y747:Y810" si="339">ROUND(X747*$L747,2)</f>
        <v>0</v>
      </c>
      <c r="Z747" s="50"/>
      <c r="AA747" s="50">
        <f t="shared" si="338"/>
        <v>0</v>
      </c>
      <c r="AB747" s="50"/>
      <c r="AC747" s="50">
        <f t="shared" si="325"/>
        <v>0</v>
      </c>
      <c r="AD747" s="50"/>
      <c r="AE747" s="50">
        <f t="shared" si="313"/>
        <v>0</v>
      </c>
      <c r="AF747" s="50"/>
      <c r="AG747" s="50">
        <f t="shared" si="314"/>
        <v>0</v>
      </c>
      <c r="AH747" s="50">
        <v>1</v>
      </c>
      <c r="AI747" s="50">
        <f t="shared" si="326"/>
        <v>329.16</v>
      </c>
      <c r="AJ747" s="50"/>
      <c r="AK747" s="50">
        <f t="shared" si="331"/>
        <v>0</v>
      </c>
      <c r="AL747" s="50"/>
      <c r="AM747" s="50">
        <f t="shared" si="327"/>
        <v>0</v>
      </c>
      <c r="AN747" s="50"/>
      <c r="AO747" s="50">
        <f t="shared" si="328"/>
        <v>0</v>
      </c>
      <c r="AP747" s="49">
        <f t="shared" si="329"/>
        <v>1</v>
      </c>
      <c r="AQ747" s="49">
        <f t="shared" si="321"/>
        <v>329.16</v>
      </c>
      <c r="AR747" s="49">
        <f t="shared" si="322"/>
        <v>0</v>
      </c>
      <c r="AS747" s="58">
        <f t="shared" si="323"/>
        <v>0</v>
      </c>
      <c r="AT747" s="47"/>
      <c r="AU747" s="46"/>
      <c r="AV747" s="24">
        <f t="shared" si="333"/>
        <v>0</v>
      </c>
      <c r="AW747" s="23" t="str">
        <f t="shared" si="334"/>
        <v>NÃO MEDIDO</v>
      </c>
      <c r="AX747" s="45"/>
    </row>
    <row r="748" spans="1:50" s="41" customFormat="1" ht="30" customHeight="1" x14ac:dyDescent="0.2">
      <c r="A748" s="60" t="s">
        <v>41</v>
      </c>
      <c r="B748" s="60"/>
      <c r="C748" s="57">
        <v>161000</v>
      </c>
      <c r="D748" s="56" t="s">
        <v>1585</v>
      </c>
      <c r="E748" s="55"/>
      <c r="F748" s="53"/>
      <c r="G748" s="53">
        <v>0</v>
      </c>
      <c r="H748" s="54">
        <v>0</v>
      </c>
      <c r="I748" s="54"/>
      <c r="J748" s="54">
        <v>0</v>
      </c>
      <c r="K748" s="53">
        <f t="shared" si="324"/>
        <v>0</v>
      </c>
      <c r="L748" s="52"/>
      <c r="M748" s="51">
        <f t="shared" si="330"/>
        <v>0</v>
      </c>
      <c r="N748" s="50"/>
      <c r="O748" s="50"/>
      <c r="P748" s="50"/>
      <c r="Q748" s="50">
        <f t="shared" si="335"/>
        <v>0</v>
      </c>
      <c r="R748" s="50"/>
      <c r="S748" s="50">
        <f t="shared" si="336"/>
        <v>0</v>
      </c>
      <c r="T748" s="50"/>
      <c r="U748" s="50"/>
      <c r="V748" s="50"/>
      <c r="W748" s="50">
        <f t="shared" si="337"/>
        <v>0</v>
      </c>
      <c r="X748" s="50"/>
      <c r="Y748" s="50">
        <f t="shared" si="339"/>
        <v>0</v>
      </c>
      <c r="Z748" s="50"/>
      <c r="AA748" s="50">
        <f t="shared" si="338"/>
        <v>0</v>
      </c>
      <c r="AB748" s="50"/>
      <c r="AC748" s="50">
        <f t="shared" si="325"/>
        <v>0</v>
      </c>
      <c r="AD748" s="50"/>
      <c r="AE748" s="50">
        <f t="shared" si="313"/>
        <v>0</v>
      </c>
      <c r="AF748" s="50"/>
      <c r="AG748" s="50">
        <f t="shared" si="314"/>
        <v>0</v>
      </c>
      <c r="AH748" s="50"/>
      <c r="AI748" s="50">
        <f t="shared" si="326"/>
        <v>0</v>
      </c>
      <c r="AJ748" s="50"/>
      <c r="AK748" s="50">
        <f t="shared" si="331"/>
        <v>0</v>
      </c>
      <c r="AL748" s="50"/>
      <c r="AM748" s="50">
        <f t="shared" si="327"/>
        <v>0</v>
      </c>
      <c r="AN748" s="50"/>
      <c r="AO748" s="50">
        <f t="shared" si="328"/>
        <v>0</v>
      </c>
      <c r="AP748" s="49">
        <f t="shared" si="329"/>
        <v>0</v>
      </c>
      <c r="AQ748" s="49">
        <f t="shared" si="321"/>
        <v>0</v>
      </c>
      <c r="AR748" s="49">
        <f t="shared" si="322"/>
        <v>0</v>
      </c>
      <c r="AS748" s="58">
        <f t="shared" si="323"/>
        <v>0</v>
      </c>
      <c r="AT748" s="47"/>
      <c r="AU748" s="46"/>
      <c r="AV748" s="24">
        <f t="shared" si="333"/>
        <v>0</v>
      </c>
      <c r="AW748" s="23" t="str">
        <f>IF(COUNTIF(AW749:AW755,"MEDIDO")&lt;&gt;0,"MEDIDO","NÃO MEDIDO")</f>
        <v>NÃO MEDIDO</v>
      </c>
      <c r="AX748" s="45"/>
    </row>
    <row r="749" spans="1:50" s="41" customFormat="1" ht="30" customHeight="1" x14ac:dyDescent="0.2">
      <c r="A749" s="41" t="s">
        <v>39</v>
      </c>
      <c r="C749" s="57" t="s">
        <v>1584</v>
      </c>
      <c r="D749" s="56" t="s">
        <v>1583</v>
      </c>
      <c r="E749" s="55" t="s">
        <v>182</v>
      </c>
      <c r="F749" s="53">
        <v>178.1</v>
      </c>
      <c r="G749" s="53">
        <v>0</v>
      </c>
      <c r="H749" s="54">
        <v>0</v>
      </c>
      <c r="I749" s="54"/>
      <c r="J749" s="54">
        <v>0</v>
      </c>
      <c r="K749" s="53">
        <f t="shared" si="324"/>
        <v>178.1</v>
      </c>
      <c r="L749" s="52">
        <v>42.31</v>
      </c>
      <c r="M749" s="51">
        <f t="shared" si="330"/>
        <v>7535.41</v>
      </c>
      <c r="N749" s="50"/>
      <c r="O749" s="50"/>
      <c r="P749" s="50"/>
      <c r="Q749" s="50">
        <f t="shared" si="335"/>
        <v>0</v>
      </c>
      <c r="R749" s="50"/>
      <c r="S749" s="50">
        <f t="shared" si="336"/>
        <v>0</v>
      </c>
      <c r="T749" s="50">
        <v>15.76</v>
      </c>
      <c r="U749" s="50">
        <f>ROUND(T749*$L749,2)</f>
        <v>666.81</v>
      </c>
      <c r="V749" s="50"/>
      <c r="W749" s="50">
        <f t="shared" si="337"/>
        <v>0</v>
      </c>
      <c r="X749" s="50"/>
      <c r="Y749" s="50">
        <f t="shared" si="339"/>
        <v>0</v>
      </c>
      <c r="Z749" s="50"/>
      <c r="AA749" s="50">
        <f t="shared" si="338"/>
        <v>0</v>
      </c>
      <c r="AB749" s="50"/>
      <c r="AC749" s="50">
        <f t="shared" si="325"/>
        <v>0</v>
      </c>
      <c r="AD749" s="50"/>
      <c r="AE749" s="50">
        <f t="shared" si="313"/>
        <v>0</v>
      </c>
      <c r="AF749" s="50"/>
      <c r="AG749" s="50">
        <f t="shared" si="314"/>
        <v>0</v>
      </c>
      <c r="AH749" s="50">
        <v>160.05000000000001</v>
      </c>
      <c r="AI749" s="50">
        <f t="shared" si="326"/>
        <v>6771.72</v>
      </c>
      <c r="AJ749" s="50"/>
      <c r="AK749" s="50">
        <f t="shared" si="331"/>
        <v>0</v>
      </c>
      <c r="AL749" s="50"/>
      <c r="AM749" s="50">
        <f t="shared" si="327"/>
        <v>0</v>
      </c>
      <c r="AN749" s="50"/>
      <c r="AO749" s="50">
        <f t="shared" si="328"/>
        <v>0</v>
      </c>
      <c r="AP749" s="49">
        <f t="shared" si="329"/>
        <v>175.81</v>
      </c>
      <c r="AQ749" s="49">
        <f t="shared" si="321"/>
        <v>7438.5300000000007</v>
      </c>
      <c r="AR749" s="49">
        <f t="shared" si="322"/>
        <v>2.289999999999992</v>
      </c>
      <c r="AS749" s="58">
        <f t="shared" si="323"/>
        <v>96.8799999999992</v>
      </c>
      <c r="AT749" s="47"/>
      <c r="AU749" s="46"/>
      <c r="AV749" s="24">
        <f t="shared" si="333"/>
        <v>0</v>
      </c>
      <c r="AW749" s="23" t="str">
        <f t="shared" ref="AW749:AW755" si="340">IF(AV749&lt;&gt;0,"MEDIDO","NÃO MEDIDO")</f>
        <v>NÃO MEDIDO</v>
      </c>
      <c r="AX749" s="45"/>
    </row>
    <row r="750" spans="1:50" s="41" customFormat="1" ht="30" customHeight="1" x14ac:dyDescent="0.2">
      <c r="A750" s="41" t="s">
        <v>39</v>
      </c>
      <c r="C750" s="57" t="s">
        <v>1582</v>
      </c>
      <c r="D750" s="56" t="s">
        <v>1581</v>
      </c>
      <c r="E750" s="55" t="s">
        <v>182</v>
      </c>
      <c r="F750" s="53">
        <v>27.58</v>
      </c>
      <c r="G750" s="53">
        <v>0</v>
      </c>
      <c r="H750" s="54">
        <v>0</v>
      </c>
      <c r="I750" s="54"/>
      <c r="J750" s="54">
        <v>0</v>
      </c>
      <c r="K750" s="53">
        <f t="shared" si="324"/>
        <v>27.58</v>
      </c>
      <c r="L750" s="52">
        <v>58.69</v>
      </c>
      <c r="M750" s="51">
        <f t="shared" si="330"/>
        <v>1618.67</v>
      </c>
      <c r="N750" s="50"/>
      <c r="O750" s="50"/>
      <c r="P750" s="50"/>
      <c r="Q750" s="50">
        <f t="shared" si="335"/>
        <v>0</v>
      </c>
      <c r="R750" s="50"/>
      <c r="S750" s="50">
        <f t="shared" si="336"/>
        <v>0</v>
      </c>
      <c r="T750" s="50"/>
      <c r="U750" s="50">
        <f>ROUND(T750*$L750,2)</f>
        <v>0</v>
      </c>
      <c r="V750" s="50"/>
      <c r="W750" s="50">
        <f t="shared" si="337"/>
        <v>0</v>
      </c>
      <c r="X750" s="50"/>
      <c r="Y750" s="50">
        <f t="shared" si="339"/>
        <v>0</v>
      </c>
      <c r="Z750" s="50"/>
      <c r="AA750" s="50">
        <f t="shared" si="338"/>
        <v>0</v>
      </c>
      <c r="AB750" s="50"/>
      <c r="AC750" s="50">
        <f t="shared" si="325"/>
        <v>0</v>
      </c>
      <c r="AD750" s="50"/>
      <c r="AE750" s="50">
        <f t="shared" si="313"/>
        <v>0</v>
      </c>
      <c r="AF750" s="50"/>
      <c r="AG750" s="50">
        <f t="shared" si="314"/>
        <v>0</v>
      </c>
      <c r="AH750" s="50"/>
      <c r="AI750" s="50">
        <f t="shared" si="326"/>
        <v>0</v>
      </c>
      <c r="AJ750" s="50"/>
      <c r="AK750" s="50">
        <f t="shared" si="331"/>
        <v>0</v>
      </c>
      <c r="AL750" s="50"/>
      <c r="AM750" s="50">
        <f t="shared" si="327"/>
        <v>0</v>
      </c>
      <c r="AN750" s="50"/>
      <c r="AO750" s="50">
        <f t="shared" si="328"/>
        <v>0</v>
      </c>
      <c r="AP750" s="49">
        <f t="shared" si="329"/>
        <v>0</v>
      </c>
      <c r="AQ750" s="49">
        <f t="shared" si="321"/>
        <v>0</v>
      </c>
      <c r="AR750" s="49">
        <f t="shared" si="322"/>
        <v>27.58</v>
      </c>
      <c r="AS750" s="58">
        <f t="shared" si="323"/>
        <v>1618.67</v>
      </c>
      <c r="AT750" s="47"/>
      <c r="AU750" s="46"/>
      <c r="AV750" s="24">
        <f t="shared" si="333"/>
        <v>0</v>
      </c>
      <c r="AW750" s="23" t="str">
        <f t="shared" si="340"/>
        <v>NÃO MEDIDO</v>
      </c>
      <c r="AX750" s="45"/>
    </row>
    <row r="751" spans="1:50" s="41" customFormat="1" ht="30" customHeight="1" x14ac:dyDescent="0.2">
      <c r="A751" s="41" t="s">
        <v>39</v>
      </c>
      <c r="C751" s="57" t="s">
        <v>1580</v>
      </c>
      <c r="D751" s="56" t="s">
        <v>1579</v>
      </c>
      <c r="E751" s="55" t="s">
        <v>182</v>
      </c>
      <c r="F751" s="53">
        <v>21.95</v>
      </c>
      <c r="G751" s="53">
        <v>0</v>
      </c>
      <c r="H751" s="54">
        <v>0</v>
      </c>
      <c r="I751" s="54"/>
      <c r="J751" s="54">
        <v>0</v>
      </c>
      <c r="K751" s="53">
        <f t="shared" si="324"/>
        <v>21.95</v>
      </c>
      <c r="L751" s="52">
        <v>83.67</v>
      </c>
      <c r="M751" s="51">
        <f t="shared" si="330"/>
        <v>1836.56</v>
      </c>
      <c r="N751" s="50"/>
      <c r="O751" s="50"/>
      <c r="P751" s="50"/>
      <c r="Q751" s="50">
        <f t="shared" si="335"/>
        <v>0</v>
      </c>
      <c r="R751" s="50"/>
      <c r="S751" s="50">
        <f t="shared" si="336"/>
        <v>0</v>
      </c>
      <c r="T751" s="50">
        <v>16.78</v>
      </c>
      <c r="U751" s="50">
        <f>ROUND(T751*$L751,2)</f>
        <v>1403.98</v>
      </c>
      <c r="V751" s="50"/>
      <c r="W751" s="50">
        <f t="shared" si="337"/>
        <v>0</v>
      </c>
      <c r="X751" s="50"/>
      <c r="Y751" s="50">
        <f t="shared" si="339"/>
        <v>0</v>
      </c>
      <c r="Z751" s="50"/>
      <c r="AA751" s="50">
        <f t="shared" si="338"/>
        <v>0</v>
      </c>
      <c r="AB751" s="50"/>
      <c r="AC751" s="50">
        <f t="shared" si="325"/>
        <v>0</v>
      </c>
      <c r="AD751" s="50"/>
      <c r="AE751" s="50">
        <f t="shared" si="313"/>
        <v>0</v>
      </c>
      <c r="AF751" s="50"/>
      <c r="AG751" s="50">
        <f t="shared" si="314"/>
        <v>0</v>
      </c>
      <c r="AH751" s="50">
        <v>1.89</v>
      </c>
      <c r="AI751" s="50">
        <f t="shared" si="326"/>
        <v>158.13999999999999</v>
      </c>
      <c r="AJ751" s="50"/>
      <c r="AK751" s="50">
        <f t="shared" si="331"/>
        <v>0</v>
      </c>
      <c r="AL751" s="50"/>
      <c r="AM751" s="50">
        <f t="shared" si="327"/>
        <v>0</v>
      </c>
      <c r="AN751" s="50"/>
      <c r="AO751" s="50">
        <f t="shared" si="328"/>
        <v>0</v>
      </c>
      <c r="AP751" s="49">
        <f t="shared" si="329"/>
        <v>18.670000000000002</v>
      </c>
      <c r="AQ751" s="49">
        <f t="shared" si="321"/>
        <v>1562.12</v>
      </c>
      <c r="AR751" s="49">
        <f t="shared" si="322"/>
        <v>3.2799999999999976</v>
      </c>
      <c r="AS751" s="58">
        <f t="shared" si="323"/>
        <v>274.44000000000005</v>
      </c>
      <c r="AT751" s="47"/>
      <c r="AU751" s="46"/>
      <c r="AV751" s="24">
        <f t="shared" si="333"/>
        <v>0</v>
      </c>
      <c r="AW751" s="23" t="str">
        <f t="shared" si="340"/>
        <v>NÃO MEDIDO</v>
      </c>
      <c r="AX751" s="45"/>
    </row>
    <row r="752" spans="1:50" s="41" customFormat="1" ht="30" customHeight="1" x14ac:dyDescent="0.2">
      <c r="A752" s="41" t="s">
        <v>39</v>
      </c>
      <c r="C752" s="57" t="s">
        <v>1578</v>
      </c>
      <c r="D752" s="56" t="s">
        <v>1577</v>
      </c>
      <c r="E752" s="55" t="s">
        <v>182</v>
      </c>
      <c r="F752" s="53">
        <v>41.01</v>
      </c>
      <c r="G752" s="53">
        <v>0</v>
      </c>
      <c r="H752" s="54">
        <v>0</v>
      </c>
      <c r="I752" s="54"/>
      <c r="J752" s="54">
        <v>0</v>
      </c>
      <c r="K752" s="53">
        <f t="shared" si="324"/>
        <v>41.01</v>
      </c>
      <c r="L752" s="52">
        <v>100.15</v>
      </c>
      <c r="M752" s="51">
        <f t="shared" si="330"/>
        <v>4107.1499999999996</v>
      </c>
      <c r="N752" s="50"/>
      <c r="O752" s="50"/>
      <c r="P752" s="50"/>
      <c r="Q752" s="50">
        <f t="shared" si="335"/>
        <v>0</v>
      </c>
      <c r="R752" s="50"/>
      <c r="S752" s="50">
        <f t="shared" si="336"/>
        <v>0</v>
      </c>
      <c r="T752" s="50">
        <v>41.01</v>
      </c>
      <c r="U752" s="50">
        <f>ROUND(T752*$L752,2)</f>
        <v>4107.1499999999996</v>
      </c>
      <c r="V752" s="50"/>
      <c r="W752" s="50">
        <f t="shared" si="337"/>
        <v>0</v>
      </c>
      <c r="X752" s="50"/>
      <c r="Y752" s="50">
        <f t="shared" si="339"/>
        <v>0</v>
      </c>
      <c r="Z752" s="50"/>
      <c r="AA752" s="50">
        <f t="shared" si="338"/>
        <v>0</v>
      </c>
      <c r="AB752" s="50"/>
      <c r="AC752" s="50">
        <f t="shared" si="325"/>
        <v>0</v>
      </c>
      <c r="AD752" s="50"/>
      <c r="AE752" s="50">
        <f t="shared" si="313"/>
        <v>0</v>
      </c>
      <c r="AF752" s="50"/>
      <c r="AG752" s="50">
        <f t="shared" si="314"/>
        <v>0</v>
      </c>
      <c r="AH752" s="50"/>
      <c r="AI752" s="50">
        <f t="shared" si="326"/>
        <v>0</v>
      </c>
      <c r="AJ752" s="50"/>
      <c r="AK752" s="50">
        <f t="shared" si="331"/>
        <v>0</v>
      </c>
      <c r="AL752" s="50"/>
      <c r="AM752" s="50">
        <f t="shared" si="327"/>
        <v>0</v>
      </c>
      <c r="AN752" s="50"/>
      <c r="AO752" s="50">
        <f t="shared" si="328"/>
        <v>0</v>
      </c>
      <c r="AP752" s="49">
        <f t="shared" si="329"/>
        <v>41.01</v>
      </c>
      <c r="AQ752" s="49">
        <f t="shared" si="321"/>
        <v>4107.1499999999996</v>
      </c>
      <c r="AR752" s="49">
        <f t="shared" si="322"/>
        <v>0</v>
      </c>
      <c r="AS752" s="58">
        <f t="shared" si="323"/>
        <v>0</v>
      </c>
      <c r="AT752" s="47"/>
      <c r="AU752" s="46"/>
      <c r="AV752" s="24">
        <f t="shared" si="333"/>
        <v>0</v>
      </c>
      <c r="AW752" s="23" t="str">
        <f t="shared" si="340"/>
        <v>NÃO MEDIDO</v>
      </c>
      <c r="AX752" s="45"/>
    </row>
    <row r="753" spans="1:50" s="41" customFormat="1" ht="30" customHeight="1" x14ac:dyDescent="0.2">
      <c r="A753" s="41" t="s">
        <v>39</v>
      </c>
      <c r="C753" s="57" t="s">
        <v>1576</v>
      </c>
      <c r="D753" s="56" t="s">
        <v>1575</v>
      </c>
      <c r="E753" s="55" t="s">
        <v>43</v>
      </c>
      <c r="F753" s="53">
        <v>4</v>
      </c>
      <c r="G753" s="53">
        <v>0</v>
      </c>
      <c r="H753" s="54">
        <v>0</v>
      </c>
      <c r="I753" s="54"/>
      <c r="J753" s="54">
        <v>0</v>
      </c>
      <c r="K753" s="53">
        <f t="shared" si="324"/>
        <v>4</v>
      </c>
      <c r="L753" s="52">
        <v>29.17</v>
      </c>
      <c r="M753" s="51">
        <f t="shared" si="330"/>
        <v>116.68</v>
      </c>
      <c r="N753" s="50"/>
      <c r="O753" s="50"/>
      <c r="P753" s="50"/>
      <c r="Q753" s="50">
        <f t="shared" si="335"/>
        <v>0</v>
      </c>
      <c r="R753" s="50"/>
      <c r="S753" s="50">
        <f t="shared" si="336"/>
        <v>0</v>
      </c>
      <c r="T753" s="50"/>
      <c r="U753" s="50"/>
      <c r="V753" s="50"/>
      <c r="W753" s="50">
        <f t="shared" si="337"/>
        <v>0</v>
      </c>
      <c r="X753" s="50"/>
      <c r="Y753" s="50">
        <f t="shared" si="339"/>
        <v>0</v>
      </c>
      <c r="Z753" s="50"/>
      <c r="AA753" s="50">
        <f t="shared" si="338"/>
        <v>0</v>
      </c>
      <c r="AB753" s="50"/>
      <c r="AC753" s="50">
        <f t="shared" si="325"/>
        <v>0</v>
      </c>
      <c r="AD753" s="50"/>
      <c r="AE753" s="50">
        <f t="shared" si="313"/>
        <v>0</v>
      </c>
      <c r="AF753" s="50"/>
      <c r="AG753" s="50">
        <f t="shared" si="314"/>
        <v>0</v>
      </c>
      <c r="AH753" s="50"/>
      <c r="AI753" s="50">
        <f t="shared" si="326"/>
        <v>0</v>
      </c>
      <c r="AJ753" s="50"/>
      <c r="AK753" s="50">
        <f t="shared" si="331"/>
        <v>0</v>
      </c>
      <c r="AL753" s="50"/>
      <c r="AM753" s="50">
        <f t="shared" si="327"/>
        <v>0</v>
      </c>
      <c r="AN753" s="50"/>
      <c r="AO753" s="50">
        <f t="shared" si="328"/>
        <v>0</v>
      </c>
      <c r="AP753" s="49">
        <f t="shared" si="329"/>
        <v>0</v>
      </c>
      <c r="AQ753" s="49">
        <f t="shared" si="321"/>
        <v>0</v>
      </c>
      <c r="AR753" s="49">
        <f t="shared" si="322"/>
        <v>4</v>
      </c>
      <c r="AS753" s="58">
        <f t="shared" si="323"/>
        <v>116.68</v>
      </c>
      <c r="AT753" s="47"/>
      <c r="AU753" s="46"/>
      <c r="AV753" s="24">
        <f t="shared" si="333"/>
        <v>0</v>
      </c>
      <c r="AW753" s="23" t="str">
        <f t="shared" si="340"/>
        <v>NÃO MEDIDO</v>
      </c>
      <c r="AX753" s="45"/>
    </row>
    <row r="754" spans="1:50" s="41" customFormat="1" ht="30" customHeight="1" x14ac:dyDescent="0.2">
      <c r="A754" s="41" t="s">
        <v>39</v>
      </c>
      <c r="C754" s="57" t="s">
        <v>1574</v>
      </c>
      <c r="D754" s="56" t="s">
        <v>1573</v>
      </c>
      <c r="E754" s="55" t="s">
        <v>43</v>
      </c>
      <c r="F754" s="53">
        <v>14</v>
      </c>
      <c r="G754" s="53">
        <v>0</v>
      </c>
      <c r="H754" s="54">
        <v>0</v>
      </c>
      <c r="I754" s="54"/>
      <c r="J754" s="54">
        <v>0</v>
      </c>
      <c r="K754" s="53">
        <f t="shared" si="324"/>
        <v>14</v>
      </c>
      <c r="L754" s="52">
        <v>131.59</v>
      </c>
      <c r="M754" s="51">
        <f t="shared" si="330"/>
        <v>1842.26</v>
      </c>
      <c r="N754" s="50"/>
      <c r="O754" s="50"/>
      <c r="P754" s="50"/>
      <c r="Q754" s="50">
        <f t="shared" si="335"/>
        <v>0</v>
      </c>
      <c r="R754" s="50"/>
      <c r="S754" s="50">
        <f t="shared" si="336"/>
        <v>0</v>
      </c>
      <c r="T754" s="50"/>
      <c r="U754" s="50"/>
      <c r="V754" s="50"/>
      <c r="W754" s="50">
        <f t="shared" si="337"/>
        <v>0</v>
      </c>
      <c r="X754" s="50"/>
      <c r="Y754" s="50">
        <f t="shared" si="339"/>
        <v>0</v>
      </c>
      <c r="Z754" s="50"/>
      <c r="AA754" s="50">
        <f t="shared" si="338"/>
        <v>0</v>
      </c>
      <c r="AB754" s="50"/>
      <c r="AC754" s="50">
        <f t="shared" si="325"/>
        <v>0</v>
      </c>
      <c r="AD754" s="50"/>
      <c r="AE754" s="50">
        <f t="shared" si="313"/>
        <v>0</v>
      </c>
      <c r="AF754" s="50"/>
      <c r="AG754" s="50">
        <f t="shared" si="314"/>
        <v>0</v>
      </c>
      <c r="AH754" s="50"/>
      <c r="AI754" s="50">
        <f t="shared" si="326"/>
        <v>0</v>
      </c>
      <c r="AJ754" s="50"/>
      <c r="AK754" s="50">
        <f t="shared" si="331"/>
        <v>0</v>
      </c>
      <c r="AL754" s="50"/>
      <c r="AM754" s="50">
        <f t="shared" si="327"/>
        <v>0</v>
      </c>
      <c r="AN754" s="50"/>
      <c r="AO754" s="50">
        <f t="shared" si="328"/>
        <v>0</v>
      </c>
      <c r="AP754" s="49">
        <f t="shared" si="329"/>
        <v>0</v>
      </c>
      <c r="AQ754" s="49">
        <f t="shared" si="321"/>
        <v>0</v>
      </c>
      <c r="AR754" s="49">
        <f t="shared" si="322"/>
        <v>14</v>
      </c>
      <c r="AS754" s="58">
        <f t="shared" si="323"/>
        <v>1842.26</v>
      </c>
      <c r="AT754" s="47"/>
      <c r="AU754" s="46"/>
      <c r="AV754" s="24">
        <f t="shared" si="333"/>
        <v>0</v>
      </c>
      <c r="AW754" s="23" t="str">
        <f t="shared" si="340"/>
        <v>NÃO MEDIDO</v>
      </c>
      <c r="AX754" s="45"/>
    </row>
    <row r="755" spans="1:50" s="41" customFormat="1" ht="30" customHeight="1" x14ac:dyDescent="0.2">
      <c r="A755" s="41" t="s">
        <v>39</v>
      </c>
      <c r="C755" s="57" t="s">
        <v>1572</v>
      </c>
      <c r="D755" s="56" t="s">
        <v>1571</v>
      </c>
      <c r="E755" s="55" t="s">
        <v>182</v>
      </c>
      <c r="F755" s="53">
        <v>128</v>
      </c>
      <c r="G755" s="53">
        <v>0</v>
      </c>
      <c r="H755" s="54">
        <v>0</v>
      </c>
      <c r="I755" s="54"/>
      <c r="J755" s="54">
        <v>0</v>
      </c>
      <c r="K755" s="53">
        <f t="shared" si="324"/>
        <v>128</v>
      </c>
      <c r="L755" s="52">
        <v>11.21</v>
      </c>
      <c r="M755" s="51">
        <f t="shared" si="330"/>
        <v>1434.88</v>
      </c>
      <c r="N755" s="50"/>
      <c r="O755" s="50"/>
      <c r="P755" s="50"/>
      <c r="Q755" s="50">
        <f t="shared" si="335"/>
        <v>0</v>
      </c>
      <c r="R755" s="50"/>
      <c r="S755" s="50">
        <f t="shared" si="336"/>
        <v>0</v>
      </c>
      <c r="T755" s="50"/>
      <c r="U755" s="50"/>
      <c r="V755" s="50"/>
      <c r="W755" s="50">
        <f t="shared" si="337"/>
        <v>0</v>
      </c>
      <c r="X755" s="50"/>
      <c r="Y755" s="50">
        <f t="shared" si="339"/>
        <v>0</v>
      </c>
      <c r="Z755" s="50"/>
      <c r="AA755" s="50">
        <f t="shared" si="338"/>
        <v>0</v>
      </c>
      <c r="AB755" s="50"/>
      <c r="AC755" s="50">
        <f t="shared" si="325"/>
        <v>0</v>
      </c>
      <c r="AD755" s="50"/>
      <c r="AE755" s="50">
        <f t="shared" si="313"/>
        <v>0</v>
      </c>
      <c r="AF755" s="50"/>
      <c r="AG755" s="50">
        <f t="shared" si="314"/>
        <v>0</v>
      </c>
      <c r="AH755" s="50">
        <v>128</v>
      </c>
      <c r="AI755" s="50">
        <f t="shared" si="326"/>
        <v>1434.88</v>
      </c>
      <c r="AJ755" s="50"/>
      <c r="AK755" s="50">
        <f t="shared" si="331"/>
        <v>0</v>
      </c>
      <c r="AL755" s="50"/>
      <c r="AM755" s="50">
        <f t="shared" si="327"/>
        <v>0</v>
      </c>
      <c r="AN755" s="50"/>
      <c r="AO755" s="50">
        <f t="shared" si="328"/>
        <v>0</v>
      </c>
      <c r="AP755" s="49">
        <f t="shared" si="329"/>
        <v>128</v>
      </c>
      <c r="AQ755" s="49">
        <f t="shared" si="321"/>
        <v>1434.88</v>
      </c>
      <c r="AR755" s="49">
        <f t="shared" si="322"/>
        <v>0</v>
      </c>
      <c r="AS755" s="58">
        <f t="shared" si="323"/>
        <v>0</v>
      </c>
      <c r="AT755" s="47"/>
      <c r="AU755" s="46"/>
      <c r="AV755" s="24">
        <f t="shared" si="333"/>
        <v>0</v>
      </c>
      <c r="AW755" s="23" t="str">
        <f t="shared" si="340"/>
        <v>NÃO MEDIDO</v>
      </c>
      <c r="AX755" s="45"/>
    </row>
    <row r="756" spans="1:50" s="41" customFormat="1" ht="30" customHeight="1" x14ac:dyDescent="0.2">
      <c r="A756" s="60" t="s">
        <v>41</v>
      </c>
      <c r="B756" s="60"/>
      <c r="C756" s="57">
        <v>161100</v>
      </c>
      <c r="D756" s="56" t="s">
        <v>1570</v>
      </c>
      <c r="E756" s="55"/>
      <c r="F756" s="53"/>
      <c r="G756" s="53">
        <v>0</v>
      </c>
      <c r="H756" s="54">
        <v>0</v>
      </c>
      <c r="I756" s="54"/>
      <c r="J756" s="54">
        <v>0</v>
      </c>
      <c r="K756" s="53">
        <f t="shared" si="324"/>
        <v>0</v>
      </c>
      <c r="L756" s="52"/>
      <c r="M756" s="51">
        <f t="shared" si="330"/>
        <v>0</v>
      </c>
      <c r="N756" s="50"/>
      <c r="O756" s="50"/>
      <c r="P756" s="50"/>
      <c r="Q756" s="50">
        <f t="shared" si="335"/>
        <v>0</v>
      </c>
      <c r="R756" s="50"/>
      <c r="S756" s="50">
        <f t="shared" si="336"/>
        <v>0</v>
      </c>
      <c r="T756" s="50"/>
      <c r="U756" s="50"/>
      <c r="V756" s="50"/>
      <c r="W756" s="50">
        <f t="shared" si="337"/>
        <v>0</v>
      </c>
      <c r="X756" s="50"/>
      <c r="Y756" s="50">
        <f t="shared" si="339"/>
        <v>0</v>
      </c>
      <c r="Z756" s="50"/>
      <c r="AA756" s="50">
        <f t="shared" si="338"/>
        <v>0</v>
      </c>
      <c r="AB756" s="50"/>
      <c r="AC756" s="50">
        <f t="shared" si="325"/>
        <v>0</v>
      </c>
      <c r="AD756" s="50"/>
      <c r="AE756" s="50">
        <f t="shared" si="313"/>
        <v>0</v>
      </c>
      <c r="AF756" s="50"/>
      <c r="AG756" s="50">
        <f t="shared" si="314"/>
        <v>0</v>
      </c>
      <c r="AH756" s="50"/>
      <c r="AI756" s="50">
        <f t="shared" si="326"/>
        <v>0</v>
      </c>
      <c r="AJ756" s="50"/>
      <c r="AK756" s="50">
        <f t="shared" si="331"/>
        <v>0</v>
      </c>
      <c r="AL756" s="50"/>
      <c r="AM756" s="50">
        <f t="shared" si="327"/>
        <v>0</v>
      </c>
      <c r="AN756" s="50"/>
      <c r="AO756" s="50">
        <f t="shared" si="328"/>
        <v>0</v>
      </c>
      <c r="AP756" s="49">
        <f t="shared" si="329"/>
        <v>0</v>
      </c>
      <c r="AQ756" s="49">
        <f t="shared" si="321"/>
        <v>0</v>
      </c>
      <c r="AR756" s="49">
        <f t="shared" si="322"/>
        <v>0</v>
      </c>
      <c r="AS756" s="58">
        <f t="shared" si="323"/>
        <v>0</v>
      </c>
      <c r="AT756" s="47"/>
      <c r="AU756" s="46"/>
      <c r="AV756" s="24">
        <f t="shared" si="333"/>
        <v>0</v>
      </c>
      <c r="AW756" s="23" t="str">
        <f>IF(COUNTIF(AW757:AW766,"MEDIDO")&lt;&gt;0,"MEDIDO","NÃO MEDIDO")</f>
        <v>NÃO MEDIDO</v>
      </c>
      <c r="AX756" s="45"/>
    </row>
    <row r="757" spans="1:50" s="41" customFormat="1" ht="30" customHeight="1" x14ac:dyDescent="0.2">
      <c r="A757" s="41" t="s">
        <v>39</v>
      </c>
      <c r="C757" s="57" t="s">
        <v>1569</v>
      </c>
      <c r="D757" s="56" t="s">
        <v>1568</v>
      </c>
      <c r="E757" s="55" t="s">
        <v>43</v>
      </c>
      <c r="F757" s="53">
        <v>8</v>
      </c>
      <c r="G757" s="53">
        <v>0</v>
      </c>
      <c r="H757" s="54">
        <v>0</v>
      </c>
      <c r="I757" s="54"/>
      <c r="J757" s="54">
        <v>0</v>
      </c>
      <c r="K757" s="53">
        <f t="shared" si="324"/>
        <v>8</v>
      </c>
      <c r="L757" s="52">
        <v>345.3</v>
      </c>
      <c r="M757" s="51">
        <f t="shared" si="330"/>
        <v>2762.4</v>
      </c>
      <c r="N757" s="50"/>
      <c r="O757" s="50"/>
      <c r="P757" s="50"/>
      <c r="Q757" s="50">
        <f t="shared" si="335"/>
        <v>0</v>
      </c>
      <c r="R757" s="50"/>
      <c r="S757" s="50">
        <f t="shared" si="336"/>
        <v>0</v>
      </c>
      <c r="T757" s="50"/>
      <c r="U757" s="50"/>
      <c r="V757" s="50"/>
      <c r="W757" s="50">
        <f t="shared" si="337"/>
        <v>0</v>
      </c>
      <c r="X757" s="50"/>
      <c r="Y757" s="50">
        <f t="shared" si="339"/>
        <v>0</v>
      </c>
      <c r="Z757" s="50"/>
      <c r="AA757" s="50">
        <f t="shared" si="338"/>
        <v>0</v>
      </c>
      <c r="AB757" s="50"/>
      <c r="AC757" s="50">
        <f t="shared" si="325"/>
        <v>0</v>
      </c>
      <c r="AD757" s="50"/>
      <c r="AE757" s="50">
        <f t="shared" si="313"/>
        <v>0</v>
      </c>
      <c r="AF757" s="50"/>
      <c r="AG757" s="50">
        <f t="shared" si="314"/>
        <v>0</v>
      </c>
      <c r="AH757" s="50">
        <v>7</v>
      </c>
      <c r="AI757" s="50">
        <f t="shared" si="326"/>
        <v>2417.1</v>
      </c>
      <c r="AJ757" s="50"/>
      <c r="AK757" s="50">
        <f t="shared" si="331"/>
        <v>0</v>
      </c>
      <c r="AL757" s="50"/>
      <c r="AM757" s="50">
        <f t="shared" si="327"/>
        <v>0</v>
      </c>
      <c r="AN757" s="50"/>
      <c r="AO757" s="50">
        <f t="shared" si="328"/>
        <v>0</v>
      </c>
      <c r="AP757" s="49">
        <f t="shared" si="329"/>
        <v>7</v>
      </c>
      <c r="AQ757" s="49">
        <f t="shared" si="321"/>
        <v>2417.1</v>
      </c>
      <c r="AR757" s="49">
        <f t="shared" si="322"/>
        <v>1</v>
      </c>
      <c r="AS757" s="58">
        <f t="shared" si="323"/>
        <v>345.30000000000018</v>
      </c>
      <c r="AT757" s="47"/>
      <c r="AU757" s="46"/>
      <c r="AV757" s="24">
        <f t="shared" si="333"/>
        <v>0</v>
      </c>
      <c r="AW757" s="23" t="str">
        <f t="shared" ref="AW757:AW766" si="341">IF(AV757&lt;&gt;0,"MEDIDO","NÃO MEDIDO")</f>
        <v>NÃO MEDIDO</v>
      </c>
      <c r="AX757" s="45"/>
    </row>
    <row r="758" spans="1:50" s="41" customFormat="1" ht="30" customHeight="1" x14ac:dyDescent="0.2">
      <c r="A758" s="41" t="s">
        <v>39</v>
      </c>
      <c r="C758" s="57" t="s">
        <v>1567</v>
      </c>
      <c r="D758" s="56" t="s">
        <v>1566</v>
      </c>
      <c r="E758" s="55" t="s">
        <v>43</v>
      </c>
      <c r="F758" s="53">
        <v>1</v>
      </c>
      <c r="G758" s="53">
        <v>0</v>
      </c>
      <c r="H758" s="54">
        <v>0</v>
      </c>
      <c r="I758" s="54"/>
      <c r="J758" s="54">
        <v>0</v>
      </c>
      <c r="K758" s="53">
        <f t="shared" si="324"/>
        <v>1</v>
      </c>
      <c r="L758" s="52">
        <v>206.68</v>
      </c>
      <c r="M758" s="51">
        <f t="shared" si="330"/>
        <v>206.68</v>
      </c>
      <c r="N758" s="50"/>
      <c r="O758" s="50"/>
      <c r="P758" s="50"/>
      <c r="Q758" s="50">
        <f t="shared" si="335"/>
        <v>0</v>
      </c>
      <c r="R758" s="50"/>
      <c r="S758" s="50">
        <f t="shared" si="336"/>
        <v>0</v>
      </c>
      <c r="T758" s="50"/>
      <c r="U758" s="50"/>
      <c r="V758" s="50"/>
      <c r="W758" s="50">
        <f t="shared" si="337"/>
        <v>0</v>
      </c>
      <c r="X758" s="50"/>
      <c r="Y758" s="50">
        <f t="shared" si="339"/>
        <v>0</v>
      </c>
      <c r="Z758" s="50"/>
      <c r="AA758" s="50">
        <f t="shared" si="338"/>
        <v>0</v>
      </c>
      <c r="AB758" s="50"/>
      <c r="AC758" s="50">
        <f t="shared" si="325"/>
        <v>0</v>
      </c>
      <c r="AD758" s="50"/>
      <c r="AE758" s="50">
        <f t="shared" ref="AE758:AE821" si="342">ROUND(AD758*$L758,2)</f>
        <v>0</v>
      </c>
      <c r="AF758" s="50"/>
      <c r="AG758" s="50">
        <f t="shared" si="314"/>
        <v>0</v>
      </c>
      <c r="AH758" s="50">
        <v>1</v>
      </c>
      <c r="AI758" s="50">
        <f t="shared" si="326"/>
        <v>206.68</v>
      </c>
      <c r="AJ758" s="50"/>
      <c r="AK758" s="50">
        <f t="shared" si="331"/>
        <v>0</v>
      </c>
      <c r="AL758" s="50"/>
      <c r="AM758" s="50">
        <f t="shared" si="327"/>
        <v>0</v>
      </c>
      <c r="AN758" s="50"/>
      <c r="AO758" s="50">
        <f t="shared" si="328"/>
        <v>0</v>
      </c>
      <c r="AP758" s="49">
        <f t="shared" si="329"/>
        <v>1</v>
      </c>
      <c r="AQ758" s="49">
        <f t="shared" si="321"/>
        <v>206.68</v>
      </c>
      <c r="AR758" s="49">
        <f t="shared" si="322"/>
        <v>0</v>
      </c>
      <c r="AS758" s="58">
        <f t="shared" si="323"/>
        <v>0</v>
      </c>
      <c r="AT758" s="47"/>
      <c r="AU758" s="46"/>
      <c r="AV758" s="24">
        <f t="shared" si="333"/>
        <v>0</v>
      </c>
      <c r="AW758" s="23" t="str">
        <f t="shared" si="341"/>
        <v>NÃO MEDIDO</v>
      </c>
      <c r="AX758" s="45"/>
    </row>
    <row r="759" spans="1:50" s="41" customFormat="1" ht="30" customHeight="1" x14ac:dyDescent="0.2">
      <c r="A759" s="41" t="s">
        <v>39</v>
      </c>
      <c r="C759" s="57" t="s">
        <v>1565</v>
      </c>
      <c r="D759" s="56" t="s">
        <v>1564</v>
      </c>
      <c r="E759" s="55" t="s">
        <v>43</v>
      </c>
      <c r="F759" s="53">
        <v>2</v>
      </c>
      <c r="G759" s="53">
        <v>0</v>
      </c>
      <c r="H759" s="54">
        <v>0</v>
      </c>
      <c r="I759" s="54"/>
      <c r="J759" s="54">
        <v>0</v>
      </c>
      <c r="K759" s="53">
        <f t="shared" si="324"/>
        <v>2</v>
      </c>
      <c r="L759" s="52">
        <v>439.23</v>
      </c>
      <c r="M759" s="51">
        <f t="shared" si="330"/>
        <v>878.46</v>
      </c>
      <c r="N759" s="50"/>
      <c r="O759" s="50"/>
      <c r="P759" s="50"/>
      <c r="Q759" s="50">
        <f t="shared" si="335"/>
        <v>0</v>
      </c>
      <c r="R759" s="50"/>
      <c r="S759" s="50">
        <f t="shared" si="336"/>
        <v>0</v>
      </c>
      <c r="T759" s="50"/>
      <c r="U759" s="50"/>
      <c r="V759" s="50"/>
      <c r="W759" s="50">
        <f t="shared" si="337"/>
        <v>0</v>
      </c>
      <c r="X759" s="50"/>
      <c r="Y759" s="50">
        <f t="shared" si="339"/>
        <v>0</v>
      </c>
      <c r="Z759" s="50"/>
      <c r="AA759" s="50">
        <f t="shared" si="338"/>
        <v>0</v>
      </c>
      <c r="AB759" s="50"/>
      <c r="AC759" s="50">
        <f t="shared" si="325"/>
        <v>0</v>
      </c>
      <c r="AD759" s="50"/>
      <c r="AE759" s="50">
        <f t="shared" si="342"/>
        <v>0</v>
      </c>
      <c r="AF759" s="50"/>
      <c r="AG759" s="50">
        <f t="shared" si="314"/>
        <v>0</v>
      </c>
      <c r="AH759" s="50">
        <v>1</v>
      </c>
      <c r="AI759" s="50">
        <f t="shared" si="326"/>
        <v>439.23</v>
      </c>
      <c r="AJ759" s="50"/>
      <c r="AK759" s="50">
        <f t="shared" si="331"/>
        <v>0</v>
      </c>
      <c r="AL759" s="50"/>
      <c r="AM759" s="50">
        <f t="shared" si="327"/>
        <v>0</v>
      </c>
      <c r="AN759" s="50"/>
      <c r="AO759" s="50">
        <f t="shared" si="328"/>
        <v>0</v>
      </c>
      <c r="AP759" s="49">
        <f t="shared" si="329"/>
        <v>1</v>
      </c>
      <c r="AQ759" s="49">
        <f t="shared" si="321"/>
        <v>439.23</v>
      </c>
      <c r="AR759" s="49">
        <f t="shared" si="322"/>
        <v>1</v>
      </c>
      <c r="AS759" s="58">
        <f t="shared" si="323"/>
        <v>439.23</v>
      </c>
      <c r="AT759" s="47"/>
      <c r="AU759" s="46"/>
      <c r="AV759" s="24">
        <f t="shared" si="333"/>
        <v>0</v>
      </c>
      <c r="AW759" s="23" t="str">
        <f t="shared" si="341"/>
        <v>NÃO MEDIDO</v>
      </c>
      <c r="AX759" s="45"/>
    </row>
    <row r="760" spans="1:50" s="41" customFormat="1" ht="30" customHeight="1" x14ac:dyDescent="0.2">
      <c r="A760" s="41" t="s">
        <v>39</v>
      </c>
      <c r="C760" s="57" t="s">
        <v>1563</v>
      </c>
      <c r="D760" s="56" t="s">
        <v>1562</v>
      </c>
      <c r="E760" s="55" t="s">
        <v>43</v>
      </c>
      <c r="F760" s="53">
        <v>4</v>
      </c>
      <c r="G760" s="53">
        <v>0</v>
      </c>
      <c r="H760" s="54">
        <v>0</v>
      </c>
      <c r="I760" s="54"/>
      <c r="J760" s="54">
        <v>0</v>
      </c>
      <c r="K760" s="53">
        <f t="shared" si="324"/>
        <v>4</v>
      </c>
      <c r="L760" s="52">
        <v>109.52</v>
      </c>
      <c r="M760" s="51">
        <f t="shared" si="330"/>
        <v>438.08</v>
      </c>
      <c r="N760" s="50"/>
      <c r="O760" s="50"/>
      <c r="P760" s="50"/>
      <c r="Q760" s="50">
        <f t="shared" si="335"/>
        <v>0</v>
      </c>
      <c r="R760" s="50"/>
      <c r="S760" s="50">
        <f t="shared" si="336"/>
        <v>0</v>
      </c>
      <c r="T760" s="50"/>
      <c r="U760" s="50"/>
      <c r="V760" s="50"/>
      <c r="W760" s="50">
        <f t="shared" si="337"/>
        <v>0</v>
      </c>
      <c r="X760" s="50"/>
      <c r="Y760" s="50">
        <f t="shared" si="339"/>
        <v>0</v>
      </c>
      <c r="Z760" s="50"/>
      <c r="AA760" s="50">
        <f t="shared" si="338"/>
        <v>0</v>
      </c>
      <c r="AB760" s="50"/>
      <c r="AC760" s="50">
        <f t="shared" si="325"/>
        <v>0</v>
      </c>
      <c r="AD760" s="50"/>
      <c r="AE760" s="50">
        <f t="shared" si="342"/>
        <v>0</v>
      </c>
      <c r="AF760" s="50"/>
      <c r="AG760" s="50">
        <f t="shared" si="314"/>
        <v>0</v>
      </c>
      <c r="AH760" s="50">
        <v>2</v>
      </c>
      <c r="AI760" s="50">
        <f t="shared" si="326"/>
        <v>219.04</v>
      </c>
      <c r="AJ760" s="50"/>
      <c r="AK760" s="50">
        <f t="shared" si="331"/>
        <v>0</v>
      </c>
      <c r="AL760" s="50"/>
      <c r="AM760" s="50">
        <f t="shared" si="327"/>
        <v>0</v>
      </c>
      <c r="AN760" s="50"/>
      <c r="AO760" s="50">
        <f t="shared" si="328"/>
        <v>0</v>
      </c>
      <c r="AP760" s="49">
        <f t="shared" si="329"/>
        <v>2</v>
      </c>
      <c r="AQ760" s="49">
        <f t="shared" si="321"/>
        <v>219.04</v>
      </c>
      <c r="AR760" s="49">
        <f t="shared" si="322"/>
        <v>2</v>
      </c>
      <c r="AS760" s="58">
        <f t="shared" si="323"/>
        <v>219.04</v>
      </c>
      <c r="AT760" s="47"/>
      <c r="AU760" s="46"/>
      <c r="AV760" s="24">
        <f t="shared" si="333"/>
        <v>0</v>
      </c>
      <c r="AW760" s="23" t="str">
        <f t="shared" si="341"/>
        <v>NÃO MEDIDO</v>
      </c>
      <c r="AX760" s="45"/>
    </row>
    <row r="761" spans="1:50" s="41" customFormat="1" ht="30" customHeight="1" x14ac:dyDescent="0.2">
      <c r="A761" s="41" t="s">
        <v>39</v>
      </c>
      <c r="C761" s="57" t="s">
        <v>1561</v>
      </c>
      <c r="D761" s="56" t="s">
        <v>1560</v>
      </c>
      <c r="E761" s="55" t="s">
        <v>43</v>
      </c>
      <c r="F761" s="53">
        <v>1</v>
      </c>
      <c r="G761" s="53">
        <v>0</v>
      </c>
      <c r="H761" s="54">
        <v>0</v>
      </c>
      <c r="I761" s="54"/>
      <c r="J761" s="54">
        <v>0</v>
      </c>
      <c r="K761" s="53">
        <f t="shared" si="324"/>
        <v>1</v>
      </c>
      <c r="L761" s="52">
        <v>26.29</v>
      </c>
      <c r="M761" s="51">
        <f t="shared" si="330"/>
        <v>26.29</v>
      </c>
      <c r="N761" s="50"/>
      <c r="O761" s="50"/>
      <c r="P761" s="50"/>
      <c r="Q761" s="50">
        <f t="shared" si="335"/>
        <v>0</v>
      </c>
      <c r="R761" s="50"/>
      <c r="S761" s="50">
        <f t="shared" si="336"/>
        <v>0</v>
      </c>
      <c r="T761" s="50"/>
      <c r="U761" s="50"/>
      <c r="V761" s="50"/>
      <c r="W761" s="50">
        <f t="shared" si="337"/>
        <v>0</v>
      </c>
      <c r="X761" s="50"/>
      <c r="Y761" s="50">
        <f t="shared" si="339"/>
        <v>0</v>
      </c>
      <c r="Z761" s="50"/>
      <c r="AA761" s="50">
        <f t="shared" si="338"/>
        <v>0</v>
      </c>
      <c r="AB761" s="50"/>
      <c r="AC761" s="50">
        <f t="shared" si="325"/>
        <v>0</v>
      </c>
      <c r="AD761" s="50"/>
      <c r="AE761" s="50">
        <f t="shared" si="342"/>
        <v>0</v>
      </c>
      <c r="AF761" s="50"/>
      <c r="AG761" s="50">
        <f t="shared" si="314"/>
        <v>0</v>
      </c>
      <c r="AH761" s="50"/>
      <c r="AI761" s="50">
        <f t="shared" si="326"/>
        <v>0</v>
      </c>
      <c r="AJ761" s="50"/>
      <c r="AK761" s="50">
        <f t="shared" si="331"/>
        <v>0</v>
      </c>
      <c r="AL761" s="50"/>
      <c r="AM761" s="50">
        <f t="shared" si="327"/>
        <v>0</v>
      </c>
      <c r="AN761" s="50"/>
      <c r="AO761" s="50">
        <f t="shared" si="328"/>
        <v>0</v>
      </c>
      <c r="AP761" s="49">
        <f t="shared" si="329"/>
        <v>0</v>
      </c>
      <c r="AQ761" s="49">
        <f t="shared" si="321"/>
        <v>0</v>
      </c>
      <c r="AR761" s="49">
        <f t="shared" si="322"/>
        <v>1</v>
      </c>
      <c r="AS761" s="58">
        <f t="shared" si="323"/>
        <v>26.29</v>
      </c>
      <c r="AT761" s="47"/>
      <c r="AU761" s="46"/>
      <c r="AV761" s="24">
        <f t="shared" si="333"/>
        <v>0</v>
      </c>
      <c r="AW761" s="23" t="str">
        <f t="shared" si="341"/>
        <v>NÃO MEDIDO</v>
      </c>
      <c r="AX761" s="45"/>
    </row>
    <row r="762" spans="1:50" s="41" customFormat="1" ht="42" customHeight="1" x14ac:dyDescent="0.2">
      <c r="A762" s="41" t="s">
        <v>39</v>
      </c>
      <c r="C762" s="57" t="s">
        <v>1559</v>
      </c>
      <c r="D762" s="56" t="s">
        <v>1558</v>
      </c>
      <c r="E762" s="55" t="s">
        <v>43</v>
      </c>
      <c r="F762" s="53">
        <v>10</v>
      </c>
      <c r="G762" s="53">
        <v>0</v>
      </c>
      <c r="H762" s="54">
        <v>0</v>
      </c>
      <c r="I762" s="54"/>
      <c r="J762" s="54">
        <v>0</v>
      </c>
      <c r="K762" s="53">
        <f t="shared" si="324"/>
        <v>10</v>
      </c>
      <c r="L762" s="52">
        <v>109.99</v>
      </c>
      <c r="M762" s="51">
        <f t="shared" si="330"/>
        <v>1099.9000000000001</v>
      </c>
      <c r="N762" s="50"/>
      <c r="O762" s="50"/>
      <c r="P762" s="50"/>
      <c r="Q762" s="50">
        <f t="shared" si="335"/>
        <v>0</v>
      </c>
      <c r="R762" s="50"/>
      <c r="S762" s="50">
        <f t="shared" si="336"/>
        <v>0</v>
      </c>
      <c r="T762" s="50"/>
      <c r="U762" s="50"/>
      <c r="V762" s="50"/>
      <c r="W762" s="50">
        <f t="shared" si="337"/>
        <v>0</v>
      </c>
      <c r="X762" s="50"/>
      <c r="Y762" s="50">
        <f t="shared" si="339"/>
        <v>0</v>
      </c>
      <c r="Z762" s="50"/>
      <c r="AA762" s="50">
        <f t="shared" si="338"/>
        <v>0</v>
      </c>
      <c r="AB762" s="50"/>
      <c r="AC762" s="50">
        <f t="shared" si="325"/>
        <v>0</v>
      </c>
      <c r="AD762" s="50"/>
      <c r="AE762" s="50">
        <f t="shared" si="342"/>
        <v>0</v>
      </c>
      <c r="AF762" s="50"/>
      <c r="AG762" s="50">
        <f t="shared" si="314"/>
        <v>0</v>
      </c>
      <c r="AH762" s="50">
        <v>8</v>
      </c>
      <c r="AI762" s="50">
        <f t="shared" si="326"/>
        <v>879.92</v>
      </c>
      <c r="AJ762" s="50"/>
      <c r="AK762" s="50">
        <f t="shared" si="331"/>
        <v>0</v>
      </c>
      <c r="AL762" s="50"/>
      <c r="AM762" s="50">
        <f t="shared" si="327"/>
        <v>0</v>
      </c>
      <c r="AN762" s="50"/>
      <c r="AO762" s="50">
        <f t="shared" si="328"/>
        <v>0</v>
      </c>
      <c r="AP762" s="49">
        <f t="shared" si="329"/>
        <v>8</v>
      </c>
      <c r="AQ762" s="49">
        <f t="shared" si="321"/>
        <v>879.92</v>
      </c>
      <c r="AR762" s="49">
        <f t="shared" si="322"/>
        <v>2</v>
      </c>
      <c r="AS762" s="58">
        <f t="shared" si="323"/>
        <v>219.98000000000013</v>
      </c>
      <c r="AT762" s="47"/>
      <c r="AU762" s="46"/>
      <c r="AV762" s="24">
        <f t="shared" si="333"/>
        <v>0</v>
      </c>
      <c r="AW762" s="23" t="str">
        <f t="shared" si="341"/>
        <v>NÃO MEDIDO</v>
      </c>
      <c r="AX762" s="45"/>
    </row>
    <row r="763" spans="1:50" s="41" customFormat="1" ht="107.25" customHeight="1" x14ac:dyDescent="0.2">
      <c r="A763" s="41" t="s">
        <v>39</v>
      </c>
      <c r="C763" s="57" t="s">
        <v>1557</v>
      </c>
      <c r="D763" s="56" t="s">
        <v>1556</v>
      </c>
      <c r="E763" s="55" t="s">
        <v>43</v>
      </c>
      <c r="F763" s="53">
        <v>55</v>
      </c>
      <c r="G763" s="53">
        <v>0</v>
      </c>
      <c r="H763" s="54">
        <v>0</v>
      </c>
      <c r="I763" s="54"/>
      <c r="J763" s="54">
        <v>0</v>
      </c>
      <c r="K763" s="53">
        <f t="shared" si="324"/>
        <v>55</v>
      </c>
      <c r="L763" s="52">
        <v>15.09</v>
      </c>
      <c r="M763" s="51">
        <f t="shared" si="330"/>
        <v>829.95</v>
      </c>
      <c r="N763" s="50"/>
      <c r="O763" s="50"/>
      <c r="P763" s="50"/>
      <c r="Q763" s="50">
        <f t="shared" si="335"/>
        <v>0</v>
      </c>
      <c r="R763" s="50"/>
      <c r="S763" s="50">
        <f t="shared" si="336"/>
        <v>0</v>
      </c>
      <c r="T763" s="50"/>
      <c r="U763" s="50"/>
      <c r="V763" s="50"/>
      <c r="W763" s="50">
        <f t="shared" si="337"/>
        <v>0</v>
      </c>
      <c r="X763" s="50"/>
      <c r="Y763" s="50">
        <f t="shared" si="339"/>
        <v>0</v>
      </c>
      <c r="Z763" s="50"/>
      <c r="AA763" s="50">
        <f t="shared" si="338"/>
        <v>0</v>
      </c>
      <c r="AB763" s="50"/>
      <c r="AC763" s="50">
        <f t="shared" si="325"/>
        <v>0</v>
      </c>
      <c r="AD763" s="50"/>
      <c r="AE763" s="50">
        <f t="shared" si="342"/>
        <v>0</v>
      </c>
      <c r="AF763" s="50"/>
      <c r="AG763" s="50">
        <f t="shared" si="314"/>
        <v>0</v>
      </c>
      <c r="AH763" s="50"/>
      <c r="AI763" s="50">
        <f t="shared" si="326"/>
        <v>0</v>
      </c>
      <c r="AJ763" s="50"/>
      <c r="AK763" s="50">
        <f t="shared" si="331"/>
        <v>0</v>
      </c>
      <c r="AL763" s="50"/>
      <c r="AM763" s="50">
        <f t="shared" si="327"/>
        <v>0</v>
      </c>
      <c r="AN763" s="50"/>
      <c r="AO763" s="50">
        <f t="shared" si="328"/>
        <v>0</v>
      </c>
      <c r="AP763" s="49">
        <f t="shared" si="329"/>
        <v>0</v>
      </c>
      <c r="AQ763" s="49">
        <f t="shared" si="321"/>
        <v>0</v>
      </c>
      <c r="AR763" s="49">
        <f t="shared" si="322"/>
        <v>55</v>
      </c>
      <c r="AS763" s="58">
        <f t="shared" si="323"/>
        <v>829.95</v>
      </c>
      <c r="AT763" s="47"/>
      <c r="AU763" s="46"/>
      <c r="AV763" s="24">
        <f t="shared" si="333"/>
        <v>0</v>
      </c>
      <c r="AW763" s="23" t="str">
        <f t="shared" si="341"/>
        <v>NÃO MEDIDO</v>
      </c>
      <c r="AX763" s="45"/>
    </row>
    <row r="764" spans="1:50" s="41" customFormat="1" ht="42" customHeight="1" x14ac:dyDescent="0.2">
      <c r="A764" s="41" t="s">
        <v>39</v>
      </c>
      <c r="C764" s="57" t="s">
        <v>1555</v>
      </c>
      <c r="D764" s="56" t="s">
        <v>1554</v>
      </c>
      <c r="E764" s="55" t="s">
        <v>43</v>
      </c>
      <c r="F764" s="53">
        <v>8</v>
      </c>
      <c r="G764" s="53">
        <v>0</v>
      </c>
      <c r="H764" s="54">
        <v>0</v>
      </c>
      <c r="I764" s="54"/>
      <c r="J764" s="54">
        <v>0</v>
      </c>
      <c r="K764" s="53">
        <f t="shared" si="324"/>
        <v>8</v>
      </c>
      <c r="L764" s="52">
        <v>91.24</v>
      </c>
      <c r="M764" s="51">
        <f t="shared" si="330"/>
        <v>729.92</v>
      </c>
      <c r="N764" s="50"/>
      <c r="O764" s="50"/>
      <c r="P764" s="50"/>
      <c r="Q764" s="50">
        <f t="shared" si="335"/>
        <v>0</v>
      </c>
      <c r="R764" s="50"/>
      <c r="S764" s="50">
        <f t="shared" si="336"/>
        <v>0</v>
      </c>
      <c r="T764" s="50"/>
      <c r="U764" s="50"/>
      <c r="V764" s="50"/>
      <c r="W764" s="50">
        <f t="shared" si="337"/>
        <v>0</v>
      </c>
      <c r="X764" s="50"/>
      <c r="Y764" s="50">
        <f t="shared" si="339"/>
        <v>0</v>
      </c>
      <c r="Z764" s="50"/>
      <c r="AA764" s="50">
        <f t="shared" si="338"/>
        <v>0</v>
      </c>
      <c r="AB764" s="50"/>
      <c r="AC764" s="50">
        <f t="shared" si="325"/>
        <v>0</v>
      </c>
      <c r="AD764" s="50"/>
      <c r="AE764" s="50">
        <f t="shared" si="342"/>
        <v>0</v>
      </c>
      <c r="AF764" s="50"/>
      <c r="AG764" s="50">
        <f t="shared" si="314"/>
        <v>0</v>
      </c>
      <c r="AH764" s="50"/>
      <c r="AI764" s="50">
        <f t="shared" si="326"/>
        <v>0</v>
      </c>
      <c r="AJ764" s="50"/>
      <c r="AK764" s="50">
        <f t="shared" si="331"/>
        <v>0</v>
      </c>
      <c r="AL764" s="50"/>
      <c r="AM764" s="50">
        <f t="shared" si="327"/>
        <v>0</v>
      </c>
      <c r="AN764" s="50"/>
      <c r="AO764" s="50">
        <f t="shared" si="328"/>
        <v>0</v>
      </c>
      <c r="AP764" s="49">
        <f t="shared" si="329"/>
        <v>0</v>
      </c>
      <c r="AQ764" s="49">
        <f t="shared" si="321"/>
        <v>0</v>
      </c>
      <c r="AR764" s="49">
        <f t="shared" si="322"/>
        <v>8</v>
      </c>
      <c r="AS764" s="58">
        <f t="shared" si="323"/>
        <v>729.92</v>
      </c>
      <c r="AT764" s="47"/>
      <c r="AU764" s="46"/>
      <c r="AV764" s="24">
        <f t="shared" si="333"/>
        <v>0</v>
      </c>
      <c r="AW764" s="23" t="str">
        <f t="shared" si="341"/>
        <v>NÃO MEDIDO</v>
      </c>
      <c r="AX764" s="45"/>
    </row>
    <row r="765" spans="1:50" s="41" customFormat="1" ht="42" customHeight="1" x14ac:dyDescent="0.2">
      <c r="A765" s="41" t="s">
        <v>39</v>
      </c>
      <c r="C765" s="57" t="s">
        <v>1553</v>
      </c>
      <c r="D765" s="56" t="s">
        <v>1552</v>
      </c>
      <c r="E765" s="55" t="s">
        <v>43</v>
      </c>
      <c r="F765" s="53">
        <v>95</v>
      </c>
      <c r="G765" s="53">
        <v>0</v>
      </c>
      <c r="H765" s="54">
        <v>0</v>
      </c>
      <c r="I765" s="54"/>
      <c r="J765" s="54">
        <v>0</v>
      </c>
      <c r="K765" s="53">
        <f t="shared" si="324"/>
        <v>95</v>
      </c>
      <c r="L765" s="52">
        <v>16.97</v>
      </c>
      <c r="M765" s="51">
        <f t="shared" si="330"/>
        <v>1612.15</v>
      </c>
      <c r="N765" s="50"/>
      <c r="O765" s="50"/>
      <c r="P765" s="50"/>
      <c r="Q765" s="50">
        <f t="shared" si="335"/>
        <v>0</v>
      </c>
      <c r="R765" s="50"/>
      <c r="S765" s="50">
        <f t="shared" si="336"/>
        <v>0</v>
      </c>
      <c r="T765" s="50"/>
      <c r="U765" s="50"/>
      <c r="V765" s="50"/>
      <c r="W765" s="50">
        <f t="shared" si="337"/>
        <v>0</v>
      </c>
      <c r="X765" s="50"/>
      <c r="Y765" s="50">
        <f t="shared" si="339"/>
        <v>0</v>
      </c>
      <c r="Z765" s="50"/>
      <c r="AA765" s="50">
        <f t="shared" si="338"/>
        <v>0</v>
      </c>
      <c r="AB765" s="50"/>
      <c r="AC765" s="50">
        <f t="shared" si="325"/>
        <v>0</v>
      </c>
      <c r="AD765" s="50"/>
      <c r="AE765" s="50">
        <f t="shared" si="342"/>
        <v>0</v>
      </c>
      <c r="AF765" s="50"/>
      <c r="AG765" s="50">
        <f t="shared" si="314"/>
        <v>0</v>
      </c>
      <c r="AH765" s="50"/>
      <c r="AI765" s="50">
        <f t="shared" si="326"/>
        <v>0</v>
      </c>
      <c r="AJ765" s="50"/>
      <c r="AK765" s="50">
        <f t="shared" si="331"/>
        <v>0</v>
      </c>
      <c r="AL765" s="50"/>
      <c r="AM765" s="50">
        <f t="shared" si="327"/>
        <v>0</v>
      </c>
      <c r="AN765" s="50"/>
      <c r="AO765" s="50">
        <f t="shared" si="328"/>
        <v>0</v>
      </c>
      <c r="AP765" s="49">
        <f t="shared" si="329"/>
        <v>0</v>
      </c>
      <c r="AQ765" s="49">
        <f t="shared" si="321"/>
        <v>0</v>
      </c>
      <c r="AR765" s="49">
        <f t="shared" si="322"/>
        <v>95</v>
      </c>
      <c r="AS765" s="58">
        <f t="shared" si="323"/>
        <v>1612.15</v>
      </c>
      <c r="AT765" s="47"/>
      <c r="AU765" s="46"/>
      <c r="AV765" s="24">
        <f t="shared" si="333"/>
        <v>0</v>
      </c>
      <c r="AW765" s="23" t="str">
        <f t="shared" si="341"/>
        <v>NÃO MEDIDO</v>
      </c>
      <c r="AX765" s="45"/>
    </row>
    <row r="766" spans="1:50" s="41" customFormat="1" ht="42" customHeight="1" x14ac:dyDescent="0.2">
      <c r="A766" s="41" t="s">
        <v>39</v>
      </c>
      <c r="C766" s="57" t="s">
        <v>1551</v>
      </c>
      <c r="D766" s="56" t="s">
        <v>1550</v>
      </c>
      <c r="E766" s="55" t="s">
        <v>43</v>
      </c>
      <c r="F766" s="53">
        <v>55</v>
      </c>
      <c r="G766" s="53">
        <v>0</v>
      </c>
      <c r="H766" s="54">
        <v>0</v>
      </c>
      <c r="I766" s="54"/>
      <c r="J766" s="54">
        <v>0</v>
      </c>
      <c r="K766" s="53">
        <f t="shared" si="324"/>
        <v>55</v>
      </c>
      <c r="L766" s="52">
        <v>17.059999999999999</v>
      </c>
      <c r="M766" s="51">
        <f t="shared" si="330"/>
        <v>938.3</v>
      </c>
      <c r="N766" s="50"/>
      <c r="O766" s="50"/>
      <c r="P766" s="50"/>
      <c r="Q766" s="50">
        <f t="shared" si="335"/>
        <v>0</v>
      </c>
      <c r="R766" s="50"/>
      <c r="S766" s="50">
        <f t="shared" si="336"/>
        <v>0</v>
      </c>
      <c r="T766" s="50"/>
      <c r="U766" s="50"/>
      <c r="V766" s="50"/>
      <c r="W766" s="50">
        <f t="shared" si="337"/>
        <v>0</v>
      </c>
      <c r="X766" s="50"/>
      <c r="Y766" s="50">
        <f t="shared" si="339"/>
        <v>0</v>
      </c>
      <c r="Z766" s="50"/>
      <c r="AA766" s="50">
        <f t="shared" si="338"/>
        <v>0</v>
      </c>
      <c r="AB766" s="50"/>
      <c r="AC766" s="50">
        <f t="shared" si="325"/>
        <v>0</v>
      </c>
      <c r="AD766" s="50"/>
      <c r="AE766" s="50">
        <f t="shared" si="342"/>
        <v>0</v>
      </c>
      <c r="AF766" s="50"/>
      <c r="AG766" s="50">
        <f t="shared" si="314"/>
        <v>0</v>
      </c>
      <c r="AH766" s="50"/>
      <c r="AI766" s="50">
        <f t="shared" si="326"/>
        <v>0</v>
      </c>
      <c r="AJ766" s="50"/>
      <c r="AK766" s="50">
        <f t="shared" si="331"/>
        <v>0</v>
      </c>
      <c r="AL766" s="50"/>
      <c r="AM766" s="50">
        <f t="shared" si="327"/>
        <v>0</v>
      </c>
      <c r="AN766" s="50"/>
      <c r="AO766" s="50">
        <f t="shared" si="328"/>
        <v>0</v>
      </c>
      <c r="AP766" s="49">
        <f t="shared" si="329"/>
        <v>0</v>
      </c>
      <c r="AQ766" s="49">
        <f t="shared" si="321"/>
        <v>0</v>
      </c>
      <c r="AR766" s="49">
        <f t="shared" si="322"/>
        <v>55</v>
      </c>
      <c r="AS766" s="58">
        <f t="shared" si="323"/>
        <v>938.3</v>
      </c>
      <c r="AT766" s="47"/>
      <c r="AU766" s="46"/>
      <c r="AV766" s="24">
        <f t="shared" si="333"/>
        <v>0</v>
      </c>
      <c r="AW766" s="23" t="str">
        <f t="shared" si="341"/>
        <v>NÃO MEDIDO</v>
      </c>
      <c r="AX766" s="45"/>
    </row>
    <row r="767" spans="1:50" s="41" customFormat="1" ht="30" customHeight="1" x14ac:dyDescent="0.2">
      <c r="A767" s="60" t="s">
        <v>41</v>
      </c>
      <c r="B767" s="60"/>
      <c r="C767" s="57">
        <v>17</v>
      </c>
      <c r="D767" s="56" t="s">
        <v>1549</v>
      </c>
      <c r="E767" s="55"/>
      <c r="F767" s="53"/>
      <c r="G767" s="53">
        <v>0</v>
      </c>
      <c r="H767" s="54">
        <v>0</v>
      </c>
      <c r="I767" s="54"/>
      <c r="J767" s="54">
        <v>0</v>
      </c>
      <c r="K767" s="53">
        <f t="shared" si="324"/>
        <v>0</v>
      </c>
      <c r="L767" s="52"/>
      <c r="M767" s="51">
        <f t="shared" si="330"/>
        <v>0</v>
      </c>
      <c r="N767" s="50"/>
      <c r="O767" s="50"/>
      <c r="P767" s="50"/>
      <c r="Q767" s="50">
        <f t="shared" si="335"/>
        <v>0</v>
      </c>
      <c r="R767" s="50"/>
      <c r="S767" s="50">
        <f t="shared" si="336"/>
        <v>0</v>
      </c>
      <c r="T767" s="50"/>
      <c r="U767" s="50"/>
      <c r="V767" s="50"/>
      <c r="W767" s="50">
        <f t="shared" si="337"/>
        <v>0</v>
      </c>
      <c r="X767" s="50"/>
      <c r="Y767" s="50">
        <f t="shared" si="339"/>
        <v>0</v>
      </c>
      <c r="Z767" s="50"/>
      <c r="AA767" s="50">
        <f t="shared" si="338"/>
        <v>0</v>
      </c>
      <c r="AB767" s="50"/>
      <c r="AC767" s="50">
        <f t="shared" si="325"/>
        <v>0</v>
      </c>
      <c r="AD767" s="50"/>
      <c r="AE767" s="50">
        <f t="shared" si="342"/>
        <v>0</v>
      </c>
      <c r="AF767" s="50"/>
      <c r="AG767" s="50">
        <f t="shared" si="314"/>
        <v>0</v>
      </c>
      <c r="AH767" s="50"/>
      <c r="AI767" s="50">
        <f t="shared" si="326"/>
        <v>0</v>
      </c>
      <c r="AJ767" s="50"/>
      <c r="AK767" s="50">
        <f t="shared" si="331"/>
        <v>0</v>
      </c>
      <c r="AL767" s="50"/>
      <c r="AM767" s="50">
        <f t="shared" si="327"/>
        <v>0</v>
      </c>
      <c r="AN767" s="50"/>
      <c r="AO767" s="50">
        <f t="shared" si="328"/>
        <v>0</v>
      </c>
      <c r="AP767" s="49">
        <f t="shared" si="329"/>
        <v>0</v>
      </c>
      <c r="AQ767" s="49">
        <f t="shared" si="321"/>
        <v>0</v>
      </c>
      <c r="AR767" s="49">
        <f t="shared" si="322"/>
        <v>0</v>
      </c>
      <c r="AS767" s="58">
        <f t="shared" si="323"/>
        <v>0</v>
      </c>
      <c r="AT767" s="47"/>
      <c r="AU767" s="46"/>
      <c r="AV767" s="24">
        <f t="shared" si="333"/>
        <v>0</v>
      </c>
      <c r="AW767" s="23" t="str">
        <f>IF(COUNTIF(AW768:AW1094,"MEDIDO")&lt;&gt;0,"MEDIDO","NÃO MEDIDO")</f>
        <v>MEDIDO</v>
      </c>
      <c r="AX767" s="45"/>
    </row>
    <row r="768" spans="1:50" s="41" customFormat="1" ht="30" customHeight="1" x14ac:dyDescent="0.2">
      <c r="A768" s="60" t="s">
        <v>41</v>
      </c>
      <c r="B768" s="60"/>
      <c r="C768" s="57">
        <v>170400</v>
      </c>
      <c r="D768" s="56" t="s">
        <v>771</v>
      </c>
      <c r="E768" s="55"/>
      <c r="F768" s="53"/>
      <c r="G768" s="53">
        <v>0</v>
      </c>
      <c r="H768" s="54">
        <v>0</v>
      </c>
      <c r="I768" s="54"/>
      <c r="J768" s="54">
        <v>0</v>
      </c>
      <c r="K768" s="53">
        <f t="shared" si="324"/>
        <v>0</v>
      </c>
      <c r="L768" s="52"/>
      <c r="M768" s="51">
        <f t="shared" si="330"/>
        <v>0</v>
      </c>
      <c r="N768" s="50"/>
      <c r="O768" s="50"/>
      <c r="P768" s="50"/>
      <c r="Q768" s="50">
        <f t="shared" si="335"/>
        <v>0</v>
      </c>
      <c r="R768" s="50"/>
      <c r="S768" s="50">
        <f t="shared" si="336"/>
        <v>0</v>
      </c>
      <c r="T768" s="50"/>
      <c r="U768" s="50"/>
      <c r="V768" s="50"/>
      <c r="W768" s="50">
        <f t="shared" si="337"/>
        <v>0</v>
      </c>
      <c r="X768" s="50"/>
      <c r="Y768" s="50">
        <f t="shared" si="339"/>
        <v>0</v>
      </c>
      <c r="Z768" s="50"/>
      <c r="AA768" s="50">
        <f t="shared" si="338"/>
        <v>0</v>
      </c>
      <c r="AB768" s="50"/>
      <c r="AC768" s="50">
        <f t="shared" si="325"/>
        <v>0</v>
      </c>
      <c r="AD768" s="50"/>
      <c r="AE768" s="50">
        <f t="shared" si="342"/>
        <v>0</v>
      </c>
      <c r="AF768" s="50"/>
      <c r="AG768" s="50">
        <f t="shared" si="314"/>
        <v>0</v>
      </c>
      <c r="AH768" s="50"/>
      <c r="AI768" s="50">
        <f t="shared" si="326"/>
        <v>0</v>
      </c>
      <c r="AJ768" s="50"/>
      <c r="AK768" s="50">
        <f t="shared" si="331"/>
        <v>0</v>
      </c>
      <c r="AL768" s="50"/>
      <c r="AM768" s="50">
        <f t="shared" si="327"/>
        <v>0</v>
      </c>
      <c r="AN768" s="50"/>
      <c r="AO768" s="50">
        <f t="shared" si="328"/>
        <v>0</v>
      </c>
      <c r="AP768" s="49">
        <f t="shared" si="329"/>
        <v>0</v>
      </c>
      <c r="AQ768" s="49">
        <f t="shared" si="321"/>
        <v>0</v>
      </c>
      <c r="AR768" s="49">
        <f t="shared" si="322"/>
        <v>0</v>
      </c>
      <c r="AS768" s="58">
        <f t="shared" si="323"/>
        <v>0</v>
      </c>
      <c r="AT768" s="47"/>
      <c r="AU768" s="46"/>
      <c r="AV768" s="24">
        <f t="shared" si="333"/>
        <v>0</v>
      </c>
      <c r="AW768" s="23" t="str">
        <f>IF(COUNTIF(AW769:AW770,"MEDIDO")&lt;&gt;0,"MEDIDO","NÃO MEDIDO")</f>
        <v>NÃO MEDIDO</v>
      </c>
      <c r="AX768" s="45"/>
    </row>
    <row r="769" spans="1:50" s="41" customFormat="1" ht="51.75" customHeight="1" x14ac:dyDescent="0.2">
      <c r="A769" s="41" t="s">
        <v>39</v>
      </c>
      <c r="C769" s="57" t="s">
        <v>767</v>
      </c>
      <c r="D769" s="56" t="s">
        <v>766</v>
      </c>
      <c r="E769" s="55" t="s">
        <v>182</v>
      </c>
      <c r="F769" s="53">
        <v>30</v>
      </c>
      <c r="G769" s="53">
        <v>0</v>
      </c>
      <c r="H769" s="54">
        <v>0</v>
      </c>
      <c r="I769" s="54"/>
      <c r="J769" s="54">
        <v>0</v>
      </c>
      <c r="K769" s="53">
        <f t="shared" si="324"/>
        <v>30</v>
      </c>
      <c r="L769" s="52">
        <v>17.57</v>
      </c>
      <c r="M769" s="51">
        <f t="shared" si="330"/>
        <v>527.1</v>
      </c>
      <c r="N769" s="50"/>
      <c r="O769" s="50"/>
      <c r="P769" s="50"/>
      <c r="Q769" s="50">
        <f t="shared" si="335"/>
        <v>0</v>
      </c>
      <c r="R769" s="50"/>
      <c r="S769" s="50">
        <f t="shared" si="336"/>
        <v>0</v>
      </c>
      <c r="T769" s="50"/>
      <c r="U769" s="50"/>
      <c r="V769" s="50"/>
      <c r="W769" s="50">
        <f t="shared" si="337"/>
        <v>0</v>
      </c>
      <c r="X769" s="50"/>
      <c r="Y769" s="50">
        <f t="shared" si="339"/>
        <v>0</v>
      </c>
      <c r="Z769" s="50"/>
      <c r="AA769" s="50">
        <f t="shared" si="338"/>
        <v>0</v>
      </c>
      <c r="AB769" s="50"/>
      <c r="AC769" s="50">
        <f t="shared" si="325"/>
        <v>0</v>
      </c>
      <c r="AD769" s="50"/>
      <c r="AE769" s="50">
        <f t="shared" si="342"/>
        <v>0</v>
      </c>
      <c r="AF769" s="50"/>
      <c r="AG769" s="50">
        <f t="shared" si="314"/>
        <v>0</v>
      </c>
      <c r="AH769" s="50">
        <v>30</v>
      </c>
      <c r="AI769" s="50">
        <f t="shared" si="326"/>
        <v>527.1</v>
      </c>
      <c r="AJ769" s="50"/>
      <c r="AK769" s="50">
        <f t="shared" si="331"/>
        <v>0</v>
      </c>
      <c r="AL769" s="50"/>
      <c r="AM769" s="50">
        <f t="shared" si="327"/>
        <v>0</v>
      </c>
      <c r="AN769" s="50"/>
      <c r="AO769" s="50">
        <f t="shared" si="328"/>
        <v>0</v>
      </c>
      <c r="AP769" s="49">
        <f t="shared" si="329"/>
        <v>30</v>
      </c>
      <c r="AQ769" s="49">
        <f t="shared" si="321"/>
        <v>527.1</v>
      </c>
      <c r="AR769" s="49">
        <f t="shared" si="322"/>
        <v>0</v>
      </c>
      <c r="AS769" s="58">
        <f t="shared" si="323"/>
        <v>0</v>
      </c>
      <c r="AT769" s="47"/>
      <c r="AU769" s="46"/>
      <c r="AV769" s="24">
        <f t="shared" si="333"/>
        <v>0</v>
      </c>
      <c r="AW769" s="23" t="str">
        <f>IF(AV769&lt;&gt;0,"MEDIDO","NÃO MEDIDO")</f>
        <v>NÃO MEDIDO</v>
      </c>
      <c r="AX769" s="45"/>
    </row>
    <row r="770" spans="1:50" s="41" customFormat="1" ht="51.75" customHeight="1" x14ac:dyDescent="0.2">
      <c r="A770" s="41" t="s">
        <v>39</v>
      </c>
      <c r="C770" s="57" t="s">
        <v>763</v>
      </c>
      <c r="D770" s="56" t="s">
        <v>762</v>
      </c>
      <c r="E770" s="55" t="s">
        <v>182</v>
      </c>
      <c r="F770" s="53">
        <v>1.5</v>
      </c>
      <c r="G770" s="53">
        <v>0</v>
      </c>
      <c r="H770" s="54">
        <v>0</v>
      </c>
      <c r="I770" s="54"/>
      <c r="J770" s="54">
        <v>0</v>
      </c>
      <c r="K770" s="53">
        <f t="shared" si="324"/>
        <v>1.5</v>
      </c>
      <c r="L770" s="52">
        <v>28.68</v>
      </c>
      <c r="M770" s="51">
        <f t="shared" si="330"/>
        <v>43.02</v>
      </c>
      <c r="N770" s="50"/>
      <c r="O770" s="50"/>
      <c r="P770" s="50"/>
      <c r="Q770" s="50">
        <f t="shared" si="335"/>
        <v>0</v>
      </c>
      <c r="R770" s="50"/>
      <c r="S770" s="50">
        <f t="shared" si="336"/>
        <v>0</v>
      </c>
      <c r="T770" s="50"/>
      <c r="U770" s="50"/>
      <c r="V770" s="50"/>
      <c r="W770" s="50">
        <f t="shared" si="337"/>
        <v>0</v>
      </c>
      <c r="X770" s="50"/>
      <c r="Y770" s="50">
        <f t="shared" si="339"/>
        <v>0</v>
      </c>
      <c r="Z770" s="50"/>
      <c r="AA770" s="50">
        <f t="shared" si="338"/>
        <v>0</v>
      </c>
      <c r="AB770" s="50"/>
      <c r="AC770" s="50">
        <f t="shared" si="325"/>
        <v>0</v>
      </c>
      <c r="AD770" s="50"/>
      <c r="AE770" s="50">
        <f t="shared" si="342"/>
        <v>0</v>
      </c>
      <c r="AF770" s="50"/>
      <c r="AG770" s="50">
        <f t="shared" si="314"/>
        <v>0</v>
      </c>
      <c r="AH770" s="50">
        <v>1.5</v>
      </c>
      <c r="AI770" s="50">
        <f t="shared" si="326"/>
        <v>43.02</v>
      </c>
      <c r="AJ770" s="50"/>
      <c r="AK770" s="50">
        <f t="shared" si="331"/>
        <v>0</v>
      </c>
      <c r="AL770" s="50"/>
      <c r="AM770" s="50">
        <f t="shared" si="327"/>
        <v>0</v>
      </c>
      <c r="AN770" s="50"/>
      <c r="AO770" s="50">
        <f t="shared" si="328"/>
        <v>0</v>
      </c>
      <c r="AP770" s="49">
        <f t="shared" si="329"/>
        <v>1.5</v>
      </c>
      <c r="AQ770" s="49">
        <f t="shared" si="321"/>
        <v>43.02</v>
      </c>
      <c r="AR770" s="49">
        <f t="shared" si="322"/>
        <v>0</v>
      </c>
      <c r="AS770" s="58">
        <f t="shared" si="323"/>
        <v>0</v>
      </c>
      <c r="AT770" s="47"/>
      <c r="AU770" s="46"/>
      <c r="AV770" s="24">
        <f t="shared" si="333"/>
        <v>0</v>
      </c>
      <c r="AW770" s="23" t="str">
        <f>IF(AV770&lt;&gt;0,"MEDIDO","NÃO MEDIDO")</f>
        <v>NÃO MEDIDO</v>
      </c>
      <c r="AX770" s="45"/>
    </row>
    <row r="771" spans="1:50" s="41" customFormat="1" ht="30" customHeight="1" x14ac:dyDescent="0.2">
      <c r="A771" s="60" t="s">
        <v>41</v>
      </c>
      <c r="B771" s="60"/>
      <c r="C771" s="57">
        <v>170500</v>
      </c>
      <c r="D771" s="56" t="s">
        <v>1548</v>
      </c>
      <c r="E771" s="55"/>
      <c r="F771" s="53"/>
      <c r="G771" s="53">
        <v>0</v>
      </c>
      <c r="H771" s="54">
        <v>0</v>
      </c>
      <c r="I771" s="54"/>
      <c r="J771" s="54">
        <v>0</v>
      </c>
      <c r="K771" s="53">
        <f t="shared" si="324"/>
        <v>0</v>
      </c>
      <c r="L771" s="52"/>
      <c r="M771" s="51">
        <f t="shared" si="330"/>
        <v>0</v>
      </c>
      <c r="N771" s="50"/>
      <c r="O771" s="50"/>
      <c r="P771" s="50"/>
      <c r="Q771" s="50">
        <f t="shared" si="335"/>
        <v>0</v>
      </c>
      <c r="R771" s="50"/>
      <c r="S771" s="50">
        <f t="shared" si="336"/>
        <v>0</v>
      </c>
      <c r="T771" s="50"/>
      <c r="U771" s="50"/>
      <c r="V771" s="50"/>
      <c r="W771" s="50">
        <f t="shared" si="337"/>
        <v>0</v>
      </c>
      <c r="X771" s="50"/>
      <c r="Y771" s="50">
        <f t="shared" si="339"/>
        <v>0</v>
      </c>
      <c r="Z771" s="50"/>
      <c r="AA771" s="50">
        <f t="shared" si="338"/>
        <v>0</v>
      </c>
      <c r="AB771" s="50"/>
      <c r="AC771" s="50">
        <f t="shared" si="325"/>
        <v>0</v>
      </c>
      <c r="AD771" s="50"/>
      <c r="AE771" s="50">
        <f t="shared" si="342"/>
        <v>0</v>
      </c>
      <c r="AF771" s="50"/>
      <c r="AG771" s="50">
        <f t="shared" si="314"/>
        <v>0</v>
      </c>
      <c r="AH771" s="50"/>
      <c r="AI771" s="50">
        <f t="shared" si="326"/>
        <v>0</v>
      </c>
      <c r="AJ771" s="50"/>
      <c r="AK771" s="50">
        <f t="shared" si="331"/>
        <v>0</v>
      </c>
      <c r="AL771" s="50"/>
      <c r="AM771" s="50">
        <f t="shared" si="327"/>
        <v>0</v>
      </c>
      <c r="AN771" s="50"/>
      <c r="AO771" s="50">
        <f t="shared" si="328"/>
        <v>0</v>
      </c>
      <c r="AP771" s="49">
        <f t="shared" si="329"/>
        <v>0</v>
      </c>
      <c r="AQ771" s="49">
        <f t="shared" si="321"/>
        <v>0</v>
      </c>
      <c r="AR771" s="49">
        <f t="shared" si="322"/>
        <v>0</v>
      </c>
      <c r="AS771" s="58">
        <f t="shared" si="323"/>
        <v>0</v>
      </c>
      <c r="AT771" s="47"/>
      <c r="AU771" s="46"/>
      <c r="AV771" s="24">
        <f t="shared" si="333"/>
        <v>0</v>
      </c>
      <c r="AW771" s="23" t="str">
        <f>IF(COUNTIF(AW772,"MEDIDO")&lt;&gt;0,"MEDIDO","NÃO MEDIDO")</f>
        <v>NÃO MEDIDO</v>
      </c>
      <c r="AX771" s="45"/>
    </row>
    <row r="772" spans="1:50" s="41" customFormat="1" ht="76.5" customHeight="1" x14ac:dyDescent="0.2">
      <c r="A772" s="41" t="s">
        <v>39</v>
      </c>
      <c r="C772" s="57" t="s">
        <v>1547</v>
      </c>
      <c r="D772" s="56" t="s">
        <v>1546</v>
      </c>
      <c r="E772" s="55" t="s">
        <v>43</v>
      </c>
      <c r="F772" s="53">
        <v>2</v>
      </c>
      <c r="G772" s="53">
        <v>0</v>
      </c>
      <c r="H772" s="54">
        <v>0</v>
      </c>
      <c r="I772" s="54"/>
      <c r="J772" s="54">
        <v>0</v>
      </c>
      <c r="K772" s="53">
        <f t="shared" si="324"/>
        <v>2</v>
      </c>
      <c r="L772" s="52">
        <v>482.44</v>
      </c>
      <c r="M772" s="51">
        <f t="shared" si="330"/>
        <v>964.88</v>
      </c>
      <c r="N772" s="50"/>
      <c r="O772" s="50"/>
      <c r="P772" s="50"/>
      <c r="Q772" s="50">
        <f t="shared" si="335"/>
        <v>0</v>
      </c>
      <c r="R772" s="50"/>
      <c r="S772" s="50">
        <f t="shared" si="336"/>
        <v>0</v>
      </c>
      <c r="T772" s="50"/>
      <c r="U772" s="50"/>
      <c r="V772" s="50"/>
      <c r="W772" s="50">
        <f t="shared" si="337"/>
        <v>0</v>
      </c>
      <c r="X772" s="50"/>
      <c r="Y772" s="50">
        <f t="shared" si="339"/>
        <v>0</v>
      </c>
      <c r="Z772" s="50"/>
      <c r="AA772" s="50">
        <f t="shared" si="338"/>
        <v>0</v>
      </c>
      <c r="AB772" s="50"/>
      <c r="AC772" s="50">
        <f t="shared" si="325"/>
        <v>0</v>
      </c>
      <c r="AD772" s="50"/>
      <c r="AE772" s="50">
        <f t="shared" si="342"/>
        <v>0</v>
      </c>
      <c r="AF772" s="50"/>
      <c r="AG772" s="50">
        <f t="shared" si="314"/>
        <v>0</v>
      </c>
      <c r="AH772" s="50">
        <v>2</v>
      </c>
      <c r="AI772" s="50">
        <f t="shared" si="326"/>
        <v>964.88</v>
      </c>
      <c r="AJ772" s="50"/>
      <c r="AK772" s="50">
        <f t="shared" si="331"/>
        <v>0</v>
      </c>
      <c r="AL772" s="50"/>
      <c r="AM772" s="50">
        <f t="shared" si="327"/>
        <v>0</v>
      </c>
      <c r="AN772" s="50"/>
      <c r="AO772" s="50">
        <f t="shared" si="328"/>
        <v>0</v>
      </c>
      <c r="AP772" s="49">
        <f t="shared" si="329"/>
        <v>2</v>
      </c>
      <c r="AQ772" s="49">
        <f t="shared" si="321"/>
        <v>964.88</v>
      </c>
      <c r="AR772" s="49">
        <f t="shared" si="322"/>
        <v>0</v>
      </c>
      <c r="AS772" s="58">
        <f t="shared" si="323"/>
        <v>0</v>
      </c>
      <c r="AT772" s="47"/>
      <c r="AU772" s="46"/>
      <c r="AV772" s="24">
        <f t="shared" si="333"/>
        <v>0</v>
      </c>
      <c r="AW772" s="23" t="str">
        <f>IF(AV772&lt;&gt;0,"MEDIDO","NÃO MEDIDO")</f>
        <v>NÃO MEDIDO</v>
      </c>
      <c r="AX772" s="45"/>
    </row>
    <row r="773" spans="1:50" s="41" customFormat="1" ht="30" customHeight="1" x14ac:dyDescent="0.2">
      <c r="A773" s="60" t="s">
        <v>41</v>
      </c>
      <c r="B773" s="60"/>
      <c r="C773" s="57">
        <v>170700</v>
      </c>
      <c r="D773" s="56" t="s">
        <v>1545</v>
      </c>
      <c r="E773" s="55"/>
      <c r="F773" s="53"/>
      <c r="G773" s="53">
        <v>0</v>
      </c>
      <c r="H773" s="54">
        <v>0</v>
      </c>
      <c r="I773" s="54"/>
      <c r="J773" s="54">
        <v>0</v>
      </c>
      <c r="K773" s="53">
        <f t="shared" si="324"/>
        <v>0</v>
      </c>
      <c r="L773" s="52"/>
      <c r="M773" s="51">
        <f t="shared" si="330"/>
        <v>0</v>
      </c>
      <c r="N773" s="50"/>
      <c r="O773" s="50"/>
      <c r="P773" s="50"/>
      <c r="Q773" s="50">
        <f t="shared" si="335"/>
        <v>0</v>
      </c>
      <c r="R773" s="50"/>
      <c r="S773" s="50">
        <f t="shared" si="336"/>
        <v>0</v>
      </c>
      <c r="T773" s="50"/>
      <c r="U773" s="50"/>
      <c r="V773" s="50"/>
      <c r="W773" s="50">
        <f t="shared" si="337"/>
        <v>0</v>
      </c>
      <c r="X773" s="50"/>
      <c r="Y773" s="50">
        <f t="shared" si="339"/>
        <v>0</v>
      </c>
      <c r="Z773" s="50"/>
      <c r="AA773" s="50">
        <f t="shared" si="338"/>
        <v>0</v>
      </c>
      <c r="AB773" s="50"/>
      <c r="AC773" s="50">
        <f t="shared" si="325"/>
        <v>0</v>
      </c>
      <c r="AD773" s="50"/>
      <c r="AE773" s="50">
        <f t="shared" si="342"/>
        <v>0</v>
      </c>
      <c r="AF773" s="50"/>
      <c r="AG773" s="50">
        <f t="shared" si="314"/>
        <v>0</v>
      </c>
      <c r="AH773" s="50"/>
      <c r="AI773" s="50">
        <f t="shared" si="326"/>
        <v>0</v>
      </c>
      <c r="AJ773" s="50"/>
      <c r="AK773" s="50">
        <f t="shared" si="331"/>
        <v>0</v>
      </c>
      <c r="AL773" s="50"/>
      <c r="AM773" s="50">
        <f t="shared" si="327"/>
        <v>0</v>
      </c>
      <c r="AN773" s="50"/>
      <c r="AO773" s="50">
        <f t="shared" si="328"/>
        <v>0</v>
      </c>
      <c r="AP773" s="49">
        <f t="shared" si="329"/>
        <v>0</v>
      </c>
      <c r="AQ773" s="49">
        <f t="shared" si="321"/>
        <v>0</v>
      </c>
      <c r="AR773" s="49">
        <f t="shared" si="322"/>
        <v>0</v>
      </c>
      <c r="AS773" s="58">
        <f t="shared" si="323"/>
        <v>0</v>
      </c>
      <c r="AT773" s="47"/>
      <c r="AU773" s="46"/>
      <c r="AV773" s="24">
        <f t="shared" si="333"/>
        <v>0</v>
      </c>
      <c r="AW773" s="23" t="str">
        <f>IF(COUNTIF(AW774:AW798,"MEDIDO")&lt;&gt;0,"MEDIDO","NÃO MEDIDO")</f>
        <v>NÃO MEDIDO</v>
      </c>
      <c r="AX773" s="45"/>
    </row>
    <row r="774" spans="1:50" s="41" customFormat="1" ht="35.25" customHeight="1" x14ac:dyDescent="0.2">
      <c r="A774" s="41" t="s">
        <v>39</v>
      </c>
      <c r="C774" s="57" t="s">
        <v>1544</v>
      </c>
      <c r="D774" s="56" t="s">
        <v>1543</v>
      </c>
      <c r="E774" s="55" t="s">
        <v>43</v>
      </c>
      <c r="F774" s="53">
        <v>500</v>
      </c>
      <c r="G774" s="53">
        <v>0</v>
      </c>
      <c r="H774" s="54">
        <v>0</v>
      </c>
      <c r="I774" s="54"/>
      <c r="J774" s="54">
        <v>0</v>
      </c>
      <c r="K774" s="53">
        <f t="shared" si="324"/>
        <v>500</v>
      </c>
      <c r="L774" s="52">
        <v>8.4700000000000006</v>
      </c>
      <c r="M774" s="51">
        <f t="shared" si="330"/>
        <v>4235</v>
      </c>
      <c r="N774" s="50"/>
      <c r="O774" s="50"/>
      <c r="P774" s="50"/>
      <c r="Q774" s="50">
        <f t="shared" si="335"/>
        <v>0</v>
      </c>
      <c r="R774" s="50"/>
      <c r="S774" s="50">
        <f t="shared" si="336"/>
        <v>0</v>
      </c>
      <c r="T774" s="50"/>
      <c r="U774" s="50"/>
      <c r="V774" s="50">
        <v>58</v>
      </c>
      <c r="W774" s="50">
        <f t="shared" si="337"/>
        <v>491.26</v>
      </c>
      <c r="X774" s="50"/>
      <c r="Y774" s="50">
        <f t="shared" si="339"/>
        <v>0</v>
      </c>
      <c r="Z774" s="50"/>
      <c r="AA774" s="50">
        <f t="shared" si="338"/>
        <v>0</v>
      </c>
      <c r="AB774" s="50"/>
      <c r="AC774" s="50">
        <f t="shared" si="325"/>
        <v>0</v>
      </c>
      <c r="AD774" s="50"/>
      <c r="AE774" s="50">
        <f t="shared" si="342"/>
        <v>0</v>
      </c>
      <c r="AF774" s="50"/>
      <c r="AG774" s="50">
        <f t="shared" ref="AG774:AG837" si="343">ROUND(AF774*$L774,2)</f>
        <v>0</v>
      </c>
      <c r="AH774" s="50">
        <v>316</v>
      </c>
      <c r="AI774" s="50">
        <f t="shared" si="326"/>
        <v>2676.52</v>
      </c>
      <c r="AJ774" s="50"/>
      <c r="AK774" s="50">
        <f t="shared" si="331"/>
        <v>0</v>
      </c>
      <c r="AL774" s="50"/>
      <c r="AM774" s="50">
        <f t="shared" si="327"/>
        <v>0</v>
      </c>
      <c r="AN774" s="50"/>
      <c r="AO774" s="50">
        <f t="shared" si="328"/>
        <v>0</v>
      </c>
      <c r="AP774" s="49">
        <f t="shared" si="329"/>
        <v>374</v>
      </c>
      <c r="AQ774" s="49">
        <f t="shared" si="321"/>
        <v>3167.7799999999997</v>
      </c>
      <c r="AR774" s="49">
        <f t="shared" si="322"/>
        <v>126</v>
      </c>
      <c r="AS774" s="58">
        <f t="shared" si="323"/>
        <v>1067.2200000000003</v>
      </c>
      <c r="AT774" s="47"/>
      <c r="AU774" s="46"/>
      <c r="AV774" s="24">
        <f t="shared" si="333"/>
        <v>0</v>
      </c>
      <c r="AW774" s="23" t="str">
        <f t="shared" ref="AW774:AW781" si="344">IF(AV774&lt;&gt;0,"MEDIDO","NÃO MEDIDO")</f>
        <v>NÃO MEDIDO</v>
      </c>
      <c r="AX774" s="45"/>
    </row>
    <row r="775" spans="1:50" s="41" customFormat="1" ht="35.25" customHeight="1" x14ac:dyDescent="0.2">
      <c r="A775" s="41" t="s">
        <v>39</v>
      </c>
      <c r="C775" s="57" t="s">
        <v>1542</v>
      </c>
      <c r="D775" s="56" t="s">
        <v>1541</v>
      </c>
      <c r="E775" s="55" t="s">
        <v>43</v>
      </c>
      <c r="F775" s="53">
        <v>20</v>
      </c>
      <c r="G775" s="53">
        <v>0</v>
      </c>
      <c r="H775" s="54">
        <v>0</v>
      </c>
      <c r="I775" s="54"/>
      <c r="J775" s="54">
        <v>0</v>
      </c>
      <c r="K775" s="53">
        <f t="shared" si="324"/>
        <v>20</v>
      </c>
      <c r="L775" s="52">
        <v>8.68</v>
      </c>
      <c r="M775" s="51">
        <f t="shared" si="330"/>
        <v>173.6</v>
      </c>
      <c r="N775" s="50"/>
      <c r="O775" s="50"/>
      <c r="P775" s="50"/>
      <c r="Q775" s="50">
        <f t="shared" si="335"/>
        <v>0</v>
      </c>
      <c r="R775" s="50"/>
      <c r="S775" s="50">
        <f t="shared" si="336"/>
        <v>0</v>
      </c>
      <c r="T775" s="50"/>
      <c r="U775" s="50"/>
      <c r="V775" s="50"/>
      <c r="W775" s="50">
        <f t="shared" si="337"/>
        <v>0</v>
      </c>
      <c r="X775" s="50"/>
      <c r="Y775" s="50">
        <f t="shared" si="339"/>
        <v>0</v>
      </c>
      <c r="Z775" s="50"/>
      <c r="AA775" s="50">
        <f t="shared" si="338"/>
        <v>0</v>
      </c>
      <c r="AB775" s="50"/>
      <c r="AC775" s="50">
        <f t="shared" si="325"/>
        <v>0</v>
      </c>
      <c r="AD775" s="50"/>
      <c r="AE775" s="50">
        <f t="shared" si="342"/>
        <v>0</v>
      </c>
      <c r="AF775" s="50"/>
      <c r="AG775" s="50">
        <f t="shared" si="343"/>
        <v>0</v>
      </c>
      <c r="AH775" s="50"/>
      <c r="AI775" s="50">
        <f t="shared" si="326"/>
        <v>0</v>
      </c>
      <c r="AJ775" s="50"/>
      <c r="AK775" s="50">
        <f t="shared" si="331"/>
        <v>0</v>
      </c>
      <c r="AL775" s="50"/>
      <c r="AM775" s="50">
        <f t="shared" si="327"/>
        <v>0</v>
      </c>
      <c r="AN775" s="50"/>
      <c r="AO775" s="50">
        <f t="shared" si="328"/>
        <v>0</v>
      </c>
      <c r="AP775" s="49">
        <f t="shared" si="329"/>
        <v>0</v>
      </c>
      <c r="AQ775" s="49">
        <f t="shared" si="321"/>
        <v>0</v>
      </c>
      <c r="AR775" s="49">
        <f t="shared" si="322"/>
        <v>20</v>
      </c>
      <c r="AS775" s="58">
        <f t="shared" si="323"/>
        <v>173.6</v>
      </c>
      <c r="AT775" s="47"/>
      <c r="AU775" s="46"/>
      <c r="AV775" s="24">
        <f t="shared" si="333"/>
        <v>0</v>
      </c>
      <c r="AW775" s="23" t="str">
        <f t="shared" si="344"/>
        <v>NÃO MEDIDO</v>
      </c>
      <c r="AX775" s="45"/>
    </row>
    <row r="776" spans="1:50" s="41" customFormat="1" ht="35.25" customHeight="1" x14ac:dyDescent="0.2">
      <c r="A776" s="41" t="s">
        <v>39</v>
      </c>
      <c r="C776" s="57" t="s">
        <v>1540</v>
      </c>
      <c r="D776" s="56" t="s">
        <v>1539</v>
      </c>
      <c r="E776" s="55" t="s">
        <v>43</v>
      </c>
      <c r="F776" s="53">
        <v>8</v>
      </c>
      <c r="G776" s="53">
        <v>0</v>
      </c>
      <c r="H776" s="54">
        <v>0</v>
      </c>
      <c r="I776" s="54"/>
      <c r="J776" s="54">
        <v>40</v>
      </c>
      <c r="K776" s="53">
        <f t="shared" si="324"/>
        <v>48</v>
      </c>
      <c r="L776" s="52">
        <v>10.68</v>
      </c>
      <c r="M776" s="51">
        <f t="shared" si="330"/>
        <v>512.64</v>
      </c>
      <c r="N776" s="50"/>
      <c r="O776" s="50"/>
      <c r="P776" s="50"/>
      <c r="Q776" s="50">
        <f t="shared" si="335"/>
        <v>0</v>
      </c>
      <c r="R776" s="50"/>
      <c r="S776" s="50">
        <f t="shared" si="336"/>
        <v>0</v>
      </c>
      <c r="T776" s="50"/>
      <c r="U776" s="50"/>
      <c r="V776" s="50"/>
      <c r="W776" s="50">
        <f t="shared" si="337"/>
        <v>0</v>
      </c>
      <c r="X776" s="50"/>
      <c r="Y776" s="50">
        <f t="shared" si="339"/>
        <v>0</v>
      </c>
      <c r="Z776" s="50"/>
      <c r="AA776" s="50">
        <f t="shared" si="338"/>
        <v>0</v>
      </c>
      <c r="AB776" s="50"/>
      <c r="AC776" s="50">
        <f t="shared" si="325"/>
        <v>0</v>
      </c>
      <c r="AD776" s="50"/>
      <c r="AE776" s="50">
        <f t="shared" si="342"/>
        <v>0</v>
      </c>
      <c r="AF776" s="50"/>
      <c r="AG776" s="50">
        <f t="shared" si="343"/>
        <v>0</v>
      </c>
      <c r="AH776" s="50"/>
      <c r="AI776" s="50">
        <f t="shared" si="326"/>
        <v>0</v>
      </c>
      <c r="AJ776" s="50"/>
      <c r="AK776" s="50">
        <f t="shared" si="331"/>
        <v>0</v>
      </c>
      <c r="AL776" s="50"/>
      <c r="AM776" s="50">
        <f t="shared" si="327"/>
        <v>0</v>
      </c>
      <c r="AN776" s="50"/>
      <c r="AO776" s="50">
        <f t="shared" si="328"/>
        <v>0</v>
      </c>
      <c r="AP776" s="49">
        <f t="shared" si="329"/>
        <v>0</v>
      </c>
      <c r="AQ776" s="49">
        <f t="shared" si="321"/>
        <v>0</v>
      </c>
      <c r="AR776" s="49">
        <f t="shared" si="322"/>
        <v>48</v>
      </c>
      <c r="AS776" s="58">
        <f t="shared" si="323"/>
        <v>512.64</v>
      </c>
      <c r="AT776" s="47"/>
      <c r="AU776" s="46"/>
      <c r="AV776" s="24">
        <f t="shared" si="333"/>
        <v>0</v>
      </c>
      <c r="AW776" s="23" t="str">
        <f t="shared" si="344"/>
        <v>NÃO MEDIDO</v>
      </c>
      <c r="AX776" s="45"/>
    </row>
    <row r="777" spans="1:50" s="41" customFormat="1" ht="35.25" customHeight="1" x14ac:dyDescent="0.2">
      <c r="A777" s="41" t="s">
        <v>39</v>
      </c>
      <c r="C777" s="57" t="s">
        <v>1538</v>
      </c>
      <c r="D777" s="56" t="s">
        <v>1537</v>
      </c>
      <c r="E777" s="55" t="s">
        <v>43</v>
      </c>
      <c r="F777" s="53">
        <v>12</v>
      </c>
      <c r="G777" s="53">
        <v>0</v>
      </c>
      <c r="H777" s="54">
        <v>0</v>
      </c>
      <c r="I777" s="54"/>
      <c r="J777" s="54">
        <v>0</v>
      </c>
      <c r="K777" s="53">
        <f t="shared" si="324"/>
        <v>12</v>
      </c>
      <c r="L777" s="52">
        <v>11.48</v>
      </c>
      <c r="M777" s="51">
        <f t="shared" si="330"/>
        <v>137.76</v>
      </c>
      <c r="N777" s="50"/>
      <c r="O777" s="50"/>
      <c r="P777" s="50"/>
      <c r="Q777" s="50">
        <f t="shared" ref="Q777:Q808" si="345">ROUND(P777*$L777,2)</f>
        <v>0</v>
      </c>
      <c r="R777" s="50"/>
      <c r="S777" s="50">
        <f t="shared" ref="S777:S808" si="346">ROUND(R777*$L777,2)</f>
        <v>0</v>
      </c>
      <c r="T777" s="50"/>
      <c r="U777" s="50"/>
      <c r="V777" s="50"/>
      <c r="W777" s="50">
        <f t="shared" ref="W777:W808" si="347">ROUND(V777*$L777,2)</f>
        <v>0</v>
      </c>
      <c r="X777" s="50"/>
      <c r="Y777" s="50">
        <f t="shared" si="339"/>
        <v>0</v>
      </c>
      <c r="Z777" s="50"/>
      <c r="AA777" s="50">
        <f t="shared" ref="AA777:AA808" si="348">ROUND(Z777*$L777,2)</f>
        <v>0</v>
      </c>
      <c r="AB777" s="50"/>
      <c r="AC777" s="50">
        <f t="shared" si="325"/>
        <v>0</v>
      </c>
      <c r="AD777" s="50"/>
      <c r="AE777" s="50">
        <f t="shared" si="342"/>
        <v>0</v>
      </c>
      <c r="AF777" s="50"/>
      <c r="AG777" s="50">
        <f t="shared" si="343"/>
        <v>0</v>
      </c>
      <c r="AH777" s="50"/>
      <c r="AI777" s="50">
        <f t="shared" si="326"/>
        <v>0</v>
      </c>
      <c r="AJ777" s="50"/>
      <c r="AK777" s="50">
        <f t="shared" si="331"/>
        <v>0</v>
      </c>
      <c r="AL777" s="50"/>
      <c r="AM777" s="50">
        <f t="shared" si="327"/>
        <v>0</v>
      </c>
      <c r="AN777" s="50"/>
      <c r="AO777" s="50">
        <f t="shared" si="328"/>
        <v>0</v>
      </c>
      <c r="AP777" s="49">
        <f t="shared" si="329"/>
        <v>0</v>
      </c>
      <c r="AQ777" s="49">
        <f t="shared" si="321"/>
        <v>0</v>
      </c>
      <c r="AR777" s="49">
        <f t="shared" si="322"/>
        <v>12</v>
      </c>
      <c r="AS777" s="58">
        <f t="shared" si="323"/>
        <v>137.76</v>
      </c>
      <c r="AT777" s="47"/>
      <c r="AU777" s="46"/>
      <c r="AV777" s="24">
        <f t="shared" si="333"/>
        <v>0</v>
      </c>
      <c r="AW777" s="23" t="str">
        <f t="shared" si="344"/>
        <v>NÃO MEDIDO</v>
      </c>
      <c r="AX777" s="45"/>
    </row>
    <row r="778" spans="1:50" s="41" customFormat="1" ht="35.25" customHeight="1" x14ac:dyDescent="0.2">
      <c r="A778" s="41" t="s">
        <v>39</v>
      </c>
      <c r="C778" s="57" t="s">
        <v>1536</v>
      </c>
      <c r="D778" s="56" t="s">
        <v>1535</v>
      </c>
      <c r="E778" s="55" t="s">
        <v>43</v>
      </c>
      <c r="F778" s="53">
        <v>3</v>
      </c>
      <c r="G778" s="53">
        <v>0</v>
      </c>
      <c r="H778" s="54">
        <v>0</v>
      </c>
      <c r="I778" s="54"/>
      <c r="J778" s="54">
        <v>0</v>
      </c>
      <c r="K778" s="53">
        <f t="shared" si="324"/>
        <v>3</v>
      </c>
      <c r="L778" s="52">
        <v>12.98</v>
      </c>
      <c r="M778" s="51">
        <f t="shared" si="330"/>
        <v>38.94</v>
      </c>
      <c r="N778" s="50"/>
      <c r="O778" s="50"/>
      <c r="P778" s="50"/>
      <c r="Q778" s="50">
        <f t="shared" si="345"/>
        <v>0</v>
      </c>
      <c r="R778" s="50"/>
      <c r="S778" s="50">
        <f t="shared" si="346"/>
        <v>0</v>
      </c>
      <c r="T778" s="50"/>
      <c r="U778" s="50"/>
      <c r="V778" s="50"/>
      <c r="W778" s="50">
        <f t="shared" si="347"/>
        <v>0</v>
      </c>
      <c r="X778" s="50"/>
      <c r="Y778" s="50">
        <f t="shared" si="339"/>
        <v>0</v>
      </c>
      <c r="Z778" s="50"/>
      <c r="AA778" s="50">
        <f t="shared" si="348"/>
        <v>0</v>
      </c>
      <c r="AB778" s="50"/>
      <c r="AC778" s="50">
        <f t="shared" si="325"/>
        <v>0</v>
      </c>
      <c r="AD778" s="50"/>
      <c r="AE778" s="50">
        <f t="shared" si="342"/>
        <v>0</v>
      </c>
      <c r="AF778" s="50"/>
      <c r="AG778" s="50">
        <f t="shared" si="343"/>
        <v>0</v>
      </c>
      <c r="AH778" s="50"/>
      <c r="AI778" s="50">
        <f t="shared" si="326"/>
        <v>0</v>
      </c>
      <c r="AJ778" s="50"/>
      <c r="AK778" s="50">
        <f t="shared" si="331"/>
        <v>0</v>
      </c>
      <c r="AL778" s="50"/>
      <c r="AM778" s="50">
        <f t="shared" si="327"/>
        <v>0</v>
      </c>
      <c r="AN778" s="50"/>
      <c r="AO778" s="50">
        <f t="shared" si="328"/>
        <v>0</v>
      </c>
      <c r="AP778" s="49">
        <f t="shared" si="329"/>
        <v>0</v>
      </c>
      <c r="AQ778" s="49">
        <f t="shared" si="321"/>
        <v>0</v>
      </c>
      <c r="AR778" s="49">
        <f t="shared" si="322"/>
        <v>3</v>
      </c>
      <c r="AS778" s="58">
        <f t="shared" si="323"/>
        <v>38.94</v>
      </c>
      <c r="AT778" s="47"/>
      <c r="AU778" s="46"/>
      <c r="AV778" s="24">
        <f t="shared" si="333"/>
        <v>0</v>
      </c>
      <c r="AW778" s="23" t="str">
        <f t="shared" si="344"/>
        <v>NÃO MEDIDO</v>
      </c>
      <c r="AX778" s="45"/>
    </row>
    <row r="779" spans="1:50" s="41" customFormat="1" ht="35.25" customHeight="1" x14ac:dyDescent="0.2">
      <c r="A779" s="41" t="s">
        <v>39</v>
      </c>
      <c r="C779" s="57" t="s">
        <v>1534</v>
      </c>
      <c r="D779" s="56" t="s">
        <v>1533</v>
      </c>
      <c r="E779" s="55" t="s">
        <v>182</v>
      </c>
      <c r="F779" s="53">
        <v>15</v>
      </c>
      <c r="G779" s="53">
        <v>0</v>
      </c>
      <c r="H779" s="54">
        <v>0</v>
      </c>
      <c r="I779" s="54"/>
      <c r="J779" s="54">
        <v>0</v>
      </c>
      <c r="K779" s="53">
        <f t="shared" si="324"/>
        <v>15</v>
      </c>
      <c r="L779" s="52">
        <v>57.85</v>
      </c>
      <c r="M779" s="51">
        <f t="shared" si="330"/>
        <v>867.75</v>
      </c>
      <c r="N779" s="50"/>
      <c r="O779" s="50"/>
      <c r="P779" s="50"/>
      <c r="Q779" s="50">
        <f t="shared" si="345"/>
        <v>0</v>
      </c>
      <c r="R779" s="50"/>
      <c r="S779" s="50">
        <f t="shared" si="346"/>
        <v>0</v>
      </c>
      <c r="T779" s="50"/>
      <c r="U779" s="50"/>
      <c r="V779" s="50"/>
      <c r="W779" s="50">
        <f t="shared" si="347"/>
        <v>0</v>
      </c>
      <c r="X779" s="50"/>
      <c r="Y779" s="50">
        <f t="shared" si="339"/>
        <v>0</v>
      </c>
      <c r="Z779" s="50"/>
      <c r="AA779" s="50">
        <f t="shared" si="348"/>
        <v>0</v>
      </c>
      <c r="AB779" s="50"/>
      <c r="AC779" s="50">
        <f t="shared" si="325"/>
        <v>0</v>
      </c>
      <c r="AD779" s="50"/>
      <c r="AE779" s="50">
        <f t="shared" si="342"/>
        <v>0</v>
      </c>
      <c r="AF779" s="50"/>
      <c r="AG779" s="50">
        <f t="shared" si="343"/>
        <v>0</v>
      </c>
      <c r="AH779" s="50"/>
      <c r="AI779" s="50">
        <f t="shared" si="326"/>
        <v>0</v>
      </c>
      <c r="AJ779" s="50"/>
      <c r="AK779" s="50">
        <f t="shared" si="331"/>
        <v>0</v>
      </c>
      <c r="AL779" s="50"/>
      <c r="AM779" s="50">
        <f t="shared" si="327"/>
        <v>0</v>
      </c>
      <c r="AN779" s="50"/>
      <c r="AO779" s="50">
        <f t="shared" si="328"/>
        <v>0</v>
      </c>
      <c r="AP779" s="49">
        <f t="shared" si="329"/>
        <v>0</v>
      </c>
      <c r="AQ779" s="49">
        <f t="shared" si="321"/>
        <v>0</v>
      </c>
      <c r="AR779" s="49">
        <f t="shared" si="322"/>
        <v>15</v>
      </c>
      <c r="AS779" s="58">
        <f t="shared" si="323"/>
        <v>867.75</v>
      </c>
      <c r="AT779" s="47"/>
      <c r="AU779" s="46"/>
      <c r="AV779" s="24">
        <f t="shared" si="333"/>
        <v>0</v>
      </c>
      <c r="AW779" s="23" t="str">
        <f t="shared" si="344"/>
        <v>NÃO MEDIDO</v>
      </c>
      <c r="AX779" s="45"/>
    </row>
    <row r="780" spans="1:50" s="41" customFormat="1" ht="35.25" customHeight="1" x14ac:dyDescent="0.2">
      <c r="A780" s="41" t="s">
        <v>39</v>
      </c>
      <c r="C780" s="57" t="s">
        <v>526</v>
      </c>
      <c r="D780" s="56" t="s">
        <v>525</v>
      </c>
      <c r="E780" s="55" t="s">
        <v>182</v>
      </c>
      <c r="F780" s="53">
        <v>50</v>
      </c>
      <c r="G780" s="53">
        <v>0</v>
      </c>
      <c r="H780" s="54">
        <v>0</v>
      </c>
      <c r="I780" s="54"/>
      <c r="J780" s="54">
        <v>0</v>
      </c>
      <c r="K780" s="53">
        <f t="shared" si="324"/>
        <v>50</v>
      </c>
      <c r="L780" s="52">
        <v>117.71</v>
      </c>
      <c r="M780" s="51">
        <f t="shared" si="330"/>
        <v>5885.5</v>
      </c>
      <c r="N780" s="50"/>
      <c r="O780" s="50"/>
      <c r="P780" s="50"/>
      <c r="Q780" s="50">
        <f t="shared" si="345"/>
        <v>0</v>
      </c>
      <c r="R780" s="50"/>
      <c r="S780" s="50">
        <f t="shared" si="346"/>
        <v>0</v>
      </c>
      <c r="T780" s="50"/>
      <c r="U780" s="50"/>
      <c r="V780" s="50"/>
      <c r="W780" s="50">
        <f t="shared" si="347"/>
        <v>0</v>
      </c>
      <c r="X780" s="50"/>
      <c r="Y780" s="50">
        <f t="shared" si="339"/>
        <v>0</v>
      </c>
      <c r="Z780" s="50"/>
      <c r="AA780" s="50">
        <f t="shared" si="348"/>
        <v>0</v>
      </c>
      <c r="AB780" s="50"/>
      <c r="AC780" s="50">
        <f t="shared" si="325"/>
        <v>0</v>
      </c>
      <c r="AD780" s="50"/>
      <c r="AE780" s="50">
        <f t="shared" si="342"/>
        <v>0</v>
      </c>
      <c r="AF780" s="50"/>
      <c r="AG780" s="50">
        <f t="shared" si="343"/>
        <v>0</v>
      </c>
      <c r="AH780" s="50">
        <v>25</v>
      </c>
      <c r="AI780" s="50">
        <f t="shared" si="326"/>
        <v>2942.75</v>
      </c>
      <c r="AJ780" s="50"/>
      <c r="AK780" s="50">
        <f t="shared" si="331"/>
        <v>0</v>
      </c>
      <c r="AL780" s="50"/>
      <c r="AM780" s="50">
        <f t="shared" si="327"/>
        <v>0</v>
      </c>
      <c r="AN780" s="50"/>
      <c r="AO780" s="50">
        <f t="shared" si="328"/>
        <v>0</v>
      </c>
      <c r="AP780" s="49">
        <f t="shared" si="329"/>
        <v>25</v>
      </c>
      <c r="AQ780" s="49">
        <f t="shared" si="321"/>
        <v>2942.75</v>
      </c>
      <c r="AR780" s="49">
        <f t="shared" si="322"/>
        <v>25</v>
      </c>
      <c r="AS780" s="58">
        <f t="shared" si="323"/>
        <v>2942.75</v>
      </c>
      <c r="AT780" s="47"/>
      <c r="AU780" s="46"/>
      <c r="AV780" s="24">
        <f t="shared" si="333"/>
        <v>0</v>
      </c>
      <c r="AW780" s="23" t="str">
        <f t="shared" si="344"/>
        <v>NÃO MEDIDO</v>
      </c>
      <c r="AX780" s="45"/>
    </row>
    <row r="781" spans="1:50" s="41" customFormat="1" ht="35.25" customHeight="1" x14ac:dyDescent="0.2">
      <c r="A781" s="41" t="s">
        <v>39</v>
      </c>
      <c r="C781" s="57" t="s">
        <v>646</v>
      </c>
      <c r="D781" s="56" t="s">
        <v>645</v>
      </c>
      <c r="E781" s="55" t="s">
        <v>182</v>
      </c>
      <c r="F781" s="53">
        <v>1100</v>
      </c>
      <c r="G781" s="53">
        <v>0</v>
      </c>
      <c r="H781" s="54">
        <v>0</v>
      </c>
      <c r="I781" s="54"/>
      <c r="J781" s="54">
        <v>0</v>
      </c>
      <c r="K781" s="53">
        <f t="shared" si="324"/>
        <v>1100</v>
      </c>
      <c r="L781" s="52">
        <v>38.049999999999997</v>
      </c>
      <c r="M781" s="51">
        <f t="shared" si="330"/>
        <v>41855</v>
      </c>
      <c r="N781" s="50"/>
      <c r="O781" s="50">
        <f t="shared" ref="O781:O812" si="349">ROUND(N781*$L781,2)</f>
        <v>0</v>
      </c>
      <c r="P781" s="50"/>
      <c r="Q781" s="50">
        <f t="shared" si="345"/>
        <v>0</v>
      </c>
      <c r="R781" s="50"/>
      <c r="S781" s="50">
        <f t="shared" si="346"/>
        <v>0</v>
      </c>
      <c r="T781" s="50"/>
      <c r="U781" s="50">
        <f t="shared" ref="U781:U812" si="350">ROUND(T781*$L781,2)</f>
        <v>0</v>
      </c>
      <c r="V781" s="50">
        <v>85.67</v>
      </c>
      <c r="W781" s="50">
        <f t="shared" si="347"/>
        <v>3259.74</v>
      </c>
      <c r="X781" s="50">
        <v>161.44999999999999</v>
      </c>
      <c r="Y781" s="50">
        <f t="shared" si="339"/>
        <v>6143.17</v>
      </c>
      <c r="Z781" s="50"/>
      <c r="AA781" s="50">
        <f t="shared" si="348"/>
        <v>0</v>
      </c>
      <c r="AB781" s="50"/>
      <c r="AC781" s="50">
        <f t="shared" si="325"/>
        <v>0</v>
      </c>
      <c r="AD781" s="50"/>
      <c r="AE781" s="50">
        <f t="shared" si="342"/>
        <v>0</v>
      </c>
      <c r="AF781" s="50"/>
      <c r="AG781" s="50">
        <f t="shared" si="343"/>
        <v>0</v>
      </c>
      <c r="AH781" s="50"/>
      <c r="AI781" s="50">
        <f t="shared" si="326"/>
        <v>0</v>
      </c>
      <c r="AJ781" s="50"/>
      <c r="AK781" s="50">
        <f t="shared" si="331"/>
        <v>0</v>
      </c>
      <c r="AL781" s="50"/>
      <c r="AM781" s="50">
        <f t="shared" si="327"/>
        <v>0</v>
      </c>
      <c r="AN781" s="50"/>
      <c r="AO781" s="50">
        <f t="shared" si="328"/>
        <v>0</v>
      </c>
      <c r="AP781" s="49">
        <f t="shared" si="329"/>
        <v>247.12</v>
      </c>
      <c r="AQ781" s="49">
        <f t="shared" si="321"/>
        <v>9402.91</v>
      </c>
      <c r="AR781" s="49">
        <f t="shared" si="322"/>
        <v>852.88</v>
      </c>
      <c r="AS781" s="58">
        <f t="shared" si="323"/>
        <v>32452.09</v>
      </c>
      <c r="AT781" s="47"/>
      <c r="AU781" s="46"/>
      <c r="AV781" s="24">
        <f t="shared" si="333"/>
        <v>0</v>
      </c>
      <c r="AW781" s="23" t="str">
        <f t="shared" si="344"/>
        <v>NÃO MEDIDO</v>
      </c>
      <c r="AX781" s="45"/>
    </row>
    <row r="782" spans="1:50" s="41" customFormat="1" ht="35.25" customHeight="1" x14ac:dyDescent="0.2">
      <c r="A782" s="41" t="s">
        <v>39</v>
      </c>
      <c r="C782" s="57" t="s">
        <v>524</v>
      </c>
      <c r="D782" s="56" t="s">
        <v>523</v>
      </c>
      <c r="E782" s="55" t="s">
        <v>182</v>
      </c>
      <c r="F782" s="53">
        <v>50</v>
      </c>
      <c r="G782" s="53">
        <v>0</v>
      </c>
      <c r="H782" s="54">
        <v>0</v>
      </c>
      <c r="I782" s="54"/>
      <c r="J782" s="54">
        <v>0</v>
      </c>
      <c r="K782" s="53">
        <f t="shared" si="324"/>
        <v>50</v>
      </c>
      <c r="L782" s="52">
        <v>40.5</v>
      </c>
      <c r="M782" s="51">
        <f t="shared" si="330"/>
        <v>2025</v>
      </c>
      <c r="N782" s="50"/>
      <c r="O782" s="50">
        <f t="shared" si="349"/>
        <v>0</v>
      </c>
      <c r="P782" s="50"/>
      <c r="Q782" s="50">
        <f t="shared" si="345"/>
        <v>0</v>
      </c>
      <c r="R782" s="50"/>
      <c r="S782" s="50">
        <f t="shared" si="346"/>
        <v>0</v>
      </c>
      <c r="T782" s="50"/>
      <c r="U782" s="50">
        <f t="shared" si="350"/>
        <v>0</v>
      </c>
      <c r="V782" s="50"/>
      <c r="W782" s="50">
        <f t="shared" si="347"/>
        <v>0</v>
      </c>
      <c r="X782" s="50"/>
      <c r="Y782" s="50">
        <f t="shared" si="339"/>
        <v>0</v>
      </c>
      <c r="Z782" s="50"/>
      <c r="AA782" s="50">
        <f t="shared" si="348"/>
        <v>0</v>
      </c>
      <c r="AB782" s="50"/>
      <c r="AC782" s="50">
        <f t="shared" si="325"/>
        <v>0</v>
      </c>
      <c r="AD782" s="50"/>
      <c r="AE782" s="50">
        <f t="shared" si="342"/>
        <v>0</v>
      </c>
      <c r="AF782" s="50"/>
      <c r="AG782" s="50">
        <f t="shared" si="343"/>
        <v>0</v>
      </c>
      <c r="AH782" s="50"/>
      <c r="AI782" s="50">
        <f t="shared" si="326"/>
        <v>0</v>
      </c>
      <c r="AJ782" s="50"/>
      <c r="AK782" s="50">
        <f t="shared" si="331"/>
        <v>0</v>
      </c>
      <c r="AL782" s="50"/>
      <c r="AM782" s="50">
        <f t="shared" si="327"/>
        <v>0</v>
      </c>
      <c r="AN782" s="50"/>
      <c r="AO782" s="50">
        <f t="shared" si="328"/>
        <v>0</v>
      </c>
      <c r="AP782" s="49">
        <f t="shared" si="329"/>
        <v>0</v>
      </c>
      <c r="AQ782" s="49">
        <f t="shared" ref="AQ782:AQ845" si="351">SUMIF($N$9:$AO$9,"valor medido",N782:AO782)</f>
        <v>0</v>
      </c>
      <c r="AR782" s="49">
        <f t="shared" ref="AR782:AR845" si="352">K782-AP782</f>
        <v>50</v>
      </c>
      <c r="AS782" s="58">
        <f t="shared" ref="AS782:AS845" si="353">M782-AQ782</f>
        <v>2025</v>
      </c>
      <c r="AT782" s="47"/>
      <c r="AU782" s="46"/>
      <c r="AV782" s="24">
        <f t="shared" si="333"/>
        <v>0</v>
      </c>
      <c r="AW782" s="23" t="str">
        <f>IF(COUNTIF(AW783:AW786,"MEDIDO")&lt;&gt;0,"MEDIDO","NÃO MEDIDO")</f>
        <v>NÃO MEDIDO</v>
      </c>
      <c r="AX782" s="45"/>
    </row>
    <row r="783" spans="1:50" s="41" customFormat="1" ht="35.25" customHeight="1" x14ac:dyDescent="0.2">
      <c r="A783" s="41" t="s">
        <v>39</v>
      </c>
      <c r="C783" s="57" t="s">
        <v>644</v>
      </c>
      <c r="D783" s="56" t="s">
        <v>643</v>
      </c>
      <c r="E783" s="55" t="s">
        <v>182</v>
      </c>
      <c r="F783" s="53">
        <v>20</v>
      </c>
      <c r="G783" s="53">
        <v>0</v>
      </c>
      <c r="H783" s="54">
        <v>0</v>
      </c>
      <c r="I783" s="54"/>
      <c r="J783" s="54">
        <v>0</v>
      </c>
      <c r="K783" s="53">
        <f t="shared" ref="K783:K846" si="354">F783+G783+H783+I783+J783</f>
        <v>20</v>
      </c>
      <c r="L783" s="52">
        <v>64.12</v>
      </c>
      <c r="M783" s="51">
        <f t="shared" si="330"/>
        <v>1282.4000000000001</v>
      </c>
      <c r="N783" s="50"/>
      <c r="O783" s="50">
        <f t="shared" si="349"/>
        <v>0</v>
      </c>
      <c r="P783" s="50"/>
      <c r="Q783" s="50">
        <f t="shared" si="345"/>
        <v>0</v>
      </c>
      <c r="R783" s="50"/>
      <c r="S783" s="50">
        <f t="shared" si="346"/>
        <v>0</v>
      </c>
      <c r="T783" s="50"/>
      <c r="U783" s="50">
        <f t="shared" si="350"/>
        <v>0</v>
      </c>
      <c r="V783" s="50"/>
      <c r="W783" s="50">
        <f t="shared" si="347"/>
        <v>0</v>
      </c>
      <c r="X783" s="50"/>
      <c r="Y783" s="50">
        <f t="shared" si="339"/>
        <v>0</v>
      </c>
      <c r="Z783" s="50"/>
      <c r="AA783" s="50">
        <f t="shared" si="348"/>
        <v>0</v>
      </c>
      <c r="AB783" s="50"/>
      <c r="AC783" s="50">
        <f t="shared" ref="AC783:AC846" si="355">ROUND(AB783*$L783,2)</f>
        <v>0</v>
      </c>
      <c r="AD783" s="50"/>
      <c r="AE783" s="50">
        <f t="shared" si="342"/>
        <v>0</v>
      </c>
      <c r="AF783" s="50"/>
      <c r="AG783" s="50">
        <f t="shared" si="343"/>
        <v>0</v>
      </c>
      <c r="AH783" s="50"/>
      <c r="AI783" s="50">
        <f t="shared" ref="AI783:AI846" si="356">ROUND(AH783*$L783,2)</f>
        <v>0</v>
      </c>
      <c r="AJ783" s="50"/>
      <c r="AK783" s="50">
        <f t="shared" si="331"/>
        <v>0</v>
      </c>
      <c r="AL783" s="50"/>
      <c r="AM783" s="50">
        <f t="shared" ref="AM783:AM846" si="357">ROUND(AL783*$L783,2)</f>
        <v>0</v>
      </c>
      <c r="AN783" s="50"/>
      <c r="AO783" s="50">
        <f t="shared" ref="AO783:AO846" si="358">ROUND(AN783*$L783,2)</f>
        <v>0</v>
      </c>
      <c r="AP783" s="49">
        <f t="shared" ref="AP783:AP846" si="359">SUMIF($N$9:$AO$9,"QUANTIDADE",N783:AO783)</f>
        <v>0</v>
      </c>
      <c r="AQ783" s="49">
        <f t="shared" si="351"/>
        <v>0</v>
      </c>
      <c r="AR783" s="49">
        <f t="shared" si="352"/>
        <v>20</v>
      </c>
      <c r="AS783" s="58">
        <f t="shared" si="353"/>
        <v>1282.4000000000001</v>
      </c>
      <c r="AT783" s="47"/>
      <c r="AU783" s="46"/>
      <c r="AV783" s="24">
        <f t="shared" si="333"/>
        <v>0</v>
      </c>
      <c r="AW783" s="23" t="str">
        <f>IF(COUNTIF(AW784:AW787,"MEDIDO")&lt;&gt;0,"MEDIDO","NÃO MEDIDO")</f>
        <v>NÃO MEDIDO</v>
      </c>
      <c r="AX783" s="45"/>
    </row>
    <row r="784" spans="1:50" s="41" customFormat="1" ht="35.25" customHeight="1" x14ac:dyDescent="0.2">
      <c r="A784" s="41" t="s">
        <v>39</v>
      </c>
      <c r="C784" s="57" t="s">
        <v>522</v>
      </c>
      <c r="D784" s="56" t="s">
        <v>521</v>
      </c>
      <c r="E784" s="55" t="s">
        <v>182</v>
      </c>
      <c r="F784" s="53">
        <v>30</v>
      </c>
      <c r="G784" s="53">
        <v>0</v>
      </c>
      <c r="H784" s="54">
        <v>0</v>
      </c>
      <c r="I784" s="54"/>
      <c r="J784" s="54">
        <v>0</v>
      </c>
      <c r="K784" s="53">
        <f t="shared" si="354"/>
        <v>30</v>
      </c>
      <c r="L784" s="52">
        <v>81.59</v>
      </c>
      <c r="M784" s="51">
        <f t="shared" ref="M784:M847" si="360">ROUND(($F784*$L784),2)+ROUND(($G784*$L784),2)+ROUND(($H784*$L784),2)+ROUND(($I784*$L784),2)+ROUND(($J784*$L784),2)</f>
        <v>2447.6999999999998</v>
      </c>
      <c r="N784" s="50"/>
      <c r="O784" s="50">
        <f t="shared" si="349"/>
        <v>0</v>
      </c>
      <c r="P784" s="50"/>
      <c r="Q784" s="50">
        <f t="shared" si="345"/>
        <v>0</v>
      </c>
      <c r="R784" s="50"/>
      <c r="S784" s="50">
        <f t="shared" si="346"/>
        <v>0</v>
      </c>
      <c r="T784" s="50"/>
      <c r="U784" s="50">
        <f t="shared" si="350"/>
        <v>0</v>
      </c>
      <c r="V784" s="50"/>
      <c r="W784" s="50">
        <f t="shared" si="347"/>
        <v>0</v>
      </c>
      <c r="X784" s="50"/>
      <c r="Y784" s="50">
        <f t="shared" si="339"/>
        <v>0</v>
      </c>
      <c r="Z784" s="50"/>
      <c r="AA784" s="50">
        <f t="shared" si="348"/>
        <v>0</v>
      </c>
      <c r="AB784" s="50"/>
      <c r="AC784" s="50">
        <f t="shared" si="355"/>
        <v>0</v>
      </c>
      <c r="AD784" s="50"/>
      <c r="AE784" s="50">
        <f t="shared" si="342"/>
        <v>0</v>
      </c>
      <c r="AF784" s="50"/>
      <c r="AG784" s="50">
        <f t="shared" si="343"/>
        <v>0</v>
      </c>
      <c r="AH784" s="50"/>
      <c r="AI784" s="50">
        <f t="shared" si="356"/>
        <v>0</v>
      </c>
      <c r="AJ784" s="50"/>
      <c r="AK784" s="50">
        <f t="shared" si="331"/>
        <v>0</v>
      </c>
      <c r="AL784" s="50"/>
      <c r="AM784" s="50">
        <f t="shared" si="357"/>
        <v>0</v>
      </c>
      <c r="AN784" s="50"/>
      <c r="AO784" s="50">
        <f t="shared" si="358"/>
        <v>0</v>
      </c>
      <c r="AP784" s="49">
        <f t="shared" si="359"/>
        <v>0</v>
      </c>
      <c r="AQ784" s="49">
        <f t="shared" si="351"/>
        <v>0</v>
      </c>
      <c r="AR784" s="49">
        <f t="shared" si="352"/>
        <v>30</v>
      </c>
      <c r="AS784" s="58">
        <f t="shared" si="353"/>
        <v>2447.6999999999998</v>
      </c>
      <c r="AT784" s="47"/>
      <c r="AU784" s="46"/>
      <c r="AV784" s="24">
        <f t="shared" si="333"/>
        <v>0</v>
      </c>
      <c r="AW784" s="23" t="str">
        <f t="shared" ref="AW784:AW798" si="361">IF(AV784&lt;&gt;0,"MEDIDO","NÃO MEDIDO")</f>
        <v>NÃO MEDIDO</v>
      </c>
      <c r="AX784" s="45"/>
    </row>
    <row r="785" spans="1:50" s="41" customFormat="1" ht="35.25" customHeight="1" x14ac:dyDescent="0.2">
      <c r="A785" s="41" t="s">
        <v>39</v>
      </c>
      <c r="C785" s="57" t="s">
        <v>1532</v>
      </c>
      <c r="D785" s="56" t="s">
        <v>1531</v>
      </c>
      <c r="E785" s="55" t="s">
        <v>182</v>
      </c>
      <c r="F785" s="53">
        <v>18</v>
      </c>
      <c r="G785" s="53">
        <v>0</v>
      </c>
      <c r="H785" s="54">
        <v>0</v>
      </c>
      <c r="I785" s="54"/>
      <c r="J785" s="54">
        <v>0</v>
      </c>
      <c r="K785" s="53">
        <f t="shared" si="354"/>
        <v>18</v>
      </c>
      <c r="L785" s="52">
        <v>109.21</v>
      </c>
      <c r="M785" s="51">
        <f t="shared" si="360"/>
        <v>1965.78</v>
      </c>
      <c r="N785" s="50"/>
      <c r="O785" s="50">
        <f t="shared" si="349"/>
        <v>0</v>
      </c>
      <c r="P785" s="50"/>
      <c r="Q785" s="50">
        <f t="shared" si="345"/>
        <v>0</v>
      </c>
      <c r="R785" s="50"/>
      <c r="S785" s="50">
        <f t="shared" si="346"/>
        <v>0</v>
      </c>
      <c r="T785" s="50"/>
      <c r="U785" s="50">
        <f t="shared" si="350"/>
        <v>0</v>
      </c>
      <c r="V785" s="50"/>
      <c r="W785" s="50">
        <f t="shared" si="347"/>
        <v>0</v>
      </c>
      <c r="X785" s="50"/>
      <c r="Y785" s="50">
        <f t="shared" si="339"/>
        <v>0</v>
      </c>
      <c r="Z785" s="50"/>
      <c r="AA785" s="50">
        <f t="shared" si="348"/>
        <v>0</v>
      </c>
      <c r="AB785" s="50"/>
      <c r="AC785" s="50">
        <f t="shared" si="355"/>
        <v>0</v>
      </c>
      <c r="AD785" s="50"/>
      <c r="AE785" s="50">
        <f t="shared" si="342"/>
        <v>0</v>
      </c>
      <c r="AF785" s="50"/>
      <c r="AG785" s="50">
        <f t="shared" si="343"/>
        <v>0</v>
      </c>
      <c r="AH785" s="50"/>
      <c r="AI785" s="50">
        <f t="shared" si="356"/>
        <v>0</v>
      </c>
      <c r="AJ785" s="50"/>
      <c r="AK785" s="50">
        <f t="shared" si="331"/>
        <v>0</v>
      </c>
      <c r="AL785" s="50"/>
      <c r="AM785" s="50">
        <f t="shared" si="357"/>
        <v>0</v>
      </c>
      <c r="AN785" s="50"/>
      <c r="AO785" s="50">
        <f t="shared" si="358"/>
        <v>0</v>
      </c>
      <c r="AP785" s="49">
        <f t="shared" si="359"/>
        <v>0</v>
      </c>
      <c r="AQ785" s="49">
        <f t="shared" si="351"/>
        <v>0</v>
      </c>
      <c r="AR785" s="49">
        <f t="shared" si="352"/>
        <v>18</v>
      </c>
      <c r="AS785" s="58">
        <f t="shared" si="353"/>
        <v>1965.78</v>
      </c>
      <c r="AT785" s="47"/>
      <c r="AU785" s="46"/>
      <c r="AV785" s="24">
        <f t="shared" si="333"/>
        <v>0</v>
      </c>
      <c r="AW785" s="23" t="str">
        <f t="shared" si="361"/>
        <v>NÃO MEDIDO</v>
      </c>
      <c r="AX785" s="45"/>
    </row>
    <row r="786" spans="1:50" s="41" customFormat="1" ht="35.25" customHeight="1" x14ac:dyDescent="0.2">
      <c r="A786" s="41" t="s">
        <v>39</v>
      </c>
      <c r="C786" s="57" t="s">
        <v>1109</v>
      </c>
      <c r="D786" s="56" t="s">
        <v>1108</v>
      </c>
      <c r="E786" s="55" t="s">
        <v>182</v>
      </c>
      <c r="F786" s="53">
        <v>150</v>
      </c>
      <c r="G786" s="53">
        <v>0</v>
      </c>
      <c r="H786" s="54">
        <v>0</v>
      </c>
      <c r="I786" s="54"/>
      <c r="J786" s="54">
        <v>0</v>
      </c>
      <c r="K786" s="53">
        <f t="shared" si="354"/>
        <v>150</v>
      </c>
      <c r="L786" s="52">
        <v>24.46</v>
      </c>
      <c r="M786" s="51">
        <f t="shared" si="360"/>
        <v>3669</v>
      </c>
      <c r="N786" s="50"/>
      <c r="O786" s="50">
        <f t="shared" si="349"/>
        <v>0</v>
      </c>
      <c r="P786" s="50"/>
      <c r="Q786" s="50">
        <f t="shared" si="345"/>
        <v>0</v>
      </c>
      <c r="R786" s="50">
        <v>6</v>
      </c>
      <c r="S786" s="50">
        <f t="shared" si="346"/>
        <v>146.76</v>
      </c>
      <c r="T786" s="50"/>
      <c r="U786" s="50">
        <f t="shared" si="350"/>
        <v>0</v>
      </c>
      <c r="V786" s="50"/>
      <c r="W786" s="50">
        <f t="shared" si="347"/>
        <v>0</v>
      </c>
      <c r="X786" s="50"/>
      <c r="Y786" s="50">
        <f t="shared" si="339"/>
        <v>0</v>
      </c>
      <c r="Z786" s="50"/>
      <c r="AA786" s="50">
        <f t="shared" si="348"/>
        <v>0</v>
      </c>
      <c r="AB786" s="50"/>
      <c r="AC786" s="50">
        <f t="shared" si="355"/>
        <v>0</v>
      </c>
      <c r="AD786" s="50"/>
      <c r="AE786" s="50">
        <f t="shared" si="342"/>
        <v>0</v>
      </c>
      <c r="AF786" s="50"/>
      <c r="AG786" s="50">
        <f t="shared" si="343"/>
        <v>0</v>
      </c>
      <c r="AH786" s="50">
        <v>144</v>
      </c>
      <c r="AI786" s="50">
        <f t="shared" si="356"/>
        <v>3522.24</v>
      </c>
      <c r="AJ786" s="50"/>
      <c r="AK786" s="50">
        <f t="shared" ref="AK786:AK849" si="362">ROUND(AJ786*$L786,2)</f>
        <v>0</v>
      </c>
      <c r="AL786" s="50"/>
      <c r="AM786" s="50">
        <f t="shared" si="357"/>
        <v>0</v>
      </c>
      <c r="AN786" s="50"/>
      <c r="AO786" s="50">
        <f t="shared" si="358"/>
        <v>0</v>
      </c>
      <c r="AP786" s="49">
        <f t="shared" si="359"/>
        <v>150</v>
      </c>
      <c r="AQ786" s="49">
        <f t="shared" si="351"/>
        <v>3669</v>
      </c>
      <c r="AR786" s="49">
        <f t="shared" si="352"/>
        <v>0</v>
      </c>
      <c r="AS786" s="58">
        <f t="shared" si="353"/>
        <v>0</v>
      </c>
      <c r="AT786" s="47"/>
      <c r="AU786" s="46"/>
      <c r="AV786" s="24">
        <f t="shared" si="333"/>
        <v>0</v>
      </c>
      <c r="AW786" s="23" t="str">
        <f t="shared" si="361"/>
        <v>NÃO MEDIDO</v>
      </c>
      <c r="AX786" s="45"/>
    </row>
    <row r="787" spans="1:50" s="41" customFormat="1" ht="35.25" customHeight="1" x14ac:dyDescent="0.2">
      <c r="A787" s="41" t="s">
        <v>39</v>
      </c>
      <c r="C787" s="57" t="s">
        <v>760</v>
      </c>
      <c r="D787" s="56" t="s">
        <v>759</v>
      </c>
      <c r="E787" s="55" t="s">
        <v>182</v>
      </c>
      <c r="F787" s="53">
        <v>30</v>
      </c>
      <c r="G787" s="53">
        <v>0</v>
      </c>
      <c r="H787" s="54">
        <v>220</v>
      </c>
      <c r="I787" s="54"/>
      <c r="J787" s="54">
        <v>0</v>
      </c>
      <c r="K787" s="53">
        <f t="shared" si="354"/>
        <v>250</v>
      </c>
      <c r="L787" s="52">
        <v>30.21</v>
      </c>
      <c r="M787" s="51">
        <f t="shared" si="360"/>
        <v>7552.5</v>
      </c>
      <c r="N787" s="50"/>
      <c r="O787" s="50">
        <f t="shared" si="349"/>
        <v>0</v>
      </c>
      <c r="P787" s="50"/>
      <c r="Q787" s="50">
        <f t="shared" si="345"/>
        <v>0</v>
      </c>
      <c r="R787" s="50"/>
      <c r="S787" s="50">
        <f t="shared" si="346"/>
        <v>0</v>
      </c>
      <c r="T787" s="50"/>
      <c r="U787" s="50">
        <f t="shared" si="350"/>
        <v>0</v>
      </c>
      <c r="V787" s="50"/>
      <c r="W787" s="50">
        <f t="shared" si="347"/>
        <v>0</v>
      </c>
      <c r="X787" s="50">
        <v>30</v>
      </c>
      <c r="Y787" s="50">
        <f t="shared" si="339"/>
        <v>906.3</v>
      </c>
      <c r="Z787" s="50"/>
      <c r="AA787" s="50">
        <f t="shared" si="348"/>
        <v>0</v>
      </c>
      <c r="AB787" s="50"/>
      <c r="AC787" s="50">
        <f t="shared" si="355"/>
        <v>0</v>
      </c>
      <c r="AD787" s="50"/>
      <c r="AE787" s="50">
        <f t="shared" si="342"/>
        <v>0</v>
      </c>
      <c r="AF787" s="50"/>
      <c r="AG787" s="50">
        <f t="shared" si="343"/>
        <v>0</v>
      </c>
      <c r="AH787" s="50"/>
      <c r="AI787" s="50">
        <f t="shared" si="356"/>
        <v>0</v>
      </c>
      <c r="AJ787" s="50"/>
      <c r="AK787" s="50">
        <f t="shared" si="362"/>
        <v>0</v>
      </c>
      <c r="AL787" s="50"/>
      <c r="AM787" s="50">
        <f t="shared" si="357"/>
        <v>0</v>
      </c>
      <c r="AN787" s="50"/>
      <c r="AO787" s="50">
        <f t="shared" si="358"/>
        <v>0</v>
      </c>
      <c r="AP787" s="49">
        <f t="shared" si="359"/>
        <v>30</v>
      </c>
      <c r="AQ787" s="49">
        <f t="shared" si="351"/>
        <v>906.3</v>
      </c>
      <c r="AR787" s="49">
        <f t="shared" si="352"/>
        <v>220</v>
      </c>
      <c r="AS787" s="58">
        <f t="shared" si="353"/>
        <v>6646.2</v>
      </c>
      <c r="AT787" s="47"/>
      <c r="AU787" s="46"/>
      <c r="AV787" s="24">
        <f t="shared" si="333"/>
        <v>0</v>
      </c>
      <c r="AW787" s="23" t="str">
        <f t="shared" si="361"/>
        <v>NÃO MEDIDO</v>
      </c>
      <c r="AX787" s="45"/>
    </row>
    <row r="788" spans="1:50" s="41" customFormat="1" ht="35.25" customHeight="1" x14ac:dyDescent="0.2">
      <c r="A788" s="41" t="s">
        <v>39</v>
      </c>
      <c r="C788" s="57" t="s">
        <v>520</v>
      </c>
      <c r="D788" s="56" t="s">
        <v>519</v>
      </c>
      <c r="E788" s="55" t="s">
        <v>182</v>
      </c>
      <c r="F788" s="53">
        <v>50</v>
      </c>
      <c r="G788" s="53">
        <v>0</v>
      </c>
      <c r="H788" s="54">
        <v>0</v>
      </c>
      <c r="I788" s="54"/>
      <c r="J788" s="54">
        <v>0</v>
      </c>
      <c r="K788" s="53">
        <f t="shared" si="354"/>
        <v>50</v>
      </c>
      <c r="L788" s="52">
        <v>31.15</v>
      </c>
      <c r="M788" s="51">
        <f t="shared" si="360"/>
        <v>1557.5</v>
      </c>
      <c r="N788" s="50"/>
      <c r="O788" s="50">
        <f t="shared" si="349"/>
        <v>0</v>
      </c>
      <c r="P788" s="50"/>
      <c r="Q788" s="50">
        <f t="shared" si="345"/>
        <v>0</v>
      </c>
      <c r="R788" s="50"/>
      <c r="S788" s="50">
        <f t="shared" si="346"/>
        <v>0</v>
      </c>
      <c r="T788" s="50"/>
      <c r="U788" s="50">
        <f t="shared" si="350"/>
        <v>0</v>
      </c>
      <c r="V788" s="50"/>
      <c r="W788" s="50">
        <f t="shared" si="347"/>
        <v>0</v>
      </c>
      <c r="X788" s="50"/>
      <c r="Y788" s="50">
        <f t="shared" si="339"/>
        <v>0</v>
      </c>
      <c r="Z788" s="50"/>
      <c r="AA788" s="50">
        <f t="shared" si="348"/>
        <v>0</v>
      </c>
      <c r="AB788" s="50"/>
      <c r="AC788" s="50">
        <f t="shared" si="355"/>
        <v>0</v>
      </c>
      <c r="AD788" s="50"/>
      <c r="AE788" s="50">
        <f t="shared" si="342"/>
        <v>0</v>
      </c>
      <c r="AF788" s="50"/>
      <c r="AG788" s="50">
        <f t="shared" si="343"/>
        <v>0</v>
      </c>
      <c r="AH788" s="50">
        <v>50</v>
      </c>
      <c r="AI788" s="50">
        <f t="shared" si="356"/>
        <v>1557.5</v>
      </c>
      <c r="AJ788" s="50"/>
      <c r="AK788" s="50">
        <f t="shared" si="362"/>
        <v>0</v>
      </c>
      <c r="AL788" s="50"/>
      <c r="AM788" s="50">
        <f t="shared" si="357"/>
        <v>0</v>
      </c>
      <c r="AN788" s="50"/>
      <c r="AO788" s="50">
        <f t="shared" si="358"/>
        <v>0</v>
      </c>
      <c r="AP788" s="49">
        <f t="shared" si="359"/>
        <v>50</v>
      </c>
      <c r="AQ788" s="49">
        <f t="shared" si="351"/>
        <v>1557.5</v>
      </c>
      <c r="AR788" s="49">
        <f t="shared" si="352"/>
        <v>0</v>
      </c>
      <c r="AS788" s="58">
        <f t="shared" si="353"/>
        <v>0</v>
      </c>
      <c r="AT788" s="47"/>
      <c r="AU788" s="46"/>
      <c r="AV788" s="24">
        <f t="shared" si="333"/>
        <v>0</v>
      </c>
      <c r="AW788" s="23" t="str">
        <f t="shared" si="361"/>
        <v>NÃO MEDIDO</v>
      </c>
      <c r="AX788" s="45"/>
    </row>
    <row r="789" spans="1:50" s="41" customFormat="1" ht="35.25" customHeight="1" x14ac:dyDescent="0.2">
      <c r="A789" s="41" t="s">
        <v>39</v>
      </c>
      <c r="C789" s="57" t="s">
        <v>1530</v>
      </c>
      <c r="D789" s="56" t="s">
        <v>1529</v>
      </c>
      <c r="E789" s="55" t="s">
        <v>182</v>
      </c>
      <c r="F789" s="53">
        <v>60</v>
      </c>
      <c r="G789" s="53">
        <v>0</v>
      </c>
      <c r="H789" s="54">
        <v>0</v>
      </c>
      <c r="I789" s="54"/>
      <c r="J789" s="54">
        <v>0</v>
      </c>
      <c r="K789" s="53">
        <f t="shared" si="354"/>
        <v>60</v>
      </c>
      <c r="L789" s="52">
        <v>44.45</v>
      </c>
      <c r="M789" s="51">
        <f t="shared" si="360"/>
        <v>2667</v>
      </c>
      <c r="N789" s="50"/>
      <c r="O789" s="50">
        <f t="shared" si="349"/>
        <v>0</v>
      </c>
      <c r="P789" s="50"/>
      <c r="Q789" s="50">
        <f t="shared" si="345"/>
        <v>0</v>
      </c>
      <c r="R789" s="50"/>
      <c r="S789" s="50">
        <f t="shared" si="346"/>
        <v>0</v>
      </c>
      <c r="T789" s="50"/>
      <c r="U789" s="50">
        <f t="shared" si="350"/>
        <v>0</v>
      </c>
      <c r="V789" s="50"/>
      <c r="W789" s="50">
        <f t="shared" si="347"/>
        <v>0</v>
      </c>
      <c r="X789" s="50"/>
      <c r="Y789" s="50">
        <f t="shared" si="339"/>
        <v>0</v>
      </c>
      <c r="Z789" s="50"/>
      <c r="AA789" s="50">
        <f t="shared" si="348"/>
        <v>0</v>
      </c>
      <c r="AB789" s="50"/>
      <c r="AC789" s="50">
        <f t="shared" si="355"/>
        <v>0</v>
      </c>
      <c r="AD789" s="50"/>
      <c r="AE789" s="50">
        <f t="shared" si="342"/>
        <v>0</v>
      </c>
      <c r="AF789" s="50"/>
      <c r="AG789" s="50">
        <f t="shared" si="343"/>
        <v>0</v>
      </c>
      <c r="AH789" s="50"/>
      <c r="AI789" s="50">
        <f t="shared" si="356"/>
        <v>0</v>
      </c>
      <c r="AJ789" s="50"/>
      <c r="AK789" s="50">
        <f t="shared" si="362"/>
        <v>0</v>
      </c>
      <c r="AL789" s="50"/>
      <c r="AM789" s="50">
        <f t="shared" si="357"/>
        <v>0</v>
      </c>
      <c r="AN789" s="50"/>
      <c r="AO789" s="50">
        <f t="shared" si="358"/>
        <v>0</v>
      </c>
      <c r="AP789" s="49">
        <f t="shared" si="359"/>
        <v>0</v>
      </c>
      <c r="AQ789" s="49">
        <f t="shared" si="351"/>
        <v>0</v>
      </c>
      <c r="AR789" s="49">
        <f t="shared" si="352"/>
        <v>60</v>
      </c>
      <c r="AS789" s="58">
        <f t="shared" si="353"/>
        <v>2667</v>
      </c>
      <c r="AT789" s="47"/>
      <c r="AU789" s="46"/>
      <c r="AV789" s="24">
        <f t="shared" ref="AV789:AV852" si="363">INDEX($N$10:$AO$1747,ROW()-9,MATCH($AV$10,$N$10:$AO$10,0))</f>
        <v>0</v>
      </c>
      <c r="AW789" s="23" t="str">
        <f t="shared" si="361"/>
        <v>NÃO MEDIDO</v>
      </c>
      <c r="AX789" s="45"/>
    </row>
    <row r="790" spans="1:50" s="41" customFormat="1" ht="35.25" customHeight="1" x14ac:dyDescent="0.2">
      <c r="A790" s="41" t="s">
        <v>39</v>
      </c>
      <c r="C790" s="57" t="s">
        <v>516</v>
      </c>
      <c r="D790" s="56" t="s">
        <v>515</v>
      </c>
      <c r="E790" s="55" t="s">
        <v>182</v>
      </c>
      <c r="F790" s="53">
        <v>40</v>
      </c>
      <c r="G790" s="53">
        <v>0</v>
      </c>
      <c r="H790" s="54">
        <v>0</v>
      </c>
      <c r="I790" s="54"/>
      <c r="J790" s="54">
        <v>0</v>
      </c>
      <c r="K790" s="53">
        <f t="shared" si="354"/>
        <v>40</v>
      </c>
      <c r="L790" s="52">
        <v>72.97</v>
      </c>
      <c r="M790" s="51">
        <f t="shared" si="360"/>
        <v>2918.8</v>
      </c>
      <c r="N790" s="50"/>
      <c r="O790" s="50">
        <f t="shared" si="349"/>
        <v>0</v>
      </c>
      <c r="P790" s="50"/>
      <c r="Q790" s="50">
        <f t="shared" si="345"/>
        <v>0</v>
      </c>
      <c r="R790" s="50"/>
      <c r="S790" s="50">
        <f t="shared" si="346"/>
        <v>0</v>
      </c>
      <c r="T790" s="50"/>
      <c r="U790" s="50">
        <f t="shared" si="350"/>
        <v>0</v>
      </c>
      <c r="V790" s="50"/>
      <c r="W790" s="50">
        <f t="shared" si="347"/>
        <v>0</v>
      </c>
      <c r="X790" s="50"/>
      <c r="Y790" s="50">
        <f t="shared" si="339"/>
        <v>0</v>
      </c>
      <c r="Z790" s="50"/>
      <c r="AA790" s="50">
        <f t="shared" si="348"/>
        <v>0</v>
      </c>
      <c r="AB790" s="50"/>
      <c r="AC790" s="50">
        <f t="shared" si="355"/>
        <v>0</v>
      </c>
      <c r="AD790" s="50"/>
      <c r="AE790" s="50">
        <f t="shared" si="342"/>
        <v>0</v>
      </c>
      <c r="AF790" s="50"/>
      <c r="AG790" s="50">
        <f t="shared" si="343"/>
        <v>0</v>
      </c>
      <c r="AH790" s="50"/>
      <c r="AI790" s="50">
        <f t="shared" si="356"/>
        <v>0</v>
      </c>
      <c r="AJ790" s="50"/>
      <c r="AK790" s="50">
        <f t="shared" si="362"/>
        <v>0</v>
      </c>
      <c r="AL790" s="50"/>
      <c r="AM790" s="50">
        <f t="shared" si="357"/>
        <v>0</v>
      </c>
      <c r="AN790" s="50"/>
      <c r="AO790" s="50">
        <f t="shared" si="358"/>
        <v>0</v>
      </c>
      <c r="AP790" s="49">
        <f t="shared" si="359"/>
        <v>0</v>
      </c>
      <c r="AQ790" s="49">
        <f t="shared" si="351"/>
        <v>0</v>
      </c>
      <c r="AR790" s="49">
        <f t="shared" si="352"/>
        <v>40</v>
      </c>
      <c r="AS790" s="58">
        <f t="shared" si="353"/>
        <v>2918.8</v>
      </c>
      <c r="AT790" s="47"/>
      <c r="AU790" s="46"/>
      <c r="AV790" s="24">
        <f t="shared" si="363"/>
        <v>0</v>
      </c>
      <c r="AW790" s="23" t="str">
        <f t="shared" si="361"/>
        <v>NÃO MEDIDO</v>
      </c>
      <c r="AX790" s="45"/>
    </row>
    <row r="791" spans="1:50" s="41" customFormat="1" ht="35.25" customHeight="1" x14ac:dyDescent="0.2">
      <c r="A791" s="41" t="s">
        <v>39</v>
      </c>
      <c r="C791" s="57" t="s">
        <v>1528</v>
      </c>
      <c r="D791" s="56" t="s">
        <v>1527</v>
      </c>
      <c r="E791" s="55" t="s">
        <v>182</v>
      </c>
      <c r="F791" s="53">
        <v>6</v>
      </c>
      <c r="G791" s="53">
        <v>0</v>
      </c>
      <c r="H791" s="54">
        <v>0</v>
      </c>
      <c r="I791" s="54"/>
      <c r="J791" s="54">
        <v>0</v>
      </c>
      <c r="K791" s="53">
        <f t="shared" si="354"/>
        <v>6</v>
      </c>
      <c r="L791" s="52">
        <v>109.61</v>
      </c>
      <c r="M791" s="51">
        <f t="shared" si="360"/>
        <v>657.66</v>
      </c>
      <c r="N791" s="50"/>
      <c r="O791" s="50">
        <f t="shared" si="349"/>
        <v>0</v>
      </c>
      <c r="P791" s="50"/>
      <c r="Q791" s="50">
        <f t="shared" si="345"/>
        <v>0</v>
      </c>
      <c r="R791" s="50"/>
      <c r="S791" s="50">
        <f t="shared" si="346"/>
        <v>0</v>
      </c>
      <c r="T791" s="50"/>
      <c r="U791" s="50">
        <f t="shared" si="350"/>
        <v>0</v>
      </c>
      <c r="V791" s="50"/>
      <c r="W791" s="50">
        <f t="shared" si="347"/>
        <v>0</v>
      </c>
      <c r="X791" s="50"/>
      <c r="Y791" s="50">
        <f t="shared" si="339"/>
        <v>0</v>
      </c>
      <c r="Z791" s="50"/>
      <c r="AA791" s="50">
        <f t="shared" si="348"/>
        <v>0</v>
      </c>
      <c r="AB791" s="50"/>
      <c r="AC791" s="50">
        <f t="shared" si="355"/>
        <v>0</v>
      </c>
      <c r="AD791" s="50"/>
      <c r="AE791" s="50">
        <f t="shared" si="342"/>
        <v>0</v>
      </c>
      <c r="AF791" s="50"/>
      <c r="AG791" s="50">
        <f t="shared" si="343"/>
        <v>0</v>
      </c>
      <c r="AH791" s="50"/>
      <c r="AI791" s="50">
        <f t="shared" si="356"/>
        <v>0</v>
      </c>
      <c r="AJ791" s="50"/>
      <c r="AK791" s="50">
        <f t="shared" si="362"/>
        <v>0</v>
      </c>
      <c r="AL791" s="50"/>
      <c r="AM791" s="50">
        <f t="shared" si="357"/>
        <v>0</v>
      </c>
      <c r="AN791" s="50"/>
      <c r="AO791" s="50">
        <f t="shared" si="358"/>
        <v>0</v>
      </c>
      <c r="AP791" s="49">
        <f t="shared" si="359"/>
        <v>0</v>
      </c>
      <c r="AQ791" s="49">
        <f t="shared" si="351"/>
        <v>0</v>
      </c>
      <c r="AR791" s="49">
        <f t="shared" si="352"/>
        <v>6</v>
      </c>
      <c r="AS791" s="58">
        <f t="shared" si="353"/>
        <v>657.66</v>
      </c>
      <c r="AT791" s="47"/>
      <c r="AU791" s="46"/>
      <c r="AV791" s="24">
        <f t="shared" si="363"/>
        <v>0</v>
      </c>
      <c r="AW791" s="23" t="str">
        <f t="shared" si="361"/>
        <v>NÃO MEDIDO</v>
      </c>
      <c r="AX791" s="45"/>
    </row>
    <row r="792" spans="1:50" s="41" customFormat="1" ht="35.25" customHeight="1" x14ac:dyDescent="0.2">
      <c r="A792" s="41" t="s">
        <v>39</v>
      </c>
      <c r="C792" s="57" t="s">
        <v>1526</v>
      </c>
      <c r="D792" s="56" t="s">
        <v>1525</v>
      </c>
      <c r="E792" s="55" t="s">
        <v>43</v>
      </c>
      <c r="F792" s="53">
        <v>300</v>
      </c>
      <c r="G792" s="53">
        <v>0</v>
      </c>
      <c r="H792" s="54">
        <v>0</v>
      </c>
      <c r="I792" s="54"/>
      <c r="J792" s="54">
        <v>30</v>
      </c>
      <c r="K792" s="53">
        <f t="shared" si="354"/>
        <v>330</v>
      </c>
      <c r="L792" s="52">
        <v>12.21</v>
      </c>
      <c r="M792" s="51">
        <f t="shared" si="360"/>
        <v>4029.3</v>
      </c>
      <c r="N792" s="50"/>
      <c r="O792" s="50">
        <f t="shared" si="349"/>
        <v>0</v>
      </c>
      <c r="P792" s="50"/>
      <c r="Q792" s="50">
        <f t="shared" si="345"/>
        <v>0</v>
      </c>
      <c r="R792" s="50"/>
      <c r="S792" s="50">
        <f t="shared" si="346"/>
        <v>0</v>
      </c>
      <c r="T792" s="50"/>
      <c r="U792" s="50">
        <f t="shared" si="350"/>
        <v>0</v>
      </c>
      <c r="V792" s="50"/>
      <c r="W792" s="50">
        <f t="shared" si="347"/>
        <v>0</v>
      </c>
      <c r="X792" s="50">
        <v>77</v>
      </c>
      <c r="Y792" s="50">
        <f t="shared" si="339"/>
        <v>940.17</v>
      </c>
      <c r="Z792" s="50"/>
      <c r="AA792" s="50">
        <f t="shared" si="348"/>
        <v>0</v>
      </c>
      <c r="AB792" s="50"/>
      <c r="AC792" s="50">
        <f t="shared" si="355"/>
        <v>0</v>
      </c>
      <c r="AD792" s="50"/>
      <c r="AE792" s="50">
        <f t="shared" si="342"/>
        <v>0</v>
      </c>
      <c r="AF792" s="50"/>
      <c r="AG792" s="50">
        <f t="shared" si="343"/>
        <v>0</v>
      </c>
      <c r="AH792" s="50"/>
      <c r="AI792" s="50">
        <f t="shared" si="356"/>
        <v>0</v>
      </c>
      <c r="AJ792" s="50"/>
      <c r="AK792" s="50">
        <f t="shared" si="362"/>
        <v>0</v>
      </c>
      <c r="AL792" s="50"/>
      <c r="AM792" s="50">
        <f t="shared" si="357"/>
        <v>0</v>
      </c>
      <c r="AN792" s="50"/>
      <c r="AO792" s="50">
        <f t="shared" si="358"/>
        <v>0</v>
      </c>
      <c r="AP792" s="49">
        <f t="shared" si="359"/>
        <v>77</v>
      </c>
      <c r="AQ792" s="49">
        <f t="shared" si="351"/>
        <v>940.17</v>
      </c>
      <c r="AR792" s="49">
        <f t="shared" si="352"/>
        <v>253</v>
      </c>
      <c r="AS792" s="58">
        <f t="shared" si="353"/>
        <v>3089.13</v>
      </c>
      <c r="AT792" s="47"/>
      <c r="AU792" s="46"/>
      <c r="AV792" s="24">
        <f t="shared" si="363"/>
        <v>0</v>
      </c>
      <c r="AW792" s="23" t="str">
        <f t="shared" si="361"/>
        <v>NÃO MEDIDO</v>
      </c>
      <c r="AX792" s="45"/>
    </row>
    <row r="793" spans="1:50" s="41" customFormat="1" ht="35.25" customHeight="1" x14ac:dyDescent="0.2">
      <c r="A793" s="41" t="s">
        <v>39</v>
      </c>
      <c r="C793" s="57" t="s">
        <v>1524</v>
      </c>
      <c r="D793" s="56" t="s">
        <v>1523</v>
      </c>
      <c r="E793" s="55" t="s">
        <v>43</v>
      </c>
      <c r="F793" s="53">
        <v>10</v>
      </c>
      <c r="G793" s="53">
        <v>0</v>
      </c>
      <c r="H793" s="54">
        <v>0</v>
      </c>
      <c r="I793" s="54"/>
      <c r="J793" s="54">
        <v>0</v>
      </c>
      <c r="K793" s="53">
        <f t="shared" si="354"/>
        <v>10</v>
      </c>
      <c r="L793" s="52">
        <v>13.95</v>
      </c>
      <c r="M793" s="51">
        <f t="shared" si="360"/>
        <v>139.5</v>
      </c>
      <c r="N793" s="50"/>
      <c r="O793" s="50">
        <f t="shared" si="349"/>
        <v>0</v>
      </c>
      <c r="P793" s="50"/>
      <c r="Q793" s="50">
        <f t="shared" si="345"/>
        <v>0</v>
      </c>
      <c r="R793" s="50"/>
      <c r="S793" s="50">
        <f t="shared" si="346"/>
        <v>0</v>
      </c>
      <c r="T793" s="50"/>
      <c r="U793" s="50">
        <f t="shared" si="350"/>
        <v>0</v>
      </c>
      <c r="V793" s="50"/>
      <c r="W793" s="50">
        <f t="shared" si="347"/>
        <v>0</v>
      </c>
      <c r="X793" s="50"/>
      <c r="Y793" s="50">
        <f t="shared" si="339"/>
        <v>0</v>
      </c>
      <c r="Z793" s="50"/>
      <c r="AA793" s="50">
        <f t="shared" si="348"/>
        <v>0</v>
      </c>
      <c r="AB793" s="50"/>
      <c r="AC793" s="50">
        <f t="shared" si="355"/>
        <v>0</v>
      </c>
      <c r="AD793" s="50"/>
      <c r="AE793" s="50">
        <f t="shared" si="342"/>
        <v>0</v>
      </c>
      <c r="AF793" s="50"/>
      <c r="AG793" s="50">
        <f t="shared" si="343"/>
        <v>0</v>
      </c>
      <c r="AH793" s="50">
        <v>6</v>
      </c>
      <c r="AI793" s="50">
        <f t="shared" si="356"/>
        <v>83.7</v>
      </c>
      <c r="AJ793" s="50"/>
      <c r="AK793" s="50">
        <f t="shared" si="362"/>
        <v>0</v>
      </c>
      <c r="AL793" s="50"/>
      <c r="AM793" s="50">
        <f t="shared" si="357"/>
        <v>0</v>
      </c>
      <c r="AN793" s="50"/>
      <c r="AO793" s="50">
        <f t="shared" si="358"/>
        <v>0</v>
      </c>
      <c r="AP793" s="49">
        <f t="shared" si="359"/>
        <v>6</v>
      </c>
      <c r="AQ793" s="49">
        <f t="shared" si="351"/>
        <v>83.7</v>
      </c>
      <c r="AR793" s="49">
        <f t="shared" si="352"/>
        <v>4</v>
      </c>
      <c r="AS793" s="58">
        <f t="shared" si="353"/>
        <v>55.8</v>
      </c>
      <c r="AT793" s="47"/>
      <c r="AU793" s="46"/>
      <c r="AV793" s="24">
        <f t="shared" si="363"/>
        <v>0</v>
      </c>
      <c r="AW793" s="23" t="str">
        <f t="shared" si="361"/>
        <v>NÃO MEDIDO</v>
      </c>
      <c r="AX793" s="45"/>
    </row>
    <row r="794" spans="1:50" s="41" customFormat="1" ht="30" customHeight="1" x14ac:dyDescent="0.2">
      <c r="A794" s="41" t="s">
        <v>39</v>
      </c>
      <c r="C794" s="57" t="s">
        <v>634</v>
      </c>
      <c r="D794" s="56" t="s">
        <v>633</v>
      </c>
      <c r="E794" s="55" t="s">
        <v>43</v>
      </c>
      <c r="F794" s="53">
        <v>520</v>
      </c>
      <c r="G794" s="53">
        <v>0</v>
      </c>
      <c r="H794" s="54">
        <v>0</v>
      </c>
      <c r="I794" s="54"/>
      <c r="J794" s="54">
        <v>0</v>
      </c>
      <c r="K794" s="53">
        <f t="shared" si="354"/>
        <v>520</v>
      </c>
      <c r="L794" s="52">
        <v>8.11</v>
      </c>
      <c r="M794" s="51">
        <f t="shared" si="360"/>
        <v>4217.2</v>
      </c>
      <c r="N794" s="50"/>
      <c r="O794" s="50">
        <f t="shared" si="349"/>
        <v>0</v>
      </c>
      <c r="P794" s="50"/>
      <c r="Q794" s="50">
        <f t="shared" si="345"/>
        <v>0</v>
      </c>
      <c r="R794" s="50"/>
      <c r="S794" s="50">
        <f t="shared" si="346"/>
        <v>0</v>
      </c>
      <c r="T794" s="50"/>
      <c r="U794" s="50">
        <f t="shared" si="350"/>
        <v>0</v>
      </c>
      <c r="V794" s="50">
        <v>116</v>
      </c>
      <c r="W794" s="50">
        <f t="shared" si="347"/>
        <v>940.76</v>
      </c>
      <c r="X794" s="50">
        <v>279</v>
      </c>
      <c r="Y794" s="50">
        <f t="shared" si="339"/>
        <v>2262.69</v>
      </c>
      <c r="Z794" s="50"/>
      <c r="AA794" s="50">
        <f t="shared" si="348"/>
        <v>0</v>
      </c>
      <c r="AB794" s="50"/>
      <c r="AC794" s="50">
        <f t="shared" si="355"/>
        <v>0</v>
      </c>
      <c r="AD794" s="50"/>
      <c r="AE794" s="50">
        <f t="shared" si="342"/>
        <v>0</v>
      </c>
      <c r="AF794" s="50"/>
      <c r="AG794" s="50">
        <f t="shared" si="343"/>
        <v>0</v>
      </c>
      <c r="AH794" s="50"/>
      <c r="AI794" s="50">
        <f t="shared" si="356"/>
        <v>0</v>
      </c>
      <c r="AJ794" s="50"/>
      <c r="AK794" s="50">
        <f t="shared" si="362"/>
        <v>0</v>
      </c>
      <c r="AL794" s="50"/>
      <c r="AM794" s="50">
        <f t="shared" si="357"/>
        <v>0</v>
      </c>
      <c r="AN794" s="50"/>
      <c r="AO794" s="50">
        <f t="shared" si="358"/>
        <v>0</v>
      </c>
      <c r="AP794" s="49">
        <f t="shared" si="359"/>
        <v>395</v>
      </c>
      <c r="AQ794" s="49">
        <f t="shared" si="351"/>
        <v>3203.45</v>
      </c>
      <c r="AR794" s="49">
        <f t="shared" si="352"/>
        <v>125</v>
      </c>
      <c r="AS794" s="58">
        <f t="shared" si="353"/>
        <v>1013.75</v>
      </c>
      <c r="AT794" s="47"/>
      <c r="AU794" s="46"/>
      <c r="AV794" s="24">
        <f t="shared" si="363"/>
        <v>0</v>
      </c>
      <c r="AW794" s="23" t="str">
        <f t="shared" si="361"/>
        <v>NÃO MEDIDO</v>
      </c>
      <c r="AX794" s="45"/>
    </row>
    <row r="795" spans="1:50" s="41" customFormat="1" ht="30" customHeight="1" x14ac:dyDescent="0.2">
      <c r="A795" s="41" t="s">
        <v>39</v>
      </c>
      <c r="C795" s="57" t="s">
        <v>475</v>
      </c>
      <c r="D795" s="56" t="s">
        <v>474</v>
      </c>
      <c r="E795" s="55" t="s">
        <v>43</v>
      </c>
      <c r="F795" s="53">
        <v>30</v>
      </c>
      <c r="G795" s="53">
        <v>0</v>
      </c>
      <c r="H795" s="54">
        <v>0</v>
      </c>
      <c r="I795" s="54"/>
      <c r="J795" s="54">
        <v>0</v>
      </c>
      <c r="K795" s="53">
        <f t="shared" si="354"/>
        <v>30</v>
      </c>
      <c r="L795" s="52">
        <v>10.18</v>
      </c>
      <c r="M795" s="51">
        <f t="shared" si="360"/>
        <v>305.39999999999998</v>
      </c>
      <c r="N795" s="50"/>
      <c r="O795" s="50">
        <f t="shared" si="349"/>
        <v>0</v>
      </c>
      <c r="P795" s="50"/>
      <c r="Q795" s="50">
        <f t="shared" si="345"/>
        <v>0</v>
      </c>
      <c r="R795" s="50"/>
      <c r="S795" s="50">
        <f t="shared" si="346"/>
        <v>0</v>
      </c>
      <c r="T795" s="50"/>
      <c r="U795" s="50">
        <f t="shared" si="350"/>
        <v>0</v>
      </c>
      <c r="V795" s="50"/>
      <c r="W795" s="50">
        <f t="shared" si="347"/>
        <v>0</v>
      </c>
      <c r="X795" s="50"/>
      <c r="Y795" s="50">
        <f t="shared" si="339"/>
        <v>0</v>
      </c>
      <c r="Z795" s="50"/>
      <c r="AA795" s="50">
        <f t="shared" si="348"/>
        <v>0</v>
      </c>
      <c r="AB795" s="50"/>
      <c r="AC795" s="50">
        <f t="shared" si="355"/>
        <v>0</v>
      </c>
      <c r="AD795" s="50"/>
      <c r="AE795" s="50">
        <f t="shared" si="342"/>
        <v>0</v>
      </c>
      <c r="AF795" s="50"/>
      <c r="AG795" s="50">
        <f t="shared" si="343"/>
        <v>0</v>
      </c>
      <c r="AH795" s="50"/>
      <c r="AI795" s="50">
        <f t="shared" si="356"/>
        <v>0</v>
      </c>
      <c r="AJ795" s="50"/>
      <c r="AK795" s="50">
        <f t="shared" si="362"/>
        <v>0</v>
      </c>
      <c r="AL795" s="50"/>
      <c r="AM795" s="50">
        <f t="shared" si="357"/>
        <v>0</v>
      </c>
      <c r="AN795" s="50"/>
      <c r="AO795" s="50">
        <f t="shared" si="358"/>
        <v>0</v>
      </c>
      <c r="AP795" s="49">
        <f t="shared" si="359"/>
        <v>0</v>
      </c>
      <c r="AQ795" s="49">
        <f t="shared" si="351"/>
        <v>0</v>
      </c>
      <c r="AR795" s="49">
        <f t="shared" si="352"/>
        <v>30</v>
      </c>
      <c r="AS795" s="58">
        <f t="shared" si="353"/>
        <v>305.39999999999998</v>
      </c>
      <c r="AT795" s="47"/>
      <c r="AU795" s="46"/>
      <c r="AV795" s="24">
        <f t="shared" si="363"/>
        <v>0</v>
      </c>
      <c r="AW795" s="23" t="str">
        <f t="shared" si="361"/>
        <v>NÃO MEDIDO</v>
      </c>
      <c r="AX795" s="45"/>
    </row>
    <row r="796" spans="1:50" s="41" customFormat="1" ht="30" customHeight="1" x14ac:dyDescent="0.2">
      <c r="A796" s="41" t="s">
        <v>39</v>
      </c>
      <c r="C796" s="57" t="s">
        <v>632</v>
      </c>
      <c r="D796" s="56" t="s">
        <v>631</v>
      </c>
      <c r="E796" s="55" t="s">
        <v>43</v>
      </c>
      <c r="F796" s="53">
        <v>12</v>
      </c>
      <c r="G796" s="53">
        <v>0</v>
      </c>
      <c r="H796" s="54">
        <v>0</v>
      </c>
      <c r="I796" s="54"/>
      <c r="J796" s="54">
        <v>0</v>
      </c>
      <c r="K796" s="53">
        <f t="shared" si="354"/>
        <v>12</v>
      </c>
      <c r="L796" s="52">
        <v>12.08</v>
      </c>
      <c r="M796" s="51">
        <f t="shared" si="360"/>
        <v>144.96</v>
      </c>
      <c r="N796" s="50"/>
      <c r="O796" s="50">
        <f t="shared" si="349"/>
        <v>0</v>
      </c>
      <c r="P796" s="50"/>
      <c r="Q796" s="50">
        <f t="shared" si="345"/>
        <v>0</v>
      </c>
      <c r="R796" s="50"/>
      <c r="S796" s="50">
        <f t="shared" si="346"/>
        <v>0</v>
      </c>
      <c r="T796" s="50"/>
      <c r="U796" s="50">
        <f t="shared" si="350"/>
        <v>0</v>
      </c>
      <c r="V796" s="50"/>
      <c r="W796" s="50">
        <f t="shared" si="347"/>
        <v>0</v>
      </c>
      <c r="X796" s="50"/>
      <c r="Y796" s="50">
        <f t="shared" si="339"/>
        <v>0</v>
      </c>
      <c r="Z796" s="50"/>
      <c r="AA796" s="50">
        <f t="shared" si="348"/>
        <v>0</v>
      </c>
      <c r="AB796" s="50"/>
      <c r="AC796" s="50">
        <f t="shared" si="355"/>
        <v>0</v>
      </c>
      <c r="AD796" s="50"/>
      <c r="AE796" s="50">
        <f t="shared" si="342"/>
        <v>0</v>
      </c>
      <c r="AF796" s="50"/>
      <c r="AG796" s="50">
        <f t="shared" si="343"/>
        <v>0</v>
      </c>
      <c r="AH796" s="50"/>
      <c r="AI796" s="50">
        <f t="shared" si="356"/>
        <v>0</v>
      </c>
      <c r="AJ796" s="50"/>
      <c r="AK796" s="50">
        <f t="shared" si="362"/>
        <v>0</v>
      </c>
      <c r="AL796" s="50"/>
      <c r="AM796" s="50">
        <f t="shared" si="357"/>
        <v>0</v>
      </c>
      <c r="AN796" s="50"/>
      <c r="AO796" s="50">
        <f t="shared" si="358"/>
        <v>0</v>
      </c>
      <c r="AP796" s="49">
        <f t="shared" si="359"/>
        <v>0</v>
      </c>
      <c r="AQ796" s="49">
        <f t="shared" si="351"/>
        <v>0</v>
      </c>
      <c r="AR796" s="49">
        <f t="shared" si="352"/>
        <v>12</v>
      </c>
      <c r="AS796" s="58">
        <f t="shared" si="353"/>
        <v>144.96</v>
      </c>
      <c r="AT796" s="47"/>
      <c r="AU796" s="46"/>
      <c r="AV796" s="24">
        <f t="shared" si="363"/>
        <v>0</v>
      </c>
      <c r="AW796" s="23" t="str">
        <f t="shared" si="361"/>
        <v>NÃO MEDIDO</v>
      </c>
      <c r="AX796" s="45"/>
    </row>
    <row r="797" spans="1:50" s="41" customFormat="1" ht="30" customHeight="1" x14ac:dyDescent="0.2">
      <c r="A797" s="41" t="s">
        <v>39</v>
      </c>
      <c r="C797" s="57" t="s">
        <v>473</v>
      </c>
      <c r="D797" s="56" t="s">
        <v>472</v>
      </c>
      <c r="E797" s="55" t="s">
        <v>43</v>
      </c>
      <c r="F797" s="53">
        <v>20</v>
      </c>
      <c r="G797" s="53">
        <v>0</v>
      </c>
      <c r="H797" s="54">
        <v>0</v>
      </c>
      <c r="I797" s="54"/>
      <c r="J797" s="54">
        <v>0</v>
      </c>
      <c r="K797" s="53">
        <f t="shared" si="354"/>
        <v>20</v>
      </c>
      <c r="L797" s="52">
        <v>16.920000000000002</v>
      </c>
      <c r="M797" s="51">
        <f t="shared" si="360"/>
        <v>338.4</v>
      </c>
      <c r="N797" s="50"/>
      <c r="O797" s="50">
        <f t="shared" si="349"/>
        <v>0</v>
      </c>
      <c r="P797" s="50"/>
      <c r="Q797" s="50">
        <f t="shared" si="345"/>
        <v>0</v>
      </c>
      <c r="R797" s="50"/>
      <c r="S797" s="50">
        <f t="shared" si="346"/>
        <v>0</v>
      </c>
      <c r="T797" s="50"/>
      <c r="U797" s="50">
        <f t="shared" si="350"/>
        <v>0</v>
      </c>
      <c r="V797" s="50">
        <v>9</v>
      </c>
      <c r="W797" s="50">
        <f t="shared" si="347"/>
        <v>152.28</v>
      </c>
      <c r="X797" s="50"/>
      <c r="Y797" s="50">
        <f t="shared" si="339"/>
        <v>0</v>
      </c>
      <c r="Z797" s="50"/>
      <c r="AA797" s="50">
        <f t="shared" si="348"/>
        <v>0</v>
      </c>
      <c r="AB797" s="50"/>
      <c r="AC797" s="50">
        <f t="shared" si="355"/>
        <v>0</v>
      </c>
      <c r="AD797" s="50"/>
      <c r="AE797" s="50">
        <f t="shared" si="342"/>
        <v>0</v>
      </c>
      <c r="AF797" s="50"/>
      <c r="AG797" s="50">
        <f t="shared" si="343"/>
        <v>0</v>
      </c>
      <c r="AH797" s="50">
        <v>11</v>
      </c>
      <c r="AI797" s="50">
        <f t="shared" si="356"/>
        <v>186.12</v>
      </c>
      <c r="AJ797" s="50"/>
      <c r="AK797" s="50">
        <f t="shared" si="362"/>
        <v>0</v>
      </c>
      <c r="AL797" s="50"/>
      <c r="AM797" s="50">
        <f t="shared" si="357"/>
        <v>0</v>
      </c>
      <c r="AN797" s="50"/>
      <c r="AO797" s="50">
        <f t="shared" si="358"/>
        <v>0</v>
      </c>
      <c r="AP797" s="49">
        <f t="shared" si="359"/>
        <v>20</v>
      </c>
      <c r="AQ797" s="49">
        <f t="shared" si="351"/>
        <v>338.4</v>
      </c>
      <c r="AR797" s="49">
        <f t="shared" si="352"/>
        <v>0</v>
      </c>
      <c r="AS797" s="58">
        <f t="shared" si="353"/>
        <v>0</v>
      </c>
      <c r="AT797" s="47"/>
      <c r="AU797" s="46"/>
      <c r="AV797" s="24">
        <f t="shared" si="363"/>
        <v>0</v>
      </c>
      <c r="AW797" s="23" t="str">
        <f t="shared" si="361"/>
        <v>NÃO MEDIDO</v>
      </c>
      <c r="AX797" s="45"/>
    </row>
    <row r="798" spans="1:50" s="41" customFormat="1" ht="30" customHeight="1" x14ac:dyDescent="0.2">
      <c r="A798" s="41" t="s">
        <v>39</v>
      </c>
      <c r="C798" s="57" t="s">
        <v>1522</v>
      </c>
      <c r="D798" s="56" t="s">
        <v>1521</v>
      </c>
      <c r="E798" s="55" t="s">
        <v>43</v>
      </c>
      <c r="F798" s="53">
        <v>6</v>
      </c>
      <c r="G798" s="53">
        <v>0</v>
      </c>
      <c r="H798" s="54">
        <v>0</v>
      </c>
      <c r="I798" s="54"/>
      <c r="J798" s="54">
        <v>0</v>
      </c>
      <c r="K798" s="53">
        <f t="shared" si="354"/>
        <v>6</v>
      </c>
      <c r="L798" s="52">
        <v>31.48</v>
      </c>
      <c r="M798" s="51">
        <f t="shared" si="360"/>
        <v>188.88</v>
      </c>
      <c r="N798" s="50"/>
      <c r="O798" s="50">
        <f t="shared" si="349"/>
        <v>0</v>
      </c>
      <c r="P798" s="50"/>
      <c r="Q798" s="50">
        <f t="shared" si="345"/>
        <v>0</v>
      </c>
      <c r="R798" s="50"/>
      <c r="S798" s="50">
        <f t="shared" si="346"/>
        <v>0</v>
      </c>
      <c r="T798" s="50"/>
      <c r="U798" s="50">
        <f t="shared" si="350"/>
        <v>0</v>
      </c>
      <c r="V798" s="50"/>
      <c r="W798" s="50">
        <f t="shared" si="347"/>
        <v>0</v>
      </c>
      <c r="X798" s="50"/>
      <c r="Y798" s="50">
        <f t="shared" si="339"/>
        <v>0</v>
      </c>
      <c r="Z798" s="50"/>
      <c r="AA798" s="50">
        <f t="shared" si="348"/>
        <v>0</v>
      </c>
      <c r="AB798" s="50"/>
      <c r="AC798" s="50">
        <f t="shared" si="355"/>
        <v>0</v>
      </c>
      <c r="AD798" s="50"/>
      <c r="AE798" s="50">
        <f t="shared" si="342"/>
        <v>0</v>
      </c>
      <c r="AF798" s="50"/>
      <c r="AG798" s="50">
        <f t="shared" si="343"/>
        <v>0</v>
      </c>
      <c r="AH798" s="50"/>
      <c r="AI798" s="50">
        <f t="shared" si="356"/>
        <v>0</v>
      </c>
      <c r="AJ798" s="50"/>
      <c r="AK798" s="50">
        <f t="shared" si="362"/>
        <v>0</v>
      </c>
      <c r="AL798" s="50"/>
      <c r="AM798" s="50">
        <f t="shared" si="357"/>
        <v>0</v>
      </c>
      <c r="AN798" s="50"/>
      <c r="AO798" s="50">
        <f t="shared" si="358"/>
        <v>0</v>
      </c>
      <c r="AP798" s="49">
        <f t="shared" si="359"/>
        <v>0</v>
      </c>
      <c r="AQ798" s="49">
        <f t="shared" si="351"/>
        <v>0</v>
      </c>
      <c r="AR798" s="49">
        <f t="shared" si="352"/>
        <v>6</v>
      </c>
      <c r="AS798" s="58">
        <f t="shared" si="353"/>
        <v>188.88</v>
      </c>
      <c r="AT798" s="47"/>
      <c r="AU798" s="46"/>
      <c r="AV798" s="24">
        <f t="shared" si="363"/>
        <v>0</v>
      </c>
      <c r="AW798" s="23" t="str">
        <f t="shared" si="361"/>
        <v>NÃO MEDIDO</v>
      </c>
      <c r="AX798" s="45"/>
    </row>
    <row r="799" spans="1:50" s="41" customFormat="1" ht="30" customHeight="1" x14ac:dyDescent="0.2">
      <c r="A799" s="60" t="s">
        <v>41</v>
      </c>
      <c r="B799" s="60"/>
      <c r="C799" s="57">
        <v>170800</v>
      </c>
      <c r="D799" s="56" t="s">
        <v>1520</v>
      </c>
      <c r="E799" s="55"/>
      <c r="F799" s="53"/>
      <c r="G799" s="53">
        <v>0</v>
      </c>
      <c r="H799" s="54">
        <v>0</v>
      </c>
      <c r="I799" s="54"/>
      <c r="J799" s="54">
        <v>0</v>
      </c>
      <c r="K799" s="53">
        <f t="shared" si="354"/>
        <v>0</v>
      </c>
      <c r="L799" s="52"/>
      <c r="M799" s="51">
        <f t="shared" si="360"/>
        <v>0</v>
      </c>
      <c r="N799" s="50"/>
      <c r="O799" s="50">
        <f t="shared" si="349"/>
        <v>0</v>
      </c>
      <c r="P799" s="50"/>
      <c r="Q799" s="50">
        <f t="shared" si="345"/>
        <v>0</v>
      </c>
      <c r="R799" s="50"/>
      <c r="S799" s="50">
        <f t="shared" si="346"/>
        <v>0</v>
      </c>
      <c r="T799" s="50"/>
      <c r="U799" s="50">
        <f t="shared" si="350"/>
        <v>0</v>
      </c>
      <c r="V799" s="50"/>
      <c r="W799" s="50">
        <f t="shared" si="347"/>
        <v>0</v>
      </c>
      <c r="X799" s="50"/>
      <c r="Y799" s="50">
        <f t="shared" si="339"/>
        <v>0</v>
      </c>
      <c r="Z799" s="50"/>
      <c r="AA799" s="50">
        <f t="shared" si="348"/>
        <v>0</v>
      </c>
      <c r="AB799" s="50"/>
      <c r="AC799" s="50">
        <f t="shared" si="355"/>
        <v>0</v>
      </c>
      <c r="AD799" s="50"/>
      <c r="AE799" s="50">
        <f t="shared" si="342"/>
        <v>0</v>
      </c>
      <c r="AF799" s="50"/>
      <c r="AG799" s="50">
        <f t="shared" si="343"/>
        <v>0</v>
      </c>
      <c r="AH799" s="50"/>
      <c r="AI799" s="50">
        <f t="shared" si="356"/>
        <v>0</v>
      </c>
      <c r="AJ799" s="50"/>
      <c r="AK799" s="50">
        <f t="shared" si="362"/>
        <v>0</v>
      </c>
      <c r="AL799" s="50"/>
      <c r="AM799" s="50">
        <f t="shared" si="357"/>
        <v>0</v>
      </c>
      <c r="AN799" s="50"/>
      <c r="AO799" s="50">
        <f t="shared" si="358"/>
        <v>0</v>
      </c>
      <c r="AP799" s="49">
        <f t="shared" si="359"/>
        <v>0</v>
      </c>
      <c r="AQ799" s="49">
        <f t="shared" si="351"/>
        <v>0</v>
      </c>
      <c r="AR799" s="49">
        <f t="shared" si="352"/>
        <v>0</v>
      </c>
      <c r="AS799" s="58">
        <f t="shared" si="353"/>
        <v>0</v>
      </c>
      <c r="AT799" s="47"/>
      <c r="AU799" s="46"/>
      <c r="AV799" s="24">
        <f t="shared" si="363"/>
        <v>0</v>
      </c>
      <c r="AW799" s="23" t="str">
        <f>IF(COUNTIF(AW800:AW865,"MEDIDO")&lt;&gt;0,"MEDIDO","NÃO MEDIDO")</f>
        <v>MEDIDO</v>
      </c>
      <c r="AX799" s="45"/>
    </row>
    <row r="800" spans="1:50" s="41" customFormat="1" ht="70.5" customHeight="1" x14ac:dyDescent="0.2">
      <c r="A800" s="41" t="s">
        <v>39</v>
      </c>
      <c r="C800" s="57" t="s">
        <v>549</v>
      </c>
      <c r="D800" s="56" t="s">
        <v>548</v>
      </c>
      <c r="E800" s="55" t="s">
        <v>43</v>
      </c>
      <c r="F800" s="53">
        <v>300</v>
      </c>
      <c r="G800" s="53">
        <v>0</v>
      </c>
      <c r="H800" s="54">
        <v>0</v>
      </c>
      <c r="I800" s="54"/>
      <c r="J800" s="54">
        <v>0</v>
      </c>
      <c r="K800" s="53">
        <f t="shared" si="354"/>
        <v>300</v>
      </c>
      <c r="L800" s="52">
        <v>1.55</v>
      </c>
      <c r="M800" s="51">
        <f t="shared" si="360"/>
        <v>465</v>
      </c>
      <c r="N800" s="50"/>
      <c r="O800" s="50">
        <f t="shared" si="349"/>
        <v>0</v>
      </c>
      <c r="P800" s="50"/>
      <c r="Q800" s="50">
        <f t="shared" si="345"/>
        <v>0</v>
      </c>
      <c r="R800" s="50"/>
      <c r="S800" s="50">
        <f t="shared" si="346"/>
        <v>0</v>
      </c>
      <c r="T800" s="50"/>
      <c r="U800" s="50">
        <f t="shared" si="350"/>
        <v>0</v>
      </c>
      <c r="V800" s="50"/>
      <c r="W800" s="50">
        <f t="shared" si="347"/>
        <v>0</v>
      </c>
      <c r="X800" s="50"/>
      <c r="Y800" s="50">
        <f t="shared" si="339"/>
        <v>0</v>
      </c>
      <c r="Z800" s="50"/>
      <c r="AA800" s="50">
        <f t="shared" si="348"/>
        <v>0</v>
      </c>
      <c r="AB800" s="50"/>
      <c r="AC800" s="50">
        <f t="shared" si="355"/>
        <v>0</v>
      </c>
      <c r="AD800" s="50"/>
      <c r="AE800" s="50">
        <f t="shared" si="342"/>
        <v>0</v>
      </c>
      <c r="AF800" s="50"/>
      <c r="AG800" s="50">
        <f t="shared" si="343"/>
        <v>0</v>
      </c>
      <c r="AH800" s="50"/>
      <c r="AI800" s="50">
        <f t="shared" si="356"/>
        <v>0</v>
      </c>
      <c r="AJ800" s="50"/>
      <c r="AK800" s="50">
        <f t="shared" si="362"/>
        <v>0</v>
      </c>
      <c r="AL800" s="50"/>
      <c r="AM800" s="50">
        <f t="shared" si="357"/>
        <v>0</v>
      </c>
      <c r="AN800" s="50"/>
      <c r="AO800" s="50">
        <f t="shared" si="358"/>
        <v>0</v>
      </c>
      <c r="AP800" s="49">
        <f t="shared" si="359"/>
        <v>0</v>
      </c>
      <c r="AQ800" s="49">
        <f t="shared" si="351"/>
        <v>0</v>
      </c>
      <c r="AR800" s="49">
        <f t="shared" si="352"/>
        <v>300</v>
      </c>
      <c r="AS800" s="58">
        <f t="shared" si="353"/>
        <v>465</v>
      </c>
      <c r="AT800" s="47"/>
      <c r="AU800" s="46"/>
      <c r="AV800" s="24">
        <f t="shared" si="363"/>
        <v>0</v>
      </c>
      <c r="AW800" s="23" t="str">
        <f t="shared" ref="AW800:AW831" si="364">IF(AV800&lt;&gt;0,"MEDIDO","NÃO MEDIDO")</f>
        <v>NÃO MEDIDO</v>
      </c>
      <c r="AX800" s="45"/>
    </row>
    <row r="801" spans="1:50" s="41" customFormat="1" ht="82.5" customHeight="1" x14ac:dyDescent="0.2">
      <c r="A801" s="41" t="s">
        <v>39</v>
      </c>
      <c r="C801" s="57" t="s">
        <v>1519</v>
      </c>
      <c r="D801" s="56" t="s">
        <v>1517</v>
      </c>
      <c r="E801" s="55" t="s">
        <v>43</v>
      </c>
      <c r="F801" s="53">
        <v>1</v>
      </c>
      <c r="G801" s="53">
        <v>0</v>
      </c>
      <c r="H801" s="54">
        <v>0</v>
      </c>
      <c r="I801" s="54"/>
      <c r="J801" s="54">
        <v>0</v>
      </c>
      <c r="K801" s="53">
        <f t="shared" si="354"/>
        <v>1</v>
      </c>
      <c r="L801" s="52">
        <v>127.7</v>
      </c>
      <c r="M801" s="51">
        <f t="shared" si="360"/>
        <v>127.7</v>
      </c>
      <c r="N801" s="50"/>
      <c r="O801" s="50">
        <f t="shared" si="349"/>
        <v>0</v>
      </c>
      <c r="P801" s="50"/>
      <c r="Q801" s="50">
        <f t="shared" si="345"/>
        <v>0</v>
      </c>
      <c r="R801" s="50"/>
      <c r="S801" s="50">
        <f t="shared" si="346"/>
        <v>0</v>
      </c>
      <c r="T801" s="50"/>
      <c r="U801" s="50">
        <f t="shared" si="350"/>
        <v>0</v>
      </c>
      <c r="V801" s="50"/>
      <c r="W801" s="50">
        <f t="shared" si="347"/>
        <v>0</v>
      </c>
      <c r="X801" s="50"/>
      <c r="Y801" s="50">
        <f t="shared" si="339"/>
        <v>0</v>
      </c>
      <c r="Z801" s="50"/>
      <c r="AA801" s="50">
        <f t="shared" si="348"/>
        <v>0</v>
      </c>
      <c r="AB801" s="50"/>
      <c r="AC801" s="50">
        <f t="shared" si="355"/>
        <v>0</v>
      </c>
      <c r="AD801" s="50"/>
      <c r="AE801" s="50">
        <f t="shared" si="342"/>
        <v>0</v>
      </c>
      <c r="AF801" s="50"/>
      <c r="AG801" s="50">
        <f t="shared" si="343"/>
        <v>0</v>
      </c>
      <c r="AH801" s="50"/>
      <c r="AI801" s="50">
        <f t="shared" si="356"/>
        <v>0</v>
      </c>
      <c r="AJ801" s="50">
        <v>1</v>
      </c>
      <c r="AK801" s="50">
        <f t="shared" si="362"/>
        <v>127.7</v>
      </c>
      <c r="AL801" s="50"/>
      <c r="AM801" s="50">
        <f t="shared" si="357"/>
        <v>0</v>
      </c>
      <c r="AN801" s="50"/>
      <c r="AO801" s="50">
        <f t="shared" si="358"/>
        <v>0</v>
      </c>
      <c r="AP801" s="49">
        <f t="shared" si="359"/>
        <v>1</v>
      </c>
      <c r="AQ801" s="49">
        <f t="shared" si="351"/>
        <v>127.7</v>
      </c>
      <c r="AR801" s="49">
        <f t="shared" si="352"/>
        <v>0</v>
      </c>
      <c r="AS801" s="58">
        <f t="shared" si="353"/>
        <v>0</v>
      </c>
      <c r="AT801" s="47"/>
      <c r="AU801" s="46"/>
      <c r="AV801" s="24">
        <f t="shared" si="363"/>
        <v>1</v>
      </c>
      <c r="AW801" s="23" t="str">
        <f t="shared" si="364"/>
        <v>MEDIDO</v>
      </c>
      <c r="AX801" s="45"/>
    </row>
    <row r="802" spans="1:50" s="41" customFormat="1" ht="80.25" customHeight="1" x14ac:dyDescent="0.2">
      <c r="A802" s="41" t="s">
        <v>39</v>
      </c>
      <c r="C802" s="57" t="s">
        <v>1518</v>
      </c>
      <c r="D802" s="56" t="s">
        <v>1517</v>
      </c>
      <c r="E802" s="55" t="s">
        <v>43</v>
      </c>
      <c r="F802" s="53">
        <v>1</v>
      </c>
      <c r="G802" s="53">
        <v>0</v>
      </c>
      <c r="H802" s="54">
        <v>0</v>
      </c>
      <c r="I802" s="54"/>
      <c r="J802" s="54">
        <v>0</v>
      </c>
      <c r="K802" s="53">
        <f t="shared" si="354"/>
        <v>1</v>
      </c>
      <c r="L802" s="52">
        <v>127.7</v>
      </c>
      <c r="M802" s="51">
        <f t="shared" si="360"/>
        <v>127.7</v>
      </c>
      <c r="N802" s="50"/>
      <c r="O802" s="50">
        <f t="shared" si="349"/>
        <v>0</v>
      </c>
      <c r="P802" s="50"/>
      <c r="Q802" s="50">
        <f t="shared" si="345"/>
        <v>0</v>
      </c>
      <c r="R802" s="50"/>
      <c r="S802" s="50">
        <f t="shared" si="346"/>
        <v>0</v>
      </c>
      <c r="T802" s="50"/>
      <c r="U802" s="50">
        <f t="shared" si="350"/>
        <v>0</v>
      </c>
      <c r="V802" s="50"/>
      <c r="W802" s="50">
        <f t="shared" si="347"/>
        <v>0</v>
      </c>
      <c r="X802" s="50"/>
      <c r="Y802" s="50">
        <f t="shared" si="339"/>
        <v>0</v>
      </c>
      <c r="Z802" s="50"/>
      <c r="AA802" s="50">
        <f t="shared" si="348"/>
        <v>0</v>
      </c>
      <c r="AB802" s="50"/>
      <c r="AC802" s="50">
        <f t="shared" si="355"/>
        <v>0</v>
      </c>
      <c r="AD802" s="50"/>
      <c r="AE802" s="50">
        <f t="shared" si="342"/>
        <v>0</v>
      </c>
      <c r="AF802" s="50"/>
      <c r="AG802" s="50">
        <f t="shared" si="343"/>
        <v>0</v>
      </c>
      <c r="AH802" s="50"/>
      <c r="AI802" s="50">
        <f t="shared" si="356"/>
        <v>0</v>
      </c>
      <c r="AJ802" s="50">
        <v>1</v>
      </c>
      <c r="AK802" s="50">
        <f t="shared" si="362"/>
        <v>127.7</v>
      </c>
      <c r="AL802" s="50"/>
      <c r="AM802" s="50">
        <f t="shared" si="357"/>
        <v>0</v>
      </c>
      <c r="AN802" s="50"/>
      <c r="AO802" s="50">
        <f t="shared" si="358"/>
        <v>0</v>
      </c>
      <c r="AP802" s="49">
        <f t="shared" si="359"/>
        <v>1</v>
      </c>
      <c r="AQ802" s="49">
        <f t="shared" si="351"/>
        <v>127.7</v>
      </c>
      <c r="AR802" s="49">
        <f t="shared" si="352"/>
        <v>0</v>
      </c>
      <c r="AS802" s="58">
        <f t="shared" si="353"/>
        <v>0</v>
      </c>
      <c r="AT802" s="47"/>
      <c r="AU802" s="46"/>
      <c r="AV802" s="24">
        <f t="shared" si="363"/>
        <v>1</v>
      </c>
      <c r="AW802" s="23" t="str">
        <f t="shared" si="364"/>
        <v>MEDIDO</v>
      </c>
      <c r="AX802" s="45"/>
    </row>
    <row r="803" spans="1:50" s="41" customFormat="1" ht="93" customHeight="1" x14ac:dyDescent="0.2">
      <c r="A803" s="41" t="s">
        <v>39</v>
      </c>
      <c r="C803" s="57" t="s">
        <v>1516</v>
      </c>
      <c r="D803" s="56" t="s">
        <v>1515</v>
      </c>
      <c r="E803" s="55" t="s">
        <v>43</v>
      </c>
      <c r="F803" s="53">
        <v>1</v>
      </c>
      <c r="G803" s="53">
        <v>0</v>
      </c>
      <c r="H803" s="54">
        <v>0</v>
      </c>
      <c r="I803" s="54"/>
      <c r="J803" s="54">
        <v>0</v>
      </c>
      <c r="K803" s="53">
        <f t="shared" si="354"/>
        <v>1</v>
      </c>
      <c r="L803" s="52">
        <v>127.7</v>
      </c>
      <c r="M803" s="51">
        <f t="shared" si="360"/>
        <v>127.7</v>
      </c>
      <c r="N803" s="50"/>
      <c r="O803" s="50">
        <f t="shared" si="349"/>
        <v>0</v>
      </c>
      <c r="P803" s="50"/>
      <c r="Q803" s="50">
        <f t="shared" si="345"/>
        <v>0</v>
      </c>
      <c r="R803" s="50"/>
      <c r="S803" s="50">
        <f t="shared" si="346"/>
        <v>0</v>
      </c>
      <c r="T803" s="50"/>
      <c r="U803" s="50">
        <f t="shared" si="350"/>
        <v>0</v>
      </c>
      <c r="V803" s="50"/>
      <c r="W803" s="50">
        <f t="shared" si="347"/>
        <v>0</v>
      </c>
      <c r="X803" s="50"/>
      <c r="Y803" s="50">
        <f t="shared" si="339"/>
        <v>0</v>
      </c>
      <c r="Z803" s="50"/>
      <c r="AA803" s="50">
        <f t="shared" si="348"/>
        <v>0</v>
      </c>
      <c r="AB803" s="50"/>
      <c r="AC803" s="50">
        <f t="shared" si="355"/>
        <v>0</v>
      </c>
      <c r="AD803" s="50"/>
      <c r="AE803" s="50">
        <f t="shared" si="342"/>
        <v>0</v>
      </c>
      <c r="AF803" s="50"/>
      <c r="AG803" s="50">
        <f t="shared" si="343"/>
        <v>0</v>
      </c>
      <c r="AH803" s="50"/>
      <c r="AI803" s="50">
        <f t="shared" si="356"/>
        <v>0</v>
      </c>
      <c r="AJ803" s="50">
        <v>1</v>
      </c>
      <c r="AK803" s="50">
        <f t="shared" si="362"/>
        <v>127.7</v>
      </c>
      <c r="AL803" s="50"/>
      <c r="AM803" s="50">
        <f t="shared" si="357"/>
        <v>0</v>
      </c>
      <c r="AN803" s="50"/>
      <c r="AO803" s="50">
        <f t="shared" si="358"/>
        <v>0</v>
      </c>
      <c r="AP803" s="49">
        <f t="shared" si="359"/>
        <v>1</v>
      </c>
      <c r="AQ803" s="49">
        <f t="shared" si="351"/>
        <v>127.7</v>
      </c>
      <c r="AR803" s="49">
        <f t="shared" si="352"/>
        <v>0</v>
      </c>
      <c r="AS803" s="58">
        <f t="shared" si="353"/>
        <v>0</v>
      </c>
      <c r="AT803" s="47"/>
      <c r="AU803" s="46"/>
      <c r="AV803" s="24">
        <f t="shared" si="363"/>
        <v>1</v>
      </c>
      <c r="AW803" s="23" t="str">
        <f t="shared" si="364"/>
        <v>MEDIDO</v>
      </c>
      <c r="AX803" s="45"/>
    </row>
    <row r="804" spans="1:50" s="41" customFormat="1" ht="82.5" customHeight="1" x14ac:dyDescent="0.2">
      <c r="A804" s="41" t="s">
        <v>39</v>
      </c>
      <c r="C804" s="57" t="s">
        <v>1514</v>
      </c>
      <c r="D804" s="56" t="s">
        <v>1513</v>
      </c>
      <c r="E804" s="55" t="s">
        <v>43</v>
      </c>
      <c r="F804" s="53">
        <v>1</v>
      </c>
      <c r="G804" s="53">
        <v>0</v>
      </c>
      <c r="H804" s="54">
        <v>0</v>
      </c>
      <c r="I804" s="54"/>
      <c r="J804" s="54">
        <v>0</v>
      </c>
      <c r="K804" s="53">
        <f t="shared" si="354"/>
        <v>1</v>
      </c>
      <c r="L804" s="52">
        <v>127.7</v>
      </c>
      <c r="M804" s="51">
        <f t="shared" si="360"/>
        <v>127.7</v>
      </c>
      <c r="N804" s="50"/>
      <c r="O804" s="50">
        <f t="shared" si="349"/>
        <v>0</v>
      </c>
      <c r="P804" s="50"/>
      <c r="Q804" s="50">
        <f t="shared" si="345"/>
        <v>0</v>
      </c>
      <c r="R804" s="50"/>
      <c r="S804" s="50">
        <f t="shared" si="346"/>
        <v>0</v>
      </c>
      <c r="T804" s="50"/>
      <c r="U804" s="50">
        <f t="shared" si="350"/>
        <v>0</v>
      </c>
      <c r="V804" s="50"/>
      <c r="W804" s="50">
        <f t="shared" si="347"/>
        <v>0</v>
      </c>
      <c r="X804" s="50"/>
      <c r="Y804" s="50">
        <f t="shared" si="339"/>
        <v>0</v>
      </c>
      <c r="Z804" s="50"/>
      <c r="AA804" s="50">
        <f t="shared" si="348"/>
        <v>0</v>
      </c>
      <c r="AB804" s="50"/>
      <c r="AC804" s="50">
        <f t="shared" si="355"/>
        <v>0</v>
      </c>
      <c r="AD804" s="50"/>
      <c r="AE804" s="50">
        <f t="shared" si="342"/>
        <v>0</v>
      </c>
      <c r="AF804" s="50"/>
      <c r="AG804" s="50">
        <f t="shared" si="343"/>
        <v>0</v>
      </c>
      <c r="AH804" s="50"/>
      <c r="AI804" s="50">
        <f t="shared" si="356"/>
        <v>0</v>
      </c>
      <c r="AJ804" s="50">
        <v>1</v>
      </c>
      <c r="AK804" s="50">
        <f t="shared" si="362"/>
        <v>127.7</v>
      </c>
      <c r="AL804" s="50"/>
      <c r="AM804" s="50">
        <f t="shared" si="357"/>
        <v>0</v>
      </c>
      <c r="AN804" s="50"/>
      <c r="AO804" s="50">
        <f t="shared" si="358"/>
        <v>0</v>
      </c>
      <c r="AP804" s="49">
        <f t="shared" si="359"/>
        <v>1</v>
      </c>
      <c r="AQ804" s="49">
        <f t="shared" si="351"/>
        <v>127.7</v>
      </c>
      <c r="AR804" s="49">
        <f t="shared" si="352"/>
        <v>0</v>
      </c>
      <c r="AS804" s="58">
        <f t="shared" si="353"/>
        <v>0</v>
      </c>
      <c r="AT804" s="47"/>
      <c r="AU804" s="46"/>
      <c r="AV804" s="24">
        <f t="shared" si="363"/>
        <v>1</v>
      </c>
      <c r="AW804" s="23" t="str">
        <f t="shared" si="364"/>
        <v>MEDIDO</v>
      </c>
      <c r="AX804" s="45"/>
    </row>
    <row r="805" spans="1:50" s="41" customFormat="1" ht="70.5" customHeight="1" x14ac:dyDescent="0.2">
      <c r="A805" s="41" t="s">
        <v>39</v>
      </c>
      <c r="C805" s="57" t="s">
        <v>1512</v>
      </c>
      <c r="D805" s="56" t="s">
        <v>1511</v>
      </c>
      <c r="E805" s="55" t="s">
        <v>43</v>
      </c>
      <c r="F805" s="53">
        <v>1</v>
      </c>
      <c r="G805" s="53">
        <v>0</v>
      </c>
      <c r="H805" s="54">
        <v>0</v>
      </c>
      <c r="I805" s="54"/>
      <c r="J805" s="54">
        <v>0</v>
      </c>
      <c r="K805" s="53">
        <f t="shared" si="354"/>
        <v>1</v>
      </c>
      <c r="L805" s="52">
        <v>127.7</v>
      </c>
      <c r="M805" s="51">
        <f t="shared" si="360"/>
        <v>127.7</v>
      </c>
      <c r="N805" s="50"/>
      <c r="O805" s="50">
        <f t="shared" si="349"/>
        <v>0</v>
      </c>
      <c r="P805" s="50"/>
      <c r="Q805" s="50">
        <f t="shared" si="345"/>
        <v>0</v>
      </c>
      <c r="R805" s="50"/>
      <c r="S805" s="50">
        <f t="shared" si="346"/>
        <v>0</v>
      </c>
      <c r="T805" s="50"/>
      <c r="U805" s="50">
        <f t="shared" si="350"/>
        <v>0</v>
      </c>
      <c r="V805" s="50"/>
      <c r="W805" s="50">
        <f t="shared" si="347"/>
        <v>0</v>
      </c>
      <c r="X805" s="50"/>
      <c r="Y805" s="50">
        <f t="shared" si="339"/>
        <v>0</v>
      </c>
      <c r="Z805" s="50"/>
      <c r="AA805" s="50">
        <f t="shared" si="348"/>
        <v>0</v>
      </c>
      <c r="AB805" s="50"/>
      <c r="AC805" s="50">
        <f t="shared" si="355"/>
        <v>0</v>
      </c>
      <c r="AD805" s="50"/>
      <c r="AE805" s="50">
        <f t="shared" si="342"/>
        <v>0</v>
      </c>
      <c r="AF805" s="50">
        <v>1</v>
      </c>
      <c r="AG805" s="50">
        <f t="shared" si="343"/>
        <v>127.7</v>
      </c>
      <c r="AH805" s="50"/>
      <c r="AI805" s="50">
        <f t="shared" si="356"/>
        <v>0</v>
      </c>
      <c r="AJ805" s="50"/>
      <c r="AK805" s="50">
        <f t="shared" si="362"/>
        <v>0</v>
      </c>
      <c r="AL805" s="50"/>
      <c r="AM805" s="50">
        <f t="shared" si="357"/>
        <v>0</v>
      </c>
      <c r="AN805" s="50"/>
      <c r="AO805" s="50">
        <f t="shared" si="358"/>
        <v>0</v>
      </c>
      <c r="AP805" s="49">
        <f t="shared" si="359"/>
        <v>1</v>
      </c>
      <c r="AQ805" s="49">
        <f t="shared" si="351"/>
        <v>127.7</v>
      </c>
      <c r="AR805" s="49">
        <f t="shared" si="352"/>
        <v>0</v>
      </c>
      <c r="AS805" s="58">
        <f t="shared" si="353"/>
        <v>0</v>
      </c>
      <c r="AT805" s="47"/>
      <c r="AU805" s="46"/>
      <c r="AV805" s="24">
        <f t="shared" si="363"/>
        <v>0</v>
      </c>
      <c r="AW805" s="23" t="str">
        <f t="shared" si="364"/>
        <v>NÃO MEDIDO</v>
      </c>
      <c r="AX805" s="45"/>
    </row>
    <row r="806" spans="1:50" s="41" customFormat="1" ht="85.5" customHeight="1" x14ac:dyDescent="0.2">
      <c r="A806" s="41" t="s">
        <v>39</v>
      </c>
      <c r="C806" s="57" t="s">
        <v>1510</v>
      </c>
      <c r="D806" s="56" t="s">
        <v>1509</v>
      </c>
      <c r="E806" s="55" t="s">
        <v>43</v>
      </c>
      <c r="F806" s="53">
        <v>1</v>
      </c>
      <c r="G806" s="53">
        <v>0</v>
      </c>
      <c r="H806" s="54">
        <v>0</v>
      </c>
      <c r="I806" s="54"/>
      <c r="J806" s="54">
        <v>0</v>
      </c>
      <c r="K806" s="53">
        <f t="shared" si="354"/>
        <v>1</v>
      </c>
      <c r="L806" s="52">
        <v>54.62</v>
      </c>
      <c r="M806" s="51">
        <f t="shared" si="360"/>
        <v>54.62</v>
      </c>
      <c r="N806" s="50"/>
      <c r="O806" s="50">
        <f t="shared" si="349"/>
        <v>0</v>
      </c>
      <c r="P806" s="50"/>
      <c r="Q806" s="50">
        <f t="shared" si="345"/>
        <v>0</v>
      </c>
      <c r="R806" s="50"/>
      <c r="S806" s="50">
        <f t="shared" si="346"/>
        <v>0</v>
      </c>
      <c r="T806" s="50"/>
      <c r="U806" s="50">
        <f t="shared" si="350"/>
        <v>0</v>
      </c>
      <c r="V806" s="50"/>
      <c r="W806" s="50">
        <f t="shared" si="347"/>
        <v>0</v>
      </c>
      <c r="X806" s="50"/>
      <c r="Y806" s="50">
        <f t="shared" si="339"/>
        <v>0</v>
      </c>
      <c r="Z806" s="50"/>
      <c r="AA806" s="50">
        <f t="shared" si="348"/>
        <v>0</v>
      </c>
      <c r="AB806" s="50"/>
      <c r="AC806" s="50">
        <f t="shared" si="355"/>
        <v>0</v>
      </c>
      <c r="AD806" s="50"/>
      <c r="AE806" s="50">
        <f t="shared" si="342"/>
        <v>0</v>
      </c>
      <c r="AF806" s="50">
        <v>1</v>
      </c>
      <c r="AG806" s="50">
        <f t="shared" si="343"/>
        <v>54.62</v>
      </c>
      <c r="AH806" s="50"/>
      <c r="AI806" s="50">
        <f t="shared" si="356"/>
        <v>0</v>
      </c>
      <c r="AJ806" s="50"/>
      <c r="AK806" s="50">
        <f t="shared" si="362"/>
        <v>0</v>
      </c>
      <c r="AL806" s="50"/>
      <c r="AM806" s="50">
        <f t="shared" si="357"/>
        <v>0</v>
      </c>
      <c r="AN806" s="50"/>
      <c r="AO806" s="50">
        <f t="shared" si="358"/>
        <v>0</v>
      </c>
      <c r="AP806" s="49">
        <f t="shared" si="359"/>
        <v>1</v>
      </c>
      <c r="AQ806" s="49">
        <f t="shared" si="351"/>
        <v>54.62</v>
      </c>
      <c r="AR806" s="49">
        <f t="shared" si="352"/>
        <v>0</v>
      </c>
      <c r="AS806" s="58">
        <f t="shared" si="353"/>
        <v>0</v>
      </c>
      <c r="AT806" s="47"/>
      <c r="AU806" s="46"/>
      <c r="AV806" s="24">
        <f t="shared" si="363"/>
        <v>0</v>
      </c>
      <c r="AW806" s="23" t="str">
        <f t="shared" si="364"/>
        <v>NÃO MEDIDO</v>
      </c>
      <c r="AX806" s="45"/>
    </row>
    <row r="807" spans="1:50" s="41" customFormat="1" ht="78.75" customHeight="1" x14ac:dyDescent="0.2">
      <c r="A807" s="41" t="s">
        <v>39</v>
      </c>
      <c r="C807" s="57" t="s">
        <v>1508</v>
      </c>
      <c r="D807" s="56" t="s">
        <v>1507</v>
      </c>
      <c r="E807" s="55" t="s">
        <v>43</v>
      </c>
      <c r="F807" s="53">
        <v>1</v>
      </c>
      <c r="G807" s="53">
        <v>0</v>
      </c>
      <c r="H807" s="54">
        <v>0</v>
      </c>
      <c r="I807" s="54"/>
      <c r="J807" s="54">
        <v>0</v>
      </c>
      <c r="K807" s="53">
        <f t="shared" si="354"/>
        <v>1</v>
      </c>
      <c r="L807" s="52">
        <v>54.62</v>
      </c>
      <c r="M807" s="51">
        <f t="shared" si="360"/>
        <v>54.62</v>
      </c>
      <c r="N807" s="50"/>
      <c r="O807" s="50">
        <f t="shared" si="349"/>
        <v>0</v>
      </c>
      <c r="P807" s="50"/>
      <c r="Q807" s="50">
        <f t="shared" si="345"/>
        <v>0</v>
      </c>
      <c r="R807" s="50"/>
      <c r="S807" s="50">
        <f t="shared" si="346"/>
        <v>0</v>
      </c>
      <c r="T807" s="50"/>
      <c r="U807" s="50">
        <f t="shared" si="350"/>
        <v>0</v>
      </c>
      <c r="V807" s="50"/>
      <c r="W807" s="50">
        <f t="shared" si="347"/>
        <v>0</v>
      </c>
      <c r="X807" s="50"/>
      <c r="Y807" s="50">
        <f t="shared" si="339"/>
        <v>0</v>
      </c>
      <c r="Z807" s="50"/>
      <c r="AA807" s="50">
        <f t="shared" si="348"/>
        <v>0</v>
      </c>
      <c r="AB807" s="50"/>
      <c r="AC807" s="50">
        <f t="shared" si="355"/>
        <v>0</v>
      </c>
      <c r="AD807" s="50"/>
      <c r="AE807" s="50">
        <f t="shared" si="342"/>
        <v>0</v>
      </c>
      <c r="AF807" s="50">
        <v>1</v>
      </c>
      <c r="AG807" s="50">
        <f t="shared" si="343"/>
        <v>54.62</v>
      </c>
      <c r="AH807" s="50"/>
      <c r="AI807" s="50">
        <f t="shared" si="356"/>
        <v>0</v>
      </c>
      <c r="AJ807" s="50"/>
      <c r="AK807" s="50">
        <f t="shared" si="362"/>
        <v>0</v>
      </c>
      <c r="AL807" s="50"/>
      <c r="AM807" s="50">
        <f t="shared" si="357"/>
        <v>0</v>
      </c>
      <c r="AN807" s="50"/>
      <c r="AO807" s="50">
        <f t="shared" si="358"/>
        <v>0</v>
      </c>
      <c r="AP807" s="49">
        <f t="shared" si="359"/>
        <v>1</v>
      </c>
      <c r="AQ807" s="49">
        <f t="shared" si="351"/>
        <v>54.62</v>
      </c>
      <c r="AR807" s="49">
        <f t="shared" si="352"/>
        <v>0</v>
      </c>
      <c r="AS807" s="58">
        <f t="shared" si="353"/>
        <v>0</v>
      </c>
      <c r="AT807" s="47"/>
      <c r="AU807" s="46"/>
      <c r="AV807" s="24">
        <f t="shared" si="363"/>
        <v>0</v>
      </c>
      <c r="AW807" s="23" t="str">
        <f t="shared" si="364"/>
        <v>NÃO MEDIDO</v>
      </c>
      <c r="AX807" s="45"/>
    </row>
    <row r="808" spans="1:50" s="41" customFormat="1" ht="70.5" customHeight="1" x14ac:dyDescent="0.2">
      <c r="A808" s="41" t="s">
        <v>39</v>
      </c>
      <c r="C808" s="57" t="s">
        <v>1506</v>
      </c>
      <c r="D808" s="56" t="s">
        <v>1505</v>
      </c>
      <c r="E808" s="55" t="s">
        <v>43</v>
      </c>
      <c r="F808" s="53">
        <v>1</v>
      </c>
      <c r="G808" s="53">
        <v>0</v>
      </c>
      <c r="H808" s="54">
        <v>0</v>
      </c>
      <c r="I808" s="54"/>
      <c r="J808" s="54">
        <v>0</v>
      </c>
      <c r="K808" s="53">
        <f t="shared" si="354"/>
        <v>1</v>
      </c>
      <c r="L808" s="52">
        <v>54.62</v>
      </c>
      <c r="M808" s="51">
        <f t="shared" si="360"/>
        <v>54.62</v>
      </c>
      <c r="N808" s="50"/>
      <c r="O808" s="50">
        <f t="shared" si="349"/>
        <v>0</v>
      </c>
      <c r="P808" s="50"/>
      <c r="Q808" s="50">
        <f t="shared" si="345"/>
        <v>0</v>
      </c>
      <c r="R808" s="50"/>
      <c r="S808" s="50">
        <f t="shared" si="346"/>
        <v>0</v>
      </c>
      <c r="T808" s="50"/>
      <c r="U808" s="50">
        <f t="shared" si="350"/>
        <v>0</v>
      </c>
      <c r="V808" s="50"/>
      <c r="W808" s="50">
        <f t="shared" si="347"/>
        <v>0</v>
      </c>
      <c r="X808" s="50"/>
      <c r="Y808" s="50">
        <f t="shared" si="339"/>
        <v>0</v>
      </c>
      <c r="Z808" s="50"/>
      <c r="AA808" s="50">
        <f t="shared" si="348"/>
        <v>0</v>
      </c>
      <c r="AB808" s="50"/>
      <c r="AC808" s="50">
        <f t="shared" si="355"/>
        <v>0</v>
      </c>
      <c r="AD808" s="50"/>
      <c r="AE808" s="50">
        <f t="shared" si="342"/>
        <v>0</v>
      </c>
      <c r="AF808" s="50">
        <v>1</v>
      </c>
      <c r="AG808" s="50">
        <f t="shared" si="343"/>
        <v>54.62</v>
      </c>
      <c r="AH808" s="50"/>
      <c r="AI808" s="50">
        <f t="shared" si="356"/>
        <v>0</v>
      </c>
      <c r="AJ808" s="50"/>
      <c r="AK808" s="50">
        <f t="shared" si="362"/>
        <v>0</v>
      </c>
      <c r="AL808" s="50"/>
      <c r="AM808" s="50">
        <f t="shared" si="357"/>
        <v>0</v>
      </c>
      <c r="AN808" s="50"/>
      <c r="AO808" s="50">
        <f t="shared" si="358"/>
        <v>0</v>
      </c>
      <c r="AP808" s="49">
        <f t="shared" si="359"/>
        <v>1</v>
      </c>
      <c r="AQ808" s="49">
        <f t="shared" si="351"/>
        <v>54.62</v>
      </c>
      <c r="AR808" s="49">
        <f t="shared" si="352"/>
        <v>0</v>
      </c>
      <c r="AS808" s="58">
        <f t="shared" si="353"/>
        <v>0</v>
      </c>
      <c r="AT808" s="47"/>
      <c r="AU808" s="46"/>
      <c r="AV808" s="24">
        <f t="shared" si="363"/>
        <v>0</v>
      </c>
      <c r="AW808" s="23" t="str">
        <f t="shared" si="364"/>
        <v>NÃO MEDIDO</v>
      </c>
      <c r="AX808" s="45"/>
    </row>
    <row r="809" spans="1:50" s="41" customFormat="1" ht="84.75" customHeight="1" x14ac:dyDescent="0.2">
      <c r="A809" s="41" t="s">
        <v>39</v>
      </c>
      <c r="C809" s="57" t="s">
        <v>1504</v>
      </c>
      <c r="D809" s="56" t="s">
        <v>1503</v>
      </c>
      <c r="E809" s="55" t="s">
        <v>43</v>
      </c>
      <c r="F809" s="53">
        <v>1</v>
      </c>
      <c r="G809" s="53">
        <v>0</v>
      </c>
      <c r="H809" s="54">
        <v>0</v>
      </c>
      <c r="I809" s="54"/>
      <c r="J809" s="54">
        <v>0</v>
      </c>
      <c r="K809" s="53">
        <f t="shared" si="354"/>
        <v>1</v>
      </c>
      <c r="L809" s="52">
        <v>54.62</v>
      </c>
      <c r="M809" s="51">
        <f t="shared" si="360"/>
        <v>54.62</v>
      </c>
      <c r="N809" s="50"/>
      <c r="O809" s="50">
        <f t="shared" si="349"/>
        <v>0</v>
      </c>
      <c r="P809" s="50"/>
      <c r="Q809" s="50">
        <f t="shared" ref="Q809:Q840" si="365">ROUND(P809*$L809,2)</f>
        <v>0</v>
      </c>
      <c r="R809" s="50"/>
      <c r="S809" s="50">
        <f t="shared" ref="S809:S840" si="366">ROUND(R809*$L809,2)</f>
        <v>0</v>
      </c>
      <c r="T809" s="50"/>
      <c r="U809" s="50">
        <f t="shared" si="350"/>
        <v>0</v>
      </c>
      <c r="V809" s="50"/>
      <c r="W809" s="50">
        <f t="shared" ref="W809:W840" si="367">ROUND(V809*$L809,2)</f>
        <v>0</v>
      </c>
      <c r="X809" s="50"/>
      <c r="Y809" s="50">
        <f t="shared" si="339"/>
        <v>0</v>
      </c>
      <c r="Z809" s="50"/>
      <c r="AA809" s="50">
        <f t="shared" ref="AA809:AA840" si="368">ROUND(Z809*$L809,2)</f>
        <v>0</v>
      </c>
      <c r="AB809" s="50"/>
      <c r="AC809" s="50">
        <f t="shared" si="355"/>
        <v>0</v>
      </c>
      <c r="AD809" s="50"/>
      <c r="AE809" s="50">
        <f t="shared" si="342"/>
        <v>0</v>
      </c>
      <c r="AF809" s="50"/>
      <c r="AG809" s="50">
        <f t="shared" si="343"/>
        <v>0</v>
      </c>
      <c r="AH809" s="50"/>
      <c r="AI809" s="50">
        <f t="shared" si="356"/>
        <v>0</v>
      </c>
      <c r="AJ809" s="50">
        <v>1</v>
      </c>
      <c r="AK809" s="50">
        <f t="shared" si="362"/>
        <v>54.62</v>
      </c>
      <c r="AL809" s="50"/>
      <c r="AM809" s="50">
        <f t="shared" si="357"/>
        <v>0</v>
      </c>
      <c r="AN809" s="50"/>
      <c r="AO809" s="50">
        <f t="shared" si="358"/>
        <v>0</v>
      </c>
      <c r="AP809" s="49">
        <f t="shared" si="359"/>
        <v>1</v>
      </c>
      <c r="AQ809" s="49">
        <f t="shared" si="351"/>
        <v>54.62</v>
      </c>
      <c r="AR809" s="49">
        <f t="shared" si="352"/>
        <v>0</v>
      </c>
      <c r="AS809" s="58">
        <f t="shared" si="353"/>
        <v>0</v>
      </c>
      <c r="AT809" s="47"/>
      <c r="AU809" s="46"/>
      <c r="AV809" s="24">
        <f t="shared" si="363"/>
        <v>1</v>
      </c>
      <c r="AW809" s="23" t="str">
        <f t="shared" si="364"/>
        <v>MEDIDO</v>
      </c>
      <c r="AX809" s="45"/>
    </row>
    <row r="810" spans="1:50" s="41" customFormat="1" ht="82.5" customHeight="1" x14ac:dyDescent="0.2">
      <c r="A810" s="41" t="s">
        <v>39</v>
      </c>
      <c r="C810" s="57" t="s">
        <v>1502</v>
      </c>
      <c r="D810" s="56" t="s">
        <v>1501</v>
      </c>
      <c r="E810" s="55" t="s">
        <v>43</v>
      </c>
      <c r="F810" s="53">
        <v>1</v>
      </c>
      <c r="G810" s="53">
        <v>0</v>
      </c>
      <c r="H810" s="54">
        <v>0</v>
      </c>
      <c r="I810" s="54"/>
      <c r="J810" s="54">
        <v>0</v>
      </c>
      <c r="K810" s="53">
        <f t="shared" si="354"/>
        <v>1</v>
      </c>
      <c r="L810" s="52">
        <v>54.62</v>
      </c>
      <c r="M810" s="51">
        <f t="shared" si="360"/>
        <v>54.62</v>
      </c>
      <c r="N810" s="50"/>
      <c r="O810" s="50">
        <f t="shared" si="349"/>
        <v>0</v>
      </c>
      <c r="P810" s="50"/>
      <c r="Q810" s="50">
        <f t="shared" si="365"/>
        <v>0</v>
      </c>
      <c r="R810" s="50"/>
      <c r="S810" s="50">
        <f t="shared" si="366"/>
        <v>0</v>
      </c>
      <c r="T810" s="50"/>
      <c r="U810" s="50">
        <f t="shared" si="350"/>
        <v>0</v>
      </c>
      <c r="V810" s="50"/>
      <c r="W810" s="50">
        <f t="shared" si="367"/>
        <v>0</v>
      </c>
      <c r="X810" s="50"/>
      <c r="Y810" s="50">
        <f t="shared" si="339"/>
        <v>0</v>
      </c>
      <c r="Z810" s="50"/>
      <c r="AA810" s="50">
        <f t="shared" si="368"/>
        <v>0</v>
      </c>
      <c r="AB810" s="50"/>
      <c r="AC810" s="50">
        <f t="shared" si="355"/>
        <v>0</v>
      </c>
      <c r="AD810" s="50"/>
      <c r="AE810" s="50">
        <f t="shared" si="342"/>
        <v>0</v>
      </c>
      <c r="AF810" s="50"/>
      <c r="AG810" s="50">
        <f t="shared" si="343"/>
        <v>0</v>
      </c>
      <c r="AH810" s="50"/>
      <c r="AI810" s="50">
        <f t="shared" si="356"/>
        <v>0</v>
      </c>
      <c r="AJ810" s="50">
        <v>1</v>
      </c>
      <c r="AK810" s="50">
        <f t="shared" si="362"/>
        <v>54.62</v>
      </c>
      <c r="AL810" s="50"/>
      <c r="AM810" s="50">
        <f t="shared" si="357"/>
        <v>0</v>
      </c>
      <c r="AN810" s="50"/>
      <c r="AO810" s="50">
        <f t="shared" si="358"/>
        <v>0</v>
      </c>
      <c r="AP810" s="49">
        <f t="shared" si="359"/>
        <v>1</v>
      </c>
      <c r="AQ810" s="49">
        <f t="shared" si="351"/>
        <v>54.62</v>
      </c>
      <c r="AR810" s="49">
        <f t="shared" si="352"/>
        <v>0</v>
      </c>
      <c r="AS810" s="58">
        <f t="shared" si="353"/>
        <v>0</v>
      </c>
      <c r="AT810" s="47"/>
      <c r="AU810" s="46"/>
      <c r="AV810" s="24">
        <f t="shared" si="363"/>
        <v>1</v>
      </c>
      <c r="AW810" s="23" t="str">
        <f t="shared" si="364"/>
        <v>MEDIDO</v>
      </c>
      <c r="AX810" s="45"/>
    </row>
    <row r="811" spans="1:50" s="41" customFormat="1" ht="84" customHeight="1" x14ac:dyDescent="0.2">
      <c r="A811" s="41" t="s">
        <v>39</v>
      </c>
      <c r="C811" s="57" t="s">
        <v>1500</v>
      </c>
      <c r="D811" s="56" t="s">
        <v>1499</v>
      </c>
      <c r="E811" s="55" t="s">
        <v>43</v>
      </c>
      <c r="F811" s="53">
        <v>1</v>
      </c>
      <c r="G811" s="53">
        <v>0</v>
      </c>
      <c r="H811" s="54">
        <v>0</v>
      </c>
      <c r="I811" s="54"/>
      <c r="J811" s="54">
        <v>0</v>
      </c>
      <c r="K811" s="53">
        <f t="shared" si="354"/>
        <v>1</v>
      </c>
      <c r="L811" s="52">
        <v>54.62</v>
      </c>
      <c r="M811" s="51">
        <f t="shared" si="360"/>
        <v>54.62</v>
      </c>
      <c r="N811" s="50"/>
      <c r="O811" s="50">
        <f t="shared" si="349"/>
        <v>0</v>
      </c>
      <c r="P811" s="50"/>
      <c r="Q811" s="50">
        <f t="shared" si="365"/>
        <v>0</v>
      </c>
      <c r="R811" s="50"/>
      <c r="S811" s="50">
        <f t="shared" si="366"/>
        <v>0</v>
      </c>
      <c r="T811" s="50"/>
      <c r="U811" s="50">
        <f t="shared" si="350"/>
        <v>0</v>
      </c>
      <c r="V811" s="50"/>
      <c r="W811" s="50">
        <f t="shared" si="367"/>
        <v>0</v>
      </c>
      <c r="X811" s="50"/>
      <c r="Y811" s="50">
        <f t="shared" ref="Y811:Y845" si="369">ROUND(X811*$L811,2)</f>
        <v>0</v>
      </c>
      <c r="Z811" s="50"/>
      <c r="AA811" s="50">
        <f t="shared" si="368"/>
        <v>0</v>
      </c>
      <c r="AB811" s="50"/>
      <c r="AC811" s="50">
        <f t="shared" si="355"/>
        <v>0</v>
      </c>
      <c r="AD811" s="50"/>
      <c r="AE811" s="50">
        <f t="shared" si="342"/>
        <v>0</v>
      </c>
      <c r="AF811" s="50"/>
      <c r="AG811" s="50">
        <f t="shared" si="343"/>
        <v>0</v>
      </c>
      <c r="AH811" s="50"/>
      <c r="AI811" s="50">
        <f t="shared" si="356"/>
        <v>0</v>
      </c>
      <c r="AJ811" s="50">
        <v>1</v>
      </c>
      <c r="AK811" s="50">
        <f t="shared" si="362"/>
        <v>54.62</v>
      </c>
      <c r="AL811" s="50"/>
      <c r="AM811" s="50">
        <f t="shared" si="357"/>
        <v>0</v>
      </c>
      <c r="AN811" s="50"/>
      <c r="AO811" s="50">
        <f t="shared" si="358"/>
        <v>0</v>
      </c>
      <c r="AP811" s="49">
        <f t="shared" si="359"/>
        <v>1</v>
      </c>
      <c r="AQ811" s="49">
        <f t="shared" si="351"/>
        <v>54.62</v>
      </c>
      <c r="AR811" s="49">
        <f t="shared" si="352"/>
        <v>0</v>
      </c>
      <c r="AS811" s="58">
        <f t="shared" si="353"/>
        <v>0</v>
      </c>
      <c r="AT811" s="47"/>
      <c r="AU811" s="46"/>
      <c r="AV811" s="24">
        <f t="shared" si="363"/>
        <v>1</v>
      </c>
      <c r="AW811" s="23" t="str">
        <f t="shared" si="364"/>
        <v>MEDIDO</v>
      </c>
      <c r="AX811" s="45"/>
    </row>
    <row r="812" spans="1:50" s="41" customFormat="1" ht="87" customHeight="1" x14ac:dyDescent="0.2">
      <c r="A812" s="41" t="s">
        <v>39</v>
      </c>
      <c r="C812" s="57" t="s">
        <v>1498</v>
      </c>
      <c r="D812" s="56" t="s">
        <v>1497</v>
      </c>
      <c r="E812" s="55" t="s">
        <v>43</v>
      </c>
      <c r="F812" s="53">
        <v>1</v>
      </c>
      <c r="G812" s="53">
        <v>0</v>
      </c>
      <c r="H812" s="54">
        <v>0</v>
      </c>
      <c r="I812" s="54"/>
      <c r="J812" s="54">
        <v>0</v>
      </c>
      <c r="K812" s="53">
        <f t="shared" si="354"/>
        <v>1</v>
      </c>
      <c r="L812" s="52">
        <v>54.62</v>
      </c>
      <c r="M812" s="51">
        <f t="shared" si="360"/>
        <v>54.62</v>
      </c>
      <c r="N812" s="50"/>
      <c r="O812" s="50">
        <f t="shared" si="349"/>
        <v>0</v>
      </c>
      <c r="P812" s="50"/>
      <c r="Q812" s="50">
        <f t="shared" si="365"/>
        <v>0</v>
      </c>
      <c r="R812" s="50"/>
      <c r="S812" s="50">
        <f t="shared" si="366"/>
        <v>0</v>
      </c>
      <c r="T812" s="50"/>
      <c r="U812" s="50">
        <f t="shared" si="350"/>
        <v>0</v>
      </c>
      <c r="V812" s="50"/>
      <c r="W812" s="50">
        <f t="shared" si="367"/>
        <v>0</v>
      </c>
      <c r="X812" s="50"/>
      <c r="Y812" s="50">
        <f t="shared" si="369"/>
        <v>0</v>
      </c>
      <c r="Z812" s="50"/>
      <c r="AA812" s="50">
        <f t="shared" si="368"/>
        <v>0</v>
      </c>
      <c r="AB812" s="50"/>
      <c r="AC812" s="50">
        <f t="shared" si="355"/>
        <v>0</v>
      </c>
      <c r="AD812" s="50"/>
      <c r="AE812" s="50">
        <f t="shared" si="342"/>
        <v>0</v>
      </c>
      <c r="AF812" s="50"/>
      <c r="AG812" s="50">
        <f t="shared" si="343"/>
        <v>0</v>
      </c>
      <c r="AH812" s="50"/>
      <c r="AI812" s="50">
        <f t="shared" si="356"/>
        <v>0</v>
      </c>
      <c r="AJ812" s="50">
        <v>1</v>
      </c>
      <c r="AK812" s="50">
        <f t="shared" si="362"/>
        <v>54.62</v>
      </c>
      <c r="AL812" s="50"/>
      <c r="AM812" s="50">
        <f t="shared" si="357"/>
        <v>0</v>
      </c>
      <c r="AN812" s="50"/>
      <c r="AO812" s="50">
        <f t="shared" si="358"/>
        <v>0</v>
      </c>
      <c r="AP812" s="49">
        <f t="shared" si="359"/>
        <v>1</v>
      </c>
      <c r="AQ812" s="49">
        <f t="shared" si="351"/>
        <v>54.62</v>
      </c>
      <c r="AR812" s="49">
        <f t="shared" si="352"/>
        <v>0</v>
      </c>
      <c r="AS812" s="58">
        <f t="shared" si="353"/>
        <v>0</v>
      </c>
      <c r="AT812" s="47"/>
      <c r="AU812" s="46"/>
      <c r="AV812" s="24">
        <f t="shared" si="363"/>
        <v>1</v>
      </c>
      <c r="AW812" s="23" t="str">
        <f t="shared" si="364"/>
        <v>MEDIDO</v>
      </c>
      <c r="AX812" s="45"/>
    </row>
    <row r="813" spans="1:50" s="41" customFormat="1" ht="86.25" customHeight="1" x14ac:dyDescent="0.2">
      <c r="A813" s="41" t="s">
        <v>39</v>
      </c>
      <c r="C813" s="57" t="s">
        <v>1496</v>
      </c>
      <c r="D813" s="56" t="s">
        <v>1495</v>
      </c>
      <c r="E813" s="55" t="s">
        <v>43</v>
      </c>
      <c r="F813" s="53">
        <v>1</v>
      </c>
      <c r="G813" s="53">
        <v>0</v>
      </c>
      <c r="H813" s="54">
        <v>0</v>
      </c>
      <c r="I813" s="54"/>
      <c r="J813" s="54">
        <v>0</v>
      </c>
      <c r="K813" s="53">
        <f t="shared" si="354"/>
        <v>1</v>
      </c>
      <c r="L813" s="52">
        <v>54.62</v>
      </c>
      <c r="M813" s="51">
        <f t="shared" si="360"/>
        <v>54.62</v>
      </c>
      <c r="N813" s="50"/>
      <c r="O813" s="50">
        <f t="shared" ref="O813:O844" si="370">ROUND(N813*$L813,2)</f>
        <v>0</v>
      </c>
      <c r="P813" s="50"/>
      <c r="Q813" s="50">
        <f t="shared" si="365"/>
        <v>0</v>
      </c>
      <c r="R813" s="50"/>
      <c r="S813" s="50">
        <f t="shared" si="366"/>
        <v>0</v>
      </c>
      <c r="T813" s="50"/>
      <c r="U813" s="50">
        <f t="shared" ref="U813:U844" si="371">ROUND(T813*$L813,2)</f>
        <v>0</v>
      </c>
      <c r="V813" s="50"/>
      <c r="W813" s="50">
        <f t="shared" si="367"/>
        <v>0</v>
      </c>
      <c r="X813" s="50"/>
      <c r="Y813" s="50">
        <f t="shared" si="369"/>
        <v>0</v>
      </c>
      <c r="Z813" s="50"/>
      <c r="AA813" s="50">
        <f t="shared" si="368"/>
        <v>0</v>
      </c>
      <c r="AB813" s="50"/>
      <c r="AC813" s="50">
        <f t="shared" si="355"/>
        <v>0</v>
      </c>
      <c r="AD813" s="50"/>
      <c r="AE813" s="50">
        <f t="shared" si="342"/>
        <v>0</v>
      </c>
      <c r="AF813" s="50">
        <v>1</v>
      </c>
      <c r="AG813" s="50">
        <f t="shared" si="343"/>
        <v>54.62</v>
      </c>
      <c r="AH813" s="50"/>
      <c r="AI813" s="50">
        <f t="shared" si="356"/>
        <v>0</v>
      </c>
      <c r="AJ813" s="50"/>
      <c r="AK813" s="50">
        <f t="shared" si="362"/>
        <v>0</v>
      </c>
      <c r="AL813" s="50"/>
      <c r="AM813" s="50">
        <f t="shared" si="357"/>
        <v>0</v>
      </c>
      <c r="AN813" s="50"/>
      <c r="AO813" s="50">
        <f t="shared" si="358"/>
        <v>0</v>
      </c>
      <c r="AP813" s="49">
        <f t="shared" si="359"/>
        <v>1</v>
      </c>
      <c r="AQ813" s="49">
        <f t="shared" si="351"/>
        <v>54.62</v>
      </c>
      <c r="AR813" s="49">
        <f t="shared" si="352"/>
        <v>0</v>
      </c>
      <c r="AS813" s="58">
        <f t="shared" si="353"/>
        <v>0</v>
      </c>
      <c r="AT813" s="47"/>
      <c r="AU813" s="46"/>
      <c r="AV813" s="24">
        <f t="shared" si="363"/>
        <v>0</v>
      </c>
      <c r="AW813" s="23" t="str">
        <f t="shared" si="364"/>
        <v>NÃO MEDIDO</v>
      </c>
      <c r="AX813" s="45"/>
    </row>
    <row r="814" spans="1:50" s="41" customFormat="1" ht="86.25" customHeight="1" x14ac:dyDescent="0.2">
      <c r="A814" s="41" t="s">
        <v>39</v>
      </c>
      <c r="C814" s="57" t="s">
        <v>1494</v>
      </c>
      <c r="D814" s="56" t="s">
        <v>1493</v>
      </c>
      <c r="E814" s="55" t="s">
        <v>43</v>
      </c>
      <c r="F814" s="53">
        <v>1</v>
      </c>
      <c r="G814" s="53">
        <v>0</v>
      </c>
      <c r="H814" s="54">
        <v>0</v>
      </c>
      <c r="I814" s="54"/>
      <c r="J814" s="54">
        <v>0</v>
      </c>
      <c r="K814" s="53">
        <f t="shared" si="354"/>
        <v>1</v>
      </c>
      <c r="L814" s="52">
        <v>101.76</v>
      </c>
      <c r="M814" s="51">
        <f t="shared" si="360"/>
        <v>101.76</v>
      </c>
      <c r="N814" s="50"/>
      <c r="O814" s="50">
        <f t="shared" si="370"/>
        <v>0</v>
      </c>
      <c r="P814" s="50"/>
      <c r="Q814" s="50">
        <f t="shared" si="365"/>
        <v>0</v>
      </c>
      <c r="R814" s="50"/>
      <c r="S814" s="50">
        <f t="shared" si="366"/>
        <v>0</v>
      </c>
      <c r="T814" s="50"/>
      <c r="U814" s="50">
        <f t="shared" si="371"/>
        <v>0</v>
      </c>
      <c r="V814" s="50"/>
      <c r="W814" s="50">
        <f t="shared" si="367"/>
        <v>0</v>
      </c>
      <c r="X814" s="50"/>
      <c r="Y814" s="50">
        <f t="shared" si="369"/>
        <v>0</v>
      </c>
      <c r="Z814" s="50"/>
      <c r="AA814" s="50">
        <f t="shared" si="368"/>
        <v>0</v>
      </c>
      <c r="AB814" s="50"/>
      <c r="AC814" s="50">
        <f t="shared" si="355"/>
        <v>0</v>
      </c>
      <c r="AD814" s="50"/>
      <c r="AE814" s="50">
        <f t="shared" si="342"/>
        <v>0</v>
      </c>
      <c r="AF814" s="50">
        <v>1</v>
      </c>
      <c r="AG814" s="50">
        <f t="shared" si="343"/>
        <v>101.76</v>
      </c>
      <c r="AH814" s="50"/>
      <c r="AI814" s="50">
        <f t="shared" si="356"/>
        <v>0</v>
      </c>
      <c r="AJ814" s="50"/>
      <c r="AK814" s="50">
        <f t="shared" si="362"/>
        <v>0</v>
      </c>
      <c r="AL814" s="50"/>
      <c r="AM814" s="50">
        <f t="shared" si="357"/>
        <v>0</v>
      </c>
      <c r="AN814" s="50"/>
      <c r="AO814" s="50">
        <f t="shared" si="358"/>
        <v>0</v>
      </c>
      <c r="AP814" s="49">
        <f t="shared" si="359"/>
        <v>1</v>
      </c>
      <c r="AQ814" s="49">
        <f t="shared" si="351"/>
        <v>101.76</v>
      </c>
      <c r="AR814" s="49">
        <f t="shared" si="352"/>
        <v>0</v>
      </c>
      <c r="AS814" s="58">
        <f t="shared" si="353"/>
        <v>0</v>
      </c>
      <c r="AT814" s="47"/>
      <c r="AU814" s="46"/>
      <c r="AV814" s="24">
        <f t="shared" si="363"/>
        <v>0</v>
      </c>
      <c r="AW814" s="23" t="str">
        <f t="shared" si="364"/>
        <v>NÃO MEDIDO</v>
      </c>
      <c r="AX814" s="45"/>
    </row>
    <row r="815" spans="1:50" s="41" customFormat="1" ht="70.5" customHeight="1" x14ac:dyDescent="0.2">
      <c r="A815" s="41" t="s">
        <v>39</v>
      </c>
      <c r="C815" s="57" t="s">
        <v>1492</v>
      </c>
      <c r="D815" s="56" t="s">
        <v>1491</v>
      </c>
      <c r="E815" s="55" t="s">
        <v>43</v>
      </c>
      <c r="F815" s="53">
        <v>1</v>
      </c>
      <c r="G815" s="53">
        <v>0</v>
      </c>
      <c r="H815" s="54">
        <v>0</v>
      </c>
      <c r="I815" s="54"/>
      <c r="J815" s="54">
        <v>0</v>
      </c>
      <c r="K815" s="53">
        <f t="shared" si="354"/>
        <v>1</v>
      </c>
      <c r="L815" s="52">
        <v>101.76</v>
      </c>
      <c r="M815" s="51">
        <f t="shared" si="360"/>
        <v>101.76</v>
      </c>
      <c r="N815" s="50"/>
      <c r="O815" s="50">
        <f t="shared" si="370"/>
        <v>0</v>
      </c>
      <c r="P815" s="50"/>
      <c r="Q815" s="50">
        <f t="shared" si="365"/>
        <v>0</v>
      </c>
      <c r="R815" s="50"/>
      <c r="S815" s="50">
        <f t="shared" si="366"/>
        <v>0</v>
      </c>
      <c r="T815" s="50"/>
      <c r="U815" s="50">
        <f t="shared" si="371"/>
        <v>0</v>
      </c>
      <c r="V815" s="50"/>
      <c r="W815" s="50">
        <f t="shared" si="367"/>
        <v>0</v>
      </c>
      <c r="X815" s="50"/>
      <c r="Y815" s="50">
        <f t="shared" si="369"/>
        <v>0</v>
      </c>
      <c r="Z815" s="50"/>
      <c r="AA815" s="50">
        <f t="shared" si="368"/>
        <v>0</v>
      </c>
      <c r="AB815" s="50"/>
      <c r="AC815" s="50">
        <f t="shared" si="355"/>
        <v>0</v>
      </c>
      <c r="AD815" s="50"/>
      <c r="AE815" s="50">
        <f t="shared" si="342"/>
        <v>0</v>
      </c>
      <c r="AF815" s="50">
        <v>1</v>
      </c>
      <c r="AG815" s="50">
        <f t="shared" si="343"/>
        <v>101.76</v>
      </c>
      <c r="AH815" s="50"/>
      <c r="AI815" s="50">
        <f t="shared" si="356"/>
        <v>0</v>
      </c>
      <c r="AJ815" s="50"/>
      <c r="AK815" s="50">
        <f t="shared" si="362"/>
        <v>0</v>
      </c>
      <c r="AL815" s="50"/>
      <c r="AM815" s="50">
        <f t="shared" si="357"/>
        <v>0</v>
      </c>
      <c r="AN815" s="50"/>
      <c r="AO815" s="50">
        <f t="shared" si="358"/>
        <v>0</v>
      </c>
      <c r="AP815" s="49">
        <f t="shared" si="359"/>
        <v>1</v>
      </c>
      <c r="AQ815" s="49">
        <f t="shared" si="351"/>
        <v>101.76</v>
      </c>
      <c r="AR815" s="49">
        <f t="shared" si="352"/>
        <v>0</v>
      </c>
      <c r="AS815" s="58">
        <f t="shared" si="353"/>
        <v>0</v>
      </c>
      <c r="AT815" s="47"/>
      <c r="AU815" s="46"/>
      <c r="AV815" s="24">
        <f t="shared" si="363"/>
        <v>0</v>
      </c>
      <c r="AW815" s="23" t="str">
        <f t="shared" si="364"/>
        <v>NÃO MEDIDO</v>
      </c>
      <c r="AX815" s="45"/>
    </row>
    <row r="816" spans="1:50" s="41" customFormat="1" ht="70.5" customHeight="1" x14ac:dyDescent="0.2">
      <c r="A816" s="41" t="s">
        <v>39</v>
      </c>
      <c r="C816" s="57" t="s">
        <v>1490</v>
      </c>
      <c r="D816" s="56" t="s">
        <v>1489</v>
      </c>
      <c r="E816" s="55" t="s">
        <v>43</v>
      </c>
      <c r="F816" s="53">
        <v>1</v>
      </c>
      <c r="G816" s="53">
        <v>0</v>
      </c>
      <c r="H816" s="54">
        <v>0</v>
      </c>
      <c r="I816" s="54"/>
      <c r="J816" s="54">
        <v>0</v>
      </c>
      <c r="K816" s="53">
        <f t="shared" si="354"/>
        <v>1</v>
      </c>
      <c r="L816" s="52">
        <v>109.24</v>
      </c>
      <c r="M816" s="51">
        <f t="shared" si="360"/>
        <v>109.24</v>
      </c>
      <c r="N816" s="50"/>
      <c r="O816" s="50">
        <f t="shared" si="370"/>
        <v>0</v>
      </c>
      <c r="P816" s="50"/>
      <c r="Q816" s="50">
        <f t="shared" si="365"/>
        <v>0</v>
      </c>
      <c r="R816" s="50"/>
      <c r="S816" s="50">
        <f t="shared" si="366"/>
        <v>0</v>
      </c>
      <c r="T816" s="50"/>
      <c r="U816" s="50">
        <f t="shared" si="371"/>
        <v>0</v>
      </c>
      <c r="V816" s="50"/>
      <c r="W816" s="50">
        <f t="shared" si="367"/>
        <v>0</v>
      </c>
      <c r="X816" s="50"/>
      <c r="Y816" s="50">
        <f t="shared" si="369"/>
        <v>0</v>
      </c>
      <c r="Z816" s="50"/>
      <c r="AA816" s="50">
        <f t="shared" si="368"/>
        <v>0</v>
      </c>
      <c r="AB816" s="50"/>
      <c r="AC816" s="50">
        <f t="shared" si="355"/>
        <v>0</v>
      </c>
      <c r="AD816" s="50"/>
      <c r="AE816" s="50">
        <f t="shared" si="342"/>
        <v>0</v>
      </c>
      <c r="AF816" s="50"/>
      <c r="AG816" s="50">
        <f t="shared" si="343"/>
        <v>0</v>
      </c>
      <c r="AH816" s="50"/>
      <c r="AI816" s="50">
        <f t="shared" si="356"/>
        <v>0</v>
      </c>
      <c r="AJ816" s="50">
        <v>1</v>
      </c>
      <c r="AK816" s="50">
        <f t="shared" si="362"/>
        <v>109.24</v>
      </c>
      <c r="AL816" s="50"/>
      <c r="AM816" s="50">
        <f t="shared" si="357"/>
        <v>0</v>
      </c>
      <c r="AN816" s="50"/>
      <c r="AO816" s="50">
        <f t="shared" si="358"/>
        <v>0</v>
      </c>
      <c r="AP816" s="49">
        <f t="shared" si="359"/>
        <v>1</v>
      </c>
      <c r="AQ816" s="49">
        <f t="shared" si="351"/>
        <v>109.24</v>
      </c>
      <c r="AR816" s="49">
        <f t="shared" si="352"/>
        <v>0</v>
      </c>
      <c r="AS816" s="58">
        <f t="shared" si="353"/>
        <v>0</v>
      </c>
      <c r="AT816" s="47"/>
      <c r="AU816" s="46"/>
      <c r="AV816" s="24">
        <f t="shared" si="363"/>
        <v>1</v>
      </c>
      <c r="AW816" s="23" t="str">
        <f t="shared" si="364"/>
        <v>MEDIDO</v>
      </c>
      <c r="AX816" s="45"/>
    </row>
    <row r="817" spans="1:50" s="41" customFormat="1" ht="70.5" customHeight="1" x14ac:dyDescent="0.2">
      <c r="A817" s="41" t="s">
        <v>39</v>
      </c>
      <c r="C817" s="57" t="s">
        <v>1488</v>
      </c>
      <c r="D817" s="56" t="s">
        <v>1487</v>
      </c>
      <c r="E817" s="55" t="s">
        <v>43</v>
      </c>
      <c r="F817" s="53">
        <v>1</v>
      </c>
      <c r="G817" s="53">
        <v>0</v>
      </c>
      <c r="H817" s="54">
        <v>0</v>
      </c>
      <c r="I817" s="54"/>
      <c r="J817" s="54">
        <v>0</v>
      </c>
      <c r="K817" s="53">
        <f t="shared" si="354"/>
        <v>1</v>
      </c>
      <c r="L817" s="52">
        <v>109.24</v>
      </c>
      <c r="M817" s="51">
        <f t="shared" si="360"/>
        <v>109.24</v>
      </c>
      <c r="N817" s="50"/>
      <c r="O817" s="50">
        <f t="shared" si="370"/>
        <v>0</v>
      </c>
      <c r="P817" s="50"/>
      <c r="Q817" s="50">
        <f t="shared" si="365"/>
        <v>0</v>
      </c>
      <c r="R817" s="50"/>
      <c r="S817" s="50">
        <f t="shared" si="366"/>
        <v>0</v>
      </c>
      <c r="T817" s="50"/>
      <c r="U817" s="50">
        <f t="shared" si="371"/>
        <v>0</v>
      </c>
      <c r="V817" s="50"/>
      <c r="W817" s="50">
        <f t="shared" si="367"/>
        <v>0</v>
      </c>
      <c r="X817" s="50"/>
      <c r="Y817" s="50">
        <f t="shared" si="369"/>
        <v>0</v>
      </c>
      <c r="Z817" s="50"/>
      <c r="AA817" s="50">
        <f t="shared" si="368"/>
        <v>0</v>
      </c>
      <c r="AB817" s="50"/>
      <c r="AC817" s="50">
        <f t="shared" si="355"/>
        <v>0</v>
      </c>
      <c r="AD817" s="50"/>
      <c r="AE817" s="50">
        <f t="shared" si="342"/>
        <v>0</v>
      </c>
      <c r="AF817" s="50"/>
      <c r="AG817" s="50">
        <f t="shared" si="343"/>
        <v>0</v>
      </c>
      <c r="AH817" s="50"/>
      <c r="AI817" s="50">
        <f t="shared" si="356"/>
        <v>0</v>
      </c>
      <c r="AJ817" s="50">
        <v>1</v>
      </c>
      <c r="AK817" s="50">
        <f t="shared" si="362"/>
        <v>109.24</v>
      </c>
      <c r="AL817" s="50"/>
      <c r="AM817" s="50">
        <f t="shared" si="357"/>
        <v>0</v>
      </c>
      <c r="AN817" s="50"/>
      <c r="AO817" s="50">
        <f t="shared" si="358"/>
        <v>0</v>
      </c>
      <c r="AP817" s="49">
        <f t="shared" si="359"/>
        <v>1</v>
      </c>
      <c r="AQ817" s="49">
        <f t="shared" si="351"/>
        <v>109.24</v>
      </c>
      <c r="AR817" s="49">
        <f t="shared" si="352"/>
        <v>0</v>
      </c>
      <c r="AS817" s="58">
        <f t="shared" si="353"/>
        <v>0</v>
      </c>
      <c r="AT817" s="47"/>
      <c r="AU817" s="46"/>
      <c r="AV817" s="24">
        <f t="shared" si="363"/>
        <v>1</v>
      </c>
      <c r="AW817" s="23" t="str">
        <f t="shared" si="364"/>
        <v>MEDIDO</v>
      </c>
      <c r="AX817" s="45"/>
    </row>
    <row r="818" spans="1:50" s="41" customFormat="1" ht="70.5" customHeight="1" x14ac:dyDescent="0.2">
      <c r="A818" s="41" t="s">
        <v>39</v>
      </c>
      <c r="C818" s="57" t="s">
        <v>1486</v>
      </c>
      <c r="D818" s="56" t="s">
        <v>1485</v>
      </c>
      <c r="E818" s="55" t="s">
        <v>43</v>
      </c>
      <c r="F818" s="53">
        <v>1</v>
      </c>
      <c r="G818" s="53">
        <v>0</v>
      </c>
      <c r="H818" s="54">
        <v>0</v>
      </c>
      <c r="I818" s="54"/>
      <c r="J818" s="54">
        <v>0</v>
      </c>
      <c r="K818" s="53">
        <f t="shared" si="354"/>
        <v>1</v>
      </c>
      <c r="L818" s="52">
        <v>54.62</v>
      </c>
      <c r="M818" s="51">
        <f t="shared" si="360"/>
        <v>54.62</v>
      </c>
      <c r="N818" s="50"/>
      <c r="O818" s="50">
        <f t="shared" si="370"/>
        <v>0</v>
      </c>
      <c r="P818" s="50"/>
      <c r="Q818" s="50">
        <f t="shared" si="365"/>
        <v>0</v>
      </c>
      <c r="R818" s="50"/>
      <c r="S818" s="50">
        <f t="shared" si="366"/>
        <v>0</v>
      </c>
      <c r="T818" s="50"/>
      <c r="U818" s="50">
        <f t="shared" si="371"/>
        <v>0</v>
      </c>
      <c r="V818" s="50"/>
      <c r="W818" s="50">
        <f t="shared" si="367"/>
        <v>0</v>
      </c>
      <c r="X818" s="50"/>
      <c r="Y818" s="50">
        <f t="shared" si="369"/>
        <v>0</v>
      </c>
      <c r="Z818" s="50"/>
      <c r="AA818" s="50">
        <f t="shared" si="368"/>
        <v>0</v>
      </c>
      <c r="AB818" s="50"/>
      <c r="AC818" s="50">
        <f t="shared" si="355"/>
        <v>0</v>
      </c>
      <c r="AD818" s="50"/>
      <c r="AE818" s="50">
        <f t="shared" si="342"/>
        <v>0</v>
      </c>
      <c r="AF818" s="50">
        <v>1</v>
      </c>
      <c r="AG818" s="50">
        <f t="shared" si="343"/>
        <v>54.62</v>
      </c>
      <c r="AH818" s="50"/>
      <c r="AI818" s="50">
        <f t="shared" si="356"/>
        <v>0</v>
      </c>
      <c r="AJ818" s="50"/>
      <c r="AK818" s="50">
        <f t="shared" si="362"/>
        <v>0</v>
      </c>
      <c r="AL818" s="50"/>
      <c r="AM818" s="50">
        <f t="shared" si="357"/>
        <v>0</v>
      </c>
      <c r="AN818" s="50"/>
      <c r="AO818" s="50">
        <f t="shared" si="358"/>
        <v>0</v>
      </c>
      <c r="AP818" s="49">
        <f t="shared" si="359"/>
        <v>1</v>
      </c>
      <c r="AQ818" s="49">
        <f t="shared" si="351"/>
        <v>54.62</v>
      </c>
      <c r="AR818" s="49">
        <f t="shared" si="352"/>
        <v>0</v>
      </c>
      <c r="AS818" s="58">
        <f t="shared" si="353"/>
        <v>0</v>
      </c>
      <c r="AT818" s="47"/>
      <c r="AU818" s="46"/>
      <c r="AV818" s="24">
        <f t="shared" si="363"/>
        <v>0</v>
      </c>
      <c r="AW818" s="23" t="str">
        <f t="shared" si="364"/>
        <v>NÃO MEDIDO</v>
      </c>
      <c r="AX818" s="45"/>
    </row>
    <row r="819" spans="1:50" s="41" customFormat="1" ht="84" customHeight="1" x14ac:dyDescent="0.2">
      <c r="A819" s="41" t="s">
        <v>39</v>
      </c>
      <c r="C819" s="57" t="s">
        <v>1484</v>
      </c>
      <c r="D819" s="56" t="s">
        <v>1483</v>
      </c>
      <c r="E819" s="55" t="s">
        <v>43</v>
      </c>
      <c r="F819" s="53">
        <v>1</v>
      </c>
      <c r="G819" s="53">
        <v>0</v>
      </c>
      <c r="H819" s="54">
        <v>0</v>
      </c>
      <c r="I819" s="54"/>
      <c r="J819" s="54">
        <v>0</v>
      </c>
      <c r="K819" s="53">
        <f t="shared" si="354"/>
        <v>1</v>
      </c>
      <c r="L819" s="52">
        <v>54.62</v>
      </c>
      <c r="M819" s="51">
        <f t="shared" si="360"/>
        <v>54.62</v>
      </c>
      <c r="N819" s="50"/>
      <c r="O819" s="50">
        <f t="shared" si="370"/>
        <v>0</v>
      </c>
      <c r="P819" s="50"/>
      <c r="Q819" s="50">
        <f t="shared" si="365"/>
        <v>0</v>
      </c>
      <c r="R819" s="50"/>
      <c r="S819" s="50">
        <f t="shared" si="366"/>
        <v>0</v>
      </c>
      <c r="T819" s="50"/>
      <c r="U819" s="50">
        <f t="shared" si="371"/>
        <v>0</v>
      </c>
      <c r="V819" s="50"/>
      <c r="W819" s="50">
        <f t="shared" si="367"/>
        <v>0</v>
      </c>
      <c r="X819" s="50"/>
      <c r="Y819" s="50">
        <f t="shared" si="369"/>
        <v>0</v>
      </c>
      <c r="Z819" s="50"/>
      <c r="AA819" s="50">
        <f t="shared" si="368"/>
        <v>0</v>
      </c>
      <c r="AB819" s="50"/>
      <c r="AC819" s="50">
        <f t="shared" si="355"/>
        <v>0</v>
      </c>
      <c r="AD819" s="50"/>
      <c r="AE819" s="50">
        <f t="shared" si="342"/>
        <v>0</v>
      </c>
      <c r="AF819" s="50">
        <v>1</v>
      </c>
      <c r="AG819" s="50">
        <f t="shared" si="343"/>
        <v>54.62</v>
      </c>
      <c r="AH819" s="50"/>
      <c r="AI819" s="50">
        <f t="shared" si="356"/>
        <v>0</v>
      </c>
      <c r="AJ819" s="50"/>
      <c r="AK819" s="50">
        <f t="shared" si="362"/>
        <v>0</v>
      </c>
      <c r="AL819" s="50"/>
      <c r="AM819" s="50">
        <f t="shared" si="357"/>
        <v>0</v>
      </c>
      <c r="AN819" s="50"/>
      <c r="AO819" s="50">
        <f t="shared" si="358"/>
        <v>0</v>
      </c>
      <c r="AP819" s="49">
        <f t="shared" si="359"/>
        <v>1</v>
      </c>
      <c r="AQ819" s="49">
        <f t="shared" si="351"/>
        <v>54.62</v>
      </c>
      <c r="AR819" s="49">
        <f t="shared" si="352"/>
        <v>0</v>
      </c>
      <c r="AS819" s="58">
        <f t="shared" si="353"/>
        <v>0</v>
      </c>
      <c r="AT819" s="47"/>
      <c r="AU819" s="46"/>
      <c r="AV819" s="24">
        <f t="shared" si="363"/>
        <v>0</v>
      </c>
      <c r="AW819" s="23" t="str">
        <f t="shared" si="364"/>
        <v>NÃO MEDIDO</v>
      </c>
      <c r="AX819" s="45"/>
    </row>
    <row r="820" spans="1:50" s="41" customFormat="1" ht="85.5" customHeight="1" x14ac:dyDescent="0.2">
      <c r="A820" s="41" t="s">
        <v>39</v>
      </c>
      <c r="C820" s="57" t="s">
        <v>1482</v>
      </c>
      <c r="D820" s="56" t="s">
        <v>1481</v>
      </c>
      <c r="E820" s="55" t="s">
        <v>43</v>
      </c>
      <c r="F820" s="53">
        <v>1</v>
      </c>
      <c r="G820" s="53">
        <v>0</v>
      </c>
      <c r="H820" s="54">
        <v>0</v>
      </c>
      <c r="I820" s="54"/>
      <c r="J820" s="54">
        <v>0</v>
      </c>
      <c r="K820" s="53">
        <f t="shared" si="354"/>
        <v>1</v>
      </c>
      <c r="L820" s="52">
        <v>81.93</v>
      </c>
      <c r="M820" s="51">
        <f t="shared" si="360"/>
        <v>81.93</v>
      </c>
      <c r="N820" s="50"/>
      <c r="O820" s="50">
        <f t="shared" si="370"/>
        <v>0</v>
      </c>
      <c r="P820" s="50"/>
      <c r="Q820" s="50">
        <f t="shared" si="365"/>
        <v>0</v>
      </c>
      <c r="R820" s="50"/>
      <c r="S820" s="50">
        <f t="shared" si="366"/>
        <v>0</v>
      </c>
      <c r="T820" s="50"/>
      <c r="U820" s="50">
        <f t="shared" si="371"/>
        <v>0</v>
      </c>
      <c r="V820" s="50"/>
      <c r="W820" s="50">
        <f t="shared" si="367"/>
        <v>0</v>
      </c>
      <c r="X820" s="50"/>
      <c r="Y820" s="50">
        <f t="shared" si="369"/>
        <v>0</v>
      </c>
      <c r="Z820" s="50"/>
      <c r="AA820" s="50">
        <f t="shared" si="368"/>
        <v>0</v>
      </c>
      <c r="AB820" s="50"/>
      <c r="AC820" s="50">
        <f t="shared" si="355"/>
        <v>0</v>
      </c>
      <c r="AD820" s="50"/>
      <c r="AE820" s="50">
        <f t="shared" si="342"/>
        <v>0</v>
      </c>
      <c r="AF820" s="50"/>
      <c r="AG820" s="50">
        <f t="shared" si="343"/>
        <v>0</v>
      </c>
      <c r="AH820" s="50"/>
      <c r="AI820" s="50">
        <f t="shared" si="356"/>
        <v>0</v>
      </c>
      <c r="AJ820" s="50">
        <v>1</v>
      </c>
      <c r="AK820" s="50">
        <f t="shared" si="362"/>
        <v>81.93</v>
      </c>
      <c r="AL820" s="50"/>
      <c r="AM820" s="50">
        <f t="shared" si="357"/>
        <v>0</v>
      </c>
      <c r="AN820" s="50"/>
      <c r="AO820" s="50">
        <f t="shared" si="358"/>
        <v>0</v>
      </c>
      <c r="AP820" s="49">
        <f t="shared" si="359"/>
        <v>1</v>
      </c>
      <c r="AQ820" s="49">
        <f t="shared" si="351"/>
        <v>81.93</v>
      </c>
      <c r="AR820" s="49">
        <f t="shared" si="352"/>
        <v>0</v>
      </c>
      <c r="AS820" s="58">
        <f t="shared" si="353"/>
        <v>0</v>
      </c>
      <c r="AT820" s="47"/>
      <c r="AU820" s="46"/>
      <c r="AV820" s="24">
        <f t="shared" si="363"/>
        <v>1</v>
      </c>
      <c r="AW820" s="23" t="str">
        <f t="shared" si="364"/>
        <v>MEDIDO</v>
      </c>
      <c r="AX820" s="45"/>
    </row>
    <row r="821" spans="1:50" s="41" customFormat="1" ht="86.25" customHeight="1" x14ac:dyDescent="0.2">
      <c r="A821" s="41" t="s">
        <v>39</v>
      </c>
      <c r="C821" s="57" t="s">
        <v>1480</v>
      </c>
      <c r="D821" s="56" t="s">
        <v>1479</v>
      </c>
      <c r="E821" s="55" t="s">
        <v>43</v>
      </c>
      <c r="F821" s="53">
        <v>1</v>
      </c>
      <c r="G821" s="53">
        <v>0</v>
      </c>
      <c r="H821" s="54">
        <v>0</v>
      </c>
      <c r="I821" s="54"/>
      <c r="J821" s="54">
        <v>0</v>
      </c>
      <c r="K821" s="53">
        <f t="shared" si="354"/>
        <v>1</v>
      </c>
      <c r="L821" s="52">
        <v>54.62</v>
      </c>
      <c r="M821" s="51">
        <f t="shared" si="360"/>
        <v>54.62</v>
      </c>
      <c r="N821" s="50"/>
      <c r="O821" s="50">
        <f t="shared" si="370"/>
        <v>0</v>
      </c>
      <c r="P821" s="50"/>
      <c r="Q821" s="50">
        <f t="shared" si="365"/>
        <v>0</v>
      </c>
      <c r="R821" s="50"/>
      <c r="S821" s="50">
        <f t="shared" si="366"/>
        <v>0</v>
      </c>
      <c r="T821" s="50"/>
      <c r="U821" s="50">
        <f t="shared" si="371"/>
        <v>0</v>
      </c>
      <c r="V821" s="50"/>
      <c r="W821" s="50">
        <f t="shared" si="367"/>
        <v>0</v>
      </c>
      <c r="X821" s="50"/>
      <c r="Y821" s="50">
        <f t="shared" si="369"/>
        <v>0</v>
      </c>
      <c r="Z821" s="50"/>
      <c r="AA821" s="50">
        <f t="shared" si="368"/>
        <v>0</v>
      </c>
      <c r="AB821" s="50"/>
      <c r="AC821" s="50">
        <f t="shared" si="355"/>
        <v>0</v>
      </c>
      <c r="AD821" s="50"/>
      <c r="AE821" s="50">
        <f t="shared" si="342"/>
        <v>0</v>
      </c>
      <c r="AF821" s="50"/>
      <c r="AG821" s="50">
        <f t="shared" si="343"/>
        <v>0</v>
      </c>
      <c r="AH821" s="50"/>
      <c r="AI821" s="50">
        <f t="shared" si="356"/>
        <v>0</v>
      </c>
      <c r="AJ821" s="50">
        <v>1</v>
      </c>
      <c r="AK821" s="50">
        <f t="shared" si="362"/>
        <v>54.62</v>
      </c>
      <c r="AL821" s="50"/>
      <c r="AM821" s="50">
        <f t="shared" si="357"/>
        <v>0</v>
      </c>
      <c r="AN821" s="50"/>
      <c r="AO821" s="50">
        <f t="shared" si="358"/>
        <v>0</v>
      </c>
      <c r="AP821" s="49">
        <f t="shared" si="359"/>
        <v>1</v>
      </c>
      <c r="AQ821" s="49">
        <f t="shared" si="351"/>
        <v>54.62</v>
      </c>
      <c r="AR821" s="49">
        <f t="shared" si="352"/>
        <v>0</v>
      </c>
      <c r="AS821" s="58">
        <f t="shared" si="353"/>
        <v>0</v>
      </c>
      <c r="AT821" s="47"/>
      <c r="AU821" s="46"/>
      <c r="AV821" s="24">
        <f t="shared" si="363"/>
        <v>1</v>
      </c>
      <c r="AW821" s="23" t="str">
        <f t="shared" si="364"/>
        <v>MEDIDO</v>
      </c>
      <c r="AX821" s="45"/>
    </row>
    <row r="822" spans="1:50" s="41" customFormat="1" ht="90" customHeight="1" x14ac:dyDescent="0.2">
      <c r="A822" s="41" t="s">
        <v>39</v>
      </c>
      <c r="C822" s="57" t="s">
        <v>1478</v>
      </c>
      <c r="D822" s="56" t="s">
        <v>1477</v>
      </c>
      <c r="E822" s="55" t="s">
        <v>43</v>
      </c>
      <c r="F822" s="53">
        <v>1</v>
      </c>
      <c r="G822" s="53">
        <v>0</v>
      </c>
      <c r="H822" s="54">
        <v>0</v>
      </c>
      <c r="I822" s="54"/>
      <c r="J822" s="54">
        <v>0</v>
      </c>
      <c r="K822" s="53">
        <f t="shared" si="354"/>
        <v>1</v>
      </c>
      <c r="L822" s="52">
        <v>81.93</v>
      </c>
      <c r="M822" s="51">
        <f t="shared" si="360"/>
        <v>81.93</v>
      </c>
      <c r="N822" s="50"/>
      <c r="O822" s="50">
        <f t="shared" si="370"/>
        <v>0</v>
      </c>
      <c r="P822" s="50"/>
      <c r="Q822" s="50">
        <f t="shared" si="365"/>
        <v>0</v>
      </c>
      <c r="R822" s="50"/>
      <c r="S822" s="50">
        <f t="shared" si="366"/>
        <v>0</v>
      </c>
      <c r="T822" s="50"/>
      <c r="U822" s="50">
        <f t="shared" si="371"/>
        <v>0</v>
      </c>
      <c r="V822" s="50"/>
      <c r="W822" s="50">
        <f t="shared" si="367"/>
        <v>0</v>
      </c>
      <c r="X822" s="50"/>
      <c r="Y822" s="50">
        <f t="shared" si="369"/>
        <v>0</v>
      </c>
      <c r="Z822" s="50"/>
      <c r="AA822" s="50">
        <f t="shared" si="368"/>
        <v>0</v>
      </c>
      <c r="AB822" s="50"/>
      <c r="AC822" s="50">
        <f t="shared" si="355"/>
        <v>0</v>
      </c>
      <c r="AD822" s="50"/>
      <c r="AE822" s="50">
        <f t="shared" ref="AE822:AE885" si="372">ROUND(AD822*$L822,2)</f>
        <v>0</v>
      </c>
      <c r="AF822" s="50">
        <v>1</v>
      </c>
      <c r="AG822" s="50">
        <f t="shared" si="343"/>
        <v>81.93</v>
      </c>
      <c r="AH822" s="50"/>
      <c r="AI822" s="50">
        <f t="shared" si="356"/>
        <v>0</v>
      </c>
      <c r="AJ822" s="50"/>
      <c r="AK822" s="50">
        <f t="shared" si="362"/>
        <v>0</v>
      </c>
      <c r="AL822" s="50"/>
      <c r="AM822" s="50">
        <f t="shared" si="357"/>
        <v>0</v>
      </c>
      <c r="AN822" s="50"/>
      <c r="AO822" s="50">
        <f t="shared" si="358"/>
        <v>0</v>
      </c>
      <c r="AP822" s="49">
        <f t="shared" si="359"/>
        <v>1</v>
      </c>
      <c r="AQ822" s="49">
        <f t="shared" si="351"/>
        <v>81.93</v>
      </c>
      <c r="AR822" s="49">
        <f t="shared" si="352"/>
        <v>0</v>
      </c>
      <c r="AS822" s="58">
        <f t="shared" si="353"/>
        <v>0</v>
      </c>
      <c r="AT822" s="47"/>
      <c r="AU822" s="46"/>
      <c r="AV822" s="24">
        <f t="shared" si="363"/>
        <v>0</v>
      </c>
      <c r="AW822" s="23" t="str">
        <f t="shared" si="364"/>
        <v>NÃO MEDIDO</v>
      </c>
      <c r="AX822" s="45"/>
    </row>
    <row r="823" spans="1:50" s="41" customFormat="1" ht="84.75" customHeight="1" x14ac:dyDescent="0.2">
      <c r="A823" s="41" t="s">
        <v>39</v>
      </c>
      <c r="C823" s="57" t="s">
        <v>1476</v>
      </c>
      <c r="D823" s="56" t="s">
        <v>1475</v>
      </c>
      <c r="E823" s="55" t="s">
        <v>43</v>
      </c>
      <c r="F823" s="53">
        <v>1</v>
      </c>
      <c r="G823" s="53">
        <v>0</v>
      </c>
      <c r="H823" s="54">
        <v>0</v>
      </c>
      <c r="I823" s="54"/>
      <c r="J823" s="54">
        <v>0</v>
      </c>
      <c r="K823" s="53">
        <f t="shared" si="354"/>
        <v>1</v>
      </c>
      <c r="L823" s="52">
        <v>7155.1</v>
      </c>
      <c r="M823" s="51">
        <f t="shared" si="360"/>
        <v>7155.1</v>
      </c>
      <c r="N823" s="50"/>
      <c r="O823" s="50">
        <f t="shared" si="370"/>
        <v>0</v>
      </c>
      <c r="P823" s="50"/>
      <c r="Q823" s="50">
        <f t="shared" si="365"/>
        <v>0</v>
      </c>
      <c r="R823" s="50"/>
      <c r="S823" s="50">
        <f t="shared" si="366"/>
        <v>0</v>
      </c>
      <c r="T823" s="50"/>
      <c r="U823" s="50">
        <f t="shared" si="371"/>
        <v>0</v>
      </c>
      <c r="V823" s="50"/>
      <c r="W823" s="50">
        <f t="shared" si="367"/>
        <v>0</v>
      </c>
      <c r="X823" s="50"/>
      <c r="Y823" s="50">
        <f t="shared" si="369"/>
        <v>0</v>
      </c>
      <c r="Z823" s="50"/>
      <c r="AA823" s="50">
        <f t="shared" si="368"/>
        <v>0</v>
      </c>
      <c r="AB823" s="50"/>
      <c r="AC823" s="50">
        <f t="shared" si="355"/>
        <v>0</v>
      </c>
      <c r="AD823" s="50"/>
      <c r="AE823" s="50">
        <f t="shared" si="372"/>
        <v>0</v>
      </c>
      <c r="AF823" s="50"/>
      <c r="AG823" s="50">
        <f t="shared" si="343"/>
        <v>0</v>
      </c>
      <c r="AH823" s="50"/>
      <c r="AI823" s="50">
        <f t="shared" si="356"/>
        <v>0</v>
      </c>
      <c r="AJ823" s="50"/>
      <c r="AK823" s="50">
        <f t="shared" si="362"/>
        <v>0</v>
      </c>
      <c r="AL823" s="50"/>
      <c r="AM823" s="50">
        <f t="shared" si="357"/>
        <v>0</v>
      </c>
      <c r="AN823" s="50"/>
      <c r="AO823" s="50">
        <f t="shared" si="358"/>
        <v>0</v>
      </c>
      <c r="AP823" s="49">
        <f t="shared" si="359"/>
        <v>0</v>
      </c>
      <c r="AQ823" s="49">
        <f t="shared" si="351"/>
        <v>0</v>
      </c>
      <c r="AR823" s="49">
        <f t="shared" si="352"/>
        <v>1</v>
      </c>
      <c r="AS823" s="58">
        <f t="shared" si="353"/>
        <v>7155.1</v>
      </c>
      <c r="AT823" s="47"/>
      <c r="AU823" s="46"/>
      <c r="AV823" s="24">
        <f t="shared" si="363"/>
        <v>0</v>
      </c>
      <c r="AW823" s="23" t="str">
        <f t="shared" si="364"/>
        <v>NÃO MEDIDO</v>
      </c>
      <c r="AX823" s="45"/>
    </row>
    <row r="824" spans="1:50" s="41" customFormat="1" ht="70.5" customHeight="1" x14ac:dyDescent="0.2">
      <c r="A824" s="41" t="s">
        <v>39</v>
      </c>
      <c r="C824" s="57" t="s">
        <v>1470</v>
      </c>
      <c r="D824" s="56" t="s">
        <v>1469</v>
      </c>
      <c r="E824" s="55" t="s">
        <v>43</v>
      </c>
      <c r="F824" s="53">
        <v>1</v>
      </c>
      <c r="G824" s="53">
        <v>0</v>
      </c>
      <c r="H824" s="54">
        <v>-1</v>
      </c>
      <c r="I824" s="54"/>
      <c r="J824" s="54">
        <v>0</v>
      </c>
      <c r="K824" s="53">
        <f t="shared" si="354"/>
        <v>0</v>
      </c>
      <c r="L824" s="52">
        <v>42971.64</v>
      </c>
      <c r="M824" s="51">
        <f t="shared" si="360"/>
        <v>0</v>
      </c>
      <c r="N824" s="50"/>
      <c r="O824" s="50">
        <f t="shared" si="370"/>
        <v>0</v>
      </c>
      <c r="P824" s="50"/>
      <c r="Q824" s="50">
        <f t="shared" si="365"/>
        <v>0</v>
      </c>
      <c r="R824" s="50"/>
      <c r="S824" s="50">
        <f t="shared" si="366"/>
        <v>0</v>
      </c>
      <c r="T824" s="50"/>
      <c r="U824" s="50">
        <f t="shared" si="371"/>
        <v>0</v>
      </c>
      <c r="V824" s="50"/>
      <c r="W824" s="50">
        <f t="shared" si="367"/>
        <v>0</v>
      </c>
      <c r="X824" s="50"/>
      <c r="Y824" s="50">
        <f t="shared" si="369"/>
        <v>0</v>
      </c>
      <c r="Z824" s="50"/>
      <c r="AA824" s="50">
        <f t="shared" si="368"/>
        <v>0</v>
      </c>
      <c r="AB824" s="50"/>
      <c r="AC824" s="50">
        <f t="shared" si="355"/>
        <v>0</v>
      </c>
      <c r="AD824" s="50"/>
      <c r="AE824" s="50">
        <f t="shared" si="372"/>
        <v>0</v>
      </c>
      <c r="AF824" s="50"/>
      <c r="AG824" s="50">
        <f t="shared" si="343"/>
        <v>0</v>
      </c>
      <c r="AH824" s="50"/>
      <c r="AI824" s="50">
        <f t="shared" si="356"/>
        <v>0</v>
      </c>
      <c r="AJ824" s="50"/>
      <c r="AK824" s="50">
        <f t="shared" si="362"/>
        <v>0</v>
      </c>
      <c r="AL824" s="50"/>
      <c r="AM824" s="50">
        <f t="shared" si="357"/>
        <v>0</v>
      </c>
      <c r="AN824" s="50"/>
      <c r="AO824" s="50">
        <f t="shared" si="358"/>
        <v>0</v>
      </c>
      <c r="AP824" s="49">
        <f t="shared" si="359"/>
        <v>0</v>
      </c>
      <c r="AQ824" s="49">
        <f t="shared" si="351"/>
        <v>0</v>
      </c>
      <c r="AR824" s="49">
        <f t="shared" si="352"/>
        <v>0</v>
      </c>
      <c r="AS824" s="58">
        <f t="shared" si="353"/>
        <v>0</v>
      </c>
      <c r="AT824" s="47"/>
      <c r="AU824" s="46"/>
      <c r="AV824" s="24">
        <f t="shared" si="363"/>
        <v>0</v>
      </c>
      <c r="AW824" s="23" t="str">
        <f t="shared" si="364"/>
        <v>NÃO MEDIDO</v>
      </c>
      <c r="AX824" s="45"/>
    </row>
    <row r="825" spans="1:50" s="41" customFormat="1" ht="70.5" customHeight="1" x14ac:dyDescent="0.2">
      <c r="A825" s="41" t="s">
        <v>39</v>
      </c>
      <c r="C825" s="57" t="s">
        <v>1468</v>
      </c>
      <c r="D825" s="56" t="s">
        <v>1469</v>
      </c>
      <c r="E825" s="55" t="s">
        <v>43</v>
      </c>
      <c r="F825" s="53">
        <v>1</v>
      </c>
      <c r="G825" s="53">
        <v>0</v>
      </c>
      <c r="H825" s="54">
        <v>-1</v>
      </c>
      <c r="I825" s="54"/>
      <c r="J825" s="54">
        <v>0</v>
      </c>
      <c r="K825" s="53">
        <f t="shared" si="354"/>
        <v>0</v>
      </c>
      <c r="L825" s="52">
        <v>4733.3599999999997</v>
      </c>
      <c r="M825" s="51">
        <f t="shared" si="360"/>
        <v>0</v>
      </c>
      <c r="N825" s="50"/>
      <c r="O825" s="50">
        <f t="shared" si="370"/>
        <v>0</v>
      </c>
      <c r="P825" s="50"/>
      <c r="Q825" s="50">
        <f t="shared" si="365"/>
        <v>0</v>
      </c>
      <c r="R825" s="50"/>
      <c r="S825" s="50">
        <f t="shared" si="366"/>
        <v>0</v>
      </c>
      <c r="T825" s="50"/>
      <c r="U825" s="50">
        <f t="shared" si="371"/>
        <v>0</v>
      </c>
      <c r="V825" s="50"/>
      <c r="W825" s="50">
        <f t="shared" si="367"/>
        <v>0</v>
      </c>
      <c r="X825" s="50"/>
      <c r="Y825" s="50">
        <f t="shared" si="369"/>
        <v>0</v>
      </c>
      <c r="Z825" s="50"/>
      <c r="AA825" s="50">
        <f t="shared" si="368"/>
        <v>0</v>
      </c>
      <c r="AB825" s="50"/>
      <c r="AC825" s="50">
        <f t="shared" si="355"/>
        <v>0</v>
      </c>
      <c r="AD825" s="50"/>
      <c r="AE825" s="50">
        <f t="shared" si="372"/>
        <v>0</v>
      </c>
      <c r="AF825" s="50"/>
      <c r="AG825" s="50">
        <f t="shared" si="343"/>
        <v>0</v>
      </c>
      <c r="AH825" s="50"/>
      <c r="AI825" s="50">
        <f t="shared" si="356"/>
        <v>0</v>
      </c>
      <c r="AJ825" s="50"/>
      <c r="AK825" s="50">
        <f t="shared" si="362"/>
        <v>0</v>
      </c>
      <c r="AL825" s="50"/>
      <c r="AM825" s="50">
        <f t="shared" si="357"/>
        <v>0</v>
      </c>
      <c r="AN825" s="50"/>
      <c r="AO825" s="50">
        <f t="shared" si="358"/>
        <v>0</v>
      </c>
      <c r="AP825" s="49">
        <f t="shared" si="359"/>
        <v>0</v>
      </c>
      <c r="AQ825" s="49">
        <f t="shared" si="351"/>
        <v>0</v>
      </c>
      <c r="AR825" s="49">
        <f t="shared" si="352"/>
        <v>0</v>
      </c>
      <c r="AS825" s="58">
        <f t="shared" si="353"/>
        <v>0</v>
      </c>
      <c r="AT825" s="47"/>
      <c r="AU825" s="46"/>
      <c r="AV825" s="24">
        <f t="shared" si="363"/>
        <v>0</v>
      </c>
      <c r="AW825" s="23" t="str">
        <f t="shared" si="364"/>
        <v>NÃO MEDIDO</v>
      </c>
      <c r="AX825" s="45"/>
    </row>
    <row r="826" spans="1:50" s="41" customFormat="1" ht="70.5" customHeight="1" x14ac:dyDescent="0.2">
      <c r="A826" s="41" t="s">
        <v>39</v>
      </c>
      <c r="C826" s="57" t="s">
        <v>1466</v>
      </c>
      <c r="D826" s="56" t="s">
        <v>1465</v>
      </c>
      <c r="E826" s="55" t="s">
        <v>43</v>
      </c>
      <c r="F826" s="53">
        <v>1</v>
      </c>
      <c r="G826" s="53">
        <v>0</v>
      </c>
      <c r="H826" s="54">
        <v>-1</v>
      </c>
      <c r="I826" s="54"/>
      <c r="J826" s="54">
        <v>0</v>
      </c>
      <c r="K826" s="53">
        <f t="shared" si="354"/>
        <v>0</v>
      </c>
      <c r="L826" s="52">
        <v>4858.8500000000004</v>
      </c>
      <c r="M826" s="51">
        <f t="shared" si="360"/>
        <v>0</v>
      </c>
      <c r="N826" s="50"/>
      <c r="O826" s="50">
        <f t="shared" si="370"/>
        <v>0</v>
      </c>
      <c r="P826" s="50"/>
      <c r="Q826" s="50">
        <f t="shared" si="365"/>
        <v>0</v>
      </c>
      <c r="R826" s="50"/>
      <c r="S826" s="50">
        <f t="shared" si="366"/>
        <v>0</v>
      </c>
      <c r="T826" s="50"/>
      <c r="U826" s="50">
        <f t="shared" si="371"/>
        <v>0</v>
      </c>
      <c r="V826" s="50"/>
      <c r="W826" s="50">
        <f t="shared" si="367"/>
        <v>0</v>
      </c>
      <c r="X826" s="50"/>
      <c r="Y826" s="50">
        <f t="shared" si="369"/>
        <v>0</v>
      </c>
      <c r="Z826" s="50"/>
      <c r="AA826" s="50">
        <f t="shared" si="368"/>
        <v>0</v>
      </c>
      <c r="AB826" s="50"/>
      <c r="AC826" s="50">
        <f t="shared" si="355"/>
        <v>0</v>
      </c>
      <c r="AD826" s="50"/>
      <c r="AE826" s="50">
        <f t="shared" si="372"/>
        <v>0</v>
      </c>
      <c r="AF826" s="50"/>
      <c r="AG826" s="50">
        <f t="shared" si="343"/>
        <v>0</v>
      </c>
      <c r="AH826" s="50"/>
      <c r="AI826" s="50">
        <f t="shared" si="356"/>
        <v>0</v>
      </c>
      <c r="AJ826" s="50"/>
      <c r="AK826" s="50">
        <f t="shared" si="362"/>
        <v>0</v>
      </c>
      <c r="AL826" s="50"/>
      <c r="AM826" s="50">
        <f t="shared" si="357"/>
        <v>0</v>
      </c>
      <c r="AN826" s="50"/>
      <c r="AO826" s="50">
        <f t="shared" si="358"/>
        <v>0</v>
      </c>
      <c r="AP826" s="49">
        <f t="shared" si="359"/>
        <v>0</v>
      </c>
      <c r="AQ826" s="49">
        <f t="shared" si="351"/>
        <v>0</v>
      </c>
      <c r="AR826" s="49">
        <f t="shared" si="352"/>
        <v>0</v>
      </c>
      <c r="AS826" s="58">
        <f t="shared" si="353"/>
        <v>0</v>
      </c>
      <c r="AT826" s="47"/>
      <c r="AU826" s="46"/>
      <c r="AV826" s="24">
        <f t="shared" si="363"/>
        <v>0</v>
      </c>
      <c r="AW826" s="23" t="str">
        <f t="shared" si="364"/>
        <v>NÃO MEDIDO</v>
      </c>
      <c r="AX826" s="45"/>
    </row>
    <row r="827" spans="1:50" s="41" customFormat="1" ht="70.5" customHeight="1" x14ac:dyDescent="0.2">
      <c r="A827" s="41" t="s">
        <v>39</v>
      </c>
      <c r="C827" s="57" t="s">
        <v>1464</v>
      </c>
      <c r="D827" s="56" t="s">
        <v>1463</v>
      </c>
      <c r="E827" s="55" t="s">
        <v>43</v>
      </c>
      <c r="F827" s="53">
        <v>1</v>
      </c>
      <c r="G827" s="53">
        <v>0</v>
      </c>
      <c r="H827" s="54">
        <v>-1</v>
      </c>
      <c r="I827" s="54"/>
      <c r="J827" s="54">
        <v>0</v>
      </c>
      <c r="K827" s="53">
        <f t="shared" si="354"/>
        <v>0</v>
      </c>
      <c r="L827" s="52">
        <v>4037.66</v>
      </c>
      <c r="M827" s="51">
        <f t="shared" si="360"/>
        <v>0</v>
      </c>
      <c r="N827" s="50"/>
      <c r="O827" s="50">
        <f t="shared" si="370"/>
        <v>0</v>
      </c>
      <c r="P827" s="50"/>
      <c r="Q827" s="50">
        <f t="shared" si="365"/>
        <v>0</v>
      </c>
      <c r="R827" s="50"/>
      <c r="S827" s="50">
        <f t="shared" si="366"/>
        <v>0</v>
      </c>
      <c r="T827" s="50"/>
      <c r="U827" s="50">
        <f t="shared" si="371"/>
        <v>0</v>
      </c>
      <c r="V827" s="50"/>
      <c r="W827" s="50">
        <f t="shared" si="367"/>
        <v>0</v>
      </c>
      <c r="X827" s="50"/>
      <c r="Y827" s="50">
        <f t="shared" si="369"/>
        <v>0</v>
      </c>
      <c r="Z827" s="50"/>
      <c r="AA827" s="50">
        <f t="shared" si="368"/>
        <v>0</v>
      </c>
      <c r="AB827" s="50"/>
      <c r="AC827" s="50">
        <f t="shared" si="355"/>
        <v>0</v>
      </c>
      <c r="AD827" s="50"/>
      <c r="AE827" s="50">
        <f t="shared" si="372"/>
        <v>0</v>
      </c>
      <c r="AF827" s="50"/>
      <c r="AG827" s="50">
        <f t="shared" si="343"/>
        <v>0</v>
      </c>
      <c r="AH827" s="50"/>
      <c r="AI827" s="50">
        <f t="shared" si="356"/>
        <v>0</v>
      </c>
      <c r="AJ827" s="50"/>
      <c r="AK827" s="50">
        <f t="shared" si="362"/>
        <v>0</v>
      </c>
      <c r="AL827" s="50"/>
      <c r="AM827" s="50">
        <f t="shared" si="357"/>
        <v>0</v>
      </c>
      <c r="AN827" s="50"/>
      <c r="AO827" s="50">
        <f t="shared" si="358"/>
        <v>0</v>
      </c>
      <c r="AP827" s="49">
        <f t="shared" si="359"/>
        <v>0</v>
      </c>
      <c r="AQ827" s="49">
        <f t="shared" si="351"/>
        <v>0</v>
      </c>
      <c r="AR827" s="49">
        <f t="shared" si="352"/>
        <v>0</v>
      </c>
      <c r="AS827" s="58">
        <f t="shared" si="353"/>
        <v>0</v>
      </c>
      <c r="AT827" s="47"/>
      <c r="AU827" s="46"/>
      <c r="AV827" s="24">
        <f t="shared" si="363"/>
        <v>0</v>
      </c>
      <c r="AW827" s="23" t="str">
        <f t="shared" si="364"/>
        <v>NÃO MEDIDO</v>
      </c>
      <c r="AX827" s="45"/>
    </row>
    <row r="828" spans="1:50" s="41" customFormat="1" ht="70.5" customHeight="1" x14ac:dyDescent="0.2">
      <c r="A828" s="41" t="s">
        <v>39</v>
      </c>
      <c r="C828" s="57" t="s">
        <v>1462</v>
      </c>
      <c r="D828" s="56" t="s">
        <v>1461</v>
      </c>
      <c r="E828" s="55" t="s">
        <v>43</v>
      </c>
      <c r="F828" s="53">
        <v>1</v>
      </c>
      <c r="G828" s="53">
        <v>0</v>
      </c>
      <c r="H828" s="54">
        <v>-1</v>
      </c>
      <c r="I828" s="54"/>
      <c r="J828" s="54">
        <v>0</v>
      </c>
      <c r="K828" s="53">
        <f t="shared" si="354"/>
        <v>0</v>
      </c>
      <c r="L828" s="52">
        <v>3824.83</v>
      </c>
      <c r="M828" s="51">
        <f t="shared" si="360"/>
        <v>0</v>
      </c>
      <c r="N828" s="50"/>
      <c r="O828" s="50">
        <f t="shared" si="370"/>
        <v>0</v>
      </c>
      <c r="P828" s="50"/>
      <c r="Q828" s="50">
        <f t="shared" si="365"/>
        <v>0</v>
      </c>
      <c r="R828" s="50"/>
      <c r="S828" s="50">
        <f t="shared" si="366"/>
        <v>0</v>
      </c>
      <c r="T828" s="50"/>
      <c r="U828" s="50">
        <f t="shared" si="371"/>
        <v>0</v>
      </c>
      <c r="V828" s="50"/>
      <c r="W828" s="50">
        <f t="shared" si="367"/>
        <v>0</v>
      </c>
      <c r="X828" s="50"/>
      <c r="Y828" s="50">
        <f t="shared" si="369"/>
        <v>0</v>
      </c>
      <c r="Z828" s="50"/>
      <c r="AA828" s="50">
        <f t="shared" si="368"/>
        <v>0</v>
      </c>
      <c r="AB828" s="50"/>
      <c r="AC828" s="50">
        <f t="shared" si="355"/>
        <v>0</v>
      </c>
      <c r="AD828" s="50"/>
      <c r="AE828" s="50">
        <f t="shared" si="372"/>
        <v>0</v>
      </c>
      <c r="AF828" s="50"/>
      <c r="AG828" s="50">
        <f t="shared" si="343"/>
        <v>0</v>
      </c>
      <c r="AH828" s="50"/>
      <c r="AI828" s="50">
        <f t="shared" si="356"/>
        <v>0</v>
      </c>
      <c r="AJ828" s="50"/>
      <c r="AK828" s="50">
        <f t="shared" si="362"/>
        <v>0</v>
      </c>
      <c r="AL828" s="50"/>
      <c r="AM828" s="50">
        <f t="shared" si="357"/>
        <v>0</v>
      </c>
      <c r="AN828" s="50"/>
      <c r="AO828" s="50">
        <f t="shared" si="358"/>
        <v>0</v>
      </c>
      <c r="AP828" s="49">
        <f t="shared" si="359"/>
        <v>0</v>
      </c>
      <c r="AQ828" s="49">
        <f t="shared" si="351"/>
        <v>0</v>
      </c>
      <c r="AR828" s="49">
        <f t="shared" si="352"/>
        <v>0</v>
      </c>
      <c r="AS828" s="58">
        <f t="shared" si="353"/>
        <v>0</v>
      </c>
      <c r="AT828" s="47"/>
      <c r="AU828" s="46"/>
      <c r="AV828" s="24">
        <f t="shared" si="363"/>
        <v>0</v>
      </c>
      <c r="AW828" s="23" t="str">
        <f t="shared" si="364"/>
        <v>NÃO MEDIDO</v>
      </c>
      <c r="AX828" s="45"/>
    </row>
    <row r="829" spans="1:50" s="41" customFormat="1" ht="70.5" customHeight="1" x14ac:dyDescent="0.2">
      <c r="A829" s="41" t="s">
        <v>39</v>
      </c>
      <c r="C829" s="57" t="s">
        <v>1460</v>
      </c>
      <c r="D829" s="56" t="s">
        <v>1459</v>
      </c>
      <c r="E829" s="55" t="s">
        <v>43</v>
      </c>
      <c r="F829" s="53">
        <v>1</v>
      </c>
      <c r="G829" s="53">
        <v>0</v>
      </c>
      <c r="H829" s="54">
        <v>-1</v>
      </c>
      <c r="I829" s="54"/>
      <c r="J829" s="54">
        <v>0</v>
      </c>
      <c r="K829" s="53">
        <f t="shared" si="354"/>
        <v>0</v>
      </c>
      <c r="L829" s="52">
        <v>3502.59</v>
      </c>
      <c r="M829" s="51">
        <f t="shared" si="360"/>
        <v>0</v>
      </c>
      <c r="N829" s="50"/>
      <c r="O829" s="50">
        <f t="shared" si="370"/>
        <v>0</v>
      </c>
      <c r="P829" s="50"/>
      <c r="Q829" s="50">
        <f t="shared" si="365"/>
        <v>0</v>
      </c>
      <c r="R829" s="50"/>
      <c r="S829" s="50">
        <f t="shared" si="366"/>
        <v>0</v>
      </c>
      <c r="T829" s="50"/>
      <c r="U829" s="50">
        <f t="shared" si="371"/>
        <v>0</v>
      </c>
      <c r="V829" s="50"/>
      <c r="W829" s="50">
        <f t="shared" si="367"/>
        <v>0</v>
      </c>
      <c r="X829" s="50"/>
      <c r="Y829" s="50">
        <f t="shared" si="369"/>
        <v>0</v>
      </c>
      <c r="Z829" s="50"/>
      <c r="AA829" s="50">
        <f t="shared" si="368"/>
        <v>0</v>
      </c>
      <c r="AB829" s="50"/>
      <c r="AC829" s="50">
        <f t="shared" si="355"/>
        <v>0</v>
      </c>
      <c r="AD829" s="50"/>
      <c r="AE829" s="50">
        <f t="shared" si="372"/>
        <v>0</v>
      </c>
      <c r="AF829" s="50"/>
      <c r="AG829" s="50">
        <f t="shared" si="343"/>
        <v>0</v>
      </c>
      <c r="AH829" s="50"/>
      <c r="AI829" s="50">
        <f t="shared" si="356"/>
        <v>0</v>
      </c>
      <c r="AJ829" s="50"/>
      <c r="AK829" s="50">
        <f t="shared" si="362"/>
        <v>0</v>
      </c>
      <c r="AL829" s="50"/>
      <c r="AM829" s="50">
        <f t="shared" si="357"/>
        <v>0</v>
      </c>
      <c r="AN829" s="50"/>
      <c r="AO829" s="50">
        <f t="shared" si="358"/>
        <v>0</v>
      </c>
      <c r="AP829" s="49">
        <f t="shared" si="359"/>
        <v>0</v>
      </c>
      <c r="AQ829" s="49">
        <f t="shared" si="351"/>
        <v>0</v>
      </c>
      <c r="AR829" s="49">
        <f t="shared" si="352"/>
        <v>0</v>
      </c>
      <c r="AS829" s="58">
        <f t="shared" si="353"/>
        <v>0</v>
      </c>
      <c r="AT829" s="47"/>
      <c r="AU829" s="46"/>
      <c r="AV829" s="24">
        <f t="shared" si="363"/>
        <v>0</v>
      </c>
      <c r="AW829" s="23" t="str">
        <f t="shared" si="364"/>
        <v>NÃO MEDIDO</v>
      </c>
      <c r="AX829" s="45"/>
    </row>
    <row r="830" spans="1:50" s="41" customFormat="1" ht="70.5" customHeight="1" x14ac:dyDescent="0.2">
      <c r="A830" s="41" t="s">
        <v>39</v>
      </c>
      <c r="C830" s="57" t="s">
        <v>1458</v>
      </c>
      <c r="D830" s="56" t="s">
        <v>1457</v>
      </c>
      <c r="E830" s="55" t="s">
        <v>43</v>
      </c>
      <c r="F830" s="53">
        <v>1</v>
      </c>
      <c r="G830" s="53">
        <v>0</v>
      </c>
      <c r="H830" s="54">
        <v>-1</v>
      </c>
      <c r="I830" s="54"/>
      <c r="J830" s="54">
        <v>0</v>
      </c>
      <c r="K830" s="53">
        <f t="shared" si="354"/>
        <v>0</v>
      </c>
      <c r="L830" s="52">
        <v>3491.54</v>
      </c>
      <c r="M830" s="51">
        <f t="shared" si="360"/>
        <v>0</v>
      </c>
      <c r="N830" s="50"/>
      <c r="O830" s="50">
        <f t="shared" si="370"/>
        <v>0</v>
      </c>
      <c r="P830" s="50"/>
      <c r="Q830" s="50">
        <f t="shared" si="365"/>
        <v>0</v>
      </c>
      <c r="R830" s="50"/>
      <c r="S830" s="50">
        <f t="shared" si="366"/>
        <v>0</v>
      </c>
      <c r="T830" s="50"/>
      <c r="U830" s="50">
        <f t="shared" si="371"/>
        <v>0</v>
      </c>
      <c r="V830" s="50"/>
      <c r="W830" s="50">
        <f t="shared" si="367"/>
        <v>0</v>
      </c>
      <c r="X830" s="50"/>
      <c r="Y830" s="50">
        <f t="shared" si="369"/>
        <v>0</v>
      </c>
      <c r="Z830" s="50"/>
      <c r="AA830" s="50">
        <f t="shared" si="368"/>
        <v>0</v>
      </c>
      <c r="AB830" s="50"/>
      <c r="AC830" s="50">
        <f t="shared" si="355"/>
        <v>0</v>
      </c>
      <c r="AD830" s="50"/>
      <c r="AE830" s="50">
        <f t="shared" si="372"/>
        <v>0</v>
      </c>
      <c r="AF830" s="50"/>
      <c r="AG830" s="50">
        <f t="shared" si="343"/>
        <v>0</v>
      </c>
      <c r="AH830" s="50"/>
      <c r="AI830" s="50">
        <f t="shared" si="356"/>
        <v>0</v>
      </c>
      <c r="AJ830" s="50"/>
      <c r="AK830" s="50">
        <f t="shared" si="362"/>
        <v>0</v>
      </c>
      <c r="AL830" s="50"/>
      <c r="AM830" s="50">
        <f t="shared" si="357"/>
        <v>0</v>
      </c>
      <c r="AN830" s="50"/>
      <c r="AO830" s="50">
        <f t="shared" si="358"/>
        <v>0</v>
      </c>
      <c r="AP830" s="49">
        <f t="shared" si="359"/>
        <v>0</v>
      </c>
      <c r="AQ830" s="49">
        <f t="shared" si="351"/>
        <v>0</v>
      </c>
      <c r="AR830" s="49">
        <f t="shared" si="352"/>
        <v>0</v>
      </c>
      <c r="AS830" s="58">
        <f t="shared" si="353"/>
        <v>0</v>
      </c>
      <c r="AT830" s="47"/>
      <c r="AU830" s="46"/>
      <c r="AV830" s="24">
        <f t="shared" si="363"/>
        <v>0</v>
      </c>
      <c r="AW830" s="23" t="str">
        <f t="shared" si="364"/>
        <v>NÃO MEDIDO</v>
      </c>
      <c r="AX830" s="45"/>
    </row>
    <row r="831" spans="1:50" s="41" customFormat="1" ht="70.5" customHeight="1" x14ac:dyDescent="0.2">
      <c r="A831" s="41" t="s">
        <v>39</v>
      </c>
      <c r="C831" s="57" t="s">
        <v>1456</v>
      </c>
      <c r="D831" s="56" t="s">
        <v>1455</v>
      </c>
      <c r="E831" s="55" t="s">
        <v>43</v>
      </c>
      <c r="F831" s="53">
        <v>1</v>
      </c>
      <c r="G831" s="53">
        <v>0</v>
      </c>
      <c r="H831" s="54">
        <v>-1</v>
      </c>
      <c r="I831" s="54"/>
      <c r="J831" s="54">
        <v>0</v>
      </c>
      <c r="K831" s="53">
        <f t="shared" si="354"/>
        <v>0</v>
      </c>
      <c r="L831" s="52">
        <v>5621.8</v>
      </c>
      <c r="M831" s="51">
        <f t="shared" si="360"/>
        <v>0</v>
      </c>
      <c r="N831" s="50"/>
      <c r="O831" s="50">
        <f t="shared" si="370"/>
        <v>0</v>
      </c>
      <c r="P831" s="50"/>
      <c r="Q831" s="50">
        <f t="shared" si="365"/>
        <v>0</v>
      </c>
      <c r="R831" s="50"/>
      <c r="S831" s="50">
        <f t="shared" si="366"/>
        <v>0</v>
      </c>
      <c r="T831" s="50"/>
      <c r="U831" s="50">
        <f t="shared" si="371"/>
        <v>0</v>
      </c>
      <c r="V831" s="50"/>
      <c r="W831" s="50">
        <f t="shared" si="367"/>
        <v>0</v>
      </c>
      <c r="X831" s="50"/>
      <c r="Y831" s="50">
        <f t="shared" si="369"/>
        <v>0</v>
      </c>
      <c r="Z831" s="50"/>
      <c r="AA831" s="50">
        <f t="shared" si="368"/>
        <v>0</v>
      </c>
      <c r="AB831" s="50"/>
      <c r="AC831" s="50">
        <f t="shared" si="355"/>
        <v>0</v>
      </c>
      <c r="AD831" s="50"/>
      <c r="AE831" s="50">
        <f t="shared" si="372"/>
        <v>0</v>
      </c>
      <c r="AF831" s="50"/>
      <c r="AG831" s="50">
        <f t="shared" si="343"/>
        <v>0</v>
      </c>
      <c r="AH831" s="50"/>
      <c r="AI831" s="50">
        <f t="shared" si="356"/>
        <v>0</v>
      </c>
      <c r="AJ831" s="50"/>
      <c r="AK831" s="50">
        <f t="shared" si="362"/>
        <v>0</v>
      </c>
      <c r="AL831" s="50"/>
      <c r="AM831" s="50">
        <f t="shared" si="357"/>
        <v>0</v>
      </c>
      <c r="AN831" s="50"/>
      <c r="AO831" s="50">
        <f t="shared" si="358"/>
        <v>0</v>
      </c>
      <c r="AP831" s="49">
        <f t="shared" si="359"/>
        <v>0</v>
      </c>
      <c r="AQ831" s="49">
        <f t="shared" si="351"/>
        <v>0</v>
      </c>
      <c r="AR831" s="49">
        <f t="shared" si="352"/>
        <v>0</v>
      </c>
      <c r="AS831" s="58">
        <f t="shared" si="353"/>
        <v>0</v>
      </c>
      <c r="AT831" s="47"/>
      <c r="AU831" s="46"/>
      <c r="AV831" s="24">
        <f t="shared" si="363"/>
        <v>0</v>
      </c>
      <c r="AW831" s="23" t="str">
        <f t="shared" si="364"/>
        <v>NÃO MEDIDO</v>
      </c>
      <c r="AX831" s="45"/>
    </row>
    <row r="832" spans="1:50" s="41" customFormat="1" ht="70.5" customHeight="1" x14ac:dyDescent="0.2">
      <c r="A832" s="41" t="s">
        <v>39</v>
      </c>
      <c r="C832" s="57" t="s">
        <v>1454</v>
      </c>
      <c r="D832" s="56" t="s">
        <v>1453</v>
      </c>
      <c r="E832" s="55" t="s">
        <v>43</v>
      </c>
      <c r="F832" s="53">
        <v>1</v>
      </c>
      <c r="G832" s="53">
        <v>0</v>
      </c>
      <c r="H832" s="54">
        <v>-1</v>
      </c>
      <c r="I832" s="54"/>
      <c r="J832" s="54">
        <v>0</v>
      </c>
      <c r="K832" s="53">
        <f t="shared" si="354"/>
        <v>0</v>
      </c>
      <c r="L832" s="52">
        <v>19851.98</v>
      </c>
      <c r="M832" s="51">
        <f t="shared" si="360"/>
        <v>0</v>
      </c>
      <c r="N832" s="50"/>
      <c r="O832" s="50">
        <f t="shared" si="370"/>
        <v>0</v>
      </c>
      <c r="P832" s="50"/>
      <c r="Q832" s="50">
        <f t="shared" si="365"/>
        <v>0</v>
      </c>
      <c r="R832" s="50"/>
      <c r="S832" s="50">
        <f t="shared" si="366"/>
        <v>0</v>
      </c>
      <c r="T832" s="50"/>
      <c r="U832" s="50">
        <f t="shared" si="371"/>
        <v>0</v>
      </c>
      <c r="V832" s="50"/>
      <c r="W832" s="50">
        <f t="shared" si="367"/>
        <v>0</v>
      </c>
      <c r="X832" s="50"/>
      <c r="Y832" s="50">
        <f t="shared" si="369"/>
        <v>0</v>
      </c>
      <c r="Z832" s="50"/>
      <c r="AA832" s="50">
        <f t="shared" si="368"/>
        <v>0</v>
      </c>
      <c r="AB832" s="50"/>
      <c r="AC832" s="50">
        <f t="shared" si="355"/>
        <v>0</v>
      </c>
      <c r="AD832" s="50"/>
      <c r="AE832" s="50">
        <f t="shared" si="372"/>
        <v>0</v>
      </c>
      <c r="AF832" s="50"/>
      <c r="AG832" s="50">
        <f t="shared" si="343"/>
        <v>0</v>
      </c>
      <c r="AH832" s="50"/>
      <c r="AI832" s="50">
        <f t="shared" si="356"/>
        <v>0</v>
      </c>
      <c r="AJ832" s="50"/>
      <c r="AK832" s="50">
        <f t="shared" si="362"/>
        <v>0</v>
      </c>
      <c r="AL832" s="50"/>
      <c r="AM832" s="50">
        <f t="shared" si="357"/>
        <v>0</v>
      </c>
      <c r="AN832" s="50"/>
      <c r="AO832" s="50">
        <f t="shared" si="358"/>
        <v>0</v>
      </c>
      <c r="AP832" s="49">
        <f t="shared" si="359"/>
        <v>0</v>
      </c>
      <c r="AQ832" s="49">
        <f t="shared" si="351"/>
        <v>0</v>
      </c>
      <c r="AR832" s="49">
        <f t="shared" si="352"/>
        <v>0</v>
      </c>
      <c r="AS832" s="58">
        <f t="shared" si="353"/>
        <v>0</v>
      </c>
      <c r="AT832" s="47"/>
      <c r="AU832" s="46"/>
      <c r="AV832" s="24">
        <f t="shared" si="363"/>
        <v>0</v>
      </c>
      <c r="AW832" s="23" t="str">
        <f t="shared" ref="AW832:AW863" si="373">IF(AV832&lt;&gt;0,"MEDIDO","NÃO MEDIDO")</f>
        <v>NÃO MEDIDO</v>
      </c>
      <c r="AX832" s="45"/>
    </row>
    <row r="833" spans="1:50" s="41" customFormat="1" ht="70.5" customHeight="1" x14ac:dyDescent="0.2">
      <c r="A833" s="41" t="s">
        <v>39</v>
      </c>
      <c r="C833" s="57" t="s">
        <v>1452</v>
      </c>
      <c r="D833" s="56" t="s">
        <v>1451</v>
      </c>
      <c r="E833" s="55" t="s">
        <v>43</v>
      </c>
      <c r="F833" s="53">
        <v>1</v>
      </c>
      <c r="G833" s="53">
        <v>0</v>
      </c>
      <c r="H833" s="54">
        <v>-1</v>
      </c>
      <c r="I833" s="54"/>
      <c r="J833" s="54">
        <v>0</v>
      </c>
      <c r="K833" s="53">
        <f t="shared" si="354"/>
        <v>0</v>
      </c>
      <c r="L833" s="52">
        <v>7132.46</v>
      </c>
      <c r="M833" s="51">
        <f t="shared" si="360"/>
        <v>0</v>
      </c>
      <c r="N833" s="50"/>
      <c r="O833" s="50">
        <f t="shared" si="370"/>
        <v>0</v>
      </c>
      <c r="P833" s="50"/>
      <c r="Q833" s="50">
        <f t="shared" si="365"/>
        <v>0</v>
      </c>
      <c r="R833" s="50"/>
      <c r="S833" s="50">
        <f t="shared" si="366"/>
        <v>0</v>
      </c>
      <c r="T833" s="50"/>
      <c r="U833" s="50">
        <f t="shared" si="371"/>
        <v>0</v>
      </c>
      <c r="V833" s="50"/>
      <c r="W833" s="50">
        <f t="shared" si="367"/>
        <v>0</v>
      </c>
      <c r="X833" s="50"/>
      <c r="Y833" s="50">
        <f t="shared" si="369"/>
        <v>0</v>
      </c>
      <c r="Z833" s="50"/>
      <c r="AA833" s="50">
        <f t="shared" si="368"/>
        <v>0</v>
      </c>
      <c r="AB833" s="50"/>
      <c r="AC833" s="50">
        <f t="shared" si="355"/>
        <v>0</v>
      </c>
      <c r="AD833" s="50"/>
      <c r="AE833" s="50">
        <f t="shared" si="372"/>
        <v>0</v>
      </c>
      <c r="AF833" s="50"/>
      <c r="AG833" s="50">
        <f t="shared" si="343"/>
        <v>0</v>
      </c>
      <c r="AH833" s="50"/>
      <c r="AI833" s="50">
        <f t="shared" si="356"/>
        <v>0</v>
      </c>
      <c r="AJ833" s="50"/>
      <c r="AK833" s="50">
        <f t="shared" si="362"/>
        <v>0</v>
      </c>
      <c r="AL833" s="50"/>
      <c r="AM833" s="50">
        <f t="shared" si="357"/>
        <v>0</v>
      </c>
      <c r="AN833" s="50"/>
      <c r="AO833" s="50">
        <f t="shared" si="358"/>
        <v>0</v>
      </c>
      <c r="AP833" s="49">
        <f t="shared" si="359"/>
        <v>0</v>
      </c>
      <c r="AQ833" s="49">
        <f t="shared" si="351"/>
        <v>0</v>
      </c>
      <c r="AR833" s="49">
        <f t="shared" si="352"/>
        <v>0</v>
      </c>
      <c r="AS833" s="58">
        <f t="shared" si="353"/>
        <v>0</v>
      </c>
      <c r="AT833" s="47"/>
      <c r="AU833" s="46"/>
      <c r="AV833" s="24">
        <f t="shared" si="363"/>
        <v>0</v>
      </c>
      <c r="AW833" s="23" t="str">
        <f t="shared" si="373"/>
        <v>NÃO MEDIDO</v>
      </c>
      <c r="AX833" s="45"/>
    </row>
    <row r="834" spans="1:50" s="41" customFormat="1" ht="70.5" customHeight="1" x14ac:dyDescent="0.2">
      <c r="A834" s="41" t="s">
        <v>39</v>
      </c>
      <c r="C834" s="57" t="s">
        <v>1450</v>
      </c>
      <c r="D834" s="56" t="s">
        <v>1449</v>
      </c>
      <c r="E834" s="55" t="s">
        <v>43</v>
      </c>
      <c r="F834" s="53">
        <v>1</v>
      </c>
      <c r="G834" s="53">
        <v>0</v>
      </c>
      <c r="H834" s="54">
        <v>-1</v>
      </c>
      <c r="I834" s="54"/>
      <c r="J834" s="54">
        <v>0</v>
      </c>
      <c r="K834" s="53">
        <f t="shared" si="354"/>
        <v>0</v>
      </c>
      <c r="L834" s="52">
        <v>11450.4</v>
      </c>
      <c r="M834" s="51">
        <f t="shared" si="360"/>
        <v>0</v>
      </c>
      <c r="N834" s="50"/>
      <c r="O834" s="50">
        <f t="shared" si="370"/>
        <v>0</v>
      </c>
      <c r="P834" s="50"/>
      <c r="Q834" s="50">
        <f t="shared" si="365"/>
        <v>0</v>
      </c>
      <c r="R834" s="50"/>
      <c r="S834" s="50">
        <f t="shared" si="366"/>
        <v>0</v>
      </c>
      <c r="T834" s="50"/>
      <c r="U834" s="50">
        <f t="shared" si="371"/>
        <v>0</v>
      </c>
      <c r="V834" s="50"/>
      <c r="W834" s="50">
        <f t="shared" si="367"/>
        <v>0</v>
      </c>
      <c r="X834" s="50"/>
      <c r="Y834" s="50">
        <f t="shared" si="369"/>
        <v>0</v>
      </c>
      <c r="Z834" s="50"/>
      <c r="AA834" s="50">
        <f t="shared" si="368"/>
        <v>0</v>
      </c>
      <c r="AB834" s="50"/>
      <c r="AC834" s="50">
        <f t="shared" si="355"/>
        <v>0</v>
      </c>
      <c r="AD834" s="50"/>
      <c r="AE834" s="50">
        <f t="shared" si="372"/>
        <v>0</v>
      </c>
      <c r="AF834" s="50"/>
      <c r="AG834" s="50">
        <f t="shared" si="343"/>
        <v>0</v>
      </c>
      <c r="AH834" s="50"/>
      <c r="AI834" s="50">
        <f t="shared" si="356"/>
        <v>0</v>
      </c>
      <c r="AJ834" s="50"/>
      <c r="AK834" s="50">
        <f t="shared" si="362"/>
        <v>0</v>
      </c>
      <c r="AL834" s="50"/>
      <c r="AM834" s="50">
        <f t="shared" si="357"/>
        <v>0</v>
      </c>
      <c r="AN834" s="50"/>
      <c r="AO834" s="50">
        <f t="shared" si="358"/>
        <v>0</v>
      </c>
      <c r="AP834" s="49">
        <f t="shared" si="359"/>
        <v>0</v>
      </c>
      <c r="AQ834" s="49">
        <f t="shared" si="351"/>
        <v>0</v>
      </c>
      <c r="AR834" s="49">
        <f t="shared" si="352"/>
        <v>0</v>
      </c>
      <c r="AS834" s="58">
        <f t="shared" si="353"/>
        <v>0</v>
      </c>
      <c r="AT834" s="47"/>
      <c r="AU834" s="46"/>
      <c r="AV834" s="24">
        <f t="shared" si="363"/>
        <v>0</v>
      </c>
      <c r="AW834" s="23" t="str">
        <f t="shared" si="373"/>
        <v>NÃO MEDIDO</v>
      </c>
      <c r="AX834" s="45"/>
    </row>
    <row r="835" spans="1:50" s="41" customFormat="1" ht="70.5" customHeight="1" x14ac:dyDescent="0.2">
      <c r="A835" s="41" t="s">
        <v>39</v>
      </c>
      <c r="C835" s="57" t="s">
        <v>1448</v>
      </c>
      <c r="D835" s="56" t="s">
        <v>1447</v>
      </c>
      <c r="E835" s="55" t="s">
        <v>43</v>
      </c>
      <c r="F835" s="53">
        <v>1</v>
      </c>
      <c r="G835" s="53">
        <v>0</v>
      </c>
      <c r="H835" s="54">
        <v>-1</v>
      </c>
      <c r="I835" s="54"/>
      <c r="J835" s="54">
        <v>0</v>
      </c>
      <c r="K835" s="53">
        <f t="shared" si="354"/>
        <v>0</v>
      </c>
      <c r="L835" s="52">
        <v>7332.44</v>
      </c>
      <c r="M835" s="51">
        <f t="shared" si="360"/>
        <v>0</v>
      </c>
      <c r="N835" s="50"/>
      <c r="O835" s="50">
        <f t="shared" si="370"/>
        <v>0</v>
      </c>
      <c r="P835" s="50"/>
      <c r="Q835" s="50">
        <f t="shared" si="365"/>
        <v>0</v>
      </c>
      <c r="R835" s="50"/>
      <c r="S835" s="50">
        <f t="shared" si="366"/>
        <v>0</v>
      </c>
      <c r="T835" s="50"/>
      <c r="U835" s="50">
        <f t="shared" si="371"/>
        <v>0</v>
      </c>
      <c r="V835" s="50"/>
      <c r="W835" s="50">
        <f t="shared" si="367"/>
        <v>0</v>
      </c>
      <c r="X835" s="50"/>
      <c r="Y835" s="50">
        <f t="shared" si="369"/>
        <v>0</v>
      </c>
      <c r="Z835" s="50"/>
      <c r="AA835" s="50">
        <f t="shared" si="368"/>
        <v>0</v>
      </c>
      <c r="AB835" s="50"/>
      <c r="AC835" s="50">
        <f t="shared" si="355"/>
        <v>0</v>
      </c>
      <c r="AD835" s="50"/>
      <c r="AE835" s="50">
        <f t="shared" si="372"/>
        <v>0</v>
      </c>
      <c r="AF835" s="50"/>
      <c r="AG835" s="50">
        <f t="shared" si="343"/>
        <v>0</v>
      </c>
      <c r="AH835" s="50"/>
      <c r="AI835" s="50">
        <f t="shared" si="356"/>
        <v>0</v>
      </c>
      <c r="AJ835" s="50"/>
      <c r="AK835" s="50">
        <f t="shared" si="362"/>
        <v>0</v>
      </c>
      <c r="AL835" s="50"/>
      <c r="AM835" s="50">
        <f t="shared" si="357"/>
        <v>0</v>
      </c>
      <c r="AN835" s="50"/>
      <c r="AO835" s="50">
        <f t="shared" si="358"/>
        <v>0</v>
      </c>
      <c r="AP835" s="49">
        <f t="shared" si="359"/>
        <v>0</v>
      </c>
      <c r="AQ835" s="49">
        <f t="shared" si="351"/>
        <v>0</v>
      </c>
      <c r="AR835" s="49">
        <f t="shared" si="352"/>
        <v>0</v>
      </c>
      <c r="AS835" s="58">
        <f t="shared" si="353"/>
        <v>0</v>
      </c>
      <c r="AT835" s="47"/>
      <c r="AU835" s="46"/>
      <c r="AV835" s="24">
        <f t="shared" si="363"/>
        <v>0</v>
      </c>
      <c r="AW835" s="23" t="str">
        <f t="shared" si="373"/>
        <v>NÃO MEDIDO</v>
      </c>
      <c r="AX835" s="45"/>
    </row>
    <row r="836" spans="1:50" s="41" customFormat="1" ht="70.5" customHeight="1" x14ac:dyDescent="0.2">
      <c r="A836" s="41" t="s">
        <v>39</v>
      </c>
      <c r="C836" s="57" t="s">
        <v>1446</v>
      </c>
      <c r="D836" s="56" t="s">
        <v>1445</v>
      </c>
      <c r="E836" s="55" t="s">
        <v>43</v>
      </c>
      <c r="F836" s="53">
        <v>1</v>
      </c>
      <c r="G836" s="53">
        <v>0</v>
      </c>
      <c r="H836" s="54">
        <v>-1</v>
      </c>
      <c r="I836" s="54"/>
      <c r="J836" s="54">
        <v>0</v>
      </c>
      <c r="K836" s="53">
        <f t="shared" si="354"/>
        <v>0</v>
      </c>
      <c r="L836" s="52">
        <v>3720.42</v>
      </c>
      <c r="M836" s="51">
        <f t="shared" si="360"/>
        <v>0</v>
      </c>
      <c r="N836" s="50"/>
      <c r="O836" s="50">
        <f t="shared" si="370"/>
        <v>0</v>
      </c>
      <c r="P836" s="50"/>
      <c r="Q836" s="50">
        <f t="shared" si="365"/>
        <v>0</v>
      </c>
      <c r="R836" s="50"/>
      <c r="S836" s="50">
        <f t="shared" si="366"/>
        <v>0</v>
      </c>
      <c r="T836" s="50"/>
      <c r="U836" s="50">
        <f t="shared" si="371"/>
        <v>0</v>
      </c>
      <c r="V836" s="50"/>
      <c r="W836" s="50">
        <f t="shared" si="367"/>
        <v>0</v>
      </c>
      <c r="X836" s="50"/>
      <c r="Y836" s="50">
        <f t="shared" si="369"/>
        <v>0</v>
      </c>
      <c r="Z836" s="50"/>
      <c r="AA836" s="50">
        <f t="shared" si="368"/>
        <v>0</v>
      </c>
      <c r="AB836" s="50"/>
      <c r="AC836" s="50">
        <f t="shared" si="355"/>
        <v>0</v>
      </c>
      <c r="AD836" s="50"/>
      <c r="AE836" s="50">
        <f t="shared" si="372"/>
        <v>0</v>
      </c>
      <c r="AF836" s="50"/>
      <c r="AG836" s="50">
        <f t="shared" si="343"/>
        <v>0</v>
      </c>
      <c r="AH836" s="50"/>
      <c r="AI836" s="50">
        <f t="shared" si="356"/>
        <v>0</v>
      </c>
      <c r="AJ836" s="50"/>
      <c r="AK836" s="50">
        <f t="shared" si="362"/>
        <v>0</v>
      </c>
      <c r="AL836" s="50"/>
      <c r="AM836" s="50">
        <f t="shared" si="357"/>
        <v>0</v>
      </c>
      <c r="AN836" s="50"/>
      <c r="AO836" s="50">
        <f t="shared" si="358"/>
        <v>0</v>
      </c>
      <c r="AP836" s="49">
        <f t="shared" si="359"/>
        <v>0</v>
      </c>
      <c r="AQ836" s="49">
        <f t="shared" si="351"/>
        <v>0</v>
      </c>
      <c r="AR836" s="49">
        <f t="shared" si="352"/>
        <v>0</v>
      </c>
      <c r="AS836" s="58">
        <f t="shared" si="353"/>
        <v>0</v>
      </c>
      <c r="AT836" s="47"/>
      <c r="AU836" s="46"/>
      <c r="AV836" s="24">
        <f t="shared" si="363"/>
        <v>0</v>
      </c>
      <c r="AW836" s="23" t="str">
        <f t="shared" si="373"/>
        <v>NÃO MEDIDO</v>
      </c>
      <c r="AX836" s="45"/>
    </row>
    <row r="837" spans="1:50" s="41" customFormat="1" ht="70.5" customHeight="1" x14ac:dyDescent="0.2">
      <c r="A837" s="41" t="s">
        <v>39</v>
      </c>
      <c r="C837" s="57" t="s">
        <v>1444</v>
      </c>
      <c r="D837" s="56" t="s">
        <v>1443</v>
      </c>
      <c r="E837" s="55" t="s">
        <v>43</v>
      </c>
      <c r="F837" s="53">
        <v>1</v>
      </c>
      <c r="G837" s="53">
        <v>0</v>
      </c>
      <c r="H837" s="54">
        <v>-1</v>
      </c>
      <c r="I837" s="54"/>
      <c r="J837" s="54">
        <v>0</v>
      </c>
      <c r="K837" s="53">
        <f t="shared" si="354"/>
        <v>0</v>
      </c>
      <c r="L837" s="52">
        <v>3511.62</v>
      </c>
      <c r="M837" s="51">
        <f t="shared" si="360"/>
        <v>0</v>
      </c>
      <c r="N837" s="50"/>
      <c r="O837" s="50">
        <f t="shared" si="370"/>
        <v>0</v>
      </c>
      <c r="P837" s="50"/>
      <c r="Q837" s="50">
        <f t="shared" si="365"/>
        <v>0</v>
      </c>
      <c r="R837" s="50"/>
      <c r="S837" s="50">
        <f t="shared" si="366"/>
        <v>0</v>
      </c>
      <c r="T837" s="50"/>
      <c r="U837" s="50">
        <f t="shared" si="371"/>
        <v>0</v>
      </c>
      <c r="V837" s="50"/>
      <c r="W837" s="50">
        <f t="shared" si="367"/>
        <v>0</v>
      </c>
      <c r="X837" s="50"/>
      <c r="Y837" s="50">
        <f t="shared" si="369"/>
        <v>0</v>
      </c>
      <c r="Z837" s="50"/>
      <c r="AA837" s="50">
        <f t="shared" si="368"/>
        <v>0</v>
      </c>
      <c r="AB837" s="50"/>
      <c r="AC837" s="50">
        <f t="shared" si="355"/>
        <v>0</v>
      </c>
      <c r="AD837" s="50"/>
      <c r="AE837" s="50">
        <f t="shared" si="372"/>
        <v>0</v>
      </c>
      <c r="AF837" s="50"/>
      <c r="AG837" s="50">
        <f t="shared" si="343"/>
        <v>0</v>
      </c>
      <c r="AH837" s="50"/>
      <c r="AI837" s="50">
        <f t="shared" si="356"/>
        <v>0</v>
      </c>
      <c r="AJ837" s="50"/>
      <c r="AK837" s="50">
        <f t="shared" si="362"/>
        <v>0</v>
      </c>
      <c r="AL837" s="50"/>
      <c r="AM837" s="50">
        <f t="shared" si="357"/>
        <v>0</v>
      </c>
      <c r="AN837" s="50"/>
      <c r="AO837" s="50">
        <f t="shared" si="358"/>
        <v>0</v>
      </c>
      <c r="AP837" s="49">
        <f t="shared" si="359"/>
        <v>0</v>
      </c>
      <c r="AQ837" s="49">
        <f t="shared" si="351"/>
        <v>0</v>
      </c>
      <c r="AR837" s="49">
        <f t="shared" si="352"/>
        <v>0</v>
      </c>
      <c r="AS837" s="58">
        <f t="shared" si="353"/>
        <v>0</v>
      </c>
      <c r="AT837" s="47"/>
      <c r="AU837" s="46"/>
      <c r="AV837" s="24">
        <f t="shared" si="363"/>
        <v>0</v>
      </c>
      <c r="AW837" s="23" t="str">
        <f t="shared" si="373"/>
        <v>NÃO MEDIDO</v>
      </c>
      <c r="AX837" s="45"/>
    </row>
    <row r="838" spans="1:50" s="41" customFormat="1" ht="70.5" customHeight="1" x14ac:dyDescent="0.2">
      <c r="A838" s="41" t="s">
        <v>39</v>
      </c>
      <c r="C838" s="57" t="s">
        <v>1442</v>
      </c>
      <c r="D838" s="56" t="s">
        <v>1441</v>
      </c>
      <c r="E838" s="55" t="s">
        <v>43</v>
      </c>
      <c r="F838" s="53">
        <v>1</v>
      </c>
      <c r="G838" s="53">
        <v>0</v>
      </c>
      <c r="H838" s="54">
        <v>-1</v>
      </c>
      <c r="I838" s="54"/>
      <c r="J838" s="54">
        <v>0</v>
      </c>
      <c r="K838" s="53">
        <f t="shared" si="354"/>
        <v>0</v>
      </c>
      <c r="L838" s="52">
        <v>3551.78</v>
      </c>
      <c r="M838" s="51">
        <f t="shared" si="360"/>
        <v>0</v>
      </c>
      <c r="N838" s="50"/>
      <c r="O838" s="50">
        <f t="shared" si="370"/>
        <v>0</v>
      </c>
      <c r="P838" s="50"/>
      <c r="Q838" s="50">
        <f t="shared" si="365"/>
        <v>0</v>
      </c>
      <c r="R838" s="50"/>
      <c r="S838" s="50">
        <f t="shared" si="366"/>
        <v>0</v>
      </c>
      <c r="T838" s="50"/>
      <c r="U838" s="50">
        <f t="shared" si="371"/>
        <v>0</v>
      </c>
      <c r="V838" s="50"/>
      <c r="W838" s="50">
        <f t="shared" si="367"/>
        <v>0</v>
      </c>
      <c r="X838" s="50"/>
      <c r="Y838" s="50">
        <f t="shared" si="369"/>
        <v>0</v>
      </c>
      <c r="Z838" s="50"/>
      <c r="AA838" s="50">
        <f t="shared" si="368"/>
        <v>0</v>
      </c>
      <c r="AB838" s="50"/>
      <c r="AC838" s="50">
        <f t="shared" si="355"/>
        <v>0</v>
      </c>
      <c r="AD838" s="50"/>
      <c r="AE838" s="50">
        <f t="shared" si="372"/>
        <v>0</v>
      </c>
      <c r="AF838" s="50"/>
      <c r="AG838" s="50">
        <f t="shared" ref="AG838:AG884" si="374">ROUND(AF838*$L838,2)</f>
        <v>0</v>
      </c>
      <c r="AH838" s="50"/>
      <c r="AI838" s="50">
        <f t="shared" si="356"/>
        <v>0</v>
      </c>
      <c r="AJ838" s="50"/>
      <c r="AK838" s="50">
        <f t="shared" si="362"/>
        <v>0</v>
      </c>
      <c r="AL838" s="50"/>
      <c r="AM838" s="50">
        <f t="shared" si="357"/>
        <v>0</v>
      </c>
      <c r="AN838" s="50"/>
      <c r="AO838" s="50">
        <f t="shared" si="358"/>
        <v>0</v>
      </c>
      <c r="AP838" s="49">
        <f t="shared" si="359"/>
        <v>0</v>
      </c>
      <c r="AQ838" s="49">
        <f t="shared" si="351"/>
        <v>0</v>
      </c>
      <c r="AR838" s="49">
        <f t="shared" si="352"/>
        <v>0</v>
      </c>
      <c r="AS838" s="58">
        <f t="shared" si="353"/>
        <v>0</v>
      </c>
      <c r="AT838" s="47"/>
      <c r="AU838" s="46"/>
      <c r="AV838" s="24">
        <f t="shared" si="363"/>
        <v>0</v>
      </c>
      <c r="AW838" s="23" t="str">
        <f t="shared" si="373"/>
        <v>NÃO MEDIDO</v>
      </c>
      <c r="AX838" s="45"/>
    </row>
    <row r="839" spans="1:50" s="41" customFormat="1" ht="70.5" customHeight="1" x14ac:dyDescent="0.2">
      <c r="A839" s="41" t="s">
        <v>39</v>
      </c>
      <c r="C839" s="57" t="s">
        <v>1474</v>
      </c>
      <c r="D839" s="56" t="s">
        <v>1473</v>
      </c>
      <c r="E839" s="55" t="s">
        <v>43</v>
      </c>
      <c r="F839" s="53">
        <v>1</v>
      </c>
      <c r="G839" s="53">
        <v>0</v>
      </c>
      <c r="H839" s="54">
        <v>0</v>
      </c>
      <c r="I839" s="54"/>
      <c r="J839" s="54">
        <v>0</v>
      </c>
      <c r="K839" s="53">
        <f t="shared" si="354"/>
        <v>1</v>
      </c>
      <c r="L839" s="52">
        <v>5053.3900000000003</v>
      </c>
      <c r="M839" s="51">
        <f t="shared" si="360"/>
        <v>5053.3900000000003</v>
      </c>
      <c r="N839" s="50"/>
      <c r="O839" s="50">
        <f t="shared" si="370"/>
        <v>0</v>
      </c>
      <c r="P839" s="50"/>
      <c r="Q839" s="50">
        <f t="shared" si="365"/>
        <v>0</v>
      </c>
      <c r="R839" s="50"/>
      <c r="S839" s="50">
        <f t="shared" si="366"/>
        <v>0</v>
      </c>
      <c r="T839" s="50"/>
      <c r="U839" s="50">
        <f t="shared" si="371"/>
        <v>0</v>
      </c>
      <c r="V839" s="50"/>
      <c r="W839" s="50">
        <f t="shared" si="367"/>
        <v>0</v>
      </c>
      <c r="X839" s="50"/>
      <c r="Y839" s="50">
        <f t="shared" si="369"/>
        <v>0</v>
      </c>
      <c r="Z839" s="50"/>
      <c r="AA839" s="50">
        <f t="shared" si="368"/>
        <v>0</v>
      </c>
      <c r="AB839" s="50"/>
      <c r="AC839" s="50">
        <f t="shared" si="355"/>
        <v>0</v>
      </c>
      <c r="AD839" s="50"/>
      <c r="AE839" s="50">
        <f t="shared" si="372"/>
        <v>0</v>
      </c>
      <c r="AF839" s="50"/>
      <c r="AG839" s="50">
        <f t="shared" si="374"/>
        <v>0</v>
      </c>
      <c r="AH839" s="50"/>
      <c r="AI839" s="50">
        <f t="shared" si="356"/>
        <v>0</v>
      </c>
      <c r="AJ839" s="50">
        <v>1</v>
      </c>
      <c r="AK839" s="50">
        <f t="shared" si="362"/>
        <v>5053.3900000000003</v>
      </c>
      <c r="AL839" s="50"/>
      <c r="AM839" s="50">
        <f t="shared" si="357"/>
        <v>0</v>
      </c>
      <c r="AN839" s="50"/>
      <c r="AO839" s="50">
        <f t="shared" si="358"/>
        <v>0</v>
      </c>
      <c r="AP839" s="49">
        <f t="shared" si="359"/>
        <v>1</v>
      </c>
      <c r="AQ839" s="49">
        <f t="shared" si="351"/>
        <v>5053.3900000000003</v>
      </c>
      <c r="AR839" s="49">
        <f t="shared" si="352"/>
        <v>0</v>
      </c>
      <c r="AS839" s="58">
        <f t="shared" si="353"/>
        <v>0</v>
      </c>
      <c r="AT839" s="47"/>
      <c r="AU839" s="46"/>
      <c r="AV839" s="24">
        <f t="shared" si="363"/>
        <v>1</v>
      </c>
      <c r="AW839" s="23" t="str">
        <f t="shared" si="373"/>
        <v>MEDIDO</v>
      </c>
      <c r="AX839" s="45"/>
    </row>
    <row r="840" spans="1:50" s="41" customFormat="1" ht="70.5" customHeight="1" x14ac:dyDescent="0.2">
      <c r="A840" s="41" t="s">
        <v>39</v>
      </c>
      <c r="C840" s="57" t="s">
        <v>1472</v>
      </c>
      <c r="D840" s="56" t="s">
        <v>1471</v>
      </c>
      <c r="E840" s="55" t="s">
        <v>43</v>
      </c>
      <c r="F840" s="53">
        <v>1</v>
      </c>
      <c r="G840" s="53">
        <v>0</v>
      </c>
      <c r="H840" s="54">
        <v>0</v>
      </c>
      <c r="I840" s="54"/>
      <c r="J840" s="54">
        <v>0</v>
      </c>
      <c r="K840" s="53">
        <f t="shared" si="354"/>
        <v>1</v>
      </c>
      <c r="L840" s="52">
        <v>5053.3900000000003</v>
      </c>
      <c r="M840" s="51">
        <f t="shared" si="360"/>
        <v>5053.3900000000003</v>
      </c>
      <c r="N840" s="50"/>
      <c r="O840" s="50">
        <f t="shared" si="370"/>
        <v>0</v>
      </c>
      <c r="P840" s="50"/>
      <c r="Q840" s="50">
        <f t="shared" si="365"/>
        <v>0</v>
      </c>
      <c r="R840" s="50"/>
      <c r="S840" s="50">
        <f t="shared" si="366"/>
        <v>0</v>
      </c>
      <c r="T840" s="50"/>
      <c r="U840" s="50">
        <f t="shared" si="371"/>
        <v>0</v>
      </c>
      <c r="V840" s="50"/>
      <c r="W840" s="50">
        <f t="shared" si="367"/>
        <v>0</v>
      </c>
      <c r="X840" s="50"/>
      <c r="Y840" s="50">
        <f t="shared" si="369"/>
        <v>0</v>
      </c>
      <c r="Z840" s="50"/>
      <c r="AA840" s="50">
        <f t="shared" si="368"/>
        <v>0</v>
      </c>
      <c r="AB840" s="50"/>
      <c r="AC840" s="50">
        <f t="shared" si="355"/>
        <v>0</v>
      </c>
      <c r="AD840" s="50"/>
      <c r="AE840" s="50">
        <f t="shared" si="372"/>
        <v>0</v>
      </c>
      <c r="AF840" s="50"/>
      <c r="AG840" s="50">
        <f t="shared" si="374"/>
        <v>0</v>
      </c>
      <c r="AH840" s="50"/>
      <c r="AI840" s="50">
        <f t="shared" si="356"/>
        <v>0</v>
      </c>
      <c r="AJ840" s="50">
        <v>1</v>
      </c>
      <c r="AK840" s="50">
        <f t="shared" si="362"/>
        <v>5053.3900000000003</v>
      </c>
      <c r="AL840" s="50"/>
      <c r="AM840" s="50">
        <f t="shared" si="357"/>
        <v>0</v>
      </c>
      <c r="AN840" s="50"/>
      <c r="AO840" s="50">
        <f t="shared" si="358"/>
        <v>0</v>
      </c>
      <c r="AP840" s="49">
        <f t="shared" si="359"/>
        <v>1</v>
      </c>
      <c r="AQ840" s="49">
        <f t="shared" si="351"/>
        <v>5053.3900000000003</v>
      </c>
      <c r="AR840" s="49">
        <f t="shared" si="352"/>
        <v>0</v>
      </c>
      <c r="AS840" s="58">
        <f t="shared" si="353"/>
        <v>0</v>
      </c>
      <c r="AT840" s="47"/>
      <c r="AU840" s="46"/>
      <c r="AV840" s="24">
        <f t="shared" si="363"/>
        <v>1</v>
      </c>
      <c r="AW840" s="23" t="str">
        <f t="shared" si="373"/>
        <v>MEDIDO</v>
      </c>
      <c r="AX840" s="45"/>
    </row>
    <row r="841" spans="1:50" s="41" customFormat="1" ht="70.5" customHeight="1" x14ac:dyDescent="0.2">
      <c r="A841" s="41" t="s">
        <v>39</v>
      </c>
      <c r="C841" s="57" t="s">
        <v>1440</v>
      </c>
      <c r="D841" s="56" t="s">
        <v>1439</v>
      </c>
      <c r="E841" s="55" t="s">
        <v>43</v>
      </c>
      <c r="F841" s="53">
        <v>1</v>
      </c>
      <c r="G841" s="53">
        <v>0</v>
      </c>
      <c r="H841" s="54">
        <v>-1</v>
      </c>
      <c r="I841" s="54"/>
      <c r="J841" s="54">
        <v>0</v>
      </c>
      <c r="K841" s="53">
        <f t="shared" si="354"/>
        <v>0</v>
      </c>
      <c r="L841" s="52">
        <v>10490.69</v>
      </c>
      <c r="M841" s="51">
        <f t="shared" si="360"/>
        <v>0</v>
      </c>
      <c r="N841" s="50"/>
      <c r="O841" s="50">
        <f t="shared" si="370"/>
        <v>0</v>
      </c>
      <c r="P841" s="50"/>
      <c r="Q841" s="50">
        <f t="shared" ref="Q841:Q845" si="375">ROUND(P841*$L841,2)</f>
        <v>0</v>
      </c>
      <c r="R841" s="50"/>
      <c r="S841" s="50">
        <f t="shared" ref="S841:S845" si="376">ROUND(R841*$L841,2)</f>
        <v>0</v>
      </c>
      <c r="T841" s="50"/>
      <c r="U841" s="50">
        <f t="shared" si="371"/>
        <v>0</v>
      </c>
      <c r="V841" s="50"/>
      <c r="W841" s="50">
        <f t="shared" ref="W841:W845" si="377">ROUND(V841*$L841,2)</f>
        <v>0</v>
      </c>
      <c r="X841" s="50"/>
      <c r="Y841" s="50">
        <f t="shared" si="369"/>
        <v>0</v>
      </c>
      <c r="Z841" s="50"/>
      <c r="AA841" s="50">
        <f t="shared" ref="AA841:AA845" si="378">ROUND(Z841*$L841,2)</f>
        <v>0</v>
      </c>
      <c r="AB841" s="50"/>
      <c r="AC841" s="50">
        <f t="shared" si="355"/>
        <v>0</v>
      </c>
      <c r="AD841" s="50"/>
      <c r="AE841" s="50">
        <f t="shared" si="372"/>
        <v>0</v>
      </c>
      <c r="AF841" s="50"/>
      <c r="AG841" s="50">
        <f t="shared" si="374"/>
        <v>0</v>
      </c>
      <c r="AH841" s="50"/>
      <c r="AI841" s="50">
        <f t="shared" si="356"/>
        <v>0</v>
      </c>
      <c r="AJ841" s="50"/>
      <c r="AK841" s="50">
        <f t="shared" si="362"/>
        <v>0</v>
      </c>
      <c r="AL841" s="50"/>
      <c r="AM841" s="50">
        <f t="shared" si="357"/>
        <v>0</v>
      </c>
      <c r="AN841" s="50"/>
      <c r="AO841" s="50">
        <f t="shared" si="358"/>
        <v>0</v>
      </c>
      <c r="AP841" s="49">
        <f t="shared" si="359"/>
        <v>0</v>
      </c>
      <c r="AQ841" s="49">
        <f t="shared" si="351"/>
        <v>0</v>
      </c>
      <c r="AR841" s="49">
        <f t="shared" si="352"/>
        <v>0</v>
      </c>
      <c r="AS841" s="58">
        <f t="shared" si="353"/>
        <v>0</v>
      </c>
      <c r="AT841" s="47"/>
      <c r="AU841" s="46"/>
      <c r="AV841" s="24">
        <f t="shared" si="363"/>
        <v>0</v>
      </c>
      <c r="AW841" s="23" t="str">
        <f t="shared" si="373"/>
        <v>NÃO MEDIDO</v>
      </c>
      <c r="AX841" s="45"/>
    </row>
    <row r="842" spans="1:50" s="41" customFormat="1" ht="70.5" customHeight="1" x14ac:dyDescent="0.2">
      <c r="A842" s="41" t="s">
        <v>39</v>
      </c>
      <c r="C842" s="57" t="s">
        <v>1438</v>
      </c>
      <c r="D842" s="56" t="s">
        <v>1437</v>
      </c>
      <c r="E842" s="55" t="s">
        <v>43</v>
      </c>
      <c r="F842" s="53">
        <v>1</v>
      </c>
      <c r="G842" s="53">
        <v>0</v>
      </c>
      <c r="H842" s="54">
        <v>-1</v>
      </c>
      <c r="I842" s="54"/>
      <c r="J842" s="54">
        <v>0</v>
      </c>
      <c r="K842" s="53">
        <f t="shared" si="354"/>
        <v>0</v>
      </c>
      <c r="L842" s="52">
        <v>3624.05</v>
      </c>
      <c r="M842" s="51">
        <f t="shared" si="360"/>
        <v>0</v>
      </c>
      <c r="N842" s="50"/>
      <c r="O842" s="50">
        <f t="shared" si="370"/>
        <v>0</v>
      </c>
      <c r="P842" s="50"/>
      <c r="Q842" s="50">
        <f t="shared" si="375"/>
        <v>0</v>
      </c>
      <c r="R842" s="50"/>
      <c r="S842" s="50">
        <f t="shared" si="376"/>
        <v>0</v>
      </c>
      <c r="T842" s="50"/>
      <c r="U842" s="50">
        <f t="shared" si="371"/>
        <v>0</v>
      </c>
      <c r="V842" s="50"/>
      <c r="W842" s="50">
        <f t="shared" si="377"/>
        <v>0</v>
      </c>
      <c r="X842" s="50"/>
      <c r="Y842" s="50">
        <f t="shared" si="369"/>
        <v>0</v>
      </c>
      <c r="Z842" s="50"/>
      <c r="AA842" s="50">
        <f t="shared" si="378"/>
        <v>0</v>
      </c>
      <c r="AB842" s="50"/>
      <c r="AC842" s="50">
        <f t="shared" si="355"/>
        <v>0</v>
      </c>
      <c r="AD842" s="50"/>
      <c r="AE842" s="50">
        <f t="shared" si="372"/>
        <v>0</v>
      </c>
      <c r="AF842" s="50"/>
      <c r="AG842" s="50">
        <f t="shared" si="374"/>
        <v>0</v>
      </c>
      <c r="AH842" s="50"/>
      <c r="AI842" s="50">
        <f t="shared" si="356"/>
        <v>0</v>
      </c>
      <c r="AJ842" s="50"/>
      <c r="AK842" s="50">
        <f t="shared" si="362"/>
        <v>0</v>
      </c>
      <c r="AL842" s="50"/>
      <c r="AM842" s="50">
        <f t="shared" si="357"/>
        <v>0</v>
      </c>
      <c r="AN842" s="50"/>
      <c r="AO842" s="50">
        <f t="shared" si="358"/>
        <v>0</v>
      </c>
      <c r="AP842" s="49">
        <f t="shared" si="359"/>
        <v>0</v>
      </c>
      <c r="AQ842" s="49">
        <f t="shared" si="351"/>
        <v>0</v>
      </c>
      <c r="AR842" s="49">
        <f t="shared" si="352"/>
        <v>0</v>
      </c>
      <c r="AS842" s="58">
        <f t="shared" si="353"/>
        <v>0</v>
      </c>
      <c r="AT842" s="47"/>
      <c r="AU842" s="46"/>
      <c r="AV842" s="24">
        <f t="shared" si="363"/>
        <v>0</v>
      </c>
      <c r="AW842" s="23" t="str">
        <f t="shared" si="373"/>
        <v>NÃO MEDIDO</v>
      </c>
      <c r="AX842" s="45"/>
    </row>
    <row r="843" spans="1:50" s="41" customFormat="1" ht="70.5" customHeight="1" x14ac:dyDescent="0.2">
      <c r="A843" s="41" t="s">
        <v>39</v>
      </c>
      <c r="C843" s="57" t="s">
        <v>1436</v>
      </c>
      <c r="D843" s="56" t="s">
        <v>1435</v>
      </c>
      <c r="E843" s="55" t="s">
        <v>43</v>
      </c>
      <c r="F843" s="53">
        <v>1</v>
      </c>
      <c r="G843" s="53">
        <v>0</v>
      </c>
      <c r="H843" s="54">
        <v>-1</v>
      </c>
      <c r="I843" s="54"/>
      <c r="J843" s="54">
        <v>0</v>
      </c>
      <c r="K843" s="53">
        <f t="shared" si="354"/>
        <v>0</v>
      </c>
      <c r="L843" s="52">
        <v>6326.54</v>
      </c>
      <c r="M843" s="51">
        <f t="shared" si="360"/>
        <v>0</v>
      </c>
      <c r="N843" s="50"/>
      <c r="O843" s="50">
        <f t="shared" si="370"/>
        <v>0</v>
      </c>
      <c r="P843" s="50"/>
      <c r="Q843" s="50">
        <f t="shared" si="375"/>
        <v>0</v>
      </c>
      <c r="R843" s="50"/>
      <c r="S843" s="50">
        <f t="shared" si="376"/>
        <v>0</v>
      </c>
      <c r="T843" s="50"/>
      <c r="U843" s="50">
        <f t="shared" si="371"/>
        <v>0</v>
      </c>
      <c r="V843" s="50"/>
      <c r="W843" s="50">
        <f t="shared" si="377"/>
        <v>0</v>
      </c>
      <c r="X843" s="50"/>
      <c r="Y843" s="50">
        <f t="shared" si="369"/>
        <v>0</v>
      </c>
      <c r="Z843" s="50"/>
      <c r="AA843" s="50">
        <f t="shared" si="378"/>
        <v>0</v>
      </c>
      <c r="AB843" s="50"/>
      <c r="AC843" s="50">
        <f t="shared" si="355"/>
        <v>0</v>
      </c>
      <c r="AD843" s="50"/>
      <c r="AE843" s="50">
        <f t="shared" si="372"/>
        <v>0</v>
      </c>
      <c r="AF843" s="50"/>
      <c r="AG843" s="50">
        <f t="shared" si="374"/>
        <v>0</v>
      </c>
      <c r="AH843" s="50"/>
      <c r="AI843" s="50">
        <f t="shared" si="356"/>
        <v>0</v>
      </c>
      <c r="AJ843" s="50"/>
      <c r="AK843" s="50">
        <f t="shared" si="362"/>
        <v>0</v>
      </c>
      <c r="AL843" s="50"/>
      <c r="AM843" s="50">
        <f t="shared" si="357"/>
        <v>0</v>
      </c>
      <c r="AN843" s="50"/>
      <c r="AO843" s="50">
        <f t="shared" si="358"/>
        <v>0</v>
      </c>
      <c r="AP843" s="49">
        <f t="shared" si="359"/>
        <v>0</v>
      </c>
      <c r="AQ843" s="49">
        <f t="shared" si="351"/>
        <v>0</v>
      </c>
      <c r="AR843" s="49">
        <f t="shared" si="352"/>
        <v>0</v>
      </c>
      <c r="AS843" s="58">
        <f t="shared" si="353"/>
        <v>0</v>
      </c>
      <c r="AT843" s="47"/>
      <c r="AU843" s="46"/>
      <c r="AV843" s="24">
        <f t="shared" si="363"/>
        <v>0</v>
      </c>
      <c r="AW843" s="23" t="str">
        <f t="shared" si="373"/>
        <v>NÃO MEDIDO</v>
      </c>
      <c r="AX843" s="45"/>
    </row>
    <row r="844" spans="1:50" s="41" customFormat="1" ht="70.5" customHeight="1" x14ac:dyDescent="0.2">
      <c r="A844" s="41" t="s">
        <v>39</v>
      </c>
      <c r="C844" s="57" t="s">
        <v>1434</v>
      </c>
      <c r="D844" s="56" t="s">
        <v>1433</v>
      </c>
      <c r="E844" s="55" t="s">
        <v>43</v>
      </c>
      <c r="F844" s="53">
        <v>1</v>
      </c>
      <c r="G844" s="53">
        <v>0</v>
      </c>
      <c r="H844" s="54">
        <v>-1</v>
      </c>
      <c r="I844" s="54"/>
      <c r="J844" s="54">
        <v>0</v>
      </c>
      <c r="K844" s="53">
        <f t="shared" si="354"/>
        <v>0</v>
      </c>
      <c r="L844" s="52">
        <v>7581.03</v>
      </c>
      <c r="M844" s="51">
        <f t="shared" si="360"/>
        <v>0</v>
      </c>
      <c r="N844" s="50"/>
      <c r="O844" s="50">
        <f t="shared" si="370"/>
        <v>0</v>
      </c>
      <c r="P844" s="50"/>
      <c r="Q844" s="50">
        <f t="shared" si="375"/>
        <v>0</v>
      </c>
      <c r="R844" s="50"/>
      <c r="S844" s="50">
        <f t="shared" si="376"/>
        <v>0</v>
      </c>
      <c r="T844" s="50"/>
      <c r="U844" s="50">
        <f t="shared" si="371"/>
        <v>0</v>
      </c>
      <c r="V844" s="50"/>
      <c r="W844" s="50">
        <f t="shared" si="377"/>
        <v>0</v>
      </c>
      <c r="X844" s="50"/>
      <c r="Y844" s="50">
        <f t="shared" si="369"/>
        <v>0</v>
      </c>
      <c r="Z844" s="50"/>
      <c r="AA844" s="50">
        <f t="shared" si="378"/>
        <v>0</v>
      </c>
      <c r="AB844" s="50"/>
      <c r="AC844" s="50">
        <f t="shared" si="355"/>
        <v>0</v>
      </c>
      <c r="AD844" s="50"/>
      <c r="AE844" s="50">
        <f t="shared" si="372"/>
        <v>0</v>
      </c>
      <c r="AF844" s="50"/>
      <c r="AG844" s="50">
        <f t="shared" si="374"/>
        <v>0</v>
      </c>
      <c r="AH844" s="50"/>
      <c r="AI844" s="50">
        <f t="shared" si="356"/>
        <v>0</v>
      </c>
      <c r="AJ844" s="50"/>
      <c r="AK844" s="50">
        <f t="shared" si="362"/>
        <v>0</v>
      </c>
      <c r="AL844" s="50"/>
      <c r="AM844" s="50">
        <f t="shared" si="357"/>
        <v>0</v>
      </c>
      <c r="AN844" s="50"/>
      <c r="AO844" s="50">
        <f t="shared" si="358"/>
        <v>0</v>
      </c>
      <c r="AP844" s="49">
        <f t="shared" si="359"/>
        <v>0</v>
      </c>
      <c r="AQ844" s="49">
        <f t="shared" si="351"/>
        <v>0</v>
      </c>
      <c r="AR844" s="49">
        <f t="shared" si="352"/>
        <v>0</v>
      </c>
      <c r="AS844" s="58">
        <f t="shared" si="353"/>
        <v>0</v>
      </c>
      <c r="AT844" s="47"/>
      <c r="AU844" s="46"/>
      <c r="AV844" s="24">
        <f t="shared" si="363"/>
        <v>0</v>
      </c>
      <c r="AW844" s="23" t="str">
        <f t="shared" si="373"/>
        <v>NÃO MEDIDO</v>
      </c>
      <c r="AX844" s="45"/>
    </row>
    <row r="845" spans="1:50" s="41" customFormat="1" ht="70.5" customHeight="1" x14ac:dyDescent="0.2">
      <c r="A845" s="41" t="s">
        <v>39</v>
      </c>
      <c r="C845" s="57" t="s">
        <v>1432</v>
      </c>
      <c r="D845" s="56" t="s">
        <v>1431</v>
      </c>
      <c r="E845" s="55" t="s">
        <v>43</v>
      </c>
      <c r="F845" s="53">
        <v>1</v>
      </c>
      <c r="G845" s="53">
        <v>0</v>
      </c>
      <c r="H845" s="54">
        <v>-1</v>
      </c>
      <c r="I845" s="54"/>
      <c r="J845" s="54">
        <v>0</v>
      </c>
      <c r="K845" s="53">
        <f t="shared" si="354"/>
        <v>0</v>
      </c>
      <c r="L845" s="52">
        <v>3447.37</v>
      </c>
      <c r="M845" s="51">
        <f t="shared" si="360"/>
        <v>0</v>
      </c>
      <c r="N845" s="50"/>
      <c r="O845" s="50">
        <f t="shared" ref="O845" si="379">ROUND(N845*$L845,2)</f>
        <v>0</v>
      </c>
      <c r="P845" s="50"/>
      <c r="Q845" s="50">
        <f t="shared" si="375"/>
        <v>0</v>
      </c>
      <c r="R845" s="50"/>
      <c r="S845" s="50">
        <f t="shared" si="376"/>
        <v>0</v>
      </c>
      <c r="T845" s="50"/>
      <c r="U845" s="50">
        <f t="shared" ref="U845" si="380">ROUND(T845*$L845,2)</f>
        <v>0</v>
      </c>
      <c r="V845" s="50"/>
      <c r="W845" s="50">
        <f t="shared" si="377"/>
        <v>0</v>
      </c>
      <c r="X845" s="50"/>
      <c r="Y845" s="50">
        <f t="shared" si="369"/>
        <v>0</v>
      </c>
      <c r="Z845" s="50"/>
      <c r="AA845" s="50">
        <f t="shared" si="378"/>
        <v>0</v>
      </c>
      <c r="AB845" s="50"/>
      <c r="AC845" s="50">
        <f t="shared" si="355"/>
        <v>0</v>
      </c>
      <c r="AD845" s="50"/>
      <c r="AE845" s="50">
        <f t="shared" si="372"/>
        <v>0</v>
      </c>
      <c r="AF845" s="50"/>
      <c r="AG845" s="50">
        <f t="shared" si="374"/>
        <v>0</v>
      </c>
      <c r="AH845" s="50"/>
      <c r="AI845" s="50">
        <f t="shared" si="356"/>
        <v>0</v>
      </c>
      <c r="AJ845" s="50"/>
      <c r="AK845" s="50">
        <f t="shared" si="362"/>
        <v>0</v>
      </c>
      <c r="AL845" s="50"/>
      <c r="AM845" s="50">
        <f t="shared" si="357"/>
        <v>0</v>
      </c>
      <c r="AN845" s="50"/>
      <c r="AO845" s="50">
        <f t="shared" si="358"/>
        <v>0</v>
      </c>
      <c r="AP845" s="49">
        <f t="shared" si="359"/>
        <v>0</v>
      </c>
      <c r="AQ845" s="49">
        <f t="shared" si="351"/>
        <v>0</v>
      </c>
      <c r="AR845" s="49">
        <f t="shared" si="352"/>
        <v>0</v>
      </c>
      <c r="AS845" s="58">
        <f t="shared" si="353"/>
        <v>0</v>
      </c>
      <c r="AT845" s="47"/>
      <c r="AU845" s="46"/>
      <c r="AV845" s="24">
        <f t="shared" si="363"/>
        <v>0</v>
      </c>
      <c r="AW845" s="23" t="str">
        <f t="shared" si="373"/>
        <v>NÃO MEDIDO</v>
      </c>
      <c r="AX845" s="45"/>
    </row>
    <row r="846" spans="1:50" s="41" customFormat="1" ht="70.5" customHeight="1" x14ac:dyDescent="0.2">
      <c r="A846" s="41" t="s">
        <v>46</v>
      </c>
      <c r="C846" s="57" t="s">
        <v>1470</v>
      </c>
      <c r="D846" s="56" t="s">
        <v>1469</v>
      </c>
      <c r="E846" s="55" t="s">
        <v>43</v>
      </c>
      <c r="F846" s="53"/>
      <c r="G846" s="53"/>
      <c r="H846" s="54">
        <v>1</v>
      </c>
      <c r="I846" s="54"/>
      <c r="J846" s="54">
        <v>0</v>
      </c>
      <c r="K846" s="53">
        <f t="shared" si="354"/>
        <v>1</v>
      </c>
      <c r="L846" s="52">
        <v>60062.92</v>
      </c>
      <c r="M846" s="51">
        <f t="shared" si="360"/>
        <v>60062.92</v>
      </c>
      <c r="N846" s="50"/>
      <c r="O846" s="50"/>
      <c r="P846" s="50"/>
      <c r="Q846" s="50"/>
      <c r="R846" s="50"/>
      <c r="S846" s="50"/>
      <c r="T846" s="50"/>
      <c r="U846" s="50"/>
      <c r="V846" s="50"/>
      <c r="W846" s="50"/>
      <c r="X846" s="50"/>
      <c r="Y846" s="50"/>
      <c r="Z846" s="50"/>
      <c r="AA846" s="50"/>
      <c r="AB846" s="50"/>
      <c r="AC846" s="50">
        <f t="shared" si="355"/>
        <v>0</v>
      </c>
      <c r="AD846" s="50"/>
      <c r="AE846" s="50">
        <f t="shared" si="372"/>
        <v>0</v>
      </c>
      <c r="AF846" s="50"/>
      <c r="AG846" s="50">
        <f t="shared" si="374"/>
        <v>0</v>
      </c>
      <c r="AH846" s="50"/>
      <c r="AI846" s="50">
        <f t="shared" si="356"/>
        <v>0</v>
      </c>
      <c r="AJ846" s="50">
        <v>1</v>
      </c>
      <c r="AK846" s="50">
        <f t="shared" si="362"/>
        <v>60062.92</v>
      </c>
      <c r="AL846" s="50"/>
      <c r="AM846" s="50">
        <f t="shared" si="357"/>
        <v>0</v>
      </c>
      <c r="AN846" s="50"/>
      <c r="AO846" s="50">
        <f t="shared" si="358"/>
        <v>0</v>
      </c>
      <c r="AP846" s="49">
        <f t="shared" si="359"/>
        <v>1</v>
      </c>
      <c r="AQ846" s="49">
        <f t="shared" ref="AQ846:AQ909" si="381">SUMIF($N$9:$AO$9,"valor medido",N846:AO846)</f>
        <v>60062.92</v>
      </c>
      <c r="AR846" s="49">
        <f t="shared" ref="AR846:AR909" si="382">K846-AP846</f>
        <v>0</v>
      </c>
      <c r="AS846" s="58">
        <f t="shared" ref="AS846:AS909" si="383">M846-AQ846</f>
        <v>0</v>
      </c>
      <c r="AT846" s="47"/>
      <c r="AU846" s="46"/>
      <c r="AV846" s="24">
        <f t="shared" si="363"/>
        <v>1</v>
      </c>
      <c r="AW846" s="23" t="str">
        <f t="shared" si="373"/>
        <v>MEDIDO</v>
      </c>
      <c r="AX846" s="45"/>
    </row>
    <row r="847" spans="1:50" s="41" customFormat="1" ht="70.5" customHeight="1" x14ac:dyDescent="0.2">
      <c r="A847" s="41" t="s">
        <v>46</v>
      </c>
      <c r="C847" s="57" t="s">
        <v>1468</v>
      </c>
      <c r="D847" s="56" t="s">
        <v>1467</v>
      </c>
      <c r="E847" s="55" t="s">
        <v>43</v>
      </c>
      <c r="F847" s="53"/>
      <c r="G847" s="53"/>
      <c r="H847" s="54">
        <v>1</v>
      </c>
      <c r="I847" s="54"/>
      <c r="J847" s="54">
        <v>0</v>
      </c>
      <c r="K847" s="53">
        <f t="shared" ref="K847:K910" si="384">F847+G847+H847+I847+J847</f>
        <v>1</v>
      </c>
      <c r="L847" s="52">
        <v>6619.67</v>
      </c>
      <c r="M847" s="51">
        <f t="shared" si="360"/>
        <v>6619.67</v>
      </c>
      <c r="N847" s="50"/>
      <c r="O847" s="50"/>
      <c r="P847" s="50"/>
      <c r="Q847" s="50"/>
      <c r="R847" s="50"/>
      <c r="S847" s="50"/>
      <c r="T847" s="50"/>
      <c r="U847" s="50"/>
      <c r="V847" s="50"/>
      <c r="W847" s="50"/>
      <c r="X847" s="50"/>
      <c r="Y847" s="50"/>
      <c r="Z847" s="50"/>
      <c r="AA847" s="50"/>
      <c r="AB847" s="50"/>
      <c r="AC847" s="50">
        <f t="shared" ref="AC847:AC910" si="385">ROUND(AB847*$L847,2)</f>
        <v>0</v>
      </c>
      <c r="AD847" s="50"/>
      <c r="AE847" s="50">
        <f t="shared" si="372"/>
        <v>0</v>
      </c>
      <c r="AF847" s="50"/>
      <c r="AG847" s="50">
        <f t="shared" si="374"/>
        <v>0</v>
      </c>
      <c r="AH847" s="50"/>
      <c r="AI847" s="50">
        <f t="shared" ref="AI847:AI910" si="386">ROUND(AH847*$L847,2)</f>
        <v>0</v>
      </c>
      <c r="AJ847" s="50">
        <v>1</v>
      </c>
      <c r="AK847" s="50">
        <f t="shared" si="362"/>
        <v>6619.67</v>
      </c>
      <c r="AL847" s="50"/>
      <c r="AM847" s="50">
        <f t="shared" ref="AM847:AM910" si="387">ROUND(AL847*$L847,2)</f>
        <v>0</v>
      </c>
      <c r="AN847" s="50"/>
      <c r="AO847" s="50">
        <f t="shared" ref="AO847:AO910" si="388">ROUND(AN847*$L847,2)</f>
        <v>0</v>
      </c>
      <c r="AP847" s="49">
        <f t="shared" ref="AP847:AP910" si="389">SUMIF($N$9:$AO$9,"QUANTIDADE",N847:AO847)</f>
        <v>1</v>
      </c>
      <c r="AQ847" s="49">
        <f t="shared" si="381"/>
        <v>6619.67</v>
      </c>
      <c r="AR847" s="49">
        <f t="shared" si="382"/>
        <v>0</v>
      </c>
      <c r="AS847" s="58">
        <f t="shared" si="383"/>
        <v>0</v>
      </c>
      <c r="AT847" s="47"/>
      <c r="AU847" s="46"/>
      <c r="AV847" s="24">
        <f t="shared" si="363"/>
        <v>1</v>
      </c>
      <c r="AW847" s="23" t="str">
        <f t="shared" si="373"/>
        <v>MEDIDO</v>
      </c>
      <c r="AX847" s="45"/>
    </row>
    <row r="848" spans="1:50" s="41" customFormat="1" ht="70.5" customHeight="1" x14ac:dyDescent="0.2">
      <c r="A848" s="41" t="s">
        <v>46</v>
      </c>
      <c r="C848" s="57" t="s">
        <v>1466</v>
      </c>
      <c r="D848" s="56" t="s">
        <v>1465</v>
      </c>
      <c r="E848" s="55" t="s">
        <v>43</v>
      </c>
      <c r="F848" s="53"/>
      <c r="G848" s="53"/>
      <c r="H848" s="54">
        <v>1</v>
      </c>
      <c r="I848" s="54"/>
      <c r="J848" s="54">
        <v>0</v>
      </c>
      <c r="K848" s="53">
        <f t="shared" si="384"/>
        <v>1</v>
      </c>
      <c r="L848" s="52">
        <v>17871.02</v>
      </c>
      <c r="M848" s="51">
        <f t="shared" ref="M848:M911" si="390">ROUND(($F848*$L848),2)+ROUND(($G848*$L848),2)+ROUND(($H848*$L848),2)+ROUND(($I848*$L848),2)+ROUND(($J848*$L848),2)</f>
        <v>17871.02</v>
      </c>
      <c r="N848" s="50"/>
      <c r="O848" s="50"/>
      <c r="P848" s="50"/>
      <c r="Q848" s="50"/>
      <c r="R848" s="50"/>
      <c r="S848" s="50"/>
      <c r="T848" s="50"/>
      <c r="U848" s="50"/>
      <c r="V848" s="50"/>
      <c r="W848" s="50"/>
      <c r="X848" s="50"/>
      <c r="Y848" s="50"/>
      <c r="Z848" s="50"/>
      <c r="AA848" s="50"/>
      <c r="AB848" s="50"/>
      <c r="AC848" s="50">
        <f t="shared" si="385"/>
        <v>0</v>
      </c>
      <c r="AD848" s="50"/>
      <c r="AE848" s="50">
        <f t="shared" si="372"/>
        <v>0</v>
      </c>
      <c r="AF848" s="50"/>
      <c r="AG848" s="50">
        <f t="shared" si="374"/>
        <v>0</v>
      </c>
      <c r="AH848" s="50"/>
      <c r="AI848" s="50">
        <f t="shared" si="386"/>
        <v>0</v>
      </c>
      <c r="AJ848" s="50">
        <v>1</v>
      </c>
      <c r="AK848" s="50">
        <f t="shared" si="362"/>
        <v>17871.02</v>
      </c>
      <c r="AL848" s="50"/>
      <c r="AM848" s="50">
        <f t="shared" si="387"/>
        <v>0</v>
      </c>
      <c r="AN848" s="50"/>
      <c r="AO848" s="50">
        <f t="shared" si="388"/>
        <v>0</v>
      </c>
      <c r="AP848" s="49">
        <f t="shared" si="389"/>
        <v>1</v>
      </c>
      <c r="AQ848" s="49">
        <f t="shared" si="381"/>
        <v>17871.02</v>
      </c>
      <c r="AR848" s="49">
        <f t="shared" si="382"/>
        <v>0</v>
      </c>
      <c r="AS848" s="58">
        <f t="shared" si="383"/>
        <v>0</v>
      </c>
      <c r="AT848" s="47"/>
      <c r="AU848" s="46"/>
      <c r="AV848" s="24">
        <f t="shared" si="363"/>
        <v>1</v>
      </c>
      <c r="AW848" s="23" t="str">
        <f t="shared" si="373"/>
        <v>MEDIDO</v>
      </c>
      <c r="AX848" s="45"/>
    </row>
    <row r="849" spans="1:50" s="41" customFormat="1" ht="75" customHeight="1" x14ac:dyDescent="0.2">
      <c r="A849" s="41" t="s">
        <v>46</v>
      </c>
      <c r="C849" s="57" t="s">
        <v>1464</v>
      </c>
      <c r="D849" s="56" t="s">
        <v>1463</v>
      </c>
      <c r="E849" s="55" t="s">
        <v>43</v>
      </c>
      <c r="F849" s="53"/>
      <c r="G849" s="53"/>
      <c r="H849" s="54">
        <v>1</v>
      </c>
      <c r="I849" s="54"/>
      <c r="J849" s="54">
        <v>0</v>
      </c>
      <c r="K849" s="53">
        <f t="shared" si="384"/>
        <v>1</v>
      </c>
      <c r="L849" s="52">
        <v>12805.87</v>
      </c>
      <c r="M849" s="51">
        <f t="shared" si="390"/>
        <v>12805.87</v>
      </c>
      <c r="N849" s="50"/>
      <c r="O849" s="50"/>
      <c r="P849" s="50"/>
      <c r="Q849" s="50"/>
      <c r="R849" s="50"/>
      <c r="S849" s="50"/>
      <c r="T849" s="50"/>
      <c r="U849" s="50"/>
      <c r="V849" s="50"/>
      <c r="W849" s="50"/>
      <c r="X849" s="50"/>
      <c r="Y849" s="50"/>
      <c r="Z849" s="50"/>
      <c r="AA849" s="50"/>
      <c r="AB849" s="50"/>
      <c r="AC849" s="50">
        <f t="shared" si="385"/>
        <v>0</v>
      </c>
      <c r="AD849" s="50"/>
      <c r="AE849" s="50">
        <f t="shared" si="372"/>
        <v>0</v>
      </c>
      <c r="AF849" s="50"/>
      <c r="AG849" s="50">
        <f t="shared" si="374"/>
        <v>0</v>
      </c>
      <c r="AH849" s="50"/>
      <c r="AI849" s="50">
        <f t="shared" si="386"/>
        <v>0</v>
      </c>
      <c r="AJ849" s="50">
        <v>1</v>
      </c>
      <c r="AK849" s="50">
        <f t="shared" si="362"/>
        <v>12805.87</v>
      </c>
      <c r="AL849" s="50"/>
      <c r="AM849" s="50">
        <f t="shared" si="387"/>
        <v>0</v>
      </c>
      <c r="AN849" s="50"/>
      <c r="AO849" s="50">
        <f t="shared" si="388"/>
        <v>0</v>
      </c>
      <c r="AP849" s="49">
        <f t="shared" si="389"/>
        <v>1</v>
      </c>
      <c r="AQ849" s="49">
        <f t="shared" si="381"/>
        <v>12805.87</v>
      </c>
      <c r="AR849" s="49">
        <f t="shared" si="382"/>
        <v>0</v>
      </c>
      <c r="AS849" s="58">
        <f t="shared" si="383"/>
        <v>0</v>
      </c>
      <c r="AT849" s="47"/>
      <c r="AU849" s="46"/>
      <c r="AV849" s="24">
        <f t="shared" si="363"/>
        <v>1</v>
      </c>
      <c r="AW849" s="23" t="str">
        <f t="shared" si="373"/>
        <v>MEDIDO</v>
      </c>
      <c r="AX849" s="45"/>
    </row>
    <row r="850" spans="1:50" s="41" customFormat="1" ht="70.5" customHeight="1" x14ac:dyDescent="0.2">
      <c r="A850" s="41" t="s">
        <v>46</v>
      </c>
      <c r="C850" s="57" t="s">
        <v>1462</v>
      </c>
      <c r="D850" s="56" t="s">
        <v>1461</v>
      </c>
      <c r="E850" s="55" t="s">
        <v>43</v>
      </c>
      <c r="F850" s="53"/>
      <c r="G850" s="53"/>
      <c r="H850" s="54">
        <v>1</v>
      </c>
      <c r="I850" s="54"/>
      <c r="J850" s="54">
        <v>0</v>
      </c>
      <c r="K850" s="53">
        <f t="shared" si="384"/>
        <v>1</v>
      </c>
      <c r="L850" s="52">
        <v>6955.97</v>
      </c>
      <c r="M850" s="51">
        <f t="shared" si="390"/>
        <v>6955.97</v>
      </c>
      <c r="N850" s="50"/>
      <c r="O850" s="50"/>
      <c r="P850" s="50"/>
      <c r="Q850" s="50"/>
      <c r="R850" s="50"/>
      <c r="S850" s="50"/>
      <c r="T850" s="50"/>
      <c r="U850" s="50"/>
      <c r="V850" s="50"/>
      <c r="W850" s="50"/>
      <c r="X850" s="50"/>
      <c r="Y850" s="50"/>
      <c r="Z850" s="50"/>
      <c r="AA850" s="50"/>
      <c r="AB850" s="50"/>
      <c r="AC850" s="50">
        <f t="shared" si="385"/>
        <v>0</v>
      </c>
      <c r="AD850" s="50"/>
      <c r="AE850" s="50">
        <f t="shared" si="372"/>
        <v>0</v>
      </c>
      <c r="AF850" s="50">
        <v>1</v>
      </c>
      <c r="AG850" s="50">
        <f t="shared" si="374"/>
        <v>6955.97</v>
      </c>
      <c r="AH850" s="50"/>
      <c r="AI850" s="50">
        <f t="shared" si="386"/>
        <v>0</v>
      </c>
      <c r="AJ850" s="50"/>
      <c r="AK850" s="50">
        <f t="shared" ref="AK850:AK913" si="391">ROUND(AJ850*$L850,2)</f>
        <v>0</v>
      </c>
      <c r="AL850" s="50"/>
      <c r="AM850" s="50">
        <f t="shared" si="387"/>
        <v>0</v>
      </c>
      <c r="AN850" s="50"/>
      <c r="AO850" s="50">
        <f t="shared" si="388"/>
        <v>0</v>
      </c>
      <c r="AP850" s="49">
        <f t="shared" si="389"/>
        <v>1</v>
      </c>
      <c r="AQ850" s="49">
        <f t="shared" si="381"/>
        <v>6955.97</v>
      </c>
      <c r="AR850" s="49">
        <f t="shared" si="382"/>
        <v>0</v>
      </c>
      <c r="AS850" s="58">
        <f t="shared" si="383"/>
        <v>0</v>
      </c>
      <c r="AT850" s="47"/>
      <c r="AU850" s="46"/>
      <c r="AV850" s="24">
        <f t="shared" si="363"/>
        <v>0</v>
      </c>
      <c r="AW850" s="23" t="str">
        <f t="shared" si="373"/>
        <v>NÃO MEDIDO</v>
      </c>
      <c r="AX850" s="45"/>
    </row>
    <row r="851" spans="1:50" s="41" customFormat="1" ht="70.5" customHeight="1" x14ac:dyDescent="0.2">
      <c r="A851" s="41" t="s">
        <v>46</v>
      </c>
      <c r="C851" s="57" t="s">
        <v>1460</v>
      </c>
      <c r="D851" s="56" t="s">
        <v>1459</v>
      </c>
      <c r="E851" s="55" t="s">
        <v>43</v>
      </c>
      <c r="F851" s="53"/>
      <c r="G851" s="53"/>
      <c r="H851" s="54">
        <v>1</v>
      </c>
      <c r="I851" s="54"/>
      <c r="J851" s="54">
        <v>0</v>
      </c>
      <c r="K851" s="53">
        <f t="shared" si="384"/>
        <v>1</v>
      </c>
      <c r="L851" s="52">
        <v>6404.84</v>
      </c>
      <c r="M851" s="51">
        <f t="shared" si="390"/>
        <v>6404.84</v>
      </c>
      <c r="N851" s="50"/>
      <c r="O851" s="50"/>
      <c r="P851" s="50"/>
      <c r="Q851" s="50"/>
      <c r="R851" s="50"/>
      <c r="S851" s="50"/>
      <c r="T851" s="50"/>
      <c r="U851" s="50"/>
      <c r="V851" s="50"/>
      <c r="W851" s="50"/>
      <c r="X851" s="50"/>
      <c r="Y851" s="50"/>
      <c r="Z851" s="50"/>
      <c r="AA851" s="50"/>
      <c r="AB851" s="50"/>
      <c r="AC851" s="50">
        <f t="shared" si="385"/>
        <v>0</v>
      </c>
      <c r="AD851" s="50"/>
      <c r="AE851" s="50">
        <f t="shared" si="372"/>
        <v>0</v>
      </c>
      <c r="AF851" s="50">
        <v>1</v>
      </c>
      <c r="AG851" s="50">
        <f t="shared" si="374"/>
        <v>6404.84</v>
      </c>
      <c r="AH851" s="50"/>
      <c r="AI851" s="50">
        <f t="shared" si="386"/>
        <v>0</v>
      </c>
      <c r="AJ851" s="50"/>
      <c r="AK851" s="50">
        <f t="shared" si="391"/>
        <v>0</v>
      </c>
      <c r="AL851" s="50"/>
      <c r="AM851" s="50">
        <f t="shared" si="387"/>
        <v>0</v>
      </c>
      <c r="AN851" s="50"/>
      <c r="AO851" s="50">
        <f t="shared" si="388"/>
        <v>0</v>
      </c>
      <c r="AP851" s="49">
        <f t="shared" si="389"/>
        <v>1</v>
      </c>
      <c r="AQ851" s="49">
        <f t="shared" si="381"/>
        <v>6404.84</v>
      </c>
      <c r="AR851" s="49">
        <f t="shared" si="382"/>
        <v>0</v>
      </c>
      <c r="AS851" s="58">
        <f t="shared" si="383"/>
        <v>0</v>
      </c>
      <c r="AT851" s="47"/>
      <c r="AU851" s="46"/>
      <c r="AV851" s="24">
        <f t="shared" si="363"/>
        <v>0</v>
      </c>
      <c r="AW851" s="23" t="str">
        <f t="shared" si="373"/>
        <v>NÃO MEDIDO</v>
      </c>
      <c r="AX851" s="45"/>
    </row>
    <row r="852" spans="1:50" s="41" customFormat="1" ht="70.5" customHeight="1" x14ac:dyDescent="0.2">
      <c r="A852" s="41" t="s">
        <v>46</v>
      </c>
      <c r="C852" s="57" t="s">
        <v>1458</v>
      </c>
      <c r="D852" s="56" t="s">
        <v>1457</v>
      </c>
      <c r="E852" s="55" t="s">
        <v>43</v>
      </c>
      <c r="F852" s="53"/>
      <c r="G852" s="53"/>
      <c r="H852" s="54">
        <v>1</v>
      </c>
      <c r="I852" s="54"/>
      <c r="J852" s="54">
        <v>0</v>
      </c>
      <c r="K852" s="53">
        <f t="shared" si="384"/>
        <v>1</v>
      </c>
      <c r="L852" s="52">
        <v>6300.44</v>
      </c>
      <c r="M852" s="51">
        <f t="shared" si="390"/>
        <v>6300.44</v>
      </c>
      <c r="N852" s="50"/>
      <c r="O852" s="50"/>
      <c r="P852" s="50"/>
      <c r="Q852" s="50"/>
      <c r="R852" s="50"/>
      <c r="S852" s="50"/>
      <c r="T852" s="50"/>
      <c r="U852" s="50"/>
      <c r="V852" s="50"/>
      <c r="W852" s="50"/>
      <c r="X852" s="50"/>
      <c r="Y852" s="50"/>
      <c r="Z852" s="50"/>
      <c r="AA852" s="50"/>
      <c r="AB852" s="50"/>
      <c r="AC852" s="50">
        <f t="shared" si="385"/>
        <v>0</v>
      </c>
      <c r="AD852" s="50"/>
      <c r="AE852" s="50">
        <f t="shared" si="372"/>
        <v>0</v>
      </c>
      <c r="AF852" s="50">
        <v>1</v>
      </c>
      <c r="AG852" s="50">
        <f t="shared" si="374"/>
        <v>6300.44</v>
      </c>
      <c r="AH852" s="50"/>
      <c r="AI852" s="50">
        <f t="shared" si="386"/>
        <v>0</v>
      </c>
      <c r="AJ852" s="50"/>
      <c r="AK852" s="50">
        <f t="shared" si="391"/>
        <v>0</v>
      </c>
      <c r="AL852" s="50"/>
      <c r="AM852" s="50">
        <f t="shared" si="387"/>
        <v>0</v>
      </c>
      <c r="AN852" s="50"/>
      <c r="AO852" s="50">
        <f t="shared" si="388"/>
        <v>0</v>
      </c>
      <c r="AP852" s="49">
        <f t="shared" si="389"/>
        <v>1</v>
      </c>
      <c r="AQ852" s="49">
        <f t="shared" si="381"/>
        <v>6300.44</v>
      </c>
      <c r="AR852" s="49">
        <f t="shared" si="382"/>
        <v>0</v>
      </c>
      <c r="AS852" s="58">
        <f t="shared" si="383"/>
        <v>0</v>
      </c>
      <c r="AT852" s="47"/>
      <c r="AU852" s="46"/>
      <c r="AV852" s="24">
        <f t="shared" si="363"/>
        <v>0</v>
      </c>
      <c r="AW852" s="23" t="str">
        <f t="shared" si="373"/>
        <v>NÃO MEDIDO</v>
      </c>
      <c r="AX852" s="45"/>
    </row>
    <row r="853" spans="1:50" s="41" customFormat="1" ht="70.5" customHeight="1" x14ac:dyDescent="0.2">
      <c r="A853" s="41" t="s">
        <v>46</v>
      </c>
      <c r="C853" s="57" t="s">
        <v>1456</v>
      </c>
      <c r="D853" s="56" t="s">
        <v>1455</v>
      </c>
      <c r="E853" s="55" t="s">
        <v>43</v>
      </c>
      <c r="F853" s="53"/>
      <c r="G853" s="53"/>
      <c r="H853" s="54">
        <v>1</v>
      </c>
      <c r="I853" s="54"/>
      <c r="J853" s="54">
        <v>0</v>
      </c>
      <c r="K853" s="53">
        <f t="shared" si="384"/>
        <v>1</v>
      </c>
      <c r="L853" s="52">
        <v>4777.53</v>
      </c>
      <c r="M853" s="51">
        <f t="shared" si="390"/>
        <v>4777.53</v>
      </c>
      <c r="N853" s="50"/>
      <c r="O853" s="50"/>
      <c r="P853" s="50"/>
      <c r="Q853" s="50"/>
      <c r="R853" s="50"/>
      <c r="S853" s="50"/>
      <c r="T853" s="50"/>
      <c r="U853" s="50"/>
      <c r="V853" s="50"/>
      <c r="W853" s="50"/>
      <c r="X853" s="50"/>
      <c r="Y853" s="50"/>
      <c r="Z853" s="50"/>
      <c r="AA853" s="50"/>
      <c r="AB853" s="50"/>
      <c r="AC853" s="50">
        <f t="shared" si="385"/>
        <v>0</v>
      </c>
      <c r="AD853" s="50"/>
      <c r="AE853" s="50">
        <f t="shared" si="372"/>
        <v>0</v>
      </c>
      <c r="AF853" s="50">
        <v>1</v>
      </c>
      <c r="AG853" s="50">
        <f t="shared" si="374"/>
        <v>4777.53</v>
      </c>
      <c r="AH853" s="50"/>
      <c r="AI853" s="50">
        <f t="shared" si="386"/>
        <v>0</v>
      </c>
      <c r="AJ853" s="50"/>
      <c r="AK853" s="50">
        <f t="shared" si="391"/>
        <v>0</v>
      </c>
      <c r="AL853" s="50"/>
      <c r="AM853" s="50">
        <f t="shared" si="387"/>
        <v>0</v>
      </c>
      <c r="AN853" s="50"/>
      <c r="AO853" s="50">
        <f t="shared" si="388"/>
        <v>0</v>
      </c>
      <c r="AP853" s="49">
        <f t="shared" si="389"/>
        <v>1</v>
      </c>
      <c r="AQ853" s="49">
        <f t="shared" si="381"/>
        <v>4777.53</v>
      </c>
      <c r="AR853" s="49">
        <f t="shared" si="382"/>
        <v>0</v>
      </c>
      <c r="AS853" s="58">
        <f t="shared" si="383"/>
        <v>0</v>
      </c>
      <c r="AT853" s="47"/>
      <c r="AU853" s="46"/>
      <c r="AV853" s="24">
        <f t="shared" ref="AV853:AV916" si="392">INDEX($N$10:$AO$1747,ROW()-9,MATCH($AV$10,$N$10:$AO$10,0))</f>
        <v>0</v>
      </c>
      <c r="AW853" s="23" t="str">
        <f t="shared" si="373"/>
        <v>NÃO MEDIDO</v>
      </c>
      <c r="AX853" s="45"/>
    </row>
    <row r="854" spans="1:50" s="41" customFormat="1" ht="70.5" customHeight="1" x14ac:dyDescent="0.2">
      <c r="A854" s="41" t="s">
        <v>46</v>
      </c>
      <c r="C854" s="57" t="s">
        <v>1454</v>
      </c>
      <c r="D854" s="56" t="s">
        <v>1453</v>
      </c>
      <c r="E854" s="55" t="s">
        <v>43</v>
      </c>
      <c r="F854" s="53"/>
      <c r="G854" s="53"/>
      <c r="H854" s="54">
        <v>1</v>
      </c>
      <c r="I854" s="54"/>
      <c r="J854" s="54">
        <v>0</v>
      </c>
      <c r="K854" s="53">
        <f t="shared" si="384"/>
        <v>1</v>
      </c>
      <c r="L854" s="52">
        <v>23900.14</v>
      </c>
      <c r="M854" s="51">
        <f t="shared" si="390"/>
        <v>23900.14</v>
      </c>
      <c r="N854" s="50"/>
      <c r="O854" s="50"/>
      <c r="P854" s="50"/>
      <c r="Q854" s="50"/>
      <c r="R854" s="50"/>
      <c r="S854" s="50"/>
      <c r="T854" s="50"/>
      <c r="U854" s="50"/>
      <c r="V854" s="50"/>
      <c r="W854" s="50"/>
      <c r="X854" s="50"/>
      <c r="Y854" s="50"/>
      <c r="Z854" s="50"/>
      <c r="AA854" s="50"/>
      <c r="AB854" s="50"/>
      <c r="AC854" s="50">
        <f t="shared" si="385"/>
        <v>0</v>
      </c>
      <c r="AD854" s="50"/>
      <c r="AE854" s="50">
        <f t="shared" si="372"/>
        <v>0</v>
      </c>
      <c r="AF854" s="50"/>
      <c r="AG854" s="50">
        <f t="shared" si="374"/>
        <v>0</v>
      </c>
      <c r="AH854" s="50"/>
      <c r="AI854" s="50">
        <f t="shared" si="386"/>
        <v>0</v>
      </c>
      <c r="AJ854" s="50">
        <v>1</v>
      </c>
      <c r="AK854" s="50">
        <f t="shared" si="391"/>
        <v>23900.14</v>
      </c>
      <c r="AL854" s="50"/>
      <c r="AM854" s="50">
        <f t="shared" si="387"/>
        <v>0</v>
      </c>
      <c r="AN854" s="50"/>
      <c r="AO854" s="50">
        <f t="shared" si="388"/>
        <v>0</v>
      </c>
      <c r="AP854" s="49">
        <f t="shared" si="389"/>
        <v>1</v>
      </c>
      <c r="AQ854" s="49">
        <f t="shared" si="381"/>
        <v>23900.14</v>
      </c>
      <c r="AR854" s="49">
        <f t="shared" si="382"/>
        <v>0</v>
      </c>
      <c r="AS854" s="58">
        <f t="shared" si="383"/>
        <v>0</v>
      </c>
      <c r="AT854" s="47"/>
      <c r="AU854" s="46"/>
      <c r="AV854" s="24">
        <f t="shared" si="392"/>
        <v>1</v>
      </c>
      <c r="AW854" s="23" t="str">
        <f t="shared" si="373"/>
        <v>MEDIDO</v>
      </c>
      <c r="AX854" s="45"/>
    </row>
    <row r="855" spans="1:50" s="41" customFormat="1" ht="70.5" customHeight="1" x14ac:dyDescent="0.2">
      <c r="A855" s="41" t="s">
        <v>46</v>
      </c>
      <c r="C855" s="57" t="s">
        <v>1452</v>
      </c>
      <c r="D855" s="56" t="s">
        <v>1451</v>
      </c>
      <c r="E855" s="55" t="s">
        <v>43</v>
      </c>
      <c r="F855" s="53"/>
      <c r="G855" s="53"/>
      <c r="H855" s="54">
        <v>1</v>
      </c>
      <c r="I855" s="54"/>
      <c r="J855" s="54">
        <v>0</v>
      </c>
      <c r="K855" s="53">
        <f t="shared" si="384"/>
        <v>1</v>
      </c>
      <c r="L855" s="52">
        <v>7327.66</v>
      </c>
      <c r="M855" s="51">
        <f t="shared" si="390"/>
        <v>7327.66</v>
      </c>
      <c r="N855" s="50"/>
      <c r="O855" s="50"/>
      <c r="P855" s="50"/>
      <c r="Q855" s="50"/>
      <c r="R855" s="50"/>
      <c r="S855" s="50"/>
      <c r="T855" s="50"/>
      <c r="U855" s="50"/>
      <c r="V855" s="50"/>
      <c r="W855" s="50"/>
      <c r="X855" s="50"/>
      <c r="Y855" s="50"/>
      <c r="Z855" s="50"/>
      <c r="AA855" s="50"/>
      <c r="AB855" s="50"/>
      <c r="AC855" s="50">
        <f t="shared" si="385"/>
        <v>0</v>
      </c>
      <c r="AD855" s="50"/>
      <c r="AE855" s="50">
        <f t="shared" si="372"/>
        <v>0</v>
      </c>
      <c r="AF855" s="50"/>
      <c r="AG855" s="50">
        <f t="shared" si="374"/>
        <v>0</v>
      </c>
      <c r="AH855" s="50"/>
      <c r="AI855" s="50">
        <f t="shared" si="386"/>
        <v>0</v>
      </c>
      <c r="AJ855" s="50">
        <v>1</v>
      </c>
      <c r="AK855" s="50">
        <f t="shared" si="391"/>
        <v>7327.66</v>
      </c>
      <c r="AL855" s="50"/>
      <c r="AM855" s="50">
        <f t="shared" si="387"/>
        <v>0</v>
      </c>
      <c r="AN855" s="50"/>
      <c r="AO855" s="50">
        <f t="shared" si="388"/>
        <v>0</v>
      </c>
      <c r="AP855" s="49">
        <f t="shared" si="389"/>
        <v>1</v>
      </c>
      <c r="AQ855" s="49">
        <f t="shared" si="381"/>
        <v>7327.66</v>
      </c>
      <c r="AR855" s="49">
        <f t="shared" si="382"/>
        <v>0</v>
      </c>
      <c r="AS855" s="58">
        <f t="shared" si="383"/>
        <v>0</v>
      </c>
      <c r="AT855" s="47"/>
      <c r="AU855" s="46"/>
      <c r="AV855" s="24">
        <f t="shared" si="392"/>
        <v>1</v>
      </c>
      <c r="AW855" s="23" t="str">
        <f t="shared" si="373"/>
        <v>MEDIDO</v>
      </c>
      <c r="AX855" s="45"/>
    </row>
    <row r="856" spans="1:50" s="41" customFormat="1" ht="70.5" customHeight="1" x14ac:dyDescent="0.2">
      <c r="A856" s="41" t="s">
        <v>46</v>
      </c>
      <c r="C856" s="57" t="s">
        <v>1450</v>
      </c>
      <c r="D856" s="56" t="s">
        <v>1449</v>
      </c>
      <c r="E856" s="55" t="s">
        <v>43</v>
      </c>
      <c r="F856" s="53"/>
      <c r="G856" s="53"/>
      <c r="H856" s="54">
        <v>1</v>
      </c>
      <c r="I856" s="54"/>
      <c r="J856" s="54">
        <v>0</v>
      </c>
      <c r="K856" s="53">
        <f t="shared" si="384"/>
        <v>1</v>
      </c>
      <c r="L856" s="52">
        <v>20673.16</v>
      </c>
      <c r="M856" s="51">
        <f t="shared" si="390"/>
        <v>20673.16</v>
      </c>
      <c r="N856" s="50"/>
      <c r="O856" s="50"/>
      <c r="P856" s="50"/>
      <c r="Q856" s="50"/>
      <c r="R856" s="50"/>
      <c r="S856" s="50"/>
      <c r="T856" s="50"/>
      <c r="U856" s="50"/>
      <c r="V856" s="50"/>
      <c r="W856" s="50"/>
      <c r="X856" s="50"/>
      <c r="Y856" s="50"/>
      <c r="Z856" s="50"/>
      <c r="AA856" s="50"/>
      <c r="AB856" s="50"/>
      <c r="AC856" s="50">
        <f t="shared" si="385"/>
        <v>0</v>
      </c>
      <c r="AD856" s="50"/>
      <c r="AE856" s="50">
        <f t="shared" si="372"/>
        <v>0</v>
      </c>
      <c r="AF856" s="50"/>
      <c r="AG856" s="50">
        <f t="shared" si="374"/>
        <v>0</v>
      </c>
      <c r="AH856" s="50"/>
      <c r="AI856" s="50">
        <f t="shared" si="386"/>
        <v>0</v>
      </c>
      <c r="AJ856" s="50">
        <v>1</v>
      </c>
      <c r="AK856" s="50">
        <f t="shared" si="391"/>
        <v>20673.16</v>
      </c>
      <c r="AL856" s="50"/>
      <c r="AM856" s="50">
        <f t="shared" si="387"/>
        <v>0</v>
      </c>
      <c r="AN856" s="50"/>
      <c r="AO856" s="50">
        <f t="shared" si="388"/>
        <v>0</v>
      </c>
      <c r="AP856" s="49">
        <f t="shared" si="389"/>
        <v>1</v>
      </c>
      <c r="AQ856" s="49">
        <f t="shared" si="381"/>
        <v>20673.16</v>
      </c>
      <c r="AR856" s="49">
        <f t="shared" si="382"/>
        <v>0</v>
      </c>
      <c r="AS856" s="58">
        <f t="shared" si="383"/>
        <v>0</v>
      </c>
      <c r="AT856" s="47"/>
      <c r="AU856" s="46"/>
      <c r="AV856" s="24">
        <f t="shared" si="392"/>
        <v>1</v>
      </c>
      <c r="AW856" s="23" t="str">
        <f t="shared" si="373"/>
        <v>MEDIDO</v>
      </c>
      <c r="AX856" s="45"/>
    </row>
    <row r="857" spans="1:50" s="41" customFormat="1" ht="70.5" customHeight="1" x14ac:dyDescent="0.2">
      <c r="A857" s="41" t="s">
        <v>46</v>
      </c>
      <c r="C857" s="57" t="s">
        <v>1448</v>
      </c>
      <c r="D857" s="56" t="s">
        <v>1447</v>
      </c>
      <c r="E857" s="55" t="s">
        <v>43</v>
      </c>
      <c r="F857" s="53"/>
      <c r="G857" s="53"/>
      <c r="H857" s="54">
        <v>1</v>
      </c>
      <c r="I857" s="54"/>
      <c r="J857" s="54">
        <v>0</v>
      </c>
      <c r="K857" s="53">
        <f t="shared" si="384"/>
        <v>1</v>
      </c>
      <c r="L857" s="52">
        <v>8931.25</v>
      </c>
      <c r="M857" s="51">
        <f t="shared" si="390"/>
        <v>8931.25</v>
      </c>
      <c r="N857" s="50"/>
      <c r="O857" s="50"/>
      <c r="P857" s="50"/>
      <c r="Q857" s="50"/>
      <c r="R857" s="50"/>
      <c r="S857" s="50"/>
      <c r="T857" s="50"/>
      <c r="U857" s="50"/>
      <c r="V857" s="50"/>
      <c r="W857" s="50"/>
      <c r="X857" s="50"/>
      <c r="Y857" s="50"/>
      <c r="Z857" s="50"/>
      <c r="AA857" s="50"/>
      <c r="AB857" s="50"/>
      <c r="AC857" s="50">
        <f t="shared" si="385"/>
        <v>0</v>
      </c>
      <c r="AD857" s="50"/>
      <c r="AE857" s="50">
        <f t="shared" si="372"/>
        <v>0</v>
      </c>
      <c r="AF857" s="50"/>
      <c r="AG857" s="50">
        <f t="shared" si="374"/>
        <v>0</v>
      </c>
      <c r="AH857" s="50"/>
      <c r="AI857" s="50">
        <f t="shared" si="386"/>
        <v>0</v>
      </c>
      <c r="AJ857" s="50">
        <v>1</v>
      </c>
      <c r="AK857" s="50">
        <f t="shared" si="391"/>
        <v>8931.25</v>
      </c>
      <c r="AL857" s="50"/>
      <c r="AM857" s="50">
        <f t="shared" si="387"/>
        <v>0</v>
      </c>
      <c r="AN857" s="50"/>
      <c r="AO857" s="50">
        <f t="shared" si="388"/>
        <v>0</v>
      </c>
      <c r="AP857" s="49">
        <f t="shared" si="389"/>
        <v>1</v>
      </c>
      <c r="AQ857" s="49">
        <f t="shared" si="381"/>
        <v>8931.25</v>
      </c>
      <c r="AR857" s="49">
        <f t="shared" si="382"/>
        <v>0</v>
      </c>
      <c r="AS857" s="58">
        <f t="shared" si="383"/>
        <v>0</v>
      </c>
      <c r="AT857" s="47"/>
      <c r="AU857" s="46"/>
      <c r="AV857" s="24">
        <f t="shared" si="392"/>
        <v>1</v>
      </c>
      <c r="AW857" s="23" t="str">
        <f t="shared" si="373"/>
        <v>MEDIDO</v>
      </c>
      <c r="AX857" s="45"/>
    </row>
    <row r="858" spans="1:50" s="41" customFormat="1" ht="70.5" customHeight="1" x14ac:dyDescent="0.2">
      <c r="A858" s="41" t="s">
        <v>46</v>
      </c>
      <c r="C858" s="57" t="s">
        <v>1446</v>
      </c>
      <c r="D858" s="56" t="s">
        <v>1445</v>
      </c>
      <c r="E858" s="55" t="s">
        <v>43</v>
      </c>
      <c r="F858" s="53"/>
      <c r="G858" s="53"/>
      <c r="H858" s="54">
        <v>1</v>
      </c>
      <c r="I858" s="54"/>
      <c r="J858" s="54">
        <v>0</v>
      </c>
      <c r="K858" s="53">
        <f t="shared" si="384"/>
        <v>1</v>
      </c>
      <c r="L858" s="52">
        <v>6568.47</v>
      </c>
      <c r="M858" s="51">
        <f t="shared" si="390"/>
        <v>6568.47</v>
      </c>
      <c r="N858" s="50"/>
      <c r="O858" s="50"/>
      <c r="P858" s="50"/>
      <c r="Q858" s="50"/>
      <c r="R858" s="50"/>
      <c r="S858" s="50"/>
      <c r="T858" s="50"/>
      <c r="U858" s="50"/>
      <c r="V858" s="50"/>
      <c r="W858" s="50"/>
      <c r="X858" s="50"/>
      <c r="Y858" s="50"/>
      <c r="Z858" s="50"/>
      <c r="AA858" s="50"/>
      <c r="AB858" s="50"/>
      <c r="AC858" s="50">
        <f t="shared" si="385"/>
        <v>0</v>
      </c>
      <c r="AD858" s="50"/>
      <c r="AE858" s="50">
        <f t="shared" si="372"/>
        <v>0</v>
      </c>
      <c r="AF858" s="50">
        <v>1</v>
      </c>
      <c r="AG858" s="50">
        <f t="shared" si="374"/>
        <v>6568.47</v>
      </c>
      <c r="AH858" s="50"/>
      <c r="AI858" s="50">
        <f t="shared" si="386"/>
        <v>0</v>
      </c>
      <c r="AJ858" s="50"/>
      <c r="AK858" s="50">
        <f t="shared" si="391"/>
        <v>0</v>
      </c>
      <c r="AL858" s="50"/>
      <c r="AM858" s="50">
        <f t="shared" si="387"/>
        <v>0</v>
      </c>
      <c r="AN858" s="50"/>
      <c r="AO858" s="50">
        <f t="shared" si="388"/>
        <v>0</v>
      </c>
      <c r="AP858" s="49">
        <f t="shared" si="389"/>
        <v>1</v>
      </c>
      <c r="AQ858" s="49">
        <f t="shared" si="381"/>
        <v>6568.47</v>
      </c>
      <c r="AR858" s="49">
        <f t="shared" si="382"/>
        <v>0</v>
      </c>
      <c r="AS858" s="58">
        <f t="shared" si="383"/>
        <v>0</v>
      </c>
      <c r="AT858" s="47"/>
      <c r="AU858" s="46"/>
      <c r="AV858" s="24">
        <f t="shared" si="392"/>
        <v>0</v>
      </c>
      <c r="AW858" s="23" t="str">
        <f t="shared" si="373"/>
        <v>NÃO MEDIDO</v>
      </c>
      <c r="AX858" s="45"/>
    </row>
    <row r="859" spans="1:50" s="41" customFormat="1" ht="70.5" customHeight="1" x14ac:dyDescent="0.2">
      <c r="A859" s="41" t="s">
        <v>46</v>
      </c>
      <c r="C859" s="57" t="s">
        <v>1444</v>
      </c>
      <c r="D859" s="56" t="s">
        <v>1443</v>
      </c>
      <c r="E859" s="55" t="s">
        <v>43</v>
      </c>
      <c r="F859" s="53"/>
      <c r="G859" s="53"/>
      <c r="H859" s="54">
        <v>1</v>
      </c>
      <c r="I859" s="54"/>
      <c r="J859" s="54">
        <v>0</v>
      </c>
      <c r="K859" s="53">
        <f t="shared" si="384"/>
        <v>1</v>
      </c>
      <c r="L859" s="52">
        <v>6231.05</v>
      </c>
      <c r="M859" s="51">
        <f t="shared" si="390"/>
        <v>6231.05</v>
      </c>
      <c r="N859" s="50"/>
      <c r="O859" s="50"/>
      <c r="P859" s="50"/>
      <c r="Q859" s="50"/>
      <c r="R859" s="50"/>
      <c r="S859" s="50"/>
      <c r="T859" s="50"/>
      <c r="U859" s="50"/>
      <c r="V859" s="50"/>
      <c r="W859" s="50"/>
      <c r="X859" s="50"/>
      <c r="Y859" s="50"/>
      <c r="Z859" s="50"/>
      <c r="AA859" s="50"/>
      <c r="AB859" s="50"/>
      <c r="AC859" s="50">
        <f t="shared" si="385"/>
        <v>0</v>
      </c>
      <c r="AD859" s="50"/>
      <c r="AE859" s="50">
        <f t="shared" si="372"/>
        <v>0</v>
      </c>
      <c r="AF859" s="50">
        <v>1</v>
      </c>
      <c r="AG859" s="50">
        <f t="shared" si="374"/>
        <v>6231.05</v>
      </c>
      <c r="AH859" s="50"/>
      <c r="AI859" s="50">
        <f t="shared" si="386"/>
        <v>0</v>
      </c>
      <c r="AJ859" s="50"/>
      <c r="AK859" s="50">
        <f t="shared" si="391"/>
        <v>0</v>
      </c>
      <c r="AL859" s="50"/>
      <c r="AM859" s="50">
        <f t="shared" si="387"/>
        <v>0</v>
      </c>
      <c r="AN859" s="50"/>
      <c r="AO859" s="50">
        <f t="shared" si="388"/>
        <v>0</v>
      </c>
      <c r="AP859" s="49">
        <f t="shared" si="389"/>
        <v>1</v>
      </c>
      <c r="AQ859" s="49">
        <f t="shared" si="381"/>
        <v>6231.05</v>
      </c>
      <c r="AR859" s="49">
        <f t="shared" si="382"/>
        <v>0</v>
      </c>
      <c r="AS859" s="58">
        <f t="shared" si="383"/>
        <v>0</v>
      </c>
      <c r="AT859" s="47"/>
      <c r="AU859" s="46"/>
      <c r="AV859" s="24">
        <f t="shared" si="392"/>
        <v>0</v>
      </c>
      <c r="AW859" s="23" t="str">
        <f t="shared" si="373"/>
        <v>NÃO MEDIDO</v>
      </c>
      <c r="AX859" s="45"/>
    </row>
    <row r="860" spans="1:50" s="41" customFormat="1" ht="70.5" customHeight="1" x14ac:dyDescent="0.2">
      <c r="A860" s="41" t="s">
        <v>46</v>
      </c>
      <c r="C860" s="57" t="s">
        <v>1442</v>
      </c>
      <c r="D860" s="56" t="s">
        <v>1441</v>
      </c>
      <c r="E860" s="55" t="s">
        <v>43</v>
      </c>
      <c r="F860" s="53"/>
      <c r="G860" s="53"/>
      <c r="H860" s="54">
        <v>1</v>
      </c>
      <c r="I860" s="54"/>
      <c r="J860" s="54">
        <v>0</v>
      </c>
      <c r="K860" s="53">
        <f t="shared" si="384"/>
        <v>1</v>
      </c>
      <c r="L860" s="52">
        <v>6402.83</v>
      </c>
      <c r="M860" s="51">
        <f t="shared" si="390"/>
        <v>6402.83</v>
      </c>
      <c r="N860" s="50"/>
      <c r="O860" s="50"/>
      <c r="P860" s="50"/>
      <c r="Q860" s="50"/>
      <c r="R860" s="50"/>
      <c r="S860" s="50"/>
      <c r="T860" s="50"/>
      <c r="U860" s="50"/>
      <c r="V860" s="50"/>
      <c r="W860" s="50"/>
      <c r="X860" s="50"/>
      <c r="Y860" s="50"/>
      <c r="Z860" s="50"/>
      <c r="AA860" s="50"/>
      <c r="AB860" s="50"/>
      <c r="AC860" s="50">
        <f t="shared" si="385"/>
        <v>0</v>
      </c>
      <c r="AD860" s="50"/>
      <c r="AE860" s="50">
        <f t="shared" si="372"/>
        <v>0</v>
      </c>
      <c r="AF860" s="50">
        <v>1</v>
      </c>
      <c r="AG860" s="50">
        <f t="shared" si="374"/>
        <v>6402.83</v>
      </c>
      <c r="AH860" s="50"/>
      <c r="AI860" s="50">
        <f t="shared" si="386"/>
        <v>0</v>
      </c>
      <c r="AJ860" s="50"/>
      <c r="AK860" s="50">
        <f t="shared" si="391"/>
        <v>0</v>
      </c>
      <c r="AL860" s="50"/>
      <c r="AM860" s="50">
        <f t="shared" si="387"/>
        <v>0</v>
      </c>
      <c r="AN860" s="50"/>
      <c r="AO860" s="50">
        <f t="shared" si="388"/>
        <v>0</v>
      </c>
      <c r="AP860" s="49">
        <f t="shared" si="389"/>
        <v>1</v>
      </c>
      <c r="AQ860" s="49">
        <f t="shared" si="381"/>
        <v>6402.83</v>
      </c>
      <c r="AR860" s="49">
        <f t="shared" si="382"/>
        <v>0</v>
      </c>
      <c r="AS860" s="58">
        <f t="shared" si="383"/>
        <v>0</v>
      </c>
      <c r="AT860" s="47"/>
      <c r="AU860" s="46"/>
      <c r="AV860" s="24">
        <f t="shared" si="392"/>
        <v>0</v>
      </c>
      <c r="AW860" s="23" t="str">
        <f t="shared" si="373"/>
        <v>NÃO MEDIDO</v>
      </c>
      <c r="AX860" s="45"/>
    </row>
    <row r="861" spans="1:50" s="41" customFormat="1" ht="70.5" customHeight="1" x14ac:dyDescent="0.2">
      <c r="A861" s="41" t="s">
        <v>46</v>
      </c>
      <c r="C861" s="57" t="s">
        <v>1440</v>
      </c>
      <c r="D861" s="56" t="s">
        <v>1439</v>
      </c>
      <c r="E861" s="55" t="s">
        <v>43</v>
      </c>
      <c r="F861" s="53"/>
      <c r="G861" s="53"/>
      <c r="H861" s="54">
        <v>1</v>
      </c>
      <c r="I861" s="54"/>
      <c r="J861" s="54">
        <v>0</v>
      </c>
      <c r="K861" s="53">
        <f t="shared" si="384"/>
        <v>1</v>
      </c>
      <c r="L861" s="52">
        <v>11573.06</v>
      </c>
      <c r="M861" s="51">
        <f t="shared" si="390"/>
        <v>11573.06</v>
      </c>
      <c r="N861" s="50"/>
      <c r="O861" s="50"/>
      <c r="P861" s="50"/>
      <c r="Q861" s="50"/>
      <c r="R861" s="50"/>
      <c r="S861" s="50"/>
      <c r="T861" s="50"/>
      <c r="U861" s="50"/>
      <c r="V861" s="50"/>
      <c r="W861" s="50"/>
      <c r="X861" s="50"/>
      <c r="Y861" s="50"/>
      <c r="Z861" s="50"/>
      <c r="AA861" s="50"/>
      <c r="AB861" s="50"/>
      <c r="AC861" s="50">
        <f t="shared" si="385"/>
        <v>0</v>
      </c>
      <c r="AD861" s="50"/>
      <c r="AE861" s="50">
        <f t="shared" si="372"/>
        <v>0</v>
      </c>
      <c r="AF861" s="50">
        <v>1</v>
      </c>
      <c r="AG861" s="50">
        <f t="shared" si="374"/>
        <v>11573.06</v>
      </c>
      <c r="AH861" s="50"/>
      <c r="AI861" s="50">
        <f t="shared" si="386"/>
        <v>0</v>
      </c>
      <c r="AJ861" s="50"/>
      <c r="AK861" s="50">
        <f t="shared" si="391"/>
        <v>0</v>
      </c>
      <c r="AL861" s="50"/>
      <c r="AM861" s="50">
        <f t="shared" si="387"/>
        <v>0</v>
      </c>
      <c r="AN861" s="50"/>
      <c r="AO861" s="50">
        <f t="shared" si="388"/>
        <v>0</v>
      </c>
      <c r="AP861" s="49">
        <f t="shared" si="389"/>
        <v>1</v>
      </c>
      <c r="AQ861" s="49">
        <f t="shared" si="381"/>
        <v>11573.06</v>
      </c>
      <c r="AR861" s="49">
        <f t="shared" si="382"/>
        <v>0</v>
      </c>
      <c r="AS861" s="58">
        <f t="shared" si="383"/>
        <v>0</v>
      </c>
      <c r="AT861" s="47"/>
      <c r="AU861" s="46"/>
      <c r="AV861" s="24">
        <f t="shared" si="392"/>
        <v>0</v>
      </c>
      <c r="AW861" s="23" t="str">
        <f t="shared" si="373"/>
        <v>NÃO MEDIDO</v>
      </c>
      <c r="AX861" s="45"/>
    </row>
    <row r="862" spans="1:50" s="41" customFormat="1" ht="70.5" customHeight="1" x14ac:dyDescent="0.2">
      <c r="A862" s="41" t="s">
        <v>46</v>
      </c>
      <c r="C862" s="57" t="s">
        <v>1438</v>
      </c>
      <c r="D862" s="56" t="s">
        <v>1437</v>
      </c>
      <c r="E862" s="55" t="s">
        <v>43</v>
      </c>
      <c r="F862" s="53"/>
      <c r="G862" s="53"/>
      <c r="H862" s="54">
        <v>1</v>
      </c>
      <c r="I862" s="54"/>
      <c r="J862" s="54">
        <v>0</v>
      </c>
      <c r="K862" s="53">
        <f t="shared" si="384"/>
        <v>1</v>
      </c>
      <c r="L862" s="52">
        <v>6329.22</v>
      </c>
      <c r="M862" s="51">
        <f t="shared" si="390"/>
        <v>6329.22</v>
      </c>
      <c r="N862" s="50"/>
      <c r="O862" s="50"/>
      <c r="P862" s="50"/>
      <c r="Q862" s="50"/>
      <c r="R862" s="50"/>
      <c r="S862" s="50"/>
      <c r="T862" s="50"/>
      <c r="U862" s="50"/>
      <c r="V862" s="50"/>
      <c r="W862" s="50"/>
      <c r="X862" s="50"/>
      <c r="Y862" s="50"/>
      <c r="Z862" s="50"/>
      <c r="AA862" s="50"/>
      <c r="AB862" s="50"/>
      <c r="AC862" s="50">
        <f t="shared" si="385"/>
        <v>0</v>
      </c>
      <c r="AD862" s="50"/>
      <c r="AE862" s="50">
        <f t="shared" si="372"/>
        <v>0</v>
      </c>
      <c r="AF862" s="50">
        <v>1</v>
      </c>
      <c r="AG862" s="50">
        <f t="shared" si="374"/>
        <v>6329.22</v>
      </c>
      <c r="AH862" s="50"/>
      <c r="AI862" s="50">
        <f t="shared" si="386"/>
        <v>0</v>
      </c>
      <c r="AJ862" s="50"/>
      <c r="AK862" s="50">
        <f t="shared" si="391"/>
        <v>0</v>
      </c>
      <c r="AL862" s="50"/>
      <c r="AM862" s="50">
        <f t="shared" si="387"/>
        <v>0</v>
      </c>
      <c r="AN862" s="50"/>
      <c r="AO862" s="50">
        <f t="shared" si="388"/>
        <v>0</v>
      </c>
      <c r="AP862" s="49">
        <f t="shared" si="389"/>
        <v>1</v>
      </c>
      <c r="AQ862" s="49">
        <f t="shared" si="381"/>
        <v>6329.22</v>
      </c>
      <c r="AR862" s="49">
        <f t="shared" si="382"/>
        <v>0</v>
      </c>
      <c r="AS862" s="58">
        <f t="shared" si="383"/>
        <v>0</v>
      </c>
      <c r="AT862" s="47"/>
      <c r="AU862" s="46"/>
      <c r="AV862" s="24">
        <f t="shared" si="392"/>
        <v>0</v>
      </c>
      <c r="AW862" s="23" t="str">
        <f t="shared" si="373"/>
        <v>NÃO MEDIDO</v>
      </c>
      <c r="AX862" s="45"/>
    </row>
    <row r="863" spans="1:50" s="41" customFormat="1" ht="70.5" customHeight="1" x14ac:dyDescent="0.2">
      <c r="A863" s="41" t="s">
        <v>46</v>
      </c>
      <c r="C863" s="57" t="s">
        <v>1436</v>
      </c>
      <c r="D863" s="56" t="s">
        <v>1435</v>
      </c>
      <c r="E863" s="55" t="s">
        <v>43</v>
      </c>
      <c r="F863" s="53"/>
      <c r="G863" s="53"/>
      <c r="H863" s="54">
        <v>1</v>
      </c>
      <c r="I863" s="54"/>
      <c r="J863" s="54">
        <v>0</v>
      </c>
      <c r="K863" s="53">
        <f t="shared" si="384"/>
        <v>1</v>
      </c>
      <c r="L863" s="52">
        <v>8877.51</v>
      </c>
      <c r="M863" s="51">
        <f t="shared" si="390"/>
        <v>8877.51</v>
      </c>
      <c r="N863" s="50"/>
      <c r="O863" s="50"/>
      <c r="P863" s="50"/>
      <c r="Q863" s="50"/>
      <c r="R863" s="50"/>
      <c r="S863" s="50"/>
      <c r="T863" s="50"/>
      <c r="U863" s="50"/>
      <c r="V863" s="50"/>
      <c r="W863" s="50"/>
      <c r="X863" s="50"/>
      <c r="Y863" s="50"/>
      <c r="Z863" s="50"/>
      <c r="AA863" s="50"/>
      <c r="AB863" s="50"/>
      <c r="AC863" s="50">
        <f t="shared" si="385"/>
        <v>0</v>
      </c>
      <c r="AD863" s="50"/>
      <c r="AE863" s="50">
        <f t="shared" si="372"/>
        <v>0</v>
      </c>
      <c r="AF863" s="50"/>
      <c r="AG863" s="50">
        <f t="shared" si="374"/>
        <v>0</v>
      </c>
      <c r="AH863" s="50"/>
      <c r="AI863" s="50">
        <f t="shared" si="386"/>
        <v>0</v>
      </c>
      <c r="AJ863" s="50">
        <v>1</v>
      </c>
      <c r="AK863" s="50">
        <f t="shared" si="391"/>
        <v>8877.51</v>
      </c>
      <c r="AL863" s="50"/>
      <c r="AM863" s="50">
        <f t="shared" si="387"/>
        <v>0</v>
      </c>
      <c r="AN863" s="50"/>
      <c r="AO863" s="50">
        <f t="shared" si="388"/>
        <v>0</v>
      </c>
      <c r="AP863" s="49">
        <f t="shared" si="389"/>
        <v>1</v>
      </c>
      <c r="AQ863" s="49">
        <f t="shared" si="381"/>
        <v>8877.51</v>
      </c>
      <c r="AR863" s="49">
        <f t="shared" si="382"/>
        <v>0</v>
      </c>
      <c r="AS863" s="58">
        <f t="shared" si="383"/>
        <v>0</v>
      </c>
      <c r="AT863" s="47"/>
      <c r="AU863" s="46"/>
      <c r="AV863" s="24">
        <f t="shared" si="392"/>
        <v>1</v>
      </c>
      <c r="AW863" s="23" t="str">
        <f t="shared" si="373"/>
        <v>MEDIDO</v>
      </c>
      <c r="AX863" s="45"/>
    </row>
    <row r="864" spans="1:50" s="41" customFormat="1" ht="70.5" customHeight="1" x14ac:dyDescent="0.2">
      <c r="A864" s="41" t="s">
        <v>46</v>
      </c>
      <c r="C864" s="57" t="s">
        <v>1434</v>
      </c>
      <c r="D864" s="56" t="s">
        <v>1433</v>
      </c>
      <c r="E864" s="55" t="s">
        <v>43</v>
      </c>
      <c r="F864" s="53"/>
      <c r="G864" s="53"/>
      <c r="H864" s="54">
        <v>1</v>
      </c>
      <c r="I864" s="54"/>
      <c r="J864" s="54">
        <v>0</v>
      </c>
      <c r="K864" s="53">
        <f t="shared" si="384"/>
        <v>1</v>
      </c>
      <c r="L864" s="52">
        <v>7788.51</v>
      </c>
      <c r="M864" s="51">
        <f t="shared" si="390"/>
        <v>7788.51</v>
      </c>
      <c r="N864" s="50"/>
      <c r="O864" s="50"/>
      <c r="P864" s="50"/>
      <c r="Q864" s="50"/>
      <c r="R864" s="50"/>
      <c r="S864" s="50"/>
      <c r="T864" s="50"/>
      <c r="U864" s="50"/>
      <c r="V864" s="50"/>
      <c r="W864" s="50"/>
      <c r="X864" s="50"/>
      <c r="Y864" s="50"/>
      <c r="Z864" s="50"/>
      <c r="AA864" s="50"/>
      <c r="AB864" s="50"/>
      <c r="AC864" s="50">
        <f t="shared" si="385"/>
        <v>0</v>
      </c>
      <c r="AD864" s="50"/>
      <c r="AE864" s="50">
        <f t="shared" si="372"/>
        <v>0</v>
      </c>
      <c r="AF864" s="50"/>
      <c r="AG864" s="50">
        <f t="shared" si="374"/>
        <v>0</v>
      </c>
      <c r="AH864" s="50"/>
      <c r="AI864" s="50">
        <f t="shared" si="386"/>
        <v>0</v>
      </c>
      <c r="AJ864" s="50">
        <v>1</v>
      </c>
      <c r="AK864" s="50">
        <f t="shared" si="391"/>
        <v>7788.51</v>
      </c>
      <c r="AL864" s="50"/>
      <c r="AM864" s="50">
        <f t="shared" si="387"/>
        <v>0</v>
      </c>
      <c r="AN864" s="50"/>
      <c r="AO864" s="50">
        <f t="shared" si="388"/>
        <v>0</v>
      </c>
      <c r="AP864" s="49">
        <f t="shared" si="389"/>
        <v>1</v>
      </c>
      <c r="AQ864" s="49">
        <f t="shared" si="381"/>
        <v>7788.51</v>
      </c>
      <c r="AR864" s="49">
        <f t="shared" si="382"/>
        <v>0</v>
      </c>
      <c r="AS864" s="58">
        <f t="shared" si="383"/>
        <v>0</v>
      </c>
      <c r="AT864" s="47"/>
      <c r="AU864" s="46"/>
      <c r="AV864" s="24">
        <f t="shared" si="392"/>
        <v>1</v>
      </c>
      <c r="AW864" s="23" t="str">
        <f t="shared" ref="AW864:AW865" si="393">IF(AV864&lt;&gt;0,"MEDIDO","NÃO MEDIDO")</f>
        <v>MEDIDO</v>
      </c>
      <c r="AX864" s="45"/>
    </row>
    <row r="865" spans="1:50" s="41" customFormat="1" ht="70.5" customHeight="1" x14ac:dyDescent="0.2">
      <c r="A865" s="41" t="s">
        <v>46</v>
      </c>
      <c r="C865" s="57" t="s">
        <v>1432</v>
      </c>
      <c r="D865" s="56" t="s">
        <v>1431</v>
      </c>
      <c r="E865" s="55" t="s">
        <v>43</v>
      </c>
      <c r="F865" s="53"/>
      <c r="G865" s="53"/>
      <c r="H865" s="54">
        <v>1</v>
      </c>
      <c r="I865" s="54"/>
      <c r="J865" s="54">
        <v>0</v>
      </c>
      <c r="K865" s="53">
        <f t="shared" si="384"/>
        <v>1</v>
      </c>
      <c r="L865" s="52">
        <v>6163.58</v>
      </c>
      <c r="M865" s="51">
        <f t="shared" si="390"/>
        <v>6163.58</v>
      </c>
      <c r="N865" s="50"/>
      <c r="O865" s="50"/>
      <c r="P865" s="50"/>
      <c r="Q865" s="50"/>
      <c r="R865" s="50"/>
      <c r="S865" s="50"/>
      <c r="T865" s="50"/>
      <c r="U865" s="50"/>
      <c r="V865" s="50"/>
      <c r="W865" s="50"/>
      <c r="X865" s="50"/>
      <c r="Y865" s="50"/>
      <c r="Z865" s="50"/>
      <c r="AA865" s="50"/>
      <c r="AB865" s="50"/>
      <c r="AC865" s="50">
        <f t="shared" si="385"/>
        <v>0</v>
      </c>
      <c r="AD865" s="50"/>
      <c r="AE865" s="50">
        <f t="shared" si="372"/>
        <v>0</v>
      </c>
      <c r="AF865" s="50">
        <v>1</v>
      </c>
      <c r="AG865" s="50">
        <f t="shared" si="374"/>
        <v>6163.58</v>
      </c>
      <c r="AH865" s="50"/>
      <c r="AI865" s="50">
        <f t="shared" si="386"/>
        <v>0</v>
      </c>
      <c r="AJ865" s="50"/>
      <c r="AK865" s="50">
        <f t="shared" si="391"/>
        <v>0</v>
      </c>
      <c r="AL865" s="50"/>
      <c r="AM865" s="50">
        <f t="shared" si="387"/>
        <v>0</v>
      </c>
      <c r="AN865" s="50"/>
      <c r="AO865" s="50">
        <f t="shared" si="388"/>
        <v>0</v>
      </c>
      <c r="AP865" s="49">
        <f t="shared" si="389"/>
        <v>1</v>
      </c>
      <c r="AQ865" s="49">
        <f t="shared" si="381"/>
        <v>6163.58</v>
      </c>
      <c r="AR865" s="49">
        <f t="shared" si="382"/>
        <v>0</v>
      </c>
      <c r="AS865" s="58">
        <f t="shared" si="383"/>
        <v>0</v>
      </c>
      <c r="AT865" s="47"/>
      <c r="AU865" s="46"/>
      <c r="AV865" s="24">
        <f t="shared" si="392"/>
        <v>0</v>
      </c>
      <c r="AW865" s="23" t="str">
        <f t="shared" si="393"/>
        <v>NÃO MEDIDO</v>
      </c>
      <c r="AX865" s="45"/>
    </row>
    <row r="866" spans="1:50" s="41" customFormat="1" ht="30" customHeight="1" x14ac:dyDescent="0.2">
      <c r="A866" s="60" t="s">
        <v>41</v>
      </c>
      <c r="B866" s="60"/>
      <c r="C866" s="57">
        <v>171000</v>
      </c>
      <c r="D866" s="56" t="s">
        <v>1430</v>
      </c>
      <c r="E866" s="55"/>
      <c r="F866" s="53"/>
      <c r="G866" s="53">
        <v>0</v>
      </c>
      <c r="H866" s="54">
        <v>0</v>
      </c>
      <c r="I866" s="54"/>
      <c r="J866" s="54">
        <v>0</v>
      </c>
      <c r="K866" s="53">
        <f t="shared" si="384"/>
        <v>0</v>
      </c>
      <c r="L866" s="52"/>
      <c r="M866" s="51">
        <f t="shared" si="390"/>
        <v>0</v>
      </c>
      <c r="N866" s="50"/>
      <c r="O866" s="50">
        <f t="shared" ref="O866:O929" si="394">ROUND(N866*$L866,2)</f>
        <v>0</v>
      </c>
      <c r="P866" s="50"/>
      <c r="Q866" s="50">
        <f t="shared" ref="Q866:Q929" si="395">ROUND(P866*$L866,2)</f>
        <v>0</v>
      </c>
      <c r="R866" s="50"/>
      <c r="S866" s="50">
        <f t="shared" ref="S866:S929" si="396">ROUND(R866*$L866,2)</f>
        <v>0</v>
      </c>
      <c r="T866" s="50"/>
      <c r="U866" s="50">
        <f t="shared" ref="U866:U929" si="397">ROUND(T866*$L866,2)</f>
        <v>0</v>
      </c>
      <c r="V866" s="50"/>
      <c r="W866" s="50">
        <f t="shared" ref="W866:W929" si="398">ROUND(V866*$L866,2)</f>
        <v>0</v>
      </c>
      <c r="X866" s="50"/>
      <c r="Y866" s="50">
        <f t="shared" ref="Y866:Y929" si="399">ROUND(X866*$L866,2)</f>
        <v>0</v>
      </c>
      <c r="Z866" s="50"/>
      <c r="AA866" s="50">
        <f t="shared" ref="AA866:AA929" si="400">ROUND(Z866*$L866,2)</f>
        <v>0</v>
      </c>
      <c r="AB866" s="50"/>
      <c r="AC866" s="50">
        <f t="shared" si="385"/>
        <v>0</v>
      </c>
      <c r="AD866" s="50"/>
      <c r="AE866" s="50">
        <f t="shared" si="372"/>
        <v>0</v>
      </c>
      <c r="AF866" s="50"/>
      <c r="AG866" s="50">
        <f t="shared" si="374"/>
        <v>0</v>
      </c>
      <c r="AH866" s="50"/>
      <c r="AI866" s="50">
        <f t="shared" si="386"/>
        <v>0</v>
      </c>
      <c r="AJ866" s="50"/>
      <c r="AK866" s="50">
        <f t="shared" si="391"/>
        <v>0</v>
      </c>
      <c r="AL866" s="50"/>
      <c r="AM866" s="50">
        <f t="shared" si="387"/>
        <v>0</v>
      </c>
      <c r="AN866" s="50"/>
      <c r="AO866" s="50">
        <f t="shared" si="388"/>
        <v>0</v>
      </c>
      <c r="AP866" s="49">
        <f t="shared" si="389"/>
        <v>0</v>
      </c>
      <c r="AQ866" s="49">
        <f t="shared" si="381"/>
        <v>0</v>
      </c>
      <c r="AR866" s="49">
        <f t="shared" si="382"/>
        <v>0</v>
      </c>
      <c r="AS866" s="58">
        <f t="shared" si="383"/>
        <v>0</v>
      </c>
      <c r="AT866" s="47"/>
      <c r="AU866" s="46"/>
      <c r="AV866" s="24">
        <f t="shared" si="392"/>
        <v>0</v>
      </c>
      <c r="AW866" s="23" t="str">
        <f>IF(COUNTIF(AW867:AW909,"MEDIDO")&lt;&gt;0,"MEDIDO","NÃO MEDIDO")</f>
        <v>MEDIDO</v>
      </c>
      <c r="AX866" s="45"/>
    </row>
    <row r="867" spans="1:50" s="41" customFormat="1" ht="51" customHeight="1" x14ac:dyDescent="0.2">
      <c r="A867" s="41" t="s">
        <v>39</v>
      </c>
      <c r="C867" s="57" t="s">
        <v>1429</v>
      </c>
      <c r="D867" s="56" t="s">
        <v>1428</v>
      </c>
      <c r="E867" s="55" t="s">
        <v>43</v>
      </c>
      <c r="F867" s="53">
        <v>170</v>
      </c>
      <c r="G867" s="53">
        <v>0</v>
      </c>
      <c r="H867" s="54">
        <v>0</v>
      </c>
      <c r="I867" s="54"/>
      <c r="J867" s="54">
        <v>0</v>
      </c>
      <c r="K867" s="53">
        <f t="shared" si="384"/>
        <v>170</v>
      </c>
      <c r="L867" s="52">
        <v>15.3</v>
      </c>
      <c r="M867" s="51">
        <f t="shared" si="390"/>
        <v>2601</v>
      </c>
      <c r="N867" s="50"/>
      <c r="O867" s="50">
        <f t="shared" si="394"/>
        <v>0</v>
      </c>
      <c r="P867" s="50"/>
      <c r="Q867" s="50">
        <f t="shared" si="395"/>
        <v>0</v>
      </c>
      <c r="R867" s="50"/>
      <c r="S867" s="50">
        <f t="shared" si="396"/>
        <v>0</v>
      </c>
      <c r="T867" s="50"/>
      <c r="U867" s="50">
        <f t="shared" si="397"/>
        <v>0</v>
      </c>
      <c r="V867" s="50"/>
      <c r="W867" s="50">
        <f t="shared" si="398"/>
        <v>0</v>
      </c>
      <c r="X867" s="50"/>
      <c r="Y867" s="50">
        <f t="shared" si="399"/>
        <v>0</v>
      </c>
      <c r="Z867" s="50"/>
      <c r="AA867" s="50">
        <f t="shared" si="400"/>
        <v>0</v>
      </c>
      <c r="AB867" s="50"/>
      <c r="AC867" s="50">
        <f t="shared" si="385"/>
        <v>0</v>
      </c>
      <c r="AD867" s="50"/>
      <c r="AE867" s="50">
        <f t="shared" si="372"/>
        <v>0</v>
      </c>
      <c r="AF867" s="50"/>
      <c r="AG867" s="50">
        <f t="shared" si="374"/>
        <v>0</v>
      </c>
      <c r="AH867" s="50">
        <v>104</v>
      </c>
      <c r="AI867" s="50">
        <f t="shared" si="386"/>
        <v>1591.2</v>
      </c>
      <c r="AJ867" s="50"/>
      <c r="AK867" s="50">
        <f t="shared" si="391"/>
        <v>0</v>
      </c>
      <c r="AL867" s="50"/>
      <c r="AM867" s="50">
        <f t="shared" si="387"/>
        <v>0</v>
      </c>
      <c r="AN867" s="50"/>
      <c r="AO867" s="50">
        <f t="shared" si="388"/>
        <v>0</v>
      </c>
      <c r="AP867" s="49">
        <f t="shared" si="389"/>
        <v>104</v>
      </c>
      <c r="AQ867" s="49">
        <f t="shared" si="381"/>
        <v>1591.2</v>
      </c>
      <c r="AR867" s="49">
        <f t="shared" si="382"/>
        <v>66</v>
      </c>
      <c r="AS867" s="58">
        <f t="shared" si="383"/>
        <v>1009.8</v>
      </c>
      <c r="AT867" s="47"/>
      <c r="AU867" s="46"/>
      <c r="AV867" s="24">
        <f t="shared" si="392"/>
        <v>0</v>
      </c>
      <c r="AW867" s="23" t="str">
        <f t="shared" ref="AW867:AW909" si="401">IF(AV867&lt;&gt;0,"MEDIDO","NÃO MEDIDO")</f>
        <v>NÃO MEDIDO</v>
      </c>
      <c r="AX867" s="45"/>
    </row>
    <row r="868" spans="1:50" s="41" customFormat="1" ht="51" customHeight="1" x14ac:dyDescent="0.2">
      <c r="A868" s="41" t="s">
        <v>39</v>
      </c>
      <c r="C868" s="57" t="s">
        <v>1427</v>
      </c>
      <c r="D868" s="56" t="s">
        <v>1426</v>
      </c>
      <c r="E868" s="55" t="s">
        <v>43</v>
      </c>
      <c r="F868" s="53">
        <v>40</v>
      </c>
      <c r="G868" s="53">
        <v>0</v>
      </c>
      <c r="H868" s="54">
        <v>0</v>
      </c>
      <c r="I868" s="54"/>
      <c r="J868" s="54">
        <v>0</v>
      </c>
      <c r="K868" s="53">
        <f t="shared" si="384"/>
        <v>40</v>
      </c>
      <c r="L868" s="52">
        <v>17.28</v>
      </c>
      <c r="M868" s="51">
        <f t="shared" si="390"/>
        <v>691.2</v>
      </c>
      <c r="N868" s="50"/>
      <c r="O868" s="50">
        <f t="shared" si="394"/>
        <v>0</v>
      </c>
      <c r="P868" s="50"/>
      <c r="Q868" s="50">
        <f t="shared" si="395"/>
        <v>0</v>
      </c>
      <c r="R868" s="50"/>
      <c r="S868" s="50">
        <f t="shared" si="396"/>
        <v>0</v>
      </c>
      <c r="T868" s="50"/>
      <c r="U868" s="50">
        <f t="shared" si="397"/>
        <v>0</v>
      </c>
      <c r="V868" s="50"/>
      <c r="W868" s="50">
        <f t="shared" si="398"/>
        <v>0</v>
      </c>
      <c r="X868" s="50"/>
      <c r="Y868" s="50">
        <f t="shared" si="399"/>
        <v>0</v>
      </c>
      <c r="Z868" s="50"/>
      <c r="AA868" s="50">
        <f t="shared" si="400"/>
        <v>0</v>
      </c>
      <c r="AB868" s="50"/>
      <c r="AC868" s="50">
        <f t="shared" si="385"/>
        <v>0</v>
      </c>
      <c r="AD868" s="50"/>
      <c r="AE868" s="50">
        <f t="shared" si="372"/>
        <v>0</v>
      </c>
      <c r="AF868" s="50"/>
      <c r="AG868" s="50">
        <f t="shared" si="374"/>
        <v>0</v>
      </c>
      <c r="AH868" s="50">
        <v>28</v>
      </c>
      <c r="AI868" s="50">
        <f t="shared" si="386"/>
        <v>483.84</v>
      </c>
      <c r="AJ868" s="50"/>
      <c r="AK868" s="50">
        <f t="shared" si="391"/>
        <v>0</v>
      </c>
      <c r="AL868" s="50"/>
      <c r="AM868" s="50">
        <f t="shared" si="387"/>
        <v>0</v>
      </c>
      <c r="AN868" s="50"/>
      <c r="AO868" s="50">
        <f t="shared" si="388"/>
        <v>0</v>
      </c>
      <c r="AP868" s="49">
        <f t="shared" si="389"/>
        <v>28</v>
      </c>
      <c r="AQ868" s="49">
        <f t="shared" si="381"/>
        <v>483.84</v>
      </c>
      <c r="AR868" s="49">
        <f t="shared" si="382"/>
        <v>12</v>
      </c>
      <c r="AS868" s="58">
        <f t="shared" si="383"/>
        <v>207.36000000000007</v>
      </c>
      <c r="AT868" s="47"/>
      <c r="AU868" s="46"/>
      <c r="AV868" s="24">
        <f t="shared" si="392"/>
        <v>0</v>
      </c>
      <c r="AW868" s="23" t="str">
        <f t="shared" si="401"/>
        <v>NÃO MEDIDO</v>
      </c>
      <c r="AX868" s="45"/>
    </row>
    <row r="869" spans="1:50" s="41" customFormat="1" ht="51" customHeight="1" x14ac:dyDescent="0.2">
      <c r="A869" s="41" t="s">
        <v>39</v>
      </c>
      <c r="C869" s="57" t="s">
        <v>1425</v>
      </c>
      <c r="D869" s="56" t="s">
        <v>1424</v>
      </c>
      <c r="E869" s="55" t="s">
        <v>43</v>
      </c>
      <c r="F869" s="53">
        <v>30</v>
      </c>
      <c r="G869" s="53">
        <v>0</v>
      </c>
      <c r="H869" s="54">
        <v>0</v>
      </c>
      <c r="I869" s="54"/>
      <c r="J869" s="54">
        <v>0</v>
      </c>
      <c r="K869" s="53">
        <f t="shared" si="384"/>
        <v>30</v>
      </c>
      <c r="L869" s="52">
        <v>18.170000000000002</v>
      </c>
      <c r="M869" s="51">
        <f t="shared" si="390"/>
        <v>545.1</v>
      </c>
      <c r="N869" s="50"/>
      <c r="O869" s="50">
        <f t="shared" si="394"/>
        <v>0</v>
      </c>
      <c r="P869" s="50"/>
      <c r="Q869" s="50">
        <f t="shared" si="395"/>
        <v>0</v>
      </c>
      <c r="R869" s="50"/>
      <c r="S869" s="50">
        <f t="shared" si="396"/>
        <v>0</v>
      </c>
      <c r="T869" s="50"/>
      <c r="U869" s="50">
        <f t="shared" si="397"/>
        <v>0</v>
      </c>
      <c r="V869" s="50"/>
      <c r="W869" s="50">
        <f t="shared" si="398"/>
        <v>0</v>
      </c>
      <c r="X869" s="50"/>
      <c r="Y869" s="50">
        <f t="shared" si="399"/>
        <v>0</v>
      </c>
      <c r="Z869" s="50"/>
      <c r="AA869" s="50">
        <f t="shared" si="400"/>
        <v>0</v>
      </c>
      <c r="AB869" s="50"/>
      <c r="AC869" s="50">
        <f t="shared" si="385"/>
        <v>0</v>
      </c>
      <c r="AD869" s="50"/>
      <c r="AE869" s="50">
        <f t="shared" si="372"/>
        <v>0</v>
      </c>
      <c r="AF869" s="50"/>
      <c r="AG869" s="50">
        <f t="shared" si="374"/>
        <v>0</v>
      </c>
      <c r="AH869" s="50">
        <v>30</v>
      </c>
      <c r="AI869" s="50">
        <f t="shared" si="386"/>
        <v>545.1</v>
      </c>
      <c r="AJ869" s="50"/>
      <c r="AK869" s="50">
        <f t="shared" si="391"/>
        <v>0</v>
      </c>
      <c r="AL869" s="50"/>
      <c r="AM869" s="50">
        <f t="shared" si="387"/>
        <v>0</v>
      </c>
      <c r="AN869" s="50"/>
      <c r="AO869" s="50">
        <f t="shared" si="388"/>
        <v>0</v>
      </c>
      <c r="AP869" s="49">
        <f t="shared" si="389"/>
        <v>30</v>
      </c>
      <c r="AQ869" s="49">
        <f t="shared" si="381"/>
        <v>545.1</v>
      </c>
      <c r="AR869" s="49">
        <f t="shared" si="382"/>
        <v>0</v>
      </c>
      <c r="AS869" s="58">
        <f t="shared" si="383"/>
        <v>0</v>
      </c>
      <c r="AT869" s="47"/>
      <c r="AU869" s="46"/>
      <c r="AV869" s="24">
        <f t="shared" si="392"/>
        <v>0</v>
      </c>
      <c r="AW869" s="23" t="str">
        <f t="shared" si="401"/>
        <v>NÃO MEDIDO</v>
      </c>
      <c r="AX869" s="45"/>
    </row>
    <row r="870" spans="1:50" s="41" customFormat="1" ht="51" customHeight="1" x14ac:dyDescent="0.2">
      <c r="A870" s="41" t="s">
        <v>39</v>
      </c>
      <c r="C870" s="57" t="s">
        <v>1423</v>
      </c>
      <c r="D870" s="56" t="s">
        <v>1422</v>
      </c>
      <c r="E870" s="55" t="s">
        <v>43</v>
      </c>
      <c r="F870" s="53">
        <v>40</v>
      </c>
      <c r="G870" s="53">
        <v>0</v>
      </c>
      <c r="H870" s="54">
        <v>0</v>
      </c>
      <c r="I870" s="54"/>
      <c r="J870" s="54">
        <v>0</v>
      </c>
      <c r="K870" s="53">
        <f t="shared" si="384"/>
        <v>40</v>
      </c>
      <c r="L870" s="52">
        <v>20.18</v>
      </c>
      <c r="M870" s="51">
        <f t="shared" si="390"/>
        <v>807.2</v>
      </c>
      <c r="N870" s="50"/>
      <c r="O870" s="50">
        <f t="shared" si="394"/>
        <v>0</v>
      </c>
      <c r="P870" s="50"/>
      <c r="Q870" s="50">
        <f t="shared" si="395"/>
        <v>0</v>
      </c>
      <c r="R870" s="50">
        <v>2</v>
      </c>
      <c r="S870" s="50">
        <f t="shared" si="396"/>
        <v>40.36</v>
      </c>
      <c r="T870" s="50"/>
      <c r="U870" s="50">
        <f t="shared" si="397"/>
        <v>0</v>
      </c>
      <c r="V870" s="50"/>
      <c r="W870" s="50">
        <f t="shared" si="398"/>
        <v>0</v>
      </c>
      <c r="X870" s="50"/>
      <c r="Y870" s="50">
        <f t="shared" si="399"/>
        <v>0</v>
      </c>
      <c r="Z870" s="50"/>
      <c r="AA870" s="50">
        <f t="shared" si="400"/>
        <v>0</v>
      </c>
      <c r="AB870" s="50"/>
      <c r="AC870" s="50">
        <f t="shared" si="385"/>
        <v>0</v>
      </c>
      <c r="AD870" s="50"/>
      <c r="AE870" s="50">
        <f t="shared" si="372"/>
        <v>0</v>
      </c>
      <c r="AF870" s="50"/>
      <c r="AG870" s="50">
        <f t="shared" si="374"/>
        <v>0</v>
      </c>
      <c r="AH870" s="50">
        <v>26</v>
      </c>
      <c r="AI870" s="50">
        <f t="shared" si="386"/>
        <v>524.67999999999995</v>
      </c>
      <c r="AJ870" s="50"/>
      <c r="AK870" s="50">
        <f t="shared" si="391"/>
        <v>0</v>
      </c>
      <c r="AL870" s="50"/>
      <c r="AM870" s="50">
        <f t="shared" si="387"/>
        <v>0</v>
      </c>
      <c r="AN870" s="50"/>
      <c r="AO870" s="50">
        <f t="shared" si="388"/>
        <v>0</v>
      </c>
      <c r="AP870" s="49">
        <f t="shared" si="389"/>
        <v>28</v>
      </c>
      <c r="AQ870" s="49">
        <f t="shared" si="381"/>
        <v>565.04</v>
      </c>
      <c r="AR870" s="49">
        <f t="shared" si="382"/>
        <v>12</v>
      </c>
      <c r="AS870" s="58">
        <f t="shared" si="383"/>
        <v>242.16000000000008</v>
      </c>
      <c r="AT870" s="47"/>
      <c r="AU870" s="46"/>
      <c r="AV870" s="24">
        <f t="shared" si="392"/>
        <v>0</v>
      </c>
      <c r="AW870" s="23" t="str">
        <f t="shared" si="401"/>
        <v>NÃO MEDIDO</v>
      </c>
      <c r="AX870" s="45"/>
    </row>
    <row r="871" spans="1:50" s="41" customFormat="1" ht="51" customHeight="1" x14ac:dyDescent="0.2">
      <c r="A871" s="41" t="s">
        <v>39</v>
      </c>
      <c r="C871" s="57" t="s">
        <v>1421</v>
      </c>
      <c r="D871" s="56" t="s">
        <v>1420</v>
      </c>
      <c r="E871" s="55" t="s">
        <v>43</v>
      </c>
      <c r="F871" s="53">
        <v>20</v>
      </c>
      <c r="G871" s="53">
        <v>0</v>
      </c>
      <c r="H871" s="54">
        <v>0</v>
      </c>
      <c r="I871" s="54"/>
      <c r="J871" s="54">
        <v>0</v>
      </c>
      <c r="K871" s="53">
        <f t="shared" si="384"/>
        <v>20</v>
      </c>
      <c r="L871" s="52">
        <v>24.45</v>
      </c>
      <c r="M871" s="51">
        <f t="shared" si="390"/>
        <v>489</v>
      </c>
      <c r="N871" s="50"/>
      <c r="O871" s="50">
        <f t="shared" si="394"/>
        <v>0</v>
      </c>
      <c r="P871" s="50"/>
      <c r="Q871" s="50">
        <f t="shared" si="395"/>
        <v>0</v>
      </c>
      <c r="R871" s="50"/>
      <c r="S871" s="50">
        <f t="shared" si="396"/>
        <v>0</v>
      </c>
      <c r="T871" s="50"/>
      <c r="U871" s="50">
        <f t="shared" si="397"/>
        <v>0</v>
      </c>
      <c r="V871" s="50"/>
      <c r="W871" s="50">
        <f t="shared" si="398"/>
        <v>0</v>
      </c>
      <c r="X871" s="50"/>
      <c r="Y871" s="50">
        <f t="shared" si="399"/>
        <v>0</v>
      </c>
      <c r="Z871" s="50"/>
      <c r="AA871" s="50">
        <f t="shared" si="400"/>
        <v>0</v>
      </c>
      <c r="AB871" s="50"/>
      <c r="AC871" s="50">
        <f t="shared" si="385"/>
        <v>0</v>
      </c>
      <c r="AD871" s="50"/>
      <c r="AE871" s="50">
        <f t="shared" si="372"/>
        <v>0</v>
      </c>
      <c r="AF871" s="50"/>
      <c r="AG871" s="50">
        <f t="shared" si="374"/>
        <v>0</v>
      </c>
      <c r="AH871" s="50">
        <v>20</v>
      </c>
      <c r="AI871" s="50">
        <f t="shared" si="386"/>
        <v>489</v>
      </c>
      <c r="AJ871" s="50"/>
      <c r="AK871" s="50">
        <f t="shared" si="391"/>
        <v>0</v>
      </c>
      <c r="AL871" s="50"/>
      <c r="AM871" s="50">
        <f t="shared" si="387"/>
        <v>0</v>
      </c>
      <c r="AN871" s="50"/>
      <c r="AO871" s="50">
        <f t="shared" si="388"/>
        <v>0</v>
      </c>
      <c r="AP871" s="49">
        <f t="shared" si="389"/>
        <v>20</v>
      </c>
      <c r="AQ871" s="49">
        <f t="shared" si="381"/>
        <v>489</v>
      </c>
      <c r="AR871" s="49">
        <f t="shared" si="382"/>
        <v>0</v>
      </c>
      <c r="AS871" s="58">
        <f t="shared" si="383"/>
        <v>0</v>
      </c>
      <c r="AT871" s="47"/>
      <c r="AU871" s="46"/>
      <c r="AV871" s="24">
        <f t="shared" si="392"/>
        <v>0</v>
      </c>
      <c r="AW871" s="23" t="str">
        <f t="shared" si="401"/>
        <v>NÃO MEDIDO</v>
      </c>
      <c r="AX871" s="45"/>
    </row>
    <row r="872" spans="1:50" s="41" customFormat="1" ht="51" customHeight="1" x14ac:dyDescent="0.2">
      <c r="A872" s="41" t="s">
        <v>39</v>
      </c>
      <c r="C872" s="57" t="s">
        <v>1419</v>
      </c>
      <c r="D872" s="56" t="s">
        <v>1418</v>
      </c>
      <c r="E872" s="55" t="s">
        <v>43</v>
      </c>
      <c r="F872" s="53">
        <v>12</v>
      </c>
      <c r="G872" s="53">
        <v>0</v>
      </c>
      <c r="H872" s="54">
        <v>0</v>
      </c>
      <c r="I872" s="54"/>
      <c r="J872" s="54">
        <v>0</v>
      </c>
      <c r="K872" s="53">
        <f t="shared" si="384"/>
        <v>12</v>
      </c>
      <c r="L872" s="52">
        <v>43.73</v>
      </c>
      <c r="M872" s="51">
        <f t="shared" si="390"/>
        <v>524.76</v>
      </c>
      <c r="N872" s="50"/>
      <c r="O872" s="50">
        <f t="shared" si="394"/>
        <v>0</v>
      </c>
      <c r="P872" s="50"/>
      <c r="Q872" s="50">
        <f t="shared" si="395"/>
        <v>0</v>
      </c>
      <c r="R872" s="50"/>
      <c r="S872" s="50">
        <f t="shared" si="396"/>
        <v>0</v>
      </c>
      <c r="T872" s="50"/>
      <c r="U872" s="50">
        <f t="shared" si="397"/>
        <v>0</v>
      </c>
      <c r="V872" s="50"/>
      <c r="W872" s="50">
        <f t="shared" si="398"/>
        <v>0</v>
      </c>
      <c r="X872" s="50"/>
      <c r="Y872" s="50">
        <f t="shared" si="399"/>
        <v>0</v>
      </c>
      <c r="Z872" s="50"/>
      <c r="AA872" s="50">
        <f t="shared" si="400"/>
        <v>0</v>
      </c>
      <c r="AB872" s="50"/>
      <c r="AC872" s="50">
        <f t="shared" si="385"/>
        <v>0</v>
      </c>
      <c r="AD872" s="50"/>
      <c r="AE872" s="50">
        <f t="shared" si="372"/>
        <v>0</v>
      </c>
      <c r="AF872" s="50"/>
      <c r="AG872" s="50">
        <f t="shared" si="374"/>
        <v>0</v>
      </c>
      <c r="AH872" s="50">
        <v>12</v>
      </c>
      <c r="AI872" s="50">
        <f t="shared" si="386"/>
        <v>524.76</v>
      </c>
      <c r="AJ872" s="50"/>
      <c r="AK872" s="50">
        <f t="shared" si="391"/>
        <v>0</v>
      </c>
      <c r="AL872" s="50"/>
      <c r="AM872" s="50">
        <f t="shared" si="387"/>
        <v>0</v>
      </c>
      <c r="AN872" s="50"/>
      <c r="AO872" s="50">
        <f t="shared" si="388"/>
        <v>0</v>
      </c>
      <c r="AP872" s="49">
        <f t="shared" si="389"/>
        <v>12</v>
      </c>
      <c r="AQ872" s="49">
        <f t="shared" si="381"/>
        <v>524.76</v>
      </c>
      <c r="AR872" s="49">
        <f t="shared" si="382"/>
        <v>0</v>
      </c>
      <c r="AS872" s="58">
        <f t="shared" si="383"/>
        <v>0</v>
      </c>
      <c r="AT872" s="47"/>
      <c r="AU872" s="46"/>
      <c r="AV872" s="24">
        <f t="shared" si="392"/>
        <v>0</v>
      </c>
      <c r="AW872" s="23" t="str">
        <f t="shared" si="401"/>
        <v>NÃO MEDIDO</v>
      </c>
      <c r="AX872" s="45"/>
    </row>
    <row r="873" spans="1:50" s="41" customFormat="1" ht="51" customHeight="1" x14ac:dyDescent="0.2">
      <c r="A873" s="41" t="s">
        <v>39</v>
      </c>
      <c r="C873" s="57" t="s">
        <v>1417</v>
      </c>
      <c r="D873" s="56" t="s">
        <v>1416</v>
      </c>
      <c r="E873" s="55" t="s">
        <v>43</v>
      </c>
      <c r="F873" s="53">
        <v>28</v>
      </c>
      <c r="G873" s="53">
        <v>0</v>
      </c>
      <c r="H873" s="54">
        <v>0</v>
      </c>
      <c r="I873" s="54"/>
      <c r="J873" s="54">
        <v>0</v>
      </c>
      <c r="K873" s="53">
        <f t="shared" si="384"/>
        <v>28</v>
      </c>
      <c r="L873" s="52">
        <v>75.48</v>
      </c>
      <c r="M873" s="51">
        <f t="shared" si="390"/>
        <v>2113.44</v>
      </c>
      <c r="N873" s="50"/>
      <c r="O873" s="50">
        <f t="shared" si="394"/>
        <v>0</v>
      </c>
      <c r="P873" s="50"/>
      <c r="Q873" s="50">
        <f t="shared" si="395"/>
        <v>0</v>
      </c>
      <c r="R873" s="50"/>
      <c r="S873" s="50">
        <f t="shared" si="396"/>
        <v>0</v>
      </c>
      <c r="T873" s="50"/>
      <c r="U873" s="50">
        <f t="shared" si="397"/>
        <v>0</v>
      </c>
      <c r="V873" s="50"/>
      <c r="W873" s="50">
        <f t="shared" si="398"/>
        <v>0</v>
      </c>
      <c r="X873" s="50"/>
      <c r="Y873" s="50">
        <f t="shared" si="399"/>
        <v>0</v>
      </c>
      <c r="Z873" s="50"/>
      <c r="AA873" s="50">
        <f t="shared" si="400"/>
        <v>0</v>
      </c>
      <c r="AB873" s="50"/>
      <c r="AC873" s="50">
        <f t="shared" si="385"/>
        <v>0</v>
      </c>
      <c r="AD873" s="50"/>
      <c r="AE873" s="50">
        <f t="shared" si="372"/>
        <v>0</v>
      </c>
      <c r="AF873" s="50"/>
      <c r="AG873" s="50">
        <f t="shared" si="374"/>
        <v>0</v>
      </c>
      <c r="AH873" s="50">
        <v>12</v>
      </c>
      <c r="AI873" s="50">
        <f t="shared" si="386"/>
        <v>905.76</v>
      </c>
      <c r="AJ873" s="50"/>
      <c r="AK873" s="50">
        <f t="shared" si="391"/>
        <v>0</v>
      </c>
      <c r="AL873" s="50"/>
      <c r="AM873" s="50">
        <f t="shared" si="387"/>
        <v>0</v>
      </c>
      <c r="AN873" s="50"/>
      <c r="AO873" s="50">
        <f t="shared" si="388"/>
        <v>0</v>
      </c>
      <c r="AP873" s="49">
        <f t="shared" si="389"/>
        <v>12</v>
      </c>
      <c r="AQ873" s="49">
        <f t="shared" si="381"/>
        <v>905.76</v>
      </c>
      <c r="AR873" s="49">
        <f t="shared" si="382"/>
        <v>16</v>
      </c>
      <c r="AS873" s="58">
        <f t="shared" si="383"/>
        <v>1207.68</v>
      </c>
      <c r="AT873" s="47"/>
      <c r="AU873" s="46"/>
      <c r="AV873" s="24">
        <f t="shared" si="392"/>
        <v>0</v>
      </c>
      <c r="AW873" s="23" t="str">
        <f t="shared" si="401"/>
        <v>NÃO MEDIDO</v>
      </c>
      <c r="AX873" s="45"/>
    </row>
    <row r="874" spans="1:50" s="41" customFormat="1" ht="51" customHeight="1" x14ac:dyDescent="0.2">
      <c r="A874" s="41" t="s">
        <v>39</v>
      </c>
      <c r="C874" s="57" t="s">
        <v>1415</v>
      </c>
      <c r="D874" s="56" t="s">
        <v>1414</v>
      </c>
      <c r="E874" s="55" t="s">
        <v>43</v>
      </c>
      <c r="F874" s="53">
        <v>6</v>
      </c>
      <c r="G874" s="53">
        <v>0</v>
      </c>
      <c r="H874" s="54">
        <v>0</v>
      </c>
      <c r="I874" s="54"/>
      <c r="J874" s="54">
        <v>0</v>
      </c>
      <c r="K874" s="53">
        <f t="shared" si="384"/>
        <v>6</v>
      </c>
      <c r="L874" s="52">
        <v>39.79</v>
      </c>
      <c r="M874" s="51">
        <f t="shared" si="390"/>
        <v>238.74</v>
      </c>
      <c r="N874" s="50"/>
      <c r="O874" s="50">
        <f t="shared" si="394"/>
        <v>0</v>
      </c>
      <c r="P874" s="50"/>
      <c r="Q874" s="50">
        <f t="shared" si="395"/>
        <v>0</v>
      </c>
      <c r="R874" s="50"/>
      <c r="S874" s="50">
        <f t="shared" si="396"/>
        <v>0</v>
      </c>
      <c r="T874" s="50"/>
      <c r="U874" s="50">
        <f t="shared" si="397"/>
        <v>0</v>
      </c>
      <c r="V874" s="50"/>
      <c r="W874" s="50">
        <f t="shared" si="398"/>
        <v>0</v>
      </c>
      <c r="X874" s="50"/>
      <c r="Y874" s="50">
        <f t="shared" si="399"/>
        <v>0</v>
      </c>
      <c r="Z874" s="50"/>
      <c r="AA874" s="50">
        <f t="shared" si="400"/>
        <v>0</v>
      </c>
      <c r="AB874" s="50"/>
      <c r="AC874" s="50">
        <f t="shared" si="385"/>
        <v>0</v>
      </c>
      <c r="AD874" s="50"/>
      <c r="AE874" s="50">
        <f t="shared" si="372"/>
        <v>0</v>
      </c>
      <c r="AF874" s="50"/>
      <c r="AG874" s="50">
        <f t="shared" si="374"/>
        <v>0</v>
      </c>
      <c r="AH874" s="50">
        <v>3</v>
      </c>
      <c r="AI874" s="50">
        <f t="shared" si="386"/>
        <v>119.37</v>
      </c>
      <c r="AJ874" s="50"/>
      <c r="AK874" s="50">
        <f t="shared" si="391"/>
        <v>0</v>
      </c>
      <c r="AL874" s="50"/>
      <c r="AM874" s="50">
        <f t="shared" si="387"/>
        <v>0</v>
      </c>
      <c r="AN874" s="50"/>
      <c r="AO874" s="50">
        <f t="shared" si="388"/>
        <v>0</v>
      </c>
      <c r="AP874" s="49">
        <f t="shared" si="389"/>
        <v>3</v>
      </c>
      <c r="AQ874" s="49">
        <f t="shared" si="381"/>
        <v>119.37</v>
      </c>
      <c r="AR874" s="49">
        <f t="shared" si="382"/>
        <v>3</v>
      </c>
      <c r="AS874" s="58">
        <f t="shared" si="383"/>
        <v>119.37</v>
      </c>
      <c r="AT874" s="47"/>
      <c r="AU874" s="46"/>
      <c r="AV874" s="24">
        <f t="shared" si="392"/>
        <v>0</v>
      </c>
      <c r="AW874" s="23" t="str">
        <f t="shared" si="401"/>
        <v>NÃO MEDIDO</v>
      </c>
      <c r="AX874" s="45"/>
    </row>
    <row r="875" spans="1:50" s="41" customFormat="1" ht="51" customHeight="1" x14ac:dyDescent="0.2">
      <c r="A875" s="41" t="s">
        <v>39</v>
      </c>
      <c r="C875" s="57" t="s">
        <v>1413</v>
      </c>
      <c r="D875" s="56" t="s">
        <v>1412</v>
      </c>
      <c r="E875" s="55" t="s">
        <v>43</v>
      </c>
      <c r="F875" s="53">
        <v>30</v>
      </c>
      <c r="G875" s="53">
        <v>0</v>
      </c>
      <c r="H875" s="54">
        <v>0</v>
      </c>
      <c r="I875" s="54"/>
      <c r="J875" s="54">
        <v>0</v>
      </c>
      <c r="K875" s="53">
        <f t="shared" si="384"/>
        <v>30</v>
      </c>
      <c r="L875" s="52">
        <v>29.41</v>
      </c>
      <c r="M875" s="51">
        <f t="shared" si="390"/>
        <v>882.3</v>
      </c>
      <c r="N875" s="50"/>
      <c r="O875" s="50">
        <f t="shared" si="394"/>
        <v>0</v>
      </c>
      <c r="P875" s="50"/>
      <c r="Q875" s="50">
        <f t="shared" si="395"/>
        <v>0</v>
      </c>
      <c r="R875" s="50"/>
      <c r="S875" s="50">
        <f t="shared" si="396"/>
        <v>0</v>
      </c>
      <c r="T875" s="50"/>
      <c r="U875" s="50">
        <f t="shared" si="397"/>
        <v>0</v>
      </c>
      <c r="V875" s="50"/>
      <c r="W875" s="50">
        <f t="shared" si="398"/>
        <v>0</v>
      </c>
      <c r="X875" s="50"/>
      <c r="Y875" s="50">
        <f t="shared" si="399"/>
        <v>0</v>
      </c>
      <c r="Z875" s="50"/>
      <c r="AA875" s="50">
        <f t="shared" si="400"/>
        <v>0</v>
      </c>
      <c r="AB875" s="50"/>
      <c r="AC875" s="50">
        <f t="shared" si="385"/>
        <v>0</v>
      </c>
      <c r="AD875" s="50"/>
      <c r="AE875" s="50">
        <f t="shared" si="372"/>
        <v>0</v>
      </c>
      <c r="AF875" s="50"/>
      <c r="AG875" s="50">
        <f t="shared" si="374"/>
        <v>0</v>
      </c>
      <c r="AH875" s="50">
        <v>30</v>
      </c>
      <c r="AI875" s="50">
        <f t="shared" si="386"/>
        <v>882.3</v>
      </c>
      <c r="AJ875" s="50"/>
      <c r="AK875" s="50">
        <f t="shared" si="391"/>
        <v>0</v>
      </c>
      <c r="AL875" s="50"/>
      <c r="AM875" s="50">
        <f t="shared" si="387"/>
        <v>0</v>
      </c>
      <c r="AN875" s="50"/>
      <c r="AO875" s="50">
        <f t="shared" si="388"/>
        <v>0</v>
      </c>
      <c r="AP875" s="49">
        <f t="shared" si="389"/>
        <v>30</v>
      </c>
      <c r="AQ875" s="49">
        <f t="shared" si="381"/>
        <v>882.3</v>
      </c>
      <c r="AR875" s="49">
        <f t="shared" si="382"/>
        <v>0</v>
      </c>
      <c r="AS875" s="58">
        <f t="shared" si="383"/>
        <v>0</v>
      </c>
      <c r="AT875" s="47"/>
      <c r="AU875" s="46"/>
      <c r="AV875" s="24">
        <f t="shared" si="392"/>
        <v>0</v>
      </c>
      <c r="AW875" s="23" t="str">
        <f t="shared" si="401"/>
        <v>NÃO MEDIDO</v>
      </c>
      <c r="AX875" s="45"/>
    </row>
    <row r="876" spans="1:50" s="41" customFormat="1" ht="63" customHeight="1" x14ac:dyDescent="0.2">
      <c r="A876" s="41" t="s">
        <v>39</v>
      </c>
      <c r="C876" s="57" t="s">
        <v>758</v>
      </c>
      <c r="D876" s="56" t="s">
        <v>757</v>
      </c>
      <c r="E876" s="55" t="s">
        <v>182</v>
      </c>
      <c r="F876" s="53">
        <v>9500</v>
      </c>
      <c r="G876" s="53">
        <v>0</v>
      </c>
      <c r="H876" s="54">
        <v>0</v>
      </c>
      <c r="I876" s="54"/>
      <c r="J876" s="54">
        <v>4203.42</v>
      </c>
      <c r="K876" s="53">
        <f t="shared" si="384"/>
        <v>13703.42</v>
      </c>
      <c r="L876" s="52">
        <v>8.24</v>
      </c>
      <c r="M876" s="51">
        <f t="shared" si="390"/>
        <v>112916.18</v>
      </c>
      <c r="N876" s="50"/>
      <c r="O876" s="50">
        <f t="shared" si="394"/>
        <v>0</v>
      </c>
      <c r="P876" s="50"/>
      <c r="Q876" s="50">
        <f t="shared" si="395"/>
        <v>0</v>
      </c>
      <c r="R876" s="50"/>
      <c r="S876" s="50">
        <f t="shared" si="396"/>
        <v>0</v>
      </c>
      <c r="T876" s="50"/>
      <c r="U876" s="50">
        <f t="shared" si="397"/>
        <v>0</v>
      </c>
      <c r="V876" s="50"/>
      <c r="W876" s="50">
        <f t="shared" si="398"/>
        <v>0</v>
      </c>
      <c r="X876" s="50"/>
      <c r="Y876" s="50">
        <f t="shared" si="399"/>
        <v>0</v>
      </c>
      <c r="Z876" s="50">
        <v>3162.06</v>
      </c>
      <c r="AA876" s="50">
        <f t="shared" si="400"/>
        <v>26055.37</v>
      </c>
      <c r="AB876" s="50"/>
      <c r="AC876" s="50">
        <f t="shared" si="385"/>
        <v>0</v>
      </c>
      <c r="AD876" s="50">
        <f>568.86+1171.8</f>
        <v>1740.6599999999999</v>
      </c>
      <c r="AE876" s="50">
        <f t="shared" si="372"/>
        <v>14343.04</v>
      </c>
      <c r="AF876" s="50">
        <v>4597.28</v>
      </c>
      <c r="AG876" s="50">
        <f t="shared" si="374"/>
        <v>37881.589999999997</v>
      </c>
      <c r="AH876" s="50"/>
      <c r="AI876" s="50">
        <f t="shared" si="386"/>
        <v>0</v>
      </c>
      <c r="AJ876" s="50">
        <v>4203</v>
      </c>
      <c r="AK876" s="50">
        <f t="shared" si="391"/>
        <v>34632.720000000001</v>
      </c>
      <c r="AL876" s="50"/>
      <c r="AM876" s="50">
        <f t="shared" si="387"/>
        <v>0</v>
      </c>
      <c r="AN876" s="50"/>
      <c r="AO876" s="50">
        <f t="shared" si="388"/>
        <v>0</v>
      </c>
      <c r="AP876" s="49">
        <f t="shared" si="389"/>
        <v>13703</v>
      </c>
      <c r="AQ876" s="49">
        <f t="shared" si="381"/>
        <v>112912.72</v>
      </c>
      <c r="AR876" s="49">
        <f t="shared" si="382"/>
        <v>0.42000000000007276</v>
      </c>
      <c r="AS876" s="58">
        <f t="shared" si="383"/>
        <v>3.4599999999918509</v>
      </c>
      <c r="AT876" s="47"/>
      <c r="AU876" s="46"/>
      <c r="AV876" s="24">
        <f t="shared" si="392"/>
        <v>4203</v>
      </c>
      <c r="AW876" s="23" t="str">
        <f t="shared" si="401"/>
        <v>MEDIDO</v>
      </c>
      <c r="AX876" s="45"/>
    </row>
    <row r="877" spans="1:50" s="41" customFormat="1" ht="63" customHeight="1" x14ac:dyDescent="0.2">
      <c r="A877" s="41" t="s">
        <v>39</v>
      </c>
      <c r="C877" s="57" t="s">
        <v>1411</v>
      </c>
      <c r="D877" s="56" t="s">
        <v>1410</v>
      </c>
      <c r="E877" s="55" t="s">
        <v>182</v>
      </c>
      <c r="F877" s="53">
        <v>200</v>
      </c>
      <c r="G877" s="53">
        <v>0</v>
      </c>
      <c r="H877" s="54">
        <v>0</v>
      </c>
      <c r="I877" s="54"/>
      <c r="J877" s="54">
        <v>0</v>
      </c>
      <c r="K877" s="53">
        <f t="shared" si="384"/>
        <v>200</v>
      </c>
      <c r="L877" s="52">
        <v>9.6199999999999992</v>
      </c>
      <c r="M877" s="51">
        <f t="shared" si="390"/>
        <v>1924</v>
      </c>
      <c r="N877" s="50"/>
      <c r="O877" s="50">
        <f t="shared" si="394"/>
        <v>0</v>
      </c>
      <c r="P877" s="50"/>
      <c r="Q877" s="50">
        <f t="shared" si="395"/>
        <v>0</v>
      </c>
      <c r="R877" s="50"/>
      <c r="S877" s="50">
        <f t="shared" si="396"/>
        <v>0</v>
      </c>
      <c r="T877" s="50"/>
      <c r="U877" s="50">
        <f t="shared" si="397"/>
        <v>0</v>
      </c>
      <c r="V877" s="50"/>
      <c r="W877" s="50">
        <f t="shared" si="398"/>
        <v>0</v>
      </c>
      <c r="X877" s="50"/>
      <c r="Y877" s="50">
        <f t="shared" si="399"/>
        <v>0</v>
      </c>
      <c r="Z877" s="50"/>
      <c r="AA877" s="50">
        <f t="shared" si="400"/>
        <v>0</v>
      </c>
      <c r="AB877" s="50"/>
      <c r="AC877" s="50">
        <f t="shared" si="385"/>
        <v>0</v>
      </c>
      <c r="AD877" s="50"/>
      <c r="AE877" s="50">
        <f t="shared" si="372"/>
        <v>0</v>
      </c>
      <c r="AF877" s="50">
        <v>99</v>
      </c>
      <c r="AG877" s="50">
        <f t="shared" si="374"/>
        <v>952.38</v>
      </c>
      <c r="AH877" s="50"/>
      <c r="AI877" s="50">
        <f t="shared" si="386"/>
        <v>0</v>
      </c>
      <c r="AJ877" s="50"/>
      <c r="AK877" s="50">
        <f t="shared" si="391"/>
        <v>0</v>
      </c>
      <c r="AL877" s="50"/>
      <c r="AM877" s="50">
        <f t="shared" si="387"/>
        <v>0</v>
      </c>
      <c r="AN877" s="50"/>
      <c r="AO877" s="50">
        <f t="shared" si="388"/>
        <v>0</v>
      </c>
      <c r="AP877" s="49">
        <f t="shared" si="389"/>
        <v>99</v>
      </c>
      <c r="AQ877" s="49">
        <f t="shared" si="381"/>
        <v>952.38</v>
      </c>
      <c r="AR877" s="49">
        <f t="shared" si="382"/>
        <v>101</v>
      </c>
      <c r="AS877" s="58">
        <f t="shared" si="383"/>
        <v>971.62</v>
      </c>
      <c r="AT877" s="47"/>
      <c r="AU877" s="46"/>
      <c r="AV877" s="24">
        <f t="shared" si="392"/>
        <v>0</v>
      </c>
      <c r="AW877" s="23" t="str">
        <f t="shared" si="401"/>
        <v>NÃO MEDIDO</v>
      </c>
      <c r="AX877" s="45"/>
    </row>
    <row r="878" spans="1:50" s="41" customFormat="1" ht="63" customHeight="1" x14ac:dyDescent="0.2">
      <c r="A878" s="41" t="s">
        <v>39</v>
      </c>
      <c r="C878" s="57" t="s">
        <v>1409</v>
      </c>
      <c r="D878" s="56" t="s">
        <v>1408</v>
      </c>
      <c r="E878" s="55" t="s">
        <v>182</v>
      </c>
      <c r="F878" s="53">
        <v>100</v>
      </c>
      <c r="G878" s="53">
        <v>0</v>
      </c>
      <c r="H878" s="54">
        <v>0</v>
      </c>
      <c r="I878" s="54"/>
      <c r="J878" s="54">
        <v>0</v>
      </c>
      <c r="K878" s="53">
        <f t="shared" si="384"/>
        <v>100</v>
      </c>
      <c r="L878" s="52">
        <v>10.47</v>
      </c>
      <c r="M878" s="51">
        <f t="shared" si="390"/>
        <v>1047</v>
      </c>
      <c r="N878" s="50"/>
      <c r="O878" s="50">
        <f t="shared" si="394"/>
        <v>0</v>
      </c>
      <c r="P878" s="50"/>
      <c r="Q878" s="50">
        <f t="shared" si="395"/>
        <v>0</v>
      </c>
      <c r="R878" s="50">
        <v>50</v>
      </c>
      <c r="S878" s="50">
        <f t="shared" si="396"/>
        <v>523.5</v>
      </c>
      <c r="T878" s="50"/>
      <c r="U878" s="50">
        <f t="shared" si="397"/>
        <v>0</v>
      </c>
      <c r="V878" s="50"/>
      <c r="W878" s="50">
        <f t="shared" si="398"/>
        <v>0</v>
      </c>
      <c r="X878" s="50"/>
      <c r="Y878" s="50">
        <f t="shared" si="399"/>
        <v>0</v>
      </c>
      <c r="Z878" s="50"/>
      <c r="AA878" s="50">
        <f t="shared" si="400"/>
        <v>0</v>
      </c>
      <c r="AB878" s="50"/>
      <c r="AC878" s="50">
        <f t="shared" si="385"/>
        <v>0</v>
      </c>
      <c r="AD878" s="50"/>
      <c r="AE878" s="50">
        <f t="shared" si="372"/>
        <v>0</v>
      </c>
      <c r="AF878" s="50"/>
      <c r="AG878" s="50">
        <f t="shared" si="374"/>
        <v>0</v>
      </c>
      <c r="AH878" s="50"/>
      <c r="AI878" s="50">
        <f t="shared" si="386"/>
        <v>0</v>
      </c>
      <c r="AJ878" s="50"/>
      <c r="AK878" s="50">
        <f t="shared" si="391"/>
        <v>0</v>
      </c>
      <c r="AL878" s="50"/>
      <c r="AM878" s="50">
        <f t="shared" si="387"/>
        <v>0</v>
      </c>
      <c r="AN878" s="50"/>
      <c r="AO878" s="50">
        <f t="shared" si="388"/>
        <v>0</v>
      </c>
      <c r="AP878" s="49">
        <f t="shared" si="389"/>
        <v>50</v>
      </c>
      <c r="AQ878" s="49">
        <f t="shared" si="381"/>
        <v>523.5</v>
      </c>
      <c r="AR878" s="49">
        <f t="shared" si="382"/>
        <v>50</v>
      </c>
      <c r="AS878" s="58">
        <f t="shared" si="383"/>
        <v>523.5</v>
      </c>
      <c r="AT878" s="47"/>
      <c r="AU878" s="46"/>
      <c r="AV878" s="24">
        <f t="shared" si="392"/>
        <v>0</v>
      </c>
      <c r="AW878" s="23" t="str">
        <f t="shared" si="401"/>
        <v>NÃO MEDIDO</v>
      </c>
      <c r="AX878" s="45"/>
    </row>
    <row r="879" spans="1:50" s="41" customFormat="1" ht="63" customHeight="1" x14ac:dyDescent="0.2">
      <c r="A879" s="41" t="s">
        <v>39</v>
      </c>
      <c r="C879" s="57" t="s">
        <v>1407</v>
      </c>
      <c r="D879" s="56" t="s">
        <v>1406</v>
      </c>
      <c r="E879" s="55" t="s">
        <v>182</v>
      </c>
      <c r="F879" s="53">
        <v>350</v>
      </c>
      <c r="G879" s="53">
        <v>0</v>
      </c>
      <c r="H879" s="54">
        <v>0</v>
      </c>
      <c r="I879" s="54"/>
      <c r="J879" s="54">
        <v>50</v>
      </c>
      <c r="K879" s="53">
        <f t="shared" si="384"/>
        <v>400</v>
      </c>
      <c r="L879" s="52">
        <v>13.41</v>
      </c>
      <c r="M879" s="51">
        <f t="shared" si="390"/>
        <v>5364</v>
      </c>
      <c r="N879" s="50"/>
      <c r="O879" s="50">
        <f t="shared" si="394"/>
        <v>0</v>
      </c>
      <c r="P879" s="50"/>
      <c r="Q879" s="50">
        <f t="shared" si="395"/>
        <v>0</v>
      </c>
      <c r="R879" s="50"/>
      <c r="S879" s="50">
        <f t="shared" si="396"/>
        <v>0</v>
      </c>
      <c r="T879" s="50"/>
      <c r="U879" s="50">
        <f t="shared" si="397"/>
        <v>0</v>
      </c>
      <c r="V879" s="50"/>
      <c r="W879" s="50">
        <f t="shared" si="398"/>
        <v>0</v>
      </c>
      <c r="X879" s="50"/>
      <c r="Y879" s="50">
        <f t="shared" si="399"/>
        <v>0</v>
      </c>
      <c r="Z879" s="50"/>
      <c r="AA879" s="50">
        <f t="shared" si="400"/>
        <v>0</v>
      </c>
      <c r="AB879" s="50"/>
      <c r="AC879" s="50">
        <f t="shared" si="385"/>
        <v>0</v>
      </c>
      <c r="AD879" s="50"/>
      <c r="AE879" s="50">
        <f t="shared" si="372"/>
        <v>0</v>
      </c>
      <c r="AF879" s="50">
        <v>350</v>
      </c>
      <c r="AG879" s="50">
        <f t="shared" si="374"/>
        <v>4693.5</v>
      </c>
      <c r="AH879" s="50"/>
      <c r="AI879" s="50">
        <f t="shared" si="386"/>
        <v>0</v>
      </c>
      <c r="AJ879" s="50">
        <v>50</v>
      </c>
      <c r="AK879" s="50">
        <f t="shared" si="391"/>
        <v>670.5</v>
      </c>
      <c r="AL879" s="50"/>
      <c r="AM879" s="50">
        <f t="shared" si="387"/>
        <v>0</v>
      </c>
      <c r="AN879" s="50"/>
      <c r="AO879" s="50">
        <f t="shared" si="388"/>
        <v>0</v>
      </c>
      <c r="AP879" s="49">
        <f t="shared" si="389"/>
        <v>400</v>
      </c>
      <c r="AQ879" s="49">
        <f t="shared" si="381"/>
        <v>5364</v>
      </c>
      <c r="AR879" s="49">
        <f t="shared" si="382"/>
        <v>0</v>
      </c>
      <c r="AS879" s="58">
        <f t="shared" si="383"/>
        <v>0</v>
      </c>
      <c r="AT879" s="47"/>
      <c r="AU879" s="46"/>
      <c r="AV879" s="24">
        <f t="shared" si="392"/>
        <v>50</v>
      </c>
      <c r="AW879" s="23" t="str">
        <f t="shared" si="401"/>
        <v>MEDIDO</v>
      </c>
      <c r="AX879" s="45"/>
    </row>
    <row r="880" spans="1:50" s="41" customFormat="1" ht="47.25" customHeight="1" x14ac:dyDescent="0.2">
      <c r="A880" s="41" t="s">
        <v>39</v>
      </c>
      <c r="C880" s="57" t="s">
        <v>1405</v>
      </c>
      <c r="D880" s="56" t="s">
        <v>1404</v>
      </c>
      <c r="E880" s="55" t="s">
        <v>182</v>
      </c>
      <c r="F880" s="53">
        <v>500</v>
      </c>
      <c r="G880" s="53">
        <v>0</v>
      </c>
      <c r="H880" s="54">
        <v>0</v>
      </c>
      <c r="I880" s="54"/>
      <c r="J880" s="54">
        <v>0</v>
      </c>
      <c r="K880" s="53">
        <f t="shared" si="384"/>
        <v>500</v>
      </c>
      <c r="L880" s="52">
        <v>14.03</v>
      </c>
      <c r="M880" s="51">
        <f t="shared" si="390"/>
        <v>7015</v>
      </c>
      <c r="N880" s="50"/>
      <c r="O880" s="50">
        <f t="shared" si="394"/>
        <v>0</v>
      </c>
      <c r="P880" s="50"/>
      <c r="Q880" s="50">
        <f t="shared" si="395"/>
        <v>0</v>
      </c>
      <c r="R880" s="50">
        <v>45.2</v>
      </c>
      <c r="S880" s="50">
        <f t="shared" si="396"/>
        <v>634.16</v>
      </c>
      <c r="T880" s="50"/>
      <c r="U880" s="50">
        <f t="shared" si="397"/>
        <v>0</v>
      </c>
      <c r="V880" s="50"/>
      <c r="W880" s="50">
        <f t="shared" si="398"/>
        <v>0</v>
      </c>
      <c r="X880" s="50"/>
      <c r="Y880" s="50">
        <f t="shared" si="399"/>
        <v>0</v>
      </c>
      <c r="Z880" s="50"/>
      <c r="AA880" s="50">
        <f t="shared" si="400"/>
        <v>0</v>
      </c>
      <c r="AB880" s="50"/>
      <c r="AC880" s="50">
        <f t="shared" si="385"/>
        <v>0</v>
      </c>
      <c r="AD880" s="50"/>
      <c r="AE880" s="50">
        <f t="shared" si="372"/>
        <v>0</v>
      </c>
      <c r="AF880" s="50"/>
      <c r="AG880" s="50">
        <f t="shared" si="374"/>
        <v>0</v>
      </c>
      <c r="AH880" s="50">
        <v>118</v>
      </c>
      <c r="AI880" s="50">
        <f t="shared" si="386"/>
        <v>1655.54</v>
      </c>
      <c r="AJ880" s="50"/>
      <c r="AK880" s="50">
        <f t="shared" si="391"/>
        <v>0</v>
      </c>
      <c r="AL880" s="50"/>
      <c r="AM880" s="50">
        <f t="shared" si="387"/>
        <v>0</v>
      </c>
      <c r="AN880" s="50"/>
      <c r="AO880" s="50">
        <f t="shared" si="388"/>
        <v>0</v>
      </c>
      <c r="AP880" s="49">
        <f t="shared" si="389"/>
        <v>163.19999999999999</v>
      </c>
      <c r="AQ880" s="49">
        <f t="shared" si="381"/>
        <v>2289.6999999999998</v>
      </c>
      <c r="AR880" s="49">
        <f t="shared" si="382"/>
        <v>336.8</v>
      </c>
      <c r="AS880" s="58">
        <f t="shared" si="383"/>
        <v>4725.3</v>
      </c>
      <c r="AT880" s="47"/>
      <c r="AU880" s="46"/>
      <c r="AV880" s="24">
        <f t="shared" si="392"/>
        <v>0</v>
      </c>
      <c r="AW880" s="23" t="str">
        <f t="shared" si="401"/>
        <v>NÃO MEDIDO</v>
      </c>
      <c r="AX880" s="45"/>
    </row>
    <row r="881" spans="1:50" s="41" customFormat="1" ht="47.25" customHeight="1" x14ac:dyDescent="0.2">
      <c r="A881" s="41" t="s">
        <v>39</v>
      </c>
      <c r="C881" s="57" t="s">
        <v>1403</v>
      </c>
      <c r="D881" s="56" t="s">
        <v>1402</v>
      </c>
      <c r="E881" s="55" t="s">
        <v>182</v>
      </c>
      <c r="F881" s="53">
        <v>820</v>
      </c>
      <c r="G881" s="53">
        <v>0</v>
      </c>
      <c r="H881" s="54">
        <v>0</v>
      </c>
      <c r="I881" s="54"/>
      <c r="J881" s="54">
        <v>0</v>
      </c>
      <c r="K881" s="53">
        <f t="shared" si="384"/>
        <v>820</v>
      </c>
      <c r="L881" s="52">
        <v>12.3</v>
      </c>
      <c r="M881" s="51">
        <f t="shared" si="390"/>
        <v>10086</v>
      </c>
      <c r="N881" s="50"/>
      <c r="O881" s="50">
        <f t="shared" si="394"/>
        <v>0</v>
      </c>
      <c r="P881" s="50"/>
      <c r="Q881" s="50">
        <f t="shared" si="395"/>
        <v>0</v>
      </c>
      <c r="R881" s="50"/>
      <c r="S881" s="50">
        <f t="shared" si="396"/>
        <v>0</v>
      </c>
      <c r="T881" s="50"/>
      <c r="U881" s="50">
        <f t="shared" si="397"/>
        <v>0</v>
      </c>
      <c r="V881" s="50"/>
      <c r="W881" s="50">
        <f t="shared" si="398"/>
        <v>0</v>
      </c>
      <c r="X881" s="50"/>
      <c r="Y881" s="50">
        <f t="shared" si="399"/>
        <v>0</v>
      </c>
      <c r="Z881" s="50"/>
      <c r="AA881" s="50">
        <f t="shared" si="400"/>
        <v>0</v>
      </c>
      <c r="AB881" s="50"/>
      <c r="AC881" s="50">
        <f t="shared" si="385"/>
        <v>0</v>
      </c>
      <c r="AD881" s="50"/>
      <c r="AE881" s="50">
        <f t="shared" si="372"/>
        <v>0</v>
      </c>
      <c r="AF881" s="50"/>
      <c r="AG881" s="50">
        <f t="shared" si="374"/>
        <v>0</v>
      </c>
      <c r="AH881" s="50">
        <v>820</v>
      </c>
      <c r="AI881" s="50">
        <f t="shared" si="386"/>
        <v>10086</v>
      </c>
      <c r="AJ881" s="50"/>
      <c r="AK881" s="50">
        <f t="shared" si="391"/>
        <v>0</v>
      </c>
      <c r="AL881" s="50"/>
      <c r="AM881" s="50">
        <f t="shared" si="387"/>
        <v>0</v>
      </c>
      <c r="AN881" s="50"/>
      <c r="AO881" s="50">
        <f t="shared" si="388"/>
        <v>0</v>
      </c>
      <c r="AP881" s="49">
        <f t="shared" si="389"/>
        <v>820</v>
      </c>
      <c r="AQ881" s="49">
        <f t="shared" si="381"/>
        <v>10086</v>
      </c>
      <c r="AR881" s="49">
        <f t="shared" si="382"/>
        <v>0</v>
      </c>
      <c r="AS881" s="58">
        <f t="shared" si="383"/>
        <v>0</v>
      </c>
      <c r="AT881" s="47"/>
      <c r="AU881" s="46"/>
      <c r="AV881" s="24">
        <f t="shared" si="392"/>
        <v>0</v>
      </c>
      <c r="AW881" s="23" t="str">
        <f t="shared" si="401"/>
        <v>NÃO MEDIDO</v>
      </c>
      <c r="AX881" s="45"/>
    </row>
    <row r="882" spans="1:50" s="41" customFormat="1" ht="47.25" customHeight="1" x14ac:dyDescent="0.2">
      <c r="A882" s="41" t="s">
        <v>39</v>
      </c>
      <c r="C882" s="57" t="s">
        <v>1401</v>
      </c>
      <c r="D882" s="56" t="s">
        <v>1400</v>
      </c>
      <c r="E882" s="55" t="s">
        <v>182</v>
      </c>
      <c r="F882" s="53">
        <v>30</v>
      </c>
      <c r="G882" s="53">
        <v>0</v>
      </c>
      <c r="H882" s="54">
        <v>0</v>
      </c>
      <c r="I882" s="54"/>
      <c r="J882" s="54">
        <v>0</v>
      </c>
      <c r="K882" s="53">
        <f t="shared" si="384"/>
        <v>30</v>
      </c>
      <c r="L882" s="52">
        <v>15.28</v>
      </c>
      <c r="M882" s="51">
        <f t="shared" si="390"/>
        <v>458.4</v>
      </c>
      <c r="N882" s="50"/>
      <c r="O882" s="50">
        <f t="shared" si="394"/>
        <v>0</v>
      </c>
      <c r="P882" s="50"/>
      <c r="Q882" s="50">
        <f t="shared" si="395"/>
        <v>0</v>
      </c>
      <c r="R882" s="50"/>
      <c r="S882" s="50">
        <f t="shared" si="396"/>
        <v>0</v>
      </c>
      <c r="T882" s="50"/>
      <c r="U882" s="50">
        <f t="shared" si="397"/>
        <v>0</v>
      </c>
      <c r="V882" s="50"/>
      <c r="W882" s="50">
        <f t="shared" si="398"/>
        <v>0</v>
      </c>
      <c r="X882" s="50"/>
      <c r="Y882" s="50">
        <f t="shared" si="399"/>
        <v>0</v>
      </c>
      <c r="Z882" s="50"/>
      <c r="AA882" s="50">
        <f t="shared" si="400"/>
        <v>0</v>
      </c>
      <c r="AB882" s="50"/>
      <c r="AC882" s="50">
        <f t="shared" si="385"/>
        <v>0</v>
      </c>
      <c r="AD882" s="50"/>
      <c r="AE882" s="50">
        <f t="shared" si="372"/>
        <v>0</v>
      </c>
      <c r="AF882" s="50"/>
      <c r="AG882" s="50">
        <f t="shared" si="374"/>
        <v>0</v>
      </c>
      <c r="AH882" s="50">
        <v>30</v>
      </c>
      <c r="AI882" s="50">
        <f t="shared" si="386"/>
        <v>458.4</v>
      </c>
      <c r="AJ882" s="50"/>
      <c r="AK882" s="50">
        <f t="shared" si="391"/>
        <v>0</v>
      </c>
      <c r="AL882" s="50"/>
      <c r="AM882" s="50">
        <f t="shared" si="387"/>
        <v>0</v>
      </c>
      <c r="AN882" s="50"/>
      <c r="AO882" s="50">
        <f t="shared" si="388"/>
        <v>0</v>
      </c>
      <c r="AP882" s="49">
        <f t="shared" si="389"/>
        <v>30</v>
      </c>
      <c r="AQ882" s="49">
        <f t="shared" si="381"/>
        <v>458.4</v>
      </c>
      <c r="AR882" s="49">
        <f t="shared" si="382"/>
        <v>0</v>
      </c>
      <c r="AS882" s="58">
        <f t="shared" si="383"/>
        <v>0</v>
      </c>
      <c r="AT882" s="47"/>
      <c r="AU882" s="46"/>
      <c r="AV882" s="24">
        <f t="shared" si="392"/>
        <v>0</v>
      </c>
      <c r="AW882" s="23" t="str">
        <f t="shared" si="401"/>
        <v>NÃO MEDIDO</v>
      </c>
      <c r="AX882" s="45"/>
    </row>
    <row r="883" spans="1:50" s="41" customFormat="1" ht="47.25" customHeight="1" x14ac:dyDescent="0.2">
      <c r="A883" s="41" t="s">
        <v>39</v>
      </c>
      <c r="C883" s="57" t="s">
        <v>1399</v>
      </c>
      <c r="D883" s="56" t="s">
        <v>1398</v>
      </c>
      <c r="E883" s="55" t="s">
        <v>182</v>
      </c>
      <c r="F883" s="53">
        <v>2100</v>
      </c>
      <c r="G883" s="53">
        <v>0</v>
      </c>
      <c r="H883" s="54">
        <v>0</v>
      </c>
      <c r="I883" s="54"/>
      <c r="J883" s="54">
        <v>0</v>
      </c>
      <c r="K883" s="53">
        <f t="shared" si="384"/>
        <v>2100</v>
      </c>
      <c r="L883" s="52">
        <v>21.17</v>
      </c>
      <c r="M883" s="51">
        <f t="shared" si="390"/>
        <v>44457</v>
      </c>
      <c r="N883" s="50"/>
      <c r="O883" s="50">
        <f t="shared" si="394"/>
        <v>0</v>
      </c>
      <c r="P883" s="50"/>
      <c r="Q883" s="50">
        <f t="shared" si="395"/>
        <v>0</v>
      </c>
      <c r="R883" s="50"/>
      <c r="S883" s="50">
        <f t="shared" si="396"/>
        <v>0</v>
      </c>
      <c r="T883" s="50"/>
      <c r="U883" s="50">
        <f t="shared" si="397"/>
        <v>0</v>
      </c>
      <c r="V883" s="50">
        <v>1066</v>
      </c>
      <c r="W883" s="50">
        <f t="shared" si="398"/>
        <v>22567.22</v>
      </c>
      <c r="X883" s="50"/>
      <c r="Y883" s="50">
        <f t="shared" si="399"/>
        <v>0</v>
      </c>
      <c r="Z883" s="50"/>
      <c r="AA883" s="50">
        <f t="shared" si="400"/>
        <v>0</v>
      </c>
      <c r="AB883" s="50"/>
      <c r="AC883" s="50">
        <f t="shared" si="385"/>
        <v>0</v>
      </c>
      <c r="AD883" s="50"/>
      <c r="AE883" s="50">
        <f t="shared" si="372"/>
        <v>0</v>
      </c>
      <c r="AF883" s="50"/>
      <c r="AG883" s="50">
        <f t="shared" si="374"/>
        <v>0</v>
      </c>
      <c r="AH883" s="50">
        <v>700</v>
      </c>
      <c r="AI883" s="50">
        <f t="shared" si="386"/>
        <v>14819</v>
      </c>
      <c r="AJ883" s="50"/>
      <c r="AK883" s="50">
        <f t="shared" si="391"/>
        <v>0</v>
      </c>
      <c r="AL883" s="50"/>
      <c r="AM883" s="50">
        <f t="shared" si="387"/>
        <v>0</v>
      </c>
      <c r="AN883" s="50"/>
      <c r="AO883" s="50">
        <f t="shared" si="388"/>
        <v>0</v>
      </c>
      <c r="AP883" s="49">
        <f t="shared" si="389"/>
        <v>1766</v>
      </c>
      <c r="AQ883" s="49">
        <f t="shared" si="381"/>
        <v>37386.22</v>
      </c>
      <c r="AR883" s="49">
        <f t="shared" si="382"/>
        <v>334</v>
      </c>
      <c r="AS883" s="58">
        <f t="shared" si="383"/>
        <v>7070.7799999999988</v>
      </c>
      <c r="AT883" s="47"/>
      <c r="AU883" s="46"/>
      <c r="AV883" s="24">
        <f t="shared" si="392"/>
        <v>0</v>
      </c>
      <c r="AW883" s="23" t="str">
        <f t="shared" si="401"/>
        <v>NÃO MEDIDO</v>
      </c>
      <c r="AX883" s="45"/>
    </row>
    <row r="884" spans="1:50" s="41" customFormat="1" ht="47.25" customHeight="1" x14ac:dyDescent="0.2">
      <c r="A884" s="41" t="s">
        <v>39</v>
      </c>
      <c r="C884" s="57" t="s">
        <v>855</v>
      </c>
      <c r="D884" s="56" t="s">
        <v>854</v>
      </c>
      <c r="E884" s="55" t="s">
        <v>182</v>
      </c>
      <c r="F884" s="53">
        <v>900</v>
      </c>
      <c r="G884" s="53">
        <v>0</v>
      </c>
      <c r="H884" s="54">
        <v>0</v>
      </c>
      <c r="I884" s="54"/>
      <c r="J884" s="54">
        <v>0</v>
      </c>
      <c r="K884" s="53">
        <f t="shared" si="384"/>
        <v>900</v>
      </c>
      <c r="L884" s="52">
        <v>28.84</v>
      </c>
      <c r="M884" s="51">
        <f t="shared" si="390"/>
        <v>25956</v>
      </c>
      <c r="N884" s="50"/>
      <c r="O884" s="50">
        <f t="shared" si="394"/>
        <v>0</v>
      </c>
      <c r="P884" s="50"/>
      <c r="Q884" s="50">
        <f t="shared" si="395"/>
        <v>0</v>
      </c>
      <c r="R884" s="50"/>
      <c r="S884" s="50">
        <f t="shared" si="396"/>
        <v>0</v>
      </c>
      <c r="T884" s="50"/>
      <c r="U884" s="50">
        <f t="shared" si="397"/>
        <v>0</v>
      </c>
      <c r="V884" s="50">
        <v>16</v>
      </c>
      <c r="W884" s="50">
        <f t="shared" si="398"/>
        <v>461.44</v>
      </c>
      <c r="X884" s="50"/>
      <c r="Y884" s="50">
        <f t="shared" si="399"/>
        <v>0</v>
      </c>
      <c r="Z884" s="50"/>
      <c r="AA884" s="50">
        <f t="shared" si="400"/>
        <v>0</v>
      </c>
      <c r="AB884" s="50"/>
      <c r="AC884" s="50">
        <f t="shared" si="385"/>
        <v>0</v>
      </c>
      <c r="AD884" s="50">
        <v>747.5</v>
      </c>
      <c r="AE884" s="50">
        <f t="shared" si="372"/>
        <v>21557.9</v>
      </c>
      <c r="AF884" s="50">
        <v>119.2</v>
      </c>
      <c r="AG884" s="50">
        <f t="shared" si="374"/>
        <v>3437.73</v>
      </c>
      <c r="AH884" s="50"/>
      <c r="AI884" s="50">
        <f t="shared" si="386"/>
        <v>0</v>
      </c>
      <c r="AJ884" s="50"/>
      <c r="AK884" s="50">
        <f t="shared" si="391"/>
        <v>0</v>
      </c>
      <c r="AL884" s="50"/>
      <c r="AM884" s="50">
        <f t="shared" si="387"/>
        <v>0</v>
      </c>
      <c r="AN884" s="50"/>
      <c r="AO884" s="50">
        <f t="shared" si="388"/>
        <v>0</v>
      </c>
      <c r="AP884" s="49">
        <f t="shared" si="389"/>
        <v>882.7</v>
      </c>
      <c r="AQ884" s="49">
        <f t="shared" si="381"/>
        <v>25457.07</v>
      </c>
      <c r="AR884" s="49">
        <f t="shared" si="382"/>
        <v>17.299999999999955</v>
      </c>
      <c r="AS884" s="58">
        <f t="shared" si="383"/>
        <v>498.93000000000029</v>
      </c>
      <c r="AT884" s="47"/>
      <c r="AU884" s="46"/>
      <c r="AV884" s="24">
        <f t="shared" si="392"/>
        <v>0</v>
      </c>
      <c r="AW884" s="23" t="str">
        <f t="shared" si="401"/>
        <v>NÃO MEDIDO</v>
      </c>
      <c r="AX884" s="45"/>
    </row>
    <row r="885" spans="1:50" s="41" customFormat="1" ht="47.25" customHeight="1" x14ac:dyDescent="0.2">
      <c r="A885" s="41" t="s">
        <v>39</v>
      </c>
      <c r="C885" s="57" t="s">
        <v>853</v>
      </c>
      <c r="D885" s="56" t="s">
        <v>852</v>
      </c>
      <c r="E885" s="55" t="s">
        <v>182</v>
      </c>
      <c r="F885" s="53">
        <v>100</v>
      </c>
      <c r="G885" s="53">
        <v>0</v>
      </c>
      <c r="H885" s="54">
        <v>0</v>
      </c>
      <c r="I885" s="54"/>
      <c r="J885" s="54">
        <v>0</v>
      </c>
      <c r="K885" s="53">
        <f t="shared" si="384"/>
        <v>100</v>
      </c>
      <c r="L885" s="52">
        <v>40.93</v>
      </c>
      <c r="M885" s="51">
        <f t="shared" si="390"/>
        <v>4093</v>
      </c>
      <c r="N885" s="50"/>
      <c r="O885" s="50">
        <f t="shared" si="394"/>
        <v>0</v>
      </c>
      <c r="P885" s="50"/>
      <c r="Q885" s="50">
        <f t="shared" si="395"/>
        <v>0</v>
      </c>
      <c r="R885" s="50"/>
      <c r="S885" s="50">
        <f t="shared" si="396"/>
        <v>0</v>
      </c>
      <c r="T885" s="50"/>
      <c r="U885" s="50">
        <f t="shared" si="397"/>
        <v>0</v>
      </c>
      <c r="V885" s="50">
        <v>86.5</v>
      </c>
      <c r="W885" s="50">
        <f t="shared" si="398"/>
        <v>3540.45</v>
      </c>
      <c r="X885" s="50"/>
      <c r="Y885" s="50">
        <f t="shared" si="399"/>
        <v>0</v>
      </c>
      <c r="Z885" s="50"/>
      <c r="AA885" s="50">
        <f t="shared" si="400"/>
        <v>0</v>
      </c>
      <c r="AB885" s="50"/>
      <c r="AC885" s="50">
        <f t="shared" si="385"/>
        <v>0</v>
      </c>
      <c r="AD885" s="50">
        <v>13.5</v>
      </c>
      <c r="AE885" s="50">
        <f t="shared" si="372"/>
        <v>552.55999999999995</v>
      </c>
      <c r="AF885" s="50"/>
      <c r="AG885" s="50">
        <f>ROUND(AF885*$L885,2)-0.01</f>
        <v>-0.01</v>
      </c>
      <c r="AH885" s="50"/>
      <c r="AI885" s="50">
        <f t="shared" si="386"/>
        <v>0</v>
      </c>
      <c r="AJ885" s="50"/>
      <c r="AK885" s="50">
        <f t="shared" si="391"/>
        <v>0</v>
      </c>
      <c r="AL885" s="50"/>
      <c r="AM885" s="50">
        <f t="shared" si="387"/>
        <v>0</v>
      </c>
      <c r="AN885" s="50"/>
      <c r="AO885" s="50">
        <f t="shared" si="388"/>
        <v>0</v>
      </c>
      <c r="AP885" s="49">
        <f t="shared" si="389"/>
        <v>100</v>
      </c>
      <c r="AQ885" s="49">
        <f t="shared" si="381"/>
        <v>4092.9999999999995</v>
      </c>
      <c r="AR885" s="49">
        <f t="shared" si="382"/>
        <v>0</v>
      </c>
      <c r="AS885" s="58">
        <f t="shared" si="383"/>
        <v>0</v>
      </c>
      <c r="AT885" s="47"/>
      <c r="AU885" s="46"/>
      <c r="AV885" s="24">
        <f t="shared" si="392"/>
        <v>0</v>
      </c>
      <c r="AW885" s="23" t="str">
        <f t="shared" si="401"/>
        <v>NÃO MEDIDO</v>
      </c>
      <c r="AX885" s="45"/>
    </row>
    <row r="886" spans="1:50" s="41" customFormat="1" ht="47.25" customHeight="1" x14ac:dyDescent="0.2">
      <c r="A886" s="41" t="s">
        <v>39</v>
      </c>
      <c r="C886" s="57" t="s">
        <v>1397</v>
      </c>
      <c r="D886" s="56" t="s">
        <v>1396</v>
      </c>
      <c r="E886" s="55" t="s">
        <v>182</v>
      </c>
      <c r="F886" s="53">
        <v>200</v>
      </c>
      <c r="G886" s="53">
        <v>0</v>
      </c>
      <c r="H886" s="54">
        <v>0</v>
      </c>
      <c r="I886" s="54"/>
      <c r="J886" s="54">
        <v>0</v>
      </c>
      <c r="K886" s="53">
        <f t="shared" si="384"/>
        <v>200</v>
      </c>
      <c r="L886" s="52">
        <v>55.19</v>
      </c>
      <c r="M886" s="51">
        <f t="shared" si="390"/>
        <v>11038</v>
      </c>
      <c r="N886" s="50"/>
      <c r="O886" s="50">
        <f t="shared" si="394"/>
        <v>0</v>
      </c>
      <c r="P886" s="50"/>
      <c r="Q886" s="50">
        <f t="shared" si="395"/>
        <v>0</v>
      </c>
      <c r="R886" s="50"/>
      <c r="S886" s="50">
        <f t="shared" si="396"/>
        <v>0</v>
      </c>
      <c r="T886" s="50"/>
      <c r="U886" s="50">
        <f t="shared" si="397"/>
        <v>0</v>
      </c>
      <c r="V886" s="50"/>
      <c r="W886" s="50">
        <f t="shared" si="398"/>
        <v>0</v>
      </c>
      <c r="X886" s="50"/>
      <c r="Y886" s="50">
        <f t="shared" si="399"/>
        <v>0</v>
      </c>
      <c r="Z886" s="50"/>
      <c r="AA886" s="50">
        <f t="shared" si="400"/>
        <v>0</v>
      </c>
      <c r="AB886" s="50"/>
      <c r="AC886" s="50">
        <f t="shared" si="385"/>
        <v>0</v>
      </c>
      <c r="AD886" s="50">
        <v>200</v>
      </c>
      <c r="AE886" s="50">
        <f t="shared" ref="AE886:AE949" si="402">ROUND(AD886*$L886,2)</f>
        <v>11038</v>
      </c>
      <c r="AF886" s="50"/>
      <c r="AG886" s="50">
        <f>ROUND(AF886*$L886,2)</f>
        <v>0</v>
      </c>
      <c r="AH886" s="50"/>
      <c r="AI886" s="50">
        <f t="shared" si="386"/>
        <v>0</v>
      </c>
      <c r="AJ886" s="50"/>
      <c r="AK886" s="50">
        <f t="shared" si="391"/>
        <v>0</v>
      </c>
      <c r="AL886" s="50"/>
      <c r="AM886" s="50">
        <f t="shared" si="387"/>
        <v>0</v>
      </c>
      <c r="AN886" s="50"/>
      <c r="AO886" s="50">
        <f t="shared" si="388"/>
        <v>0</v>
      </c>
      <c r="AP886" s="49">
        <f t="shared" si="389"/>
        <v>200</v>
      </c>
      <c r="AQ886" s="49">
        <f t="shared" si="381"/>
        <v>11038</v>
      </c>
      <c r="AR886" s="49">
        <f t="shared" si="382"/>
        <v>0</v>
      </c>
      <c r="AS886" s="58">
        <f t="shared" si="383"/>
        <v>0</v>
      </c>
      <c r="AT886" s="47"/>
      <c r="AU886" s="46"/>
      <c r="AV886" s="24">
        <f t="shared" si="392"/>
        <v>0</v>
      </c>
      <c r="AW886" s="23" t="str">
        <f t="shared" si="401"/>
        <v>NÃO MEDIDO</v>
      </c>
      <c r="AX886" s="45"/>
    </row>
    <row r="887" spans="1:50" s="41" customFormat="1" ht="47.25" customHeight="1" x14ac:dyDescent="0.2">
      <c r="A887" s="41" t="s">
        <v>39</v>
      </c>
      <c r="C887" s="57" t="s">
        <v>1395</v>
      </c>
      <c r="D887" s="56" t="s">
        <v>1394</v>
      </c>
      <c r="E887" s="55" t="s">
        <v>182</v>
      </c>
      <c r="F887" s="53">
        <v>200</v>
      </c>
      <c r="G887" s="53">
        <v>0</v>
      </c>
      <c r="H887" s="54">
        <v>0</v>
      </c>
      <c r="I887" s="54"/>
      <c r="J887" s="54">
        <v>0</v>
      </c>
      <c r="K887" s="53">
        <f t="shared" si="384"/>
        <v>200</v>
      </c>
      <c r="L887" s="52">
        <v>77.33</v>
      </c>
      <c r="M887" s="51">
        <f t="shared" si="390"/>
        <v>15466</v>
      </c>
      <c r="N887" s="50"/>
      <c r="O887" s="50">
        <f t="shared" si="394"/>
        <v>0</v>
      </c>
      <c r="P887" s="50"/>
      <c r="Q887" s="50">
        <f t="shared" si="395"/>
        <v>0</v>
      </c>
      <c r="R887" s="50"/>
      <c r="S887" s="50">
        <f t="shared" si="396"/>
        <v>0</v>
      </c>
      <c r="T887" s="50"/>
      <c r="U887" s="50">
        <f t="shared" si="397"/>
        <v>0</v>
      </c>
      <c r="V887" s="50">
        <v>112.5</v>
      </c>
      <c r="W887" s="50">
        <f t="shared" si="398"/>
        <v>8699.6299999999992</v>
      </c>
      <c r="X887" s="50"/>
      <c r="Y887" s="50">
        <f t="shared" si="399"/>
        <v>0</v>
      </c>
      <c r="Z887" s="50">
        <v>25</v>
      </c>
      <c r="AA887" s="50">
        <f t="shared" si="400"/>
        <v>1933.25</v>
      </c>
      <c r="AB887" s="50"/>
      <c r="AC887" s="50">
        <f t="shared" si="385"/>
        <v>0</v>
      </c>
      <c r="AD887" s="50">
        <v>62.5</v>
      </c>
      <c r="AE887" s="50">
        <f t="shared" si="402"/>
        <v>4833.13</v>
      </c>
      <c r="AF887" s="50"/>
      <c r="AG887" s="50">
        <f>ROUND(AF887*$L887,2)-0.01</f>
        <v>-0.01</v>
      </c>
      <c r="AH887" s="50"/>
      <c r="AI887" s="50">
        <f t="shared" si="386"/>
        <v>0</v>
      </c>
      <c r="AJ887" s="50"/>
      <c r="AK887" s="50">
        <f t="shared" si="391"/>
        <v>0</v>
      </c>
      <c r="AL887" s="50"/>
      <c r="AM887" s="50">
        <f t="shared" si="387"/>
        <v>0</v>
      </c>
      <c r="AN887" s="50"/>
      <c r="AO887" s="50">
        <f t="shared" si="388"/>
        <v>0</v>
      </c>
      <c r="AP887" s="49">
        <f t="shared" si="389"/>
        <v>200</v>
      </c>
      <c r="AQ887" s="49">
        <f t="shared" si="381"/>
        <v>15465.999999999998</v>
      </c>
      <c r="AR887" s="49">
        <f t="shared" si="382"/>
        <v>0</v>
      </c>
      <c r="AS887" s="58">
        <f t="shared" si="383"/>
        <v>0</v>
      </c>
      <c r="AT887" s="47"/>
      <c r="AU887" s="46"/>
      <c r="AV887" s="24">
        <f t="shared" si="392"/>
        <v>0</v>
      </c>
      <c r="AW887" s="23" t="str">
        <f t="shared" si="401"/>
        <v>NÃO MEDIDO</v>
      </c>
      <c r="AX887" s="45"/>
    </row>
    <row r="888" spans="1:50" s="41" customFormat="1" ht="47.25" customHeight="1" x14ac:dyDescent="0.2">
      <c r="A888" s="41" t="s">
        <v>39</v>
      </c>
      <c r="C888" s="57" t="s">
        <v>1393</v>
      </c>
      <c r="D888" s="56" t="s">
        <v>1392</v>
      </c>
      <c r="E888" s="55" t="s">
        <v>182</v>
      </c>
      <c r="F888" s="53">
        <v>90</v>
      </c>
      <c r="G888" s="53">
        <v>0</v>
      </c>
      <c r="H888" s="54">
        <v>100</v>
      </c>
      <c r="I888" s="54"/>
      <c r="J888" s="54">
        <v>0</v>
      </c>
      <c r="K888" s="53">
        <f t="shared" si="384"/>
        <v>190</v>
      </c>
      <c r="L888" s="52">
        <v>130.69999999999999</v>
      </c>
      <c r="M888" s="51">
        <f t="shared" si="390"/>
        <v>24833</v>
      </c>
      <c r="N888" s="50"/>
      <c r="O888" s="50">
        <f t="shared" si="394"/>
        <v>0</v>
      </c>
      <c r="P888" s="50"/>
      <c r="Q888" s="50">
        <f t="shared" si="395"/>
        <v>0</v>
      </c>
      <c r="R888" s="50"/>
      <c r="S888" s="50">
        <f t="shared" si="396"/>
        <v>0</v>
      </c>
      <c r="T888" s="50"/>
      <c r="U888" s="50">
        <f t="shared" si="397"/>
        <v>0</v>
      </c>
      <c r="V888" s="50">
        <v>90</v>
      </c>
      <c r="W888" s="50">
        <f t="shared" si="398"/>
        <v>11763</v>
      </c>
      <c r="X888" s="50"/>
      <c r="Y888" s="50">
        <f t="shared" si="399"/>
        <v>0</v>
      </c>
      <c r="Z888" s="50"/>
      <c r="AA888" s="50">
        <f t="shared" si="400"/>
        <v>0</v>
      </c>
      <c r="AB888" s="50"/>
      <c r="AC888" s="50">
        <f t="shared" si="385"/>
        <v>0</v>
      </c>
      <c r="AD888" s="50"/>
      <c r="AE888" s="50">
        <f t="shared" si="402"/>
        <v>0</v>
      </c>
      <c r="AF888" s="50"/>
      <c r="AG888" s="50">
        <f t="shared" ref="AG888:AG951" si="403">ROUND(AF888*$L888,2)</f>
        <v>0</v>
      </c>
      <c r="AH888" s="50"/>
      <c r="AI888" s="50">
        <f t="shared" si="386"/>
        <v>0</v>
      </c>
      <c r="AJ888" s="50"/>
      <c r="AK888" s="50">
        <f t="shared" si="391"/>
        <v>0</v>
      </c>
      <c r="AL888" s="50"/>
      <c r="AM888" s="50">
        <f t="shared" si="387"/>
        <v>0</v>
      </c>
      <c r="AN888" s="50"/>
      <c r="AO888" s="50">
        <f t="shared" si="388"/>
        <v>0</v>
      </c>
      <c r="AP888" s="49">
        <f t="shared" si="389"/>
        <v>90</v>
      </c>
      <c r="AQ888" s="49">
        <f t="shared" si="381"/>
        <v>11763</v>
      </c>
      <c r="AR888" s="49">
        <f t="shared" si="382"/>
        <v>100</v>
      </c>
      <c r="AS888" s="58">
        <f t="shared" si="383"/>
        <v>13070</v>
      </c>
      <c r="AT888" s="47"/>
      <c r="AU888" s="46"/>
      <c r="AV888" s="24">
        <f t="shared" si="392"/>
        <v>0</v>
      </c>
      <c r="AW888" s="23" t="str">
        <f t="shared" si="401"/>
        <v>NÃO MEDIDO</v>
      </c>
      <c r="AX888" s="45"/>
    </row>
    <row r="889" spans="1:50" s="41" customFormat="1" ht="47.25" customHeight="1" x14ac:dyDescent="0.2">
      <c r="A889" s="41" t="s">
        <v>39</v>
      </c>
      <c r="C889" s="57" t="s">
        <v>1391</v>
      </c>
      <c r="D889" s="56" t="s">
        <v>1390</v>
      </c>
      <c r="E889" s="55" t="s">
        <v>182</v>
      </c>
      <c r="F889" s="53">
        <v>10</v>
      </c>
      <c r="G889" s="53">
        <v>0</v>
      </c>
      <c r="H889" s="54">
        <v>0</v>
      </c>
      <c r="I889" s="54"/>
      <c r="J889" s="54">
        <v>0</v>
      </c>
      <c r="K889" s="53">
        <f t="shared" si="384"/>
        <v>10</v>
      </c>
      <c r="L889" s="52">
        <v>207.46</v>
      </c>
      <c r="M889" s="51">
        <f t="shared" si="390"/>
        <v>2074.6</v>
      </c>
      <c r="N889" s="50"/>
      <c r="O889" s="50">
        <f t="shared" si="394"/>
        <v>0</v>
      </c>
      <c r="P889" s="50"/>
      <c r="Q889" s="50">
        <f t="shared" si="395"/>
        <v>0</v>
      </c>
      <c r="R889" s="50"/>
      <c r="S889" s="50">
        <f t="shared" si="396"/>
        <v>0</v>
      </c>
      <c r="T889" s="50"/>
      <c r="U889" s="50">
        <f t="shared" si="397"/>
        <v>0</v>
      </c>
      <c r="V889" s="50"/>
      <c r="W889" s="50">
        <f t="shared" si="398"/>
        <v>0</v>
      </c>
      <c r="X889" s="50"/>
      <c r="Y889" s="50">
        <f t="shared" si="399"/>
        <v>0</v>
      </c>
      <c r="Z889" s="50"/>
      <c r="AA889" s="50">
        <f t="shared" si="400"/>
        <v>0</v>
      </c>
      <c r="AB889" s="50"/>
      <c r="AC889" s="50">
        <f t="shared" si="385"/>
        <v>0</v>
      </c>
      <c r="AD889" s="50"/>
      <c r="AE889" s="50">
        <f t="shared" si="402"/>
        <v>0</v>
      </c>
      <c r="AF889" s="50"/>
      <c r="AG889" s="50">
        <f t="shared" si="403"/>
        <v>0</v>
      </c>
      <c r="AH889" s="50"/>
      <c r="AI889" s="50">
        <f t="shared" si="386"/>
        <v>0</v>
      </c>
      <c r="AJ889" s="50"/>
      <c r="AK889" s="50">
        <f t="shared" si="391"/>
        <v>0</v>
      </c>
      <c r="AL889" s="50"/>
      <c r="AM889" s="50">
        <f t="shared" si="387"/>
        <v>0</v>
      </c>
      <c r="AN889" s="50"/>
      <c r="AO889" s="50">
        <f t="shared" si="388"/>
        <v>0</v>
      </c>
      <c r="AP889" s="49">
        <f t="shared" si="389"/>
        <v>0</v>
      </c>
      <c r="AQ889" s="49">
        <f t="shared" si="381"/>
        <v>0</v>
      </c>
      <c r="AR889" s="49">
        <f t="shared" si="382"/>
        <v>10</v>
      </c>
      <c r="AS889" s="58">
        <f t="shared" si="383"/>
        <v>2074.6</v>
      </c>
      <c r="AT889" s="47"/>
      <c r="AU889" s="46"/>
      <c r="AV889" s="24">
        <f t="shared" si="392"/>
        <v>0</v>
      </c>
      <c r="AW889" s="23" t="str">
        <f t="shared" si="401"/>
        <v>NÃO MEDIDO</v>
      </c>
      <c r="AX889" s="45"/>
    </row>
    <row r="890" spans="1:50" s="41" customFormat="1" ht="47.25" customHeight="1" x14ac:dyDescent="0.2">
      <c r="A890" s="41" t="s">
        <v>39</v>
      </c>
      <c r="C890" s="57" t="s">
        <v>1389</v>
      </c>
      <c r="D890" s="56" t="s">
        <v>1388</v>
      </c>
      <c r="E890" s="55" t="s">
        <v>182</v>
      </c>
      <c r="F890" s="53">
        <v>90</v>
      </c>
      <c r="G890" s="53">
        <v>0</v>
      </c>
      <c r="H890" s="54">
        <v>0</v>
      </c>
      <c r="I890" s="54"/>
      <c r="J890" s="54">
        <v>0</v>
      </c>
      <c r="K890" s="53">
        <f t="shared" si="384"/>
        <v>90</v>
      </c>
      <c r="L890" s="52">
        <v>251.84</v>
      </c>
      <c r="M890" s="51">
        <f t="shared" si="390"/>
        <v>22665.599999999999</v>
      </c>
      <c r="N890" s="50"/>
      <c r="O890" s="50">
        <f t="shared" si="394"/>
        <v>0</v>
      </c>
      <c r="P890" s="50"/>
      <c r="Q890" s="50">
        <f t="shared" si="395"/>
        <v>0</v>
      </c>
      <c r="R890" s="50"/>
      <c r="S890" s="50">
        <f t="shared" si="396"/>
        <v>0</v>
      </c>
      <c r="T890" s="50"/>
      <c r="U890" s="50">
        <f t="shared" si="397"/>
        <v>0</v>
      </c>
      <c r="V890" s="50">
        <v>90</v>
      </c>
      <c r="W890" s="50">
        <f t="shared" si="398"/>
        <v>22665.599999999999</v>
      </c>
      <c r="X890" s="50"/>
      <c r="Y890" s="50">
        <f t="shared" si="399"/>
        <v>0</v>
      </c>
      <c r="Z890" s="50"/>
      <c r="AA890" s="50">
        <f t="shared" si="400"/>
        <v>0</v>
      </c>
      <c r="AB890" s="50"/>
      <c r="AC890" s="50">
        <f t="shared" si="385"/>
        <v>0</v>
      </c>
      <c r="AD890" s="50"/>
      <c r="AE890" s="50">
        <f t="shared" si="402"/>
        <v>0</v>
      </c>
      <c r="AF890" s="50"/>
      <c r="AG890" s="50">
        <f t="shared" si="403"/>
        <v>0</v>
      </c>
      <c r="AH890" s="50"/>
      <c r="AI890" s="50">
        <f t="shared" si="386"/>
        <v>0</v>
      </c>
      <c r="AJ890" s="50"/>
      <c r="AK890" s="50">
        <f t="shared" si="391"/>
        <v>0</v>
      </c>
      <c r="AL890" s="50"/>
      <c r="AM890" s="50">
        <f t="shared" si="387"/>
        <v>0</v>
      </c>
      <c r="AN890" s="50"/>
      <c r="AO890" s="50">
        <f t="shared" si="388"/>
        <v>0</v>
      </c>
      <c r="AP890" s="49">
        <f t="shared" si="389"/>
        <v>90</v>
      </c>
      <c r="AQ890" s="49">
        <f t="shared" si="381"/>
        <v>22665.599999999999</v>
      </c>
      <c r="AR890" s="49">
        <f t="shared" si="382"/>
        <v>0</v>
      </c>
      <c r="AS890" s="58">
        <f t="shared" si="383"/>
        <v>0</v>
      </c>
      <c r="AT890" s="47"/>
      <c r="AU890" s="46"/>
      <c r="AV890" s="24">
        <f t="shared" si="392"/>
        <v>0</v>
      </c>
      <c r="AW890" s="23" t="str">
        <f t="shared" si="401"/>
        <v>NÃO MEDIDO</v>
      </c>
      <c r="AX890" s="45"/>
    </row>
    <row r="891" spans="1:50" s="41" customFormat="1" ht="47.25" customHeight="1" x14ac:dyDescent="0.2">
      <c r="A891" s="41" t="s">
        <v>39</v>
      </c>
      <c r="C891" s="57" t="s">
        <v>1387</v>
      </c>
      <c r="D891" s="56" t="s">
        <v>1386</v>
      </c>
      <c r="E891" s="55" t="s">
        <v>182</v>
      </c>
      <c r="F891" s="53">
        <v>25</v>
      </c>
      <c r="G891" s="53">
        <v>0</v>
      </c>
      <c r="H891" s="54">
        <v>0</v>
      </c>
      <c r="I891" s="54"/>
      <c r="J891" s="54">
        <v>0</v>
      </c>
      <c r="K891" s="53">
        <f t="shared" si="384"/>
        <v>25</v>
      </c>
      <c r="L891" s="52">
        <v>425.24</v>
      </c>
      <c r="M891" s="51">
        <f t="shared" si="390"/>
        <v>10631</v>
      </c>
      <c r="N891" s="50"/>
      <c r="O891" s="50">
        <f t="shared" si="394"/>
        <v>0</v>
      </c>
      <c r="P891" s="50"/>
      <c r="Q891" s="50">
        <f t="shared" si="395"/>
        <v>0</v>
      </c>
      <c r="R891" s="50"/>
      <c r="S891" s="50">
        <f t="shared" si="396"/>
        <v>0</v>
      </c>
      <c r="T891" s="50"/>
      <c r="U891" s="50">
        <f t="shared" si="397"/>
        <v>0</v>
      </c>
      <c r="V891" s="50"/>
      <c r="W891" s="50">
        <f t="shared" si="398"/>
        <v>0</v>
      </c>
      <c r="X891" s="50"/>
      <c r="Y891" s="50">
        <f t="shared" si="399"/>
        <v>0</v>
      </c>
      <c r="Z891" s="50"/>
      <c r="AA891" s="50">
        <f t="shared" si="400"/>
        <v>0</v>
      </c>
      <c r="AB891" s="50"/>
      <c r="AC891" s="50">
        <f t="shared" si="385"/>
        <v>0</v>
      </c>
      <c r="AD891" s="50"/>
      <c r="AE891" s="50">
        <f t="shared" si="402"/>
        <v>0</v>
      </c>
      <c r="AF891" s="50"/>
      <c r="AG891" s="50">
        <f t="shared" si="403"/>
        <v>0</v>
      </c>
      <c r="AH891" s="50"/>
      <c r="AI891" s="50">
        <f t="shared" si="386"/>
        <v>0</v>
      </c>
      <c r="AJ891" s="50"/>
      <c r="AK891" s="50">
        <f t="shared" si="391"/>
        <v>0</v>
      </c>
      <c r="AL891" s="50"/>
      <c r="AM891" s="50">
        <f t="shared" si="387"/>
        <v>0</v>
      </c>
      <c r="AN891" s="50"/>
      <c r="AO891" s="50">
        <f t="shared" si="388"/>
        <v>0</v>
      </c>
      <c r="AP891" s="49">
        <f t="shared" si="389"/>
        <v>0</v>
      </c>
      <c r="AQ891" s="49">
        <f t="shared" si="381"/>
        <v>0</v>
      </c>
      <c r="AR891" s="49">
        <f t="shared" si="382"/>
        <v>25</v>
      </c>
      <c r="AS891" s="58">
        <f t="shared" si="383"/>
        <v>10631</v>
      </c>
      <c r="AT891" s="47"/>
      <c r="AU891" s="46"/>
      <c r="AV891" s="24">
        <f t="shared" si="392"/>
        <v>0</v>
      </c>
      <c r="AW891" s="23" t="str">
        <f t="shared" si="401"/>
        <v>NÃO MEDIDO</v>
      </c>
      <c r="AX891" s="45"/>
    </row>
    <row r="892" spans="1:50" s="41" customFormat="1" ht="47.25" customHeight="1" x14ac:dyDescent="0.2">
      <c r="A892" s="41" t="s">
        <v>39</v>
      </c>
      <c r="C892" s="57" t="s">
        <v>1385</v>
      </c>
      <c r="D892" s="56" t="s">
        <v>1384</v>
      </c>
      <c r="E892" s="55" t="s">
        <v>182</v>
      </c>
      <c r="F892" s="53">
        <v>50</v>
      </c>
      <c r="G892" s="53">
        <v>0</v>
      </c>
      <c r="H892" s="54">
        <v>0</v>
      </c>
      <c r="I892" s="54"/>
      <c r="J892" s="54">
        <v>0</v>
      </c>
      <c r="K892" s="53">
        <f t="shared" si="384"/>
        <v>50</v>
      </c>
      <c r="L892" s="52">
        <v>9.6199999999999992</v>
      </c>
      <c r="M892" s="51">
        <f t="shared" si="390"/>
        <v>481</v>
      </c>
      <c r="N892" s="50"/>
      <c r="O892" s="50">
        <f t="shared" si="394"/>
        <v>0</v>
      </c>
      <c r="P892" s="50"/>
      <c r="Q892" s="50">
        <f t="shared" si="395"/>
        <v>0</v>
      </c>
      <c r="R892" s="50"/>
      <c r="S892" s="50">
        <f t="shared" si="396"/>
        <v>0</v>
      </c>
      <c r="T892" s="50"/>
      <c r="U892" s="50">
        <f t="shared" si="397"/>
        <v>0</v>
      </c>
      <c r="V892" s="50"/>
      <c r="W892" s="50">
        <f t="shared" si="398"/>
        <v>0</v>
      </c>
      <c r="X892" s="50"/>
      <c r="Y892" s="50">
        <f t="shared" si="399"/>
        <v>0</v>
      </c>
      <c r="Z892" s="50"/>
      <c r="AA892" s="50">
        <f t="shared" si="400"/>
        <v>0</v>
      </c>
      <c r="AB892" s="50"/>
      <c r="AC892" s="50">
        <f t="shared" si="385"/>
        <v>0</v>
      </c>
      <c r="AD892" s="50"/>
      <c r="AE892" s="50">
        <f t="shared" si="402"/>
        <v>0</v>
      </c>
      <c r="AF892" s="50"/>
      <c r="AG892" s="50">
        <f t="shared" si="403"/>
        <v>0</v>
      </c>
      <c r="AH892" s="50"/>
      <c r="AI892" s="50">
        <f t="shared" si="386"/>
        <v>0</v>
      </c>
      <c r="AJ892" s="50"/>
      <c r="AK892" s="50">
        <f t="shared" si="391"/>
        <v>0</v>
      </c>
      <c r="AL892" s="50"/>
      <c r="AM892" s="50">
        <f t="shared" si="387"/>
        <v>0</v>
      </c>
      <c r="AN892" s="50"/>
      <c r="AO892" s="50">
        <f t="shared" si="388"/>
        <v>0</v>
      </c>
      <c r="AP892" s="49">
        <f t="shared" si="389"/>
        <v>0</v>
      </c>
      <c r="AQ892" s="49">
        <f t="shared" si="381"/>
        <v>0</v>
      </c>
      <c r="AR892" s="49">
        <f t="shared" si="382"/>
        <v>50</v>
      </c>
      <c r="AS892" s="58">
        <f t="shared" si="383"/>
        <v>481</v>
      </c>
      <c r="AT892" s="47"/>
      <c r="AU892" s="46"/>
      <c r="AV892" s="24">
        <f t="shared" si="392"/>
        <v>0</v>
      </c>
      <c r="AW892" s="23" t="str">
        <f t="shared" si="401"/>
        <v>NÃO MEDIDO</v>
      </c>
      <c r="AX892" s="45"/>
    </row>
    <row r="893" spans="1:50" s="41" customFormat="1" ht="47.25" customHeight="1" x14ac:dyDescent="0.2">
      <c r="A893" s="41" t="s">
        <v>39</v>
      </c>
      <c r="C893" s="57" t="s">
        <v>1383</v>
      </c>
      <c r="D893" s="56" t="s">
        <v>1382</v>
      </c>
      <c r="E893" s="55" t="s">
        <v>43</v>
      </c>
      <c r="F893" s="53">
        <v>80</v>
      </c>
      <c r="G893" s="53">
        <v>0</v>
      </c>
      <c r="H893" s="54">
        <v>0</v>
      </c>
      <c r="I893" s="54"/>
      <c r="J893" s="54">
        <v>0</v>
      </c>
      <c r="K893" s="53">
        <f t="shared" si="384"/>
        <v>80</v>
      </c>
      <c r="L893" s="52">
        <v>1.31</v>
      </c>
      <c r="M893" s="51">
        <f t="shared" si="390"/>
        <v>104.8</v>
      </c>
      <c r="N893" s="50"/>
      <c r="O893" s="50">
        <f t="shared" si="394"/>
        <v>0</v>
      </c>
      <c r="P893" s="50"/>
      <c r="Q893" s="50">
        <f t="shared" si="395"/>
        <v>0</v>
      </c>
      <c r="R893" s="50"/>
      <c r="S893" s="50">
        <f t="shared" si="396"/>
        <v>0</v>
      </c>
      <c r="T893" s="50"/>
      <c r="U893" s="50">
        <f t="shared" si="397"/>
        <v>0</v>
      </c>
      <c r="V893" s="50"/>
      <c r="W893" s="50">
        <f t="shared" si="398"/>
        <v>0</v>
      </c>
      <c r="X893" s="50"/>
      <c r="Y893" s="50">
        <f t="shared" si="399"/>
        <v>0</v>
      </c>
      <c r="Z893" s="50"/>
      <c r="AA893" s="50">
        <f t="shared" si="400"/>
        <v>0</v>
      </c>
      <c r="AB893" s="50"/>
      <c r="AC893" s="50">
        <f t="shared" si="385"/>
        <v>0</v>
      </c>
      <c r="AD893" s="50"/>
      <c r="AE893" s="50">
        <f t="shared" si="402"/>
        <v>0</v>
      </c>
      <c r="AF893" s="50"/>
      <c r="AG893" s="50">
        <f t="shared" si="403"/>
        <v>0</v>
      </c>
      <c r="AH893" s="50"/>
      <c r="AI893" s="50">
        <f t="shared" si="386"/>
        <v>0</v>
      </c>
      <c r="AJ893" s="50"/>
      <c r="AK893" s="50">
        <f t="shared" si="391"/>
        <v>0</v>
      </c>
      <c r="AL893" s="50"/>
      <c r="AM893" s="50">
        <f t="shared" si="387"/>
        <v>0</v>
      </c>
      <c r="AN893" s="50"/>
      <c r="AO893" s="50">
        <f t="shared" si="388"/>
        <v>0</v>
      </c>
      <c r="AP893" s="49">
        <f t="shared" si="389"/>
        <v>0</v>
      </c>
      <c r="AQ893" s="49">
        <f t="shared" si="381"/>
        <v>0</v>
      </c>
      <c r="AR893" s="49">
        <f t="shared" si="382"/>
        <v>80</v>
      </c>
      <c r="AS893" s="58">
        <f t="shared" si="383"/>
        <v>104.8</v>
      </c>
      <c r="AT893" s="47"/>
      <c r="AU893" s="46"/>
      <c r="AV893" s="24">
        <f t="shared" si="392"/>
        <v>0</v>
      </c>
      <c r="AW893" s="23" t="str">
        <f t="shared" si="401"/>
        <v>NÃO MEDIDO</v>
      </c>
      <c r="AX893" s="45"/>
    </row>
    <row r="894" spans="1:50" s="41" customFormat="1" ht="47.25" customHeight="1" x14ac:dyDescent="0.2">
      <c r="A894" s="41" t="s">
        <v>39</v>
      </c>
      <c r="C894" s="57" t="s">
        <v>1381</v>
      </c>
      <c r="D894" s="56" t="s">
        <v>1380</v>
      </c>
      <c r="E894" s="55" t="s">
        <v>43</v>
      </c>
      <c r="F894" s="53">
        <v>50</v>
      </c>
      <c r="G894" s="53">
        <v>0</v>
      </c>
      <c r="H894" s="54">
        <v>0</v>
      </c>
      <c r="I894" s="54"/>
      <c r="J894" s="54">
        <v>0</v>
      </c>
      <c r="K894" s="53">
        <f t="shared" si="384"/>
        <v>50</v>
      </c>
      <c r="L894" s="52">
        <v>1.3</v>
      </c>
      <c r="M894" s="51">
        <f t="shared" si="390"/>
        <v>65</v>
      </c>
      <c r="N894" s="50"/>
      <c r="O894" s="50">
        <f t="shared" si="394"/>
        <v>0</v>
      </c>
      <c r="P894" s="50"/>
      <c r="Q894" s="50">
        <f t="shared" si="395"/>
        <v>0</v>
      </c>
      <c r="R894" s="50"/>
      <c r="S894" s="50">
        <f t="shared" si="396"/>
        <v>0</v>
      </c>
      <c r="T894" s="50"/>
      <c r="U894" s="50">
        <f t="shared" si="397"/>
        <v>0</v>
      </c>
      <c r="V894" s="50"/>
      <c r="W894" s="50">
        <f t="shared" si="398"/>
        <v>0</v>
      </c>
      <c r="X894" s="50"/>
      <c r="Y894" s="50">
        <f t="shared" si="399"/>
        <v>0</v>
      </c>
      <c r="Z894" s="50"/>
      <c r="AA894" s="50">
        <f t="shared" si="400"/>
        <v>0</v>
      </c>
      <c r="AB894" s="50"/>
      <c r="AC894" s="50">
        <f t="shared" si="385"/>
        <v>0</v>
      </c>
      <c r="AD894" s="50"/>
      <c r="AE894" s="50">
        <f t="shared" si="402"/>
        <v>0</v>
      </c>
      <c r="AF894" s="50"/>
      <c r="AG894" s="50">
        <f t="shared" si="403"/>
        <v>0</v>
      </c>
      <c r="AH894" s="50"/>
      <c r="AI894" s="50">
        <f t="shared" si="386"/>
        <v>0</v>
      </c>
      <c r="AJ894" s="50"/>
      <c r="AK894" s="50">
        <f t="shared" si="391"/>
        <v>0</v>
      </c>
      <c r="AL894" s="50"/>
      <c r="AM894" s="50">
        <f t="shared" si="387"/>
        <v>0</v>
      </c>
      <c r="AN894" s="50"/>
      <c r="AO894" s="50">
        <f t="shared" si="388"/>
        <v>0</v>
      </c>
      <c r="AP894" s="49">
        <f t="shared" si="389"/>
        <v>0</v>
      </c>
      <c r="AQ894" s="49">
        <f t="shared" si="381"/>
        <v>0</v>
      </c>
      <c r="AR894" s="49">
        <f t="shared" si="382"/>
        <v>50</v>
      </c>
      <c r="AS894" s="58">
        <f t="shared" si="383"/>
        <v>65</v>
      </c>
      <c r="AT894" s="47"/>
      <c r="AU894" s="46"/>
      <c r="AV894" s="24">
        <f t="shared" si="392"/>
        <v>0</v>
      </c>
      <c r="AW894" s="23" t="str">
        <f t="shared" si="401"/>
        <v>NÃO MEDIDO</v>
      </c>
      <c r="AX894" s="45"/>
    </row>
    <row r="895" spans="1:50" s="41" customFormat="1" ht="30" customHeight="1" x14ac:dyDescent="0.2">
      <c r="A895" s="41" t="s">
        <v>39</v>
      </c>
      <c r="C895" s="57" t="s">
        <v>1379</v>
      </c>
      <c r="D895" s="56" t="s">
        <v>1378</v>
      </c>
      <c r="E895" s="55" t="s">
        <v>43</v>
      </c>
      <c r="F895" s="53">
        <v>400</v>
      </c>
      <c r="G895" s="53">
        <v>0</v>
      </c>
      <c r="H895" s="54">
        <v>0</v>
      </c>
      <c r="I895" s="54"/>
      <c r="J895" s="54">
        <v>0</v>
      </c>
      <c r="K895" s="53">
        <f t="shared" si="384"/>
        <v>400</v>
      </c>
      <c r="L895" s="52">
        <v>1.52</v>
      </c>
      <c r="M895" s="51">
        <f t="shared" si="390"/>
        <v>608</v>
      </c>
      <c r="N895" s="50"/>
      <c r="O895" s="50">
        <f t="shared" si="394"/>
        <v>0</v>
      </c>
      <c r="P895" s="50"/>
      <c r="Q895" s="50">
        <f t="shared" si="395"/>
        <v>0</v>
      </c>
      <c r="R895" s="50"/>
      <c r="S895" s="50">
        <f t="shared" si="396"/>
        <v>0</v>
      </c>
      <c r="T895" s="50"/>
      <c r="U895" s="50">
        <f t="shared" si="397"/>
        <v>0</v>
      </c>
      <c r="V895" s="50"/>
      <c r="W895" s="50">
        <f t="shared" si="398"/>
        <v>0</v>
      </c>
      <c r="X895" s="50"/>
      <c r="Y895" s="50">
        <f t="shared" si="399"/>
        <v>0</v>
      </c>
      <c r="Z895" s="50"/>
      <c r="AA895" s="50">
        <f t="shared" si="400"/>
        <v>0</v>
      </c>
      <c r="AB895" s="50"/>
      <c r="AC895" s="50">
        <f t="shared" si="385"/>
        <v>0</v>
      </c>
      <c r="AD895" s="50"/>
      <c r="AE895" s="50">
        <f t="shared" si="402"/>
        <v>0</v>
      </c>
      <c r="AF895" s="50"/>
      <c r="AG895" s="50">
        <f t="shared" si="403"/>
        <v>0</v>
      </c>
      <c r="AH895" s="50">
        <v>400</v>
      </c>
      <c r="AI895" s="50">
        <f t="shared" si="386"/>
        <v>608</v>
      </c>
      <c r="AJ895" s="50"/>
      <c r="AK895" s="50">
        <f t="shared" si="391"/>
        <v>0</v>
      </c>
      <c r="AL895" s="50"/>
      <c r="AM895" s="50">
        <f t="shared" si="387"/>
        <v>0</v>
      </c>
      <c r="AN895" s="50"/>
      <c r="AO895" s="50">
        <f t="shared" si="388"/>
        <v>0</v>
      </c>
      <c r="AP895" s="49">
        <f t="shared" si="389"/>
        <v>400</v>
      </c>
      <c r="AQ895" s="49">
        <f t="shared" si="381"/>
        <v>608</v>
      </c>
      <c r="AR895" s="49">
        <f t="shared" si="382"/>
        <v>0</v>
      </c>
      <c r="AS895" s="58">
        <f t="shared" si="383"/>
        <v>0</v>
      </c>
      <c r="AT895" s="47"/>
      <c r="AU895" s="46"/>
      <c r="AV895" s="24">
        <f t="shared" si="392"/>
        <v>0</v>
      </c>
      <c r="AW895" s="23" t="str">
        <f t="shared" si="401"/>
        <v>NÃO MEDIDO</v>
      </c>
      <c r="AX895" s="45"/>
    </row>
    <row r="896" spans="1:50" s="41" customFormat="1" ht="30" customHeight="1" x14ac:dyDescent="0.2">
      <c r="A896" s="41" t="s">
        <v>39</v>
      </c>
      <c r="C896" s="57" t="s">
        <v>1377</v>
      </c>
      <c r="D896" s="56" t="s">
        <v>1376</v>
      </c>
      <c r="E896" s="55" t="s">
        <v>43</v>
      </c>
      <c r="F896" s="53">
        <v>100</v>
      </c>
      <c r="G896" s="53">
        <v>0</v>
      </c>
      <c r="H896" s="54">
        <v>0</v>
      </c>
      <c r="I896" s="54"/>
      <c r="J896" s="54">
        <v>0</v>
      </c>
      <c r="K896" s="53">
        <f t="shared" si="384"/>
        <v>100</v>
      </c>
      <c r="L896" s="52">
        <v>1.98</v>
      </c>
      <c r="M896" s="51">
        <f t="shared" si="390"/>
        <v>198</v>
      </c>
      <c r="N896" s="50"/>
      <c r="O896" s="50">
        <f t="shared" si="394"/>
        <v>0</v>
      </c>
      <c r="P896" s="50"/>
      <c r="Q896" s="50">
        <f t="shared" si="395"/>
        <v>0</v>
      </c>
      <c r="R896" s="50"/>
      <c r="S896" s="50">
        <f t="shared" si="396"/>
        <v>0</v>
      </c>
      <c r="T896" s="50"/>
      <c r="U896" s="50">
        <f t="shared" si="397"/>
        <v>0</v>
      </c>
      <c r="V896" s="50"/>
      <c r="W896" s="50">
        <f t="shared" si="398"/>
        <v>0</v>
      </c>
      <c r="X896" s="50"/>
      <c r="Y896" s="50">
        <f t="shared" si="399"/>
        <v>0</v>
      </c>
      <c r="Z896" s="50"/>
      <c r="AA896" s="50">
        <f t="shared" si="400"/>
        <v>0</v>
      </c>
      <c r="AB896" s="50"/>
      <c r="AC896" s="50">
        <f t="shared" si="385"/>
        <v>0</v>
      </c>
      <c r="AD896" s="50"/>
      <c r="AE896" s="50">
        <f t="shared" si="402"/>
        <v>0</v>
      </c>
      <c r="AF896" s="50"/>
      <c r="AG896" s="50">
        <f t="shared" si="403"/>
        <v>0</v>
      </c>
      <c r="AH896" s="50">
        <v>64</v>
      </c>
      <c r="AI896" s="50">
        <f t="shared" si="386"/>
        <v>126.72</v>
      </c>
      <c r="AJ896" s="50"/>
      <c r="AK896" s="50">
        <f t="shared" si="391"/>
        <v>0</v>
      </c>
      <c r="AL896" s="50"/>
      <c r="AM896" s="50">
        <f t="shared" si="387"/>
        <v>0</v>
      </c>
      <c r="AN896" s="50"/>
      <c r="AO896" s="50">
        <f t="shared" si="388"/>
        <v>0</v>
      </c>
      <c r="AP896" s="49">
        <f t="shared" si="389"/>
        <v>64</v>
      </c>
      <c r="AQ896" s="49">
        <f t="shared" si="381"/>
        <v>126.72</v>
      </c>
      <c r="AR896" s="49">
        <f t="shared" si="382"/>
        <v>36</v>
      </c>
      <c r="AS896" s="58">
        <f t="shared" si="383"/>
        <v>71.28</v>
      </c>
      <c r="AT896" s="47"/>
      <c r="AU896" s="46"/>
      <c r="AV896" s="24">
        <f t="shared" si="392"/>
        <v>0</v>
      </c>
      <c r="AW896" s="23" t="str">
        <f t="shared" si="401"/>
        <v>NÃO MEDIDO</v>
      </c>
      <c r="AX896" s="45"/>
    </row>
    <row r="897" spans="1:50" s="41" customFormat="1" ht="30" customHeight="1" x14ac:dyDescent="0.2">
      <c r="A897" s="41" t="s">
        <v>39</v>
      </c>
      <c r="C897" s="57" t="s">
        <v>1375</v>
      </c>
      <c r="D897" s="56" t="s">
        <v>1374</v>
      </c>
      <c r="E897" s="55" t="s">
        <v>43</v>
      </c>
      <c r="F897" s="53">
        <v>50</v>
      </c>
      <c r="G897" s="53">
        <v>0</v>
      </c>
      <c r="H897" s="54">
        <v>0</v>
      </c>
      <c r="I897" s="54"/>
      <c r="J897" s="54">
        <v>0</v>
      </c>
      <c r="K897" s="53">
        <f t="shared" si="384"/>
        <v>50</v>
      </c>
      <c r="L897" s="52">
        <v>1.98</v>
      </c>
      <c r="M897" s="51">
        <f t="shared" si="390"/>
        <v>99</v>
      </c>
      <c r="N897" s="50"/>
      <c r="O897" s="50">
        <f t="shared" si="394"/>
        <v>0</v>
      </c>
      <c r="P897" s="50"/>
      <c r="Q897" s="50">
        <f t="shared" si="395"/>
        <v>0</v>
      </c>
      <c r="R897" s="50"/>
      <c r="S897" s="50">
        <f t="shared" si="396"/>
        <v>0</v>
      </c>
      <c r="T897" s="50"/>
      <c r="U897" s="50">
        <f t="shared" si="397"/>
        <v>0</v>
      </c>
      <c r="V897" s="50"/>
      <c r="W897" s="50">
        <f t="shared" si="398"/>
        <v>0</v>
      </c>
      <c r="X897" s="50"/>
      <c r="Y897" s="50">
        <f t="shared" si="399"/>
        <v>0</v>
      </c>
      <c r="Z897" s="50"/>
      <c r="AA897" s="50">
        <f t="shared" si="400"/>
        <v>0</v>
      </c>
      <c r="AB897" s="50"/>
      <c r="AC897" s="50">
        <f t="shared" si="385"/>
        <v>0</v>
      </c>
      <c r="AD897" s="50"/>
      <c r="AE897" s="50">
        <f t="shared" si="402"/>
        <v>0</v>
      </c>
      <c r="AF897" s="50"/>
      <c r="AG897" s="50">
        <f t="shared" si="403"/>
        <v>0</v>
      </c>
      <c r="AH897" s="50">
        <v>12</v>
      </c>
      <c r="AI897" s="50">
        <f t="shared" si="386"/>
        <v>23.76</v>
      </c>
      <c r="AJ897" s="50"/>
      <c r="AK897" s="50">
        <f t="shared" si="391"/>
        <v>0</v>
      </c>
      <c r="AL897" s="50"/>
      <c r="AM897" s="50">
        <f t="shared" si="387"/>
        <v>0</v>
      </c>
      <c r="AN897" s="50"/>
      <c r="AO897" s="50">
        <f t="shared" si="388"/>
        <v>0</v>
      </c>
      <c r="AP897" s="49">
        <f t="shared" si="389"/>
        <v>12</v>
      </c>
      <c r="AQ897" s="49">
        <f t="shared" si="381"/>
        <v>23.76</v>
      </c>
      <c r="AR897" s="49">
        <f t="shared" si="382"/>
        <v>38</v>
      </c>
      <c r="AS897" s="58">
        <f t="shared" si="383"/>
        <v>75.239999999999995</v>
      </c>
      <c r="AT897" s="47"/>
      <c r="AU897" s="46"/>
      <c r="AV897" s="24">
        <f t="shared" si="392"/>
        <v>0</v>
      </c>
      <c r="AW897" s="23" t="str">
        <f t="shared" si="401"/>
        <v>NÃO MEDIDO</v>
      </c>
      <c r="AX897" s="45"/>
    </row>
    <row r="898" spans="1:50" s="41" customFormat="1" ht="30" customHeight="1" x14ac:dyDescent="0.2">
      <c r="A898" s="41" t="s">
        <v>39</v>
      </c>
      <c r="C898" s="57" t="s">
        <v>1373</v>
      </c>
      <c r="D898" s="56" t="s">
        <v>1372</v>
      </c>
      <c r="E898" s="55" t="s">
        <v>182</v>
      </c>
      <c r="F898" s="53">
        <v>50</v>
      </c>
      <c r="G898" s="53">
        <v>0</v>
      </c>
      <c r="H898" s="54">
        <v>0</v>
      </c>
      <c r="I898" s="54"/>
      <c r="J898" s="54">
        <v>0</v>
      </c>
      <c r="K898" s="53">
        <f t="shared" si="384"/>
        <v>50</v>
      </c>
      <c r="L898" s="52">
        <v>23.65</v>
      </c>
      <c r="M898" s="51">
        <f t="shared" si="390"/>
        <v>1182.5</v>
      </c>
      <c r="N898" s="50"/>
      <c r="O898" s="50">
        <f t="shared" si="394"/>
        <v>0</v>
      </c>
      <c r="P898" s="50"/>
      <c r="Q898" s="50">
        <f t="shared" si="395"/>
        <v>0</v>
      </c>
      <c r="R898" s="50"/>
      <c r="S898" s="50">
        <f t="shared" si="396"/>
        <v>0</v>
      </c>
      <c r="T898" s="50"/>
      <c r="U898" s="50">
        <f t="shared" si="397"/>
        <v>0</v>
      </c>
      <c r="V898" s="50"/>
      <c r="W898" s="50">
        <f t="shared" si="398"/>
        <v>0</v>
      </c>
      <c r="X898" s="50"/>
      <c r="Y898" s="50">
        <f t="shared" si="399"/>
        <v>0</v>
      </c>
      <c r="Z898" s="50"/>
      <c r="AA898" s="50">
        <f t="shared" si="400"/>
        <v>0</v>
      </c>
      <c r="AB898" s="50"/>
      <c r="AC898" s="50">
        <f t="shared" si="385"/>
        <v>0</v>
      </c>
      <c r="AD898" s="50"/>
      <c r="AE898" s="50">
        <f t="shared" si="402"/>
        <v>0</v>
      </c>
      <c r="AF898" s="50"/>
      <c r="AG898" s="50">
        <f t="shared" si="403"/>
        <v>0</v>
      </c>
      <c r="AH898" s="50">
        <v>50</v>
      </c>
      <c r="AI898" s="50">
        <f t="shared" si="386"/>
        <v>1182.5</v>
      </c>
      <c r="AJ898" s="50"/>
      <c r="AK898" s="50">
        <f t="shared" si="391"/>
        <v>0</v>
      </c>
      <c r="AL898" s="50"/>
      <c r="AM898" s="50">
        <f t="shared" si="387"/>
        <v>0</v>
      </c>
      <c r="AN898" s="50"/>
      <c r="AO898" s="50">
        <f t="shared" si="388"/>
        <v>0</v>
      </c>
      <c r="AP898" s="49">
        <f t="shared" si="389"/>
        <v>50</v>
      </c>
      <c r="AQ898" s="49">
        <f t="shared" si="381"/>
        <v>1182.5</v>
      </c>
      <c r="AR898" s="49">
        <f t="shared" si="382"/>
        <v>0</v>
      </c>
      <c r="AS898" s="58">
        <f t="shared" si="383"/>
        <v>0</v>
      </c>
      <c r="AT898" s="47"/>
      <c r="AU898" s="46"/>
      <c r="AV898" s="24">
        <f t="shared" si="392"/>
        <v>0</v>
      </c>
      <c r="AW898" s="23" t="str">
        <f t="shared" si="401"/>
        <v>NÃO MEDIDO</v>
      </c>
      <c r="AX898" s="45"/>
    </row>
    <row r="899" spans="1:50" s="41" customFormat="1" ht="41.25" customHeight="1" x14ac:dyDescent="0.2">
      <c r="A899" s="41" t="s">
        <v>39</v>
      </c>
      <c r="C899" s="57" t="s">
        <v>1371</v>
      </c>
      <c r="D899" s="56" t="s">
        <v>1370</v>
      </c>
      <c r="E899" s="55" t="s">
        <v>43</v>
      </c>
      <c r="F899" s="53">
        <v>500</v>
      </c>
      <c r="G899" s="53">
        <v>0</v>
      </c>
      <c r="H899" s="54">
        <v>0</v>
      </c>
      <c r="I899" s="54"/>
      <c r="J899" s="54">
        <v>0</v>
      </c>
      <c r="K899" s="53">
        <f t="shared" si="384"/>
        <v>500</v>
      </c>
      <c r="L899" s="52">
        <v>1.1499999999999999</v>
      </c>
      <c r="M899" s="51">
        <f t="shared" si="390"/>
        <v>575</v>
      </c>
      <c r="N899" s="50"/>
      <c r="O899" s="50">
        <f t="shared" si="394"/>
        <v>0</v>
      </c>
      <c r="P899" s="50"/>
      <c r="Q899" s="50">
        <f t="shared" si="395"/>
        <v>0</v>
      </c>
      <c r="R899" s="50"/>
      <c r="S899" s="50">
        <f t="shared" si="396"/>
        <v>0</v>
      </c>
      <c r="T899" s="50"/>
      <c r="U899" s="50">
        <f t="shared" si="397"/>
        <v>0</v>
      </c>
      <c r="V899" s="50"/>
      <c r="W899" s="50">
        <f t="shared" si="398"/>
        <v>0</v>
      </c>
      <c r="X899" s="50"/>
      <c r="Y899" s="50">
        <f t="shared" si="399"/>
        <v>0</v>
      </c>
      <c r="Z899" s="50"/>
      <c r="AA899" s="50">
        <f t="shared" si="400"/>
        <v>0</v>
      </c>
      <c r="AB899" s="50"/>
      <c r="AC899" s="50">
        <f t="shared" si="385"/>
        <v>0</v>
      </c>
      <c r="AD899" s="50"/>
      <c r="AE899" s="50">
        <f t="shared" si="402"/>
        <v>0</v>
      </c>
      <c r="AF899" s="50"/>
      <c r="AG899" s="50">
        <f t="shared" si="403"/>
        <v>0</v>
      </c>
      <c r="AH899" s="50"/>
      <c r="AI899" s="50">
        <f t="shared" si="386"/>
        <v>0</v>
      </c>
      <c r="AJ899" s="50"/>
      <c r="AK899" s="50">
        <f t="shared" si="391"/>
        <v>0</v>
      </c>
      <c r="AL899" s="50"/>
      <c r="AM899" s="50">
        <f t="shared" si="387"/>
        <v>0</v>
      </c>
      <c r="AN899" s="50"/>
      <c r="AO899" s="50">
        <f t="shared" si="388"/>
        <v>0</v>
      </c>
      <c r="AP899" s="49">
        <f t="shared" si="389"/>
        <v>0</v>
      </c>
      <c r="AQ899" s="49">
        <f t="shared" si="381"/>
        <v>0</v>
      </c>
      <c r="AR899" s="49">
        <f t="shared" si="382"/>
        <v>500</v>
      </c>
      <c r="AS899" s="58">
        <f t="shared" si="383"/>
        <v>575</v>
      </c>
      <c r="AT899" s="47"/>
      <c r="AU899" s="46"/>
      <c r="AV899" s="24">
        <f t="shared" si="392"/>
        <v>0</v>
      </c>
      <c r="AW899" s="23" t="str">
        <f t="shared" si="401"/>
        <v>NÃO MEDIDO</v>
      </c>
      <c r="AX899" s="45"/>
    </row>
    <row r="900" spans="1:50" s="41" customFormat="1" ht="42" customHeight="1" x14ac:dyDescent="0.2">
      <c r="A900" s="41" t="s">
        <v>39</v>
      </c>
      <c r="C900" s="57" t="s">
        <v>1369</v>
      </c>
      <c r="D900" s="56" t="s">
        <v>1368</v>
      </c>
      <c r="E900" s="55" t="s">
        <v>43</v>
      </c>
      <c r="F900" s="53">
        <v>100</v>
      </c>
      <c r="G900" s="53">
        <v>0</v>
      </c>
      <c r="H900" s="54">
        <v>0</v>
      </c>
      <c r="I900" s="54"/>
      <c r="J900" s="54">
        <v>0</v>
      </c>
      <c r="K900" s="53">
        <f t="shared" si="384"/>
        <v>100</v>
      </c>
      <c r="L900" s="52">
        <v>2.48</v>
      </c>
      <c r="M900" s="51">
        <f t="shared" si="390"/>
        <v>248</v>
      </c>
      <c r="N900" s="50"/>
      <c r="O900" s="50">
        <f t="shared" si="394"/>
        <v>0</v>
      </c>
      <c r="P900" s="50"/>
      <c r="Q900" s="50">
        <f t="shared" si="395"/>
        <v>0</v>
      </c>
      <c r="R900" s="50"/>
      <c r="S900" s="50">
        <f t="shared" si="396"/>
        <v>0</v>
      </c>
      <c r="T900" s="50"/>
      <c r="U900" s="50">
        <f t="shared" si="397"/>
        <v>0</v>
      </c>
      <c r="V900" s="50"/>
      <c r="W900" s="50">
        <f t="shared" si="398"/>
        <v>0</v>
      </c>
      <c r="X900" s="50"/>
      <c r="Y900" s="50">
        <f t="shared" si="399"/>
        <v>0</v>
      </c>
      <c r="Z900" s="50"/>
      <c r="AA900" s="50">
        <f t="shared" si="400"/>
        <v>0</v>
      </c>
      <c r="AB900" s="50"/>
      <c r="AC900" s="50">
        <f t="shared" si="385"/>
        <v>0</v>
      </c>
      <c r="AD900" s="50"/>
      <c r="AE900" s="50">
        <f t="shared" si="402"/>
        <v>0</v>
      </c>
      <c r="AF900" s="50"/>
      <c r="AG900" s="50">
        <f t="shared" si="403"/>
        <v>0</v>
      </c>
      <c r="AH900" s="50"/>
      <c r="AI900" s="50">
        <f t="shared" si="386"/>
        <v>0</v>
      </c>
      <c r="AJ900" s="50"/>
      <c r="AK900" s="50">
        <f t="shared" si="391"/>
        <v>0</v>
      </c>
      <c r="AL900" s="50"/>
      <c r="AM900" s="50">
        <f t="shared" si="387"/>
        <v>0</v>
      </c>
      <c r="AN900" s="50"/>
      <c r="AO900" s="50">
        <f t="shared" si="388"/>
        <v>0</v>
      </c>
      <c r="AP900" s="49">
        <f t="shared" si="389"/>
        <v>0</v>
      </c>
      <c r="AQ900" s="49">
        <f t="shared" si="381"/>
        <v>0</v>
      </c>
      <c r="AR900" s="49">
        <f t="shared" si="382"/>
        <v>100</v>
      </c>
      <c r="AS900" s="58">
        <f t="shared" si="383"/>
        <v>248</v>
      </c>
      <c r="AT900" s="47"/>
      <c r="AU900" s="46"/>
      <c r="AV900" s="24">
        <f t="shared" si="392"/>
        <v>0</v>
      </c>
      <c r="AW900" s="23" t="str">
        <f t="shared" si="401"/>
        <v>NÃO MEDIDO</v>
      </c>
      <c r="AX900" s="45"/>
    </row>
    <row r="901" spans="1:50" s="41" customFormat="1" ht="44.25" customHeight="1" x14ac:dyDescent="0.2">
      <c r="A901" s="41" t="s">
        <v>39</v>
      </c>
      <c r="C901" s="57" t="s">
        <v>844</v>
      </c>
      <c r="D901" s="56" t="s">
        <v>843</v>
      </c>
      <c r="E901" s="55" t="s">
        <v>43</v>
      </c>
      <c r="F901" s="53">
        <v>365</v>
      </c>
      <c r="G901" s="53">
        <v>0</v>
      </c>
      <c r="H901" s="54">
        <v>0</v>
      </c>
      <c r="I901" s="54"/>
      <c r="J901" s="54">
        <v>0</v>
      </c>
      <c r="K901" s="53">
        <f t="shared" si="384"/>
        <v>365</v>
      </c>
      <c r="L901" s="52">
        <v>17.68</v>
      </c>
      <c r="M901" s="51">
        <f t="shared" si="390"/>
        <v>6453.2</v>
      </c>
      <c r="N901" s="50"/>
      <c r="O901" s="50">
        <f t="shared" si="394"/>
        <v>0</v>
      </c>
      <c r="P901" s="50"/>
      <c r="Q901" s="50">
        <f t="shared" si="395"/>
        <v>0</v>
      </c>
      <c r="R901" s="50"/>
      <c r="S901" s="50">
        <f t="shared" si="396"/>
        <v>0</v>
      </c>
      <c r="T901" s="50"/>
      <c r="U901" s="50">
        <f t="shared" si="397"/>
        <v>0</v>
      </c>
      <c r="V901" s="50"/>
      <c r="W901" s="50">
        <f t="shared" si="398"/>
        <v>0</v>
      </c>
      <c r="X901" s="50"/>
      <c r="Y901" s="50">
        <f t="shared" si="399"/>
        <v>0</v>
      </c>
      <c r="Z901" s="50"/>
      <c r="AA901" s="50">
        <f t="shared" si="400"/>
        <v>0</v>
      </c>
      <c r="AB901" s="50"/>
      <c r="AC901" s="50">
        <f t="shared" si="385"/>
        <v>0</v>
      </c>
      <c r="AD901" s="50"/>
      <c r="AE901" s="50">
        <f t="shared" si="402"/>
        <v>0</v>
      </c>
      <c r="AF901" s="50"/>
      <c r="AG901" s="50">
        <f t="shared" si="403"/>
        <v>0</v>
      </c>
      <c r="AH901" s="50">
        <v>365</v>
      </c>
      <c r="AI901" s="50">
        <f t="shared" si="386"/>
        <v>6453.2</v>
      </c>
      <c r="AJ901" s="50"/>
      <c r="AK901" s="50">
        <f t="shared" si="391"/>
        <v>0</v>
      </c>
      <c r="AL901" s="50"/>
      <c r="AM901" s="50">
        <f t="shared" si="387"/>
        <v>0</v>
      </c>
      <c r="AN901" s="50"/>
      <c r="AO901" s="50">
        <f t="shared" si="388"/>
        <v>0</v>
      </c>
      <c r="AP901" s="49">
        <f t="shared" si="389"/>
        <v>365</v>
      </c>
      <c r="AQ901" s="49">
        <f t="shared" si="381"/>
        <v>6453.2</v>
      </c>
      <c r="AR901" s="49">
        <f t="shared" si="382"/>
        <v>0</v>
      </c>
      <c r="AS901" s="58">
        <f t="shared" si="383"/>
        <v>0</v>
      </c>
      <c r="AT901" s="47"/>
      <c r="AU901" s="46"/>
      <c r="AV901" s="24">
        <f t="shared" si="392"/>
        <v>0</v>
      </c>
      <c r="AW901" s="23" t="str">
        <f t="shared" si="401"/>
        <v>NÃO MEDIDO</v>
      </c>
      <c r="AX901" s="45"/>
    </row>
    <row r="902" spans="1:50" s="41" customFormat="1" ht="44.25" customHeight="1" x14ac:dyDescent="0.2">
      <c r="A902" s="41" t="s">
        <v>39</v>
      </c>
      <c r="C902" s="57" t="s">
        <v>842</v>
      </c>
      <c r="D902" s="56" t="s">
        <v>841</v>
      </c>
      <c r="E902" s="55" t="s">
        <v>43</v>
      </c>
      <c r="F902" s="53">
        <v>365</v>
      </c>
      <c r="G902" s="53">
        <v>0</v>
      </c>
      <c r="H902" s="54">
        <v>0</v>
      </c>
      <c r="I902" s="54"/>
      <c r="J902" s="54">
        <v>55</v>
      </c>
      <c r="K902" s="53">
        <f t="shared" si="384"/>
        <v>420</v>
      </c>
      <c r="L902" s="52">
        <v>11.38</v>
      </c>
      <c r="M902" s="51">
        <f t="shared" si="390"/>
        <v>4779.5999999999995</v>
      </c>
      <c r="N902" s="50"/>
      <c r="O902" s="50">
        <f t="shared" si="394"/>
        <v>0</v>
      </c>
      <c r="P902" s="50"/>
      <c r="Q902" s="50">
        <f t="shared" si="395"/>
        <v>0</v>
      </c>
      <c r="R902" s="50"/>
      <c r="S902" s="50">
        <f t="shared" si="396"/>
        <v>0</v>
      </c>
      <c r="T902" s="50"/>
      <c r="U902" s="50">
        <f t="shared" si="397"/>
        <v>0</v>
      </c>
      <c r="V902" s="50"/>
      <c r="W902" s="50">
        <f t="shared" si="398"/>
        <v>0</v>
      </c>
      <c r="X902" s="50"/>
      <c r="Y902" s="50">
        <f t="shared" si="399"/>
        <v>0</v>
      </c>
      <c r="Z902" s="50"/>
      <c r="AA902" s="50">
        <f t="shared" si="400"/>
        <v>0</v>
      </c>
      <c r="AB902" s="50"/>
      <c r="AC902" s="50">
        <f t="shared" si="385"/>
        <v>0</v>
      </c>
      <c r="AD902" s="50"/>
      <c r="AE902" s="50">
        <f t="shared" si="402"/>
        <v>0</v>
      </c>
      <c r="AF902" s="50">
        <v>365</v>
      </c>
      <c r="AG902" s="50">
        <f t="shared" si="403"/>
        <v>4153.7</v>
      </c>
      <c r="AH902" s="50"/>
      <c r="AI902" s="50">
        <f t="shared" si="386"/>
        <v>0</v>
      </c>
      <c r="AJ902" s="50"/>
      <c r="AK902" s="50">
        <f t="shared" si="391"/>
        <v>0</v>
      </c>
      <c r="AL902" s="50"/>
      <c r="AM902" s="50">
        <f t="shared" si="387"/>
        <v>0</v>
      </c>
      <c r="AN902" s="50"/>
      <c r="AO902" s="50">
        <f t="shared" si="388"/>
        <v>0</v>
      </c>
      <c r="AP902" s="49">
        <f t="shared" si="389"/>
        <v>365</v>
      </c>
      <c r="AQ902" s="49">
        <f t="shared" si="381"/>
        <v>4153.7</v>
      </c>
      <c r="AR902" s="49">
        <f t="shared" si="382"/>
        <v>55</v>
      </c>
      <c r="AS902" s="58">
        <f t="shared" si="383"/>
        <v>625.89999999999964</v>
      </c>
      <c r="AT902" s="47"/>
      <c r="AU902" s="46"/>
      <c r="AV902" s="24">
        <f t="shared" si="392"/>
        <v>0</v>
      </c>
      <c r="AW902" s="23" t="str">
        <f t="shared" si="401"/>
        <v>NÃO MEDIDO</v>
      </c>
      <c r="AX902" s="45"/>
    </row>
    <row r="903" spans="1:50" s="41" customFormat="1" ht="44.25" customHeight="1" x14ac:dyDescent="0.2">
      <c r="A903" s="41" t="s">
        <v>39</v>
      </c>
      <c r="C903" s="57" t="s">
        <v>1367</v>
      </c>
      <c r="D903" s="56" t="s">
        <v>1366</v>
      </c>
      <c r="E903" s="55" t="s">
        <v>43</v>
      </c>
      <c r="F903" s="53">
        <v>500</v>
      </c>
      <c r="G903" s="53">
        <v>0</v>
      </c>
      <c r="H903" s="54">
        <v>0</v>
      </c>
      <c r="I903" s="54"/>
      <c r="J903" s="54">
        <v>0</v>
      </c>
      <c r="K903" s="53">
        <f t="shared" si="384"/>
        <v>500</v>
      </c>
      <c r="L903" s="52">
        <v>1.1200000000000001</v>
      </c>
      <c r="M903" s="51">
        <f t="shared" si="390"/>
        <v>560</v>
      </c>
      <c r="N903" s="50"/>
      <c r="O903" s="50">
        <f t="shared" si="394"/>
        <v>0</v>
      </c>
      <c r="P903" s="50"/>
      <c r="Q903" s="50">
        <f t="shared" si="395"/>
        <v>0</v>
      </c>
      <c r="R903" s="50"/>
      <c r="S903" s="50">
        <f t="shared" si="396"/>
        <v>0</v>
      </c>
      <c r="T903" s="50"/>
      <c r="U903" s="50">
        <f t="shared" si="397"/>
        <v>0</v>
      </c>
      <c r="V903" s="50"/>
      <c r="W903" s="50">
        <f t="shared" si="398"/>
        <v>0</v>
      </c>
      <c r="X903" s="50"/>
      <c r="Y903" s="50">
        <f t="shared" si="399"/>
        <v>0</v>
      </c>
      <c r="Z903" s="50"/>
      <c r="AA903" s="50">
        <f t="shared" si="400"/>
        <v>0</v>
      </c>
      <c r="AB903" s="50"/>
      <c r="AC903" s="50">
        <f t="shared" si="385"/>
        <v>0</v>
      </c>
      <c r="AD903" s="50"/>
      <c r="AE903" s="50">
        <f t="shared" si="402"/>
        <v>0</v>
      </c>
      <c r="AF903" s="50"/>
      <c r="AG903" s="50">
        <f t="shared" si="403"/>
        <v>0</v>
      </c>
      <c r="AH903" s="50">
        <v>500</v>
      </c>
      <c r="AI903" s="50">
        <f t="shared" si="386"/>
        <v>560</v>
      </c>
      <c r="AJ903" s="50"/>
      <c r="AK903" s="50">
        <f t="shared" si="391"/>
        <v>0</v>
      </c>
      <c r="AL903" s="50"/>
      <c r="AM903" s="50">
        <f t="shared" si="387"/>
        <v>0</v>
      </c>
      <c r="AN903" s="50"/>
      <c r="AO903" s="50">
        <f t="shared" si="388"/>
        <v>0</v>
      </c>
      <c r="AP903" s="49">
        <f t="shared" si="389"/>
        <v>500</v>
      </c>
      <c r="AQ903" s="49">
        <f t="shared" si="381"/>
        <v>560</v>
      </c>
      <c r="AR903" s="49">
        <f t="shared" si="382"/>
        <v>0</v>
      </c>
      <c r="AS903" s="58">
        <f t="shared" si="383"/>
        <v>0</v>
      </c>
      <c r="AT903" s="47"/>
      <c r="AU903" s="46"/>
      <c r="AV903" s="24">
        <f t="shared" si="392"/>
        <v>0</v>
      </c>
      <c r="AW903" s="23" t="str">
        <f t="shared" si="401"/>
        <v>NÃO MEDIDO</v>
      </c>
      <c r="AX903" s="45"/>
    </row>
    <row r="904" spans="1:50" s="41" customFormat="1" ht="44.25" customHeight="1" x14ac:dyDescent="0.2">
      <c r="A904" s="41" t="s">
        <v>39</v>
      </c>
      <c r="C904" s="57" t="s">
        <v>1365</v>
      </c>
      <c r="D904" s="56" t="s">
        <v>1364</v>
      </c>
      <c r="E904" s="55" t="s">
        <v>43</v>
      </c>
      <c r="F904" s="53">
        <v>180</v>
      </c>
      <c r="G904" s="53">
        <v>0</v>
      </c>
      <c r="H904" s="54">
        <v>0</v>
      </c>
      <c r="I904" s="54"/>
      <c r="J904" s="54">
        <v>0</v>
      </c>
      <c r="K904" s="53">
        <f t="shared" si="384"/>
        <v>180</v>
      </c>
      <c r="L904" s="52">
        <v>1.18</v>
      </c>
      <c r="M904" s="51">
        <f t="shared" si="390"/>
        <v>212.4</v>
      </c>
      <c r="N904" s="50"/>
      <c r="O904" s="50">
        <f t="shared" si="394"/>
        <v>0</v>
      </c>
      <c r="P904" s="50"/>
      <c r="Q904" s="50">
        <f t="shared" si="395"/>
        <v>0</v>
      </c>
      <c r="R904" s="50"/>
      <c r="S904" s="50">
        <f t="shared" si="396"/>
        <v>0</v>
      </c>
      <c r="T904" s="50"/>
      <c r="U904" s="50">
        <f t="shared" si="397"/>
        <v>0</v>
      </c>
      <c r="V904" s="50"/>
      <c r="W904" s="50">
        <f t="shared" si="398"/>
        <v>0</v>
      </c>
      <c r="X904" s="50"/>
      <c r="Y904" s="50">
        <f t="shared" si="399"/>
        <v>0</v>
      </c>
      <c r="Z904" s="50"/>
      <c r="AA904" s="50">
        <f t="shared" si="400"/>
        <v>0</v>
      </c>
      <c r="AB904" s="50"/>
      <c r="AC904" s="50">
        <f t="shared" si="385"/>
        <v>0</v>
      </c>
      <c r="AD904" s="50"/>
      <c r="AE904" s="50">
        <f t="shared" si="402"/>
        <v>0</v>
      </c>
      <c r="AF904" s="50"/>
      <c r="AG904" s="50">
        <f t="shared" si="403"/>
        <v>0</v>
      </c>
      <c r="AH904" s="50">
        <v>180</v>
      </c>
      <c r="AI904" s="50">
        <f t="shared" si="386"/>
        <v>212.4</v>
      </c>
      <c r="AJ904" s="50"/>
      <c r="AK904" s="50">
        <f t="shared" si="391"/>
        <v>0</v>
      </c>
      <c r="AL904" s="50"/>
      <c r="AM904" s="50">
        <f t="shared" si="387"/>
        <v>0</v>
      </c>
      <c r="AN904" s="50"/>
      <c r="AO904" s="50">
        <f t="shared" si="388"/>
        <v>0</v>
      </c>
      <c r="AP904" s="49">
        <f t="shared" si="389"/>
        <v>180</v>
      </c>
      <c r="AQ904" s="49">
        <f t="shared" si="381"/>
        <v>212.4</v>
      </c>
      <c r="AR904" s="49">
        <f t="shared" si="382"/>
        <v>0</v>
      </c>
      <c r="AS904" s="58">
        <f t="shared" si="383"/>
        <v>0</v>
      </c>
      <c r="AT904" s="47"/>
      <c r="AU904" s="46"/>
      <c r="AV904" s="24">
        <f t="shared" si="392"/>
        <v>0</v>
      </c>
      <c r="AW904" s="23" t="str">
        <f t="shared" si="401"/>
        <v>NÃO MEDIDO</v>
      </c>
      <c r="AX904" s="45"/>
    </row>
    <row r="905" spans="1:50" s="41" customFormat="1" ht="44.25" customHeight="1" x14ac:dyDescent="0.2">
      <c r="A905" s="41" t="s">
        <v>39</v>
      </c>
      <c r="C905" s="57" t="s">
        <v>1363</v>
      </c>
      <c r="D905" s="56" t="s">
        <v>1362</v>
      </c>
      <c r="E905" s="55" t="s">
        <v>43</v>
      </c>
      <c r="F905" s="53">
        <v>180</v>
      </c>
      <c r="G905" s="53">
        <v>0</v>
      </c>
      <c r="H905" s="54">
        <v>0</v>
      </c>
      <c r="I905" s="54"/>
      <c r="J905" s="54">
        <v>0</v>
      </c>
      <c r="K905" s="53">
        <f t="shared" si="384"/>
        <v>180</v>
      </c>
      <c r="L905" s="52">
        <v>0.91</v>
      </c>
      <c r="M905" s="51">
        <f t="shared" si="390"/>
        <v>163.80000000000001</v>
      </c>
      <c r="N905" s="50"/>
      <c r="O905" s="50">
        <f t="shared" si="394"/>
        <v>0</v>
      </c>
      <c r="P905" s="50"/>
      <c r="Q905" s="50">
        <f t="shared" si="395"/>
        <v>0</v>
      </c>
      <c r="R905" s="50"/>
      <c r="S905" s="50">
        <f t="shared" si="396"/>
        <v>0</v>
      </c>
      <c r="T905" s="50"/>
      <c r="U905" s="50">
        <f t="shared" si="397"/>
        <v>0</v>
      </c>
      <c r="V905" s="50"/>
      <c r="W905" s="50">
        <f t="shared" si="398"/>
        <v>0</v>
      </c>
      <c r="X905" s="50"/>
      <c r="Y905" s="50">
        <f t="shared" si="399"/>
        <v>0</v>
      </c>
      <c r="Z905" s="50"/>
      <c r="AA905" s="50">
        <f t="shared" si="400"/>
        <v>0</v>
      </c>
      <c r="AB905" s="50"/>
      <c r="AC905" s="50">
        <f t="shared" si="385"/>
        <v>0</v>
      </c>
      <c r="AD905" s="50"/>
      <c r="AE905" s="50">
        <f t="shared" si="402"/>
        <v>0</v>
      </c>
      <c r="AF905" s="50"/>
      <c r="AG905" s="50">
        <f t="shared" si="403"/>
        <v>0</v>
      </c>
      <c r="AH905" s="50"/>
      <c r="AI905" s="50">
        <f t="shared" si="386"/>
        <v>0</v>
      </c>
      <c r="AJ905" s="50"/>
      <c r="AK905" s="50">
        <f t="shared" si="391"/>
        <v>0</v>
      </c>
      <c r="AL905" s="50"/>
      <c r="AM905" s="50">
        <f t="shared" si="387"/>
        <v>0</v>
      </c>
      <c r="AN905" s="50"/>
      <c r="AO905" s="50">
        <f t="shared" si="388"/>
        <v>0</v>
      </c>
      <c r="AP905" s="49">
        <f t="shared" si="389"/>
        <v>0</v>
      </c>
      <c r="AQ905" s="49">
        <f t="shared" si="381"/>
        <v>0</v>
      </c>
      <c r="AR905" s="49">
        <f t="shared" si="382"/>
        <v>180</v>
      </c>
      <c r="AS905" s="58">
        <f t="shared" si="383"/>
        <v>163.80000000000001</v>
      </c>
      <c r="AT905" s="47"/>
      <c r="AU905" s="46"/>
      <c r="AV905" s="24">
        <f t="shared" si="392"/>
        <v>0</v>
      </c>
      <c r="AW905" s="23" t="str">
        <f t="shared" si="401"/>
        <v>NÃO MEDIDO</v>
      </c>
      <c r="AX905" s="45"/>
    </row>
    <row r="906" spans="1:50" s="41" customFormat="1" ht="36" customHeight="1" x14ac:dyDescent="0.2">
      <c r="A906" s="41" t="s">
        <v>39</v>
      </c>
      <c r="C906" s="57" t="s">
        <v>1361</v>
      </c>
      <c r="D906" s="56" t="s">
        <v>1360</v>
      </c>
      <c r="E906" s="55" t="s">
        <v>43</v>
      </c>
      <c r="F906" s="53">
        <v>320</v>
      </c>
      <c r="G906" s="53">
        <v>0</v>
      </c>
      <c r="H906" s="54">
        <v>0</v>
      </c>
      <c r="I906" s="54"/>
      <c r="J906" s="54">
        <v>0</v>
      </c>
      <c r="K906" s="53">
        <f t="shared" si="384"/>
        <v>320</v>
      </c>
      <c r="L906" s="52">
        <v>1.36</v>
      </c>
      <c r="M906" s="51">
        <f t="shared" si="390"/>
        <v>435.2</v>
      </c>
      <c r="N906" s="50"/>
      <c r="O906" s="50">
        <f t="shared" si="394"/>
        <v>0</v>
      </c>
      <c r="P906" s="50"/>
      <c r="Q906" s="50">
        <f t="shared" si="395"/>
        <v>0</v>
      </c>
      <c r="R906" s="50"/>
      <c r="S906" s="50">
        <f t="shared" si="396"/>
        <v>0</v>
      </c>
      <c r="T906" s="50"/>
      <c r="U906" s="50">
        <f t="shared" si="397"/>
        <v>0</v>
      </c>
      <c r="V906" s="50"/>
      <c r="W906" s="50">
        <f t="shared" si="398"/>
        <v>0</v>
      </c>
      <c r="X906" s="50"/>
      <c r="Y906" s="50">
        <f t="shared" si="399"/>
        <v>0</v>
      </c>
      <c r="Z906" s="50"/>
      <c r="AA906" s="50">
        <f t="shared" si="400"/>
        <v>0</v>
      </c>
      <c r="AB906" s="50"/>
      <c r="AC906" s="50">
        <f t="shared" si="385"/>
        <v>0</v>
      </c>
      <c r="AD906" s="50"/>
      <c r="AE906" s="50">
        <f t="shared" si="402"/>
        <v>0</v>
      </c>
      <c r="AF906" s="50"/>
      <c r="AG906" s="50">
        <f t="shared" si="403"/>
        <v>0</v>
      </c>
      <c r="AH906" s="50"/>
      <c r="AI906" s="50">
        <f t="shared" si="386"/>
        <v>0</v>
      </c>
      <c r="AJ906" s="50"/>
      <c r="AK906" s="50">
        <f t="shared" si="391"/>
        <v>0</v>
      </c>
      <c r="AL906" s="50"/>
      <c r="AM906" s="50">
        <f t="shared" si="387"/>
        <v>0</v>
      </c>
      <c r="AN906" s="50"/>
      <c r="AO906" s="50">
        <f t="shared" si="388"/>
        <v>0</v>
      </c>
      <c r="AP906" s="49">
        <f t="shared" si="389"/>
        <v>0</v>
      </c>
      <c r="AQ906" s="49">
        <f t="shared" si="381"/>
        <v>0</v>
      </c>
      <c r="AR906" s="49">
        <f t="shared" si="382"/>
        <v>320</v>
      </c>
      <c r="AS906" s="58">
        <f t="shared" si="383"/>
        <v>435.2</v>
      </c>
      <c r="AT906" s="47"/>
      <c r="AU906" s="46"/>
      <c r="AV906" s="24">
        <f t="shared" si="392"/>
        <v>0</v>
      </c>
      <c r="AW906" s="23" t="str">
        <f t="shared" si="401"/>
        <v>NÃO MEDIDO</v>
      </c>
      <c r="AX906" s="45"/>
    </row>
    <row r="907" spans="1:50" s="41" customFormat="1" ht="30" customHeight="1" x14ac:dyDescent="0.2">
      <c r="A907" s="41" t="s">
        <v>39</v>
      </c>
      <c r="C907" s="57" t="s">
        <v>1359</v>
      </c>
      <c r="D907" s="56" t="s">
        <v>1358</v>
      </c>
      <c r="E907" s="55" t="s">
        <v>43</v>
      </c>
      <c r="F907" s="53">
        <v>500</v>
      </c>
      <c r="G907" s="53">
        <v>0</v>
      </c>
      <c r="H907" s="54">
        <v>0</v>
      </c>
      <c r="I907" s="54"/>
      <c r="J907" s="54">
        <v>0</v>
      </c>
      <c r="K907" s="53">
        <f t="shared" si="384"/>
        <v>500</v>
      </c>
      <c r="L907" s="52">
        <v>1.38</v>
      </c>
      <c r="M907" s="51">
        <f t="shared" si="390"/>
        <v>690</v>
      </c>
      <c r="N907" s="50"/>
      <c r="O907" s="50">
        <f t="shared" si="394"/>
        <v>0</v>
      </c>
      <c r="P907" s="50"/>
      <c r="Q907" s="50">
        <f t="shared" si="395"/>
        <v>0</v>
      </c>
      <c r="R907" s="50"/>
      <c r="S907" s="50">
        <f t="shared" si="396"/>
        <v>0</v>
      </c>
      <c r="T907" s="50"/>
      <c r="U907" s="50">
        <f t="shared" si="397"/>
        <v>0</v>
      </c>
      <c r="V907" s="50"/>
      <c r="W907" s="50">
        <f t="shared" si="398"/>
        <v>0</v>
      </c>
      <c r="X907" s="50"/>
      <c r="Y907" s="50">
        <f t="shared" si="399"/>
        <v>0</v>
      </c>
      <c r="Z907" s="50"/>
      <c r="AA907" s="50">
        <f t="shared" si="400"/>
        <v>0</v>
      </c>
      <c r="AB907" s="50"/>
      <c r="AC907" s="50">
        <f t="shared" si="385"/>
        <v>0</v>
      </c>
      <c r="AD907" s="50"/>
      <c r="AE907" s="50">
        <f t="shared" si="402"/>
        <v>0</v>
      </c>
      <c r="AF907" s="50"/>
      <c r="AG907" s="50">
        <f t="shared" si="403"/>
        <v>0</v>
      </c>
      <c r="AH907" s="50"/>
      <c r="AI907" s="50">
        <f t="shared" si="386"/>
        <v>0</v>
      </c>
      <c r="AJ907" s="50"/>
      <c r="AK907" s="50">
        <f t="shared" si="391"/>
        <v>0</v>
      </c>
      <c r="AL907" s="50"/>
      <c r="AM907" s="50">
        <f t="shared" si="387"/>
        <v>0</v>
      </c>
      <c r="AN907" s="50"/>
      <c r="AO907" s="50">
        <f t="shared" si="388"/>
        <v>0</v>
      </c>
      <c r="AP907" s="49">
        <f t="shared" si="389"/>
        <v>0</v>
      </c>
      <c r="AQ907" s="49">
        <f t="shared" si="381"/>
        <v>0</v>
      </c>
      <c r="AR907" s="49">
        <f t="shared" si="382"/>
        <v>500</v>
      </c>
      <c r="AS907" s="58">
        <f t="shared" si="383"/>
        <v>690</v>
      </c>
      <c r="AT907" s="47"/>
      <c r="AU907" s="46"/>
      <c r="AV907" s="24">
        <f t="shared" si="392"/>
        <v>0</v>
      </c>
      <c r="AW907" s="23" t="str">
        <f t="shared" si="401"/>
        <v>NÃO MEDIDO</v>
      </c>
      <c r="AX907" s="45"/>
    </row>
    <row r="908" spans="1:50" s="41" customFormat="1" ht="30" customHeight="1" x14ac:dyDescent="0.2">
      <c r="A908" s="41" t="s">
        <v>39</v>
      </c>
      <c r="C908" s="57" t="s">
        <v>1357</v>
      </c>
      <c r="D908" s="56" t="s">
        <v>1356</v>
      </c>
      <c r="E908" s="55" t="s">
        <v>43</v>
      </c>
      <c r="F908" s="53">
        <v>25</v>
      </c>
      <c r="G908" s="53">
        <v>0</v>
      </c>
      <c r="H908" s="54">
        <v>0</v>
      </c>
      <c r="I908" s="54"/>
      <c r="J908" s="54">
        <v>0</v>
      </c>
      <c r="K908" s="53">
        <f t="shared" si="384"/>
        <v>25</v>
      </c>
      <c r="L908" s="52">
        <v>11.55</v>
      </c>
      <c r="M908" s="51">
        <f t="shared" si="390"/>
        <v>288.75</v>
      </c>
      <c r="N908" s="50"/>
      <c r="O908" s="50">
        <f t="shared" si="394"/>
        <v>0</v>
      </c>
      <c r="P908" s="50"/>
      <c r="Q908" s="50">
        <f t="shared" si="395"/>
        <v>0</v>
      </c>
      <c r="R908" s="50"/>
      <c r="S908" s="50">
        <f t="shared" si="396"/>
        <v>0</v>
      </c>
      <c r="T908" s="50"/>
      <c r="U908" s="50">
        <f t="shared" si="397"/>
        <v>0</v>
      </c>
      <c r="V908" s="50"/>
      <c r="W908" s="50">
        <f t="shared" si="398"/>
        <v>0</v>
      </c>
      <c r="X908" s="50"/>
      <c r="Y908" s="50">
        <f t="shared" si="399"/>
        <v>0</v>
      </c>
      <c r="Z908" s="50"/>
      <c r="AA908" s="50">
        <f t="shared" si="400"/>
        <v>0</v>
      </c>
      <c r="AB908" s="50"/>
      <c r="AC908" s="50">
        <f t="shared" si="385"/>
        <v>0</v>
      </c>
      <c r="AD908" s="50"/>
      <c r="AE908" s="50">
        <f t="shared" si="402"/>
        <v>0</v>
      </c>
      <c r="AF908" s="50"/>
      <c r="AG908" s="50">
        <f t="shared" si="403"/>
        <v>0</v>
      </c>
      <c r="AH908" s="50"/>
      <c r="AI908" s="50">
        <f t="shared" si="386"/>
        <v>0</v>
      </c>
      <c r="AJ908" s="50"/>
      <c r="AK908" s="50">
        <f t="shared" si="391"/>
        <v>0</v>
      </c>
      <c r="AL908" s="50"/>
      <c r="AM908" s="50">
        <f t="shared" si="387"/>
        <v>0</v>
      </c>
      <c r="AN908" s="50"/>
      <c r="AO908" s="50">
        <f t="shared" si="388"/>
        <v>0</v>
      </c>
      <c r="AP908" s="49">
        <f t="shared" si="389"/>
        <v>0</v>
      </c>
      <c r="AQ908" s="49">
        <f t="shared" si="381"/>
        <v>0</v>
      </c>
      <c r="AR908" s="49">
        <f t="shared" si="382"/>
        <v>25</v>
      </c>
      <c r="AS908" s="58">
        <f t="shared" si="383"/>
        <v>288.75</v>
      </c>
      <c r="AT908" s="47"/>
      <c r="AU908" s="46"/>
      <c r="AV908" s="24">
        <f t="shared" si="392"/>
        <v>0</v>
      </c>
      <c r="AW908" s="23" t="str">
        <f t="shared" si="401"/>
        <v>NÃO MEDIDO</v>
      </c>
      <c r="AX908" s="45"/>
    </row>
    <row r="909" spans="1:50" s="41" customFormat="1" ht="30" customHeight="1" x14ac:dyDescent="0.2">
      <c r="A909" s="41" t="s">
        <v>46</v>
      </c>
      <c r="C909" s="57" t="s">
        <v>1355</v>
      </c>
      <c r="D909" s="56" t="s">
        <v>1354</v>
      </c>
      <c r="E909" s="55" t="s">
        <v>43</v>
      </c>
      <c r="F909" s="53"/>
      <c r="G909" s="53">
        <v>0</v>
      </c>
      <c r="H909" s="54">
        <v>0</v>
      </c>
      <c r="I909" s="54"/>
      <c r="J909" s="54">
        <v>1066.5</v>
      </c>
      <c r="K909" s="53">
        <f t="shared" si="384"/>
        <v>1066.5</v>
      </c>
      <c r="L909" s="52">
        <v>11.68</v>
      </c>
      <c r="M909" s="51">
        <f t="shared" si="390"/>
        <v>12456.72</v>
      </c>
      <c r="N909" s="50"/>
      <c r="O909" s="50">
        <f t="shared" si="394"/>
        <v>0</v>
      </c>
      <c r="P909" s="50"/>
      <c r="Q909" s="50">
        <f t="shared" si="395"/>
        <v>0</v>
      </c>
      <c r="R909" s="50"/>
      <c r="S909" s="50">
        <f t="shared" si="396"/>
        <v>0</v>
      </c>
      <c r="T909" s="50"/>
      <c r="U909" s="50">
        <f t="shared" si="397"/>
        <v>0</v>
      </c>
      <c r="V909" s="50"/>
      <c r="W909" s="50">
        <f t="shared" si="398"/>
        <v>0</v>
      </c>
      <c r="X909" s="50"/>
      <c r="Y909" s="50">
        <f t="shared" si="399"/>
        <v>0</v>
      </c>
      <c r="Z909" s="50"/>
      <c r="AA909" s="50">
        <f t="shared" si="400"/>
        <v>0</v>
      </c>
      <c r="AB909" s="50"/>
      <c r="AC909" s="50">
        <f t="shared" si="385"/>
        <v>0</v>
      </c>
      <c r="AD909" s="50"/>
      <c r="AE909" s="50">
        <f t="shared" si="402"/>
        <v>0</v>
      </c>
      <c r="AF909" s="50"/>
      <c r="AG909" s="50">
        <f t="shared" si="403"/>
        <v>0</v>
      </c>
      <c r="AH909" s="50"/>
      <c r="AI909" s="50">
        <f t="shared" si="386"/>
        <v>0</v>
      </c>
      <c r="AJ909" s="50">
        <v>1066.5</v>
      </c>
      <c r="AK909" s="50">
        <f t="shared" si="391"/>
        <v>12456.72</v>
      </c>
      <c r="AL909" s="50"/>
      <c r="AM909" s="50">
        <f t="shared" si="387"/>
        <v>0</v>
      </c>
      <c r="AN909" s="50"/>
      <c r="AO909" s="50">
        <f t="shared" si="388"/>
        <v>0</v>
      </c>
      <c r="AP909" s="49">
        <f t="shared" si="389"/>
        <v>1066.5</v>
      </c>
      <c r="AQ909" s="49">
        <f t="shared" si="381"/>
        <v>12456.72</v>
      </c>
      <c r="AR909" s="49">
        <f t="shared" si="382"/>
        <v>0</v>
      </c>
      <c r="AS909" s="58">
        <f t="shared" si="383"/>
        <v>0</v>
      </c>
      <c r="AT909" s="47"/>
      <c r="AU909" s="46"/>
      <c r="AV909" s="24">
        <f t="shared" si="392"/>
        <v>1066.5</v>
      </c>
      <c r="AW909" s="23" t="str">
        <f t="shared" si="401"/>
        <v>MEDIDO</v>
      </c>
      <c r="AX909" s="45"/>
    </row>
    <row r="910" spans="1:50" s="41" customFormat="1" ht="30" customHeight="1" x14ac:dyDescent="0.2">
      <c r="A910" s="60" t="s">
        <v>41</v>
      </c>
      <c r="B910" s="60"/>
      <c r="C910" s="57">
        <v>171200</v>
      </c>
      <c r="D910" s="56" t="s">
        <v>1353</v>
      </c>
      <c r="E910" s="55"/>
      <c r="F910" s="53"/>
      <c r="G910" s="53">
        <v>0</v>
      </c>
      <c r="H910" s="54">
        <v>0</v>
      </c>
      <c r="I910" s="54"/>
      <c r="J910" s="54">
        <v>0</v>
      </c>
      <c r="K910" s="53">
        <f t="shared" si="384"/>
        <v>0</v>
      </c>
      <c r="L910" s="52"/>
      <c r="M910" s="51">
        <f t="shared" si="390"/>
        <v>0</v>
      </c>
      <c r="N910" s="50"/>
      <c r="O910" s="50">
        <f t="shared" si="394"/>
        <v>0</v>
      </c>
      <c r="P910" s="50"/>
      <c r="Q910" s="50">
        <f t="shared" si="395"/>
        <v>0</v>
      </c>
      <c r="R910" s="50"/>
      <c r="S910" s="50">
        <f t="shared" si="396"/>
        <v>0</v>
      </c>
      <c r="T910" s="50"/>
      <c r="U910" s="50">
        <f t="shared" si="397"/>
        <v>0</v>
      </c>
      <c r="V910" s="50"/>
      <c r="W910" s="50">
        <f t="shared" si="398"/>
        <v>0</v>
      </c>
      <c r="X910" s="50"/>
      <c r="Y910" s="50">
        <f t="shared" si="399"/>
        <v>0</v>
      </c>
      <c r="Z910" s="50"/>
      <c r="AA910" s="50">
        <f t="shared" si="400"/>
        <v>0</v>
      </c>
      <c r="AB910" s="50"/>
      <c r="AC910" s="50">
        <f t="shared" si="385"/>
        <v>0</v>
      </c>
      <c r="AD910" s="50"/>
      <c r="AE910" s="50">
        <f t="shared" si="402"/>
        <v>0</v>
      </c>
      <c r="AF910" s="50"/>
      <c r="AG910" s="50">
        <f t="shared" si="403"/>
        <v>0</v>
      </c>
      <c r="AH910" s="50"/>
      <c r="AI910" s="50">
        <f t="shared" si="386"/>
        <v>0</v>
      </c>
      <c r="AJ910" s="50"/>
      <c r="AK910" s="50">
        <f t="shared" si="391"/>
        <v>0</v>
      </c>
      <c r="AL910" s="50"/>
      <c r="AM910" s="50">
        <f t="shared" si="387"/>
        <v>0</v>
      </c>
      <c r="AN910" s="50"/>
      <c r="AO910" s="50">
        <f t="shared" si="388"/>
        <v>0</v>
      </c>
      <c r="AP910" s="49">
        <f t="shared" si="389"/>
        <v>0</v>
      </c>
      <c r="AQ910" s="49">
        <f t="shared" ref="AQ910:AQ973" si="404">SUMIF($N$9:$AO$9,"valor medido",N910:AO910)</f>
        <v>0</v>
      </c>
      <c r="AR910" s="49">
        <f t="shared" ref="AR910:AR973" si="405">K910-AP910</f>
        <v>0</v>
      </c>
      <c r="AS910" s="58">
        <f t="shared" ref="AS910:AS973" si="406">M910-AQ910</f>
        <v>0</v>
      </c>
      <c r="AT910" s="47"/>
      <c r="AU910" s="46"/>
      <c r="AV910" s="24">
        <f t="shared" si="392"/>
        <v>0</v>
      </c>
      <c r="AW910" s="23" t="str">
        <f>IF(COUNTIF(AW911:AW934,"MEDIDO")&lt;&gt;0,"MEDIDO","NÃO MEDIDO")</f>
        <v>NÃO MEDIDO</v>
      </c>
      <c r="AX910" s="45"/>
    </row>
    <row r="911" spans="1:50" s="41" customFormat="1" ht="45.75" customHeight="1" x14ac:dyDescent="0.2">
      <c r="A911" s="41" t="s">
        <v>39</v>
      </c>
      <c r="C911" s="57" t="s">
        <v>693</v>
      </c>
      <c r="D911" s="56" t="s">
        <v>692</v>
      </c>
      <c r="E911" s="55" t="s">
        <v>43</v>
      </c>
      <c r="F911" s="53">
        <v>15</v>
      </c>
      <c r="G911" s="53">
        <v>0</v>
      </c>
      <c r="H911" s="54">
        <v>0</v>
      </c>
      <c r="I911" s="54"/>
      <c r="J911" s="54">
        <v>0</v>
      </c>
      <c r="K911" s="53">
        <f t="shared" ref="K911:K974" si="407">F911+G911+H911+I911+J911</f>
        <v>15</v>
      </c>
      <c r="L911" s="52">
        <v>160.65</v>
      </c>
      <c r="M911" s="51">
        <f t="shared" si="390"/>
        <v>2409.75</v>
      </c>
      <c r="N911" s="50"/>
      <c r="O911" s="50">
        <f t="shared" si="394"/>
        <v>0</v>
      </c>
      <c r="P911" s="50"/>
      <c r="Q911" s="50">
        <f t="shared" si="395"/>
        <v>0</v>
      </c>
      <c r="R911" s="50"/>
      <c r="S911" s="50">
        <f t="shared" si="396"/>
        <v>0</v>
      </c>
      <c r="T911" s="50"/>
      <c r="U911" s="50">
        <f t="shared" si="397"/>
        <v>0</v>
      </c>
      <c r="V911" s="50"/>
      <c r="W911" s="50">
        <f t="shared" si="398"/>
        <v>0</v>
      </c>
      <c r="X911" s="50"/>
      <c r="Y911" s="50">
        <f t="shared" si="399"/>
        <v>0</v>
      </c>
      <c r="Z911" s="50"/>
      <c r="AA911" s="50">
        <f t="shared" si="400"/>
        <v>0</v>
      </c>
      <c r="AB911" s="50"/>
      <c r="AC911" s="50">
        <f t="shared" ref="AC911:AC974" si="408">ROUND(AB911*$L911,2)</f>
        <v>0</v>
      </c>
      <c r="AD911" s="50"/>
      <c r="AE911" s="50">
        <f t="shared" si="402"/>
        <v>0</v>
      </c>
      <c r="AF911" s="50"/>
      <c r="AG911" s="50">
        <f t="shared" si="403"/>
        <v>0</v>
      </c>
      <c r="AH911" s="50"/>
      <c r="AI911" s="50">
        <f t="shared" ref="AI911:AI974" si="409">ROUND(AH911*$L911,2)</f>
        <v>0</v>
      </c>
      <c r="AJ911" s="50"/>
      <c r="AK911" s="50">
        <f t="shared" si="391"/>
        <v>0</v>
      </c>
      <c r="AL911" s="50"/>
      <c r="AM911" s="50">
        <f t="shared" ref="AM911:AM974" si="410">ROUND(AL911*$L911,2)</f>
        <v>0</v>
      </c>
      <c r="AN911" s="50"/>
      <c r="AO911" s="50">
        <f t="shared" ref="AO911:AO974" si="411">ROUND(AN911*$L911,2)</f>
        <v>0</v>
      </c>
      <c r="AP911" s="49">
        <f t="shared" ref="AP911:AP974" si="412">SUMIF($N$9:$AO$9,"QUANTIDADE",N911:AO911)</f>
        <v>0</v>
      </c>
      <c r="AQ911" s="49">
        <f t="shared" si="404"/>
        <v>0</v>
      </c>
      <c r="AR911" s="49">
        <f t="shared" si="405"/>
        <v>15</v>
      </c>
      <c r="AS911" s="58">
        <f t="shared" si="406"/>
        <v>2409.75</v>
      </c>
      <c r="AT911" s="47"/>
      <c r="AU911" s="46"/>
      <c r="AV911" s="24">
        <f t="shared" si="392"/>
        <v>0</v>
      </c>
      <c r="AW911" s="23" t="str">
        <f t="shared" ref="AW911:AW934" si="413">IF(AV911&lt;&gt;0,"MEDIDO","NÃO MEDIDO")</f>
        <v>NÃO MEDIDO</v>
      </c>
      <c r="AX911" s="45"/>
    </row>
    <row r="912" spans="1:50" s="41" customFormat="1" ht="46.5" customHeight="1" x14ac:dyDescent="0.2">
      <c r="A912" s="41" t="s">
        <v>39</v>
      </c>
      <c r="C912" s="57" t="s">
        <v>1352</v>
      </c>
      <c r="D912" s="56" t="s">
        <v>1351</v>
      </c>
      <c r="E912" s="55" t="s">
        <v>43</v>
      </c>
      <c r="F912" s="53">
        <v>2</v>
      </c>
      <c r="G912" s="53">
        <v>0</v>
      </c>
      <c r="H912" s="54">
        <v>0</v>
      </c>
      <c r="I912" s="54"/>
      <c r="J912" s="54">
        <v>0</v>
      </c>
      <c r="K912" s="53">
        <f t="shared" si="407"/>
        <v>2</v>
      </c>
      <c r="L912" s="52">
        <v>374.2</v>
      </c>
      <c r="M912" s="51">
        <f t="shared" ref="M912:M975" si="414">ROUND(($F912*$L912),2)+ROUND(($G912*$L912),2)+ROUND(($H912*$L912),2)+ROUND(($I912*$L912),2)+ROUND(($J912*$L912),2)</f>
        <v>748.4</v>
      </c>
      <c r="N912" s="50"/>
      <c r="O912" s="50">
        <f t="shared" si="394"/>
        <v>0</v>
      </c>
      <c r="P912" s="50"/>
      <c r="Q912" s="50">
        <f t="shared" si="395"/>
        <v>0</v>
      </c>
      <c r="R912" s="50"/>
      <c r="S912" s="50">
        <f t="shared" si="396"/>
        <v>0</v>
      </c>
      <c r="T912" s="50"/>
      <c r="U912" s="50">
        <f t="shared" si="397"/>
        <v>0</v>
      </c>
      <c r="V912" s="50"/>
      <c r="W912" s="50">
        <f t="shared" si="398"/>
        <v>0</v>
      </c>
      <c r="X912" s="50"/>
      <c r="Y912" s="50">
        <f t="shared" si="399"/>
        <v>0</v>
      </c>
      <c r="Z912" s="50"/>
      <c r="AA912" s="50">
        <f t="shared" si="400"/>
        <v>0</v>
      </c>
      <c r="AB912" s="50"/>
      <c r="AC912" s="50">
        <f t="shared" si="408"/>
        <v>0</v>
      </c>
      <c r="AD912" s="50"/>
      <c r="AE912" s="50">
        <f t="shared" si="402"/>
        <v>0</v>
      </c>
      <c r="AF912" s="50"/>
      <c r="AG912" s="50">
        <f t="shared" si="403"/>
        <v>0</v>
      </c>
      <c r="AH912" s="50">
        <v>2</v>
      </c>
      <c r="AI912" s="50">
        <f t="shared" si="409"/>
        <v>748.4</v>
      </c>
      <c r="AJ912" s="50"/>
      <c r="AK912" s="50">
        <f t="shared" si="391"/>
        <v>0</v>
      </c>
      <c r="AL912" s="50"/>
      <c r="AM912" s="50">
        <f t="shared" si="410"/>
        <v>0</v>
      </c>
      <c r="AN912" s="50"/>
      <c r="AO912" s="50">
        <f t="shared" si="411"/>
        <v>0</v>
      </c>
      <c r="AP912" s="49">
        <f t="shared" si="412"/>
        <v>2</v>
      </c>
      <c r="AQ912" s="49">
        <f t="shared" si="404"/>
        <v>748.4</v>
      </c>
      <c r="AR912" s="49">
        <f t="shared" si="405"/>
        <v>0</v>
      </c>
      <c r="AS912" s="58">
        <f t="shared" si="406"/>
        <v>0</v>
      </c>
      <c r="AT912" s="47"/>
      <c r="AU912" s="46"/>
      <c r="AV912" s="24">
        <f t="shared" si="392"/>
        <v>0</v>
      </c>
      <c r="AW912" s="23" t="str">
        <f t="shared" si="413"/>
        <v>NÃO MEDIDO</v>
      </c>
      <c r="AX912" s="45"/>
    </row>
    <row r="913" spans="1:50" s="41" customFormat="1" ht="60" customHeight="1" x14ac:dyDescent="0.2">
      <c r="A913" s="41" t="s">
        <v>39</v>
      </c>
      <c r="C913" s="57" t="s">
        <v>1107</v>
      </c>
      <c r="D913" s="56" t="s">
        <v>1106</v>
      </c>
      <c r="E913" s="55" t="s">
        <v>43</v>
      </c>
      <c r="F913" s="53">
        <v>84</v>
      </c>
      <c r="G913" s="53">
        <v>0</v>
      </c>
      <c r="H913" s="54">
        <v>0</v>
      </c>
      <c r="I913" s="54"/>
      <c r="J913" s="54">
        <v>0</v>
      </c>
      <c r="K913" s="53">
        <f t="shared" si="407"/>
        <v>84</v>
      </c>
      <c r="L913" s="52">
        <v>21.13</v>
      </c>
      <c r="M913" s="51">
        <f t="shared" si="414"/>
        <v>1774.92</v>
      </c>
      <c r="N913" s="50"/>
      <c r="O913" s="50">
        <f t="shared" si="394"/>
        <v>0</v>
      </c>
      <c r="P913" s="50"/>
      <c r="Q913" s="50">
        <f t="shared" si="395"/>
        <v>0</v>
      </c>
      <c r="R913" s="50"/>
      <c r="S913" s="50">
        <f t="shared" si="396"/>
        <v>0</v>
      </c>
      <c r="T913" s="50"/>
      <c r="U913" s="50">
        <f t="shared" si="397"/>
        <v>0</v>
      </c>
      <c r="V913" s="50"/>
      <c r="W913" s="50">
        <f t="shared" si="398"/>
        <v>0</v>
      </c>
      <c r="X913" s="50"/>
      <c r="Y913" s="50">
        <f t="shared" si="399"/>
        <v>0</v>
      </c>
      <c r="Z913" s="50"/>
      <c r="AA913" s="50">
        <f t="shared" si="400"/>
        <v>0</v>
      </c>
      <c r="AB913" s="50"/>
      <c r="AC913" s="50">
        <f t="shared" si="408"/>
        <v>0</v>
      </c>
      <c r="AD913" s="50"/>
      <c r="AE913" s="50">
        <f t="shared" si="402"/>
        <v>0</v>
      </c>
      <c r="AF913" s="50"/>
      <c r="AG913" s="50">
        <f t="shared" si="403"/>
        <v>0</v>
      </c>
      <c r="AH913" s="50">
        <v>84</v>
      </c>
      <c r="AI913" s="50">
        <f t="shared" si="409"/>
        <v>1774.92</v>
      </c>
      <c r="AJ913" s="50"/>
      <c r="AK913" s="50">
        <f t="shared" si="391"/>
        <v>0</v>
      </c>
      <c r="AL913" s="50"/>
      <c r="AM913" s="50">
        <f t="shared" si="410"/>
        <v>0</v>
      </c>
      <c r="AN913" s="50"/>
      <c r="AO913" s="50">
        <f t="shared" si="411"/>
        <v>0</v>
      </c>
      <c r="AP913" s="49">
        <f t="shared" si="412"/>
        <v>84</v>
      </c>
      <c r="AQ913" s="49">
        <f t="shared" si="404"/>
        <v>1774.92</v>
      </c>
      <c r="AR913" s="49">
        <f t="shared" si="405"/>
        <v>0</v>
      </c>
      <c r="AS913" s="58">
        <f t="shared" si="406"/>
        <v>0</v>
      </c>
      <c r="AT913" s="47"/>
      <c r="AU913" s="46"/>
      <c r="AV913" s="24">
        <f t="shared" si="392"/>
        <v>0</v>
      </c>
      <c r="AW913" s="23" t="str">
        <f t="shared" si="413"/>
        <v>NÃO MEDIDO</v>
      </c>
      <c r="AX913" s="45"/>
    </row>
    <row r="914" spans="1:50" s="41" customFormat="1" ht="60" customHeight="1" x14ac:dyDescent="0.2">
      <c r="A914" s="41" t="s">
        <v>39</v>
      </c>
      <c r="C914" s="57" t="s">
        <v>1350</v>
      </c>
      <c r="D914" s="56" t="s">
        <v>1349</v>
      </c>
      <c r="E914" s="55" t="s">
        <v>43</v>
      </c>
      <c r="F914" s="53">
        <v>8</v>
      </c>
      <c r="G914" s="53">
        <v>0</v>
      </c>
      <c r="H914" s="54">
        <v>0</v>
      </c>
      <c r="I914" s="54"/>
      <c r="J914" s="54">
        <v>0</v>
      </c>
      <c r="K914" s="53">
        <f t="shared" si="407"/>
        <v>8</v>
      </c>
      <c r="L914" s="52">
        <v>34.32</v>
      </c>
      <c r="M914" s="51">
        <f t="shared" si="414"/>
        <v>274.56</v>
      </c>
      <c r="N914" s="50"/>
      <c r="O914" s="50">
        <f t="shared" si="394"/>
        <v>0</v>
      </c>
      <c r="P914" s="50"/>
      <c r="Q914" s="50">
        <f t="shared" si="395"/>
        <v>0</v>
      </c>
      <c r="R914" s="50"/>
      <c r="S914" s="50">
        <f t="shared" si="396"/>
        <v>0</v>
      </c>
      <c r="T914" s="50"/>
      <c r="U914" s="50">
        <f t="shared" si="397"/>
        <v>0</v>
      </c>
      <c r="V914" s="50"/>
      <c r="W914" s="50">
        <f t="shared" si="398"/>
        <v>0</v>
      </c>
      <c r="X914" s="50"/>
      <c r="Y914" s="50">
        <f t="shared" si="399"/>
        <v>0</v>
      </c>
      <c r="Z914" s="50"/>
      <c r="AA914" s="50">
        <f t="shared" si="400"/>
        <v>0</v>
      </c>
      <c r="AB914" s="50"/>
      <c r="AC914" s="50">
        <f t="shared" si="408"/>
        <v>0</v>
      </c>
      <c r="AD914" s="50"/>
      <c r="AE914" s="50">
        <f t="shared" si="402"/>
        <v>0</v>
      </c>
      <c r="AF914" s="50"/>
      <c r="AG914" s="50">
        <f t="shared" si="403"/>
        <v>0</v>
      </c>
      <c r="AH914" s="50">
        <v>8</v>
      </c>
      <c r="AI914" s="50">
        <f t="shared" si="409"/>
        <v>274.56</v>
      </c>
      <c r="AJ914" s="50"/>
      <c r="AK914" s="50">
        <f t="shared" ref="AK914:AK977" si="415">ROUND(AJ914*$L914,2)</f>
        <v>0</v>
      </c>
      <c r="AL914" s="50"/>
      <c r="AM914" s="50">
        <f t="shared" si="410"/>
        <v>0</v>
      </c>
      <c r="AN914" s="50"/>
      <c r="AO914" s="50">
        <f t="shared" si="411"/>
        <v>0</v>
      </c>
      <c r="AP914" s="49">
        <f t="shared" si="412"/>
        <v>8</v>
      </c>
      <c r="AQ914" s="49">
        <f t="shared" si="404"/>
        <v>274.56</v>
      </c>
      <c r="AR914" s="49">
        <f t="shared" si="405"/>
        <v>0</v>
      </c>
      <c r="AS914" s="58">
        <f t="shared" si="406"/>
        <v>0</v>
      </c>
      <c r="AT914" s="47"/>
      <c r="AU914" s="46"/>
      <c r="AV914" s="24">
        <f t="shared" si="392"/>
        <v>0</v>
      </c>
      <c r="AW914" s="23" t="str">
        <f t="shared" si="413"/>
        <v>NÃO MEDIDO</v>
      </c>
      <c r="AX914" s="45"/>
    </row>
    <row r="915" spans="1:50" s="41" customFormat="1" ht="60" customHeight="1" x14ac:dyDescent="0.2">
      <c r="A915" s="41" t="s">
        <v>39</v>
      </c>
      <c r="C915" s="57" t="s">
        <v>1348</v>
      </c>
      <c r="D915" s="56" t="s">
        <v>1347</v>
      </c>
      <c r="E915" s="55" t="s">
        <v>43</v>
      </c>
      <c r="F915" s="53">
        <v>3</v>
      </c>
      <c r="G915" s="53">
        <v>0</v>
      </c>
      <c r="H915" s="54">
        <v>0</v>
      </c>
      <c r="I915" s="54"/>
      <c r="J915" s="54">
        <v>0</v>
      </c>
      <c r="K915" s="53">
        <f t="shared" si="407"/>
        <v>3</v>
      </c>
      <c r="L915" s="52">
        <v>21.04</v>
      </c>
      <c r="M915" s="51">
        <f t="shared" si="414"/>
        <v>63.12</v>
      </c>
      <c r="N915" s="50"/>
      <c r="O915" s="50">
        <f t="shared" si="394"/>
        <v>0</v>
      </c>
      <c r="P915" s="50"/>
      <c r="Q915" s="50">
        <f t="shared" si="395"/>
        <v>0</v>
      </c>
      <c r="R915" s="50"/>
      <c r="S915" s="50">
        <f t="shared" si="396"/>
        <v>0</v>
      </c>
      <c r="T915" s="50"/>
      <c r="U915" s="50">
        <f t="shared" si="397"/>
        <v>0</v>
      </c>
      <c r="V915" s="50"/>
      <c r="W915" s="50">
        <f t="shared" si="398"/>
        <v>0</v>
      </c>
      <c r="X915" s="50"/>
      <c r="Y915" s="50">
        <f t="shared" si="399"/>
        <v>0</v>
      </c>
      <c r="Z915" s="50"/>
      <c r="AA915" s="50">
        <f t="shared" si="400"/>
        <v>0</v>
      </c>
      <c r="AB915" s="50"/>
      <c r="AC915" s="50">
        <f t="shared" si="408"/>
        <v>0</v>
      </c>
      <c r="AD915" s="50"/>
      <c r="AE915" s="50">
        <f t="shared" si="402"/>
        <v>0</v>
      </c>
      <c r="AF915" s="50"/>
      <c r="AG915" s="50">
        <f t="shared" si="403"/>
        <v>0</v>
      </c>
      <c r="AH915" s="50"/>
      <c r="AI915" s="50">
        <f t="shared" si="409"/>
        <v>0</v>
      </c>
      <c r="AJ915" s="50"/>
      <c r="AK915" s="50">
        <f t="shared" si="415"/>
        <v>0</v>
      </c>
      <c r="AL915" s="50"/>
      <c r="AM915" s="50">
        <f t="shared" si="410"/>
        <v>0</v>
      </c>
      <c r="AN915" s="50"/>
      <c r="AO915" s="50">
        <f t="shared" si="411"/>
        <v>0</v>
      </c>
      <c r="AP915" s="49">
        <f t="shared" si="412"/>
        <v>0</v>
      </c>
      <c r="AQ915" s="49">
        <f t="shared" si="404"/>
        <v>0</v>
      </c>
      <c r="AR915" s="49">
        <f t="shared" si="405"/>
        <v>3</v>
      </c>
      <c r="AS915" s="58">
        <f t="shared" si="406"/>
        <v>63.12</v>
      </c>
      <c r="AT915" s="47"/>
      <c r="AU915" s="46"/>
      <c r="AV915" s="24">
        <f t="shared" si="392"/>
        <v>0</v>
      </c>
      <c r="AW915" s="23" t="str">
        <f t="shared" si="413"/>
        <v>NÃO MEDIDO</v>
      </c>
      <c r="AX915" s="45"/>
    </row>
    <row r="916" spans="1:50" s="41" customFormat="1" ht="60" customHeight="1" x14ac:dyDescent="0.2">
      <c r="A916" s="41" t="s">
        <v>39</v>
      </c>
      <c r="C916" s="57" t="s">
        <v>1346</v>
      </c>
      <c r="D916" s="56" t="s">
        <v>1345</v>
      </c>
      <c r="E916" s="55" t="s">
        <v>43</v>
      </c>
      <c r="F916" s="53">
        <v>7</v>
      </c>
      <c r="G916" s="53">
        <v>0</v>
      </c>
      <c r="H916" s="54">
        <v>0</v>
      </c>
      <c r="I916" s="54"/>
      <c r="J916" s="54">
        <v>0</v>
      </c>
      <c r="K916" s="53">
        <f t="shared" si="407"/>
        <v>7</v>
      </c>
      <c r="L916" s="52">
        <v>10.64</v>
      </c>
      <c r="M916" s="51">
        <f t="shared" si="414"/>
        <v>74.48</v>
      </c>
      <c r="N916" s="50"/>
      <c r="O916" s="50">
        <f t="shared" si="394"/>
        <v>0</v>
      </c>
      <c r="P916" s="50"/>
      <c r="Q916" s="50">
        <f t="shared" si="395"/>
        <v>0</v>
      </c>
      <c r="R916" s="50"/>
      <c r="S916" s="50">
        <f t="shared" si="396"/>
        <v>0</v>
      </c>
      <c r="T916" s="50"/>
      <c r="U916" s="50">
        <f t="shared" si="397"/>
        <v>0</v>
      </c>
      <c r="V916" s="50"/>
      <c r="W916" s="50">
        <f t="shared" si="398"/>
        <v>0</v>
      </c>
      <c r="X916" s="50"/>
      <c r="Y916" s="50">
        <f t="shared" si="399"/>
        <v>0</v>
      </c>
      <c r="Z916" s="50"/>
      <c r="AA916" s="50">
        <f t="shared" si="400"/>
        <v>0</v>
      </c>
      <c r="AB916" s="50"/>
      <c r="AC916" s="50">
        <f t="shared" si="408"/>
        <v>0</v>
      </c>
      <c r="AD916" s="50"/>
      <c r="AE916" s="50">
        <f t="shared" si="402"/>
        <v>0</v>
      </c>
      <c r="AF916" s="50"/>
      <c r="AG916" s="50">
        <f t="shared" si="403"/>
        <v>0</v>
      </c>
      <c r="AH916" s="50">
        <v>7</v>
      </c>
      <c r="AI916" s="50">
        <f t="shared" si="409"/>
        <v>74.48</v>
      </c>
      <c r="AJ916" s="50"/>
      <c r="AK916" s="50">
        <f t="shared" si="415"/>
        <v>0</v>
      </c>
      <c r="AL916" s="50"/>
      <c r="AM916" s="50">
        <f t="shared" si="410"/>
        <v>0</v>
      </c>
      <c r="AN916" s="50"/>
      <c r="AO916" s="50">
        <f t="shared" si="411"/>
        <v>0</v>
      </c>
      <c r="AP916" s="49">
        <f t="shared" si="412"/>
        <v>7</v>
      </c>
      <c r="AQ916" s="49">
        <f t="shared" si="404"/>
        <v>74.48</v>
      </c>
      <c r="AR916" s="49">
        <f t="shared" si="405"/>
        <v>0</v>
      </c>
      <c r="AS916" s="58">
        <f t="shared" si="406"/>
        <v>0</v>
      </c>
      <c r="AT916" s="47"/>
      <c r="AU916" s="46"/>
      <c r="AV916" s="24">
        <f t="shared" si="392"/>
        <v>0</v>
      </c>
      <c r="AW916" s="23" t="str">
        <f t="shared" si="413"/>
        <v>NÃO MEDIDO</v>
      </c>
      <c r="AX916" s="45"/>
    </row>
    <row r="917" spans="1:50" s="41" customFormat="1" ht="60" customHeight="1" x14ac:dyDescent="0.2">
      <c r="A917" s="41" t="s">
        <v>39</v>
      </c>
      <c r="C917" s="57" t="s">
        <v>1344</v>
      </c>
      <c r="D917" s="56" t="s">
        <v>1343</v>
      </c>
      <c r="E917" s="55" t="s">
        <v>43</v>
      </c>
      <c r="F917" s="53">
        <v>61</v>
      </c>
      <c r="G917" s="53">
        <v>0</v>
      </c>
      <c r="H917" s="54">
        <v>0</v>
      </c>
      <c r="I917" s="54"/>
      <c r="J917" s="54">
        <v>0</v>
      </c>
      <c r="K917" s="53">
        <f t="shared" si="407"/>
        <v>61</v>
      </c>
      <c r="L917" s="52">
        <v>8.91</v>
      </c>
      <c r="M917" s="51">
        <f t="shared" si="414"/>
        <v>543.51</v>
      </c>
      <c r="N917" s="50"/>
      <c r="O917" s="50">
        <f t="shared" si="394"/>
        <v>0</v>
      </c>
      <c r="P917" s="50"/>
      <c r="Q917" s="50">
        <f t="shared" si="395"/>
        <v>0</v>
      </c>
      <c r="R917" s="50"/>
      <c r="S917" s="50">
        <f t="shared" si="396"/>
        <v>0</v>
      </c>
      <c r="T917" s="50"/>
      <c r="U917" s="50">
        <f t="shared" si="397"/>
        <v>0</v>
      </c>
      <c r="V917" s="50"/>
      <c r="W917" s="50">
        <f t="shared" si="398"/>
        <v>0</v>
      </c>
      <c r="X917" s="50"/>
      <c r="Y917" s="50">
        <f t="shared" si="399"/>
        <v>0</v>
      </c>
      <c r="Z917" s="50"/>
      <c r="AA917" s="50">
        <f t="shared" si="400"/>
        <v>0</v>
      </c>
      <c r="AB917" s="50"/>
      <c r="AC917" s="50">
        <f t="shared" si="408"/>
        <v>0</v>
      </c>
      <c r="AD917" s="50"/>
      <c r="AE917" s="50">
        <f t="shared" si="402"/>
        <v>0</v>
      </c>
      <c r="AF917" s="50"/>
      <c r="AG917" s="50">
        <f t="shared" si="403"/>
        <v>0</v>
      </c>
      <c r="AH917" s="50">
        <v>61</v>
      </c>
      <c r="AI917" s="50">
        <f t="shared" si="409"/>
        <v>543.51</v>
      </c>
      <c r="AJ917" s="50"/>
      <c r="AK917" s="50">
        <f t="shared" si="415"/>
        <v>0</v>
      </c>
      <c r="AL917" s="50"/>
      <c r="AM917" s="50">
        <f t="shared" si="410"/>
        <v>0</v>
      </c>
      <c r="AN917" s="50"/>
      <c r="AO917" s="50">
        <f t="shared" si="411"/>
        <v>0</v>
      </c>
      <c r="AP917" s="49">
        <f t="shared" si="412"/>
        <v>61</v>
      </c>
      <c r="AQ917" s="49">
        <f t="shared" si="404"/>
        <v>543.51</v>
      </c>
      <c r="AR917" s="49">
        <f t="shared" si="405"/>
        <v>0</v>
      </c>
      <c r="AS917" s="58">
        <f t="shared" si="406"/>
        <v>0</v>
      </c>
      <c r="AT917" s="47"/>
      <c r="AU917" s="46"/>
      <c r="AV917" s="24">
        <f t="shared" ref="AV917:AV980" si="416">INDEX($N$10:$AO$1747,ROW()-9,MATCH($AV$10,$N$10:$AO$10,0))</f>
        <v>0</v>
      </c>
      <c r="AW917" s="23" t="str">
        <f t="shared" si="413"/>
        <v>NÃO MEDIDO</v>
      </c>
      <c r="AX917" s="45"/>
    </row>
    <row r="918" spans="1:50" s="41" customFormat="1" ht="60" customHeight="1" x14ac:dyDescent="0.2">
      <c r="A918" s="41" t="s">
        <v>39</v>
      </c>
      <c r="C918" s="57" t="s">
        <v>1342</v>
      </c>
      <c r="D918" s="56" t="s">
        <v>1341</v>
      </c>
      <c r="E918" s="55" t="s">
        <v>43</v>
      </c>
      <c r="F918" s="53">
        <v>2</v>
      </c>
      <c r="G918" s="53">
        <v>0</v>
      </c>
      <c r="H918" s="54">
        <v>0</v>
      </c>
      <c r="I918" s="54"/>
      <c r="J918" s="54">
        <v>0</v>
      </c>
      <c r="K918" s="53">
        <f t="shared" si="407"/>
        <v>2</v>
      </c>
      <c r="L918" s="52">
        <v>9.5399999999999991</v>
      </c>
      <c r="M918" s="51">
        <f t="shared" si="414"/>
        <v>19.079999999999998</v>
      </c>
      <c r="N918" s="50"/>
      <c r="O918" s="50">
        <f t="shared" si="394"/>
        <v>0</v>
      </c>
      <c r="P918" s="50"/>
      <c r="Q918" s="50">
        <f t="shared" si="395"/>
        <v>0</v>
      </c>
      <c r="R918" s="50"/>
      <c r="S918" s="50">
        <f t="shared" si="396"/>
        <v>0</v>
      </c>
      <c r="T918" s="50"/>
      <c r="U918" s="50">
        <f t="shared" si="397"/>
        <v>0</v>
      </c>
      <c r="V918" s="50"/>
      <c r="W918" s="50">
        <f t="shared" si="398"/>
        <v>0</v>
      </c>
      <c r="X918" s="50"/>
      <c r="Y918" s="50">
        <f t="shared" si="399"/>
        <v>0</v>
      </c>
      <c r="Z918" s="50"/>
      <c r="AA918" s="50">
        <f t="shared" si="400"/>
        <v>0</v>
      </c>
      <c r="AB918" s="50"/>
      <c r="AC918" s="50">
        <f t="shared" si="408"/>
        <v>0</v>
      </c>
      <c r="AD918" s="50"/>
      <c r="AE918" s="50">
        <f t="shared" si="402"/>
        <v>0</v>
      </c>
      <c r="AF918" s="50"/>
      <c r="AG918" s="50">
        <f t="shared" si="403"/>
        <v>0</v>
      </c>
      <c r="AH918" s="50">
        <v>2</v>
      </c>
      <c r="AI918" s="50">
        <f t="shared" si="409"/>
        <v>19.079999999999998</v>
      </c>
      <c r="AJ918" s="50"/>
      <c r="AK918" s="50">
        <f t="shared" si="415"/>
        <v>0</v>
      </c>
      <c r="AL918" s="50"/>
      <c r="AM918" s="50">
        <f t="shared" si="410"/>
        <v>0</v>
      </c>
      <c r="AN918" s="50"/>
      <c r="AO918" s="50">
        <f t="shared" si="411"/>
        <v>0</v>
      </c>
      <c r="AP918" s="49">
        <f t="shared" si="412"/>
        <v>2</v>
      </c>
      <c r="AQ918" s="49">
        <f t="shared" si="404"/>
        <v>19.079999999999998</v>
      </c>
      <c r="AR918" s="49">
        <f t="shared" si="405"/>
        <v>0</v>
      </c>
      <c r="AS918" s="58">
        <f t="shared" si="406"/>
        <v>0</v>
      </c>
      <c r="AT918" s="47"/>
      <c r="AU918" s="46"/>
      <c r="AV918" s="24">
        <f t="shared" si="416"/>
        <v>0</v>
      </c>
      <c r="AW918" s="23" t="str">
        <f t="shared" si="413"/>
        <v>NÃO MEDIDO</v>
      </c>
      <c r="AX918" s="45"/>
    </row>
    <row r="919" spans="1:50" s="41" customFormat="1" ht="60" customHeight="1" x14ac:dyDescent="0.2">
      <c r="A919" s="41" t="s">
        <v>39</v>
      </c>
      <c r="C919" s="57" t="s">
        <v>498</v>
      </c>
      <c r="D919" s="56" t="s">
        <v>497</v>
      </c>
      <c r="E919" s="55" t="s">
        <v>43</v>
      </c>
      <c r="F919" s="53">
        <v>66</v>
      </c>
      <c r="G919" s="53">
        <v>0</v>
      </c>
      <c r="H919" s="54">
        <v>0</v>
      </c>
      <c r="I919" s="54"/>
      <c r="J919" s="54">
        <v>0</v>
      </c>
      <c r="K919" s="53">
        <f t="shared" si="407"/>
        <v>66</v>
      </c>
      <c r="L919" s="52">
        <v>11.39</v>
      </c>
      <c r="M919" s="51">
        <f t="shared" si="414"/>
        <v>751.74</v>
      </c>
      <c r="N919" s="50"/>
      <c r="O919" s="50">
        <f t="shared" si="394"/>
        <v>0</v>
      </c>
      <c r="P919" s="50"/>
      <c r="Q919" s="50">
        <f t="shared" si="395"/>
        <v>0</v>
      </c>
      <c r="R919" s="50"/>
      <c r="S919" s="50">
        <f t="shared" si="396"/>
        <v>0</v>
      </c>
      <c r="T919" s="50"/>
      <c r="U919" s="50">
        <f t="shared" si="397"/>
        <v>0</v>
      </c>
      <c r="V919" s="50"/>
      <c r="W919" s="50">
        <f t="shared" si="398"/>
        <v>0</v>
      </c>
      <c r="X919" s="50"/>
      <c r="Y919" s="50">
        <f t="shared" si="399"/>
        <v>0</v>
      </c>
      <c r="Z919" s="50"/>
      <c r="AA919" s="50">
        <f t="shared" si="400"/>
        <v>0</v>
      </c>
      <c r="AB919" s="50"/>
      <c r="AC919" s="50">
        <f t="shared" si="408"/>
        <v>0</v>
      </c>
      <c r="AD919" s="50"/>
      <c r="AE919" s="50">
        <f t="shared" si="402"/>
        <v>0</v>
      </c>
      <c r="AF919" s="50"/>
      <c r="AG919" s="50">
        <f t="shared" si="403"/>
        <v>0</v>
      </c>
      <c r="AH919" s="50">
        <v>49</v>
      </c>
      <c r="AI919" s="50">
        <f t="shared" si="409"/>
        <v>558.11</v>
      </c>
      <c r="AJ919" s="50"/>
      <c r="AK919" s="50">
        <f t="shared" si="415"/>
        <v>0</v>
      </c>
      <c r="AL919" s="50"/>
      <c r="AM919" s="50">
        <f t="shared" si="410"/>
        <v>0</v>
      </c>
      <c r="AN919" s="50"/>
      <c r="AO919" s="50">
        <f t="shared" si="411"/>
        <v>0</v>
      </c>
      <c r="AP919" s="49">
        <f t="shared" si="412"/>
        <v>49</v>
      </c>
      <c r="AQ919" s="49">
        <f t="shared" si="404"/>
        <v>558.11</v>
      </c>
      <c r="AR919" s="49">
        <f t="shared" si="405"/>
        <v>17</v>
      </c>
      <c r="AS919" s="58">
        <f t="shared" si="406"/>
        <v>193.63</v>
      </c>
      <c r="AT919" s="47"/>
      <c r="AU919" s="46"/>
      <c r="AV919" s="24">
        <f t="shared" si="416"/>
        <v>0</v>
      </c>
      <c r="AW919" s="23" t="str">
        <f t="shared" si="413"/>
        <v>NÃO MEDIDO</v>
      </c>
      <c r="AX919" s="45"/>
    </row>
    <row r="920" spans="1:50" s="41" customFormat="1" ht="42" customHeight="1" x14ac:dyDescent="0.2">
      <c r="A920" s="41" t="s">
        <v>39</v>
      </c>
      <c r="C920" s="57" t="s">
        <v>1340</v>
      </c>
      <c r="D920" s="56" t="s">
        <v>1339</v>
      </c>
      <c r="E920" s="55" t="s">
        <v>43</v>
      </c>
      <c r="F920" s="53">
        <v>10</v>
      </c>
      <c r="G920" s="53">
        <v>0</v>
      </c>
      <c r="H920" s="54">
        <v>0</v>
      </c>
      <c r="I920" s="54"/>
      <c r="J920" s="54">
        <v>0</v>
      </c>
      <c r="K920" s="53">
        <f t="shared" si="407"/>
        <v>10</v>
      </c>
      <c r="L920" s="52">
        <v>25.06</v>
      </c>
      <c r="M920" s="51">
        <f t="shared" si="414"/>
        <v>250.6</v>
      </c>
      <c r="N920" s="50"/>
      <c r="O920" s="50">
        <f t="shared" si="394"/>
        <v>0</v>
      </c>
      <c r="P920" s="50"/>
      <c r="Q920" s="50">
        <f t="shared" si="395"/>
        <v>0</v>
      </c>
      <c r="R920" s="50"/>
      <c r="S920" s="50">
        <f t="shared" si="396"/>
        <v>0</v>
      </c>
      <c r="T920" s="50"/>
      <c r="U920" s="50">
        <f t="shared" si="397"/>
        <v>0</v>
      </c>
      <c r="V920" s="50"/>
      <c r="W920" s="50">
        <f t="shared" si="398"/>
        <v>0</v>
      </c>
      <c r="X920" s="50"/>
      <c r="Y920" s="50">
        <f t="shared" si="399"/>
        <v>0</v>
      </c>
      <c r="Z920" s="50"/>
      <c r="AA920" s="50">
        <f t="shared" si="400"/>
        <v>0</v>
      </c>
      <c r="AB920" s="50"/>
      <c r="AC920" s="50">
        <f t="shared" si="408"/>
        <v>0</v>
      </c>
      <c r="AD920" s="50"/>
      <c r="AE920" s="50">
        <f t="shared" si="402"/>
        <v>0</v>
      </c>
      <c r="AF920" s="50"/>
      <c r="AG920" s="50">
        <f t="shared" si="403"/>
        <v>0</v>
      </c>
      <c r="AH920" s="50">
        <v>10</v>
      </c>
      <c r="AI920" s="50">
        <f t="shared" si="409"/>
        <v>250.6</v>
      </c>
      <c r="AJ920" s="50"/>
      <c r="AK920" s="50">
        <f t="shared" si="415"/>
        <v>0</v>
      </c>
      <c r="AL920" s="50"/>
      <c r="AM920" s="50">
        <f t="shared" si="410"/>
        <v>0</v>
      </c>
      <c r="AN920" s="50"/>
      <c r="AO920" s="50">
        <f t="shared" si="411"/>
        <v>0</v>
      </c>
      <c r="AP920" s="49">
        <f t="shared" si="412"/>
        <v>10</v>
      </c>
      <c r="AQ920" s="49">
        <f t="shared" si="404"/>
        <v>250.6</v>
      </c>
      <c r="AR920" s="49">
        <f t="shared" si="405"/>
        <v>0</v>
      </c>
      <c r="AS920" s="58">
        <f t="shared" si="406"/>
        <v>0</v>
      </c>
      <c r="AT920" s="47"/>
      <c r="AU920" s="46"/>
      <c r="AV920" s="24">
        <f t="shared" si="416"/>
        <v>0</v>
      </c>
      <c r="AW920" s="23" t="str">
        <f t="shared" si="413"/>
        <v>NÃO MEDIDO</v>
      </c>
      <c r="AX920" s="45"/>
    </row>
    <row r="921" spans="1:50" s="41" customFormat="1" ht="39.75" customHeight="1" x14ac:dyDescent="0.2">
      <c r="A921" s="41" t="s">
        <v>39</v>
      </c>
      <c r="C921" s="57" t="s">
        <v>1338</v>
      </c>
      <c r="D921" s="56" t="s">
        <v>1337</v>
      </c>
      <c r="E921" s="55" t="s">
        <v>43</v>
      </c>
      <c r="F921" s="53">
        <v>3</v>
      </c>
      <c r="G921" s="53">
        <v>0</v>
      </c>
      <c r="H921" s="54">
        <v>0</v>
      </c>
      <c r="I921" s="54"/>
      <c r="J921" s="54">
        <v>0</v>
      </c>
      <c r="K921" s="53">
        <f t="shared" si="407"/>
        <v>3</v>
      </c>
      <c r="L921" s="52">
        <v>27.11</v>
      </c>
      <c r="M921" s="51">
        <f t="shared" si="414"/>
        <v>81.33</v>
      </c>
      <c r="N921" s="50"/>
      <c r="O921" s="50">
        <f t="shared" si="394"/>
        <v>0</v>
      </c>
      <c r="P921" s="50"/>
      <c r="Q921" s="50">
        <f t="shared" si="395"/>
        <v>0</v>
      </c>
      <c r="R921" s="50"/>
      <c r="S921" s="50">
        <f t="shared" si="396"/>
        <v>0</v>
      </c>
      <c r="T921" s="50"/>
      <c r="U921" s="50">
        <f t="shared" si="397"/>
        <v>0</v>
      </c>
      <c r="V921" s="50"/>
      <c r="W921" s="50">
        <f t="shared" si="398"/>
        <v>0</v>
      </c>
      <c r="X921" s="50"/>
      <c r="Y921" s="50">
        <f t="shared" si="399"/>
        <v>0</v>
      </c>
      <c r="Z921" s="50"/>
      <c r="AA921" s="50">
        <f t="shared" si="400"/>
        <v>0</v>
      </c>
      <c r="AB921" s="50"/>
      <c r="AC921" s="50">
        <f t="shared" si="408"/>
        <v>0</v>
      </c>
      <c r="AD921" s="50"/>
      <c r="AE921" s="50">
        <f t="shared" si="402"/>
        <v>0</v>
      </c>
      <c r="AF921" s="50"/>
      <c r="AG921" s="50">
        <f t="shared" si="403"/>
        <v>0</v>
      </c>
      <c r="AH921" s="50">
        <v>3</v>
      </c>
      <c r="AI921" s="50">
        <f t="shared" si="409"/>
        <v>81.33</v>
      </c>
      <c r="AJ921" s="50"/>
      <c r="AK921" s="50">
        <f t="shared" si="415"/>
        <v>0</v>
      </c>
      <c r="AL921" s="50"/>
      <c r="AM921" s="50">
        <f t="shared" si="410"/>
        <v>0</v>
      </c>
      <c r="AN921" s="50"/>
      <c r="AO921" s="50">
        <f t="shared" si="411"/>
        <v>0</v>
      </c>
      <c r="AP921" s="49">
        <f t="shared" si="412"/>
        <v>3</v>
      </c>
      <c r="AQ921" s="49">
        <f t="shared" si="404"/>
        <v>81.33</v>
      </c>
      <c r="AR921" s="49">
        <f t="shared" si="405"/>
        <v>0</v>
      </c>
      <c r="AS921" s="58">
        <f t="shared" si="406"/>
        <v>0</v>
      </c>
      <c r="AT921" s="47"/>
      <c r="AU921" s="46"/>
      <c r="AV921" s="24">
        <f t="shared" si="416"/>
        <v>0</v>
      </c>
      <c r="AW921" s="23" t="str">
        <f t="shared" si="413"/>
        <v>NÃO MEDIDO</v>
      </c>
      <c r="AX921" s="45"/>
    </row>
    <row r="922" spans="1:50" s="41" customFormat="1" ht="60" customHeight="1" x14ac:dyDescent="0.2">
      <c r="A922" s="41" t="s">
        <v>39</v>
      </c>
      <c r="C922" s="57" t="s">
        <v>1336</v>
      </c>
      <c r="D922" s="56" t="s">
        <v>1335</v>
      </c>
      <c r="E922" s="55" t="s">
        <v>43</v>
      </c>
      <c r="F922" s="53">
        <v>65</v>
      </c>
      <c r="G922" s="53">
        <v>0</v>
      </c>
      <c r="H922" s="54">
        <v>0</v>
      </c>
      <c r="I922" s="54"/>
      <c r="J922" s="54">
        <v>0</v>
      </c>
      <c r="K922" s="53">
        <f t="shared" si="407"/>
        <v>65</v>
      </c>
      <c r="L922" s="52">
        <v>42.3</v>
      </c>
      <c r="M922" s="51">
        <f t="shared" si="414"/>
        <v>2749.5</v>
      </c>
      <c r="N922" s="50"/>
      <c r="O922" s="50">
        <f t="shared" si="394"/>
        <v>0</v>
      </c>
      <c r="P922" s="50"/>
      <c r="Q922" s="50">
        <f t="shared" si="395"/>
        <v>0</v>
      </c>
      <c r="R922" s="50"/>
      <c r="S922" s="50">
        <f t="shared" si="396"/>
        <v>0</v>
      </c>
      <c r="T922" s="50"/>
      <c r="U922" s="50">
        <f t="shared" si="397"/>
        <v>0</v>
      </c>
      <c r="V922" s="50"/>
      <c r="W922" s="50">
        <f t="shared" si="398"/>
        <v>0</v>
      </c>
      <c r="X922" s="50"/>
      <c r="Y922" s="50">
        <f t="shared" si="399"/>
        <v>0</v>
      </c>
      <c r="Z922" s="50"/>
      <c r="AA922" s="50">
        <f t="shared" si="400"/>
        <v>0</v>
      </c>
      <c r="AB922" s="50"/>
      <c r="AC922" s="50">
        <f t="shared" si="408"/>
        <v>0</v>
      </c>
      <c r="AD922" s="50"/>
      <c r="AE922" s="50">
        <f t="shared" si="402"/>
        <v>0</v>
      </c>
      <c r="AF922" s="50"/>
      <c r="AG922" s="50">
        <f t="shared" si="403"/>
        <v>0</v>
      </c>
      <c r="AH922" s="50">
        <v>65</v>
      </c>
      <c r="AI922" s="50">
        <f t="shared" si="409"/>
        <v>2749.5</v>
      </c>
      <c r="AJ922" s="50"/>
      <c r="AK922" s="50">
        <f t="shared" si="415"/>
        <v>0</v>
      </c>
      <c r="AL922" s="50"/>
      <c r="AM922" s="50">
        <f t="shared" si="410"/>
        <v>0</v>
      </c>
      <c r="AN922" s="50"/>
      <c r="AO922" s="50">
        <f t="shared" si="411"/>
        <v>0</v>
      </c>
      <c r="AP922" s="49">
        <f t="shared" si="412"/>
        <v>65</v>
      </c>
      <c r="AQ922" s="49">
        <f t="shared" si="404"/>
        <v>2749.5</v>
      </c>
      <c r="AR922" s="49">
        <f t="shared" si="405"/>
        <v>0</v>
      </c>
      <c r="AS922" s="58">
        <f t="shared" si="406"/>
        <v>0</v>
      </c>
      <c r="AT922" s="47"/>
      <c r="AU922" s="46"/>
      <c r="AV922" s="24">
        <f t="shared" si="416"/>
        <v>0</v>
      </c>
      <c r="AW922" s="23" t="str">
        <f t="shared" si="413"/>
        <v>NÃO MEDIDO</v>
      </c>
      <c r="AX922" s="45"/>
    </row>
    <row r="923" spans="1:50" s="41" customFormat="1" ht="60" customHeight="1" x14ac:dyDescent="0.2">
      <c r="A923" s="41" t="s">
        <v>39</v>
      </c>
      <c r="C923" s="57" t="s">
        <v>1334</v>
      </c>
      <c r="D923" s="56" t="s">
        <v>1333</v>
      </c>
      <c r="E923" s="55" t="s">
        <v>43</v>
      </c>
      <c r="F923" s="53">
        <v>85</v>
      </c>
      <c r="G923" s="53">
        <v>0</v>
      </c>
      <c r="H923" s="54">
        <v>0</v>
      </c>
      <c r="I923" s="54"/>
      <c r="J923" s="54">
        <v>0</v>
      </c>
      <c r="K923" s="53">
        <f t="shared" si="407"/>
        <v>85</v>
      </c>
      <c r="L923" s="52">
        <v>36.909999999999997</v>
      </c>
      <c r="M923" s="51">
        <f t="shared" si="414"/>
        <v>3137.35</v>
      </c>
      <c r="N923" s="50"/>
      <c r="O923" s="50">
        <f t="shared" si="394"/>
        <v>0</v>
      </c>
      <c r="P923" s="50"/>
      <c r="Q923" s="50">
        <f t="shared" si="395"/>
        <v>0</v>
      </c>
      <c r="R923" s="50"/>
      <c r="S923" s="50">
        <f t="shared" si="396"/>
        <v>0</v>
      </c>
      <c r="T923" s="50"/>
      <c r="U923" s="50">
        <f t="shared" si="397"/>
        <v>0</v>
      </c>
      <c r="V923" s="50"/>
      <c r="W923" s="50">
        <f t="shared" si="398"/>
        <v>0</v>
      </c>
      <c r="X923" s="50"/>
      <c r="Y923" s="50">
        <f t="shared" si="399"/>
        <v>0</v>
      </c>
      <c r="Z923" s="50"/>
      <c r="AA923" s="50">
        <f t="shared" si="400"/>
        <v>0</v>
      </c>
      <c r="AB923" s="50"/>
      <c r="AC923" s="50">
        <f t="shared" si="408"/>
        <v>0</v>
      </c>
      <c r="AD923" s="50"/>
      <c r="AE923" s="50">
        <f t="shared" si="402"/>
        <v>0</v>
      </c>
      <c r="AF923" s="50"/>
      <c r="AG923" s="50">
        <f t="shared" si="403"/>
        <v>0</v>
      </c>
      <c r="AH923" s="50">
        <v>85</v>
      </c>
      <c r="AI923" s="50">
        <f t="shared" si="409"/>
        <v>3137.35</v>
      </c>
      <c r="AJ923" s="50"/>
      <c r="AK923" s="50">
        <f t="shared" si="415"/>
        <v>0</v>
      </c>
      <c r="AL923" s="50"/>
      <c r="AM923" s="50">
        <f t="shared" si="410"/>
        <v>0</v>
      </c>
      <c r="AN923" s="50"/>
      <c r="AO923" s="50">
        <f t="shared" si="411"/>
        <v>0</v>
      </c>
      <c r="AP923" s="49">
        <f t="shared" si="412"/>
        <v>85</v>
      </c>
      <c r="AQ923" s="49">
        <f t="shared" si="404"/>
        <v>3137.35</v>
      </c>
      <c r="AR923" s="49">
        <f t="shared" si="405"/>
        <v>0</v>
      </c>
      <c r="AS923" s="58">
        <f t="shared" si="406"/>
        <v>0</v>
      </c>
      <c r="AT923" s="47"/>
      <c r="AU923" s="46"/>
      <c r="AV923" s="24">
        <f t="shared" si="416"/>
        <v>0</v>
      </c>
      <c r="AW923" s="23" t="str">
        <f t="shared" si="413"/>
        <v>NÃO MEDIDO</v>
      </c>
      <c r="AX923" s="45"/>
    </row>
    <row r="924" spans="1:50" s="41" customFormat="1" ht="60" customHeight="1" x14ac:dyDescent="0.2">
      <c r="A924" s="41" t="s">
        <v>39</v>
      </c>
      <c r="C924" s="57" t="s">
        <v>1332</v>
      </c>
      <c r="D924" s="56" t="s">
        <v>1331</v>
      </c>
      <c r="E924" s="55" t="s">
        <v>43</v>
      </c>
      <c r="F924" s="53">
        <v>8</v>
      </c>
      <c r="G924" s="53">
        <v>0</v>
      </c>
      <c r="H924" s="54">
        <v>0</v>
      </c>
      <c r="I924" s="54"/>
      <c r="J924" s="54">
        <v>0</v>
      </c>
      <c r="K924" s="53">
        <f t="shared" si="407"/>
        <v>8</v>
      </c>
      <c r="L924" s="52">
        <v>42.3</v>
      </c>
      <c r="M924" s="51">
        <f t="shared" si="414"/>
        <v>338.4</v>
      </c>
      <c r="N924" s="50"/>
      <c r="O924" s="50">
        <f t="shared" si="394"/>
        <v>0</v>
      </c>
      <c r="P924" s="50"/>
      <c r="Q924" s="50">
        <f t="shared" si="395"/>
        <v>0</v>
      </c>
      <c r="R924" s="50"/>
      <c r="S924" s="50">
        <f t="shared" si="396"/>
        <v>0</v>
      </c>
      <c r="T924" s="50"/>
      <c r="U924" s="50">
        <f t="shared" si="397"/>
        <v>0</v>
      </c>
      <c r="V924" s="50"/>
      <c r="W924" s="50">
        <f t="shared" si="398"/>
        <v>0</v>
      </c>
      <c r="X924" s="50"/>
      <c r="Y924" s="50">
        <f t="shared" si="399"/>
        <v>0</v>
      </c>
      <c r="Z924" s="50"/>
      <c r="AA924" s="50">
        <f t="shared" si="400"/>
        <v>0</v>
      </c>
      <c r="AB924" s="50"/>
      <c r="AC924" s="50">
        <f t="shared" si="408"/>
        <v>0</v>
      </c>
      <c r="AD924" s="50"/>
      <c r="AE924" s="50">
        <f t="shared" si="402"/>
        <v>0</v>
      </c>
      <c r="AF924" s="50"/>
      <c r="AG924" s="50">
        <f t="shared" si="403"/>
        <v>0</v>
      </c>
      <c r="AH924" s="50"/>
      <c r="AI924" s="50">
        <f t="shared" si="409"/>
        <v>0</v>
      </c>
      <c r="AJ924" s="50"/>
      <c r="AK924" s="50">
        <f t="shared" si="415"/>
        <v>0</v>
      </c>
      <c r="AL924" s="50"/>
      <c r="AM924" s="50">
        <f t="shared" si="410"/>
        <v>0</v>
      </c>
      <c r="AN924" s="50"/>
      <c r="AO924" s="50">
        <f t="shared" si="411"/>
        <v>0</v>
      </c>
      <c r="AP924" s="49">
        <f t="shared" si="412"/>
        <v>0</v>
      </c>
      <c r="AQ924" s="49">
        <f t="shared" si="404"/>
        <v>0</v>
      </c>
      <c r="AR924" s="49">
        <f t="shared" si="405"/>
        <v>8</v>
      </c>
      <c r="AS924" s="58">
        <f t="shared" si="406"/>
        <v>338.4</v>
      </c>
      <c r="AT924" s="47"/>
      <c r="AU924" s="46"/>
      <c r="AV924" s="24">
        <f t="shared" si="416"/>
        <v>0</v>
      </c>
      <c r="AW924" s="23" t="str">
        <f t="shared" si="413"/>
        <v>NÃO MEDIDO</v>
      </c>
      <c r="AX924" s="45"/>
    </row>
    <row r="925" spans="1:50" s="41" customFormat="1" ht="35.25" customHeight="1" x14ac:dyDescent="0.2">
      <c r="A925" s="41" t="s">
        <v>39</v>
      </c>
      <c r="C925" s="57" t="s">
        <v>1330</v>
      </c>
      <c r="D925" s="56" t="s">
        <v>1329</v>
      </c>
      <c r="E925" s="55" t="s">
        <v>43</v>
      </c>
      <c r="F925" s="53">
        <v>11</v>
      </c>
      <c r="G925" s="53">
        <v>0</v>
      </c>
      <c r="H925" s="54">
        <v>0</v>
      </c>
      <c r="I925" s="54"/>
      <c r="J925" s="54">
        <v>0</v>
      </c>
      <c r="K925" s="53">
        <f t="shared" si="407"/>
        <v>11</v>
      </c>
      <c r="L925" s="52">
        <v>23.72</v>
      </c>
      <c r="M925" s="51">
        <f t="shared" si="414"/>
        <v>260.92</v>
      </c>
      <c r="N925" s="50"/>
      <c r="O925" s="50">
        <f t="shared" si="394"/>
        <v>0</v>
      </c>
      <c r="P925" s="50"/>
      <c r="Q925" s="50">
        <f t="shared" si="395"/>
        <v>0</v>
      </c>
      <c r="R925" s="50"/>
      <c r="S925" s="50">
        <f t="shared" si="396"/>
        <v>0</v>
      </c>
      <c r="T925" s="50"/>
      <c r="U925" s="50">
        <f t="shared" si="397"/>
        <v>0</v>
      </c>
      <c r="V925" s="50"/>
      <c r="W925" s="50">
        <f t="shared" si="398"/>
        <v>0</v>
      </c>
      <c r="X925" s="50"/>
      <c r="Y925" s="50">
        <f t="shared" si="399"/>
        <v>0</v>
      </c>
      <c r="Z925" s="50"/>
      <c r="AA925" s="50">
        <f t="shared" si="400"/>
        <v>0</v>
      </c>
      <c r="AB925" s="50"/>
      <c r="AC925" s="50">
        <f t="shared" si="408"/>
        <v>0</v>
      </c>
      <c r="AD925" s="50"/>
      <c r="AE925" s="50">
        <f t="shared" si="402"/>
        <v>0</v>
      </c>
      <c r="AF925" s="50"/>
      <c r="AG925" s="50">
        <f t="shared" si="403"/>
        <v>0</v>
      </c>
      <c r="AH925" s="50"/>
      <c r="AI925" s="50">
        <f t="shared" si="409"/>
        <v>0</v>
      </c>
      <c r="AJ925" s="50"/>
      <c r="AK925" s="50">
        <f t="shared" si="415"/>
        <v>0</v>
      </c>
      <c r="AL925" s="50"/>
      <c r="AM925" s="50">
        <f t="shared" si="410"/>
        <v>0</v>
      </c>
      <c r="AN925" s="50"/>
      <c r="AO925" s="50">
        <f t="shared" si="411"/>
        <v>0</v>
      </c>
      <c r="AP925" s="49">
        <f t="shared" si="412"/>
        <v>0</v>
      </c>
      <c r="AQ925" s="49">
        <f t="shared" si="404"/>
        <v>0</v>
      </c>
      <c r="AR925" s="49">
        <f t="shared" si="405"/>
        <v>11</v>
      </c>
      <c r="AS925" s="58">
        <f t="shared" si="406"/>
        <v>260.92</v>
      </c>
      <c r="AT925" s="47"/>
      <c r="AU925" s="46"/>
      <c r="AV925" s="24">
        <f t="shared" si="416"/>
        <v>0</v>
      </c>
      <c r="AW925" s="23" t="str">
        <f t="shared" si="413"/>
        <v>NÃO MEDIDO</v>
      </c>
      <c r="AX925" s="45"/>
    </row>
    <row r="926" spans="1:50" s="41" customFormat="1" ht="35.25" customHeight="1" x14ac:dyDescent="0.2">
      <c r="A926" s="41" t="s">
        <v>39</v>
      </c>
      <c r="C926" s="57" t="s">
        <v>1328</v>
      </c>
      <c r="D926" s="56" t="s">
        <v>1327</v>
      </c>
      <c r="E926" s="55" t="s">
        <v>43</v>
      </c>
      <c r="F926" s="53">
        <v>3</v>
      </c>
      <c r="G926" s="53">
        <v>0</v>
      </c>
      <c r="H926" s="54">
        <v>0</v>
      </c>
      <c r="I926" s="54"/>
      <c r="J926" s="54">
        <v>0</v>
      </c>
      <c r="K926" s="53">
        <f t="shared" si="407"/>
        <v>3</v>
      </c>
      <c r="L926" s="52">
        <v>6.56</v>
      </c>
      <c r="M926" s="51">
        <f t="shared" si="414"/>
        <v>19.68</v>
      </c>
      <c r="N926" s="50"/>
      <c r="O926" s="50">
        <f t="shared" si="394"/>
        <v>0</v>
      </c>
      <c r="P926" s="50"/>
      <c r="Q926" s="50">
        <f t="shared" si="395"/>
        <v>0</v>
      </c>
      <c r="R926" s="50"/>
      <c r="S926" s="50">
        <f t="shared" si="396"/>
        <v>0</v>
      </c>
      <c r="T926" s="50"/>
      <c r="U926" s="50">
        <f t="shared" si="397"/>
        <v>0</v>
      </c>
      <c r="V926" s="50"/>
      <c r="W926" s="50">
        <f t="shared" si="398"/>
        <v>0</v>
      </c>
      <c r="X926" s="50"/>
      <c r="Y926" s="50">
        <f t="shared" si="399"/>
        <v>0</v>
      </c>
      <c r="Z926" s="50"/>
      <c r="AA926" s="50">
        <f t="shared" si="400"/>
        <v>0</v>
      </c>
      <c r="AB926" s="50"/>
      <c r="AC926" s="50">
        <f t="shared" si="408"/>
        <v>0</v>
      </c>
      <c r="AD926" s="50"/>
      <c r="AE926" s="50">
        <f t="shared" si="402"/>
        <v>0</v>
      </c>
      <c r="AF926" s="50"/>
      <c r="AG926" s="50">
        <f t="shared" si="403"/>
        <v>0</v>
      </c>
      <c r="AH926" s="50"/>
      <c r="AI926" s="50">
        <f t="shared" si="409"/>
        <v>0</v>
      </c>
      <c r="AJ926" s="50"/>
      <c r="AK926" s="50">
        <f t="shared" si="415"/>
        <v>0</v>
      </c>
      <c r="AL926" s="50"/>
      <c r="AM926" s="50">
        <f t="shared" si="410"/>
        <v>0</v>
      </c>
      <c r="AN926" s="50"/>
      <c r="AO926" s="50">
        <f t="shared" si="411"/>
        <v>0</v>
      </c>
      <c r="AP926" s="49">
        <f t="shared" si="412"/>
        <v>0</v>
      </c>
      <c r="AQ926" s="49">
        <f t="shared" si="404"/>
        <v>0</v>
      </c>
      <c r="AR926" s="49">
        <f t="shared" si="405"/>
        <v>3</v>
      </c>
      <c r="AS926" s="58">
        <f t="shared" si="406"/>
        <v>19.68</v>
      </c>
      <c r="AT926" s="47"/>
      <c r="AU926" s="46"/>
      <c r="AV926" s="24">
        <f t="shared" si="416"/>
        <v>0</v>
      </c>
      <c r="AW926" s="23" t="str">
        <f t="shared" si="413"/>
        <v>NÃO MEDIDO</v>
      </c>
      <c r="AX926" s="45"/>
    </row>
    <row r="927" spans="1:50" s="41" customFormat="1" ht="35.25" customHeight="1" x14ac:dyDescent="0.2">
      <c r="A927" s="41" t="s">
        <v>39</v>
      </c>
      <c r="C927" s="57" t="s">
        <v>1326</v>
      </c>
      <c r="D927" s="56" t="s">
        <v>1325</v>
      </c>
      <c r="E927" s="55" t="s">
        <v>43</v>
      </c>
      <c r="F927" s="53">
        <v>17</v>
      </c>
      <c r="G927" s="53">
        <v>0</v>
      </c>
      <c r="H927" s="54">
        <v>0</v>
      </c>
      <c r="I927" s="54"/>
      <c r="J927" s="54">
        <v>0</v>
      </c>
      <c r="K927" s="53">
        <f t="shared" si="407"/>
        <v>17</v>
      </c>
      <c r="L927" s="52">
        <v>8.44</v>
      </c>
      <c r="M927" s="51">
        <f t="shared" si="414"/>
        <v>143.47999999999999</v>
      </c>
      <c r="N927" s="50"/>
      <c r="O927" s="50">
        <f t="shared" si="394"/>
        <v>0</v>
      </c>
      <c r="P927" s="50"/>
      <c r="Q927" s="50">
        <f t="shared" si="395"/>
        <v>0</v>
      </c>
      <c r="R927" s="50"/>
      <c r="S927" s="50">
        <f t="shared" si="396"/>
        <v>0</v>
      </c>
      <c r="T927" s="50"/>
      <c r="U927" s="50">
        <f t="shared" si="397"/>
        <v>0</v>
      </c>
      <c r="V927" s="50"/>
      <c r="W927" s="50">
        <f t="shared" si="398"/>
        <v>0</v>
      </c>
      <c r="X927" s="50"/>
      <c r="Y927" s="50">
        <f t="shared" si="399"/>
        <v>0</v>
      </c>
      <c r="Z927" s="50"/>
      <c r="AA927" s="50">
        <f t="shared" si="400"/>
        <v>0</v>
      </c>
      <c r="AB927" s="50"/>
      <c r="AC927" s="50">
        <f t="shared" si="408"/>
        <v>0</v>
      </c>
      <c r="AD927" s="50"/>
      <c r="AE927" s="50">
        <f t="shared" si="402"/>
        <v>0</v>
      </c>
      <c r="AF927" s="50"/>
      <c r="AG927" s="50">
        <f t="shared" si="403"/>
        <v>0</v>
      </c>
      <c r="AH927" s="50">
        <v>17</v>
      </c>
      <c r="AI927" s="50">
        <f t="shared" si="409"/>
        <v>143.47999999999999</v>
      </c>
      <c r="AJ927" s="50"/>
      <c r="AK927" s="50">
        <f t="shared" si="415"/>
        <v>0</v>
      </c>
      <c r="AL927" s="50"/>
      <c r="AM927" s="50">
        <f t="shared" si="410"/>
        <v>0</v>
      </c>
      <c r="AN927" s="50"/>
      <c r="AO927" s="50">
        <f t="shared" si="411"/>
        <v>0</v>
      </c>
      <c r="AP927" s="49">
        <f t="shared" si="412"/>
        <v>17</v>
      </c>
      <c r="AQ927" s="49">
        <f t="shared" si="404"/>
        <v>143.47999999999999</v>
      </c>
      <c r="AR927" s="49">
        <f t="shared" si="405"/>
        <v>0</v>
      </c>
      <c r="AS927" s="58">
        <f t="shared" si="406"/>
        <v>0</v>
      </c>
      <c r="AT927" s="47"/>
      <c r="AU927" s="46"/>
      <c r="AV927" s="24">
        <f t="shared" si="416"/>
        <v>0</v>
      </c>
      <c r="AW927" s="23" t="str">
        <f t="shared" si="413"/>
        <v>NÃO MEDIDO</v>
      </c>
      <c r="AX927" s="45"/>
    </row>
    <row r="928" spans="1:50" s="41" customFormat="1" ht="156.75" customHeight="1" x14ac:dyDescent="0.2">
      <c r="A928" s="41" t="s">
        <v>39</v>
      </c>
      <c r="C928" s="57" t="s">
        <v>1324</v>
      </c>
      <c r="D928" s="56" t="s">
        <v>1323</v>
      </c>
      <c r="E928" s="55" t="s">
        <v>43</v>
      </c>
      <c r="F928" s="53">
        <v>19</v>
      </c>
      <c r="G928" s="53">
        <v>0</v>
      </c>
      <c r="H928" s="54">
        <v>0</v>
      </c>
      <c r="I928" s="54"/>
      <c r="J928" s="54">
        <v>0</v>
      </c>
      <c r="K928" s="53">
        <f t="shared" si="407"/>
        <v>19</v>
      </c>
      <c r="L928" s="52">
        <v>568.54</v>
      </c>
      <c r="M928" s="51">
        <f t="shared" si="414"/>
        <v>10802.26</v>
      </c>
      <c r="N928" s="50"/>
      <c r="O928" s="50">
        <f t="shared" si="394"/>
        <v>0</v>
      </c>
      <c r="P928" s="50"/>
      <c r="Q928" s="50">
        <f t="shared" si="395"/>
        <v>0</v>
      </c>
      <c r="R928" s="50"/>
      <c r="S928" s="50">
        <f t="shared" si="396"/>
        <v>0</v>
      </c>
      <c r="T928" s="50"/>
      <c r="U928" s="50">
        <f t="shared" si="397"/>
        <v>0</v>
      </c>
      <c r="V928" s="50"/>
      <c r="W928" s="50">
        <f t="shared" si="398"/>
        <v>0</v>
      </c>
      <c r="X928" s="50"/>
      <c r="Y928" s="50">
        <f t="shared" si="399"/>
        <v>0</v>
      </c>
      <c r="Z928" s="50"/>
      <c r="AA928" s="50">
        <f t="shared" si="400"/>
        <v>0</v>
      </c>
      <c r="AB928" s="50"/>
      <c r="AC928" s="50">
        <f t="shared" si="408"/>
        <v>0</v>
      </c>
      <c r="AD928" s="50"/>
      <c r="AE928" s="50">
        <f t="shared" si="402"/>
        <v>0</v>
      </c>
      <c r="AF928" s="50"/>
      <c r="AG928" s="50">
        <f t="shared" si="403"/>
        <v>0</v>
      </c>
      <c r="AH928" s="50">
        <v>18</v>
      </c>
      <c r="AI928" s="50">
        <f t="shared" si="409"/>
        <v>10233.719999999999</v>
      </c>
      <c r="AJ928" s="50"/>
      <c r="AK928" s="50">
        <f t="shared" si="415"/>
        <v>0</v>
      </c>
      <c r="AL928" s="50"/>
      <c r="AM928" s="50">
        <f t="shared" si="410"/>
        <v>0</v>
      </c>
      <c r="AN928" s="50"/>
      <c r="AO928" s="50">
        <f t="shared" si="411"/>
        <v>0</v>
      </c>
      <c r="AP928" s="49">
        <f t="shared" si="412"/>
        <v>18</v>
      </c>
      <c r="AQ928" s="49">
        <f t="shared" si="404"/>
        <v>10233.719999999999</v>
      </c>
      <c r="AR928" s="49">
        <f t="shared" si="405"/>
        <v>1</v>
      </c>
      <c r="AS928" s="58">
        <f t="shared" si="406"/>
        <v>568.54000000000087</v>
      </c>
      <c r="AT928" s="47"/>
      <c r="AU928" s="46"/>
      <c r="AV928" s="24">
        <f t="shared" si="416"/>
        <v>0</v>
      </c>
      <c r="AW928" s="23" t="str">
        <f t="shared" si="413"/>
        <v>NÃO MEDIDO</v>
      </c>
      <c r="AX928" s="45"/>
    </row>
    <row r="929" spans="1:50" s="41" customFormat="1" ht="105.75" customHeight="1" x14ac:dyDescent="0.2">
      <c r="A929" s="41" t="s">
        <v>39</v>
      </c>
      <c r="C929" s="57" t="s">
        <v>1322</v>
      </c>
      <c r="D929" s="56" t="s">
        <v>1321</v>
      </c>
      <c r="E929" s="55" t="s">
        <v>43</v>
      </c>
      <c r="F929" s="53">
        <v>5</v>
      </c>
      <c r="G929" s="53">
        <v>0</v>
      </c>
      <c r="H929" s="54">
        <v>0</v>
      </c>
      <c r="I929" s="54"/>
      <c r="J929" s="54">
        <v>0</v>
      </c>
      <c r="K929" s="53">
        <f t="shared" si="407"/>
        <v>5</v>
      </c>
      <c r="L929" s="52">
        <v>210.77</v>
      </c>
      <c r="M929" s="51">
        <f t="shared" si="414"/>
        <v>1053.8499999999999</v>
      </c>
      <c r="N929" s="50"/>
      <c r="O929" s="50">
        <f t="shared" si="394"/>
        <v>0</v>
      </c>
      <c r="P929" s="50"/>
      <c r="Q929" s="50">
        <f t="shared" si="395"/>
        <v>0</v>
      </c>
      <c r="R929" s="50"/>
      <c r="S929" s="50">
        <f t="shared" si="396"/>
        <v>0</v>
      </c>
      <c r="T929" s="50"/>
      <c r="U929" s="50">
        <f t="shared" si="397"/>
        <v>0</v>
      </c>
      <c r="V929" s="50"/>
      <c r="W929" s="50">
        <f t="shared" si="398"/>
        <v>0</v>
      </c>
      <c r="X929" s="50"/>
      <c r="Y929" s="50">
        <f t="shared" si="399"/>
        <v>0</v>
      </c>
      <c r="Z929" s="50"/>
      <c r="AA929" s="50">
        <f t="shared" si="400"/>
        <v>0</v>
      </c>
      <c r="AB929" s="50"/>
      <c r="AC929" s="50">
        <f t="shared" si="408"/>
        <v>0</v>
      </c>
      <c r="AD929" s="50"/>
      <c r="AE929" s="50">
        <f t="shared" si="402"/>
        <v>0</v>
      </c>
      <c r="AF929" s="50"/>
      <c r="AG929" s="50">
        <f t="shared" si="403"/>
        <v>0</v>
      </c>
      <c r="AH929" s="50">
        <v>4</v>
      </c>
      <c r="AI929" s="50">
        <f t="shared" si="409"/>
        <v>843.08</v>
      </c>
      <c r="AJ929" s="50"/>
      <c r="AK929" s="50">
        <f t="shared" si="415"/>
        <v>0</v>
      </c>
      <c r="AL929" s="50"/>
      <c r="AM929" s="50">
        <f t="shared" si="410"/>
        <v>0</v>
      </c>
      <c r="AN929" s="50"/>
      <c r="AO929" s="50">
        <f t="shared" si="411"/>
        <v>0</v>
      </c>
      <c r="AP929" s="49">
        <f t="shared" si="412"/>
        <v>4</v>
      </c>
      <c r="AQ929" s="49">
        <f t="shared" si="404"/>
        <v>843.08</v>
      </c>
      <c r="AR929" s="49">
        <f t="shared" si="405"/>
        <v>1</v>
      </c>
      <c r="AS929" s="58">
        <f t="shared" si="406"/>
        <v>210.76999999999987</v>
      </c>
      <c r="AT929" s="47"/>
      <c r="AU929" s="46"/>
      <c r="AV929" s="24">
        <f t="shared" si="416"/>
        <v>0</v>
      </c>
      <c r="AW929" s="23" t="str">
        <f t="shared" si="413"/>
        <v>NÃO MEDIDO</v>
      </c>
      <c r="AX929" s="45"/>
    </row>
    <row r="930" spans="1:50" s="41" customFormat="1" ht="50.25" customHeight="1" x14ac:dyDescent="0.2">
      <c r="A930" s="41" t="s">
        <v>39</v>
      </c>
      <c r="C930" s="57" t="s">
        <v>1320</v>
      </c>
      <c r="D930" s="56" t="s">
        <v>1319</v>
      </c>
      <c r="E930" s="55" t="s">
        <v>43</v>
      </c>
      <c r="F930" s="53">
        <v>65</v>
      </c>
      <c r="G930" s="53">
        <v>0</v>
      </c>
      <c r="H930" s="54">
        <v>0</v>
      </c>
      <c r="I930" s="54"/>
      <c r="J930" s="54">
        <v>0</v>
      </c>
      <c r="K930" s="53">
        <f t="shared" si="407"/>
        <v>65</v>
      </c>
      <c r="L930" s="52">
        <v>46.41</v>
      </c>
      <c r="M930" s="51">
        <f t="shared" si="414"/>
        <v>3016.65</v>
      </c>
      <c r="N930" s="50"/>
      <c r="O930" s="50">
        <f t="shared" ref="O930:O993" si="417">ROUND(N930*$L930,2)</f>
        <v>0</v>
      </c>
      <c r="P930" s="50"/>
      <c r="Q930" s="50">
        <f t="shared" ref="Q930:Q993" si="418">ROUND(P930*$L930,2)</f>
        <v>0</v>
      </c>
      <c r="R930" s="50"/>
      <c r="S930" s="50">
        <f t="shared" ref="S930:S993" si="419">ROUND(R930*$L930,2)</f>
        <v>0</v>
      </c>
      <c r="T930" s="50"/>
      <c r="U930" s="50">
        <f t="shared" ref="U930:U993" si="420">ROUND(T930*$L930,2)</f>
        <v>0</v>
      </c>
      <c r="V930" s="50"/>
      <c r="W930" s="50">
        <f t="shared" ref="W930:W993" si="421">ROUND(V930*$L930,2)</f>
        <v>0</v>
      </c>
      <c r="X930" s="50"/>
      <c r="Y930" s="50">
        <f t="shared" ref="Y930:Y993" si="422">ROUND(X930*$L930,2)</f>
        <v>0</v>
      </c>
      <c r="Z930" s="50"/>
      <c r="AA930" s="50">
        <f t="shared" ref="AA930:AA993" si="423">ROUND(Z930*$L930,2)</f>
        <v>0</v>
      </c>
      <c r="AB930" s="50"/>
      <c r="AC930" s="50">
        <f t="shared" si="408"/>
        <v>0</v>
      </c>
      <c r="AD930" s="50"/>
      <c r="AE930" s="50">
        <f t="shared" si="402"/>
        <v>0</v>
      </c>
      <c r="AF930" s="50"/>
      <c r="AG930" s="50">
        <f t="shared" si="403"/>
        <v>0</v>
      </c>
      <c r="AH930" s="50">
        <v>35</v>
      </c>
      <c r="AI930" s="50">
        <f t="shared" si="409"/>
        <v>1624.35</v>
      </c>
      <c r="AJ930" s="50"/>
      <c r="AK930" s="50">
        <f t="shared" si="415"/>
        <v>0</v>
      </c>
      <c r="AL930" s="50"/>
      <c r="AM930" s="50">
        <f t="shared" si="410"/>
        <v>0</v>
      </c>
      <c r="AN930" s="50"/>
      <c r="AO930" s="50">
        <f t="shared" si="411"/>
        <v>0</v>
      </c>
      <c r="AP930" s="49">
        <f t="shared" si="412"/>
        <v>35</v>
      </c>
      <c r="AQ930" s="49">
        <f t="shared" si="404"/>
        <v>1624.35</v>
      </c>
      <c r="AR930" s="49">
        <f t="shared" si="405"/>
        <v>30</v>
      </c>
      <c r="AS930" s="58">
        <f t="shared" si="406"/>
        <v>1392.3000000000002</v>
      </c>
      <c r="AT930" s="47"/>
      <c r="AU930" s="46"/>
      <c r="AV930" s="24">
        <f t="shared" si="416"/>
        <v>0</v>
      </c>
      <c r="AW930" s="23" t="str">
        <f t="shared" si="413"/>
        <v>NÃO MEDIDO</v>
      </c>
      <c r="AX930" s="45"/>
    </row>
    <row r="931" spans="1:50" s="41" customFormat="1" ht="60" customHeight="1" x14ac:dyDescent="0.2">
      <c r="A931" s="41" t="s">
        <v>39</v>
      </c>
      <c r="C931" s="57" t="s">
        <v>1318</v>
      </c>
      <c r="D931" s="56" t="s">
        <v>1317</v>
      </c>
      <c r="E931" s="55" t="s">
        <v>43</v>
      </c>
      <c r="F931" s="53">
        <v>3</v>
      </c>
      <c r="G931" s="53">
        <v>0</v>
      </c>
      <c r="H931" s="54">
        <v>0</v>
      </c>
      <c r="I931" s="54"/>
      <c r="J931" s="54">
        <v>0</v>
      </c>
      <c r="K931" s="53">
        <f t="shared" si="407"/>
        <v>3</v>
      </c>
      <c r="L931" s="52">
        <v>100.02</v>
      </c>
      <c r="M931" s="51">
        <f t="shared" si="414"/>
        <v>300.06</v>
      </c>
      <c r="N931" s="50"/>
      <c r="O931" s="50">
        <f t="shared" si="417"/>
        <v>0</v>
      </c>
      <c r="P931" s="50"/>
      <c r="Q931" s="50">
        <f t="shared" si="418"/>
        <v>0</v>
      </c>
      <c r="R931" s="50"/>
      <c r="S931" s="50">
        <f t="shared" si="419"/>
        <v>0</v>
      </c>
      <c r="T931" s="50"/>
      <c r="U931" s="50">
        <f t="shared" si="420"/>
        <v>0</v>
      </c>
      <c r="V931" s="50"/>
      <c r="W931" s="50">
        <f t="shared" si="421"/>
        <v>0</v>
      </c>
      <c r="X931" s="50"/>
      <c r="Y931" s="50">
        <f t="shared" si="422"/>
        <v>0</v>
      </c>
      <c r="Z931" s="50"/>
      <c r="AA931" s="50">
        <f t="shared" si="423"/>
        <v>0</v>
      </c>
      <c r="AB931" s="50"/>
      <c r="AC931" s="50">
        <f t="shared" si="408"/>
        <v>0</v>
      </c>
      <c r="AD931" s="50"/>
      <c r="AE931" s="50">
        <f t="shared" si="402"/>
        <v>0</v>
      </c>
      <c r="AF931" s="50"/>
      <c r="AG931" s="50">
        <f t="shared" si="403"/>
        <v>0</v>
      </c>
      <c r="AH931" s="50">
        <v>3</v>
      </c>
      <c r="AI931" s="50">
        <f t="shared" si="409"/>
        <v>300.06</v>
      </c>
      <c r="AJ931" s="50"/>
      <c r="AK931" s="50">
        <f t="shared" si="415"/>
        <v>0</v>
      </c>
      <c r="AL931" s="50"/>
      <c r="AM931" s="50">
        <f t="shared" si="410"/>
        <v>0</v>
      </c>
      <c r="AN931" s="50"/>
      <c r="AO931" s="50">
        <f t="shared" si="411"/>
        <v>0</v>
      </c>
      <c r="AP931" s="49">
        <f t="shared" si="412"/>
        <v>3</v>
      </c>
      <c r="AQ931" s="49">
        <f t="shared" si="404"/>
        <v>300.06</v>
      </c>
      <c r="AR931" s="49">
        <f t="shared" si="405"/>
        <v>0</v>
      </c>
      <c r="AS931" s="58">
        <f t="shared" si="406"/>
        <v>0</v>
      </c>
      <c r="AT931" s="47"/>
      <c r="AU931" s="46"/>
      <c r="AV931" s="24">
        <f t="shared" si="416"/>
        <v>0</v>
      </c>
      <c r="AW931" s="23" t="str">
        <f t="shared" si="413"/>
        <v>NÃO MEDIDO</v>
      </c>
      <c r="AX931" s="45"/>
    </row>
    <row r="932" spans="1:50" s="41" customFormat="1" ht="60" customHeight="1" x14ac:dyDescent="0.2">
      <c r="A932" s="41" t="s">
        <v>39</v>
      </c>
      <c r="C932" s="57" t="s">
        <v>1316</v>
      </c>
      <c r="D932" s="56" t="s">
        <v>1315</v>
      </c>
      <c r="E932" s="55" t="s">
        <v>43</v>
      </c>
      <c r="F932" s="53">
        <v>6</v>
      </c>
      <c r="G932" s="53">
        <v>0</v>
      </c>
      <c r="H932" s="54">
        <v>0</v>
      </c>
      <c r="I932" s="54"/>
      <c r="J932" s="54">
        <v>0</v>
      </c>
      <c r="K932" s="53">
        <f t="shared" si="407"/>
        <v>6</v>
      </c>
      <c r="L932" s="52">
        <v>35.880000000000003</v>
      </c>
      <c r="M932" s="51">
        <f t="shared" si="414"/>
        <v>215.28</v>
      </c>
      <c r="N932" s="50"/>
      <c r="O932" s="50">
        <f t="shared" si="417"/>
        <v>0</v>
      </c>
      <c r="P932" s="50"/>
      <c r="Q932" s="50">
        <f t="shared" si="418"/>
        <v>0</v>
      </c>
      <c r="R932" s="50"/>
      <c r="S932" s="50">
        <f t="shared" si="419"/>
        <v>0</v>
      </c>
      <c r="T932" s="50"/>
      <c r="U932" s="50">
        <f t="shared" si="420"/>
        <v>0</v>
      </c>
      <c r="V932" s="50"/>
      <c r="W932" s="50">
        <f t="shared" si="421"/>
        <v>0</v>
      </c>
      <c r="X932" s="50"/>
      <c r="Y932" s="50">
        <f t="shared" si="422"/>
        <v>0</v>
      </c>
      <c r="Z932" s="50"/>
      <c r="AA932" s="50">
        <f t="shared" si="423"/>
        <v>0</v>
      </c>
      <c r="AB932" s="50"/>
      <c r="AC932" s="50">
        <f t="shared" si="408"/>
        <v>0</v>
      </c>
      <c r="AD932" s="50"/>
      <c r="AE932" s="50">
        <f t="shared" si="402"/>
        <v>0</v>
      </c>
      <c r="AF932" s="50"/>
      <c r="AG932" s="50">
        <f t="shared" si="403"/>
        <v>0</v>
      </c>
      <c r="AH932" s="50">
        <v>6</v>
      </c>
      <c r="AI932" s="50">
        <f t="shared" si="409"/>
        <v>215.28</v>
      </c>
      <c r="AJ932" s="50"/>
      <c r="AK932" s="50">
        <f t="shared" si="415"/>
        <v>0</v>
      </c>
      <c r="AL932" s="50"/>
      <c r="AM932" s="50">
        <f t="shared" si="410"/>
        <v>0</v>
      </c>
      <c r="AN932" s="50"/>
      <c r="AO932" s="50">
        <f t="shared" si="411"/>
        <v>0</v>
      </c>
      <c r="AP932" s="49">
        <f t="shared" si="412"/>
        <v>6</v>
      </c>
      <c r="AQ932" s="49">
        <f t="shared" si="404"/>
        <v>215.28</v>
      </c>
      <c r="AR932" s="49">
        <f t="shared" si="405"/>
        <v>0</v>
      </c>
      <c r="AS932" s="58">
        <f t="shared" si="406"/>
        <v>0</v>
      </c>
      <c r="AT932" s="47"/>
      <c r="AU932" s="46"/>
      <c r="AV932" s="24">
        <f t="shared" si="416"/>
        <v>0</v>
      </c>
      <c r="AW932" s="23" t="str">
        <f t="shared" si="413"/>
        <v>NÃO MEDIDO</v>
      </c>
      <c r="AX932" s="45"/>
    </row>
    <row r="933" spans="1:50" s="41" customFormat="1" ht="60" customHeight="1" x14ac:dyDescent="0.2">
      <c r="A933" s="41" t="s">
        <v>39</v>
      </c>
      <c r="C933" s="57" t="s">
        <v>465</v>
      </c>
      <c r="D933" s="56" t="s">
        <v>464</v>
      </c>
      <c r="E933" s="55" t="s">
        <v>43</v>
      </c>
      <c r="F933" s="53">
        <v>231</v>
      </c>
      <c r="G933" s="53">
        <v>0</v>
      </c>
      <c r="H933" s="54">
        <v>0</v>
      </c>
      <c r="I933" s="54"/>
      <c r="J933" s="54">
        <v>0</v>
      </c>
      <c r="K933" s="53">
        <f t="shared" si="407"/>
        <v>231</v>
      </c>
      <c r="L933" s="52">
        <v>4.4400000000000004</v>
      </c>
      <c r="M933" s="51">
        <f t="shared" si="414"/>
        <v>1025.6400000000001</v>
      </c>
      <c r="N933" s="50"/>
      <c r="O933" s="50">
        <f t="shared" si="417"/>
        <v>0</v>
      </c>
      <c r="P933" s="50"/>
      <c r="Q933" s="50">
        <f t="shared" si="418"/>
        <v>0</v>
      </c>
      <c r="R933" s="50"/>
      <c r="S933" s="50">
        <f t="shared" si="419"/>
        <v>0</v>
      </c>
      <c r="T933" s="50"/>
      <c r="U933" s="50">
        <f t="shared" si="420"/>
        <v>0</v>
      </c>
      <c r="V933" s="50"/>
      <c r="W933" s="50">
        <f t="shared" si="421"/>
        <v>0</v>
      </c>
      <c r="X933" s="50"/>
      <c r="Y933" s="50">
        <f t="shared" si="422"/>
        <v>0</v>
      </c>
      <c r="Z933" s="50"/>
      <c r="AA933" s="50">
        <f t="shared" si="423"/>
        <v>0</v>
      </c>
      <c r="AB933" s="50"/>
      <c r="AC933" s="50">
        <f t="shared" si="408"/>
        <v>0</v>
      </c>
      <c r="AD933" s="50"/>
      <c r="AE933" s="50">
        <f t="shared" si="402"/>
        <v>0</v>
      </c>
      <c r="AF933" s="50"/>
      <c r="AG933" s="50">
        <f t="shared" si="403"/>
        <v>0</v>
      </c>
      <c r="AH933" s="50">
        <v>195</v>
      </c>
      <c r="AI933" s="50">
        <f t="shared" si="409"/>
        <v>865.8</v>
      </c>
      <c r="AJ933" s="50"/>
      <c r="AK933" s="50">
        <f t="shared" si="415"/>
        <v>0</v>
      </c>
      <c r="AL933" s="50"/>
      <c r="AM933" s="50">
        <f t="shared" si="410"/>
        <v>0</v>
      </c>
      <c r="AN933" s="50"/>
      <c r="AO933" s="50">
        <f t="shared" si="411"/>
        <v>0</v>
      </c>
      <c r="AP933" s="49">
        <f t="shared" si="412"/>
        <v>195</v>
      </c>
      <c r="AQ933" s="49">
        <f t="shared" si="404"/>
        <v>865.8</v>
      </c>
      <c r="AR933" s="49">
        <f t="shared" si="405"/>
        <v>36</v>
      </c>
      <c r="AS933" s="58">
        <f t="shared" si="406"/>
        <v>159.84000000000015</v>
      </c>
      <c r="AT933" s="47"/>
      <c r="AU933" s="46"/>
      <c r="AV933" s="24">
        <f t="shared" si="416"/>
        <v>0</v>
      </c>
      <c r="AW933" s="23" t="str">
        <f t="shared" si="413"/>
        <v>NÃO MEDIDO</v>
      </c>
      <c r="AX933" s="45"/>
    </row>
    <row r="934" spans="1:50" s="41" customFormat="1" ht="207.75" customHeight="1" x14ac:dyDescent="0.2">
      <c r="A934" s="41" t="s">
        <v>39</v>
      </c>
      <c r="C934" s="57" t="s">
        <v>1314</v>
      </c>
      <c r="D934" s="56" t="s">
        <v>1313</v>
      </c>
      <c r="E934" s="55" t="s">
        <v>43</v>
      </c>
      <c r="F934" s="53">
        <v>13</v>
      </c>
      <c r="G934" s="53">
        <v>0</v>
      </c>
      <c r="H934" s="54">
        <v>0</v>
      </c>
      <c r="I934" s="54"/>
      <c r="J934" s="54">
        <v>0</v>
      </c>
      <c r="K934" s="53">
        <f t="shared" si="407"/>
        <v>13</v>
      </c>
      <c r="L934" s="52">
        <v>747.46</v>
      </c>
      <c r="M934" s="51">
        <f t="shared" si="414"/>
        <v>9716.98</v>
      </c>
      <c r="N934" s="50"/>
      <c r="O934" s="50">
        <f t="shared" si="417"/>
        <v>0</v>
      </c>
      <c r="P934" s="50"/>
      <c r="Q934" s="50">
        <f t="shared" si="418"/>
        <v>0</v>
      </c>
      <c r="R934" s="50"/>
      <c r="S934" s="50">
        <f t="shared" si="419"/>
        <v>0</v>
      </c>
      <c r="T934" s="50"/>
      <c r="U934" s="50">
        <f t="shared" si="420"/>
        <v>0</v>
      </c>
      <c r="V934" s="50"/>
      <c r="W934" s="50">
        <f t="shared" si="421"/>
        <v>0</v>
      </c>
      <c r="X934" s="50"/>
      <c r="Y934" s="50">
        <f t="shared" si="422"/>
        <v>0</v>
      </c>
      <c r="Z934" s="50"/>
      <c r="AA934" s="50">
        <f t="shared" si="423"/>
        <v>0</v>
      </c>
      <c r="AB934" s="50"/>
      <c r="AC934" s="50">
        <f t="shared" si="408"/>
        <v>0</v>
      </c>
      <c r="AD934" s="50"/>
      <c r="AE934" s="50">
        <f t="shared" si="402"/>
        <v>0</v>
      </c>
      <c r="AF934" s="50"/>
      <c r="AG934" s="50">
        <f t="shared" si="403"/>
        <v>0</v>
      </c>
      <c r="AH934" s="50">
        <v>13</v>
      </c>
      <c r="AI934" s="50">
        <f t="shared" si="409"/>
        <v>9716.98</v>
      </c>
      <c r="AJ934" s="50"/>
      <c r="AK934" s="50">
        <f t="shared" si="415"/>
        <v>0</v>
      </c>
      <c r="AL934" s="50"/>
      <c r="AM934" s="50">
        <f t="shared" si="410"/>
        <v>0</v>
      </c>
      <c r="AN934" s="50"/>
      <c r="AO934" s="50">
        <f t="shared" si="411"/>
        <v>0</v>
      </c>
      <c r="AP934" s="49">
        <f t="shared" si="412"/>
        <v>13</v>
      </c>
      <c r="AQ934" s="49">
        <f t="shared" si="404"/>
        <v>9716.98</v>
      </c>
      <c r="AR934" s="49">
        <f t="shared" si="405"/>
        <v>0</v>
      </c>
      <c r="AS934" s="58">
        <f t="shared" si="406"/>
        <v>0</v>
      </c>
      <c r="AT934" s="47"/>
      <c r="AU934" s="46"/>
      <c r="AV934" s="24">
        <f t="shared" si="416"/>
        <v>0</v>
      </c>
      <c r="AW934" s="23" t="str">
        <f t="shared" si="413"/>
        <v>NÃO MEDIDO</v>
      </c>
      <c r="AX934" s="45"/>
    </row>
    <row r="935" spans="1:50" s="41" customFormat="1" ht="30" customHeight="1" x14ac:dyDescent="0.2">
      <c r="A935" s="60" t="s">
        <v>41</v>
      </c>
      <c r="B935" s="60"/>
      <c r="C935" s="57">
        <v>171300</v>
      </c>
      <c r="D935" s="56" t="s">
        <v>1312</v>
      </c>
      <c r="E935" s="55"/>
      <c r="F935" s="53"/>
      <c r="G935" s="53">
        <v>0</v>
      </c>
      <c r="H935" s="54">
        <v>0</v>
      </c>
      <c r="I935" s="54"/>
      <c r="J935" s="54">
        <v>0</v>
      </c>
      <c r="K935" s="53">
        <f t="shared" si="407"/>
        <v>0</v>
      </c>
      <c r="L935" s="52"/>
      <c r="M935" s="51">
        <f t="shared" si="414"/>
        <v>0</v>
      </c>
      <c r="N935" s="50"/>
      <c r="O935" s="50">
        <f t="shared" si="417"/>
        <v>0</v>
      </c>
      <c r="P935" s="50"/>
      <c r="Q935" s="50">
        <f t="shared" si="418"/>
        <v>0</v>
      </c>
      <c r="R935" s="50"/>
      <c r="S935" s="50">
        <f t="shared" si="419"/>
        <v>0</v>
      </c>
      <c r="T935" s="50"/>
      <c r="U935" s="50">
        <f t="shared" si="420"/>
        <v>0</v>
      </c>
      <c r="V935" s="50"/>
      <c r="W935" s="50">
        <f t="shared" si="421"/>
        <v>0</v>
      </c>
      <c r="X935" s="50"/>
      <c r="Y935" s="50">
        <f t="shared" si="422"/>
        <v>0</v>
      </c>
      <c r="Z935" s="50"/>
      <c r="AA935" s="50">
        <f t="shared" si="423"/>
        <v>0</v>
      </c>
      <c r="AB935" s="50"/>
      <c r="AC935" s="50">
        <f t="shared" si="408"/>
        <v>0</v>
      </c>
      <c r="AD935" s="50"/>
      <c r="AE935" s="50">
        <f t="shared" si="402"/>
        <v>0</v>
      </c>
      <c r="AF935" s="50"/>
      <c r="AG935" s="50">
        <f t="shared" si="403"/>
        <v>0</v>
      </c>
      <c r="AH935" s="50"/>
      <c r="AI935" s="50">
        <f t="shared" si="409"/>
        <v>0</v>
      </c>
      <c r="AJ935" s="50"/>
      <c r="AK935" s="50">
        <f t="shared" si="415"/>
        <v>0</v>
      </c>
      <c r="AL935" s="50"/>
      <c r="AM935" s="50">
        <f t="shared" si="410"/>
        <v>0</v>
      </c>
      <c r="AN935" s="50"/>
      <c r="AO935" s="50">
        <f t="shared" si="411"/>
        <v>0</v>
      </c>
      <c r="AP935" s="49">
        <f t="shared" si="412"/>
        <v>0</v>
      </c>
      <c r="AQ935" s="49">
        <f t="shared" si="404"/>
        <v>0</v>
      </c>
      <c r="AR935" s="49">
        <f t="shared" si="405"/>
        <v>0</v>
      </c>
      <c r="AS935" s="58">
        <f t="shared" si="406"/>
        <v>0</v>
      </c>
      <c r="AT935" s="47"/>
      <c r="AU935" s="46"/>
      <c r="AV935" s="24">
        <f t="shared" si="416"/>
        <v>0</v>
      </c>
      <c r="AW935" s="23" t="str">
        <f>IF(COUNTIF(AW936:AW960,"MEDIDO")&lt;&gt;0,"MEDIDO","NÃO MEDIDO")</f>
        <v>MEDIDO</v>
      </c>
      <c r="AX935" s="45"/>
    </row>
    <row r="936" spans="1:50" s="41" customFormat="1" ht="100.5" customHeight="1" x14ac:dyDescent="0.2">
      <c r="A936" s="41" t="s">
        <v>39</v>
      </c>
      <c r="C936" s="57" t="s">
        <v>1311</v>
      </c>
      <c r="D936" s="56" t="s">
        <v>1310</v>
      </c>
      <c r="E936" s="55" t="s">
        <v>182</v>
      </c>
      <c r="F936" s="53">
        <v>18</v>
      </c>
      <c r="G936" s="53">
        <v>0</v>
      </c>
      <c r="H936" s="54">
        <v>0</v>
      </c>
      <c r="I936" s="54"/>
      <c r="J936" s="54">
        <v>0</v>
      </c>
      <c r="K936" s="53">
        <f t="shared" si="407"/>
        <v>18</v>
      </c>
      <c r="L936" s="52">
        <v>44.45</v>
      </c>
      <c r="M936" s="51">
        <f t="shared" si="414"/>
        <v>800.1</v>
      </c>
      <c r="N936" s="50"/>
      <c r="O936" s="50">
        <f t="shared" si="417"/>
        <v>0</v>
      </c>
      <c r="P936" s="50"/>
      <c r="Q936" s="50">
        <f t="shared" si="418"/>
        <v>0</v>
      </c>
      <c r="R936" s="50"/>
      <c r="S936" s="50">
        <f t="shared" si="419"/>
        <v>0</v>
      </c>
      <c r="T936" s="50"/>
      <c r="U936" s="50">
        <f t="shared" si="420"/>
        <v>0</v>
      </c>
      <c r="V936" s="50"/>
      <c r="W936" s="50">
        <f t="shared" si="421"/>
        <v>0</v>
      </c>
      <c r="X936" s="50"/>
      <c r="Y936" s="50">
        <f t="shared" si="422"/>
        <v>0</v>
      </c>
      <c r="Z936" s="50"/>
      <c r="AA936" s="50">
        <f t="shared" si="423"/>
        <v>0</v>
      </c>
      <c r="AB936" s="50"/>
      <c r="AC936" s="50">
        <f t="shared" si="408"/>
        <v>0</v>
      </c>
      <c r="AD936" s="50"/>
      <c r="AE936" s="50">
        <f t="shared" si="402"/>
        <v>0</v>
      </c>
      <c r="AF936" s="50"/>
      <c r="AG936" s="50">
        <f t="shared" si="403"/>
        <v>0</v>
      </c>
      <c r="AH936" s="50">
        <v>18</v>
      </c>
      <c r="AI936" s="50">
        <f t="shared" si="409"/>
        <v>800.1</v>
      </c>
      <c r="AJ936" s="50"/>
      <c r="AK936" s="50">
        <f t="shared" si="415"/>
        <v>0</v>
      </c>
      <c r="AL936" s="50"/>
      <c r="AM936" s="50">
        <f t="shared" si="410"/>
        <v>0</v>
      </c>
      <c r="AN936" s="50"/>
      <c r="AO936" s="50">
        <f t="shared" si="411"/>
        <v>0</v>
      </c>
      <c r="AP936" s="49">
        <f t="shared" si="412"/>
        <v>18</v>
      </c>
      <c r="AQ936" s="49">
        <f t="shared" si="404"/>
        <v>800.1</v>
      </c>
      <c r="AR936" s="49">
        <f t="shared" si="405"/>
        <v>0</v>
      </c>
      <c r="AS936" s="58">
        <f t="shared" si="406"/>
        <v>0</v>
      </c>
      <c r="AT936" s="47"/>
      <c r="AU936" s="46"/>
      <c r="AV936" s="24">
        <f t="shared" si="416"/>
        <v>0</v>
      </c>
      <c r="AW936" s="23" t="str">
        <f t="shared" ref="AW936:AW958" si="424">IF(AV936&lt;&gt;0,"MEDIDO","NÃO MEDIDO")</f>
        <v>NÃO MEDIDO</v>
      </c>
      <c r="AX936" s="45"/>
    </row>
    <row r="937" spans="1:50" s="41" customFormat="1" ht="88.5" customHeight="1" x14ac:dyDescent="0.2">
      <c r="A937" s="41" t="s">
        <v>39</v>
      </c>
      <c r="C937" s="57" t="s">
        <v>1309</v>
      </c>
      <c r="D937" s="56" t="s">
        <v>1308</v>
      </c>
      <c r="E937" s="55" t="s">
        <v>182</v>
      </c>
      <c r="F937" s="53">
        <v>400</v>
      </c>
      <c r="G937" s="53">
        <v>0</v>
      </c>
      <c r="H937" s="54">
        <v>0</v>
      </c>
      <c r="I937" s="54"/>
      <c r="J937" s="54">
        <v>200</v>
      </c>
      <c r="K937" s="53">
        <f t="shared" si="407"/>
        <v>600</v>
      </c>
      <c r="L937" s="52">
        <v>94.37</v>
      </c>
      <c r="M937" s="51">
        <f t="shared" si="414"/>
        <v>56622</v>
      </c>
      <c r="N937" s="50"/>
      <c r="O937" s="50">
        <f t="shared" si="417"/>
        <v>0</v>
      </c>
      <c r="P937" s="50"/>
      <c r="Q937" s="50">
        <f t="shared" si="418"/>
        <v>0</v>
      </c>
      <c r="R937" s="50"/>
      <c r="S937" s="50">
        <f t="shared" si="419"/>
        <v>0</v>
      </c>
      <c r="T937" s="50"/>
      <c r="U937" s="50">
        <f t="shared" si="420"/>
        <v>0</v>
      </c>
      <c r="V937" s="50"/>
      <c r="W937" s="50">
        <f t="shared" si="421"/>
        <v>0</v>
      </c>
      <c r="X937" s="50"/>
      <c r="Y937" s="50">
        <f t="shared" si="422"/>
        <v>0</v>
      </c>
      <c r="Z937" s="50"/>
      <c r="AA937" s="50">
        <f t="shared" si="423"/>
        <v>0</v>
      </c>
      <c r="AB937" s="50"/>
      <c r="AC937" s="50">
        <f t="shared" si="408"/>
        <v>0</v>
      </c>
      <c r="AD937" s="50"/>
      <c r="AE937" s="50">
        <f t="shared" si="402"/>
        <v>0</v>
      </c>
      <c r="AF937" s="50"/>
      <c r="AG937" s="50">
        <f t="shared" si="403"/>
        <v>0</v>
      </c>
      <c r="AH937" s="50">
        <v>301.39999999999998</v>
      </c>
      <c r="AI937" s="50">
        <f t="shared" si="409"/>
        <v>28443.119999999999</v>
      </c>
      <c r="AJ937" s="50"/>
      <c r="AK937" s="50">
        <f t="shared" si="415"/>
        <v>0</v>
      </c>
      <c r="AL937" s="50"/>
      <c r="AM937" s="50">
        <f t="shared" si="410"/>
        <v>0</v>
      </c>
      <c r="AN937" s="50"/>
      <c r="AO937" s="50">
        <f t="shared" si="411"/>
        <v>0</v>
      </c>
      <c r="AP937" s="49">
        <f t="shared" si="412"/>
        <v>301.39999999999998</v>
      </c>
      <c r="AQ937" s="49">
        <f t="shared" si="404"/>
        <v>28443.119999999999</v>
      </c>
      <c r="AR937" s="49">
        <f t="shared" si="405"/>
        <v>298.60000000000002</v>
      </c>
      <c r="AS937" s="58">
        <f t="shared" si="406"/>
        <v>28178.880000000001</v>
      </c>
      <c r="AT937" s="47"/>
      <c r="AU937" s="46"/>
      <c r="AV937" s="24">
        <f t="shared" si="416"/>
        <v>0</v>
      </c>
      <c r="AW937" s="23" t="str">
        <f t="shared" si="424"/>
        <v>NÃO MEDIDO</v>
      </c>
      <c r="AX937" s="45"/>
    </row>
    <row r="938" spans="1:50" s="41" customFormat="1" ht="79.5" customHeight="1" x14ac:dyDescent="0.2">
      <c r="A938" s="41" t="s">
        <v>39</v>
      </c>
      <c r="C938" s="57" t="s">
        <v>1307</v>
      </c>
      <c r="D938" s="56" t="s">
        <v>1306</v>
      </c>
      <c r="E938" s="55" t="s">
        <v>182</v>
      </c>
      <c r="F938" s="53">
        <v>110</v>
      </c>
      <c r="G938" s="53">
        <v>0</v>
      </c>
      <c r="H938" s="54">
        <v>0</v>
      </c>
      <c r="I938" s="54"/>
      <c r="J938" s="54">
        <v>0</v>
      </c>
      <c r="K938" s="53">
        <f t="shared" si="407"/>
        <v>110</v>
      </c>
      <c r="L938" s="52">
        <v>207.4</v>
      </c>
      <c r="M938" s="51">
        <f t="shared" si="414"/>
        <v>22814</v>
      </c>
      <c r="N938" s="50"/>
      <c r="O938" s="50">
        <f t="shared" si="417"/>
        <v>0</v>
      </c>
      <c r="P938" s="50"/>
      <c r="Q938" s="50">
        <f t="shared" si="418"/>
        <v>0</v>
      </c>
      <c r="R938" s="50"/>
      <c r="S938" s="50">
        <f t="shared" si="419"/>
        <v>0</v>
      </c>
      <c r="T938" s="50"/>
      <c r="U938" s="50">
        <f t="shared" si="420"/>
        <v>0</v>
      </c>
      <c r="V938" s="50"/>
      <c r="W938" s="50">
        <f t="shared" si="421"/>
        <v>0</v>
      </c>
      <c r="X938" s="50"/>
      <c r="Y938" s="50">
        <f t="shared" si="422"/>
        <v>0</v>
      </c>
      <c r="Z938" s="50"/>
      <c r="AA938" s="50">
        <f t="shared" si="423"/>
        <v>0</v>
      </c>
      <c r="AB938" s="50"/>
      <c r="AC938" s="50">
        <f t="shared" si="408"/>
        <v>0</v>
      </c>
      <c r="AD938" s="50"/>
      <c r="AE938" s="50">
        <f t="shared" si="402"/>
        <v>0</v>
      </c>
      <c r="AF938" s="50"/>
      <c r="AG938" s="50">
        <f t="shared" si="403"/>
        <v>0</v>
      </c>
      <c r="AH938" s="50">
        <v>110</v>
      </c>
      <c r="AI938" s="50">
        <f t="shared" si="409"/>
        <v>22814</v>
      </c>
      <c r="AJ938" s="50"/>
      <c r="AK938" s="50">
        <f t="shared" si="415"/>
        <v>0</v>
      </c>
      <c r="AL938" s="50"/>
      <c r="AM938" s="50">
        <f t="shared" si="410"/>
        <v>0</v>
      </c>
      <c r="AN938" s="50"/>
      <c r="AO938" s="50">
        <f t="shared" si="411"/>
        <v>0</v>
      </c>
      <c r="AP938" s="49">
        <f t="shared" si="412"/>
        <v>110</v>
      </c>
      <c r="AQ938" s="49">
        <f t="shared" si="404"/>
        <v>22814</v>
      </c>
      <c r="AR938" s="49">
        <f t="shared" si="405"/>
        <v>0</v>
      </c>
      <c r="AS938" s="58">
        <f t="shared" si="406"/>
        <v>0</v>
      </c>
      <c r="AT938" s="47"/>
      <c r="AU938" s="46"/>
      <c r="AV938" s="24">
        <f t="shared" si="416"/>
        <v>0</v>
      </c>
      <c r="AW938" s="23" t="str">
        <f t="shared" si="424"/>
        <v>NÃO MEDIDO</v>
      </c>
      <c r="AX938" s="45"/>
    </row>
    <row r="939" spans="1:50" s="41" customFormat="1" ht="74.25" customHeight="1" x14ac:dyDescent="0.2">
      <c r="A939" s="41" t="s">
        <v>39</v>
      </c>
      <c r="C939" s="57" t="s">
        <v>1305</v>
      </c>
      <c r="D939" s="56" t="s">
        <v>1304</v>
      </c>
      <c r="E939" s="55" t="s">
        <v>182</v>
      </c>
      <c r="F939" s="53">
        <v>130</v>
      </c>
      <c r="G939" s="53">
        <v>0</v>
      </c>
      <c r="H939" s="54">
        <v>0</v>
      </c>
      <c r="I939" s="54"/>
      <c r="J939" s="54">
        <v>0</v>
      </c>
      <c r="K939" s="53">
        <f t="shared" si="407"/>
        <v>130</v>
      </c>
      <c r="L939" s="52">
        <v>207.4</v>
      </c>
      <c r="M939" s="51">
        <f t="shared" si="414"/>
        <v>26962</v>
      </c>
      <c r="N939" s="50"/>
      <c r="O939" s="50">
        <f t="shared" si="417"/>
        <v>0</v>
      </c>
      <c r="P939" s="50"/>
      <c r="Q939" s="50">
        <f t="shared" si="418"/>
        <v>0</v>
      </c>
      <c r="R939" s="50"/>
      <c r="S939" s="50">
        <f t="shared" si="419"/>
        <v>0</v>
      </c>
      <c r="T939" s="50"/>
      <c r="U939" s="50">
        <f t="shared" si="420"/>
        <v>0</v>
      </c>
      <c r="V939" s="50"/>
      <c r="W939" s="50">
        <f t="shared" si="421"/>
        <v>0</v>
      </c>
      <c r="X939" s="50"/>
      <c r="Y939" s="50">
        <f t="shared" si="422"/>
        <v>0</v>
      </c>
      <c r="Z939" s="50"/>
      <c r="AA939" s="50">
        <f t="shared" si="423"/>
        <v>0</v>
      </c>
      <c r="AB939" s="50"/>
      <c r="AC939" s="50">
        <f t="shared" si="408"/>
        <v>0</v>
      </c>
      <c r="AD939" s="50"/>
      <c r="AE939" s="50">
        <f t="shared" si="402"/>
        <v>0</v>
      </c>
      <c r="AF939" s="50"/>
      <c r="AG939" s="50">
        <f t="shared" si="403"/>
        <v>0</v>
      </c>
      <c r="AH939" s="50">
        <v>110.4</v>
      </c>
      <c r="AI939" s="50">
        <f t="shared" si="409"/>
        <v>22896.959999999999</v>
      </c>
      <c r="AJ939" s="50"/>
      <c r="AK939" s="50">
        <f t="shared" si="415"/>
        <v>0</v>
      </c>
      <c r="AL939" s="50"/>
      <c r="AM939" s="50">
        <f t="shared" si="410"/>
        <v>0</v>
      </c>
      <c r="AN939" s="50"/>
      <c r="AO939" s="50">
        <f t="shared" si="411"/>
        <v>0</v>
      </c>
      <c r="AP939" s="49">
        <f t="shared" si="412"/>
        <v>110.4</v>
      </c>
      <c r="AQ939" s="49">
        <f t="shared" si="404"/>
        <v>22896.959999999999</v>
      </c>
      <c r="AR939" s="49">
        <f t="shared" si="405"/>
        <v>19.599999999999994</v>
      </c>
      <c r="AS939" s="58">
        <f t="shared" si="406"/>
        <v>4065.0400000000009</v>
      </c>
      <c r="AT939" s="47"/>
      <c r="AU939" s="46"/>
      <c r="AV939" s="24">
        <f t="shared" si="416"/>
        <v>0</v>
      </c>
      <c r="AW939" s="23" t="str">
        <f t="shared" si="424"/>
        <v>NÃO MEDIDO</v>
      </c>
      <c r="AX939" s="45"/>
    </row>
    <row r="940" spans="1:50" s="41" customFormat="1" ht="60" customHeight="1" x14ac:dyDescent="0.2">
      <c r="A940" s="41" t="s">
        <v>39</v>
      </c>
      <c r="C940" s="57" t="s">
        <v>1303</v>
      </c>
      <c r="D940" s="56" t="s">
        <v>1302</v>
      </c>
      <c r="E940" s="55" t="s">
        <v>182</v>
      </c>
      <c r="F940" s="53">
        <v>75</v>
      </c>
      <c r="G940" s="53">
        <v>0</v>
      </c>
      <c r="H940" s="54">
        <v>0</v>
      </c>
      <c r="I940" s="54"/>
      <c r="J940" s="54">
        <v>0</v>
      </c>
      <c r="K940" s="53">
        <f t="shared" si="407"/>
        <v>75</v>
      </c>
      <c r="L940" s="52">
        <v>533.41</v>
      </c>
      <c r="M940" s="51">
        <f t="shared" si="414"/>
        <v>40005.75</v>
      </c>
      <c r="N940" s="50"/>
      <c r="O940" s="50">
        <f t="shared" si="417"/>
        <v>0</v>
      </c>
      <c r="P940" s="50"/>
      <c r="Q940" s="50">
        <f t="shared" si="418"/>
        <v>0</v>
      </c>
      <c r="R940" s="50"/>
      <c r="S940" s="50">
        <f t="shared" si="419"/>
        <v>0</v>
      </c>
      <c r="T940" s="50"/>
      <c r="U940" s="50">
        <f t="shared" si="420"/>
        <v>0</v>
      </c>
      <c r="V940" s="50"/>
      <c r="W940" s="50">
        <f t="shared" si="421"/>
        <v>0</v>
      </c>
      <c r="X940" s="50"/>
      <c r="Y940" s="50">
        <f t="shared" si="422"/>
        <v>0</v>
      </c>
      <c r="Z940" s="50"/>
      <c r="AA940" s="50">
        <f t="shared" si="423"/>
        <v>0</v>
      </c>
      <c r="AB940" s="50"/>
      <c r="AC940" s="50">
        <f t="shared" si="408"/>
        <v>0</v>
      </c>
      <c r="AD940" s="50"/>
      <c r="AE940" s="50">
        <f t="shared" si="402"/>
        <v>0</v>
      </c>
      <c r="AF940" s="50"/>
      <c r="AG940" s="50">
        <f t="shared" si="403"/>
        <v>0</v>
      </c>
      <c r="AH940" s="50">
        <v>75</v>
      </c>
      <c r="AI940" s="50">
        <f t="shared" si="409"/>
        <v>40005.75</v>
      </c>
      <c r="AJ940" s="50"/>
      <c r="AK940" s="50">
        <f t="shared" si="415"/>
        <v>0</v>
      </c>
      <c r="AL940" s="50"/>
      <c r="AM940" s="50">
        <f t="shared" si="410"/>
        <v>0</v>
      </c>
      <c r="AN940" s="50"/>
      <c r="AO940" s="50">
        <f t="shared" si="411"/>
        <v>0</v>
      </c>
      <c r="AP940" s="49">
        <f t="shared" si="412"/>
        <v>75</v>
      </c>
      <c r="AQ940" s="49">
        <f t="shared" si="404"/>
        <v>40005.75</v>
      </c>
      <c r="AR940" s="49">
        <f t="shared" si="405"/>
        <v>0</v>
      </c>
      <c r="AS940" s="58">
        <f t="shared" si="406"/>
        <v>0</v>
      </c>
      <c r="AT940" s="47"/>
      <c r="AU940" s="46"/>
      <c r="AV940" s="24">
        <f t="shared" si="416"/>
        <v>0</v>
      </c>
      <c r="AW940" s="23" t="str">
        <f t="shared" si="424"/>
        <v>NÃO MEDIDO</v>
      </c>
      <c r="AX940" s="45"/>
    </row>
    <row r="941" spans="1:50" s="41" customFormat="1" ht="114.75" customHeight="1" x14ac:dyDescent="0.2">
      <c r="A941" s="41" t="s">
        <v>39</v>
      </c>
      <c r="C941" s="57" t="s">
        <v>1301</v>
      </c>
      <c r="D941" s="56" t="s">
        <v>1300</v>
      </c>
      <c r="E941" s="55" t="s">
        <v>43</v>
      </c>
      <c r="F941" s="53">
        <v>30</v>
      </c>
      <c r="G941" s="53">
        <v>0</v>
      </c>
      <c r="H941" s="54">
        <v>0</v>
      </c>
      <c r="I941" s="54"/>
      <c r="J941" s="54">
        <v>0</v>
      </c>
      <c r="K941" s="53">
        <f t="shared" si="407"/>
        <v>30</v>
      </c>
      <c r="L941" s="52">
        <v>1064.8499999999999</v>
      </c>
      <c r="M941" s="51">
        <f t="shared" si="414"/>
        <v>31945.5</v>
      </c>
      <c r="N941" s="50"/>
      <c r="O941" s="50">
        <f t="shared" si="417"/>
        <v>0</v>
      </c>
      <c r="P941" s="50"/>
      <c r="Q941" s="50">
        <f t="shared" si="418"/>
        <v>0</v>
      </c>
      <c r="R941" s="50"/>
      <c r="S941" s="50">
        <f t="shared" si="419"/>
        <v>0</v>
      </c>
      <c r="T941" s="50"/>
      <c r="U941" s="50">
        <f t="shared" si="420"/>
        <v>0</v>
      </c>
      <c r="V941" s="50"/>
      <c r="W941" s="50">
        <f t="shared" si="421"/>
        <v>0</v>
      </c>
      <c r="X941" s="50"/>
      <c r="Y941" s="50">
        <f t="shared" si="422"/>
        <v>0</v>
      </c>
      <c r="Z941" s="50"/>
      <c r="AA941" s="50">
        <f t="shared" si="423"/>
        <v>0</v>
      </c>
      <c r="AB941" s="50"/>
      <c r="AC941" s="50">
        <f t="shared" si="408"/>
        <v>0</v>
      </c>
      <c r="AD941" s="50"/>
      <c r="AE941" s="50">
        <f t="shared" si="402"/>
        <v>0</v>
      </c>
      <c r="AF941" s="50"/>
      <c r="AG941" s="50">
        <f t="shared" si="403"/>
        <v>0</v>
      </c>
      <c r="AH941" s="50">
        <v>30</v>
      </c>
      <c r="AI941" s="50">
        <f t="shared" si="409"/>
        <v>31945.5</v>
      </c>
      <c r="AJ941" s="50"/>
      <c r="AK941" s="50">
        <f t="shared" si="415"/>
        <v>0</v>
      </c>
      <c r="AL941" s="50"/>
      <c r="AM941" s="50">
        <f t="shared" si="410"/>
        <v>0</v>
      </c>
      <c r="AN941" s="50"/>
      <c r="AO941" s="50">
        <f t="shared" si="411"/>
        <v>0</v>
      </c>
      <c r="AP941" s="49">
        <f t="shared" si="412"/>
        <v>30</v>
      </c>
      <c r="AQ941" s="49">
        <f t="shared" si="404"/>
        <v>31945.5</v>
      </c>
      <c r="AR941" s="49">
        <f t="shared" si="405"/>
        <v>0</v>
      </c>
      <c r="AS941" s="58">
        <f t="shared" si="406"/>
        <v>0</v>
      </c>
      <c r="AT941" s="47"/>
      <c r="AU941" s="46"/>
      <c r="AV941" s="24">
        <f t="shared" si="416"/>
        <v>0</v>
      </c>
      <c r="AW941" s="23" t="str">
        <f t="shared" si="424"/>
        <v>NÃO MEDIDO</v>
      </c>
      <c r="AX941" s="45"/>
    </row>
    <row r="942" spans="1:50" s="41" customFormat="1" ht="109.5" customHeight="1" x14ac:dyDescent="0.2">
      <c r="A942" s="41" t="s">
        <v>39</v>
      </c>
      <c r="C942" s="57" t="s">
        <v>1299</v>
      </c>
      <c r="D942" s="56" t="s">
        <v>1298</v>
      </c>
      <c r="E942" s="55" t="s">
        <v>43</v>
      </c>
      <c r="F942" s="53">
        <v>17</v>
      </c>
      <c r="G942" s="53">
        <v>0</v>
      </c>
      <c r="H942" s="54">
        <v>0</v>
      </c>
      <c r="I942" s="54"/>
      <c r="J942" s="54">
        <v>0</v>
      </c>
      <c r="K942" s="53">
        <f t="shared" si="407"/>
        <v>17</v>
      </c>
      <c r="L942" s="52">
        <v>629.51</v>
      </c>
      <c r="M942" s="51">
        <f t="shared" si="414"/>
        <v>10701.67</v>
      </c>
      <c r="N942" s="50"/>
      <c r="O942" s="50">
        <f t="shared" si="417"/>
        <v>0</v>
      </c>
      <c r="P942" s="50"/>
      <c r="Q942" s="50">
        <f t="shared" si="418"/>
        <v>0</v>
      </c>
      <c r="R942" s="50"/>
      <c r="S942" s="50">
        <f t="shared" si="419"/>
        <v>0</v>
      </c>
      <c r="T942" s="50"/>
      <c r="U942" s="50">
        <f t="shared" si="420"/>
        <v>0</v>
      </c>
      <c r="V942" s="50"/>
      <c r="W942" s="50">
        <f t="shared" si="421"/>
        <v>0</v>
      </c>
      <c r="X942" s="50"/>
      <c r="Y942" s="50">
        <f t="shared" si="422"/>
        <v>0</v>
      </c>
      <c r="Z942" s="50"/>
      <c r="AA942" s="50">
        <f t="shared" si="423"/>
        <v>0</v>
      </c>
      <c r="AB942" s="50"/>
      <c r="AC942" s="50">
        <f t="shared" si="408"/>
        <v>0</v>
      </c>
      <c r="AD942" s="50"/>
      <c r="AE942" s="50">
        <f t="shared" si="402"/>
        <v>0</v>
      </c>
      <c r="AF942" s="50"/>
      <c r="AG942" s="50">
        <f t="shared" si="403"/>
        <v>0</v>
      </c>
      <c r="AH942" s="50">
        <v>17</v>
      </c>
      <c r="AI942" s="50">
        <f t="shared" si="409"/>
        <v>10701.67</v>
      </c>
      <c r="AJ942" s="50"/>
      <c r="AK942" s="50">
        <f t="shared" si="415"/>
        <v>0</v>
      </c>
      <c r="AL942" s="50"/>
      <c r="AM942" s="50">
        <f t="shared" si="410"/>
        <v>0</v>
      </c>
      <c r="AN942" s="50"/>
      <c r="AO942" s="50">
        <f t="shared" si="411"/>
        <v>0</v>
      </c>
      <c r="AP942" s="49">
        <f t="shared" si="412"/>
        <v>17</v>
      </c>
      <c r="AQ942" s="49">
        <f t="shared" si="404"/>
        <v>10701.67</v>
      </c>
      <c r="AR942" s="49">
        <f t="shared" si="405"/>
        <v>0</v>
      </c>
      <c r="AS942" s="58">
        <f t="shared" si="406"/>
        <v>0</v>
      </c>
      <c r="AT942" s="47"/>
      <c r="AU942" s="46"/>
      <c r="AV942" s="24">
        <f t="shared" si="416"/>
        <v>0</v>
      </c>
      <c r="AW942" s="23" t="str">
        <f t="shared" si="424"/>
        <v>NÃO MEDIDO</v>
      </c>
      <c r="AX942" s="45"/>
    </row>
    <row r="943" spans="1:50" s="41" customFormat="1" ht="111.75" customHeight="1" x14ac:dyDescent="0.2">
      <c r="A943" s="41" t="s">
        <v>39</v>
      </c>
      <c r="C943" s="57" t="s">
        <v>1297</v>
      </c>
      <c r="D943" s="56" t="s">
        <v>1296</v>
      </c>
      <c r="E943" s="55" t="s">
        <v>43</v>
      </c>
      <c r="F943" s="53">
        <v>20</v>
      </c>
      <c r="G943" s="53">
        <v>0</v>
      </c>
      <c r="H943" s="54">
        <v>0</v>
      </c>
      <c r="I943" s="54"/>
      <c r="J943" s="54">
        <v>0</v>
      </c>
      <c r="K943" s="53">
        <f t="shared" si="407"/>
        <v>20</v>
      </c>
      <c r="L943" s="52">
        <v>722.97</v>
      </c>
      <c r="M943" s="51">
        <f t="shared" si="414"/>
        <v>14459.4</v>
      </c>
      <c r="N943" s="50"/>
      <c r="O943" s="50">
        <f t="shared" si="417"/>
        <v>0</v>
      </c>
      <c r="P943" s="50"/>
      <c r="Q943" s="50">
        <f t="shared" si="418"/>
        <v>0</v>
      </c>
      <c r="R943" s="50"/>
      <c r="S943" s="50">
        <f t="shared" si="419"/>
        <v>0</v>
      </c>
      <c r="T943" s="50"/>
      <c r="U943" s="50">
        <f t="shared" si="420"/>
        <v>0</v>
      </c>
      <c r="V943" s="50"/>
      <c r="W943" s="50">
        <f t="shared" si="421"/>
        <v>0</v>
      </c>
      <c r="X943" s="50"/>
      <c r="Y943" s="50">
        <f t="shared" si="422"/>
        <v>0</v>
      </c>
      <c r="Z943" s="50"/>
      <c r="AA943" s="50">
        <f t="shared" si="423"/>
        <v>0</v>
      </c>
      <c r="AB943" s="50"/>
      <c r="AC943" s="50">
        <f t="shared" si="408"/>
        <v>0</v>
      </c>
      <c r="AD943" s="50"/>
      <c r="AE943" s="50">
        <f t="shared" si="402"/>
        <v>0</v>
      </c>
      <c r="AF943" s="50"/>
      <c r="AG943" s="50">
        <f t="shared" si="403"/>
        <v>0</v>
      </c>
      <c r="AH943" s="50">
        <v>20</v>
      </c>
      <c r="AI943" s="50">
        <f t="shared" si="409"/>
        <v>14459.4</v>
      </c>
      <c r="AJ943" s="50"/>
      <c r="AK943" s="50">
        <f t="shared" si="415"/>
        <v>0</v>
      </c>
      <c r="AL943" s="50"/>
      <c r="AM943" s="50">
        <f t="shared" si="410"/>
        <v>0</v>
      </c>
      <c r="AN943" s="50"/>
      <c r="AO943" s="50">
        <f t="shared" si="411"/>
        <v>0</v>
      </c>
      <c r="AP943" s="49">
        <f t="shared" si="412"/>
        <v>20</v>
      </c>
      <c r="AQ943" s="49">
        <f t="shared" si="404"/>
        <v>14459.4</v>
      </c>
      <c r="AR943" s="49">
        <f t="shared" si="405"/>
        <v>0</v>
      </c>
      <c r="AS943" s="58">
        <f t="shared" si="406"/>
        <v>0</v>
      </c>
      <c r="AT943" s="47"/>
      <c r="AU943" s="46"/>
      <c r="AV943" s="24">
        <f t="shared" si="416"/>
        <v>0</v>
      </c>
      <c r="AW943" s="23" t="str">
        <f t="shared" si="424"/>
        <v>NÃO MEDIDO</v>
      </c>
      <c r="AX943" s="45"/>
    </row>
    <row r="944" spans="1:50" s="41" customFormat="1" ht="122.25" customHeight="1" x14ac:dyDescent="0.2">
      <c r="A944" s="41" t="s">
        <v>39</v>
      </c>
      <c r="C944" s="57" t="s">
        <v>1295</v>
      </c>
      <c r="D944" s="56" t="s">
        <v>1294</v>
      </c>
      <c r="E944" s="55" t="s">
        <v>43</v>
      </c>
      <c r="F944" s="53">
        <v>19</v>
      </c>
      <c r="G944" s="53">
        <v>0</v>
      </c>
      <c r="H944" s="54">
        <v>0</v>
      </c>
      <c r="I944" s="54"/>
      <c r="J944" s="54">
        <v>0</v>
      </c>
      <c r="K944" s="53">
        <f t="shared" si="407"/>
        <v>19</v>
      </c>
      <c r="L944" s="52">
        <v>466.95</v>
      </c>
      <c r="M944" s="51">
        <f t="shared" si="414"/>
        <v>8872.0499999999993</v>
      </c>
      <c r="N944" s="50"/>
      <c r="O944" s="50">
        <f t="shared" si="417"/>
        <v>0</v>
      </c>
      <c r="P944" s="50"/>
      <c r="Q944" s="50">
        <f t="shared" si="418"/>
        <v>0</v>
      </c>
      <c r="R944" s="50"/>
      <c r="S944" s="50">
        <f t="shared" si="419"/>
        <v>0</v>
      </c>
      <c r="T944" s="50"/>
      <c r="U944" s="50">
        <f t="shared" si="420"/>
        <v>0</v>
      </c>
      <c r="V944" s="50"/>
      <c r="W944" s="50">
        <f t="shared" si="421"/>
        <v>0</v>
      </c>
      <c r="X944" s="50"/>
      <c r="Y944" s="50">
        <f t="shared" si="422"/>
        <v>0</v>
      </c>
      <c r="Z944" s="50"/>
      <c r="AA944" s="50">
        <f t="shared" si="423"/>
        <v>0</v>
      </c>
      <c r="AB944" s="50"/>
      <c r="AC944" s="50">
        <f t="shared" si="408"/>
        <v>0</v>
      </c>
      <c r="AD944" s="50"/>
      <c r="AE944" s="50">
        <f t="shared" si="402"/>
        <v>0</v>
      </c>
      <c r="AF944" s="50"/>
      <c r="AG944" s="50">
        <f t="shared" si="403"/>
        <v>0</v>
      </c>
      <c r="AH944" s="50">
        <v>17</v>
      </c>
      <c r="AI944" s="50">
        <f t="shared" si="409"/>
        <v>7938.15</v>
      </c>
      <c r="AJ944" s="50"/>
      <c r="AK944" s="50">
        <f t="shared" si="415"/>
        <v>0</v>
      </c>
      <c r="AL944" s="50"/>
      <c r="AM944" s="50">
        <f t="shared" si="410"/>
        <v>0</v>
      </c>
      <c r="AN944" s="50"/>
      <c r="AO944" s="50">
        <f t="shared" si="411"/>
        <v>0</v>
      </c>
      <c r="AP944" s="49">
        <f t="shared" si="412"/>
        <v>17</v>
      </c>
      <c r="AQ944" s="49">
        <f t="shared" si="404"/>
        <v>7938.15</v>
      </c>
      <c r="AR944" s="49">
        <f t="shared" si="405"/>
        <v>2</v>
      </c>
      <c r="AS944" s="58">
        <f t="shared" si="406"/>
        <v>933.89999999999964</v>
      </c>
      <c r="AT944" s="47"/>
      <c r="AU944" s="46"/>
      <c r="AV944" s="24">
        <f t="shared" si="416"/>
        <v>0</v>
      </c>
      <c r="AW944" s="23" t="str">
        <f t="shared" si="424"/>
        <v>NÃO MEDIDO</v>
      </c>
      <c r="AX944" s="45"/>
    </row>
    <row r="945" spans="1:50" s="41" customFormat="1" ht="122.25" customHeight="1" x14ac:dyDescent="0.2">
      <c r="A945" s="41" t="s">
        <v>39</v>
      </c>
      <c r="C945" s="57" t="s">
        <v>1293</v>
      </c>
      <c r="D945" s="56" t="s">
        <v>1292</v>
      </c>
      <c r="E945" s="55" t="s">
        <v>43</v>
      </c>
      <c r="F945" s="53">
        <v>16</v>
      </c>
      <c r="G945" s="53">
        <v>0</v>
      </c>
      <c r="H945" s="54">
        <v>0</v>
      </c>
      <c r="I945" s="54"/>
      <c r="J945" s="54">
        <v>0</v>
      </c>
      <c r="K945" s="53">
        <f t="shared" si="407"/>
        <v>16</v>
      </c>
      <c r="L945" s="52">
        <v>762.23</v>
      </c>
      <c r="M945" s="51">
        <f t="shared" si="414"/>
        <v>12195.68</v>
      </c>
      <c r="N945" s="50"/>
      <c r="O945" s="50">
        <f t="shared" si="417"/>
        <v>0</v>
      </c>
      <c r="P945" s="50"/>
      <c r="Q945" s="50">
        <f t="shared" si="418"/>
        <v>0</v>
      </c>
      <c r="R945" s="50"/>
      <c r="S945" s="50">
        <f t="shared" si="419"/>
        <v>0</v>
      </c>
      <c r="T945" s="50"/>
      <c r="U945" s="50">
        <f t="shared" si="420"/>
        <v>0</v>
      </c>
      <c r="V945" s="50"/>
      <c r="W945" s="50">
        <f t="shared" si="421"/>
        <v>0</v>
      </c>
      <c r="X945" s="50"/>
      <c r="Y945" s="50">
        <f t="shared" si="422"/>
        <v>0</v>
      </c>
      <c r="Z945" s="50"/>
      <c r="AA945" s="50">
        <f t="shared" si="423"/>
        <v>0</v>
      </c>
      <c r="AB945" s="50"/>
      <c r="AC945" s="50">
        <f t="shared" si="408"/>
        <v>0</v>
      </c>
      <c r="AD945" s="50"/>
      <c r="AE945" s="50">
        <f t="shared" si="402"/>
        <v>0</v>
      </c>
      <c r="AF945" s="50"/>
      <c r="AG945" s="50">
        <f t="shared" si="403"/>
        <v>0</v>
      </c>
      <c r="AH945" s="50">
        <v>16</v>
      </c>
      <c r="AI945" s="50">
        <f t="shared" si="409"/>
        <v>12195.68</v>
      </c>
      <c r="AJ945" s="50"/>
      <c r="AK945" s="50">
        <f t="shared" si="415"/>
        <v>0</v>
      </c>
      <c r="AL945" s="50"/>
      <c r="AM945" s="50">
        <f t="shared" si="410"/>
        <v>0</v>
      </c>
      <c r="AN945" s="50"/>
      <c r="AO945" s="50">
        <f t="shared" si="411"/>
        <v>0</v>
      </c>
      <c r="AP945" s="49">
        <f t="shared" si="412"/>
        <v>16</v>
      </c>
      <c r="AQ945" s="49">
        <f t="shared" si="404"/>
        <v>12195.68</v>
      </c>
      <c r="AR945" s="49">
        <f t="shared" si="405"/>
        <v>0</v>
      </c>
      <c r="AS945" s="58">
        <f t="shared" si="406"/>
        <v>0</v>
      </c>
      <c r="AT945" s="47"/>
      <c r="AU945" s="46"/>
      <c r="AV945" s="24">
        <f t="shared" si="416"/>
        <v>0</v>
      </c>
      <c r="AW945" s="23" t="str">
        <f t="shared" si="424"/>
        <v>NÃO MEDIDO</v>
      </c>
      <c r="AX945" s="45"/>
    </row>
    <row r="946" spans="1:50" s="41" customFormat="1" ht="140.25" customHeight="1" x14ac:dyDescent="0.2">
      <c r="A946" s="41" t="s">
        <v>39</v>
      </c>
      <c r="C946" s="57" t="s">
        <v>1291</v>
      </c>
      <c r="D946" s="56" t="s">
        <v>1290</v>
      </c>
      <c r="E946" s="55" t="s">
        <v>43</v>
      </c>
      <c r="F946" s="53">
        <v>98</v>
      </c>
      <c r="G946" s="53">
        <v>0</v>
      </c>
      <c r="H946" s="54">
        <v>0</v>
      </c>
      <c r="I946" s="54"/>
      <c r="J946" s="54">
        <v>0</v>
      </c>
      <c r="K946" s="53">
        <f t="shared" si="407"/>
        <v>98</v>
      </c>
      <c r="L946" s="52">
        <v>491.97</v>
      </c>
      <c r="M946" s="51">
        <f t="shared" si="414"/>
        <v>48213.06</v>
      </c>
      <c r="N946" s="50"/>
      <c r="O946" s="50">
        <f t="shared" si="417"/>
        <v>0</v>
      </c>
      <c r="P946" s="50"/>
      <c r="Q946" s="50">
        <f t="shared" si="418"/>
        <v>0</v>
      </c>
      <c r="R946" s="50"/>
      <c r="S946" s="50">
        <f t="shared" si="419"/>
        <v>0</v>
      </c>
      <c r="T946" s="50"/>
      <c r="U946" s="50">
        <f t="shared" si="420"/>
        <v>0</v>
      </c>
      <c r="V946" s="50"/>
      <c r="W946" s="50">
        <f t="shared" si="421"/>
        <v>0</v>
      </c>
      <c r="X946" s="50"/>
      <c r="Y946" s="50">
        <f t="shared" si="422"/>
        <v>0</v>
      </c>
      <c r="Z946" s="50"/>
      <c r="AA946" s="50">
        <f t="shared" si="423"/>
        <v>0</v>
      </c>
      <c r="AB946" s="50"/>
      <c r="AC946" s="50">
        <f t="shared" si="408"/>
        <v>0</v>
      </c>
      <c r="AD946" s="50"/>
      <c r="AE946" s="50">
        <f t="shared" si="402"/>
        <v>0</v>
      </c>
      <c r="AF946" s="50"/>
      <c r="AG946" s="50">
        <f t="shared" si="403"/>
        <v>0</v>
      </c>
      <c r="AH946" s="50">
        <v>93</v>
      </c>
      <c r="AI946" s="50">
        <f t="shared" si="409"/>
        <v>45753.21</v>
      </c>
      <c r="AJ946" s="50"/>
      <c r="AK946" s="50">
        <f t="shared" si="415"/>
        <v>0</v>
      </c>
      <c r="AL946" s="50"/>
      <c r="AM946" s="50">
        <f t="shared" si="410"/>
        <v>0</v>
      </c>
      <c r="AN946" s="50"/>
      <c r="AO946" s="50">
        <f t="shared" si="411"/>
        <v>0</v>
      </c>
      <c r="AP946" s="49">
        <f t="shared" si="412"/>
        <v>93</v>
      </c>
      <c r="AQ946" s="49">
        <f t="shared" si="404"/>
        <v>45753.21</v>
      </c>
      <c r="AR946" s="49">
        <f t="shared" si="405"/>
        <v>5</v>
      </c>
      <c r="AS946" s="58">
        <f t="shared" si="406"/>
        <v>2459.8499999999985</v>
      </c>
      <c r="AT946" s="47"/>
      <c r="AU946" s="46"/>
      <c r="AV946" s="24">
        <f t="shared" si="416"/>
        <v>0</v>
      </c>
      <c r="AW946" s="23" t="str">
        <f t="shared" si="424"/>
        <v>NÃO MEDIDO</v>
      </c>
      <c r="AX946" s="45"/>
    </row>
    <row r="947" spans="1:50" s="41" customFormat="1" ht="112.5" customHeight="1" x14ac:dyDescent="0.2">
      <c r="A947" s="41" t="s">
        <v>39</v>
      </c>
      <c r="C947" s="57" t="s">
        <v>1289</v>
      </c>
      <c r="D947" s="56" t="s">
        <v>1288</v>
      </c>
      <c r="E947" s="55" t="s">
        <v>43</v>
      </c>
      <c r="F947" s="53">
        <v>26</v>
      </c>
      <c r="G947" s="53">
        <v>0</v>
      </c>
      <c r="H947" s="54">
        <v>0</v>
      </c>
      <c r="I947" s="54"/>
      <c r="J947" s="54">
        <v>0</v>
      </c>
      <c r="K947" s="53">
        <f t="shared" si="407"/>
        <v>26</v>
      </c>
      <c r="L947" s="52">
        <v>282.91000000000003</v>
      </c>
      <c r="M947" s="51">
        <f t="shared" si="414"/>
        <v>7355.66</v>
      </c>
      <c r="N947" s="50"/>
      <c r="O947" s="50">
        <f t="shared" si="417"/>
        <v>0</v>
      </c>
      <c r="P947" s="50"/>
      <c r="Q947" s="50">
        <f t="shared" si="418"/>
        <v>0</v>
      </c>
      <c r="R947" s="50"/>
      <c r="S947" s="50">
        <f t="shared" si="419"/>
        <v>0</v>
      </c>
      <c r="T947" s="50"/>
      <c r="U947" s="50">
        <f t="shared" si="420"/>
        <v>0</v>
      </c>
      <c r="V947" s="50"/>
      <c r="W947" s="50">
        <f t="shared" si="421"/>
        <v>0</v>
      </c>
      <c r="X947" s="50"/>
      <c r="Y947" s="50">
        <f t="shared" si="422"/>
        <v>0</v>
      </c>
      <c r="Z947" s="50"/>
      <c r="AA947" s="50">
        <f t="shared" si="423"/>
        <v>0</v>
      </c>
      <c r="AB947" s="50"/>
      <c r="AC947" s="50">
        <f t="shared" si="408"/>
        <v>0</v>
      </c>
      <c r="AD947" s="50"/>
      <c r="AE947" s="50">
        <f t="shared" si="402"/>
        <v>0</v>
      </c>
      <c r="AF947" s="50"/>
      <c r="AG947" s="50">
        <f t="shared" si="403"/>
        <v>0</v>
      </c>
      <c r="AH947" s="50">
        <v>26</v>
      </c>
      <c r="AI947" s="50">
        <f t="shared" si="409"/>
        <v>7355.66</v>
      </c>
      <c r="AJ947" s="50"/>
      <c r="AK947" s="50">
        <f t="shared" si="415"/>
        <v>0</v>
      </c>
      <c r="AL947" s="50"/>
      <c r="AM947" s="50">
        <f t="shared" si="410"/>
        <v>0</v>
      </c>
      <c r="AN947" s="50"/>
      <c r="AO947" s="50">
        <f t="shared" si="411"/>
        <v>0</v>
      </c>
      <c r="AP947" s="49">
        <f t="shared" si="412"/>
        <v>26</v>
      </c>
      <c r="AQ947" s="49">
        <f t="shared" si="404"/>
        <v>7355.66</v>
      </c>
      <c r="AR947" s="49">
        <f t="shared" si="405"/>
        <v>0</v>
      </c>
      <c r="AS947" s="58">
        <f t="shared" si="406"/>
        <v>0</v>
      </c>
      <c r="AT947" s="47"/>
      <c r="AU947" s="46"/>
      <c r="AV947" s="24">
        <f t="shared" si="416"/>
        <v>0</v>
      </c>
      <c r="AW947" s="23" t="str">
        <f t="shared" si="424"/>
        <v>NÃO MEDIDO</v>
      </c>
      <c r="AX947" s="45"/>
    </row>
    <row r="948" spans="1:50" s="41" customFormat="1" ht="117.75" customHeight="1" x14ac:dyDescent="0.2">
      <c r="A948" s="41" t="s">
        <v>39</v>
      </c>
      <c r="C948" s="57" t="s">
        <v>1287</v>
      </c>
      <c r="D948" s="56" t="s">
        <v>1286</v>
      </c>
      <c r="E948" s="55" t="s">
        <v>43</v>
      </c>
      <c r="F948" s="53">
        <v>15</v>
      </c>
      <c r="G948" s="53">
        <v>0</v>
      </c>
      <c r="H948" s="54">
        <v>0</v>
      </c>
      <c r="I948" s="54"/>
      <c r="J948" s="54">
        <v>0</v>
      </c>
      <c r="K948" s="53">
        <f t="shared" si="407"/>
        <v>15</v>
      </c>
      <c r="L948" s="52">
        <v>937.56</v>
      </c>
      <c r="M948" s="51">
        <f t="shared" si="414"/>
        <v>14063.4</v>
      </c>
      <c r="N948" s="50"/>
      <c r="O948" s="50">
        <f t="shared" si="417"/>
        <v>0</v>
      </c>
      <c r="P948" s="50"/>
      <c r="Q948" s="50">
        <f t="shared" si="418"/>
        <v>0</v>
      </c>
      <c r="R948" s="50"/>
      <c r="S948" s="50">
        <f t="shared" si="419"/>
        <v>0</v>
      </c>
      <c r="T948" s="50"/>
      <c r="U948" s="50">
        <f t="shared" si="420"/>
        <v>0</v>
      </c>
      <c r="V948" s="50"/>
      <c r="W948" s="50">
        <f t="shared" si="421"/>
        <v>0</v>
      </c>
      <c r="X948" s="50"/>
      <c r="Y948" s="50">
        <f t="shared" si="422"/>
        <v>0</v>
      </c>
      <c r="Z948" s="50"/>
      <c r="AA948" s="50">
        <f t="shared" si="423"/>
        <v>0</v>
      </c>
      <c r="AB948" s="50"/>
      <c r="AC948" s="50">
        <f t="shared" si="408"/>
        <v>0</v>
      </c>
      <c r="AD948" s="50"/>
      <c r="AE948" s="50">
        <f t="shared" si="402"/>
        <v>0</v>
      </c>
      <c r="AF948" s="50"/>
      <c r="AG948" s="50">
        <f t="shared" si="403"/>
        <v>0</v>
      </c>
      <c r="AH948" s="50">
        <v>15</v>
      </c>
      <c r="AI948" s="50">
        <f t="shared" si="409"/>
        <v>14063.4</v>
      </c>
      <c r="AJ948" s="50"/>
      <c r="AK948" s="50">
        <f t="shared" si="415"/>
        <v>0</v>
      </c>
      <c r="AL948" s="50"/>
      <c r="AM948" s="50">
        <f t="shared" si="410"/>
        <v>0</v>
      </c>
      <c r="AN948" s="50"/>
      <c r="AO948" s="50">
        <f t="shared" si="411"/>
        <v>0</v>
      </c>
      <c r="AP948" s="49">
        <f t="shared" si="412"/>
        <v>15</v>
      </c>
      <c r="AQ948" s="49">
        <f t="shared" si="404"/>
        <v>14063.4</v>
      </c>
      <c r="AR948" s="49">
        <f t="shared" si="405"/>
        <v>0</v>
      </c>
      <c r="AS948" s="58">
        <f t="shared" si="406"/>
        <v>0</v>
      </c>
      <c r="AT948" s="47"/>
      <c r="AU948" s="46"/>
      <c r="AV948" s="24">
        <f t="shared" si="416"/>
        <v>0</v>
      </c>
      <c r="AW948" s="23" t="str">
        <f t="shared" si="424"/>
        <v>NÃO MEDIDO</v>
      </c>
      <c r="AX948" s="45"/>
    </row>
    <row r="949" spans="1:50" s="41" customFormat="1" ht="122.25" customHeight="1" x14ac:dyDescent="0.2">
      <c r="A949" s="41" t="s">
        <v>39</v>
      </c>
      <c r="C949" s="57" t="s">
        <v>1285</v>
      </c>
      <c r="D949" s="56" t="s">
        <v>1284</v>
      </c>
      <c r="E949" s="55" t="s">
        <v>43</v>
      </c>
      <c r="F949" s="53">
        <v>4</v>
      </c>
      <c r="G949" s="53">
        <v>0</v>
      </c>
      <c r="H949" s="54">
        <v>0</v>
      </c>
      <c r="I949" s="54"/>
      <c r="J949" s="54">
        <v>0</v>
      </c>
      <c r="K949" s="53">
        <f t="shared" si="407"/>
        <v>4</v>
      </c>
      <c r="L949" s="52">
        <v>116.01</v>
      </c>
      <c r="M949" s="51">
        <f t="shared" si="414"/>
        <v>464.04</v>
      </c>
      <c r="N949" s="50"/>
      <c r="O949" s="50">
        <f t="shared" si="417"/>
        <v>0</v>
      </c>
      <c r="P949" s="50"/>
      <c r="Q949" s="50">
        <f t="shared" si="418"/>
        <v>0</v>
      </c>
      <c r="R949" s="50"/>
      <c r="S949" s="50">
        <f t="shared" si="419"/>
        <v>0</v>
      </c>
      <c r="T949" s="50"/>
      <c r="U949" s="50">
        <f t="shared" si="420"/>
        <v>0</v>
      </c>
      <c r="V949" s="50"/>
      <c r="W949" s="50">
        <f t="shared" si="421"/>
        <v>0</v>
      </c>
      <c r="X949" s="50"/>
      <c r="Y949" s="50">
        <f t="shared" si="422"/>
        <v>0</v>
      </c>
      <c r="Z949" s="50"/>
      <c r="AA949" s="50">
        <f t="shared" si="423"/>
        <v>0</v>
      </c>
      <c r="AB949" s="50"/>
      <c r="AC949" s="50">
        <f t="shared" si="408"/>
        <v>0</v>
      </c>
      <c r="AD949" s="50"/>
      <c r="AE949" s="50">
        <f t="shared" si="402"/>
        <v>0</v>
      </c>
      <c r="AF949" s="50"/>
      <c r="AG949" s="50">
        <f t="shared" si="403"/>
        <v>0</v>
      </c>
      <c r="AH949" s="50">
        <v>4</v>
      </c>
      <c r="AI949" s="50">
        <f t="shared" si="409"/>
        <v>464.04</v>
      </c>
      <c r="AJ949" s="50"/>
      <c r="AK949" s="50">
        <f t="shared" si="415"/>
        <v>0</v>
      </c>
      <c r="AL949" s="50"/>
      <c r="AM949" s="50">
        <f t="shared" si="410"/>
        <v>0</v>
      </c>
      <c r="AN949" s="50"/>
      <c r="AO949" s="50">
        <f t="shared" si="411"/>
        <v>0</v>
      </c>
      <c r="AP949" s="49">
        <f t="shared" si="412"/>
        <v>4</v>
      </c>
      <c r="AQ949" s="49">
        <f t="shared" si="404"/>
        <v>464.04</v>
      </c>
      <c r="AR949" s="49">
        <f t="shared" si="405"/>
        <v>0</v>
      </c>
      <c r="AS949" s="58">
        <f t="shared" si="406"/>
        <v>0</v>
      </c>
      <c r="AT949" s="47"/>
      <c r="AU949" s="46"/>
      <c r="AV949" s="24">
        <f t="shared" si="416"/>
        <v>0</v>
      </c>
      <c r="AW949" s="23" t="str">
        <f t="shared" si="424"/>
        <v>NÃO MEDIDO</v>
      </c>
      <c r="AX949" s="45"/>
    </row>
    <row r="950" spans="1:50" s="41" customFormat="1" ht="122.25" customHeight="1" x14ac:dyDescent="0.2">
      <c r="A950" s="41" t="s">
        <v>39</v>
      </c>
      <c r="C950" s="57" t="s">
        <v>1283</v>
      </c>
      <c r="D950" s="56" t="s">
        <v>1282</v>
      </c>
      <c r="E950" s="55" t="s">
        <v>43</v>
      </c>
      <c r="F950" s="53">
        <v>13</v>
      </c>
      <c r="G950" s="53">
        <v>0</v>
      </c>
      <c r="H950" s="54">
        <v>0</v>
      </c>
      <c r="I950" s="54"/>
      <c r="J950" s="54">
        <v>1</v>
      </c>
      <c r="K950" s="53">
        <f t="shared" si="407"/>
        <v>14</v>
      </c>
      <c r="L950" s="52">
        <v>542.44000000000005</v>
      </c>
      <c r="M950" s="51">
        <f t="shared" si="414"/>
        <v>7594.16</v>
      </c>
      <c r="N950" s="50"/>
      <c r="O950" s="50">
        <f t="shared" si="417"/>
        <v>0</v>
      </c>
      <c r="P950" s="50"/>
      <c r="Q950" s="50">
        <f t="shared" si="418"/>
        <v>0</v>
      </c>
      <c r="R950" s="50"/>
      <c r="S950" s="50">
        <f t="shared" si="419"/>
        <v>0</v>
      </c>
      <c r="T950" s="50"/>
      <c r="U950" s="50">
        <f t="shared" si="420"/>
        <v>0</v>
      </c>
      <c r="V950" s="50"/>
      <c r="W950" s="50">
        <f t="shared" si="421"/>
        <v>0</v>
      </c>
      <c r="X950" s="50"/>
      <c r="Y950" s="50">
        <f t="shared" si="422"/>
        <v>0</v>
      </c>
      <c r="Z950" s="50"/>
      <c r="AA950" s="50">
        <f t="shared" si="423"/>
        <v>0</v>
      </c>
      <c r="AB950" s="50"/>
      <c r="AC950" s="50">
        <f t="shared" si="408"/>
        <v>0</v>
      </c>
      <c r="AD950" s="50"/>
      <c r="AE950" s="50">
        <f t="shared" ref="AE950:AE1013" si="425">ROUND(AD950*$L950,2)</f>
        <v>0</v>
      </c>
      <c r="AF950" s="50"/>
      <c r="AG950" s="50">
        <f t="shared" si="403"/>
        <v>0</v>
      </c>
      <c r="AH950" s="50">
        <v>13</v>
      </c>
      <c r="AI950" s="50">
        <f t="shared" si="409"/>
        <v>7051.72</v>
      </c>
      <c r="AJ950" s="50">
        <v>1</v>
      </c>
      <c r="AK950" s="50">
        <f t="shared" si="415"/>
        <v>542.44000000000005</v>
      </c>
      <c r="AL950" s="50"/>
      <c r="AM950" s="50">
        <f t="shared" si="410"/>
        <v>0</v>
      </c>
      <c r="AN950" s="50"/>
      <c r="AO950" s="50">
        <f t="shared" si="411"/>
        <v>0</v>
      </c>
      <c r="AP950" s="49">
        <f t="shared" si="412"/>
        <v>14</v>
      </c>
      <c r="AQ950" s="49">
        <f t="shared" si="404"/>
        <v>7594.16</v>
      </c>
      <c r="AR950" s="49">
        <f t="shared" si="405"/>
        <v>0</v>
      </c>
      <c r="AS950" s="58">
        <f t="shared" si="406"/>
        <v>0</v>
      </c>
      <c r="AT950" s="47"/>
      <c r="AU950" s="46"/>
      <c r="AV950" s="24">
        <f t="shared" si="416"/>
        <v>1</v>
      </c>
      <c r="AW950" s="23" t="str">
        <f t="shared" si="424"/>
        <v>MEDIDO</v>
      </c>
      <c r="AX950" s="45"/>
    </row>
    <row r="951" spans="1:50" s="41" customFormat="1" ht="122.25" customHeight="1" x14ac:dyDescent="0.2">
      <c r="A951" s="41" t="s">
        <v>39</v>
      </c>
      <c r="C951" s="57" t="s">
        <v>1281</v>
      </c>
      <c r="D951" s="56" t="s">
        <v>1280</v>
      </c>
      <c r="E951" s="55" t="s">
        <v>43</v>
      </c>
      <c r="F951" s="53">
        <v>16</v>
      </c>
      <c r="G951" s="53">
        <v>0</v>
      </c>
      <c r="H951" s="54">
        <v>0</v>
      </c>
      <c r="I951" s="54"/>
      <c r="J951" s="54">
        <v>16</v>
      </c>
      <c r="K951" s="53">
        <f t="shared" si="407"/>
        <v>32</v>
      </c>
      <c r="L951" s="52">
        <v>326.11</v>
      </c>
      <c r="M951" s="51">
        <f t="shared" si="414"/>
        <v>10435.52</v>
      </c>
      <c r="N951" s="50"/>
      <c r="O951" s="50">
        <f t="shared" si="417"/>
        <v>0</v>
      </c>
      <c r="P951" s="50"/>
      <c r="Q951" s="50">
        <f t="shared" si="418"/>
        <v>0</v>
      </c>
      <c r="R951" s="50"/>
      <c r="S951" s="50">
        <f t="shared" si="419"/>
        <v>0</v>
      </c>
      <c r="T951" s="50"/>
      <c r="U951" s="50">
        <f t="shared" si="420"/>
        <v>0</v>
      </c>
      <c r="V951" s="50"/>
      <c r="W951" s="50">
        <f t="shared" si="421"/>
        <v>0</v>
      </c>
      <c r="X951" s="50"/>
      <c r="Y951" s="50">
        <f t="shared" si="422"/>
        <v>0</v>
      </c>
      <c r="Z951" s="50"/>
      <c r="AA951" s="50">
        <f t="shared" si="423"/>
        <v>0</v>
      </c>
      <c r="AB951" s="50"/>
      <c r="AC951" s="50">
        <f t="shared" si="408"/>
        <v>0</v>
      </c>
      <c r="AD951" s="50"/>
      <c r="AE951" s="50">
        <f t="shared" si="425"/>
        <v>0</v>
      </c>
      <c r="AF951" s="50"/>
      <c r="AG951" s="50">
        <f t="shared" si="403"/>
        <v>0</v>
      </c>
      <c r="AH951" s="50">
        <v>16</v>
      </c>
      <c r="AI951" s="50">
        <f t="shared" si="409"/>
        <v>5217.76</v>
      </c>
      <c r="AJ951" s="50">
        <v>16</v>
      </c>
      <c r="AK951" s="50">
        <f t="shared" si="415"/>
        <v>5217.76</v>
      </c>
      <c r="AL951" s="50"/>
      <c r="AM951" s="50">
        <f t="shared" si="410"/>
        <v>0</v>
      </c>
      <c r="AN951" s="50"/>
      <c r="AO951" s="50">
        <f t="shared" si="411"/>
        <v>0</v>
      </c>
      <c r="AP951" s="49">
        <f t="shared" si="412"/>
        <v>32</v>
      </c>
      <c r="AQ951" s="49">
        <f t="shared" si="404"/>
        <v>10435.52</v>
      </c>
      <c r="AR951" s="49">
        <f t="shared" si="405"/>
        <v>0</v>
      </c>
      <c r="AS951" s="58">
        <f t="shared" si="406"/>
        <v>0</v>
      </c>
      <c r="AT951" s="47"/>
      <c r="AU951" s="46"/>
      <c r="AV951" s="24">
        <f t="shared" si="416"/>
        <v>16</v>
      </c>
      <c r="AW951" s="23" t="str">
        <f t="shared" si="424"/>
        <v>MEDIDO</v>
      </c>
      <c r="AX951" s="45"/>
    </row>
    <row r="952" spans="1:50" s="41" customFormat="1" ht="122.25" customHeight="1" x14ac:dyDescent="0.2">
      <c r="A952" s="41" t="s">
        <v>39</v>
      </c>
      <c r="C952" s="57" t="s">
        <v>1279</v>
      </c>
      <c r="D952" s="56" t="s">
        <v>1278</v>
      </c>
      <c r="E952" s="55" t="s">
        <v>43</v>
      </c>
      <c r="F952" s="53">
        <v>23</v>
      </c>
      <c r="G952" s="53">
        <v>0</v>
      </c>
      <c r="H952" s="54">
        <v>0</v>
      </c>
      <c r="I952" s="54"/>
      <c r="J952" s="54">
        <v>0</v>
      </c>
      <c r="K952" s="53">
        <f t="shared" si="407"/>
        <v>23</v>
      </c>
      <c r="L952" s="52">
        <v>517.85</v>
      </c>
      <c r="M952" s="51">
        <f t="shared" si="414"/>
        <v>11910.55</v>
      </c>
      <c r="N952" s="50"/>
      <c r="O952" s="50">
        <f t="shared" si="417"/>
        <v>0</v>
      </c>
      <c r="P952" s="50"/>
      <c r="Q952" s="50">
        <f t="shared" si="418"/>
        <v>0</v>
      </c>
      <c r="R952" s="50"/>
      <c r="S952" s="50">
        <f t="shared" si="419"/>
        <v>0</v>
      </c>
      <c r="T952" s="50"/>
      <c r="U952" s="50">
        <f t="shared" si="420"/>
        <v>0</v>
      </c>
      <c r="V952" s="50"/>
      <c r="W952" s="50">
        <f t="shared" si="421"/>
        <v>0</v>
      </c>
      <c r="X952" s="50"/>
      <c r="Y952" s="50">
        <f t="shared" si="422"/>
        <v>0</v>
      </c>
      <c r="Z952" s="50"/>
      <c r="AA952" s="50">
        <f t="shared" si="423"/>
        <v>0</v>
      </c>
      <c r="AB952" s="50"/>
      <c r="AC952" s="50">
        <f t="shared" si="408"/>
        <v>0</v>
      </c>
      <c r="AD952" s="50"/>
      <c r="AE952" s="50">
        <f t="shared" si="425"/>
        <v>0</v>
      </c>
      <c r="AF952" s="50"/>
      <c r="AG952" s="50">
        <f t="shared" ref="AG952:AG1015" si="426">ROUND(AF952*$L952,2)</f>
        <v>0</v>
      </c>
      <c r="AH952" s="50">
        <v>23</v>
      </c>
      <c r="AI952" s="50">
        <f t="shared" si="409"/>
        <v>11910.55</v>
      </c>
      <c r="AJ952" s="50"/>
      <c r="AK952" s="50">
        <f t="shared" si="415"/>
        <v>0</v>
      </c>
      <c r="AL952" s="50"/>
      <c r="AM952" s="50">
        <f t="shared" si="410"/>
        <v>0</v>
      </c>
      <c r="AN952" s="50"/>
      <c r="AO952" s="50">
        <f t="shared" si="411"/>
        <v>0</v>
      </c>
      <c r="AP952" s="49">
        <f t="shared" si="412"/>
        <v>23</v>
      </c>
      <c r="AQ952" s="49">
        <f t="shared" si="404"/>
        <v>11910.55</v>
      </c>
      <c r="AR952" s="49">
        <f t="shared" si="405"/>
        <v>0</v>
      </c>
      <c r="AS952" s="58">
        <f t="shared" si="406"/>
        <v>0</v>
      </c>
      <c r="AT952" s="47"/>
      <c r="AU952" s="46"/>
      <c r="AV952" s="24">
        <f t="shared" si="416"/>
        <v>0</v>
      </c>
      <c r="AW952" s="23" t="str">
        <f t="shared" si="424"/>
        <v>NÃO MEDIDO</v>
      </c>
      <c r="AX952" s="45"/>
    </row>
    <row r="953" spans="1:50" s="41" customFormat="1" ht="30" customHeight="1" x14ac:dyDescent="0.2">
      <c r="A953" s="41" t="s">
        <v>39</v>
      </c>
      <c r="C953" s="57" t="s">
        <v>1277</v>
      </c>
      <c r="D953" s="56" t="s">
        <v>1276</v>
      </c>
      <c r="E953" s="55" t="s">
        <v>43</v>
      </c>
      <c r="F953" s="53">
        <v>8</v>
      </c>
      <c r="G953" s="53">
        <v>0</v>
      </c>
      <c r="H953" s="54">
        <v>0</v>
      </c>
      <c r="I953" s="54"/>
      <c r="J953" s="54">
        <v>0</v>
      </c>
      <c r="K953" s="53">
        <f t="shared" si="407"/>
        <v>8</v>
      </c>
      <c r="L953" s="52">
        <v>253.28</v>
      </c>
      <c r="M953" s="51">
        <f t="shared" si="414"/>
        <v>2026.24</v>
      </c>
      <c r="N953" s="50"/>
      <c r="O953" s="50">
        <f t="shared" si="417"/>
        <v>0</v>
      </c>
      <c r="P953" s="50"/>
      <c r="Q953" s="50">
        <f t="shared" si="418"/>
        <v>0</v>
      </c>
      <c r="R953" s="50"/>
      <c r="S953" s="50">
        <f t="shared" si="419"/>
        <v>0</v>
      </c>
      <c r="T953" s="50"/>
      <c r="U953" s="50">
        <f t="shared" si="420"/>
        <v>0</v>
      </c>
      <c r="V953" s="50"/>
      <c r="W953" s="50">
        <f t="shared" si="421"/>
        <v>0</v>
      </c>
      <c r="X953" s="50"/>
      <c r="Y953" s="50">
        <f t="shared" si="422"/>
        <v>0</v>
      </c>
      <c r="Z953" s="50"/>
      <c r="AA953" s="50">
        <f t="shared" si="423"/>
        <v>0</v>
      </c>
      <c r="AB953" s="50"/>
      <c r="AC953" s="50">
        <f t="shared" si="408"/>
        <v>0</v>
      </c>
      <c r="AD953" s="50"/>
      <c r="AE953" s="50">
        <f t="shared" si="425"/>
        <v>0</v>
      </c>
      <c r="AF953" s="50"/>
      <c r="AG953" s="50">
        <f t="shared" si="426"/>
        <v>0</v>
      </c>
      <c r="AH953" s="50">
        <v>8</v>
      </c>
      <c r="AI953" s="50">
        <f t="shared" si="409"/>
        <v>2026.24</v>
      </c>
      <c r="AJ953" s="50"/>
      <c r="AK953" s="50">
        <f t="shared" si="415"/>
        <v>0</v>
      </c>
      <c r="AL953" s="50"/>
      <c r="AM953" s="50">
        <f t="shared" si="410"/>
        <v>0</v>
      </c>
      <c r="AN953" s="50"/>
      <c r="AO953" s="50">
        <f t="shared" si="411"/>
        <v>0</v>
      </c>
      <c r="AP953" s="49">
        <f t="shared" si="412"/>
        <v>8</v>
      </c>
      <c r="AQ953" s="49">
        <f t="shared" si="404"/>
        <v>2026.24</v>
      </c>
      <c r="AR953" s="49">
        <f t="shared" si="405"/>
        <v>0</v>
      </c>
      <c r="AS953" s="58">
        <f t="shared" si="406"/>
        <v>0</v>
      </c>
      <c r="AT953" s="47"/>
      <c r="AU953" s="46"/>
      <c r="AV953" s="24">
        <f t="shared" si="416"/>
        <v>0</v>
      </c>
      <c r="AW953" s="23" t="str">
        <f t="shared" si="424"/>
        <v>NÃO MEDIDO</v>
      </c>
      <c r="AX953" s="45"/>
    </row>
    <row r="954" spans="1:50" s="41" customFormat="1" ht="113.25" customHeight="1" x14ac:dyDescent="0.2">
      <c r="A954" s="41" t="s">
        <v>39</v>
      </c>
      <c r="C954" s="57" t="s">
        <v>1275</v>
      </c>
      <c r="D954" s="56" t="s">
        <v>1274</v>
      </c>
      <c r="E954" s="55" t="s">
        <v>43</v>
      </c>
      <c r="F954" s="53">
        <v>26</v>
      </c>
      <c r="G954" s="53">
        <v>0</v>
      </c>
      <c r="H954" s="54">
        <v>0</v>
      </c>
      <c r="I954" s="54"/>
      <c r="J954" s="54">
        <v>0</v>
      </c>
      <c r="K954" s="53">
        <f t="shared" si="407"/>
        <v>26</v>
      </c>
      <c r="L954" s="52">
        <v>298.49</v>
      </c>
      <c r="M954" s="51">
        <f t="shared" si="414"/>
        <v>7760.74</v>
      </c>
      <c r="N954" s="50"/>
      <c r="O954" s="50">
        <f t="shared" si="417"/>
        <v>0</v>
      </c>
      <c r="P954" s="50"/>
      <c r="Q954" s="50">
        <f t="shared" si="418"/>
        <v>0</v>
      </c>
      <c r="R954" s="50"/>
      <c r="S954" s="50">
        <f t="shared" si="419"/>
        <v>0</v>
      </c>
      <c r="T954" s="50"/>
      <c r="U954" s="50">
        <f t="shared" si="420"/>
        <v>0</v>
      </c>
      <c r="V954" s="50"/>
      <c r="W954" s="50">
        <f t="shared" si="421"/>
        <v>0</v>
      </c>
      <c r="X954" s="50"/>
      <c r="Y954" s="50">
        <f t="shared" si="422"/>
        <v>0</v>
      </c>
      <c r="Z954" s="50"/>
      <c r="AA954" s="50">
        <f t="shared" si="423"/>
        <v>0</v>
      </c>
      <c r="AB954" s="50"/>
      <c r="AC954" s="50">
        <f t="shared" si="408"/>
        <v>0</v>
      </c>
      <c r="AD954" s="50"/>
      <c r="AE954" s="50">
        <f t="shared" si="425"/>
        <v>0</v>
      </c>
      <c r="AF954" s="50"/>
      <c r="AG954" s="50">
        <f t="shared" si="426"/>
        <v>0</v>
      </c>
      <c r="AH954" s="50">
        <v>18</v>
      </c>
      <c r="AI954" s="50">
        <f t="shared" si="409"/>
        <v>5372.82</v>
      </c>
      <c r="AJ954" s="50"/>
      <c r="AK954" s="50">
        <f t="shared" si="415"/>
        <v>0</v>
      </c>
      <c r="AL954" s="50"/>
      <c r="AM954" s="50">
        <f t="shared" si="410"/>
        <v>0</v>
      </c>
      <c r="AN954" s="50"/>
      <c r="AO954" s="50">
        <f t="shared" si="411"/>
        <v>0</v>
      </c>
      <c r="AP954" s="49">
        <f t="shared" si="412"/>
        <v>18</v>
      </c>
      <c r="AQ954" s="49">
        <f t="shared" si="404"/>
        <v>5372.82</v>
      </c>
      <c r="AR954" s="49">
        <f t="shared" si="405"/>
        <v>8</v>
      </c>
      <c r="AS954" s="58">
        <f t="shared" si="406"/>
        <v>2387.92</v>
      </c>
      <c r="AT954" s="47"/>
      <c r="AU954" s="46"/>
      <c r="AV954" s="24">
        <f t="shared" si="416"/>
        <v>0</v>
      </c>
      <c r="AW954" s="23" t="str">
        <f t="shared" si="424"/>
        <v>NÃO MEDIDO</v>
      </c>
      <c r="AX954" s="45"/>
    </row>
    <row r="955" spans="1:50" s="41" customFormat="1" ht="113.25" customHeight="1" x14ac:dyDescent="0.2">
      <c r="A955" s="41" t="s">
        <v>39</v>
      </c>
      <c r="C955" s="57" t="s">
        <v>1273</v>
      </c>
      <c r="D955" s="56" t="s">
        <v>1272</v>
      </c>
      <c r="E955" s="55" t="s">
        <v>43</v>
      </c>
      <c r="F955" s="53">
        <v>2</v>
      </c>
      <c r="G955" s="53">
        <v>0</v>
      </c>
      <c r="H955" s="54">
        <v>0</v>
      </c>
      <c r="I955" s="54"/>
      <c r="J955" s="54">
        <v>0</v>
      </c>
      <c r="K955" s="53">
        <f t="shared" si="407"/>
        <v>2</v>
      </c>
      <c r="L955" s="52">
        <v>286.86</v>
      </c>
      <c r="M955" s="51">
        <f t="shared" si="414"/>
        <v>573.72</v>
      </c>
      <c r="N955" s="50"/>
      <c r="O955" s="50">
        <f t="shared" si="417"/>
        <v>0</v>
      </c>
      <c r="P955" s="50"/>
      <c r="Q955" s="50">
        <f t="shared" si="418"/>
        <v>0</v>
      </c>
      <c r="R955" s="50"/>
      <c r="S955" s="50">
        <f t="shared" si="419"/>
        <v>0</v>
      </c>
      <c r="T955" s="50"/>
      <c r="U955" s="50">
        <f t="shared" si="420"/>
        <v>0</v>
      </c>
      <c r="V955" s="50"/>
      <c r="W955" s="50">
        <f t="shared" si="421"/>
        <v>0</v>
      </c>
      <c r="X955" s="50"/>
      <c r="Y955" s="50">
        <f t="shared" si="422"/>
        <v>0</v>
      </c>
      <c r="Z955" s="50"/>
      <c r="AA955" s="50">
        <f t="shared" si="423"/>
        <v>0</v>
      </c>
      <c r="AB955" s="50"/>
      <c r="AC955" s="50">
        <f t="shared" si="408"/>
        <v>0</v>
      </c>
      <c r="AD955" s="50"/>
      <c r="AE955" s="50">
        <f t="shared" si="425"/>
        <v>0</v>
      </c>
      <c r="AF955" s="50"/>
      <c r="AG955" s="50">
        <f t="shared" si="426"/>
        <v>0</v>
      </c>
      <c r="AH955" s="50">
        <v>2</v>
      </c>
      <c r="AI955" s="50">
        <f t="shared" si="409"/>
        <v>573.72</v>
      </c>
      <c r="AJ955" s="50"/>
      <c r="AK955" s="50">
        <f t="shared" si="415"/>
        <v>0</v>
      </c>
      <c r="AL955" s="50"/>
      <c r="AM955" s="50">
        <f t="shared" si="410"/>
        <v>0</v>
      </c>
      <c r="AN955" s="50"/>
      <c r="AO955" s="50">
        <f t="shared" si="411"/>
        <v>0</v>
      </c>
      <c r="AP955" s="49">
        <f t="shared" si="412"/>
        <v>2</v>
      </c>
      <c r="AQ955" s="49">
        <f t="shared" si="404"/>
        <v>573.72</v>
      </c>
      <c r="AR955" s="49">
        <f t="shared" si="405"/>
        <v>0</v>
      </c>
      <c r="AS955" s="58">
        <f t="shared" si="406"/>
        <v>0</v>
      </c>
      <c r="AT955" s="47"/>
      <c r="AU955" s="46"/>
      <c r="AV955" s="24">
        <f t="shared" si="416"/>
        <v>0</v>
      </c>
      <c r="AW955" s="23" t="str">
        <f t="shared" si="424"/>
        <v>NÃO MEDIDO</v>
      </c>
      <c r="AX955" s="45"/>
    </row>
    <row r="956" spans="1:50" s="41" customFormat="1" ht="144" customHeight="1" x14ac:dyDescent="0.2">
      <c r="A956" s="41" t="s">
        <v>39</v>
      </c>
      <c r="C956" s="57" t="s">
        <v>1271</v>
      </c>
      <c r="D956" s="56" t="s">
        <v>1270</v>
      </c>
      <c r="E956" s="55" t="s">
        <v>43</v>
      </c>
      <c r="F956" s="53">
        <v>20</v>
      </c>
      <c r="G956" s="53">
        <v>0</v>
      </c>
      <c r="H956" s="54">
        <v>0</v>
      </c>
      <c r="I956" s="54"/>
      <c r="J956" s="54">
        <v>0</v>
      </c>
      <c r="K956" s="53">
        <f t="shared" si="407"/>
        <v>20</v>
      </c>
      <c r="L956" s="52">
        <v>309</v>
      </c>
      <c r="M956" s="51">
        <f t="shared" si="414"/>
        <v>6180</v>
      </c>
      <c r="N956" s="50"/>
      <c r="O956" s="50">
        <f t="shared" si="417"/>
        <v>0</v>
      </c>
      <c r="P956" s="50"/>
      <c r="Q956" s="50">
        <f t="shared" si="418"/>
        <v>0</v>
      </c>
      <c r="R956" s="50"/>
      <c r="S956" s="50">
        <f t="shared" si="419"/>
        <v>0</v>
      </c>
      <c r="T956" s="50"/>
      <c r="U956" s="50">
        <f t="shared" si="420"/>
        <v>0</v>
      </c>
      <c r="V956" s="50"/>
      <c r="W956" s="50">
        <f t="shared" si="421"/>
        <v>0</v>
      </c>
      <c r="X956" s="50"/>
      <c r="Y956" s="50">
        <f t="shared" si="422"/>
        <v>0</v>
      </c>
      <c r="Z956" s="50"/>
      <c r="AA956" s="50">
        <f t="shared" si="423"/>
        <v>0</v>
      </c>
      <c r="AB956" s="50"/>
      <c r="AC956" s="50">
        <f t="shared" si="408"/>
        <v>0</v>
      </c>
      <c r="AD956" s="50"/>
      <c r="AE956" s="50">
        <f t="shared" si="425"/>
        <v>0</v>
      </c>
      <c r="AF956" s="50"/>
      <c r="AG956" s="50">
        <f t="shared" si="426"/>
        <v>0</v>
      </c>
      <c r="AH956" s="50">
        <v>20</v>
      </c>
      <c r="AI956" s="50">
        <f t="shared" si="409"/>
        <v>6180</v>
      </c>
      <c r="AJ956" s="50"/>
      <c r="AK956" s="50">
        <f t="shared" si="415"/>
        <v>0</v>
      </c>
      <c r="AL956" s="50"/>
      <c r="AM956" s="50">
        <f t="shared" si="410"/>
        <v>0</v>
      </c>
      <c r="AN956" s="50"/>
      <c r="AO956" s="50">
        <f t="shared" si="411"/>
        <v>0</v>
      </c>
      <c r="AP956" s="49">
        <f t="shared" si="412"/>
        <v>20</v>
      </c>
      <c r="AQ956" s="49">
        <f t="shared" si="404"/>
        <v>6180</v>
      </c>
      <c r="AR956" s="49">
        <f t="shared" si="405"/>
        <v>0</v>
      </c>
      <c r="AS956" s="58">
        <f t="shared" si="406"/>
        <v>0</v>
      </c>
      <c r="AT956" s="47"/>
      <c r="AU956" s="46"/>
      <c r="AV956" s="24">
        <f t="shared" si="416"/>
        <v>0</v>
      </c>
      <c r="AW956" s="23" t="str">
        <f t="shared" si="424"/>
        <v>NÃO MEDIDO</v>
      </c>
      <c r="AX956" s="45"/>
    </row>
    <row r="957" spans="1:50" s="41" customFormat="1" ht="78.75" customHeight="1" x14ac:dyDescent="0.2">
      <c r="A957" s="41" t="s">
        <v>39</v>
      </c>
      <c r="C957" s="57" t="s">
        <v>1269</v>
      </c>
      <c r="D957" s="56" t="s">
        <v>1268</v>
      </c>
      <c r="E957" s="55" t="s">
        <v>43</v>
      </c>
      <c r="F957" s="53">
        <v>39</v>
      </c>
      <c r="G957" s="53">
        <v>0</v>
      </c>
      <c r="H957" s="54">
        <v>0</v>
      </c>
      <c r="I957" s="54"/>
      <c r="J957" s="54">
        <v>0</v>
      </c>
      <c r="K957" s="53">
        <f t="shared" si="407"/>
        <v>39</v>
      </c>
      <c r="L957" s="52">
        <v>193.99</v>
      </c>
      <c r="M957" s="51">
        <f t="shared" si="414"/>
        <v>7565.61</v>
      </c>
      <c r="N957" s="50"/>
      <c r="O957" s="50">
        <f t="shared" si="417"/>
        <v>0</v>
      </c>
      <c r="P957" s="50"/>
      <c r="Q957" s="50">
        <f t="shared" si="418"/>
        <v>0</v>
      </c>
      <c r="R957" s="50"/>
      <c r="S957" s="50">
        <f t="shared" si="419"/>
        <v>0</v>
      </c>
      <c r="T957" s="50"/>
      <c r="U957" s="50">
        <f t="shared" si="420"/>
        <v>0</v>
      </c>
      <c r="V957" s="50"/>
      <c r="W957" s="50">
        <f t="shared" si="421"/>
        <v>0</v>
      </c>
      <c r="X957" s="50"/>
      <c r="Y957" s="50">
        <f t="shared" si="422"/>
        <v>0</v>
      </c>
      <c r="Z957" s="50"/>
      <c r="AA957" s="50">
        <f t="shared" si="423"/>
        <v>0</v>
      </c>
      <c r="AB957" s="50"/>
      <c r="AC957" s="50">
        <f t="shared" si="408"/>
        <v>0</v>
      </c>
      <c r="AD957" s="50"/>
      <c r="AE957" s="50">
        <f t="shared" si="425"/>
        <v>0</v>
      </c>
      <c r="AF957" s="50"/>
      <c r="AG957" s="50">
        <f t="shared" si="426"/>
        <v>0</v>
      </c>
      <c r="AH957" s="50">
        <v>39</v>
      </c>
      <c r="AI957" s="50">
        <f t="shared" si="409"/>
        <v>7565.61</v>
      </c>
      <c r="AJ957" s="50"/>
      <c r="AK957" s="50">
        <f t="shared" si="415"/>
        <v>0</v>
      </c>
      <c r="AL957" s="50"/>
      <c r="AM957" s="50">
        <f t="shared" si="410"/>
        <v>0</v>
      </c>
      <c r="AN957" s="50"/>
      <c r="AO957" s="50">
        <f t="shared" si="411"/>
        <v>0</v>
      </c>
      <c r="AP957" s="49">
        <f t="shared" si="412"/>
        <v>39</v>
      </c>
      <c r="AQ957" s="49">
        <f t="shared" si="404"/>
        <v>7565.61</v>
      </c>
      <c r="AR957" s="49">
        <f t="shared" si="405"/>
        <v>0</v>
      </c>
      <c r="AS957" s="58">
        <f t="shared" si="406"/>
        <v>0</v>
      </c>
      <c r="AT957" s="47"/>
      <c r="AU957" s="46"/>
      <c r="AV957" s="24">
        <f t="shared" si="416"/>
        <v>0</v>
      </c>
      <c r="AW957" s="23" t="str">
        <f t="shared" si="424"/>
        <v>NÃO MEDIDO</v>
      </c>
      <c r="AX957" s="45"/>
    </row>
    <row r="958" spans="1:50" s="41" customFormat="1" ht="60" customHeight="1" x14ac:dyDescent="0.2">
      <c r="A958" s="41" t="s">
        <v>39</v>
      </c>
      <c r="C958" s="57" t="s">
        <v>1267</v>
      </c>
      <c r="D958" s="56" t="s">
        <v>1266</v>
      </c>
      <c r="E958" s="55" t="s">
        <v>43</v>
      </c>
      <c r="F958" s="53">
        <v>91</v>
      </c>
      <c r="G958" s="53">
        <v>0</v>
      </c>
      <c r="H958" s="54">
        <v>0</v>
      </c>
      <c r="I958" s="54"/>
      <c r="J958" s="54">
        <v>30</v>
      </c>
      <c r="K958" s="53">
        <f t="shared" si="407"/>
        <v>121</v>
      </c>
      <c r="L958" s="52">
        <v>200.09</v>
      </c>
      <c r="M958" s="51">
        <f t="shared" si="414"/>
        <v>24210.89</v>
      </c>
      <c r="N958" s="50"/>
      <c r="O958" s="50">
        <f t="shared" si="417"/>
        <v>0</v>
      </c>
      <c r="P958" s="50"/>
      <c r="Q958" s="50">
        <f t="shared" si="418"/>
        <v>0</v>
      </c>
      <c r="R958" s="50"/>
      <c r="S958" s="50">
        <f t="shared" si="419"/>
        <v>0</v>
      </c>
      <c r="T958" s="50"/>
      <c r="U958" s="50">
        <f t="shared" si="420"/>
        <v>0</v>
      </c>
      <c r="V958" s="50"/>
      <c r="W958" s="50">
        <f t="shared" si="421"/>
        <v>0</v>
      </c>
      <c r="X958" s="50"/>
      <c r="Y958" s="50">
        <f t="shared" si="422"/>
        <v>0</v>
      </c>
      <c r="Z958" s="50"/>
      <c r="AA958" s="50">
        <f t="shared" si="423"/>
        <v>0</v>
      </c>
      <c r="AB958" s="50"/>
      <c r="AC958" s="50">
        <f t="shared" si="408"/>
        <v>0</v>
      </c>
      <c r="AD958" s="50"/>
      <c r="AE958" s="50">
        <f t="shared" si="425"/>
        <v>0</v>
      </c>
      <c r="AF958" s="50"/>
      <c r="AG958" s="50">
        <f t="shared" si="426"/>
        <v>0</v>
      </c>
      <c r="AH958" s="50">
        <v>91</v>
      </c>
      <c r="AI958" s="50">
        <f t="shared" si="409"/>
        <v>18208.189999999999</v>
      </c>
      <c r="AJ958" s="50">
        <v>30</v>
      </c>
      <c r="AK958" s="50">
        <f t="shared" si="415"/>
        <v>6002.7</v>
      </c>
      <c r="AL958" s="50"/>
      <c r="AM958" s="50">
        <f t="shared" si="410"/>
        <v>0</v>
      </c>
      <c r="AN958" s="50"/>
      <c r="AO958" s="50">
        <f t="shared" si="411"/>
        <v>0</v>
      </c>
      <c r="AP958" s="49">
        <f t="shared" si="412"/>
        <v>121</v>
      </c>
      <c r="AQ958" s="49">
        <f t="shared" si="404"/>
        <v>24210.89</v>
      </c>
      <c r="AR958" s="49">
        <f t="shared" si="405"/>
        <v>0</v>
      </c>
      <c r="AS958" s="58">
        <f t="shared" si="406"/>
        <v>0</v>
      </c>
      <c r="AT958" s="47"/>
      <c r="AU958" s="46"/>
      <c r="AV958" s="24">
        <f t="shared" si="416"/>
        <v>30</v>
      </c>
      <c r="AW958" s="23" t="str">
        <f t="shared" si="424"/>
        <v>MEDIDO</v>
      </c>
      <c r="AX958" s="45"/>
    </row>
    <row r="959" spans="1:50" s="41" customFormat="1" ht="49.5" customHeight="1" x14ac:dyDescent="0.2">
      <c r="A959" s="41" t="s">
        <v>39</v>
      </c>
      <c r="C959" s="57" t="s">
        <v>1265</v>
      </c>
      <c r="D959" s="56" t="s">
        <v>1264</v>
      </c>
      <c r="E959" s="55" t="s">
        <v>43</v>
      </c>
      <c r="F959" s="53">
        <v>6</v>
      </c>
      <c r="G959" s="53">
        <v>0</v>
      </c>
      <c r="H959" s="54">
        <v>0</v>
      </c>
      <c r="I959" s="54"/>
      <c r="J959" s="54">
        <v>0</v>
      </c>
      <c r="K959" s="53">
        <f t="shared" si="407"/>
        <v>6</v>
      </c>
      <c r="L959" s="52">
        <v>258.58</v>
      </c>
      <c r="M959" s="51">
        <f t="shared" si="414"/>
        <v>1551.48</v>
      </c>
      <c r="N959" s="50"/>
      <c r="O959" s="50">
        <f t="shared" si="417"/>
        <v>0</v>
      </c>
      <c r="P959" s="50"/>
      <c r="Q959" s="50">
        <f t="shared" si="418"/>
        <v>0</v>
      </c>
      <c r="R959" s="50"/>
      <c r="S959" s="50">
        <f t="shared" si="419"/>
        <v>0</v>
      </c>
      <c r="T959" s="50"/>
      <c r="U959" s="50">
        <f t="shared" si="420"/>
        <v>0</v>
      </c>
      <c r="V959" s="50"/>
      <c r="W959" s="50">
        <f t="shared" si="421"/>
        <v>0</v>
      </c>
      <c r="X959" s="50"/>
      <c r="Y959" s="50">
        <f t="shared" si="422"/>
        <v>0</v>
      </c>
      <c r="Z959" s="50"/>
      <c r="AA959" s="50">
        <f t="shared" si="423"/>
        <v>0</v>
      </c>
      <c r="AB959" s="50"/>
      <c r="AC959" s="50">
        <f t="shared" si="408"/>
        <v>0</v>
      </c>
      <c r="AD959" s="50"/>
      <c r="AE959" s="50">
        <f t="shared" si="425"/>
        <v>0</v>
      </c>
      <c r="AF959" s="50"/>
      <c r="AG959" s="50">
        <f t="shared" si="426"/>
        <v>0</v>
      </c>
      <c r="AH959" s="50">
        <v>6</v>
      </c>
      <c r="AI959" s="50">
        <f t="shared" si="409"/>
        <v>1551.48</v>
      </c>
      <c r="AJ959" s="50"/>
      <c r="AK959" s="50">
        <f t="shared" si="415"/>
        <v>0</v>
      </c>
      <c r="AL959" s="50"/>
      <c r="AM959" s="50">
        <f t="shared" si="410"/>
        <v>0</v>
      </c>
      <c r="AN959" s="50"/>
      <c r="AO959" s="50">
        <f t="shared" si="411"/>
        <v>0</v>
      </c>
      <c r="AP959" s="49">
        <f t="shared" si="412"/>
        <v>6</v>
      </c>
      <c r="AQ959" s="49">
        <f t="shared" si="404"/>
        <v>1551.48</v>
      </c>
      <c r="AR959" s="49">
        <f t="shared" si="405"/>
        <v>0</v>
      </c>
      <c r="AS959" s="58">
        <f t="shared" si="406"/>
        <v>0</v>
      </c>
      <c r="AT959" s="47"/>
      <c r="AU959" s="46"/>
      <c r="AV959" s="24">
        <f t="shared" si="416"/>
        <v>0</v>
      </c>
      <c r="AW959" s="23" t="s">
        <v>768</v>
      </c>
      <c r="AX959" s="45"/>
    </row>
    <row r="960" spans="1:50" s="41" customFormat="1" ht="60" customHeight="1" x14ac:dyDescent="0.2">
      <c r="A960" s="41" t="s">
        <v>39</v>
      </c>
      <c r="C960" s="57" t="s">
        <v>1263</v>
      </c>
      <c r="D960" s="56" t="s">
        <v>1262</v>
      </c>
      <c r="E960" s="55" t="s">
        <v>43</v>
      </c>
      <c r="F960" s="53">
        <v>19</v>
      </c>
      <c r="G960" s="53">
        <v>0</v>
      </c>
      <c r="H960" s="54">
        <v>0</v>
      </c>
      <c r="I960" s="54"/>
      <c r="J960" s="54">
        <v>0</v>
      </c>
      <c r="K960" s="53">
        <f t="shared" si="407"/>
        <v>19</v>
      </c>
      <c r="L960" s="52">
        <v>340.62</v>
      </c>
      <c r="M960" s="51">
        <f t="shared" si="414"/>
        <v>6471.78</v>
      </c>
      <c r="N960" s="50"/>
      <c r="O960" s="50">
        <f t="shared" si="417"/>
        <v>0</v>
      </c>
      <c r="P960" s="50"/>
      <c r="Q960" s="50">
        <f t="shared" si="418"/>
        <v>0</v>
      </c>
      <c r="R960" s="50"/>
      <c r="S960" s="50">
        <f t="shared" si="419"/>
        <v>0</v>
      </c>
      <c r="T960" s="50"/>
      <c r="U960" s="50">
        <f t="shared" si="420"/>
        <v>0</v>
      </c>
      <c r="V960" s="50"/>
      <c r="W960" s="50">
        <f t="shared" si="421"/>
        <v>0</v>
      </c>
      <c r="X960" s="50"/>
      <c r="Y960" s="50">
        <f t="shared" si="422"/>
        <v>0</v>
      </c>
      <c r="Z960" s="50"/>
      <c r="AA960" s="50">
        <f t="shared" si="423"/>
        <v>0</v>
      </c>
      <c r="AB960" s="50"/>
      <c r="AC960" s="50">
        <f t="shared" si="408"/>
        <v>0</v>
      </c>
      <c r="AD960" s="50"/>
      <c r="AE960" s="50">
        <f t="shared" si="425"/>
        <v>0</v>
      </c>
      <c r="AF960" s="50"/>
      <c r="AG960" s="50">
        <f t="shared" si="426"/>
        <v>0</v>
      </c>
      <c r="AH960" s="50">
        <v>19</v>
      </c>
      <c r="AI960" s="50">
        <f t="shared" si="409"/>
        <v>6471.78</v>
      </c>
      <c r="AJ960" s="50"/>
      <c r="AK960" s="50">
        <f t="shared" si="415"/>
        <v>0</v>
      </c>
      <c r="AL960" s="50"/>
      <c r="AM960" s="50">
        <f t="shared" si="410"/>
        <v>0</v>
      </c>
      <c r="AN960" s="50"/>
      <c r="AO960" s="50">
        <f t="shared" si="411"/>
        <v>0</v>
      </c>
      <c r="AP960" s="49">
        <f t="shared" si="412"/>
        <v>19</v>
      </c>
      <c r="AQ960" s="49">
        <f t="shared" si="404"/>
        <v>6471.78</v>
      </c>
      <c r="AR960" s="49">
        <f t="shared" si="405"/>
        <v>0</v>
      </c>
      <c r="AS960" s="58">
        <f t="shared" si="406"/>
        <v>0</v>
      </c>
      <c r="AT960" s="47"/>
      <c r="AU960" s="46"/>
      <c r="AV960" s="24">
        <f t="shared" si="416"/>
        <v>0</v>
      </c>
      <c r="AW960" s="23" t="str">
        <f>IF(AV960&lt;&gt;0,"MEDIDO","NÃO MEDIDO")</f>
        <v>NÃO MEDIDO</v>
      </c>
      <c r="AX960" s="45"/>
    </row>
    <row r="961" spans="1:50" s="41" customFormat="1" ht="30" customHeight="1" x14ac:dyDescent="0.2">
      <c r="A961" s="60" t="s">
        <v>41</v>
      </c>
      <c r="B961" s="60"/>
      <c r="C961" s="57">
        <v>171600</v>
      </c>
      <c r="D961" s="56" t="s">
        <v>1261</v>
      </c>
      <c r="E961" s="55"/>
      <c r="F961" s="53"/>
      <c r="G961" s="53">
        <v>0</v>
      </c>
      <c r="H961" s="54">
        <v>0</v>
      </c>
      <c r="I961" s="54"/>
      <c r="J961" s="54">
        <v>0</v>
      </c>
      <c r="K961" s="53">
        <f t="shared" si="407"/>
        <v>0</v>
      </c>
      <c r="L961" s="52"/>
      <c r="M961" s="51">
        <f t="shared" si="414"/>
        <v>0</v>
      </c>
      <c r="N961" s="50"/>
      <c r="O961" s="50">
        <f t="shared" si="417"/>
        <v>0</v>
      </c>
      <c r="P961" s="50"/>
      <c r="Q961" s="50">
        <f t="shared" si="418"/>
        <v>0</v>
      </c>
      <c r="R961" s="50"/>
      <c r="S961" s="50">
        <f t="shared" si="419"/>
        <v>0</v>
      </c>
      <c r="T961" s="50"/>
      <c r="U961" s="50">
        <f t="shared" si="420"/>
        <v>0</v>
      </c>
      <c r="V961" s="50"/>
      <c r="W961" s="50">
        <f t="shared" si="421"/>
        <v>0</v>
      </c>
      <c r="X961" s="50"/>
      <c r="Y961" s="50">
        <f t="shared" si="422"/>
        <v>0</v>
      </c>
      <c r="Z961" s="50"/>
      <c r="AA961" s="50">
        <f t="shared" si="423"/>
        <v>0</v>
      </c>
      <c r="AB961" s="50"/>
      <c r="AC961" s="50">
        <f t="shared" si="408"/>
        <v>0</v>
      </c>
      <c r="AD961" s="50"/>
      <c r="AE961" s="50">
        <f t="shared" si="425"/>
        <v>0</v>
      </c>
      <c r="AF961" s="50"/>
      <c r="AG961" s="50">
        <f t="shared" si="426"/>
        <v>0</v>
      </c>
      <c r="AH961" s="50"/>
      <c r="AI961" s="50">
        <f t="shared" si="409"/>
        <v>0</v>
      </c>
      <c r="AJ961" s="50"/>
      <c r="AK961" s="50">
        <f t="shared" si="415"/>
        <v>0</v>
      </c>
      <c r="AL961" s="50"/>
      <c r="AM961" s="50">
        <f t="shared" si="410"/>
        <v>0</v>
      </c>
      <c r="AN961" s="50"/>
      <c r="AO961" s="50">
        <f t="shared" si="411"/>
        <v>0</v>
      </c>
      <c r="AP961" s="49">
        <f t="shared" si="412"/>
        <v>0</v>
      </c>
      <c r="AQ961" s="49">
        <f t="shared" si="404"/>
        <v>0</v>
      </c>
      <c r="AR961" s="49">
        <f t="shared" si="405"/>
        <v>0</v>
      </c>
      <c r="AS961" s="58">
        <f t="shared" si="406"/>
        <v>0</v>
      </c>
      <c r="AT961" s="47"/>
      <c r="AU961" s="46"/>
      <c r="AV961" s="24">
        <f t="shared" si="416"/>
        <v>0</v>
      </c>
      <c r="AW961" s="23" t="str">
        <f>IF(COUNTIF(AW962,"MEDIDO")&lt;&gt;0,"MEDIDO","NÃO MEDIDO")</f>
        <v>NÃO MEDIDO</v>
      </c>
      <c r="AX961" s="45"/>
    </row>
    <row r="962" spans="1:50" s="41" customFormat="1" ht="60" customHeight="1" x14ac:dyDescent="0.2">
      <c r="A962" s="41" t="s">
        <v>39</v>
      </c>
      <c r="C962" s="57" t="s">
        <v>1260</v>
      </c>
      <c r="D962" s="56" t="s">
        <v>1259</v>
      </c>
      <c r="E962" s="55" t="s">
        <v>43</v>
      </c>
      <c r="F962" s="53">
        <v>2</v>
      </c>
      <c r="G962" s="53">
        <v>0</v>
      </c>
      <c r="H962" s="54">
        <v>0</v>
      </c>
      <c r="I962" s="54"/>
      <c r="J962" s="54">
        <v>0</v>
      </c>
      <c r="K962" s="53">
        <f t="shared" si="407"/>
        <v>2</v>
      </c>
      <c r="L962" s="52">
        <v>1863.65</v>
      </c>
      <c r="M962" s="51">
        <f t="shared" si="414"/>
        <v>3727.3</v>
      </c>
      <c r="N962" s="50"/>
      <c r="O962" s="50">
        <f t="shared" si="417"/>
        <v>0</v>
      </c>
      <c r="P962" s="50"/>
      <c r="Q962" s="50">
        <f t="shared" si="418"/>
        <v>0</v>
      </c>
      <c r="R962" s="50"/>
      <c r="S962" s="50">
        <f t="shared" si="419"/>
        <v>0</v>
      </c>
      <c r="T962" s="50"/>
      <c r="U962" s="50">
        <f t="shared" si="420"/>
        <v>0</v>
      </c>
      <c r="V962" s="50"/>
      <c r="W962" s="50">
        <f t="shared" si="421"/>
        <v>0</v>
      </c>
      <c r="X962" s="50"/>
      <c r="Y962" s="50">
        <f t="shared" si="422"/>
        <v>0</v>
      </c>
      <c r="Z962" s="50"/>
      <c r="AA962" s="50">
        <f t="shared" si="423"/>
        <v>0</v>
      </c>
      <c r="AB962" s="50"/>
      <c r="AC962" s="50">
        <f t="shared" si="408"/>
        <v>0</v>
      </c>
      <c r="AD962" s="50"/>
      <c r="AE962" s="50">
        <f t="shared" si="425"/>
        <v>0</v>
      </c>
      <c r="AF962" s="50"/>
      <c r="AG962" s="50">
        <f t="shared" si="426"/>
        <v>0</v>
      </c>
      <c r="AH962" s="50">
        <v>2</v>
      </c>
      <c r="AI962" s="50">
        <f t="shared" si="409"/>
        <v>3727.3</v>
      </c>
      <c r="AJ962" s="50"/>
      <c r="AK962" s="50">
        <f t="shared" si="415"/>
        <v>0</v>
      </c>
      <c r="AL962" s="50"/>
      <c r="AM962" s="50">
        <f t="shared" si="410"/>
        <v>0</v>
      </c>
      <c r="AN962" s="50"/>
      <c r="AO962" s="50">
        <f t="shared" si="411"/>
        <v>0</v>
      </c>
      <c r="AP962" s="49">
        <f t="shared" si="412"/>
        <v>2</v>
      </c>
      <c r="AQ962" s="49">
        <f t="shared" si="404"/>
        <v>3727.3</v>
      </c>
      <c r="AR962" s="49">
        <f t="shared" si="405"/>
        <v>0</v>
      </c>
      <c r="AS962" s="58">
        <f t="shared" si="406"/>
        <v>0</v>
      </c>
      <c r="AT962" s="47"/>
      <c r="AU962" s="46"/>
      <c r="AV962" s="24">
        <f t="shared" si="416"/>
        <v>0</v>
      </c>
      <c r="AW962" s="23" t="str">
        <f t="shared" ref="AW962:AW993" si="427">IF(AV962&lt;&gt;0,"MEDIDO","NÃO MEDIDO")</f>
        <v>NÃO MEDIDO</v>
      </c>
      <c r="AX962" s="45"/>
    </row>
    <row r="963" spans="1:50" s="41" customFormat="1" ht="30" customHeight="1" x14ac:dyDescent="0.2">
      <c r="A963" s="60" t="s">
        <v>41</v>
      </c>
      <c r="B963" s="60"/>
      <c r="C963" s="57">
        <v>171700</v>
      </c>
      <c r="D963" s="56" t="s">
        <v>1258</v>
      </c>
      <c r="E963" s="55"/>
      <c r="F963" s="53"/>
      <c r="G963" s="53">
        <v>0</v>
      </c>
      <c r="H963" s="54">
        <v>0</v>
      </c>
      <c r="I963" s="54"/>
      <c r="J963" s="54">
        <v>0</v>
      </c>
      <c r="K963" s="53">
        <f t="shared" si="407"/>
        <v>0</v>
      </c>
      <c r="L963" s="52"/>
      <c r="M963" s="51">
        <f t="shared" si="414"/>
        <v>0</v>
      </c>
      <c r="N963" s="50"/>
      <c r="O963" s="50">
        <f t="shared" si="417"/>
        <v>0</v>
      </c>
      <c r="P963" s="50"/>
      <c r="Q963" s="50">
        <f t="shared" si="418"/>
        <v>0</v>
      </c>
      <c r="R963" s="50"/>
      <c r="S963" s="50">
        <f t="shared" si="419"/>
        <v>0</v>
      </c>
      <c r="T963" s="50"/>
      <c r="U963" s="50">
        <f t="shared" si="420"/>
        <v>0</v>
      </c>
      <c r="V963" s="50"/>
      <c r="W963" s="50">
        <f t="shared" si="421"/>
        <v>0</v>
      </c>
      <c r="X963" s="50"/>
      <c r="Y963" s="50">
        <f t="shared" si="422"/>
        <v>0</v>
      </c>
      <c r="Z963" s="50"/>
      <c r="AA963" s="50">
        <f t="shared" si="423"/>
        <v>0</v>
      </c>
      <c r="AB963" s="50"/>
      <c r="AC963" s="50">
        <f t="shared" si="408"/>
        <v>0</v>
      </c>
      <c r="AD963" s="50"/>
      <c r="AE963" s="50">
        <f t="shared" si="425"/>
        <v>0</v>
      </c>
      <c r="AF963" s="50"/>
      <c r="AG963" s="50">
        <f t="shared" si="426"/>
        <v>0</v>
      </c>
      <c r="AH963" s="50"/>
      <c r="AI963" s="50">
        <f t="shared" si="409"/>
        <v>0</v>
      </c>
      <c r="AJ963" s="50"/>
      <c r="AK963" s="50">
        <f t="shared" si="415"/>
        <v>0</v>
      </c>
      <c r="AL963" s="50"/>
      <c r="AM963" s="50">
        <f t="shared" si="410"/>
        <v>0</v>
      </c>
      <c r="AN963" s="50"/>
      <c r="AO963" s="50">
        <f t="shared" si="411"/>
        <v>0</v>
      </c>
      <c r="AP963" s="49">
        <f t="shared" si="412"/>
        <v>0</v>
      </c>
      <c r="AQ963" s="49">
        <f t="shared" si="404"/>
        <v>0</v>
      </c>
      <c r="AR963" s="49">
        <f t="shared" si="405"/>
        <v>0</v>
      </c>
      <c r="AS963" s="58">
        <f t="shared" si="406"/>
        <v>0</v>
      </c>
      <c r="AT963" s="47"/>
      <c r="AU963" s="46"/>
      <c r="AV963" s="24">
        <f t="shared" si="416"/>
        <v>0</v>
      </c>
      <c r="AW963" s="23" t="str">
        <f t="shared" si="427"/>
        <v>NÃO MEDIDO</v>
      </c>
      <c r="AX963" s="45"/>
    </row>
    <row r="964" spans="1:50" s="41" customFormat="1" ht="80.099999999999994" customHeight="1" x14ac:dyDescent="0.2">
      <c r="A964" s="41" t="s">
        <v>39</v>
      </c>
      <c r="C964" s="57" t="s">
        <v>1257</v>
      </c>
      <c r="D964" s="56" t="s">
        <v>1256</v>
      </c>
      <c r="E964" s="55" t="s">
        <v>43</v>
      </c>
      <c r="F964" s="53">
        <v>1814</v>
      </c>
      <c r="G964" s="53">
        <v>0</v>
      </c>
      <c r="H964" s="54">
        <v>0</v>
      </c>
      <c r="I964" s="54"/>
      <c r="J964" s="54">
        <v>0</v>
      </c>
      <c r="K964" s="53">
        <f t="shared" si="407"/>
        <v>1814</v>
      </c>
      <c r="L964" s="52">
        <v>31.86</v>
      </c>
      <c r="M964" s="51">
        <f t="shared" si="414"/>
        <v>57794.04</v>
      </c>
      <c r="N964" s="50"/>
      <c r="O964" s="50">
        <f t="shared" si="417"/>
        <v>0</v>
      </c>
      <c r="P964" s="50"/>
      <c r="Q964" s="50">
        <f t="shared" si="418"/>
        <v>0</v>
      </c>
      <c r="R964" s="50">
        <v>107</v>
      </c>
      <c r="S964" s="50">
        <f t="shared" si="419"/>
        <v>3409.02</v>
      </c>
      <c r="T964" s="50"/>
      <c r="U964" s="50">
        <f t="shared" si="420"/>
        <v>0</v>
      </c>
      <c r="V964" s="50">
        <v>56.48</v>
      </c>
      <c r="W964" s="50">
        <f t="shared" si="421"/>
        <v>1799.45</v>
      </c>
      <c r="X964" s="50"/>
      <c r="Y964" s="50">
        <f t="shared" si="422"/>
        <v>0</v>
      </c>
      <c r="Z964" s="50"/>
      <c r="AA964" s="50">
        <f t="shared" si="423"/>
        <v>0</v>
      </c>
      <c r="AB964" s="50"/>
      <c r="AC964" s="50">
        <f t="shared" si="408"/>
        <v>0</v>
      </c>
      <c r="AD964" s="50"/>
      <c r="AE964" s="50">
        <f t="shared" si="425"/>
        <v>0</v>
      </c>
      <c r="AF964" s="50"/>
      <c r="AG964" s="50">
        <f t="shared" si="426"/>
        <v>0</v>
      </c>
      <c r="AH964" s="50">
        <v>467</v>
      </c>
      <c r="AI964" s="50">
        <f t="shared" si="409"/>
        <v>14878.62</v>
      </c>
      <c r="AJ964" s="50"/>
      <c r="AK964" s="50">
        <f t="shared" si="415"/>
        <v>0</v>
      </c>
      <c r="AL964" s="50"/>
      <c r="AM964" s="50">
        <f t="shared" si="410"/>
        <v>0</v>
      </c>
      <c r="AN964" s="50"/>
      <c r="AO964" s="50">
        <f t="shared" si="411"/>
        <v>0</v>
      </c>
      <c r="AP964" s="49">
        <f t="shared" si="412"/>
        <v>630.48</v>
      </c>
      <c r="AQ964" s="49">
        <f t="shared" si="404"/>
        <v>20087.09</v>
      </c>
      <c r="AR964" s="49">
        <f t="shared" si="405"/>
        <v>1183.52</v>
      </c>
      <c r="AS964" s="58">
        <f t="shared" si="406"/>
        <v>37706.949999999997</v>
      </c>
      <c r="AT964" s="47"/>
      <c r="AU964" s="46"/>
      <c r="AV964" s="24">
        <f t="shared" si="416"/>
        <v>0</v>
      </c>
      <c r="AW964" s="23" t="str">
        <f t="shared" si="427"/>
        <v>NÃO MEDIDO</v>
      </c>
      <c r="AX964" s="45"/>
    </row>
    <row r="965" spans="1:50" s="41" customFormat="1" ht="80.099999999999994" customHeight="1" x14ac:dyDescent="0.2">
      <c r="A965" s="41" t="s">
        <v>39</v>
      </c>
      <c r="C965" s="57" t="s">
        <v>1255</v>
      </c>
      <c r="D965" s="56" t="s">
        <v>1254</v>
      </c>
      <c r="E965" s="55" t="s">
        <v>43</v>
      </c>
      <c r="F965" s="53">
        <v>314</v>
      </c>
      <c r="G965" s="53">
        <v>0</v>
      </c>
      <c r="H965" s="54">
        <v>0</v>
      </c>
      <c r="I965" s="54"/>
      <c r="J965" s="54">
        <v>0</v>
      </c>
      <c r="K965" s="53">
        <f t="shared" si="407"/>
        <v>314</v>
      </c>
      <c r="L965" s="52">
        <v>56.35</v>
      </c>
      <c r="M965" s="51">
        <f t="shared" si="414"/>
        <v>17693.900000000001</v>
      </c>
      <c r="N965" s="50"/>
      <c r="O965" s="50">
        <f t="shared" si="417"/>
        <v>0</v>
      </c>
      <c r="P965" s="50"/>
      <c r="Q965" s="50">
        <f t="shared" si="418"/>
        <v>0</v>
      </c>
      <c r="R965" s="50"/>
      <c r="S965" s="50">
        <f t="shared" si="419"/>
        <v>0</v>
      </c>
      <c r="T965" s="50"/>
      <c r="U965" s="50">
        <f t="shared" si="420"/>
        <v>0</v>
      </c>
      <c r="V965" s="50"/>
      <c r="W965" s="50">
        <f t="shared" si="421"/>
        <v>0</v>
      </c>
      <c r="X965" s="50"/>
      <c r="Y965" s="50">
        <f t="shared" si="422"/>
        <v>0</v>
      </c>
      <c r="Z965" s="50"/>
      <c r="AA965" s="50">
        <f t="shared" si="423"/>
        <v>0</v>
      </c>
      <c r="AB965" s="50"/>
      <c r="AC965" s="50">
        <f t="shared" si="408"/>
        <v>0</v>
      </c>
      <c r="AD965" s="50"/>
      <c r="AE965" s="50">
        <f t="shared" si="425"/>
        <v>0</v>
      </c>
      <c r="AF965" s="50"/>
      <c r="AG965" s="50">
        <f t="shared" si="426"/>
        <v>0</v>
      </c>
      <c r="AH965" s="50"/>
      <c r="AI965" s="50">
        <f t="shared" si="409"/>
        <v>0</v>
      </c>
      <c r="AJ965" s="50"/>
      <c r="AK965" s="50">
        <f t="shared" si="415"/>
        <v>0</v>
      </c>
      <c r="AL965" s="50"/>
      <c r="AM965" s="50">
        <f t="shared" si="410"/>
        <v>0</v>
      </c>
      <c r="AN965" s="50"/>
      <c r="AO965" s="50">
        <f t="shared" si="411"/>
        <v>0</v>
      </c>
      <c r="AP965" s="49">
        <f t="shared" si="412"/>
        <v>0</v>
      </c>
      <c r="AQ965" s="49">
        <f t="shared" si="404"/>
        <v>0</v>
      </c>
      <c r="AR965" s="49">
        <f t="shared" si="405"/>
        <v>314</v>
      </c>
      <c r="AS965" s="58">
        <f t="shared" si="406"/>
        <v>17693.900000000001</v>
      </c>
      <c r="AT965" s="47"/>
      <c r="AU965" s="46"/>
      <c r="AV965" s="24">
        <f t="shared" si="416"/>
        <v>0</v>
      </c>
      <c r="AW965" s="23" t="str">
        <f t="shared" si="427"/>
        <v>NÃO MEDIDO</v>
      </c>
      <c r="AX965" s="45"/>
    </row>
    <row r="966" spans="1:50" s="41" customFormat="1" ht="80.099999999999994" customHeight="1" x14ac:dyDescent="0.2">
      <c r="A966" s="41" t="s">
        <v>39</v>
      </c>
      <c r="C966" s="57" t="s">
        <v>1253</v>
      </c>
      <c r="D966" s="56" t="s">
        <v>1252</v>
      </c>
      <c r="E966" s="55" t="s">
        <v>43</v>
      </c>
      <c r="F966" s="53">
        <v>100</v>
      </c>
      <c r="G966" s="53">
        <v>0</v>
      </c>
      <c r="H966" s="54">
        <v>0</v>
      </c>
      <c r="I966" s="54"/>
      <c r="J966" s="54">
        <v>0</v>
      </c>
      <c r="K966" s="53">
        <f t="shared" si="407"/>
        <v>100</v>
      </c>
      <c r="L966" s="52">
        <v>20.71</v>
      </c>
      <c r="M966" s="51">
        <f t="shared" si="414"/>
        <v>2071</v>
      </c>
      <c r="N966" s="50"/>
      <c r="O966" s="50">
        <f t="shared" si="417"/>
        <v>0</v>
      </c>
      <c r="P966" s="50"/>
      <c r="Q966" s="50">
        <f t="shared" si="418"/>
        <v>0</v>
      </c>
      <c r="R966" s="50"/>
      <c r="S966" s="50">
        <f t="shared" si="419"/>
        <v>0</v>
      </c>
      <c r="T966" s="50"/>
      <c r="U966" s="50">
        <f t="shared" si="420"/>
        <v>0</v>
      </c>
      <c r="V966" s="50"/>
      <c r="W966" s="50">
        <f t="shared" si="421"/>
        <v>0</v>
      </c>
      <c r="X966" s="50"/>
      <c r="Y966" s="50">
        <f t="shared" si="422"/>
        <v>0</v>
      </c>
      <c r="Z966" s="50"/>
      <c r="AA966" s="50">
        <f t="shared" si="423"/>
        <v>0</v>
      </c>
      <c r="AB966" s="50"/>
      <c r="AC966" s="50">
        <f t="shared" si="408"/>
        <v>0</v>
      </c>
      <c r="AD966" s="50"/>
      <c r="AE966" s="50">
        <f t="shared" si="425"/>
        <v>0</v>
      </c>
      <c r="AF966" s="50"/>
      <c r="AG966" s="50">
        <f t="shared" si="426"/>
        <v>0</v>
      </c>
      <c r="AH966" s="50">
        <v>100</v>
      </c>
      <c r="AI966" s="50">
        <f t="shared" si="409"/>
        <v>2071</v>
      </c>
      <c r="AJ966" s="50"/>
      <c r="AK966" s="50">
        <f t="shared" si="415"/>
        <v>0</v>
      </c>
      <c r="AL966" s="50"/>
      <c r="AM966" s="50">
        <f t="shared" si="410"/>
        <v>0</v>
      </c>
      <c r="AN966" s="50"/>
      <c r="AO966" s="50">
        <f t="shared" si="411"/>
        <v>0</v>
      </c>
      <c r="AP966" s="49">
        <f t="shared" si="412"/>
        <v>100</v>
      </c>
      <c r="AQ966" s="49">
        <f t="shared" si="404"/>
        <v>2071</v>
      </c>
      <c r="AR966" s="49">
        <f t="shared" si="405"/>
        <v>0</v>
      </c>
      <c r="AS966" s="58">
        <f t="shared" si="406"/>
        <v>0</v>
      </c>
      <c r="AT966" s="47"/>
      <c r="AU966" s="46"/>
      <c r="AV966" s="24">
        <f t="shared" si="416"/>
        <v>0</v>
      </c>
      <c r="AW966" s="23" t="str">
        <f t="shared" si="427"/>
        <v>NÃO MEDIDO</v>
      </c>
      <c r="AX966" s="45"/>
    </row>
    <row r="967" spans="1:50" s="41" customFormat="1" ht="45" customHeight="1" x14ac:dyDescent="0.2">
      <c r="A967" s="41" t="s">
        <v>39</v>
      </c>
      <c r="C967" s="57" t="s">
        <v>1251</v>
      </c>
      <c r="D967" s="56" t="s">
        <v>1250</v>
      </c>
      <c r="E967" s="55" t="s">
        <v>43</v>
      </c>
      <c r="F967" s="53">
        <v>370</v>
      </c>
      <c r="G967" s="53">
        <v>0</v>
      </c>
      <c r="H967" s="54">
        <v>0</v>
      </c>
      <c r="I967" s="54"/>
      <c r="J967" s="54">
        <v>0</v>
      </c>
      <c r="K967" s="53">
        <f t="shared" si="407"/>
        <v>370</v>
      </c>
      <c r="L967" s="52">
        <v>15.63</v>
      </c>
      <c r="M967" s="51">
        <f t="shared" si="414"/>
        <v>5783.1</v>
      </c>
      <c r="N967" s="50"/>
      <c r="O967" s="50">
        <f t="shared" si="417"/>
        <v>0</v>
      </c>
      <c r="P967" s="50"/>
      <c r="Q967" s="50">
        <f t="shared" si="418"/>
        <v>0</v>
      </c>
      <c r="R967" s="50"/>
      <c r="S967" s="50">
        <f t="shared" si="419"/>
        <v>0</v>
      </c>
      <c r="T967" s="50"/>
      <c r="U967" s="50">
        <f t="shared" si="420"/>
        <v>0</v>
      </c>
      <c r="V967" s="50"/>
      <c r="W967" s="50">
        <f t="shared" si="421"/>
        <v>0</v>
      </c>
      <c r="X967" s="50"/>
      <c r="Y967" s="50">
        <f t="shared" si="422"/>
        <v>0</v>
      </c>
      <c r="Z967" s="50"/>
      <c r="AA967" s="50">
        <f t="shared" si="423"/>
        <v>0</v>
      </c>
      <c r="AB967" s="50"/>
      <c r="AC967" s="50">
        <f t="shared" si="408"/>
        <v>0</v>
      </c>
      <c r="AD967" s="50"/>
      <c r="AE967" s="50">
        <f t="shared" si="425"/>
        <v>0</v>
      </c>
      <c r="AF967" s="50"/>
      <c r="AG967" s="50">
        <f t="shared" si="426"/>
        <v>0</v>
      </c>
      <c r="AH967" s="50">
        <v>314</v>
      </c>
      <c r="AI967" s="50">
        <f t="shared" si="409"/>
        <v>4907.82</v>
      </c>
      <c r="AJ967" s="50"/>
      <c r="AK967" s="50">
        <f t="shared" si="415"/>
        <v>0</v>
      </c>
      <c r="AL967" s="50"/>
      <c r="AM967" s="50">
        <f t="shared" si="410"/>
        <v>0</v>
      </c>
      <c r="AN967" s="50"/>
      <c r="AO967" s="50">
        <f t="shared" si="411"/>
        <v>0</v>
      </c>
      <c r="AP967" s="49">
        <f t="shared" si="412"/>
        <v>314</v>
      </c>
      <c r="AQ967" s="49">
        <f t="shared" si="404"/>
        <v>4907.82</v>
      </c>
      <c r="AR967" s="49">
        <f t="shared" si="405"/>
        <v>56</v>
      </c>
      <c r="AS967" s="58">
        <f t="shared" si="406"/>
        <v>875.28000000000065</v>
      </c>
      <c r="AT967" s="47"/>
      <c r="AU967" s="46"/>
      <c r="AV967" s="24">
        <f t="shared" si="416"/>
        <v>0</v>
      </c>
      <c r="AW967" s="23" t="str">
        <f t="shared" si="427"/>
        <v>NÃO MEDIDO</v>
      </c>
      <c r="AX967" s="45"/>
    </row>
    <row r="968" spans="1:50" s="41" customFormat="1" ht="45" customHeight="1" x14ac:dyDescent="0.2">
      <c r="A968" s="41" t="s">
        <v>39</v>
      </c>
      <c r="C968" s="57" t="s">
        <v>283</v>
      </c>
      <c r="D968" s="56" t="s">
        <v>282</v>
      </c>
      <c r="E968" s="55" t="s">
        <v>182</v>
      </c>
      <c r="F968" s="53">
        <v>28</v>
      </c>
      <c r="G968" s="53">
        <v>0</v>
      </c>
      <c r="H968" s="54">
        <v>0</v>
      </c>
      <c r="I968" s="54"/>
      <c r="J968" s="54">
        <v>0</v>
      </c>
      <c r="K968" s="53">
        <f t="shared" si="407"/>
        <v>28</v>
      </c>
      <c r="L968" s="52">
        <v>60.03</v>
      </c>
      <c r="M968" s="51">
        <f t="shared" si="414"/>
        <v>1680.84</v>
      </c>
      <c r="N968" s="50"/>
      <c r="O968" s="50">
        <f t="shared" si="417"/>
        <v>0</v>
      </c>
      <c r="P968" s="50"/>
      <c r="Q968" s="50">
        <f t="shared" si="418"/>
        <v>0</v>
      </c>
      <c r="R968" s="50"/>
      <c r="S968" s="50">
        <f t="shared" si="419"/>
        <v>0</v>
      </c>
      <c r="T968" s="50"/>
      <c r="U968" s="50">
        <f t="shared" si="420"/>
        <v>0</v>
      </c>
      <c r="V968" s="50"/>
      <c r="W968" s="50">
        <f t="shared" si="421"/>
        <v>0</v>
      </c>
      <c r="X968" s="50"/>
      <c r="Y968" s="50">
        <f t="shared" si="422"/>
        <v>0</v>
      </c>
      <c r="Z968" s="50"/>
      <c r="AA968" s="50">
        <f t="shared" si="423"/>
        <v>0</v>
      </c>
      <c r="AB968" s="50"/>
      <c r="AC968" s="50">
        <f t="shared" si="408"/>
        <v>0</v>
      </c>
      <c r="AD968" s="50"/>
      <c r="AE968" s="50">
        <f t="shared" si="425"/>
        <v>0</v>
      </c>
      <c r="AF968" s="50"/>
      <c r="AG968" s="50">
        <f t="shared" si="426"/>
        <v>0</v>
      </c>
      <c r="AH968" s="50"/>
      <c r="AI968" s="50">
        <f t="shared" si="409"/>
        <v>0</v>
      </c>
      <c r="AJ968" s="50"/>
      <c r="AK968" s="50">
        <f t="shared" si="415"/>
        <v>0</v>
      </c>
      <c r="AL968" s="50"/>
      <c r="AM968" s="50">
        <f t="shared" si="410"/>
        <v>0</v>
      </c>
      <c r="AN968" s="50"/>
      <c r="AO968" s="50">
        <f t="shared" si="411"/>
        <v>0</v>
      </c>
      <c r="AP968" s="49">
        <f t="shared" si="412"/>
        <v>0</v>
      </c>
      <c r="AQ968" s="49">
        <f t="shared" si="404"/>
        <v>0</v>
      </c>
      <c r="AR968" s="49">
        <f t="shared" si="405"/>
        <v>28</v>
      </c>
      <c r="AS968" s="58">
        <f t="shared" si="406"/>
        <v>1680.84</v>
      </c>
      <c r="AT968" s="47"/>
      <c r="AU968" s="46"/>
      <c r="AV968" s="24">
        <f t="shared" si="416"/>
        <v>0</v>
      </c>
      <c r="AW968" s="23" t="str">
        <f t="shared" si="427"/>
        <v>NÃO MEDIDO</v>
      </c>
      <c r="AX968" s="45"/>
    </row>
    <row r="969" spans="1:50" s="41" customFormat="1" ht="45" customHeight="1" x14ac:dyDescent="0.2">
      <c r="A969" s="41" t="s">
        <v>39</v>
      </c>
      <c r="C969" s="57" t="s">
        <v>1249</v>
      </c>
      <c r="D969" s="56" t="s">
        <v>1248</v>
      </c>
      <c r="E969" s="55" t="s">
        <v>182</v>
      </c>
      <c r="F969" s="53">
        <v>6</v>
      </c>
      <c r="G969" s="53">
        <v>0</v>
      </c>
      <c r="H969" s="54">
        <v>0</v>
      </c>
      <c r="I969" s="54"/>
      <c r="J969" s="54">
        <v>0</v>
      </c>
      <c r="K969" s="53">
        <f t="shared" si="407"/>
        <v>6</v>
      </c>
      <c r="L969" s="52">
        <v>24.01</v>
      </c>
      <c r="M969" s="51">
        <f t="shared" si="414"/>
        <v>144.06</v>
      </c>
      <c r="N969" s="50"/>
      <c r="O969" s="50">
        <f t="shared" si="417"/>
        <v>0</v>
      </c>
      <c r="P969" s="50"/>
      <c r="Q969" s="50">
        <f t="shared" si="418"/>
        <v>0</v>
      </c>
      <c r="R969" s="50"/>
      <c r="S969" s="50">
        <f t="shared" si="419"/>
        <v>0</v>
      </c>
      <c r="T969" s="50"/>
      <c r="U969" s="50">
        <f t="shared" si="420"/>
        <v>0</v>
      </c>
      <c r="V969" s="50"/>
      <c r="W969" s="50">
        <f t="shared" si="421"/>
        <v>0</v>
      </c>
      <c r="X969" s="50"/>
      <c r="Y969" s="50">
        <f t="shared" si="422"/>
        <v>0</v>
      </c>
      <c r="Z969" s="50"/>
      <c r="AA969" s="50">
        <f t="shared" si="423"/>
        <v>0</v>
      </c>
      <c r="AB969" s="50"/>
      <c r="AC969" s="50">
        <f t="shared" si="408"/>
        <v>0</v>
      </c>
      <c r="AD969" s="50"/>
      <c r="AE969" s="50">
        <f t="shared" si="425"/>
        <v>0</v>
      </c>
      <c r="AF969" s="50"/>
      <c r="AG969" s="50">
        <f t="shared" si="426"/>
        <v>0</v>
      </c>
      <c r="AH969" s="50">
        <v>6</v>
      </c>
      <c r="AI969" s="50">
        <f t="shared" si="409"/>
        <v>144.06</v>
      </c>
      <c r="AJ969" s="50"/>
      <c r="AK969" s="50">
        <f t="shared" si="415"/>
        <v>0</v>
      </c>
      <c r="AL969" s="50"/>
      <c r="AM969" s="50">
        <f t="shared" si="410"/>
        <v>0</v>
      </c>
      <c r="AN969" s="50"/>
      <c r="AO969" s="50">
        <f t="shared" si="411"/>
        <v>0</v>
      </c>
      <c r="AP969" s="49">
        <f t="shared" si="412"/>
        <v>6</v>
      </c>
      <c r="AQ969" s="49">
        <f t="shared" si="404"/>
        <v>144.06</v>
      </c>
      <c r="AR969" s="49">
        <f t="shared" si="405"/>
        <v>0</v>
      </c>
      <c r="AS969" s="58">
        <f t="shared" si="406"/>
        <v>0</v>
      </c>
      <c r="AT969" s="47"/>
      <c r="AU969" s="46"/>
      <c r="AV969" s="24">
        <f t="shared" si="416"/>
        <v>0</v>
      </c>
      <c r="AW969" s="23" t="str">
        <f t="shared" si="427"/>
        <v>NÃO MEDIDO</v>
      </c>
      <c r="AX969" s="45"/>
    </row>
    <row r="970" spans="1:50" s="41" customFormat="1" ht="45" customHeight="1" x14ac:dyDescent="0.2">
      <c r="A970" s="41" t="s">
        <v>39</v>
      </c>
      <c r="C970" s="57" t="s">
        <v>281</v>
      </c>
      <c r="D970" s="56" t="s">
        <v>280</v>
      </c>
      <c r="E970" s="55" t="s">
        <v>43</v>
      </c>
      <c r="F970" s="53">
        <v>4</v>
      </c>
      <c r="G970" s="53">
        <v>0</v>
      </c>
      <c r="H970" s="54">
        <v>0</v>
      </c>
      <c r="I970" s="54"/>
      <c r="J970" s="54">
        <v>0</v>
      </c>
      <c r="K970" s="53">
        <f t="shared" si="407"/>
        <v>4</v>
      </c>
      <c r="L970" s="52">
        <v>13.37</v>
      </c>
      <c r="M970" s="51">
        <f t="shared" si="414"/>
        <v>53.48</v>
      </c>
      <c r="N970" s="50"/>
      <c r="O970" s="50">
        <f t="shared" si="417"/>
        <v>0</v>
      </c>
      <c r="P970" s="50"/>
      <c r="Q970" s="50">
        <f t="shared" si="418"/>
        <v>0</v>
      </c>
      <c r="R970" s="50"/>
      <c r="S970" s="50">
        <f t="shared" si="419"/>
        <v>0</v>
      </c>
      <c r="T970" s="50"/>
      <c r="U970" s="50">
        <f t="shared" si="420"/>
        <v>0</v>
      </c>
      <c r="V970" s="50"/>
      <c r="W970" s="50">
        <f t="shared" si="421"/>
        <v>0</v>
      </c>
      <c r="X970" s="50"/>
      <c r="Y970" s="50">
        <f t="shared" si="422"/>
        <v>0</v>
      </c>
      <c r="Z970" s="50"/>
      <c r="AA970" s="50">
        <f t="shared" si="423"/>
        <v>0</v>
      </c>
      <c r="AB970" s="50"/>
      <c r="AC970" s="50">
        <f t="shared" si="408"/>
        <v>0</v>
      </c>
      <c r="AD970" s="50"/>
      <c r="AE970" s="50">
        <f t="shared" si="425"/>
        <v>0</v>
      </c>
      <c r="AF970" s="50"/>
      <c r="AG970" s="50">
        <f t="shared" si="426"/>
        <v>0</v>
      </c>
      <c r="AH970" s="50"/>
      <c r="AI970" s="50">
        <f t="shared" si="409"/>
        <v>0</v>
      </c>
      <c r="AJ970" s="50"/>
      <c r="AK970" s="50">
        <f t="shared" si="415"/>
        <v>0</v>
      </c>
      <c r="AL970" s="50"/>
      <c r="AM970" s="50">
        <f t="shared" si="410"/>
        <v>0</v>
      </c>
      <c r="AN970" s="50"/>
      <c r="AO970" s="50">
        <f t="shared" si="411"/>
        <v>0</v>
      </c>
      <c r="AP970" s="49">
        <f t="shared" si="412"/>
        <v>0</v>
      </c>
      <c r="AQ970" s="49">
        <f t="shared" si="404"/>
        <v>0</v>
      </c>
      <c r="AR970" s="49">
        <f t="shared" si="405"/>
        <v>4</v>
      </c>
      <c r="AS970" s="58">
        <f t="shared" si="406"/>
        <v>53.48</v>
      </c>
      <c r="AT970" s="47"/>
      <c r="AU970" s="46"/>
      <c r="AV970" s="24">
        <f t="shared" si="416"/>
        <v>0</v>
      </c>
      <c r="AW970" s="23" t="str">
        <f t="shared" si="427"/>
        <v>NÃO MEDIDO</v>
      </c>
      <c r="AX970" s="45"/>
    </row>
    <row r="971" spans="1:50" s="41" customFormat="1" ht="45" customHeight="1" x14ac:dyDescent="0.2">
      <c r="A971" s="41" t="s">
        <v>39</v>
      </c>
      <c r="C971" s="57" t="s">
        <v>1247</v>
      </c>
      <c r="D971" s="56" t="s">
        <v>1246</v>
      </c>
      <c r="E971" s="55" t="s">
        <v>43</v>
      </c>
      <c r="F971" s="53">
        <v>2</v>
      </c>
      <c r="G971" s="53">
        <v>0</v>
      </c>
      <c r="H971" s="54">
        <v>0</v>
      </c>
      <c r="I971" s="54"/>
      <c r="J971" s="54">
        <v>0</v>
      </c>
      <c r="K971" s="53">
        <f t="shared" si="407"/>
        <v>2</v>
      </c>
      <c r="L971" s="52">
        <v>16.55</v>
      </c>
      <c r="M971" s="51">
        <f t="shared" si="414"/>
        <v>33.1</v>
      </c>
      <c r="N971" s="50"/>
      <c r="O971" s="50">
        <f t="shared" si="417"/>
        <v>0</v>
      </c>
      <c r="P971" s="50"/>
      <c r="Q971" s="50">
        <f t="shared" si="418"/>
        <v>0</v>
      </c>
      <c r="R971" s="50"/>
      <c r="S971" s="50">
        <f t="shared" si="419"/>
        <v>0</v>
      </c>
      <c r="T971" s="50"/>
      <c r="U971" s="50">
        <f t="shared" si="420"/>
        <v>0</v>
      </c>
      <c r="V971" s="50"/>
      <c r="W971" s="50">
        <f t="shared" si="421"/>
        <v>0</v>
      </c>
      <c r="X971" s="50"/>
      <c r="Y971" s="50">
        <f t="shared" si="422"/>
        <v>0</v>
      </c>
      <c r="Z971" s="50"/>
      <c r="AA971" s="50">
        <f t="shared" si="423"/>
        <v>0</v>
      </c>
      <c r="AB971" s="50"/>
      <c r="AC971" s="50">
        <f t="shared" si="408"/>
        <v>0</v>
      </c>
      <c r="AD971" s="50"/>
      <c r="AE971" s="50">
        <f t="shared" si="425"/>
        <v>0</v>
      </c>
      <c r="AF971" s="50"/>
      <c r="AG971" s="50">
        <f t="shared" si="426"/>
        <v>0</v>
      </c>
      <c r="AH971" s="50"/>
      <c r="AI971" s="50">
        <f t="shared" si="409"/>
        <v>0</v>
      </c>
      <c r="AJ971" s="50"/>
      <c r="AK971" s="50">
        <f t="shared" si="415"/>
        <v>0</v>
      </c>
      <c r="AL971" s="50"/>
      <c r="AM971" s="50">
        <f t="shared" si="410"/>
        <v>0</v>
      </c>
      <c r="AN971" s="50"/>
      <c r="AO971" s="50">
        <f t="shared" si="411"/>
        <v>0</v>
      </c>
      <c r="AP971" s="49">
        <f t="shared" si="412"/>
        <v>0</v>
      </c>
      <c r="AQ971" s="49">
        <f t="shared" si="404"/>
        <v>0</v>
      </c>
      <c r="AR971" s="49">
        <f t="shared" si="405"/>
        <v>2</v>
      </c>
      <c r="AS971" s="58">
        <f t="shared" si="406"/>
        <v>33.1</v>
      </c>
      <c r="AT971" s="47"/>
      <c r="AU971" s="46"/>
      <c r="AV971" s="24">
        <f t="shared" si="416"/>
        <v>0</v>
      </c>
      <c r="AW971" s="23" t="str">
        <f t="shared" si="427"/>
        <v>NÃO MEDIDO</v>
      </c>
      <c r="AX971" s="45"/>
    </row>
    <row r="972" spans="1:50" s="41" customFormat="1" ht="45" customHeight="1" x14ac:dyDescent="0.2">
      <c r="A972" s="41" t="s">
        <v>39</v>
      </c>
      <c r="C972" s="57" t="s">
        <v>279</v>
      </c>
      <c r="D972" s="56" t="s">
        <v>278</v>
      </c>
      <c r="E972" s="55" t="s">
        <v>43</v>
      </c>
      <c r="F972" s="53">
        <v>2</v>
      </c>
      <c r="G972" s="53">
        <v>0</v>
      </c>
      <c r="H972" s="54">
        <v>0</v>
      </c>
      <c r="I972" s="54"/>
      <c r="J972" s="54">
        <v>0</v>
      </c>
      <c r="K972" s="53">
        <f t="shared" si="407"/>
        <v>2</v>
      </c>
      <c r="L972" s="52">
        <v>48.6</v>
      </c>
      <c r="M972" s="51">
        <f t="shared" si="414"/>
        <v>97.2</v>
      </c>
      <c r="N972" s="50"/>
      <c r="O972" s="50">
        <f t="shared" si="417"/>
        <v>0</v>
      </c>
      <c r="P972" s="50"/>
      <c r="Q972" s="50">
        <f t="shared" si="418"/>
        <v>0</v>
      </c>
      <c r="R972" s="50"/>
      <c r="S972" s="50">
        <f t="shared" si="419"/>
        <v>0</v>
      </c>
      <c r="T972" s="50"/>
      <c r="U972" s="50">
        <f t="shared" si="420"/>
        <v>0</v>
      </c>
      <c r="V972" s="50"/>
      <c r="W972" s="50">
        <f t="shared" si="421"/>
        <v>0</v>
      </c>
      <c r="X972" s="50"/>
      <c r="Y972" s="50">
        <f t="shared" si="422"/>
        <v>0</v>
      </c>
      <c r="Z972" s="50"/>
      <c r="AA972" s="50">
        <f t="shared" si="423"/>
        <v>0</v>
      </c>
      <c r="AB972" s="50"/>
      <c r="AC972" s="50">
        <f t="shared" si="408"/>
        <v>0</v>
      </c>
      <c r="AD972" s="50"/>
      <c r="AE972" s="50">
        <f t="shared" si="425"/>
        <v>0</v>
      </c>
      <c r="AF972" s="50"/>
      <c r="AG972" s="50">
        <f t="shared" si="426"/>
        <v>0</v>
      </c>
      <c r="AH972" s="50"/>
      <c r="AI972" s="50">
        <f t="shared" si="409"/>
        <v>0</v>
      </c>
      <c r="AJ972" s="50"/>
      <c r="AK972" s="50">
        <f t="shared" si="415"/>
        <v>0</v>
      </c>
      <c r="AL972" s="50"/>
      <c r="AM972" s="50">
        <f t="shared" si="410"/>
        <v>0</v>
      </c>
      <c r="AN972" s="50"/>
      <c r="AO972" s="50">
        <f t="shared" si="411"/>
        <v>0</v>
      </c>
      <c r="AP972" s="49">
        <f t="shared" si="412"/>
        <v>0</v>
      </c>
      <c r="AQ972" s="49">
        <f t="shared" si="404"/>
        <v>0</v>
      </c>
      <c r="AR972" s="49">
        <f t="shared" si="405"/>
        <v>2</v>
      </c>
      <c r="AS972" s="58">
        <f t="shared" si="406"/>
        <v>97.2</v>
      </c>
      <c r="AT972" s="47"/>
      <c r="AU972" s="46"/>
      <c r="AV972" s="24">
        <f t="shared" si="416"/>
        <v>0</v>
      </c>
      <c r="AW972" s="23" t="str">
        <f t="shared" si="427"/>
        <v>NÃO MEDIDO</v>
      </c>
      <c r="AX972" s="45"/>
    </row>
    <row r="973" spans="1:50" s="41" customFormat="1" ht="45" customHeight="1" x14ac:dyDescent="0.2">
      <c r="A973" s="41" t="s">
        <v>39</v>
      </c>
      <c r="C973" s="57" t="s">
        <v>1245</v>
      </c>
      <c r="D973" s="56" t="s">
        <v>1244</v>
      </c>
      <c r="E973" s="55" t="s">
        <v>43</v>
      </c>
      <c r="F973" s="53">
        <v>4</v>
      </c>
      <c r="G973" s="53">
        <v>0</v>
      </c>
      <c r="H973" s="54">
        <v>0</v>
      </c>
      <c r="I973" s="54"/>
      <c r="J973" s="54">
        <v>0</v>
      </c>
      <c r="K973" s="53">
        <f t="shared" si="407"/>
        <v>4</v>
      </c>
      <c r="L973" s="52">
        <v>17.940000000000001</v>
      </c>
      <c r="M973" s="51">
        <f t="shared" si="414"/>
        <v>71.760000000000005</v>
      </c>
      <c r="N973" s="50"/>
      <c r="O973" s="50">
        <f t="shared" si="417"/>
        <v>0</v>
      </c>
      <c r="P973" s="50"/>
      <c r="Q973" s="50">
        <f t="shared" si="418"/>
        <v>0</v>
      </c>
      <c r="R973" s="50"/>
      <c r="S973" s="50">
        <f t="shared" si="419"/>
        <v>0</v>
      </c>
      <c r="T973" s="50"/>
      <c r="U973" s="50">
        <f t="shared" si="420"/>
        <v>0</v>
      </c>
      <c r="V973" s="50"/>
      <c r="W973" s="50">
        <f t="shared" si="421"/>
        <v>0</v>
      </c>
      <c r="X973" s="50"/>
      <c r="Y973" s="50">
        <f t="shared" si="422"/>
        <v>0</v>
      </c>
      <c r="Z973" s="50"/>
      <c r="AA973" s="50">
        <f t="shared" si="423"/>
        <v>0</v>
      </c>
      <c r="AB973" s="50"/>
      <c r="AC973" s="50">
        <f t="shared" si="408"/>
        <v>0</v>
      </c>
      <c r="AD973" s="50"/>
      <c r="AE973" s="50">
        <f t="shared" si="425"/>
        <v>0</v>
      </c>
      <c r="AF973" s="50"/>
      <c r="AG973" s="50">
        <f t="shared" si="426"/>
        <v>0</v>
      </c>
      <c r="AH973" s="50">
        <v>4</v>
      </c>
      <c r="AI973" s="50">
        <f t="shared" si="409"/>
        <v>71.760000000000005</v>
      </c>
      <c r="AJ973" s="50"/>
      <c r="AK973" s="50">
        <f t="shared" si="415"/>
        <v>0</v>
      </c>
      <c r="AL973" s="50"/>
      <c r="AM973" s="50">
        <f t="shared" si="410"/>
        <v>0</v>
      </c>
      <c r="AN973" s="50"/>
      <c r="AO973" s="50">
        <f t="shared" si="411"/>
        <v>0</v>
      </c>
      <c r="AP973" s="49">
        <f t="shared" si="412"/>
        <v>4</v>
      </c>
      <c r="AQ973" s="49">
        <f t="shared" si="404"/>
        <v>71.760000000000005</v>
      </c>
      <c r="AR973" s="49">
        <f t="shared" si="405"/>
        <v>0</v>
      </c>
      <c r="AS973" s="58">
        <f t="shared" si="406"/>
        <v>0</v>
      </c>
      <c r="AT973" s="47"/>
      <c r="AU973" s="46"/>
      <c r="AV973" s="24">
        <f t="shared" si="416"/>
        <v>0</v>
      </c>
      <c r="AW973" s="23" t="str">
        <f t="shared" si="427"/>
        <v>NÃO MEDIDO</v>
      </c>
      <c r="AX973" s="45"/>
    </row>
    <row r="974" spans="1:50" s="41" customFormat="1" ht="45" customHeight="1" x14ac:dyDescent="0.2">
      <c r="A974" s="41" t="s">
        <v>39</v>
      </c>
      <c r="C974" s="57" t="s">
        <v>1243</v>
      </c>
      <c r="D974" s="56" t="s">
        <v>1242</v>
      </c>
      <c r="E974" s="55" t="s">
        <v>43</v>
      </c>
      <c r="F974" s="53">
        <v>2</v>
      </c>
      <c r="G974" s="53">
        <v>0</v>
      </c>
      <c r="H974" s="54">
        <v>0</v>
      </c>
      <c r="I974" s="54"/>
      <c r="J974" s="54">
        <v>0</v>
      </c>
      <c r="K974" s="53">
        <f t="shared" si="407"/>
        <v>2</v>
      </c>
      <c r="L974" s="52">
        <v>52.18</v>
      </c>
      <c r="M974" s="51">
        <f t="shared" si="414"/>
        <v>104.36</v>
      </c>
      <c r="N974" s="50"/>
      <c r="O974" s="50">
        <f t="shared" si="417"/>
        <v>0</v>
      </c>
      <c r="P974" s="50"/>
      <c r="Q974" s="50">
        <f t="shared" si="418"/>
        <v>0</v>
      </c>
      <c r="R974" s="50"/>
      <c r="S974" s="50">
        <f t="shared" si="419"/>
        <v>0</v>
      </c>
      <c r="T974" s="50"/>
      <c r="U974" s="50">
        <f t="shared" si="420"/>
        <v>0</v>
      </c>
      <c r="V974" s="50"/>
      <c r="W974" s="50">
        <f t="shared" si="421"/>
        <v>0</v>
      </c>
      <c r="X974" s="50"/>
      <c r="Y974" s="50">
        <f t="shared" si="422"/>
        <v>0</v>
      </c>
      <c r="Z974" s="50"/>
      <c r="AA974" s="50">
        <f t="shared" si="423"/>
        <v>0</v>
      </c>
      <c r="AB974" s="50"/>
      <c r="AC974" s="50">
        <f t="shared" si="408"/>
        <v>0</v>
      </c>
      <c r="AD974" s="50"/>
      <c r="AE974" s="50">
        <f t="shared" si="425"/>
        <v>0</v>
      </c>
      <c r="AF974" s="50"/>
      <c r="AG974" s="50">
        <f t="shared" si="426"/>
        <v>0</v>
      </c>
      <c r="AH974" s="50"/>
      <c r="AI974" s="50">
        <f t="shared" si="409"/>
        <v>0</v>
      </c>
      <c r="AJ974" s="50"/>
      <c r="AK974" s="50">
        <f t="shared" si="415"/>
        <v>0</v>
      </c>
      <c r="AL974" s="50"/>
      <c r="AM974" s="50">
        <f t="shared" si="410"/>
        <v>0</v>
      </c>
      <c r="AN974" s="50"/>
      <c r="AO974" s="50">
        <f t="shared" si="411"/>
        <v>0</v>
      </c>
      <c r="AP974" s="49">
        <f t="shared" si="412"/>
        <v>0</v>
      </c>
      <c r="AQ974" s="49">
        <f t="shared" ref="AQ974:AQ1037" si="428">SUMIF($N$9:$AO$9,"valor medido",N974:AO974)</f>
        <v>0</v>
      </c>
      <c r="AR974" s="49">
        <f t="shared" ref="AR974:AR1037" si="429">K974-AP974</f>
        <v>2</v>
      </c>
      <c r="AS974" s="58">
        <f t="shared" ref="AS974:AS1037" si="430">M974-AQ974</f>
        <v>104.36</v>
      </c>
      <c r="AT974" s="47"/>
      <c r="AU974" s="46"/>
      <c r="AV974" s="24">
        <f t="shared" si="416"/>
        <v>0</v>
      </c>
      <c r="AW974" s="23" t="str">
        <f t="shared" si="427"/>
        <v>NÃO MEDIDO</v>
      </c>
      <c r="AX974" s="45"/>
    </row>
    <row r="975" spans="1:50" s="41" customFormat="1" ht="45" customHeight="1" x14ac:dyDescent="0.2">
      <c r="A975" s="41" t="s">
        <v>39</v>
      </c>
      <c r="C975" s="57" t="s">
        <v>277</v>
      </c>
      <c r="D975" s="56" t="s">
        <v>276</v>
      </c>
      <c r="E975" s="55" t="s">
        <v>43</v>
      </c>
      <c r="F975" s="53">
        <v>2</v>
      </c>
      <c r="G975" s="53">
        <v>0</v>
      </c>
      <c r="H975" s="54">
        <v>0</v>
      </c>
      <c r="I975" s="54"/>
      <c r="J975" s="54">
        <v>0</v>
      </c>
      <c r="K975" s="53">
        <f t="shared" ref="K975:K1038" si="431">F975+G975+H975+I975+J975</f>
        <v>2</v>
      </c>
      <c r="L975" s="52">
        <v>58.94</v>
      </c>
      <c r="M975" s="51">
        <f t="shared" si="414"/>
        <v>117.88</v>
      </c>
      <c r="N975" s="50"/>
      <c r="O975" s="50">
        <f t="shared" si="417"/>
        <v>0</v>
      </c>
      <c r="P975" s="50"/>
      <c r="Q975" s="50">
        <f t="shared" si="418"/>
        <v>0</v>
      </c>
      <c r="R975" s="50"/>
      <c r="S975" s="50">
        <f t="shared" si="419"/>
        <v>0</v>
      </c>
      <c r="T975" s="50"/>
      <c r="U975" s="50">
        <f t="shared" si="420"/>
        <v>0</v>
      </c>
      <c r="V975" s="50"/>
      <c r="W975" s="50">
        <f t="shared" si="421"/>
        <v>0</v>
      </c>
      <c r="X975" s="50"/>
      <c r="Y975" s="50">
        <f t="shared" si="422"/>
        <v>0</v>
      </c>
      <c r="Z975" s="50"/>
      <c r="AA975" s="50">
        <f t="shared" si="423"/>
        <v>0</v>
      </c>
      <c r="AB975" s="50"/>
      <c r="AC975" s="50">
        <f t="shared" ref="AC975:AC1038" si="432">ROUND(AB975*$L975,2)</f>
        <v>0</v>
      </c>
      <c r="AD975" s="50"/>
      <c r="AE975" s="50">
        <f t="shared" si="425"/>
        <v>0</v>
      </c>
      <c r="AF975" s="50"/>
      <c r="AG975" s="50">
        <f t="shared" si="426"/>
        <v>0</v>
      </c>
      <c r="AH975" s="50"/>
      <c r="AI975" s="50">
        <f t="shared" ref="AI975:AI1038" si="433">ROUND(AH975*$L975,2)</f>
        <v>0</v>
      </c>
      <c r="AJ975" s="50"/>
      <c r="AK975" s="50">
        <f t="shared" si="415"/>
        <v>0</v>
      </c>
      <c r="AL975" s="50"/>
      <c r="AM975" s="50">
        <f t="shared" ref="AM975:AM1038" si="434">ROUND(AL975*$L975,2)</f>
        <v>0</v>
      </c>
      <c r="AN975" s="50"/>
      <c r="AO975" s="50">
        <f t="shared" ref="AO975:AO1038" si="435">ROUND(AN975*$L975,2)</f>
        <v>0</v>
      </c>
      <c r="AP975" s="49">
        <f t="shared" ref="AP975:AP1038" si="436">SUMIF($N$9:$AO$9,"QUANTIDADE",N975:AO975)</f>
        <v>0</v>
      </c>
      <c r="AQ975" s="49">
        <f t="shared" si="428"/>
        <v>0</v>
      </c>
      <c r="AR975" s="49">
        <f t="shared" si="429"/>
        <v>2</v>
      </c>
      <c r="AS975" s="58">
        <f t="shared" si="430"/>
        <v>117.88</v>
      </c>
      <c r="AT975" s="47"/>
      <c r="AU975" s="46"/>
      <c r="AV975" s="24">
        <f t="shared" si="416"/>
        <v>0</v>
      </c>
      <c r="AW975" s="23" t="str">
        <f t="shared" si="427"/>
        <v>NÃO MEDIDO</v>
      </c>
      <c r="AX975" s="45"/>
    </row>
    <row r="976" spans="1:50" s="41" customFormat="1" ht="85.5" customHeight="1" x14ac:dyDescent="0.2">
      <c r="A976" s="41" t="s">
        <v>39</v>
      </c>
      <c r="C976" s="57" t="s">
        <v>1241</v>
      </c>
      <c r="D976" s="56" t="s">
        <v>1240</v>
      </c>
      <c r="E976" s="55" t="s">
        <v>43</v>
      </c>
      <c r="F976" s="53">
        <v>1</v>
      </c>
      <c r="G976" s="53">
        <v>0</v>
      </c>
      <c r="H976" s="54">
        <v>0</v>
      </c>
      <c r="I976" s="54"/>
      <c r="J976" s="54">
        <v>0</v>
      </c>
      <c r="K976" s="53">
        <f t="shared" si="431"/>
        <v>1</v>
      </c>
      <c r="L976" s="52">
        <v>25.86</v>
      </c>
      <c r="M976" s="51">
        <f t="shared" ref="M976:M1039" si="437">ROUND(($F976*$L976),2)+ROUND(($G976*$L976),2)+ROUND(($H976*$L976),2)+ROUND(($I976*$L976),2)+ROUND(($J976*$L976),2)</f>
        <v>25.86</v>
      </c>
      <c r="N976" s="50"/>
      <c r="O976" s="50">
        <f t="shared" si="417"/>
        <v>0</v>
      </c>
      <c r="P976" s="50"/>
      <c r="Q976" s="50">
        <f t="shared" si="418"/>
        <v>0</v>
      </c>
      <c r="R976" s="50"/>
      <c r="S976" s="50">
        <f t="shared" si="419"/>
        <v>0</v>
      </c>
      <c r="T976" s="50"/>
      <c r="U976" s="50">
        <f t="shared" si="420"/>
        <v>0</v>
      </c>
      <c r="V976" s="50"/>
      <c r="W976" s="50">
        <f t="shared" si="421"/>
        <v>0</v>
      </c>
      <c r="X976" s="50"/>
      <c r="Y976" s="50">
        <f t="shared" si="422"/>
        <v>0</v>
      </c>
      <c r="Z976" s="50"/>
      <c r="AA976" s="50">
        <f t="shared" si="423"/>
        <v>0</v>
      </c>
      <c r="AB976" s="50"/>
      <c r="AC976" s="50">
        <f t="shared" si="432"/>
        <v>0</v>
      </c>
      <c r="AD976" s="50"/>
      <c r="AE976" s="50">
        <f t="shared" si="425"/>
        <v>0</v>
      </c>
      <c r="AF976" s="50"/>
      <c r="AG976" s="50">
        <f t="shared" si="426"/>
        <v>0</v>
      </c>
      <c r="AH976" s="50">
        <v>1</v>
      </c>
      <c r="AI976" s="50">
        <f t="shared" si="433"/>
        <v>25.86</v>
      </c>
      <c r="AJ976" s="50"/>
      <c r="AK976" s="50">
        <f t="shared" si="415"/>
        <v>0</v>
      </c>
      <c r="AL976" s="50"/>
      <c r="AM976" s="50">
        <f t="shared" si="434"/>
        <v>0</v>
      </c>
      <c r="AN976" s="50"/>
      <c r="AO976" s="50">
        <f t="shared" si="435"/>
        <v>0</v>
      </c>
      <c r="AP976" s="49">
        <f t="shared" si="436"/>
        <v>1</v>
      </c>
      <c r="AQ976" s="49">
        <f t="shared" si="428"/>
        <v>25.86</v>
      </c>
      <c r="AR976" s="49">
        <f t="shared" si="429"/>
        <v>0</v>
      </c>
      <c r="AS976" s="58">
        <f t="shared" si="430"/>
        <v>0</v>
      </c>
      <c r="AT976" s="47"/>
      <c r="AU976" s="46"/>
      <c r="AV976" s="24">
        <f t="shared" si="416"/>
        <v>0</v>
      </c>
      <c r="AW976" s="23" t="str">
        <f t="shared" si="427"/>
        <v>NÃO MEDIDO</v>
      </c>
      <c r="AX976" s="45"/>
    </row>
    <row r="977" spans="1:50" s="41" customFormat="1" ht="45" customHeight="1" x14ac:dyDescent="0.2">
      <c r="A977" s="41" t="s">
        <v>39</v>
      </c>
      <c r="C977" s="57" t="s">
        <v>1239</v>
      </c>
      <c r="D977" s="56" t="s">
        <v>1238</v>
      </c>
      <c r="E977" s="55" t="s">
        <v>182</v>
      </c>
      <c r="F977" s="53">
        <v>38</v>
      </c>
      <c r="G977" s="53">
        <v>0</v>
      </c>
      <c r="H977" s="54">
        <v>0</v>
      </c>
      <c r="I977" s="54"/>
      <c r="J977" s="54">
        <v>0</v>
      </c>
      <c r="K977" s="53">
        <f t="shared" si="431"/>
        <v>38</v>
      </c>
      <c r="L977" s="52">
        <v>68.22</v>
      </c>
      <c r="M977" s="51">
        <f t="shared" si="437"/>
        <v>2592.36</v>
      </c>
      <c r="N977" s="50"/>
      <c r="O977" s="50">
        <f t="shared" si="417"/>
        <v>0</v>
      </c>
      <c r="P977" s="50"/>
      <c r="Q977" s="50">
        <f t="shared" si="418"/>
        <v>0</v>
      </c>
      <c r="R977" s="50"/>
      <c r="S977" s="50">
        <f t="shared" si="419"/>
        <v>0</v>
      </c>
      <c r="T977" s="50"/>
      <c r="U977" s="50">
        <f t="shared" si="420"/>
        <v>0</v>
      </c>
      <c r="V977" s="50"/>
      <c r="W977" s="50">
        <f t="shared" si="421"/>
        <v>0</v>
      </c>
      <c r="X977" s="50"/>
      <c r="Y977" s="50">
        <f t="shared" si="422"/>
        <v>0</v>
      </c>
      <c r="Z977" s="50"/>
      <c r="AA977" s="50">
        <f t="shared" si="423"/>
        <v>0</v>
      </c>
      <c r="AB977" s="50"/>
      <c r="AC977" s="50">
        <f t="shared" si="432"/>
        <v>0</v>
      </c>
      <c r="AD977" s="50"/>
      <c r="AE977" s="50">
        <f t="shared" si="425"/>
        <v>0</v>
      </c>
      <c r="AF977" s="50"/>
      <c r="AG977" s="50">
        <f t="shared" si="426"/>
        <v>0</v>
      </c>
      <c r="AH977" s="50"/>
      <c r="AI977" s="50">
        <f t="shared" si="433"/>
        <v>0</v>
      </c>
      <c r="AJ977" s="50"/>
      <c r="AK977" s="50">
        <f t="shared" si="415"/>
        <v>0</v>
      </c>
      <c r="AL977" s="50"/>
      <c r="AM977" s="50">
        <f t="shared" si="434"/>
        <v>0</v>
      </c>
      <c r="AN977" s="50"/>
      <c r="AO977" s="50">
        <f t="shared" si="435"/>
        <v>0</v>
      </c>
      <c r="AP977" s="49">
        <f t="shared" si="436"/>
        <v>0</v>
      </c>
      <c r="AQ977" s="49">
        <f t="shared" si="428"/>
        <v>0</v>
      </c>
      <c r="AR977" s="49">
        <f t="shared" si="429"/>
        <v>38</v>
      </c>
      <c r="AS977" s="58">
        <f t="shared" si="430"/>
        <v>2592.36</v>
      </c>
      <c r="AT977" s="47"/>
      <c r="AU977" s="46"/>
      <c r="AV977" s="24">
        <f t="shared" si="416"/>
        <v>0</v>
      </c>
      <c r="AW977" s="23" t="str">
        <f t="shared" si="427"/>
        <v>NÃO MEDIDO</v>
      </c>
      <c r="AX977" s="45"/>
    </row>
    <row r="978" spans="1:50" s="41" customFormat="1" ht="45" customHeight="1" x14ac:dyDescent="0.2">
      <c r="A978" s="41" t="s">
        <v>39</v>
      </c>
      <c r="C978" s="57" t="s">
        <v>1237</v>
      </c>
      <c r="D978" s="56" t="s">
        <v>1236</v>
      </c>
      <c r="E978" s="55" t="s">
        <v>182</v>
      </c>
      <c r="F978" s="53">
        <v>9</v>
      </c>
      <c r="G978" s="53">
        <v>0</v>
      </c>
      <c r="H978" s="54">
        <v>0</v>
      </c>
      <c r="I978" s="54"/>
      <c r="J978" s="54">
        <v>0</v>
      </c>
      <c r="K978" s="53">
        <f t="shared" si="431"/>
        <v>9</v>
      </c>
      <c r="L978" s="52">
        <v>32.159999999999997</v>
      </c>
      <c r="M978" s="51">
        <f t="shared" si="437"/>
        <v>289.44</v>
      </c>
      <c r="N978" s="50"/>
      <c r="O978" s="50">
        <f t="shared" si="417"/>
        <v>0</v>
      </c>
      <c r="P978" s="50"/>
      <c r="Q978" s="50">
        <f t="shared" si="418"/>
        <v>0</v>
      </c>
      <c r="R978" s="50"/>
      <c r="S978" s="50">
        <f t="shared" si="419"/>
        <v>0</v>
      </c>
      <c r="T978" s="50"/>
      <c r="U978" s="50">
        <f t="shared" si="420"/>
        <v>0</v>
      </c>
      <c r="V978" s="50"/>
      <c r="W978" s="50">
        <f t="shared" si="421"/>
        <v>0</v>
      </c>
      <c r="X978" s="50"/>
      <c r="Y978" s="50">
        <f t="shared" si="422"/>
        <v>0</v>
      </c>
      <c r="Z978" s="50"/>
      <c r="AA978" s="50">
        <f t="shared" si="423"/>
        <v>0</v>
      </c>
      <c r="AB978" s="50"/>
      <c r="AC978" s="50">
        <f t="shared" si="432"/>
        <v>0</v>
      </c>
      <c r="AD978" s="50"/>
      <c r="AE978" s="50">
        <f t="shared" si="425"/>
        <v>0</v>
      </c>
      <c r="AF978" s="50"/>
      <c r="AG978" s="50">
        <f t="shared" si="426"/>
        <v>0</v>
      </c>
      <c r="AH978" s="50">
        <v>9</v>
      </c>
      <c r="AI978" s="50">
        <f t="shared" si="433"/>
        <v>289.44</v>
      </c>
      <c r="AJ978" s="50"/>
      <c r="AK978" s="50">
        <f t="shared" ref="AK978:AK1041" si="438">ROUND(AJ978*$L978,2)</f>
        <v>0</v>
      </c>
      <c r="AL978" s="50"/>
      <c r="AM978" s="50">
        <f t="shared" si="434"/>
        <v>0</v>
      </c>
      <c r="AN978" s="50"/>
      <c r="AO978" s="50">
        <f t="shared" si="435"/>
        <v>0</v>
      </c>
      <c r="AP978" s="49">
        <f t="shared" si="436"/>
        <v>9</v>
      </c>
      <c r="AQ978" s="49">
        <f t="shared" si="428"/>
        <v>289.44</v>
      </c>
      <c r="AR978" s="49">
        <f t="shared" si="429"/>
        <v>0</v>
      </c>
      <c r="AS978" s="58">
        <f t="shared" si="430"/>
        <v>0</v>
      </c>
      <c r="AT978" s="47"/>
      <c r="AU978" s="46"/>
      <c r="AV978" s="24">
        <f t="shared" si="416"/>
        <v>0</v>
      </c>
      <c r="AW978" s="23" t="str">
        <f t="shared" si="427"/>
        <v>NÃO MEDIDO</v>
      </c>
      <c r="AX978" s="45"/>
    </row>
    <row r="979" spans="1:50" s="41" customFormat="1" ht="45" customHeight="1" x14ac:dyDescent="0.2">
      <c r="A979" s="41" t="s">
        <v>39</v>
      </c>
      <c r="C979" s="57" t="s">
        <v>1235</v>
      </c>
      <c r="D979" s="56" t="s">
        <v>1234</v>
      </c>
      <c r="E979" s="55" t="s">
        <v>43</v>
      </c>
      <c r="F979" s="53">
        <v>4</v>
      </c>
      <c r="G979" s="53">
        <v>0</v>
      </c>
      <c r="H979" s="54">
        <v>0</v>
      </c>
      <c r="I979" s="54"/>
      <c r="J979" s="54">
        <v>0</v>
      </c>
      <c r="K979" s="53">
        <f t="shared" si="431"/>
        <v>4</v>
      </c>
      <c r="L979" s="52">
        <v>13.88</v>
      </c>
      <c r="M979" s="51">
        <f t="shared" si="437"/>
        <v>55.52</v>
      </c>
      <c r="N979" s="50"/>
      <c r="O979" s="50">
        <f t="shared" si="417"/>
        <v>0</v>
      </c>
      <c r="P979" s="50"/>
      <c r="Q979" s="50">
        <f t="shared" si="418"/>
        <v>0</v>
      </c>
      <c r="R979" s="50"/>
      <c r="S979" s="50">
        <f t="shared" si="419"/>
        <v>0</v>
      </c>
      <c r="T979" s="50"/>
      <c r="U979" s="50">
        <f t="shared" si="420"/>
        <v>0</v>
      </c>
      <c r="V979" s="50"/>
      <c r="W979" s="50">
        <f t="shared" si="421"/>
        <v>0</v>
      </c>
      <c r="X979" s="50"/>
      <c r="Y979" s="50">
        <f t="shared" si="422"/>
        <v>0</v>
      </c>
      <c r="Z979" s="50"/>
      <c r="AA979" s="50">
        <f t="shared" si="423"/>
        <v>0</v>
      </c>
      <c r="AB979" s="50"/>
      <c r="AC979" s="50">
        <f t="shared" si="432"/>
        <v>0</v>
      </c>
      <c r="AD979" s="50"/>
      <c r="AE979" s="50">
        <f t="shared" si="425"/>
        <v>0</v>
      </c>
      <c r="AF979" s="50"/>
      <c r="AG979" s="50">
        <f t="shared" si="426"/>
        <v>0</v>
      </c>
      <c r="AH979" s="50"/>
      <c r="AI979" s="50">
        <f t="shared" si="433"/>
        <v>0</v>
      </c>
      <c r="AJ979" s="50"/>
      <c r="AK979" s="50">
        <f t="shared" si="438"/>
        <v>0</v>
      </c>
      <c r="AL979" s="50"/>
      <c r="AM979" s="50">
        <f t="shared" si="434"/>
        <v>0</v>
      </c>
      <c r="AN979" s="50"/>
      <c r="AO979" s="50">
        <f t="shared" si="435"/>
        <v>0</v>
      </c>
      <c r="AP979" s="49">
        <f t="shared" si="436"/>
        <v>0</v>
      </c>
      <c r="AQ979" s="49">
        <f t="shared" si="428"/>
        <v>0</v>
      </c>
      <c r="AR979" s="49">
        <f t="shared" si="429"/>
        <v>4</v>
      </c>
      <c r="AS979" s="58">
        <f t="shared" si="430"/>
        <v>55.52</v>
      </c>
      <c r="AT979" s="47"/>
      <c r="AU979" s="46"/>
      <c r="AV979" s="24">
        <f t="shared" si="416"/>
        <v>0</v>
      </c>
      <c r="AW979" s="23" t="str">
        <f t="shared" si="427"/>
        <v>NÃO MEDIDO</v>
      </c>
      <c r="AX979" s="45"/>
    </row>
    <row r="980" spans="1:50" s="41" customFormat="1" ht="45" customHeight="1" x14ac:dyDescent="0.2">
      <c r="A980" s="41" t="s">
        <v>39</v>
      </c>
      <c r="C980" s="57" t="s">
        <v>1233</v>
      </c>
      <c r="D980" s="56" t="s">
        <v>1232</v>
      </c>
      <c r="E980" s="55" t="s">
        <v>43</v>
      </c>
      <c r="F980" s="53">
        <v>3</v>
      </c>
      <c r="G980" s="53">
        <v>0</v>
      </c>
      <c r="H980" s="54">
        <v>0</v>
      </c>
      <c r="I980" s="54"/>
      <c r="J980" s="54">
        <v>0</v>
      </c>
      <c r="K980" s="53">
        <f t="shared" si="431"/>
        <v>3</v>
      </c>
      <c r="L980" s="52">
        <v>17.97</v>
      </c>
      <c r="M980" s="51">
        <f t="shared" si="437"/>
        <v>53.91</v>
      </c>
      <c r="N980" s="50"/>
      <c r="O980" s="50">
        <f t="shared" si="417"/>
        <v>0</v>
      </c>
      <c r="P980" s="50"/>
      <c r="Q980" s="50">
        <f t="shared" si="418"/>
        <v>0</v>
      </c>
      <c r="R980" s="50"/>
      <c r="S980" s="50">
        <f t="shared" si="419"/>
        <v>0</v>
      </c>
      <c r="T980" s="50"/>
      <c r="U980" s="50">
        <f t="shared" si="420"/>
        <v>0</v>
      </c>
      <c r="V980" s="50"/>
      <c r="W980" s="50">
        <f t="shared" si="421"/>
        <v>0</v>
      </c>
      <c r="X980" s="50"/>
      <c r="Y980" s="50">
        <f t="shared" si="422"/>
        <v>0</v>
      </c>
      <c r="Z980" s="50"/>
      <c r="AA980" s="50">
        <f t="shared" si="423"/>
        <v>0</v>
      </c>
      <c r="AB980" s="50"/>
      <c r="AC980" s="50">
        <f t="shared" si="432"/>
        <v>0</v>
      </c>
      <c r="AD980" s="50"/>
      <c r="AE980" s="50">
        <f t="shared" si="425"/>
        <v>0</v>
      </c>
      <c r="AF980" s="50"/>
      <c r="AG980" s="50">
        <f t="shared" si="426"/>
        <v>0</v>
      </c>
      <c r="AH980" s="50"/>
      <c r="AI980" s="50">
        <f t="shared" si="433"/>
        <v>0</v>
      </c>
      <c r="AJ980" s="50"/>
      <c r="AK980" s="50">
        <f t="shared" si="438"/>
        <v>0</v>
      </c>
      <c r="AL980" s="50"/>
      <c r="AM980" s="50">
        <f t="shared" si="434"/>
        <v>0</v>
      </c>
      <c r="AN980" s="50"/>
      <c r="AO980" s="50">
        <f t="shared" si="435"/>
        <v>0</v>
      </c>
      <c r="AP980" s="49">
        <f t="shared" si="436"/>
        <v>0</v>
      </c>
      <c r="AQ980" s="49">
        <f t="shared" si="428"/>
        <v>0</v>
      </c>
      <c r="AR980" s="49">
        <f t="shared" si="429"/>
        <v>3</v>
      </c>
      <c r="AS980" s="58">
        <f t="shared" si="430"/>
        <v>53.91</v>
      </c>
      <c r="AT980" s="47"/>
      <c r="AU980" s="46"/>
      <c r="AV980" s="24">
        <f t="shared" si="416"/>
        <v>0</v>
      </c>
      <c r="AW980" s="23" t="str">
        <f t="shared" si="427"/>
        <v>NÃO MEDIDO</v>
      </c>
      <c r="AX980" s="45"/>
    </row>
    <row r="981" spans="1:50" s="41" customFormat="1" ht="45" customHeight="1" x14ac:dyDescent="0.2">
      <c r="A981" s="41" t="s">
        <v>39</v>
      </c>
      <c r="C981" s="57" t="s">
        <v>1231</v>
      </c>
      <c r="D981" s="56" t="s">
        <v>1230</v>
      </c>
      <c r="E981" s="55" t="s">
        <v>43</v>
      </c>
      <c r="F981" s="53">
        <v>6</v>
      </c>
      <c r="G981" s="53">
        <v>0</v>
      </c>
      <c r="H981" s="54">
        <v>0</v>
      </c>
      <c r="I981" s="54"/>
      <c r="J981" s="54">
        <v>0</v>
      </c>
      <c r="K981" s="53">
        <f t="shared" si="431"/>
        <v>6</v>
      </c>
      <c r="L981" s="52">
        <v>54.77</v>
      </c>
      <c r="M981" s="51">
        <f t="shared" si="437"/>
        <v>328.62</v>
      </c>
      <c r="N981" s="50"/>
      <c r="O981" s="50">
        <f t="shared" si="417"/>
        <v>0</v>
      </c>
      <c r="P981" s="50"/>
      <c r="Q981" s="50">
        <f t="shared" si="418"/>
        <v>0</v>
      </c>
      <c r="R981" s="50"/>
      <c r="S981" s="50">
        <f t="shared" si="419"/>
        <v>0</v>
      </c>
      <c r="T981" s="50"/>
      <c r="U981" s="50">
        <f t="shared" si="420"/>
        <v>0</v>
      </c>
      <c r="V981" s="50"/>
      <c r="W981" s="50">
        <f t="shared" si="421"/>
        <v>0</v>
      </c>
      <c r="X981" s="50"/>
      <c r="Y981" s="50">
        <f t="shared" si="422"/>
        <v>0</v>
      </c>
      <c r="Z981" s="50"/>
      <c r="AA981" s="50">
        <f t="shared" si="423"/>
        <v>0</v>
      </c>
      <c r="AB981" s="50"/>
      <c r="AC981" s="50">
        <f t="shared" si="432"/>
        <v>0</v>
      </c>
      <c r="AD981" s="50"/>
      <c r="AE981" s="50">
        <f t="shared" si="425"/>
        <v>0</v>
      </c>
      <c r="AF981" s="50"/>
      <c r="AG981" s="50">
        <f t="shared" si="426"/>
        <v>0</v>
      </c>
      <c r="AH981" s="50"/>
      <c r="AI981" s="50">
        <f t="shared" si="433"/>
        <v>0</v>
      </c>
      <c r="AJ981" s="50"/>
      <c r="AK981" s="50">
        <f t="shared" si="438"/>
        <v>0</v>
      </c>
      <c r="AL981" s="50"/>
      <c r="AM981" s="50">
        <f t="shared" si="434"/>
        <v>0</v>
      </c>
      <c r="AN981" s="50"/>
      <c r="AO981" s="50">
        <f t="shared" si="435"/>
        <v>0</v>
      </c>
      <c r="AP981" s="49">
        <f t="shared" si="436"/>
        <v>0</v>
      </c>
      <c r="AQ981" s="49">
        <f t="shared" si="428"/>
        <v>0</v>
      </c>
      <c r="AR981" s="49">
        <f t="shared" si="429"/>
        <v>6</v>
      </c>
      <c r="AS981" s="58">
        <f t="shared" si="430"/>
        <v>328.62</v>
      </c>
      <c r="AT981" s="47"/>
      <c r="AU981" s="46"/>
      <c r="AV981" s="24">
        <f t="shared" ref="AV981:AV1044" si="439">INDEX($N$10:$AO$1747,ROW()-9,MATCH($AV$10,$N$10:$AO$10,0))</f>
        <v>0</v>
      </c>
      <c r="AW981" s="23" t="str">
        <f t="shared" si="427"/>
        <v>NÃO MEDIDO</v>
      </c>
      <c r="AX981" s="45"/>
    </row>
    <row r="982" spans="1:50" s="41" customFormat="1" ht="45" customHeight="1" x14ac:dyDescent="0.2">
      <c r="A982" s="41" t="s">
        <v>39</v>
      </c>
      <c r="C982" s="57" t="s">
        <v>1229</v>
      </c>
      <c r="D982" s="56" t="s">
        <v>1228</v>
      </c>
      <c r="E982" s="55" t="s">
        <v>43</v>
      </c>
      <c r="F982" s="53">
        <v>2</v>
      </c>
      <c r="G982" s="53">
        <v>0</v>
      </c>
      <c r="H982" s="54">
        <v>0</v>
      </c>
      <c r="I982" s="54"/>
      <c r="J982" s="54">
        <v>0</v>
      </c>
      <c r="K982" s="53">
        <f t="shared" si="431"/>
        <v>2</v>
      </c>
      <c r="L982" s="52">
        <v>41.55</v>
      </c>
      <c r="M982" s="51">
        <f t="shared" si="437"/>
        <v>83.1</v>
      </c>
      <c r="N982" s="50"/>
      <c r="O982" s="50">
        <f t="shared" si="417"/>
        <v>0</v>
      </c>
      <c r="P982" s="50"/>
      <c r="Q982" s="50">
        <f t="shared" si="418"/>
        <v>0</v>
      </c>
      <c r="R982" s="50"/>
      <c r="S982" s="50">
        <f t="shared" si="419"/>
        <v>0</v>
      </c>
      <c r="T982" s="50"/>
      <c r="U982" s="50">
        <f t="shared" si="420"/>
        <v>0</v>
      </c>
      <c r="V982" s="50"/>
      <c r="W982" s="50">
        <f t="shared" si="421"/>
        <v>0</v>
      </c>
      <c r="X982" s="50"/>
      <c r="Y982" s="50">
        <f t="shared" si="422"/>
        <v>0</v>
      </c>
      <c r="Z982" s="50"/>
      <c r="AA982" s="50">
        <f t="shared" si="423"/>
        <v>0</v>
      </c>
      <c r="AB982" s="50"/>
      <c r="AC982" s="50">
        <f t="shared" si="432"/>
        <v>0</v>
      </c>
      <c r="AD982" s="50"/>
      <c r="AE982" s="50">
        <f t="shared" si="425"/>
        <v>0</v>
      </c>
      <c r="AF982" s="50"/>
      <c r="AG982" s="50">
        <f t="shared" si="426"/>
        <v>0</v>
      </c>
      <c r="AH982" s="50"/>
      <c r="AI982" s="50">
        <f t="shared" si="433"/>
        <v>0</v>
      </c>
      <c r="AJ982" s="50"/>
      <c r="AK982" s="50">
        <f t="shared" si="438"/>
        <v>0</v>
      </c>
      <c r="AL982" s="50"/>
      <c r="AM982" s="50">
        <f t="shared" si="434"/>
        <v>0</v>
      </c>
      <c r="AN982" s="50"/>
      <c r="AO982" s="50">
        <f t="shared" si="435"/>
        <v>0</v>
      </c>
      <c r="AP982" s="49">
        <f t="shared" si="436"/>
        <v>0</v>
      </c>
      <c r="AQ982" s="49">
        <f t="shared" si="428"/>
        <v>0</v>
      </c>
      <c r="AR982" s="49">
        <f t="shared" si="429"/>
        <v>2</v>
      </c>
      <c r="AS982" s="58">
        <f t="shared" si="430"/>
        <v>83.1</v>
      </c>
      <c r="AT982" s="47"/>
      <c r="AU982" s="46"/>
      <c r="AV982" s="24">
        <f t="shared" si="439"/>
        <v>0</v>
      </c>
      <c r="AW982" s="23" t="str">
        <f t="shared" si="427"/>
        <v>NÃO MEDIDO</v>
      </c>
      <c r="AX982" s="45"/>
    </row>
    <row r="983" spans="1:50" s="41" customFormat="1" ht="90.75" customHeight="1" x14ac:dyDescent="0.2">
      <c r="A983" s="41" t="s">
        <v>39</v>
      </c>
      <c r="C983" s="57" t="s">
        <v>1227</v>
      </c>
      <c r="D983" s="56" t="s">
        <v>1226</v>
      </c>
      <c r="E983" s="55" t="s">
        <v>43</v>
      </c>
      <c r="F983" s="53">
        <v>1</v>
      </c>
      <c r="G983" s="53">
        <v>0</v>
      </c>
      <c r="H983" s="54">
        <v>0</v>
      </c>
      <c r="I983" s="54"/>
      <c r="J983" s="54">
        <v>0</v>
      </c>
      <c r="K983" s="53">
        <f t="shared" si="431"/>
        <v>1</v>
      </c>
      <c r="L983" s="52">
        <v>27.31</v>
      </c>
      <c r="M983" s="51">
        <f t="shared" si="437"/>
        <v>27.31</v>
      </c>
      <c r="N983" s="50"/>
      <c r="O983" s="50">
        <f t="shared" si="417"/>
        <v>0</v>
      </c>
      <c r="P983" s="50"/>
      <c r="Q983" s="50">
        <f t="shared" si="418"/>
        <v>0</v>
      </c>
      <c r="R983" s="50"/>
      <c r="S983" s="50">
        <f t="shared" si="419"/>
        <v>0</v>
      </c>
      <c r="T983" s="50"/>
      <c r="U983" s="50">
        <f t="shared" si="420"/>
        <v>0</v>
      </c>
      <c r="V983" s="50"/>
      <c r="W983" s="50">
        <f t="shared" si="421"/>
        <v>0</v>
      </c>
      <c r="X983" s="50"/>
      <c r="Y983" s="50">
        <f t="shared" si="422"/>
        <v>0</v>
      </c>
      <c r="Z983" s="50"/>
      <c r="AA983" s="50">
        <f t="shared" si="423"/>
        <v>0</v>
      </c>
      <c r="AB983" s="50"/>
      <c r="AC983" s="50">
        <f t="shared" si="432"/>
        <v>0</v>
      </c>
      <c r="AD983" s="50"/>
      <c r="AE983" s="50">
        <f t="shared" si="425"/>
        <v>0</v>
      </c>
      <c r="AF983" s="50"/>
      <c r="AG983" s="50">
        <f t="shared" si="426"/>
        <v>0</v>
      </c>
      <c r="AH983" s="50"/>
      <c r="AI983" s="50">
        <f t="shared" si="433"/>
        <v>0</v>
      </c>
      <c r="AJ983" s="50"/>
      <c r="AK983" s="50">
        <f t="shared" si="438"/>
        <v>0</v>
      </c>
      <c r="AL983" s="50"/>
      <c r="AM983" s="50">
        <f t="shared" si="434"/>
        <v>0</v>
      </c>
      <c r="AN983" s="50"/>
      <c r="AO983" s="50">
        <f t="shared" si="435"/>
        <v>0</v>
      </c>
      <c r="AP983" s="49">
        <f t="shared" si="436"/>
        <v>0</v>
      </c>
      <c r="AQ983" s="49">
        <f t="shared" si="428"/>
        <v>0</v>
      </c>
      <c r="AR983" s="49">
        <f t="shared" si="429"/>
        <v>1</v>
      </c>
      <c r="AS983" s="58">
        <f t="shared" si="430"/>
        <v>27.31</v>
      </c>
      <c r="AT983" s="47"/>
      <c r="AU983" s="46"/>
      <c r="AV983" s="24">
        <f t="shared" si="439"/>
        <v>0</v>
      </c>
      <c r="AW983" s="23" t="str">
        <f t="shared" si="427"/>
        <v>NÃO MEDIDO</v>
      </c>
      <c r="AX983" s="45"/>
    </row>
    <row r="984" spans="1:50" s="41" customFormat="1" ht="45" customHeight="1" x14ac:dyDescent="0.2">
      <c r="A984" s="41" t="s">
        <v>39</v>
      </c>
      <c r="C984" s="57" t="s">
        <v>1225</v>
      </c>
      <c r="D984" s="56" t="s">
        <v>1224</v>
      </c>
      <c r="E984" s="55" t="s">
        <v>43</v>
      </c>
      <c r="F984" s="53">
        <v>2</v>
      </c>
      <c r="G984" s="53">
        <v>0</v>
      </c>
      <c r="H984" s="54">
        <v>0</v>
      </c>
      <c r="I984" s="54"/>
      <c r="J984" s="54">
        <v>0</v>
      </c>
      <c r="K984" s="53">
        <f t="shared" si="431"/>
        <v>2</v>
      </c>
      <c r="L984" s="52">
        <v>38.94</v>
      </c>
      <c r="M984" s="51">
        <f t="shared" si="437"/>
        <v>77.88</v>
      </c>
      <c r="N984" s="50"/>
      <c r="O984" s="50">
        <f t="shared" si="417"/>
        <v>0</v>
      </c>
      <c r="P984" s="50"/>
      <c r="Q984" s="50">
        <f t="shared" si="418"/>
        <v>0</v>
      </c>
      <c r="R984" s="50"/>
      <c r="S984" s="50">
        <f t="shared" si="419"/>
        <v>0</v>
      </c>
      <c r="T984" s="50"/>
      <c r="U984" s="50">
        <f t="shared" si="420"/>
        <v>0</v>
      </c>
      <c r="V984" s="50"/>
      <c r="W984" s="50">
        <f t="shared" si="421"/>
        <v>0</v>
      </c>
      <c r="X984" s="50"/>
      <c r="Y984" s="50">
        <f t="shared" si="422"/>
        <v>0</v>
      </c>
      <c r="Z984" s="50"/>
      <c r="AA984" s="50">
        <f t="shared" si="423"/>
        <v>0</v>
      </c>
      <c r="AB984" s="50"/>
      <c r="AC984" s="50">
        <f t="shared" si="432"/>
        <v>0</v>
      </c>
      <c r="AD984" s="50"/>
      <c r="AE984" s="50">
        <f t="shared" si="425"/>
        <v>0</v>
      </c>
      <c r="AF984" s="50"/>
      <c r="AG984" s="50">
        <f t="shared" si="426"/>
        <v>0</v>
      </c>
      <c r="AH984" s="50"/>
      <c r="AI984" s="50">
        <f t="shared" si="433"/>
        <v>0</v>
      </c>
      <c r="AJ984" s="50"/>
      <c r="AK984" s="50">
        <f t="shared" si="438"/>
        <v>0</v>
      </c>
      <c r="AL984" s="50"/>
      <c r="AM984" s="50">
        <f t="shared" si="434"/>
        <v>0</v>
      </c>
      <c r="AN984" s="50"/>
      <c r="AO984" s="50">
        <f t="shared" si="435"/>
        <v>0</v>
      </c>
      <c r="AP984" s="49">
        <f t="shared" si="436"/>
        <v>0</v>
      </c>
      <c r="AQ984" s="49">
        <f t="shared" si="428"/>
        <v>0</v>
      </c>
      <c r="AR984" s="49">
        <f t="shared" si="429"/>
        <v>2</v>
      </c>
      <c r="AS984" s="58">
        <f t="shared" si="430"/>
        <v>77.88</v>
      </c>
      <c r="AT984" s="47"/>
      <c r="AU984" s="46"/>
      <c r="AV984" s="24">
        <f t="shared" si="439"/>
        <v>0</v>
      </c>
      <c r="AW984" s="23" t="str">
        <f t="shared" si="427"/>
        <v>NÃO MEDIDO</v>
      </c>
      <c r="AX984" s="45"/>
    </row>
    <row r="985" spans="1:50" s="41" customFormat="1" ht="45" customHeight="1" x14ac:dyDescent="0.2">
      <c r="A985" s="41" t="s">
        <v>39</v>
      </c>
      <c r="C985" s="57" t="s">
        <v>1223</v>
      </c>
      <c r="D985" s="56" t="s">
        <v>1222</v>
      </c>
      <c r="E985" s="55" t="s">
        <v>43</v>
      </c>
      <c r="F985" s="53">
        <v>4</v>
      </c>
      <c r="G985" s="53">
        <v>0</v>
      </c>
      <c r="H985" s="54">
        <v>0</v>
      </c>
      <c r="I985" s="54"/>
      <c r="J985" s="54">
        <v>0</v>
      </c>
      <c r="K985" s="53">
        <f t="shared" si="431"/>
        <v>4</v>
      </c>
      <c r="L985" s="52">
        <v>63.54</v>
      </c>
      <c r="M985" s="51">
        <f t="shared" si="437"/>
        <v>254.16</v>
      </c>
      <c r="N985" s="50"/>
      <c r="O985" s="50">
        <f t="shared" si="417"/>
        <v>0</v>
      </c>
      <c r="P985" s="50"/>
      <c r="Q985" s="50">
        <f t="shared" si="418"/>
        <v>0</v>
      </c>
      <c r="R985" s="50"/>
      <c r="S985" s="50">
        <f t="shared" si="419"/>
        <v>0</v>
      </c>
      <c r="T985" s="50"/>
      <c r="U985" s="50">
        <f t="shared" si="420"/>
        <v>0</v>
      </c>
      <c r="V985" s="50"/>
      <c r="W985" s="50">
        <f t="shared" si="421"/>
        <v>0</v>
      </c>
      <c r="X985" s="50"/>
      <c r="Y985" s="50">
        <f t="shared" si="422"/>
        <v>0</v>
      </c>
      <c r="Z985" s="50"/>
      <c r="AA985" s="50">
        <f t="shared" si="423"/>
        <v>0</v>
      </c>
      <c r="AB985" s="50"/>
      <c r="AC985" s="50">
        <f t="shared" si="432"/>
        <v>0</v>
      </c>
      <c r="AD985" s="50"/>
      <c r="AE985" s="50">
        <f t="shared" si="425"/>
        <v>0</v>
      </c>
      <c r="AF985" s="50"/>
      <c r="AG985" s="50">
        <f t="shared" si="426"/>
        <v>0</v>
      </c>
      <c r="AH985" s="50"/>
      <c r="AI985" s="50">
        <f t="shared" si="433"/>
        <v>0</v>
      </c>
      <c r="AJ985" s="50"/>
      <c r="AK985" s="50">
        <f t="shared" si="438"/>
        <v>0</v>
      </c>
      <c r="AL985" s="50"/>
      <c r="AM985" s="50">
        <f t="shared" si="434"/>
        <v>0</v>
      </c>
      <c r="AN985" s="50"/>
      <c r="AO985" s="50">
        <f t="shared" si="435"/>
        <v>0</v>
      </c>
      <c r="AP985" s="49">
        <f t="shared" si="436"/>
        <v>0</v>
      </c>
      <c r="AQ985" s="49">
        <f t="shared" si="428"/>
        <v>0</v>
      </c>
      <c r="AR985" s="49">
        <f t="shared" si="429"/>
        <v>4</v>
      </c>
      <c r="AS985" s="58">
        <f t="shared" si="430"/>
        <v>254.16</v>
      </c>
      <c r="AT985" s="47"/>
      <c r="AU985" s="46"/>
      <c r="AV985" s="24">
        <f t="shared" si="439"/>
        <v>0</v>
      </c>
      <c r="AW985" s="23" t="str">
        <f t="shared" si="427"/>
        <v>NÃO MEDIDO</v>
      </c>
      <c r="AX985" s="45"/>
    </row>
    <row r="986" spans="1:50" s="41" customFormat="1" ht="45" customHeight="1" x14ac:dyDescent="0.2">
      <c r="A986" s="41" t="s">
        <v>39</v>
      </c>
      <c r="C986" s="57" t="s">
        <v>273</v>
      </c>
      <c r="D986" s="56" t="s">
        <v>272</v>
      </c>
      <c r="E986" s="55" t="s">
        <v>182</v>
      </c>
      <c r="F986" s="53">
        <v>30</v>
      </c>
      <c r="G986" s="53">
        <v>0</v>
      </c>
      <c r="H986" s="54">
        <v>0</v>
      </c>
      <c r="I986" s="54"/>
      <c r="J986" s="54">
        <v>0</v>
      </c>
      <c r="K986" s="53">
        <f t="shared" si="431"/>
        <v>30</v>
      </c>
      <c r="L986" s="52">
        <v>76.39</v>
      </c>
      <c r="M986" s="51">
        <f t="shared" si="437"/>
        <v>2291.6999999999998</v>
      </c>
      <c r="N986" s="50"/>
      <c r="O986" s="50">
        <f t="shared" si="417"/>
        <v>0</v>
      </c>
      <c r="P986" s="50"/>
      <c r="Q986" s="50">
        <f t="shared" si="418"/>
        <v>0</v>
      </c>
      <c r="R986" s="50"/>
      <c r="S986" s="50">
        <f t="shared" si="419"/>
        <v>0</v>
      </c>
      <c r="T986" s="50">
        <v>25.87</v>
      </c>
      <c r="U986" s="50">
        <f t="shared" si="420"/>
        <v>1976.21</v>
      </c>
      <c r="V986" s="50"/>
      <c r="W986" s="50">
        <f t="shared" si="421"/>
        <v>0</v>
      </c>
      <c r="X986" s="50"/>
      <c r="Y986" s="50">
        <f t="shared" si="422"/>
        <v>0</v>
      </c>
      <c r="Z986" s="50"/>
      <c r="AA986" s="50">
        <f t="shared" si="423"/>
        <v>0</v>
      </c>
      <c r="AB986" s="50"/>
      <c r="AC986" s="50">
        <f t="shared" si="432"/>
        <v>0</v>
      </c>
      <c r="AD986" s="50"/>
      <c r="AE986" s="50">
        <f t="shared" si="425"/>
        <v>0</v>
      </c>
      <c r="AF986" s="50"/>
      <c r="AG986" s="50">
        <f t="shared" si="426"/>
        <v>0</v>
      </c>
      <c r="AH986" s="50"/>
      <c r="AI986" s="50">
        <f t="shared" si="433"/>
        <v>0</v>
      </c>
      <c r="AJ986" s="50"/>
      <c r="AK986" s="50">
        <f t="shared" si="438"/>
        <v>0</v>
      </c>
      <c r="AL986" s="50"/>
      <c r="AM986" s="50">
        <f t="shared" si="434"/>
        <v>0</v>
      </c>
      <c r="AN986" s="50"/>
      <c r="AO986" s="50">
        <f t="shared" si="435"/>
        <v>0</v>
      </c>
      <c r="AP986" s="49">
        <f t="shared" si="436"/>
        <v>25.87</v>
      </c>
      <c r="AQ986" s="49">
        <f t="shared" si="428"/>
        <v>1976.21</v>
      </c>
      <c r="AR986" s="49">
        <f t="shared" si="429"/>
        <v>4.129999999999999</v>
      </c>
      <c r="AS986" s="58">
        <f t="shared" si="430"/>
        <v>315.48999999999978</v>
      </c>
      <c r="AT986" s="47"/>
      <c r="AU986" s="46"/>
      <c r="AV986" s="24">
        <f t="shared" si="439"/>
        <v>0</v>
      </c>
      <c r="AW986" s="23" t="str">
        <f t="shared" si="427"/>
        <v>NÃO MEDIDO</v>
      </c>
      <c r="AX986" s="45"/>
    </row>
    <row r="987" spans="1:50" s="41" customFormat="1" ht="45" customHeight="1" x14ac:dyDescent="0.2">
      <c r="A987" s="41" t="s">
        <v>39</v>
      </c>
      <c r="C987" s="57" t="s">
        <v>269</v>
      </c>
      <c r="D987" s="56" t="s">
        <v>268</v>
      </c>
      <c r="E987" s="55" t="s">
        <v>43</v>
      </c>
      <c r="F987" s="53">
        <v>2</v>
      </c>
      <c r="G987" s="53">
        <v>0</v>
      </c>
      <c r="H987" s="54">
        <v>0</v>
      </c>
      <c r="I987" s="54"/>
      <c r="J987" s="54">
        <v>0</v>
      </c>
      <c r="K987" s="53">
        <f t="shared" si="431"/>
        <v>2</v>
      </c>
      <c r="L987" s="52">
        <v>14.46</v>
      </c>
      <c r="M987" s="51">
        <f t="shared" si="437"/>
        <v>28.92</v>
      </c>
      <c r="N987" s="50"/>
      <c r="O987" s="50">
        <f t="shared" si="417"/>
        <v>0</v>
      </c>
      <c r="P987" s="50"/>
      <c r="Q987" s="50">
        <f t="shared" si="418"/>
        <v>0</v>
      </c>
      <c r="R987" s="50"/>
      <c r="S987" s="50">
        <f t="shared" si="419"/>
        <v>0</v>
      </c>
      <c r="T987" s="50"/>
      <c r="U987" s="50">
        <f t="shared" si="420"/>
        <v>0</v>
      </c>
      <c r="V987" s="50"/>
      <c r="W987" s="50">
        <f t="shared" si="421"/>
        <v>0</v>
      </c>
      <c r="X987" s="50"/>
      <c r="Y987" s="50">
        <f t="shared" si="422"/>
        <v>0</v>
      </c>
      <c r="Z987" s="50"/>
      <c r="AA987" s="50">
        <f t="shared" si="423"/>
        <v>0</v>
      </c>
      <c r="AB987" s="50"/>
      <c r="AC987" s="50">
        <f t="shared" si="432"/>
        <v>0</v>
      </c>
      <c r="AD987" s="50"/>
      <c r="AE987" s="50">
        <f t="shared" si="425"/>
        <v>0</v>
      </c>
      <c r="AF987" s="50"/>
      <c r="AG987" s="50">
        <f t="shared" si="426"/>
        <v>0</v>
      </c>
      <c r="AH987" s="50"/>
      <c r="AI987" s="50">
        <f t="shared" si="433"/>
        <v>0</v>
      </c>
      <c r="AJ987" s="50"/>
      <c r="AK987" s="50">
        <f t="shared" si="438"/>
        <v>0</v>
      </c>
      <c r="AL987" s="50"/>
      <c r="AM987" s="50">
        <f t="shared" si="434"/>
        <v>0</v>
      </c>
      <c r="AN987" s="50"/>
      <c r="AO987" s="50">
        <f t="shared" si="435"/>
        <v>0</v>
      </c>
      <c r="AP987" s="49">
        <f t="shared" si="436"/>
        <v>0</v>
      </c>
      <c r="AQ987" s="49">
        <f t="shared" si="428"/>
        <v>0</v>
      </c>
      <c r="AR987" s="49">
        <f t="shared" si="429"/>
        <v>2</v>
      </c>
      <c r="AS987" s="58">
        <f t="shared" si="430"/>
        <v>28.92</v>
      </c>
      <c r="AT987" s="47"/>
      <c r="AU987" s="46"/>
      <c r="AV987" s="24">
        <f t="shared" si="439"/>
        <v>0</v>
      </c>
      <c r="AW987" s="23" t="str">
        <f t="shared" si="427"/>
        <v>NÃO MEDIDO</v>
      </c>
      <c r="AX987" s="45"/>
    </row>
    <row r="988" spans="1:50" s="41" customFormat="1" ht="45" customHeight="1" x14ac:dyDescent="0.2">
      <c r="A988" s="41" t="s">
        <v>39</v>
      </c>
      <c r="C988" s="57" t="s">
        <v>1221</v>
      </c>
      <c r="D988" s="56" t="s">
        <v>1220</v>
      </c>
      <c r="E988" s="55" t="s">
        <v>43</v>
      </c>
      <c r="F988" s="53">
        <v>2</v>
      </c>
      <c r="G988" s="53">
        <v>0</v>
      </c>
      <c r="H988" s="54">
        <v>0</v>
      </c>
      <c r="I988" s="54"/>
      <c r="J988" s="54">
        <v>0</v>
      </c>
      <c r="K988" s="53">
        <f t="shared" si="431"/>
        <v>2</v>
      </c>
      <c r="L988" s="52">
        <v>43.39</v>
      </c>
      <c r="M988" s="51">
        <f t="shared" si="437"/>
        <v>86.78</v>
      </c>
      <c r="N988" s="50"/>
      <c r="O988" s="50">
        <f t="shared" si="417"/>
        <v>0</v>
      </c>
      <c r="P988" s="50"/>
      <c r="Q988" s="50">
        <f t="shared" si="418"/>
        <v>0</v>
      </c>
      <c r="R988" s="50"/>
      <c r="S988" s="50">
        <f t="shared" si="419"/>
        <v>0</v>
      </c>
      <c r="T988" s="50"/>
      <c r="U988" s="50">
        <f t="shared" si="420"/>
        <v>0</v>
      </c>
      <c r="V988" s="50">
        <v>2</v>
      </c>
      <c r="W988" s="50">
        <f t="shared" si="421"/>
        <v>86.78</v>
      </c>
      <c r="X988" s="50"/>
      <c r="Y988" s="50">
        <f t="shared" si="422"/>
        <v>0</v>
      </c>
      <c r="Z988" s="50"/>
      <c r="AA988" s="50">
        <f t="shared" si="423"/>
        <v>0</v>
      </c>
      <c r="AB988" s="50"/>
      <c r="AC988" s="50">
        <f t="shared" si="432"/>
        <v>0</v>
      </c>
      <c r="AD988" s="50"/>
      <c r="AE988" s="50">
        <f t="shared" si="425"/>
        <v>0</v>
      </c>
      <c r="AF988" s="50"/>
      <c r="AG988" s="50">
        <f t="shared" si="426"/>
        <v>0</v>
      </c>
      <c r="AH988" s="50"/>
      <c r="AI988" s="50">
        <f t="shared" si="433"/>
        <v>0</v>
      </c>
      <c r="AJ988" s="50"/>
      <c r="AK988" s="50">
        <f t="shared" si="438"/>
        <v>0</v>
      </c>
      <c r="AL988" s="50"/>
      <c r="AM988" s="50">
        <f t="shared" si="434"/>
        <v>0</v>
      </c>
      <c r="AN988" s="50"/>
      <c r="AO988" s="50">
        <f t="shared" si="435"/>
        <v>0</v>
      </c>
      <c r="AP988" s="49">
        <f t="shared" si="436"/>
        <v>2</v>
      </c>
      <c r="AQ988" s="49">
        <f t="shared" si="428"/>
        <v>86.78</v>
      </c>
      <c r="AR988" s="49">
        <f t="shared" si="429"/>
        <v>0</v>
      </c>
      <c r="AS988" s="58">
        <f t="shared" si="430"/>
        <v>0</v>
      </c>
      <c r="AT988" s="47"/>
      <c r="AU988" s="46"/>
      <c r="AV988" s="24">
        <f t="shared" si="439"/>
        <v>0</v>
      </c>
      <c r="AW988" s="23" t="str">
        <f t="shared" si="427"/>
        <v>NÃO MEDIDO</v>
      </c>
      <c r="AX988" s="45"/>
    </row>
    <row r="989" spans="1:50" s="41" customFormat="1" ht="45" customHeight="1" x14ac:dyDescent="0.2">
      <c r="A989" s="41" t="s">
        <v>39</v>
      </c>
      <c r="C989" s="57" t="s">
        <v>1219</v>
      </c>
      <c r="D989" s="56" t="s">
        <v>1218</v>
      </c>
      <c r="E989" s="55" t="s">
        <v>43</v>
      </c>
      <c r="F989" s="53">
        <v>2</v>
      </c>
      <c r="G989" s="53">
        <v>0</v>
      </c>
      <c r="H989" s="54">
        <v>0</v>
      </c>
      <c r="I989" s="54"/>
      <c r="J989" s="54">
        <v>0</v>
      </c>
      <c r="K989" s="53">
        <f t="shared" si="431"/>
        <v>2</v>
      </c>
      <c r="L989" s="52">
        <v>41.16</v>
      </c>
      <c r="M989" s="51">
        <f t="shared" si="437"/>
        <v>82.32</v>
      </c>
      <c r="N989" s="50"/>
      <c r="O989" s="50">
        <f t="shared" si="417"/>
        <v>0</v>
      </c>
      <c r="P989" s="50"/>
      <c r="Q989" s="50">
        <f t="shared" si="418"/>
        <v>0</v>
      </c>
      <c r="R989" s="50"/>
      <c r="S989" s="50">
        <f t="shared" si="419"/>
        <v>0</v>
      </c>
      <c r="T989" s="50"/>
      <c r="U989" s="50">
        <f t="shared" si="420"/>
        <v>0</v>
      </c>
      <c r="V989" s="50">
        <v>2</v>
      </c>
      <c r="W989" s="50">
        <f t="shared" si="421"/>
        <v>82.32</v>
      </c>
      <c r="X989" s="50"/>
      <c r="Y989" s="50">
        <f t="shared" si="422"/>
        <v>0</v>
      </c>
      <c r="Z989" s="50"/>
      <c r="AA989" s="50">
        <f t="shared" si="423"/>
        <v>0</v>
      </c>
      <c r="AB989" s="50"/>
      <c r="AC989" s="50">
        <f t="shared" si="432"/>
        <v>0</v>
      </c>
      <c r="AD989" s="50"/>
      <c r="AE989" s="50">
        <f t="shared" si="425"/>
        <v>0</v>
      </c>
      <c r="AF989" s="50"/>
      <c r="AG989" s="50">
        <f t="shared" si="426"/>
        <v>0</v>
      </c>
      <c r="AH989" s="50"/>
      <c r="AI989" s="50">
        <f t="shared" si="433"/>
        <v>0</v>
      </c>
      <c r="AJ989" s="50"/>
      <c r="AK989" s="50">
        <f t="shared" si="438"/>
        <v>0</v>
      </c>
      <c r="AL989" s="50"/>
      <c r="AM989" s="50">
        <f t="shared" si="434"/>
        <v>0</v>
      </c>
      <c r="AN989" s="50"/>
      <c r="AO989" s="50">
        <f t="shared" si="435"/>
        <v>0</v>
      </c>
      <c r="AP989" s="49">
        <f t="shared" si="436"/>
        <v>2</v>
      </c>
      <c r="AQ989" s="49">
        <f t="shared" si="428"/>
        <v>82.32</v>
      </c>
      <c r="AR989" s="49">
        <f t="shared" si="429"/>
        <v>0</v>
      </c>
      <c r="AS989" s="58">
        <f t="shared" si="430"/>
        <v>0</v>
      </c>
      <c r="AT989" s="47"/>
      <c r="AU989" s="46"/>
      <c r="AV989" s="24">
        <f t="shared" si="439"/>
        <v>0</v>
      </c>
      <c r="AW989" s="23" t="str">
        <f t="shared" si="427"/>
        <v>NÃO MEDIDO</v>
      </c>
      <c r="AX989" s="45"/>
    </row>
    <row r="990" spans="1:50" s="41" customFormat="1" ht="45" customHeight="1" x14ac:dyDescent="0.2">
      <c r="A990" s="41" t="s">
        <v>39</v>
      </c>
      <c r="C990" s="57" t="s">
        <v>1217</v>
      </c>
      <c r="D990" s="56" t="s">
        <v>1216</v>
      </c>
      <c r="E990" s="55" t="s">
        <v>182</v>
      </c>
      <c r="F990" s="53">
        <v>120</v>
      </c>
      <c r="G990" s="53">
        <v>0</v>
      </c>
      <c r="H990" s="54">
        <v>0</v>
      </c>
      <c r="I990" s="54"/>
      <c r="J990" s="54">
        <v>0</v>
      </c>
      <c r="K990" s="53">
        <f t="shared" si="431"/>
        <v>120</v>
      </c>
      <c r="L990" s="52">
        <v>92.78</v>
      </c>
      <c r="M990" s="51">
        <f t="shared" si="437"/>
        <v>11133.6</v>
      </c>
      <c r="N990" s="50"/>
      <c r="O990" s="50">
        <f t="shared" si="417"/>
        <v>0</v>
      </c>
      <c r="P990" s="50"/>
      <c r="Q990" s="50">
        <f t="shared" si="418"/>
        <v>0</v>
      </c>
      <c r="R990" s="50">
        <v>79.7</v>
      </c>
      <c r="S990" s="50">
        <f t="shared" si="419"/>
        <v>7394.57</v>
      </c>
      <c r="T990" s="50"/>
      <c r="U990" s="50">
        <f t="shared" si="420"/>
        <v>0</v>
      </c>
      <c r="V990" s="50">
        <v>27.8</v>
      </c>
      <c r="W990" s="50">
        <f t="shared" si="421"/>
        <v>2579.2800000000002</v>
      </c>
      <c r="X990" s="50"/>
      <c r="Y990" s="50">
        <f t="shared" si="422"/>
        <v>0</v>
      </c>
      <c r="Z990" s="50"/>
      <c r="AA990" s="50">
        <f t="shared" si="423"/>
        <v>0</v>
      </c>
      <c r="AB990" s="50"/>
      <c r="AC990" s="50">
        <f t="shared" si="432"/>
        <v>0</v>
      </c>
      <c r="AD990" s="50"/>
      <c r="AE990" s="50">
        <f t="shared" si="425"/>
        <v>0</v>
      </c>
      <c r="AF990" s="50"/>
      <c r="AG990" s="50">
        <f t="shared" si="426"/>
        <v>0</v>
      </c>
      <c r="AH990" s="50"/>
      <c r="AI990" s="50">
        <f t="shared" si="433"/>
        <v>0</v>
      </c>
      <c r="AJ990" s="50"/>
      <c r="AK990" s="50">
        <f t="shared" si="438"/>
        <v>0</v>
      </c>
      <c r="AL990" s="50"/>
      <c r="AM990" s="50">
        <f t="shared" si="434"/>
        <v>0</v>
      </c>
      <c r="AN990" s="50"/>
      <c r="AO990" s="50">
        <f t="shared" si="435"/>
        <v>0</v>
      </c>
      <c r="AP990" s="49">
        <f t="shared" si="436"/>
        <v>107.5</v>
      </c>
      <c r="AQ990" s="49">
        <f t="shared" si="428"/>
        <v>9973.85</v>
      </c>
      <c r="AR990" s="49">
        <f t="shared" si="429"/>
        <v>12.5</v>
      </c>
      <c r="AS990" s="58">
        <f t="shared" si="430"/>
        <v>1159.75</v>
      </c>
      <c r="AT990" s="47"/>
      <c r="AU990" s="46"/>
      <c r="AV990" s="24">
        <f t="shared" si="439"/>
        <v>0</v>
      </c>
      <c r="AW990" s="23" t="str">
        <f t="shared" si="427"/>
        <v>NÃO MEDIDO</v>
      </c>
      <c r="AX990" s="45"/>
    </row>
    <row r="991" spans="1:50" s="41" customFormat="1" ht="84" customHeight="1" x14ac:dyDescent="0.2">
      <c r="A991" s="41" t="s">
        <v>39</v>
      </c>
      <c r="C991" s="57" t="s">
        <v>1215</v>
      </c>
      <c r="D991" s="56" t="s">
        <v>1214</v>
      </c>
      <c r="E991" s="55" t="s">
        <v>182</v>
      </c>
      <c r="F991" s="53">
        <v>9</v>
      </c>
      <c r="G991" s="53">
        <v>0</v>
      </c>
      <c r="H991" s="54">
        <v>0</v>
      </c>
      <c r="I991" s="54"/>
      <c r="J991" s="54">
        <v>0</v>
      </c>
      <c r="K991" s="53">
        <f t="shared" si="431"/>
        <v>9</v>
      </c>
      <c r="L991" s="52">
        <v>40.29</v>
      </c>
      <c r="M991" s="51">
        <f t="shared" si="437"/>
        <v>362.61</v>
      </c>
      <c r="N991" s="50"/>
      <c r="O991" s="50">
        <f t="shared" si="417"/>
        <v>0</v>
      </c>
      <c r="P991" s="50"/>
      <c r="Q991" s="50">
        <f t="shared" si="418"/>
        <v>0</v>
      </c>
      <c r="R991" s="50"/>
      <c r="S991" s="50">
        <f t="shared" si="419"/>
        <v>0</v>
      </c>
      <c r="T991" s="50"/>
      <c r="U991" s="50">
        <f t="shared" si="420"/>
        <v>0</v>
      </c>
      <c r="V991" s="50"/>
      <c r="W991" s="50">
        <f t="shared" si="421"/>
        <v>0</v>
      </c>
      <c r="X991" s="50"/>
      <c r="Y991" s="50">
        <f t="shared" si="422"/>
        <v>0</v>
      </c>
      <c r="Z991" s="50"/>
      <c r="AA991" s="50">
        <f t="shared" si="423"/>
        <v>0</v>
      </c>
      <c r="AB991" s="50"/>
      <c r="AC991" s="50">
        <f t="shared" si="432"/>
        <v>0</v>
      </c>
      <c r="AD991" s="50"/>
      <c r="AE991" s="50">
        <f t="shared" si="425"/>
        <v>0</v>
      </c>
      <c r="AF991" s="50"/>
      <c r="AG991" s="50">
        <f t="shared" si="426"/>
        <v>0</v>
      </c>
      <c r="AH991" s="50">
        <v>9</v>
      </c>
      <c r="AI991" s="50">
        <f t="shared" si="433"/>
        <v>362.61</v>
      </c>
      <c r="AJ991" s="50"/>
      <c r="AK991" s="50">
        <f t="shared" si="438"/>
        <v>0</v>
      </c>
      <c r="AL991" s="50"/>
      <c r="AM991" s="50">
        <f t="shared" si="434"/>
        <v>0</v>
      </c>
      <c r="AN991" s="50"/>
      <c r="AO991" s="50">
        <f t="shared" si="435"/>
        <v>0</v>
      </c>
      <c r="AP991" s="49">
        <f t="shared" si="436"/>
        <v>9</v>
      </c>
      <c r="AQ991" s="49">
        <f t="shared" si="428"/>
        <v>362.61</v>
      </c>
      <c r="AR991" s="49">
        <f t="shared" si="429"/>
        <v>0</v>
      </c>
      <c r="AS991" s="58">
        <f t="shared" si="430"/>
        <v>0</v>
      </c>
      <c r="AT991" s="47"/>
      <c r="AU991" s="46"/>
      <c r="AV991" s="24">
        <f t="shared" si="439"/>
        <v>0</v>
      </c>
      <c r="AW991" s="23" t="str">
        <f t="shared" si="427"/>
        <v>NÃO MEDIDO</v>
      </c>
      <c r="AX991" s="45"/>
    </row>
    <row r="992" spans="1:50" s="41" customFormat="1" ht="45" customHeight="1" x14ac:dyDescent="0.2">
      <c r="A992" s="41" t="s">
        <v>39</v>
      </c>
      <c r="C992" s="57" t="s">
        <v>1213</v>
      </c>
      <c r="D992" s="56" t="s">
        <v>1212</v>
      </c>
      <c r="E992" s="55" t="s">
        <v>43</v>
      </c>
      <c r="F992" s="53">
        <v>4</v>
      </c>
      <c r="G992" s="53">
        <v>0</v>
      </c>
      <c r="H992" s="54">
        <v>0</v>
      </c>
      <c r="I992" s="54"/>
      <c r="J992" s="54">
        <v>0</v>
      </c>
      <c r="K992" s="53">
        <f t="shared" si="431"/>
        <v>4</v>
      </c>
      <c r="L992" s="52">
        <v>18.95</v>
      </c>
      <c r="M992" s="51">
        <f t="shared" si="437"/>
        <v>75.8</v>
      </c>
      <c r="N992" s="50"/>
      <c r="O992" s="50">
        <f t="shared" si="417"/>
        <v>0</v>
      </c>
      <c r="P992" s="50"/>
      <c r="Q992" s="50">
        <f t="shared" si="418"/>
        <v>0</v>
      </c>
      <c r="R992" s="50"/>
      <c r="S992" s="50">
        <f t="shared" si="419"/>
        <v>0</v>
      </c>
      <c r="T992" s="50"/>
      <c r="U992" s="50">
        <f t="shared" si="420"/>
        <v>0</v>
      </c>
      <c r="V992" s="50">
        <v>2</v>
      </c>
      <c r="W992" s="50">
        <f t="shared" si="421"/>
        <v>37.9</v>
      </c>
      <c r="X992" s="50"/>
      <c r="Y992" s="50">
        <f t="shared" si="422"/>
        <v>0</v>
      </c>
      <c r="Z992" s="50"/>
      <c r="AA992" s="50">
        <f t="shared" si="423"/>
        <v>0</v>
      </c>
      <c r="AB992" s="50"/>
      <c r="AC992" s="50">
        <f t="shared" si="432"/>
        <v>0</v>
      </c>
      <c r="AD992" s="50"/>
      <c r="AE992" s="50">
        <f t="shared" si="425"/>
        <v>0</v>
      </c>
      <c r="AF992" s="50"/>
      <c r="AG992" s="50">
        <f t="shared" si="426"/>
        <v>0</v>
      </c>
      <c r="AH992" s="50"/>
      <c r="AI992" s="50">
        <f t="shared" si="433"/>
        <v>0</v>
      </c>
      <c r="AJ992" s="50"/>
      <c r="AK992" s="50">
        <f t="shared" si="438"/>
        <v>0</v>
      </c>
      <c r="AL992" s="50"/>
      <c r="AM992" s="50">
        <f t="shared" si="434"/>
        <v>0</v>
      </c>
      <c r="AN992" s="50"/>
      <c r="AO992" s="50">
        <f t="shared" si="435"/>
        <v>0</v>
      </c>
      <c r="AP992" s="49">
        <f t="shared" si="436"/>
        <v>2</v>
      </c>
      <c r="AQ992" s="49">
        <f t="shared" si="428"/>
        <v>37.9</v>
      </c>
      <c r="AR992" s="49">
        <f t="shared" si="429"/>
        <v>2</v>
      </c>
      <c r="AS992" s="58">
        <f t="shared" si="430"/>
        <v>37.9</v>
      </c>
      <c r="AT992" s="47"/>
      <c r="AU992" s="46"/>
      <c r="AV992" s="24">
        <f t="shared" si="439"/>
        <v>0</v>
      </c>
      <c r="AW992" s="23" t="str">
        <f t="shared" si="427"/>
        <v>NÃO MEDIDO</v>
      </c>
      <c r="AX992" s="45"/>
    </row>
    <row r="993" spans="1:50" s="41" customFormat="1" ht="45" customHeight="1" x14ac:dyDescent="0.2">
      <c r="A993" s="41" t="s">
        <v>39</v>
      </c>
      <c r="C993" s="57" t="s">
        <v>1211</v>
      </c>
      <c r="D993" s="56" t="s">
        <v>1210</v>
      </c>
      <c r="E993" s="55" t="s">
        <v>43</v>
      </c>
      <c r="F993" s="53">
        <v>3</v>
      </c>
      <c r="G993" s="53">
        <v>0</v>
      </c>
      <c r="H993" s="54">
        <v>0</v>
      </c>
      <c r="I993" s="54"/>
      <c r="J993" s="54">
        <v>0</v>
      </c>
      <c r="K993" s="53">
        <f t="shared" si="431"/>
        <v>3</v>
      </c>
      <c r="L993" s="52">
        <v>23.5</v>
      </c>
      <c r="M993" s="51">
        <f t="shared" si="437"/>
        <v>70.5</v>
      </c>
      <c r="N993" s="50"/>
      <c r="O993" s="50">
        <f t="shared" si="417"/>
        <v>0</v>
      </c>
      <c r="P993" s="50"/>
      <c r="Q993" s="50">
        <f t="shared" si="418"/>
        <v>0</v>
      </c>
      <c r="R993" s="50"/>
      <c r="S993" s="50">
        <f t="shared" si="419"/>
        <v>0</v>
      </c>
      <c r="T993" s="50"/>
      <c r="U993" s="50">
        <f t="shared" si="420"/>
        <v>0</v>
      </c>
      <c r="V993" s="50"/>
      <c r="W993" s="50">
        <f t="shared" si="421"/>
        <v>0</v>
      </c>
      <c r="X993" s="50"/>
      <c r="Y993" s="50">
        <f t="shared" si="422"/>
        <v>0</v>
      </c>
      <c r="Z993" s="50"/>
      <c r="AA993" s="50">
        <f t="shared" si="423"/>
        <v>0</v>
      </c>
      <c r="AB993" s="50"/>
      <c r="AC993" s="50">
        <f t="shared" si="432"/>
        <v>0</v>
      </c>
      <c r="AD993" s="50"/>
      <c r="AE993" s="50">
        <f t="shared" si="425"/>
        <v>0</v>
      </c>
      <c r="AF993" s="50"/>
      <c r="AG993" s="50">
        <f t="shared" si="426"/>
        <v>0</v>
      </c>
      <c r="AH993" s="50"/>
      <c r="AI993" s="50">
        <f t="shared" si="433"/>
        <v>0</v>
      </c>
      <c r="AJ993" s="50"/>
      <c r="AK993" s="50">
        <f t="shared" si="438"/>
        <v>0</v>
      </c>
      <c r="AL993" s="50"/>
      <c r="AM993" s="50">
        <f t="shared" si="434"/>
        <v>0</v>
      </c>
      <c r="AN993" s="50"/>
      <c r="AO993" s="50">
        <f t="shared" si="435"/>
        <v>0</v>
      </c>
      <c r="AP993" s="49">
        <f t="shared" si="436"/>
        <v>0</v>
      </c>
      <c r="AQ993" s="49">
        <f t="shared" si="428"/>
        <v>0</v>
      </c>
      <c r="AR993" s="49">
        <f t="shared" si="429"/>
        <v>3</v>
      </c>
      <c r="AS993" s="58">
        <f t="shared" si="430"/>
        <v>70.5</v>
      </c>
      <c r="AT993" s="47"/>
      <c r="AU993" s="46"/>
      <c r="AV993" s="24">
        <f t="shared" si="439"/>
        <v>0</v>
      </c>
      <c r="AW993" s="23" t="str">
        <f t="shared" si="427"/>
        <v>NÃO MEDIDO</v>
      </c>
      <c r="AX993" s="45"/>
    </row>
    <row r="994" spans="1:50" s="41" customFormat="1" ht="45" customHeight="1" x14ac:dyDescent="0.2">
      <c r="A994" s="41" t="s">
        <v>39</v>
      </c>
      <c r="C994" s="57" t="s">
        <v>1209</v>
      </c>
      <c r="D994" s="56" t="s">
        <v>1208</v>
      </c>
      <c r="E994" s="55" t="s">
        <v>43</v>
      </c>
      <c r="F994" s="53">
        <v>10</v>
      </c>
      <c r="G994" s="53">
        <v>0</v>
      </c>
      <c r="H994" s="54">
        <v>0</v>
      </c>
      <c r="I994" s="54"/>
      <c r="J994" s="54">
        <v>0</v>
      </c>
      <c r="K994" s="53">
        <f t="shared" si="431"/>
        <v>10</v>
      </c>
      <c r="L994" s="52">
        <v>75.569999999999993</v>
      </c>
      <c r="M994" s="51">
        <f t="shared" si="437"/>
        <v>755.7</v>
      </c>
      <c r="N994" s="50"/>
      <c r="O994" s="50">
        <f t="shared" ref="O994:O1057" si="440">ROUND(N994*$L994,2)</f>
        <v>0</v>
      </c>
      <c r="P994" s="50"/>
      <c r="Q994" s="50">
        <f t="shared" ref="Q994:Q1057" si="441">ROUND(P994*$L994,2)</f>
        <v>0</v>
      </c>
      <c r="R994" s="50">
        <v>8</v>
      </c>
      <c r="S994" s="50">
        <f t="shared" ref="S994:S1057" si="442">ROUND(R994*$L994,2)</f>
        <v>604.55999999999995</v>
      </c>
      <c r="T994" s="50"/>
      <c r="U994" s="50">
        <f t="shared" ref="U994:U1057" si="443">ROUND(T994*$L994,2)</f>
        <v>0</v>
      </c>
      <c r="V994" s="50"/>
      <c r="W994" s="50">
        <f t="shared" ref="W994:W1057" si="444">ROUND(V994*$L994,2)</f>
        <v>0</v>
      </c>
      <c r="X994" s="50"/>
      <c r="Y994" s="50">
        <f t="shared" ref="Y994:Y1057" si="445">ROUND(X994*$L994,2)</f>
        <v>0</v>
      </c>
      <c r="Z994" s="50"/>
      <c r="AA994" s="50">
        <f t="shared" ref="AA994:AA1057" si="446">ROUND(Z994*$L994,2)</f>
        <v>0</v>
      </c>
      <c r="AB994" s="50"/>
      <c r="AC994" s="50">
        <f t="shared" si="432"/>
        <v>0</v>
      </c>
      <c r="AD994" s="50"/>
      <c r="AE994" s="50">
        <f t="shared" si="425"/>
        <v>0</v>
      </c>
      <c r="AF994" s="50"/>
      <c r="AG994" s="50">
        <f t="shared" si="426"/>
        <v>0</v>
      </c>
      <c r="AH994" s="50"/>
      <c r="AI994" s="50">
        <f t="shared" si="433"/>
        <v>0</v>
      </c>
      <c r="AJ994" s="50"/>
      <c r="AK994" s="50">
        <f t="shared" si="438"/>
        <v>0</v>
      </c>
      <c r="AL994" s="50"/>
      <c r="AM994" s="50">
        <f t="shared" si="434"/>
        <v>0</v>
      </c>
      <c r="AN994" s="50"/>
      <c r="AO994" s="50">
        <f t="shared" si="435"/>
        <v>0</v>
      </c>
      <c r="AP994" s="49">
        <f t="shared" si="436"/>
        <v>8</v>
      </c>
      <c r="AQ994" s="49">
        <f t="shared" si="428"/>
        <v>604.55999999999995</v>
      </c>
      <c r="AR994" s="49">
        <f t="shared" si="429"/>
        <v>2</v>
      </c>
      <c r="AS994" s="58">
        <f t="shared" si="430"/>
        <v>151.1400000000001</v>
      </c>
      <c r="AT994" s="47"/>
      <c r="AU994" s="46"/>
      <c r="AV994" s="24">
        <f t="shared" si="439"/>
        <v>0</v>
      </c>
      <c r="AW994" s="23" t="str">
        <f t="shared" ref="AW994:AW1025" si="447">IF(AV994&lt;&gt;0,"MEDIDO","NÃO MEDIDO")</f>
        <v>NÃO MEDIDO</v>
      </c>
      <c r="AX994" s="45"/>
    </row>
    <row r="995" spans="1:50" s="41" customFormat="1" ht="45" customHeight="1" x14ac:dyDescent="0.2">
      <c r="A995" s="41" t="s">
        <v>39</v>
      </c>
      <c r="C995" s="57" t="s">
        <v>1207</v>
      </c>
      <c r="D995" s="56" t="s">
        <v>1206</v>
      </c>
      <c r="E995" s="55" t="s">
        <v>43</v>
      </c>
      <c r="F995" s="53">
        <v>1</v>
      </c>
      <c r="G995" s="53">
        <v>0</v>
      </c>
      <c r="H995" s="54">
        <v>0</v>
      </c>
      <c r="I995" s="54"/>
      <c r="J995" s="54">
        <v>0</v>
      </c>
      <c r="K995" s="53">
        <f t="shared" si="431"/>
        <v>1</v>
      </c>
      <c r="L995" s="52">
        <v>81.099999999999994</v>
      </c>
      <c r="M995" s="51">
        <f t="shared" si="437"/>
        <v>81.099999999999994</v>
      </c>
      <c r="N995" s="50"/>
      <c r="O995" s="50">
        <f t="shared" si="440"/>
        <v>0</v>
      </c>
      <c r="P995" s="50"/>
      <c r="Q995" s="50">
        <f t="shared" si="441"/>
        <v>0</v>
      </c>
      <c r="R995" s="50"/>
      <c r="S995" s="50">
        <f t="shared" si="442"/>
        <v>0</v>
      </c>
      <c r="T995" s="50"/>
      <c r="U995" s="50">
        <f t="shared" si="443"/>
        <v>0</v>
      </c>
      <c r="V995" s="50"/>
      <c r="W995" s="50">
        <f t="shared" si="444"/>
        <v>0</v>
      </c>
      <c r="X995" s="50"/>
      <c r="Y995" s="50">
        <f t="shared" si="445"/>
        <v>0</v>
      </c>
      <c r="Z995" s="50"/>
      <c r="AA995" s="50">
        <f t="shared" si="446"/>
        <v>0</v>
      </c>
      <c r="AB995" s="50"/>
      <c r="AC995" s="50">
        <f t="shared" si="432"/>
        <v>0</v>
      </c>
      <c r="AD995" s="50"/>
      <c r="AE995" s="50">
        <f t="shared" si="425"/>
        <v>0</v>
      </c>
      <c r="AF995" s="50"/>
      <c r="AG995" s="50">
        <f t="shared" si="426"/>
        <v>0</v>
      </c>
      <c r="AH995" s="50"/>
      <c r="AI995" s="50">
        <f t="shared" si="433"/>
        <v>0</v>
      </c>
      <c r="AJ995" s="50"/>
      <c r="AK995" s="50">
        <f t="shared" si="438"/>
        <v>0</v>
      </c>
      <c r="AL995" s="50"/>
      <c r="AM995" s="50">
        <f t="shared" si="434"/>
        <v>0</v>
      </c>
      <c r="AN995" s="50"/>
      <c r="AO995" s="50">
        <f t="shared" si="435"/>
        <v>0</v>
      </c>
      <c r="AP995" s="49">
        <f t="shared" si="436"/>
        <v>0</v>
      </c>
      <c r="AQ995" s="49">
        <f t="shared" si="428"/>
        <v>0</v>
      </c>
      <c r="AR995" s="49">
        <f t="shared" si="429"/>
        <v>1</v>
      </c>
      <c r="AS995" s="58">
        <f t="shared" si="430"/>
        <v>81.099999999999994</v>
      </c>
      <c r="AT995" s="47"/>
      <c r="AU995" s="46"/>
      <c r="AV995" s="24">
        <f t="shared" si="439"/>
        <v>0</v>
      </c>
      <c r="AW995" s="23" t="str">
        <f t="shared" si="447"/>
        <v>NÃO MEDIDO</v>
      </c>
      <c r="AX995" s="45"/>
    </row>
    <row r="996" spans="1:50" s="41" customFormat="1" ht="45" customHeight="1" x14ac:dyDescent="0.2">
      <c r="A996" s="41" t="s">
        <v>39</v>
      </c>
      <c r="C996" s="57" t="s">
        <v>1205</v>
      </c>
      <c r="D996" s="56" t="s">
        <v>1204</v>
      </c>
      <c r="E996" s="55" t="s">
        <v>43</v>
      </c>
      <c r="F996" s="53">
        <v>1</v>
      </c>
      <c r="G996" s="53">
        <v>0</v>
      </c>
      <c r="H996" s="54">
        <v>0</v>
      </c>
      <c r="I996" s="54"/>
      <c r="J996" s="54">
        <v>0</v>
      </c>
      <c r="K996" s="53">
        <f t="shared" si="431"/>
        <v>1</v>
      </c>
      <c r="L996" s="52">
        <v>114.27</v>
      </c>
      <c r="M996" s="51">
        <f t="shared" si="437"/>
        <v>114.27</v>
      </c>
      <c r="N996" s="50"/>
      <c r="O996" s="50">
        <f t="shared" si="440"/>
        <v>0</v>
      </c>
      <c r="P996" s="50"/>
      <c r="Q996" s="50">
        <f t="shared" si="441"/>
        <v>0</v>
      </c>
      <c r="R996" s="50"/>
      <c r="S996" s="50">
        <f t="shared" si="442"/>
        <v>0</v>
      </c>
      <c r="T996" s="50"/>
      <c r="U996" s="50">
        <f t="shared" si="443"/>
        <v>0</v>
      </c>
      <c r="V996" s="50">
        <v>1</v>
      </c>
      <c r="W996" s="50">
        <f t="shared" si="444"/>
        <v>114.27</v>
      </c>
      <c r="X996" s="50"/>
      <c r="Y996" s="50">
        <f t="shared" si="445"/>
        <v>0</v>
      </c>
      <c r="Z996" s="50"/>
      <c r="AA996" s="50">
        <f t="shared" si="446"/>
        <v>0</v>
      </c>
      <c r="AB996" s="50"/>
      <c r="AC996" s="50">
        <f t="shared" si="432"/>
        <v>0</v>
      </c>
      <c r="AD996" s="50"/>
      <c r="AE996" s="50">
        <f t="shared" si="425"/>
        <v>0</v>
      </c>
      <c r="AF996" s="50"/>
      <c r="AG996" s="50">
        <f t="shared" si="426"/>
        <v>0</v>
      </c>
      <c r="AH996" s="50"/>
      <c r="AI996" s="50">
        <f t="shared" si="433"/>
        <v>0</v>
      </c>
      <c r="AJ996" s="50"/>
      <c r="AK996" s="50">
        <f t="shared" si="438"/>
        <v>0</v>
      </c>
      <c r="AL996" s="50"/>
      <c r="AM996" s="50">
        <f t="shared" si="434"/>
        <v>0</v>
      </c>
      <c r="AN996" s="50"/>
      <c r="AO996" s="50">
        <f t="shared" si="435"/>
        <v>0</v>
      </c>
      <c r="AP996" s="49">
        <f t="shared" si="436"/>
        <v>1</v>
      </c>
      <c r="AQ996" s="49">
        <f t="shared" si="428"/>
        <v>114.27</v>
      </c>
      <c r="AR996" s="49">
        <f t="shared" si="429"/>
        <v>0</v>
      </c>
      <c r="AS996" s="58">
        <f t="shared" si="430"/>
        <v>0</v>
      </c>
      <c r="AT996" s="47"/>
      <c r="AU996" s="46"/>
      <c r="AV996" s="24">
        <f t="shared" si="439"/>
        <v>0</v>
      </c>
      <c r="AW996" s="23" t="str">
        <f t="shared" si="447"/>
        <v>NÃO MEDIDO</v>
      </c>
      <c r="AX996" s="45"/>
    </row>
    <row r="997" spans="1:50" s="41" customFormat="1" ht="45" customHeight="1" x14ac:dyDescent="0.2">
      <c r="A997" s="41" t="s">
        <v>39</v>
      </c>
      <c r="C997" s="57" t="s">
        <v>1203</v>
      </c>
      <c r="D997" s="56" t="s">
        <v>1202</v>
      </c>
      <c r="E997" s="55" t="s">
        <v>43</v>
      </c>
      <c r="F997" s="53">
        <v>7</v>
      </c>
      <c r="G997" s="53">
        <v>0</v>
      </c>
      <c r="H997" s="54">
        <v>0</v>
      </c>
      <c r="I997" s="54"/>
      <c r="J997" s="54">
        <v>0</v>
      </c>
      <c r="K997" s="53">
        <f t="shared" si="431"/>
        <v>7</v>
      </c>
      <c r="L997" s="52">
        <v>90.58</v>
      </c>
      <c r="M997" s="51">
        <f t="shared" si="437"/>
        <v>634.05999999999995</v>
      </c>
      <c r="N997" s="50"/>
      <c r="O997" s="50">
        <f t="shared" si="440"/>
        <v>0</v>
      </c>
      <c r="P997" s="50"/>
      <c r="Q997" s="50">
        <f t="shared" si="441"/>
        <v>0</v>
      </c>
      <c r="R997" s="50">
        <v>3</v>
      </c>
      <c r="S997" s="50">
        <f t="shared" si="442"/>
        <v>271.74</v>
      </c>
      <c r="T997" s="50"/>
      <c r="U997" s="50">
        <f t="shared" si="443"/>
        <v>0</v>
      </c>
      <c r="V997" s="50">
        <v>2</v>
      </c>
      <c r="W997" s="50">
        <f t="shared" si="444"/>
        <v>181.16</v>
      </c>
      <c r="X997" s="50"/>
      <c r="Y997" s="50">
        <f t="shared" si="445"/>
        <v>0</v>
      </c>
      <c r="Z997" s="50"/>
      <c r="AA997" s="50">
        <f t="shared" si="446"/>
        <v>0</v>
      </c>
      <c r="AB997" s="50"/>
      <c r="AC997" s="50">
        <f t="shared" si="432"/>
        <v>0</v>
      </c>
      <c r="AD997" s="50"/>
      <c r="AE997" s="50">
        <f t="shared" si="425"/>
        <v>0</v>
      </c>
      <c r="AF997" s="50"/>
      <c r="AG997" s="50">
        <f t="shared" si="426"/>
        <v>0</v>
      </c>
      <c r="AH997" s="50"/>
      <c r="AI997" s="50">
        <f t="shared" si="433"/>
        <v>0</v>
      </c>
      <c r="AJ997" s="50"/>
      <c r="AK997" s="50">
        <f t="shared" si="438"/>
        <v>0</v>
      </c>
      <c r="AL997" s="50"/>
      <c r="AM997" s="50">
        <f t="shared" si="434"/>
        <v>0</v>
      </c>
      <c r="AN997" s="50"/>
      <c r="AO997" s="50">
        <f t="shared" si="435"/>
        <v>0</v>
      </c>
      <c r="AP997" s="49">
        <f t="shared" si="436"/>
        <v>5</v>
      </c>
      <c r="AQ997" s="49">
        <f t="shared" si="428"/>
        <v>452.9</v>
      </c>
      <c r="AR997" s="49">
        <f t="shared" si="429"/>
        <v>2</v>
      </c>
      <c r="AS997" s="58">
        <f t="shared" si="430"/>
        <v>181.15999999999997</v>
      </c>
      <c r="AT997" s="47"/>
      <c r="AU997" s="46"/>
      <c r="AV997" s="24">
        <f t="shared" si="439"/>
        <v>0</v>
      </c>
      <c r="AW997" s="23" t="str">
        <f t="shared" si="447"/>
        <v>NÃO MEDIDO</v>
      </c>
      <c r="AX997" s="45"/>
    </row>
    <row r="998" spans="1:50" s="41" customFormat="1" ht="45" customHeight="1" x14ac:dyDescent="0.2">
      <c r="A998" s="41" t="s">
        <v>39</v>
      </c>
      <c r="C998" s="57" t="s">
        <v>1201</v>
      </c>
      <c r="D998" s="56" t="s">
        <v>1200</v>
      </c>
      <c r="E998" s="55" t="s">
        <v>43</v>
      </c>
      <c r="F998" s="53">
        <v>6</v>
      </c>
      <c r="G998" s="53">
        <v>0</v>
      </c>
      <c r="H998" s="54">
        <v>0</v>
      </c>
      <c r="I998" s="54"/>
      <c r="J998" s="54">
        <v>0</v>
      </c>
      <c r="K998" s="53">
        <f t="shared" si="431"/>
        <v>6</v>
      </c>
      <c r="L998" s="52">
        <v>63.82</v>
      </c>
      <c r="M998" s="51">
        <f t="shared" si="437"/>
        <v>382.92</v>
      </c>
      <c r="N998" s="50"/>
      <c r="O998" s="50">
        <f t="shared" si="440"/>
        <v>0</v>
      </c>
      <c r="P998" s="50"/>
      <c r="Q998" s="50">
        <f t="shared" si="441"/>
        <v>0</v>
      </c>
      <c r="R998" s="50">
        <v>3</v>
      </c>
      <c r="S998" s="50">
        <f t="shared" si="442"/>
        <v>191.46</v>
      </c>
      <c r="T998" s="50"/>
      <c r="U998" s="50">
        <f t="shared" si="443"/>
        <v>0</v>
      </c>
      <c r="V998" s="50">
        <v>3</v>
      </c>
      <c r="W998" s="50">
        <f t="shared" si="444"/>
        <v>191.46</v>
      </c>
      <c r="X998" s="50"/>
      <c r="Y998" s="50">
        <f t="shared" si="445"/>
        <v>0</v>
      </c>
      <c r="Z998" s="50"/>
      <c r="AA998" s="50">
        <f t="shared" si="446"/>
        <v>0</v>
      </c>
      <c r="AB998" s="50"/>
      <c r="AC998" s="50">
        <f t="shared" si="432"/>
        <v>0</v>
      </c>
      <c r="AD998" s="50"/>
      <c r="AE998" s="50">
        <f t="shared" si="425"/>
        <v>0</v>
      </c>
      <c r="AF998" s="50"/>
      <c r="AG998" s="50">
        <f t="shared" si="426"/>
        <v>0</v>
      </c>
      <c r="AH998" s="50"/>
      <c r="AI998" s="50">
        <f t="shared" si="433"/>
        <v>0</v>
      </c>
      <c r="AJ998" s="50"/>
      <c r="AK998" s="50">
        <f t="shared" si="438"/>
        <v>0</v>
      </c>
      <c r="AL998" s="50"/>
      <c r="AM998" s="50">
        <f t="shared" si="434"/>
        <v>0</v>
      </c>
      <c r="AN998" s="50"/>
      <c r="AO998" s="50">
        <f t="shared" si="435"/>
        <v>0</v>
      </c>
      <c r="AP998" s="49">
        <f t="shared" si="436"/>
        <v>6</v>
      </c>
      <c r="AQ998" s="49">
        <f t="shared" si="428"/>
        <v>382.92</v>
      </c>
      <c r="AR998" s="49">
        <f t="shared" si="429"/>
        <v>0</v>
      </c>
      <c r="AS998" s="58">
        <f t="shared" si="430"/>
        <v>0</v>
      </c>
      <c r="AT998" s="47"/>
      <c r="AU998" s="46"/>
      <c r="AV998" s="24">
        <f t="shared" si="439"/>
        <v>0</v>
      </c>
      <c r="AW998" s="23" t="str">
        <f t="shared" si="447"/>
        <v>NÃO MEDIDO</v>
      </c>
      <c r="AX998" s="45"/>
    </row>
    <row r="999" spans="1:50" s="41" customFormat="1" ht="45" customHeight="1" x14ac:dyDescent="0.2">
      <c r="A999" s="41" t="s">
        <v>39</v>
      </c>
      <c r="C999" s="57" t="s">
        <v>1199</v>
      </c>
      <c r="D999" s="56" t="s">
        <v>1198</v>
      </c>
      <c r="E999" s="55" t="s">
        <v>43</v>
      </c>
      <c r="F999" s="53">
        <v>1</v>
      </c>
      <c r="G999" s="53">
        <v>0</v>
      </c>
      <c r="H999" s="54">
        <v>0</v>
      </c>
      <c r="I999" s="54"/>
      <c r="J999" s="54">
        <v>0</v>
      </c>
      <c r="K999" s="53">
        <f t="shared" si="431"/>
        <v>1</v>
      </c>
      <c r="L999" s="52">
        <v>63.82</v>
      </c>
      <c r="M999" s="51">
        <f t="shared" si="437"/>
        <v>63.82</v>
      </c>
      <c r="N999" s="50"/>
      <c r="O999" s="50">
        <f t="shared" si="440"/>
        <v>0</v>
      </c>
      <c r="P999" s="50"/>
      <c r="Q999" s="50">
        <f t="shared" si="441"/>
        <v>0</v>
      </c>
      <c r="R999" s="50"/>
      <c r="S999" s="50">
        <f t="shared" si="442"/>
        <v>0</v>
      </c>
      <c r="T999" s="50"/>
      <c r="U999" s="50">
        <f t="shared" si="443"/>
        <v>0</v>
      </c>
      <c r="V999" s="50">
        <v>1</v>
      </c>
      <c r="W999" s="50">
        <f t="shared" si="444"/>
        <v>63.82</v>
      </c>
      <c r="X999" s="50"/>
      <c r="Y999" s="50">
        <f t="shared" si="445"/>
        <v>0</v>
      </c>
      <c r="Z999" s="50"/>
      <c r="AA999" s="50">
        <f t="shared" si="446"/>
        <v>0</v>
      </c>
      <c r="AB999" s="50"/>
      <c r="AC999" s="50">
        <f t="shared" si="432"/>
        <v>0</v>
      </c>
      <c r="AD999" s="50"/>
      <c r="AE999" s="50">
        <f t="shared" si="425"/>
        <v>0</v>
      </c>
      <c r="AF999" s="50"/>
      <c r="AG999" s="50">
        <f t="shared" si="426"/>
        <v>0</v>
      </c>
      <c r="AH999" s="50"/>
      <c r="AI999" s="50">
        <f t="shared" si="433"/>
        <v>0</v>
      </c>
      <c r="AJ999" s="50"/>
      <c r="AK999" s="50">
        <f t="shared" si="438"/>
        <v>0</v>
      </c>
      <c r="AL999" s="50"/>
      <c r="AM999" s="50">
        <f t="shared" si="434"/>
        <v>0</v>
      </c>
      <c r="AN999" s="50"/>
      <c r="AO999" s="50">
        <f t="shared" si="435"/>
        <v>0</v>
      </c>
      <c r="AP999" s="49">
        <f t="shared" si="436"/>
        <v>1</v>
      </c>
      <c r="AQ999" s="49">
        <f t="shared" si="428"/>
        <v>63.82</v>
      </c>
      <c r="AR999" s="49">
        <f t="shared" si="429"/>
        <v>0</v>
      </c>
      <c r="AS999" s="58">
        <f t="shared" si="430"/>
        <v>0</v>
      </c>
      <c r="AT999" s="47"/>
      <c r="AU999" s="46"/>
      <c r="AV999" s="24">
        <f t="shared" si="439"/>
        <v>0</v>
      </c>
      <c r="AW999" s="23" t="str">
        <f t="shared" si="447"/>
        <v>NÃO MEDIDO</v>
      </c>
      <c r="AX999" s="45"/>
    </row>
    <row r="1000" spans="1:50" s="41" customFormat="1" ht="45" customHeight="1" x14ac:dyDescent="0.2">
      <c r="A1000" s="41" t="s">
        <v>39</v>
      </c>
      <c r="C1000" s="57" t="s">
        <v>1197</v>
      </c>
      <c r="D1000" s="56" t="s">
        <v>1196</v>
      </c>
      <c r="E1000" s="55" t="s">
        <v>182</v>
      </c>
      <c r="F1000" s="53">
        <v>15</v>
      </c>
      <c r="G1000" s="53">
        <v>0</v>
      </c>
      <c r="H1000" s="54">
        <v>0</v>
      </c>
      <c r="I1000" s="54"/>
      <c r="J1000" s="54">
        <v>0</v>
      </c>
      <c r="K1000" s="53">
        <f t="shared" si="431"/>
        <v>15</v>
      </c>
      <c r="L1000" s="52">
        <v>109.13</v>
      </c>
      <c r="M1000" s="51">
        <f t="shared" si="437"/>
        <v>1636.95</v>
      </c>
      <c r="N1000" s="50"/>
      <c r="O1000" s="50">
        <f t="shared" si="440"/>
        <v>0</v>
      </c>
      <c r="P1000" s="50"/>
      <c r="Q1000" s="50">
        <f t="shared" si="441"/>
        <v>0</v>
      </c>
      <c r="R1000" s="50"/>
      <c r="S1000" s="50">
        <f t="shared" si="442"/>
        <v>0</v>
      </c>
      <c r="T1000" s="50"/>
      <c r="U1000" s="50">
        <f t="shared" si="443"/>
        <v>0</v>
      </c>
      <c r="V1000" s="50">
        <v>2.09</v>
      </c>
      <c r="W1000" s="50">
        <f t="shared" si="444"/>
        <v>228.08</v>
      </c>
      <c r="X1000" s="50"/>
      <c r="Y1000" s="50">
        <f t="shared" si="445"/>
        <v>0</v>
      </c>
      <c r="Z1000" s="50"/>
      <c r="AA1000" s="50">
        <f t="shared" si="446"/>
        <v>0</v>
      </c>
      <c r="AB1000" s="50"/>
      <c r="AC1000" s="50">
        <f t="shared" si="432"/>
        <v>0</v>
      </c>
      <c r="AD1000" s="50"/>
      <c r="AE1000" s="50">
        <f t="shared" si="425"/>
        <v>0</v>
      </c>
      <c r="AF1000" s="50"/>
      <c r="AG1000" s="50">
        <f t="shared" si="426"/>
        <v>0</v>
      </c>
      <c r="AH1000" s="50"/>
      <c r="AI1000" s="50">
        <f t="shared" si="433"/>
        <v>0</v>
      </c>
      <c r="AJ1000" s="50"/>
      <c r="AK1000" s="50">
        <f t="shared" si="438"/>
        <v>0</v>
      </c>
      <c r="AL1000" s="50"/>
      <c r="AM1000" s="50">
        <f t="shared" si="434"/>
        <v>0</v>
      </c>
      <c r="AN1000" s="50"/>
      <c r="AO1000" s="50">
        <f t="shared" si="435"/>
        <v>0</v>
      </c>
      <c r="AP1000" s="49">
        <f t="shared" si="436"/>
        <v>2.09</v>
      </c>
      <c r="AQ1000" s="49">
        <f t="shared" si="428"/>
        <v>228.08</v>
      </c>
      <c r="AR1000" s="49">
        <f t="shared" si="429"/>
        <v>12.91</v>
      </c>
      <c r="AS1000" s="58">
        <f t="shared" si="430"/>
        <v>1408.8700000000001</v>
      </c>
      <c r="AT1000" s="47"/>
      <c r="AU1000" s="46"/>
      <c r="AV1000" s="24">
        <f t="shared" si="439"/>
        <v>0</v>
      </c>
      <c r="AW1000" s="23" t="str">
        <f t="shared" si="447"/>
        <v>NÃO MEDIDO</v>
      </c>
      <c r="AX1000" s="45"/>
    </row>
    <row r="1001" spans="1:50" s="41" customFormat="1" ht="45" customHeight="1" x14ac:dyDescent="0.2">
      <c r="A1001" s="41" t="s">
        <v>39</v>
      </c>
      <c r="C1001" s="57" t="s">
        <v>1195</v>
      </c>
      <c r="D1001" s="56" t="s">
        <v>1194</v>
      </c>
      <c r="E1001" s="55" t="s">
        <v>182</v>
      </c>
      <c r="F1001" s="53">
        <v>9</v>
      </c>
      <c r="G1001" s="53">
        <v>0</v>
      </c>
      <c r="H1001" s="54">
        <v>0</v>
      </c>
      <c r="I1001" s="54"/>
      <c r="J1001" s="54">
        <v>0</v>
      </c>
      <c r="K1001" s="53">
        <f t="shared" si="431"/>
        <v>9</v>
      </c>
      <c r="L1001" s="52">
        <v>56.58</v>
      </c>
      <c r="M1001" s="51">
        <f t="shared" si="437"/>
        <v>509.22</v>
      </c>
      <c r="N1001" s="50"/>
      <c r="O1001" s="50">
        <f t="shared" si="440"/>
        <v>0</v>
      </c>
      <c r="P1001" s="50"/>
      <c r="Q1001" s="50">
        <f t="shared" si="441"/>
        <v>0</v>
      </c>
      <c r="R1001" s="50"/>
      <c r="S1001" s="50">
        <f t="shared" si="442"/>
        <v>0</v>
      </c>
      <c r="T1001" s="50"/>
      <c r="U1001" s="50">
        <f t="shared" si="443"/>
        <v>0</v>
      </c>
      <c r="V1001" s="50"/>
      <c r="W1001" s="50">
        <f t="shared" si="444"/>
        <v>0</v>
      </c>
      <c r="X1001" s="50"/>
      <c r="Y1001" s="50">
        <f t="shared" si="445"/>
        <v>0</v>
      </c>
      <c r="Z1001" s="50"/>
      <c r="AA1001" s="50">
        <f t="shared" si="446"/>
        <v>0</v>
      </c>
      <c r="AB1001" s="50"/>
      <c r="AC1001" s="50">
        <f t="shared" si="432"/>
        <v>0</v>
      </c>
      <c r="AD1001" s="50"/>
      <c r="AE1001" s="50">
        <f t="shared" si="425"/>
        <v>0</v>
      </c>
      <c r="AF1001" s="50"/>
      <c r="AG1001" s="50">
        <f t="shared" si="426"/>
        <v>0</v>
      </c>
      <c r="AH1001" s="50">
        <v>9</v>
      </c>
      <c r="AI1001" s="50">
        <f t="shared" si="433"/>
        <v>509.22</v>
      </c>
      <c r="AJ1001" s="50"/>
      <c r="AK1001" s="50">
        <f t="shared" si="438"/>
        <v>0</v>
      </c>
      <c r="AL1001" s="50"/>
      <c r="AM1001" s="50">
        <f t="shared" si="434"/>
        <v>0</v>
      </c>
      <c r="AN1001" s="50"/>
      <c r="AO1001" s="50">
        <f t="shared" si="435"/>
        <v>0</v>
      </c>
      <c r="AP1001" s="49">
        <f t="shared" si="436"/>
        <v>9</v>
      </c>
      <c r="AQ1001" s="49">
        <f t="shared" si="428"/>
        <v>509.22</v>
      </c>
      <c r="AR1001" s="49">
        <f t="shared" si="429"/>
        <v>0</v>
      </c>
      <c r="AS1001" s="58">
        <f t="shared" si="430"/>
        <v>0</v>
      </c>
      <c r="AT1001" s="47"/>
      <c r="AU1001" s="46"/>
      <c r="AV1001" s="24">
        <f t="shared" si="439"/>
        <v>0</v>
      </c>
      <c r="AW1001" s="23" t="str">
        <f t="shared" si="447"/>
        <v>NÃO MEDIDO</v>
      </c>
      <c r="AX1001" s="45"/>
    </row>
    <row r="1002" spans="1:50" s="41" customFormat="1" ht="45" customHeight="1" x14ac:dyDescent="0.2">
      <c r="A1002" s="41" t="s">
        <v>39</v>
      </c>
      <c r="C1002" s="57" t="s">
        <v>1193</v>
      </c>
      <c r="D1002" s="56" t="s">
        <v>1192</v>
      </c>
      <c r="E1002" s="55" t="s">
        <v>43</v>
      </c>
      <c r="F1002" s="53">
        <v>1</v>
      </c>
      <c r="G1002" s="53">
        <v>0</v>
      </c>
      <c r="H1002" s="54">
        <v>0</v>
      </c>
      <c r="I1002" s="54"/>
      <c r="J1002" s="54">
        <v>0</v>
      </c>
      <c r="K1002" s="53">
        <f t="shared" si="431"/>
        <v>1</v>
      </c>
      <c r="L1002" s="52">
        <v>26.8</v>
      </c>
      <c r="M1002" s="51">
        <f t="shared" si="437"/>
        <v>26.8</v>
      </c>
      <c r="N1002" s="50"/>
      <c r="O1002" s="50">
        <f t="shared" si="440"/>
        <v>0</v>
      </c>
      <c r="P1002" s="50"/>
      <c r="Q1002" s="50">
        <f t="shared" si="441"/>
        <v>0</v>
      </c>
      <c r="R1002" s="50"/>
      <c r="S1002" s="50">
        <f t="shared" si="442"/>
        <v>0</v>
      </c>
      <c r="T1002" s="50"/>
      <c r="U1002" s="50">
        <f t="shared" si="443"/>
        <v>0</v>
      </c>
      <c r="V1002" s="50"/>
      <c r="W1002" s="50">
        <f t="shared" si="444"/>
        <v>0</v>
      </c>
      <c r="X1002" s="50"/>
      <c r="Y1002" s="50">
        <f t="shared" si="445"/>
        <v>0</v>
      </c>
      <c r="Z1002" s="50"/>
      <c r="AA1002" s="50">
        <f t="shared" si="446"/>
        <v>0</v>
      </c>
      <c r="AB1002" s="50"/>
      <c r="AC1002" s="50">
        <f t="shared" si="432"/>
        <v>0</v>
      </c>
      <c r="AD1002" s="50"/>
      <c r="AE1002" s="50">
        <f t="shared" si="425"/>
        <v>0</v>
      </c>
      <c r="AF1002" s="50"/>
      <c r="AG1002" s="50">
        <f t="shared" si="426"/>
        <v>0</v>
      </c>
      <c r="AH1002" s="50"/>
      <c r="AI1002" s="50">
        <f t="shared" si="433"/>
        <v>0</v>
      </c>
      <c r="AJ1002" s="50"/>
      <c r="AK1002" s="50">
        <f t="shared" si="438"/>
        <v>0</v>
      </c>
      <c r="AL1002" s="50"/>
      <c r="AM1002" s="50">
        <f t="shared" si="434"/>
        <v>0</v>
      </c>
      <c r="AN1002" s="50"/>
      <c r="AO1002" s="50">
        <f t="shared" si="435"/>
        <v>0</v>
      </c>
      <c r="AP1002" s="49">
        <f t="shared" si="436"/>
        <v>0</v>
      </c>
      <c r="AQ1002" s="49">
        <f t="shared" si="428"/>
        <v>0</v>
      </c>
      <c r="AR1002" s="49">
        <f t="shared" si="429"/>
        <v>1</v>
      </c>
      <c r="AS1002" s="58">
        <f t="shared" si="430"/>
        <v>26.8</v>
      </c>
      <c r="AT1002" s="47"/>
      <c r="AU1002" s="46"/>
      <c r="AV1002" s="24">
        <f t="shared" si="439"/>
        <v>0</v>
      </c>
      <c r="AW1002" s="23" t="str">
        <f t="shared" si="447"/>
        <v>NÃO MEDIDO</v>
      </c>
      <c r="AX1002" s="45"/>
    </row>
    <row r="1003" spans="1:50" s="41" customFormat="1" ht="45" customHeight="1" x14ac:dyDescent="0.2">
      <c r="A1003" s="41" t="s">
        <v>39</v>
      </c>
      <c r="C1003" s="57" t="s">
        <v>1191</v>
      </c>
      <c r="D1003" s="56" t="s">
        <v>1190</v>
      </c>
      <c r="E1003" s="55" t="s">
        <v>43</v>
      </c>
      <c r="F1003" s="53">
        <v>1</v>
      </c>
      <c r="G1003" s="53">
        <v>0</v>
      </c>
      <c r="H1003" s="54">
        <v>0</v>
      </c>
      <c r="I1003" s="54"/>
      <c r="J1003" s="54">
        <v>0</v>
      </c>
      <c r="K1003" s="53">
        <f t="shared" si="431"/>
        <v>1</v>
      </c>
      <c r="L1003" s="52">
        <v>97.67</v>
      </c>
      <c r="M1003" s="51">
        <f t="shared" si="437"/>
        <v>97.67</v>
      </c>
      <c r="N1003" s="50"/>
      <c r="O1003" s="50">
        <f t="shared" si="440"/>
        <v>0</v>
      </c>
      <c r="P1003" s="50"/>
      <c r="Q1003" s="50">
        <f t="shared" si="441"/>
        <v>0</v>
      </c>
      <c r="R1003" s="50"/>
      <c r="S1003" s="50">
        <f t="shared" si="442"/>
        <v>0</v>
      </c>
      <c r="T1003" s="50"/>
      <c r="U1003" s="50">
        <f t="shared" si="443"/>
        <v>0</v>
      </c>
      <c r="V1003" s="50">
        <v>1</v>
      </c>
      <c r="W1003" s="50">
        <f t="shared" si="444"/>
        <v>97.67</v>
      </c>
      <c r="X1003" s="50"/>
      <c r="Y1003" s="50">
        <f t="shared" si="445"/>
        <v>0</v>
      </c>
      <c r="Z1003" s="50"/>
      <c r="AA1003" s="50">
        <f t="shared" si="446"/>
        <v>0</v>
      </c>
      <c r="AB1003" s="50"/>
      <c r="AC1003" s="50">
        <f t="shared" si="432"/>
        <v>0</v>
      </c>
      <c r="AD1003" s="50"/>
      <c r="AE1003" s="50">
        <f t="shared" si="425"/>
        <v>0</v>
      </c>
      <c r="AF1003" s="50"/>
      <c r="AG1003" s="50">
        <f t="shared" si="426"/>
        <v>0</v>
      </c>
      <c r="AH1003" s="50"/>
      <c r="AI1003" s="50">
        <f t="shared" si="433"/>
        <v>0</v>
      </c>
      <c r="AJ1003" s="50"/>
      <c r="AK1003" s="50">
        <f t="shared" si="438"/>
        <v>0</v>
      </c>
      <c r="AL1003" s="50"/>
      <c r="AM1003" s="50">
        <f t="shared" si="434"/>
        <v>0</v>
      </c>
      <c r="AN1003" s="50"/>
      <c r="AO1003" s="50">
        <f t="shared" si="435"/>
        <v>0</v>
      </c>
      <c r="AP1003" s="49">
        <f t="shared" si="436"/>
        <v>1</v>
      </c>
      <c r="AQ1003" s="49">
        <f t="shared" si="428"/>
        <v>97.67</v>
      </c>
      <c r="AR1003" s="49">
        <f t="shared" si="429"/>
        <v>0</v>
      </c>
      <c r="AS1003" s="58">
        <f t="shared" si="430"/>
        <v>0</v>
      </c>
      <c r="AT1003" s="47"/>
      <c r="AU1003" s="46"/>
      <c r="AV1003" s="24">
        <f t="shared" si="439"/>
        <v>0</v>
      </c>
      <c r="AW1003" s="23" t="str">
        <f t="shared" si="447"/>
        <v>NÃO MEDIDO</v>
      </c>
      <c r="AX1003" s="45"/>
    </row>
    <row r="1004" spans="1:50" s="41" customFormat="1" ht="81" customHeight="1" x14ac:dyDescent="0.2">
      <c r="A1004" s="41" t="s">
        <v>39</v>
      </c>
      <c r="C1004" s="57" t="s">
        <v>1189</v>
      </c>
      <c r="D1004" s="56" t="s">
        <v>1149</v>
      </c>
      <c r="E1004" s="55" t="s">
        <v>43</v>
      </c>
      <c r="F1004" s="53">
        <v>2</v>
      </c>
      <c r="G1004" s="53">
        <v>0</v>
      </c>
      <c r="H1004" s="54">
        <v>0</v>
      </c>
      <c r="I1004" s="54"/>
      <c r="J1004" s="54">
        <v>0</v>
      </c>
      <c r="K1004" s="53">
        <f t="shared" si="431"/>
        <v>2</v>
      </c>
      <c r="L1004" s="52">
        <v>49.85</v>
      </c>
      <c r="M1004" s="51">
        <f t="shared" si="437"/>
        <v>99.7</v>
      </c>
      <c r="N1004" s="50"/>
      <c r="O1004" s="50">
        <f t="shared" si="440"/>
        <v>0</v>
      </c>
      <c r="P1004" s="50"/>
      <c r="Q1004" s="50">
        <f t="shared" si="441"/>
        <v>0</v>
      </c>
      <c r="R1004" s="50"/>
      <c r="S1004" s="50">
        <f t="shared" si="442"/>
        <v>0</v>
      </c>
      <c r="T1004" s="50"/>
      <c r="U1004" s="50">
        <f t="shared" si="443"/>
        <v>0</v>
      </c>
      <c r="V1004" s="50"/>
      <c r="W1004" s="50">
        <f t="shared" si="444"/>
        <v>0</v>
      </c>
      <c r="X1004" s="50"/>
      <c r="Y1004" s="50">
        <f t="shared" si="445"/>
        <v>0</v>
      </c>
      <c r="Z1004" s="50"/>
      <c r="AA1004" s="50">
        <f t="shared" si="446"/>
        <v>0</v>
      </c>
      <c r="AB1004" s="50"/>
      <c r="AC1004" s="50">
        <f t="shared" si="432"/>
        <v>0</v>
      </c>
      <c r="AD1004" s="50"/>
      <c r="AE1004" s="50">
        <f t="shared" si="425"/>
        <v>0</v>
      </c>
      <c r="AF1004" s="50"/>
      <c r="AG1004" s="50">
        <f t="shared" si="426"/>
        <v>0</v>
      </c>
      <c r="AH1004" s="50">
        <v>2</v>
      </c>
      <c r="AI1004" s="50">
        <f t="shared" si="433"/>
        <v>99.7</v>
      </c>
      <c r="AJ1004" s="50"/>
      <c r="AK1004" s="50">
        <f t="shared" si="438"/>
        <v>0</v>
      </c>
      <c r="AL1004" s="50"/>
      <c r="AM1004" s="50">
        <f t="shared" si="434"/>
        <v>0</v>
      </c>
      <c r="AN1004" s="50"/>
      <c r="AO1004" s="50">
        <f t="shared" si="435"/>
        <v>0</v>
      </c>
      <c r="AP1004" s="49">
        <f t="shared" si="436"/>
        <v>2</v>
      </c>
      <c r="AQ1004" s="49">
        <f t="shared" si="428"/>
        <v>99.7</v>
      </c>
      <c r="AR1004" s="49">
        <f t="shared" si="429"/>
        <v>0</v>
      </c>
      <c r="AS1004" s="58">
        <f t="shared" si="430"/>
        <v>0</v>
      </c>
      <c r="AT1004" s="47"/>
      <c r="AU1004" s="46"/>
      <c r="AV1004" s="24">
        <f t="shared" si="439"/>
        <v>0</v>
      </c>
      <c r="AW1004" s="23" t="str">
        <f t="shared" si="447"/>
        <v>NÃO MEDIDO</v>
      </c>
      <c r="AX1004" s="45"/>
    </row>
    <row r="1005" spans="1:50" s="41" customFormat="1" ht="45" customHeight="1" x14ac:dyDescent="0.2">
      <c r="A1005" s="41" t="s">
        <v>39</v>
      </c>
      <c r="C1005" s="57" t="s">
        <v>1188</v>
      </c>
      <c r="D1005" s="56" t="s">
        <v>1187</v>
      </c>
      <c r="E1005" s="55" t="s">
        <v>43</v>
      </c>
      <c r="F1005" s="53">
        <v>1</v>
      </c>
      <c r="G1005" s="53">
        <v>0</v>
      </c>
      <c r="H1005" s="54">
        <v>0</v>
      </c>
      <c r="I1005" s="54"/>
      <c r="J1005" s="54">
        <v>0</v>
      </c>
      <c r="K1005" s="53">
        <f t="shared" si="431"/>
        <v>1</v>
      </c>
      <c r="L1005" s="52">
        <v>93.93</v>
      </c>
      <c r="M1005" s="51">
        <f t="shared" si="437"/>
        <v>93.93</v>
      </c>
      <c r="N1005" s="50"/>
      <c r="O1005" s="50">
        <f t="shared" si="440"/>
        <v>0</v>
      </c>
      <c r="P1005" s="50"/>
      <c r="Q1005" s="50">
        <f t="shared" si="441"/>
        <v>0</v>
      </c>
      <c r="R1005" s="50"/>
      <c r="S1005" s="50">
        <f t="shared" si="442"/>
        <v>0</v>
      </c>
      <c r="T1005" s="50"/>
      <c r="U1005" s="50">
        <f t="shared" si="443"/>
        <v>0</v>
      </c>
      <c r="V1005" s="50"/>
      <c r="W1005" s="50">
        <f t="shared" si="444"/>
        <v>0</v>
      </c>
      <c r="X1005" s="50"/>
      <c r="Y1005" s="50">
        <f t="shared" si="445"/>
        <v>0</v>
      </c>
      <c r="Z1005" s="50"/>
      <c r="AA1005" s="50">
        <f t="shared" si="446"/>
        <v>0</v>
      </c>
      <c r="AB1005" s="50"/>
      <c r="AC1005" s="50">
        <f t="shared" si="432"/>
        <v>0</v>
      </c>
      <c r="AD1005" s="50"/>
      <c r="AE1005" s="50">
        <f t="shared" si="425"/>
        <v>0</v>
      </c>
      <c r="AF1005" s="50"/>
      <c r="AG1005" s="50">
        <f t="shared" si="426"/>
        <v>0</v>
      </c>
      <c r="AH1005" s="50"/>
      <c r="AI1005" s="50">
        <f t="shared" si="433"/>
        <v>0</v>
      </c>
      <c r="AJ1005" s="50"/>
      <c r="AK1005" s="50">
        <f t="shared" si="438"/>
        <v>0</v>
      </c>
      <c r="AL1005" s="50"/>
      <c r="AM1005" s="50">
        <f t="shared" si="434"/>
        <v>0</v>
      </c>
      <c r="AN1005" s="50"/>
      <c r="AO1005" s="50">
        <f t="shared" si="435"/>
        <v>0</v>
      </c>
      <c r="AP1005" s="49">
        <f t="shared" si="436"/>
        <v>0</v>
      </c>
      <c r="AQ1005" s="49">
        <f t="shared" si="428"/>
        <v>0</v>
      </c>
      <c r="AR1005" s="49">
        <f t="shared" si="429"/>
        <v>1</v>
      </c>
      <c r="AS1005" s="58">
        <f t="shared" si="430"/>
        <v>93.93</v>
      </c>
      <c r="AT1005" s="47"/>
      <c r="AU1005" s="46"/>
      <c r="AV1005" s="24">
        <f t="shared" si="439"/>
        <v>0</v>
      </c>
      <c r="AW1005" s="23" t="str">
        <f t="shared" si="447"/>
        <v>NÃO MEDIDO</v>
      </c>
      <c r="AX1005" s="45"/>
    </row>
    <row r="1006" spans="1:50" s="41" customFormat="1" ht="45" customHeight="1" x14ac:dyDescent="0.2">
      <c r="A1006" s="41" t="s">
        <v>39</v>
      </c>
      <c r="C1006" s="57" t="s">
        <v>1186</v>
      </c>
      <c r="D1006" s="56" t="s">
        <v>1185</v>
      </c>
      <c r="E1006" s="55" t="s">
        <v>43</v>
      </c>
      <c r="F1006" s="53">
        <v>1</v>
      </c>
      <c r="G1006" s="53">
        <v>0</v>
      </c>
      <c r="H1006" s="54">
        <v>0</v>
      </c>
      <c r="I1006" s="54"/>
      <c r="J1006" s="54">
        <v>0</v>
      </c>
      <c r="K1006" s="53">
        <f t="shared" si="431"/>
        <v>1</v>
      </c>
      <c r="L1006" s="52">
        <v>117.46</v>
      </c>
      <c r="M1006" s="51">
        <f t="shared" si="437"/>
        <v>117.46</v>
      </c>
      <c r="N1006" s="50"/>
      <c r="O1006" s="50">
        <f t="shared" si="440"/>
        <v>0</v>
      </c>
      <c r="P1006" s="50"/>
      <c r="Q1006" s="50">
        <f t="shared" si="441"/>
        <v>0</v>
      </c>
      <c r="R1006" s="50"/>
      <c r="S1006" s="50">
        <f t="shared" si="442"/>
        <v>0</v>
      </c>
      <c r="T1006" s="50"/>
      <c r="U1006" s="50">
        <f t="shared" si="443"/>
        <v>0</v>
      </c>
      <c r="V1006" s="50">
        <v>1</v>
      </c>
      <c r="W1006" s="50">
        <f t="shared" si="444"/>
        <v>117.46</v>
      </c>
      <c r="X1006" s="50"/>
      <c r="Y1006" s="50">
        <f t="shared" si="445"/>
        <v>0</v>
      </c>
      <c r="Z1006" s="50"/>
      <c r="AA1006" s="50">
        <f t="shared" si="446"/>
        <v>0</v>
      </c>
      <c r="AB1006" s="50"/>
      <c r="AC1006" s="50">
        <f t="shared" si="432"/>
        <v>0</v>
      </c>
      <c r="AD1006" s="50"/>
      <c r="AE1006" s="50">
        <f t="shared" si="425"/>
        <v>0</v>
      </c>
      <c r="AF1006" s="50"/>
      <c r="AG1006" s="50">
        <f t="shared" si="426"/>
        <v>0</v>
      </c>
      <c r="AH1006" s="50"/>
      <c r="AI1006" s="50">
        <f t="shared" si="433"/>
        <v>0</v>
      </c>
      <c r="AJ1006" s="50"/>
      <c r="AK1006" s="50">
        <f t="shared" si="438"/>
        <v>0</v>
      </c>
      <c r="AL1006" s="50"/>
      <c r="AM1006" s="50">
        <f t="shared" si="434"/>
        <v>0</v>
      </c>
      <c r="AN1006" s="50"/>
      <c r="AO1006" s="50">
        <f t="shared" si="435"/>
        <v>0</v>
      </c>
      <c r="AP1006" s="49">
        <f t="shared" si="436"/>
        <v>1</v>
      </c>
      <c r="AQ1006" s="49">
        <f t="shared" si="428"/>
        <v>117.46</v>
      </c>
      <c r="AR1006" s="49">
        <f t="shared" si="429"/>
        <v>0</v>
      </c>
      <c r="AS1006" s="58">
        <f t="shared" si="430"/>
        <v>0</v>
      </c>
      <c r="AT1006" s="47"/>
      <c r="AU1006" s="46"/>
      <c r="AV1006" s="24">
        <f t="shared" si="439"/>
        <v>0</v>
      </c>
      <c r="AW1006" s="23" t="str">
        <f t="shared" si="447"/>
        <v>NÃO MEDIDO</v>
      </c>
      <c r="AX1006" s="45"/>
    </row>
    <row r="1007" spans="1:50" s="41" customFormat="1" ht="92.25" customHeight="1" x14ac:dyDescent="0.2">
      <c r="A1007" s="41" t="s">
        <v>39</v>
      </c>
      <c r="C1007" s="57" t="s">
        <v>1184</v>
      </c>
      <c r="D1007" s="56" t="s">
        <v>1183</v>
      </c>
      <c r="E1007" s="55" t="s">
        <v>43</v>
      </c>
      <c r="F1007" s="53">
        <v>2</v>
      </c>
      <c r="G1007" s="53">
        <v>0</v>
      </c>
      <c r="H1007" s="54">
        <v>0</v>
      </c>
      <c r="I1007" s="54"/>
      <c r="J1007" s="54">
        <v>0</v>
      </c>
      <c r="K1007" s="53">
        <f t="shared" si="431"/>
        <v>2</v>
      </c>
      <c r="L1007" s="52">
        <v>49.85</v>
      </c>
      <c r="M1007" s="51">
        <f t="shared" si="437"/>
        <v>99.7</v>
      </c>
      <c r="N1007" s="50"/>
      <c r="O1007" s="50">
        <f t="shared" si="440"/>
        <v>0</v>
      </c>
      <c r="P1007" s="50"/>
      <c r="Q1007" s="50">
        <f t="shared" si="441"/>
        <v>0</v>
      </c>
      <c r="R1007" s="50"/>
      <c r="S1007" s="50">
        <f t="shared" si="442"/>
        <v>0</v>
      </c>
      <c r="T1007" s="50"/>
      <c r="U1007" s="50">
        <f t="shared" si="443"/>
        <v>0</v>
      </c>
      <c r="V1007" s="50"/>
      <c r="W1007" s="50">
        <f t="shared" si="444"/>
        <v>0</v>
      </c>
      <c r="X1007" s="50"/>
      <c r="Y1007" s="50">
        <f t="shared" si="445"/>
        <v>0</v>
      </c>
      <c r="Z1007" s="50"/>
      <c r="AA1007" s="50">
        <f t="shared" si="446"/>
        <v>0</v>
      </c>
      <c r="AB1007" s="50"/>
      <c r="AC1007" s="50">
        <f t="shared" si="432"/>
        <v>0</v>
      </c>
      <c r="AD1007" s="50"/>
      <c r="AE1007" s="50">
        <f t="shared" si="425"/>
        <v>0</v>
      </c>
      <c r="AF1007" s="50"/>
      <c r="AG1007" s="50">
        <f t="shared" si="426"/>
        <v>0</v>
      </c>
      <c r="AH1007" s="50">
        <v>2</v>
      </c>
      <c r="AI1007" s="50">
        <f t="shared" si="433"/>
        <v>99.7</v>
      </c>
      <c r="AJ1007" s="50"/>
      <c r="AK1007" s="50">
        <f t="shared" si="438"/>
        <v>0</v>
      </c>
      <c r="AL1007" s="50"/>
      <c r="AM1007" s="50">
        <f t="shared" si="434"/>
        <v>0</v>
      </c>
      <c r="AN1007" s="50"/>
      <c r="AO1007" s="50">
        <f t="shared" si="435"/>
        <v>0</v>
      </c>
      <c r="AP1007" s="49">
        <f t="shared" si="436"/>
        <v>2</v>
      </c>
      <c r="AQ1007" s="49">
        <f t="shared" si="428"/>
        <v>99.7</v>
      </c>
      <c r="AR1007" s="49">
        <f t="shared" si="429"/>
        <v>0</v>
      </c>
      <c r="AS1007" s="58">
        <f t="shared" si="430"/>
        <v>0</v>
      </c>
      <c r="AT1007" s="47"/>
      <c r="AU1007" s="46"/>
      <c r="AV1007" s="24">
        <f t="shared" si="439"/>
        <v>0</v>
      </c>
      <c r="AW1007" s="23" t="str">
        <f t="shared" si="447"/>
        <v>NÃO MEDIDO</v>
      </c>
      <c r="AX1007" s="45"/>
    </row>
    <row r="1008" spans="1:50" s="41" customFormat="1" ht="45" customHeight="1" x14ac:dyDescent="0.2">
      <c r="A1008" s="41" t="s">
        <v>39</v>
      </c>
      <c r="C1008" s="57" t="s">
        <v>1182</v>
      </c>
      <c r="D1008" s="56" t="s">
        <v>1181</v>
      </c>
      <c r="E1008" s="55" t="s">
        <v>43</v>
      </c>
      <c r="F1008" s="53">
        <v>1</v>
      </c>
      <c r="G1008" s="53">
        <v>0</v>
      </c>
      <c r="H1008" s="54">
        <v>0</v>
      </c>
      <c r="I1008" s="54"/>
      <c r="J1008" s="54">
        <v>0</v>
      </c>
      <c r="K1008" s="53">
        <f t="shared" si="431"/>
        <v>1</v>
      </c>
      <c r="L1008" s="52">
        <v>72.77</v>
      </c>
      <c r="M1008" s="51">
        <f t="shared" si="437"/>
        <v>72.77</v>
      </c>
      <c r="N1008" s="50"/>
      <c r="O1008" s="50">
        <f t="shared" si="440"/>
        <v>0</v>
      </c>
      <c r="P1008" s="50"/>
      <c r="Q1008" s="50">
        <f t="shared" si="441"/>
        <v>0</v>
      </c>
      <c r="R1008" s="50"/>
      <c r="S1008" s="50">
        <f t="shared" si="442"/>
        <v>0</v>
      </c>
      <c r="T1008" s="50"/>
      <c r="U1008" s="50">
        <f t="shared" si="443"/>
        <v>0</v>
      </c>
      <c r="V1008" s="50">
        <v>1</v>
      </c>
      <c r="W1008" s="50">
        <f t="shared" si="444"/>
        <v>72.77</v>
      </c>
      <c r="X1008" s="50"/>
      <c r="Y1008" s="50">
        <f t="shared" si="445"/>
        <v>0</v>
      </c>
      <c r="Z1008" s="50"/>
      <c r="AA1008" s="50">
        <f t="shared" si="446"/>
        <v>0</v>
      </c>
      <c r="AB1008" s="50"/>
      <c r="AC1008" s="50">
        <f t="shared" si="432"/>
        <v>0</v>
      </c>
      <c r="AD1008" s="50"/>
      <c r="AE1008" s="50">
        <f t="shared" si="425"/>
        <v>0</v>
      </c>
      <c r="AF1008" s="50"/>
      <c r="AG1008" s="50">
        <f t="shared" si="426"/>
        <v>0</v>
      </c>
      <c r="AH1008" s="50"/>
      <c r="AI1008" s="50">
        <f t="shared" si="433"/>
        <v>0</v>
      </c>
      <c r="AJ1008" s="50"/>
      <c r="AK1008" s="50">
        <f t="shared" si="438"/>
        <v>0</v>
      </c>
      <c r="AL1008" s="50"/>
      <c r="AM1008" s="50">
        <f t="shared" si="434"/>
        <v>0</v>
      </c>
      <c r="AN1008" s="50"/>
      <c r="AO1008" s="50">
        <f t="shared" si="435"/>
        <v>0</v>
      </c>
      <c r="AP1008" s="49">
        <f t="shared" si="436"/>
        <v>1</v>
      </c>
      <c r="AQ1008" s="49">
        <f t="shared" si="428"/>
        <v>72.77</v>
      </c>
      <c r="AR1008" s="49">
        <f t="shared" si="429"/>
        <v>0</v>
      </c>
      <c r="AS1008" s="58">
        <f t="shared" si="430"/>
        <v>0</v>
      </c>
      <c r="AT1008" s="47"/>
      <c r="AU1008" s="46"/>
      <c r="AV1008" s="24">
        <f t="shared" si="439"/>
        <v>0</v>
      </c>
      <c r="AW1008" s="23" t="str">
        <f t="shared" si="447"/>
        <v>NÃO MEDIDO</v>
      </c>
      <c r="AX1008" s="45"/>
    </row>
    <row r="1009" spans="1:50" s="41" customFormat="1" ht="45" customHeight="1" x14ac:dyDescent="0.2">
      <c r="A1009" s="41" t="s">
        <v>39</v>
      </c>
      <c r="C1009" s="57" t="s">
        <v>1180</v>
      </c>
      <c r="D1009" s="56" t="s">
        <v>1179</v>
      </c>
      <c r="E1009" s="55" t="s">
        <v>43</v>
      </c>
      <c r="F1009" s="53">
        <v>1</v>
      </c>
      <c r="G1009" s="53">
        <v>0</v>
      </c>
      <c r="H1009" s="54">
        <v>0</v>
      </c>
      <c r="I1009" s="54"/>
      <c r="J1009" s="54">
        <v>0</v>
      </c>
      <c r="K1009" s="53">
        <f t="shared" si="431"/>
        <v>1</v>
      </c>
      <c r="L1009" s="52">
        <v>74.510000000000005</v>
      </c>
      <c r="M1009" s="51">
        <f t="shared" si="437"/>
        <v>74.510000000000005</v>
      </c>
      <c r="N1009" s="50"/>
      <c r="O1009" s="50">
        <f t="shared" si="440"/>
        <v>0</v>
      </c>
      <c r="P1009" s="50"/>
      <c r="Q1009" s="50">
        <f t="shared" si="441"/>
        <v>0</v>
      </c>
      <c r="R1009" s="50"/>
      <c r="S1009" s="50">
        <f t="shared" si="442"/>
        <v>0</v>
      </c>
      <c r="T1009" s="50"/>
      <c r="U1009" s="50">
        <f t="shared" si="443"/>
        <v>0</v>
      </c>
      <c r="V1009" s="50">
        <v>1</v>
      </c>
      <c r="W1009" s="50">
        <f t="shared" si="444"/>
        <v>74.510000000000005</v>
      </c>
      <c r="X1009" s="50"/>
      <c r="Y1009" s="50">
        <f t="shared" si="445"/>
        <v>0</v>
      </c>
      <c r="Z1009" s="50"/>
      <c r="AA1009" s="50">
        <f t="shared" si="446"/>
        <v>0</v>
      </c>
      <c r="AB1009" s="50"/>
      <c r="AC1009" s="50">
        <f t="shared" si="432"/>
        <v>0</v>
      </c>
      <c r="AD1009" s="50"/>
      <c r="AE1009" s="50">
        <f t="shared" si="425"/>
        <v>0</v>
      </c>
      <c r="AF1009" s="50"/>
      <c r="AG1009" s="50">
        <f t="shared" si="426"/>
        <v>0</v>
      </c>
      <c r="AH1009" s="50"/>
      <c r="AI1009" s="50">
        <f t="shared" si="433"/>
        <v>0</v>
      </c>
      <c r="AJ1009" s="50"/>
      <c r="AK1009" s="50">
        <f t="shared" si="438"/>
        <v>0</v>
      </c>
      <c r="AL1009" s="50"/>
      <c r="AM1009" s="50">
        <f t="shared" si="434"/>
        <v>0</v>
      </c>
      <c r="AN1009" s="50"/>
      <c r="AO1009" s="50">
        <f t="shared" si="435"/>
        <v>0</v>
      </c>
      <c r="AP1009" s="49">
        <f t="shared" si="436"/>
        <v>1</v>
      </c>
      <c r="AQ1009" s="49">
        <f t="shared" si="428"/>
        <v>74.510000000000005</v>
      </c>
      <c r="AR1009" s="49">
        <f t="shared" si="429"/>
        <v>0</v>
      </c>
      <c r="AS1009" s="58">
        <f t="shared" si="430"/>
        <v>0</v>
      </c>
      <c r="AT1009" s="47"/>
      <c r="AU1009" s="46"/>
      <c r="AV1009" s="24">
        <f t="shared" si="439"/>
        <v>0</v>
      </c>
      <c r="AW1009" s="23" t="str">
        <f t="shared" si="447"/>
        <v>NÃO MEDIDO</v>
      </c>
      <c r="AX1009" s="45"/>
    </row>
    <row r="1010" spans="1:50" s="41" customFormat="1" ht="45" customHeight="1" x14ac:dyDescent="0.2">
      <c r="A1010" s="41" t="s">
        <v>39</v>
      </c>
      <c r="C1010" s="57" t="s">
        <v>1178</v>
      </c>
      <c r="D1010" s="56" t="s">
        <v>1177</v>
      </c>
      <c r="E1010" s="55" t="s">
        <v>182</v>
      </c>
      <c r="F1010" s="53">
        <v>40</v>
      </c>
      <c r="G1010" s="53">
        <v>0</v>
      </c>
      <c r="H1010" s="54">
        <v>0</v>
      </c>
      <c r="I1010" s="54"/>
      <c r="J1010" s="54">
        <v>0</v>
      </c>
      <c r="K1010" s="53">
        <f t="shared" si="431"/>
        <v>40</v>
      </c>
      <c r="L1010" s="52">
        <v>84.57</v>
      </c>
      <c r="M1010" s="51">
        <f t="shared" si="437"/>
        <v>3382.8</v>
      </c>
      <c r="N1010" s="50"/>
      <c r="O1010" s="50">
        <f t="shared" si="440"/>
        <v>0</v>
      </c>
      <c r="P1010" s="50"/>
      <c r="Q1010" s="50">
        <f t="shared" si="441"/>
        <v>0</v>
      </c>
      <c r="R1010" s="50"/>
      <c r="S1010" s="50">
        <f t="shared" si="442"/>
        <v>0</v>
      </c>
      <c r="T1010" s="50"/>
      <c r="U1010" s="50">
        <f t="shared" si="443"/>
        <v>0</v>
      </c>
      <c r="V1010" s="50">
        <v>10.16</v>
      </c>
      <c r="W1010" s="50">
        <f t="shared" si="444"/>
        <v>859.23</v>
      </c>
      <c r="X1010" s="50"/>
      <c r="Y1010" s="50">
        <f t="shared" si="445"/>
        <v>0</v>
      </c>
      <c r="Z1010" s="50"/>
      <c r="AA1010" s="50">
        <f t="shared" si="446"/>
        <v>0</v>
      </c>
      <c r="AB1010" s="50"/>
      <c r="AC1010" s="50">
        <f t="shared" si="432"/>
        <v>0</v>
      </c>
      <c r="AD1010" s="50"/>
      <c r="AE1010" s="50">
        <f t="shared" si="425"/>
        <v>0</v>
      </c>
      <c r="AF1010" s="50"/>
      <c r="AG1010" s="50">
        <f t="shared" si="426"/>
        <v>0</v>
      </c>
      <c r="AH1010" s="50"/>
      <c r="AI1010" s="50">
        <f t="shared" si="433"/>
        <v>0</v>
      </c>
      <c r="AJ1010" s="50"/>
      <c r="AK1010" s="50">
        <f t="shared" si="438"/>
        <v>0</v>
      </c>
      <c r="AL1010" s="50"/>
      <c r="AM1010" s="50">
        <f t="shared" si="434"/>
        <v>0</v>
      </c>
      <c r="AN1010" s="50"/>
      <c r="AO1010" s="50">
        <f t="shared" si="435"/>
        <v>0</v>
      </c>
      <c r="AP1010" s="49">
        <f t="shared" si="436"/>
        <v>10.16</v>
      </c>
      <c r="AQ1010" s="49">
        <f t="shared" si="428"/>
        <v>859.23</v>
      </c>
      <c r="AR1010" s="49">
        <f t="shared" si="429"/>
        <v>29.84</v>
      </c>
      <c r="AS1010" s="58">
        <f t="shared" si="430"/>
        <v>2523.5700000000002</v>
      </c>
      <c r="AT1010" s="47"/>
      <c r="AU1010" s="46"/>
      <c r="AV1010" s="24">
        <f t="shared" si="439"/>
        <v>0</v>
      </c>
      <c r="AW1010" s="23" t="str">
        <f t="shared" si="447"/>
        <v>NÃO MEDIDO</v>
      </c>
      <c r="AX1010" s="45"/>
    </row>
    <row r="1011" spans="1:50" s="41" customFormat="1" ht="45" customHeight="1" x14ac:dyDescent="0.2">
      <c r="A1011" s="41" t="s">
        <v>39</v>
      </c>
      <c r="C1011" s="57" t="s">
        <v>1176</v>
      </c>
      <c r="D1011" s="56" t="s">
        <v>1175</v>
      </c>
      <c r="E1011" s="55" t="s">
        <v>43</v>
      </c>
      <c r="F1011" s="53">
        <v>2</v>
      </c>
      <c r="G1011" s="53">
        <v>0</v>
      </c>
      <c r="H1011" s="54">
        <v>0</v>
      </c>
      <c r="I1011" s="54"/>
      <c r="J1011" s="54">
        <v>0</v>
      </c>
      <c r="K1011" s="53">
        <f t="shared" si="431"/>
        <v>2</v>
      </c>
      <c r="L1011" s="52">
        <v>16.829999999999998</v>
      </c>
      <c r="M1011" s="51">
        <f t="shared" si="437"/>
        <v>33.659999999999997</v>
      </c>
      <c r="N1011" s="50"/>
      <c r="O1011" s="50">
        <f t="shared" si="440"/>
        <v>0</v>
      </c>
      <c r="P1011" s="50"/>
      <c r="Q1011" s="50">
        <f t="shared" si="441"/>
        <v>0</v>
      </c>
      <c r="R1011" s="50"/>
      <c r="S1011" s="50">
        <f t="shared" si="442"/>
        <v>0</v>
      </c>
      <c r="T1011" s="50"/>
      <c r="U1011" s="50">
        <f t="shared" si="443"/>
        <v>0</v>
      </c>
      <c r="V1011" s="50">
        <v>1</v>
      </c>
      <c r="W1011" s="50">
        <f t="shared" si="444"/>
        <v>16.829999999999998</v>
      </c>
      <c r="X1011" s="50"/>
      <c r="Y1011" s="50">
        <f t="shared" si="445"/>
        <v>0</v>
      </c>
      <c r="Z1011" s="50"/>
      <c r="AA1011" s="50">
        <f t="shared" si="446"/>
        <v>0</v>
      </c>
      <c r="AB1011" s="50"/>
      <c r="AC1011" s="50">
        <f t="shared" si="432"/>
        <v>0</v>
      </c>
      <c r="AD1011" s="50"/>
      <c r="AE1011" s="50">
        <f t="shared" si="425"/>
        <v>0</v>
      </c>
      <c r="AF1011" s="50"/>
      <c r="AG1011" s="50">
        <f t="shared" si="426"/>
        <v>0</v>
      </c>
      <c r="AH1011" s="50"/>
      <c r="AI1011" s="50">
        <f t="shared" si="433"/>
        <v>0</v>
      </c>
      <c r="AJ1011" s="50"/>
      <c r="AK1011" s="50">
        <f t="shared" si="438"/>
        <v>0</v>
      </c>
      <c r="AL1011" s="50"/>
      <c r="AM1011" s="50">
        <f t="shared" si="434"/>
        <v>0</v>
      </c>
      <c r="AN1011" s="50"/>
      <c r="AO1011" s="50">
        <f t="shared" si="435"/>
        <v>0</v>
      </c>
      <c r="AP1011" s="49">
        <f t="shared" si="436"/>
        <v>1</v>
      </c>
      <c r="AQ1011" s="49">
        <f t="shared" si="428"/>
        <v>16.829999999999998</v>
      </c>
      <c r="AR1011" s="49">
        <f t="shared" si="429"/>
        <v>1</v>
      </c>
      <c r="AS1011" s="58">
        <f t="shared" si="430"/>
        <v>16.829999999999998</v>
      </c>
      <c r="AT1011" s="47"/>
      <c r="AU1011" s="46"/>
      <c r="AV1011" s="24">
        <f t="shared" si="439"/>
        <v>0</v>
      </c>
      <c r="AW1011" s="23" t="str">
        <f t="shared" si="447"/>
        <v>NÃO MEDIDO</v>
      </c>
      <c r="AX1011" s="45"/>
    </row>
    <row r="1012" spans="1:50" s="41" customFormat="1" ht="51.75" customHeight="1" x14ac:dyDescent="0.2">
      <c r="A1012" s="41" t="s">
        <v>39</v>
      </c>
      <c r="C1012" s="57" t="s">
        <v>1174</v>
      </c>
      <c r="D1012" s="56" t="s">
        <v>1173</v>
      </c>
      <c r="E1012" s="55" t="s">
        <v>43</v>
      </c>
      <c r="F1012" s="53">
        <v>3</v>
      </c>
      <c r="G1012" s="53">
        <v>0</v>
      </c>
      <c r="H1012" s="54">
        <v>0</v>
      </c>
      <c r="I1012" s="54"/>
      <c r="J1012" s="54">
        <v>0</v>
      </c>
      <c r="K1012" s="53">
        <f t="shared" si="431"/>
        <v>3</v>
      </c>
      <c r="L1012" s="52">
        <v>21.81</v>
      </c>
      <c r="M1012" s="51">
        <f t="shared" si="437"/>
        <v>65.430000000000007</v>
      </c>
      <c r="N1012" s="50"/>
      <c r="O1012" s="50">
        <f t="shared" si="440"/>
        <v>0</v>
      </c>
      <c r="P1012" s="50"/>
      <c r="Q1012" s="50">
        <f t="shared" si="441"/>
        <v>0</v>
      </c>
      <c r="R1012" s="50"/>
      <c r="S1012" s="50">
        <f t="shared" si="442"/>
        <v>0</v>
      </c>
      <c r="T1012" s="50"/>
      <c r="U1012" s="50">
        <f t="shared" si="443"/>
        <v>0</v>
      </c>
      <c r="V1012" s="50"/>
      <c r="W1012" s="50">
        <f t="shared" si="444"/>
        <v>0</v>
      </c>
      <c r="X1012" s="50"/>
      <c r="Y1012" s="50">
        <f t="shared" si="445"/>
        <v>0</v>
      </c>
      <c r="Z1012" s="50"/>
      <c r="AA1012" s="50">
        <f t="shared" si="446"/>
        <v>0</v>
      </c>
      <c r="AB1012" s="50"/>
      <c r="AC1012" s="50">
        <f t="shared" si="432"/>
        <v>0</v>
      </c>
      <c r="AD1012" s="50"/>
      <c r="AE1012" s="50">
        <f t="shared" si="425"/>
        <v>0</v>
      </c>
      <c r="AF1012" s="50"/>
      <c r="AG1012" s="50">
        <f t="shared" si="426"/>
        <v>0</v>
      </c>
      <c r="AH1012" s="50"/>
      <c r="AI1012" s="50">
        <f t="shared" si="433"/>
        <v>0</v>
      </c>
      <c r="AJ1012" s="50"/>
      <c r="AK1012" s="50">
        <f t="shared" si="438"/>
        <v>0</v>
      </c>
      <c r="AL1012" s="50"/>
      <c r="AM1012" s="50">
        <f t="shared" si="434"/>
        <v>0</v>
      </c>
      <c r="AN1012" s="50"/>
      <c r="AO1012" s="50">
        <f t="shared" si="435"/>
        <v>0</v>
      </c>
      <c r="AP1012" s="49">
        <f t="shared" si="436"/>
        <v>0</v>
      </c>
      <c r="AQ1012" s="49">
        <f t="shared" si="428"/>
        <v>0</v>
      </c>
      <c r="AR1012" s="49">
        <f t="shared" si="429"/>
        <v>3</v>
      </c>
      <c r="AS1012" s="58">
        <f t="shared" si="430"/>
        <v>65.430000000000007</v>
      </c>
      <c r="AT1012" s="47"/>
      <c r="AU1012" s="46"/>
      <c r="AV1012" s="24">
        <f t="shared" si="439"/>
        <v>0</v>
      </c>
      <c r="AW1012" s="23" t="str">
        <f t="shared" si="447"/>
        <v>NÃO MEDIDO</v>
      </c>
      <c r="AX1012" s="45"/>
    </row>
    <row r="1013" spans="1:50" s="41" customFormat="1" ht="87.75" customHeight="1" x14ac:dyDescent="0.2">
      <c r="A1013" s="41" t="s">
        <v>39</v>
      </c>
      <c r="C1013" s="57" t="s">
        <v>1172</v>
      </c>
      <c r="D1013" s="56" t="s">
        <v>1171</v>
      </c>
      <c r="E1013" s="55" t="s">
        <v>43</v>
      </c>
      <c r="F1013" s="53">
        <v>5</v>
      </c>
      <c r="G1013" s="53">
        <v>0</v>
      </c>
      <c r="H1013" s="54">
        <v>0</v>
      </c>
      <c r="I1013" s="54"/>
      <c r="J1013" s="54">
        <v>0</v>
      </c>
      <c r="K1013" s="53">
        <f t="shared" si="431"/>
        <v>5</v>
      </c>
      <c r="L1013" s="52">
        <v>27.31</v>
      </c>
      <c r="M1013" s="51">
        <f t="shared" si="437"/>
        <v>136.55000000000001</v>
      </c>
      <c r="N1013" s="50"/>
      <c r="O1013" s="50">
        <f t="shared" si="440"/>
        <v>0</v>
      </c>
      <c r="P1013" s="50"/>
      <c r="Q1013" s="50">
        <f t="shared" si="441"/>
        <v>0</v>
      </c>
      <c r="R1013" s="50"/>
      <c r="S1013" s="50">
        <f t="shared" si="442"/>
        <v>0</v>
      </c>
      <c r="T1013" s="50"/>
      <c r="U1013" s="50">
        <f t="shared" si="443"/>
        <v>0</v>
      </c>
      <c r="V1013" s="50">
        <v>3</v>
      </c>
      <c r="W1013" s="50">
        <f t="shared" si="444"/>
        <v>81.93</v>
      </c>
      <c r="X1013" s="50"/>
      <c r="Y1013" s="50">
        <f t="shared" si="445"/>
        <v>0</v>
      </c>
      <c r="Z1013" s="50"/>
      <c r="AA1013" s="50">
        <f t="shared" si="446"/>
        <v>0</v>
      </c>
      <c r="AB1013" s="50"/>
      <c r="AC1013" s="50">
        <f t="shared" si="432"/>
        <v>0</v>
      </c>
      <c r="AD1013" s="50"/>
      <c r="AE1013" s="50">
        <f t="shared" si="425"/>
        <v>0</v>
      </c>
      <c r="AF1013" s="50"/>
      <c r="AG1013" s="50">
        <f t="shared" si="426"/>
        <v>0</v>
      </c>
      <c r="AH1013" s="50"/>
      <c r="AI1013" s="50">
        <f t="shared" si="433"/>
        <v>0</v>
      </c>
      <c r="AJ1013" s="50"/>
      <c r="AK1013" s="50">
        <f t="shared" si="438"/>
        <v>0</v>
      </c>
      <c r="AL1013" s="50"/>
      <c r="AM1013" s="50">
        <f t="shared" si="434"/>
        <v>0</v>
      </c>
      <c r="AN1013" s="50"/>
      <c r="AO1013" s="50">
        <f t="shared" si="435"/>
        <v>0</v>
      </c>
      <c r="AP1013" s="49">
        <f t="shared" si="436"/>
        <v>3</v>
      </c>
      <c r="AQ1013" s="49">
        <f t="shared" si="428"/>
        <v>81.93</v>
      </c>
      <c r="AR1013" s="49">
        <f t="shared" si="429"/>
        <v>2</v>
      </c>
      <c r="AS1013" s="58">
        <f t="shared" si="430"/>
        <v>54.620000000000005</v>
      </c>
      <c r="AT1013" s="47"/>
      <c r="AU1013" s="46"/>
      <c r="AV1013" s="24">
        <f t="shared" si="439"/>
        <v>0</v>
      </c>
      <c r="AW1013" s="23" t="str">
        <f t="shared" si="447"/>
        <v>NÃO MEDIDO</v>
      </c>
      <c r="AX1013" s="45"/>
    </row>
    <row r="1014" spans="1:50" s="41" customFormat="1" ht="45" customHeight="1" x14ac:dyDescent="0.2">
      <c r="A1014" s="41" t="s">
        <v>39</v>
      </c>
      <c r="C1014" s="57" t="s">
        <v>1170</v>
      </c>
      <c r="D1014" s="56" t="s">
        <v>1169</v>
      </c>
      <c r="E1014" s="55" t="s">
        <v>43</v>
      </c>
      <c r="F1014" s="53">
        <v>1</v>
      </c>
      <c r="G1014" s="53">
        <v>0</v>
      </c>
      <c r="H1014" s="54">
        <v>0</v>
      </c>
      <c r="I1014" s="54"/>
      <c r="J1014" s="54">
        <v>0</v>
      </c>
      <c r="K1014" s="53">
        <f t="shared" si="431"/>
        <v>1</v>
      </c>
      <c r="L1014" s="52">
        <v>75.89</v>
      </c>
      <c r="M1014" s="51">
        <f t="shared" si="437"/>
        <v>75.89</v>
      </c>
      <c r="N1014" s="50"/>
      <c r="O1014" s="50">
        <f t="shared" si="440"/>
        <v>0</v>
      </c>
      <c r="P1014" s="50"/>
      <c r="Q1014" s="50">
        <f t="shared" si="441"/>
        <v>0</v>
      </c>
      <c r="R1014" s="50"/>
      <c r="S1014" s="50">
        <f t="shared" si="442"/>
        <v>0</v>
      </c>
      <c r="T1014" s="50"/>
      <c r="U1014" s="50">
        <f t="shared" si="443"/>
        <v>0</v>
      </c>
      <c r="V1014" s="50"/>
      <c r="W1014" s="50">
        <f t="shared" si="444"/>
        <v>0</v>
      </c>
      <c r="X1014" s="50"/>
      <c r="Y1014" s="50">
        <f t="shared" si="445"/>
        <v>0</v>
      </c>
      <c r="Z1014" s="50"/>
      <c r="AA1014" s="50">
        <f t="shared" si="446"/>
        <v>0</v>
      </c>
      <c r="AB1014" s="50"/>
      <c r="AC1014" s="50">
        <f t="shared" si="432"/>
        <v>0</v>
      </c>
      <c r="AD1014" s="50"/>
      <c r="AE1014" s="50">
        <f t="shared" ref="AE1014:AE1077" si="448">ROUND(AD1014*$L1014,2)</f>
        <v>0</v>
      </c>
      <c r="AF1014" s="50"/>
      <c r="AG1014" s="50">
        <f t="shared" si="426"/>
        <v>0</v>
      </c>
      <c r="AH1014" s="50"/>
      <c r="AI1014" s="50">
        <f t="shared" si="433"/>
        <v>0</v>
      </c>
      <c r="AJ1014" s="50"/>
      <c r="AK1014" s="50">
        <f t="shared" si="438"/>
        <v>0</v>
      </c>
      <c r="AL1014" s="50"/>
      <c r="AM1014" s="50">
        <f t="shared" si="434"/>
        <v>0</v>
      </c>
      <c r="AN1014" s="50"/>
      <c r="AO1014" s="50">
        <f t="shared" si="435"/>
        <v>0</v>
      </c>
      <c r="AP1014" s="49">
        <f t="shared" si="436"/>
        <v>0</v>
      </c>
      <c r="AQ1014" s="49">
        <f t="shared" si="428"/>
        <v>0</v>
      </c>
      <c r="AR1014" s="49">
        <f t="shared" si="429"/>
        <v>1</v>
      </c>
      <c r="AS1014" s="58">
        <f t="shared" si="430"/>
        <v>75.89</v>
      </c>
      <c r="AT1014" s="47"/>
      <c r="AU1014" s="46"/>
      <c r="AV1014" s="24">
        <f t="shared" si="439"/>
        <v>0</v>
      </c>
      <c r="AW1014" s="23" t="str">
        <f t="shared" si="447"/>
        <v>NÃO MEDIDO</v>
      </c>
      <c r="AX1014" s="45"/>
    </row>
    <row r="1015" spans="1:50" s="41" customFormat="1" ht="45" customHeight="1" x14ac:dyDescent="0.2">
      <c r="A1015" s="41" t="s">
        <v>39</v>
      </c>
      <c r="C1015" s="57" t="s">
        <v>1168</v>
      </c>
      <c r="D1015" s="56" t="s">
        <v>1167</v>
      </c>
      <c r="E1015" s="55" t="s">
        <v>43</v>
      </c>
      <c r="F1015" s="53">
        <v>1</v>
      </c>
      <c r="G1015" s="53">
        <v>0</v>
      </c>
      <c r="H1015" s="54">
        <v>0</v>
      </c>
      <c r="I1015" s="54"/>
      <c r="J1015" s="54">
        <v>0</v>
      </c>
      <c r="K1015" s="53">
        <f t="shared" si="431"/>
        <v>1</v>
      </c>
      <c r="L1015" s="52">
        <v>80.38</v>
      </c>
      <c r="M1015" s="51">
        <f t="shared" si="437"/>
        <v>80.38</v>
      </c>
      <c r="N1015" s="50"/>
      <c r="O1015" s="50">
        <f t="shared" si="440"/>
        <v>0</v>
      </c>
      <c r="P1015" s="50"/>
      <c r="Q1015" s="50">
        <f t="shared" si="441"/>
        <v>0</v>
      </c>
      <c r="R1015" s="50"/>
      <c r="S1015" s="50">
        <f t="shared" si="442"/>
        <v>0</v>
      </c>
      <c r="T1015" s="50"/>
      <c r="U1015" s="50">
        <f t="shared" si="443"/>
        <v>0</v>
      </c>
      <c r="V1015" s="50">
        <v>1</v>
      </c>
      <c r="W1015" s="50">
        <f t="shared" si="444"/>
        <v>80.38</v>
      </c>
      <c r="X1015" s="50"/>
      <c r="Y1015" s="50">
        <f t="shared" si="445"/>
        <v>0</v>
      </c>
      <c r="Z1015" s="50"/>
      <c r="AA1015" s="50">
        <f t="shared" si="446"/>
        <v>0</v>
      </c>
      <c r="AB1015" s="50"/>
      <c r="AC1015" s="50">
        <f t="shared" si="432"/>
        <v>0</v>
      </c>
      <c r="AD1015" s="50"/>
      <c r="AE1015" s="50">
        <f t="shared" si="448"/>
        <v>0</v>
      </c>
      <c r="AF1015" s="50"/>
      <c r="AG1015" s="50">
        <f t="shared" si="426"/>
        <v>0</v>
      </c>
      <c r="AH1015" s="50"/>
      <c r="AI1015" s="50">
        <f t="shared" si="433"/>
        <v>0</v>
      </c>
      <c r="AJ1015" s="50"/>
      <c r="AK1015" s="50">
        <f t="shared" si="438"/>
        <v>0</v>
      </c>
      <c r="AL1015" s="50"/>
      <c r="AM1015" s="50">
        <f t="shared" si="434"/>
        <v>0</v>
      </c>
      <c r="AN1015" s="50"/>
      <c r="AO1015" s="50">
        <f t="shared" si="435"/>
        <v>0</v>
      </c>
      <c r="AP1015" s="49">
        <f t="shared" si="436"/>
        <v>1</v>
      </c>
      <c r="AQ1015" s="49">
        <f t="shared" si="428"/>
        <v>80.38</v>
      </c>
      <c r="AR1015" s="49">
        <f t="shared" si="429"/>
        <v>0</v>
      </c>
      <c r="AS1015" s="58">
        <f t="shared" si="430"/>
        <v>0</v>
      </c>
      <c r="AT1015" s="47"/>
      <c r="AU1015" s="46"/>
      <c r="AV1015" s="24">
        <f t="shared" si="439"/>
        <v>0</v>
      </c>
      <c r="AW1015" s="23" t="str">
        <f t="shared" si="447"/>
        <v>NÃO MEDIDO</v>
      </c>
      <c r="AX1015" s="45"/>
    </row>
    <row r="1016" spans="1:50" s="41" customFormat="1" ht="45" customHeight="1" x14ac:dyDescent="0.2">
      <c r="A1016" s="41" t="s">
        <v>39</v>
      </c>
      <c r="C1016" s="57" t="s">
        <v>1166</v>
      </c>
      <c r="D1016" s="56" t="s">
        <v>1165</v>
      </c>
      <c r="E1016" s="55" t="s">
        <v>43</v>
      </c>
      <c r="F1016" s="53">
        <v>3</v>
      </c>
      <c r="G1016" s="53">
        <v>0</v>
      </c>
      <c r="H1016" s="54">
        <v>0</v>
      </c>
      <c r="I1016" s="54"/>
      <c r="J1016" s="54">
        <v>0</v>
      </c>
      <c r="K1016" s="53">
        <f t="shared" si="431"/>
        <v>3</v>
      </c>
      <c r="L1016" s="52">
        <v>96.11</v>
      </c>
      <c r="M1016" s="51">
        <f t="shared" si="437"/>
        <v>288.33</v>
      </c>
      <c r="N1016" s="50"/>
      <c r="O1016" s="50">
        <f t="shared" si="440"/>
        <v>0</v>
      </c>
      <c r="P1016" s="50"/>
      <c r="Q1016" s="50">
        <f t="shared" si="441"/>
        <v>0</v>
      </c>
      <c r="R1016" s="50"/>
      <c r="S1016" s="50">
        <f t="shared" si="442"/>
        <v>0</v>
      </c>
      <c r="T1016" s="50"/>
      <c r="U1016" s="50">
        <f t="shared" si="443"/>
        <v>0</v>
      </c>
      <c r="V1016" s="50"/>
      <c r="W1016" s="50">
        <f t="shared" si="444"/>
        <v>0</v>
      </c>
      <c r="X1016" s="50"/>
      <c r="Y1016" s="50">
        <f t="shared" si="445"/>
        <v>0</v>
      </c>
      <c r="Z1016" s="50"/>
      <c r="AA1016" s="50">
        <f t="shared" si="446"/>
        <v>0</v>
      </c>
      <c r="AB1016" s="50"/>
      <c r="AC1016" s="50">
        <f t="shared" si="432"/>
        <v>0</v>
      </c>
      <c r="AD1016" s="50"/>
      <c r="AE1016" s="50">
        <f t="shared" si="448"/>
        <v>0</v>
      </c>
      <c r="AF1016" s="50"/>
      <c r="AG1016" s="50">
        <f t="shared" ref="AG1016:AG1079" si="449">ROUND(AF1016*$L1016,2)</f>
        <v>0</v>
      </c>
      <c r="AH1016" s="50"/>
      <c r="AI1016" s="50">
        <f t="shared" si="433"/>
        <v>0</v>
      </c>
      <c r="AJ1016" s="50"/>
      <c r="AK1016" s="50">
        <f t="shared" si="438"/>
        <v>0</v>
      </c>
      <c r="AL1016" s="50"/>
      <c r="AM1016" s="50">
        <f t="shared" si="434"/>
        <v>0</v>
      </c>
      <c r="AN1016" s="50"/>
      <c r="AO1016" s="50">
        <f t="shared" si="435"/>
        <v>0</v>
      </c>
      <c r="AP1016" s="49">
        <f t="shared" si="436"/>
        <v>0</v>
      </c>
      <c r="AQ1016" s="49">
        <f t="shared" si="428"/>
        <v>0</v>
      </c>
      <c r="AR1016" s="49">
        <f t="shared" si="429"/>
        <v>3</v>
      </c>
      <c r="AS1016" s="58">
        <f t="shared" si="430"/>
        <v>288.33</v>
      </c>
      <c r="AT1016" s="47"/>
      <c r="AU1016" s="46"/>
      <c r="AV1016" s="24">
        <f t="shared" si="439"/>
        <v>0</v>
      </c>
      <c r="AW1016" s="23" t="str">
        <f t="shared" si="447"/>
        <v>NÃO MEDIDO</v>
      </c>
      <c r="AX1016" s="45"/>
    </row>
    <row r="1017" spans="1:50" s="41" customFormat="1" ht="45" customHeight="1" x14ac:dyDescent="0.2">
      <c r="A1017" s="41" t="s">
        <v>39</v>
      </c>
      <c r="C1017" s="57" t="s">
        <v>1164</v>
      </c>
      <c r="D1017" s="56" t="s">
        <v>1163</v>
      </c>
      <c r="E1017" s="55" t="s">
        <v>43</v>
      </c>
      <c r="F1017" s="53">
        <v>1</v>
      </c>
      <c r="G1017" s="53">
        <v>0</v>
      </c>
      <c r="H1017" s="54">
        <v>0</v>
      </c>
      <c r="I1017" s="54"/>
      <c r="J1017" s="54">
        <v>0</v>
      </c>
      <c r="K1017" s="53">
        <f t="shared" si="431"/>
        <v>1</v>
      </c>
      <c r="L1017" s="52">
        <v>60.04</v>
      </c>
      <c r="M1017" s="51">
        <f t="shared" si="437"/>
        <v>60.04</v>
      </c>
      <c r="N1017" s="50"/>
      <c r="O1017" s="50">
        <f t="shared" si="440"/>
        <v>0</v>
      </c>
      <c r="P1017" s="50"/>
      <c r="Q1017" s="50">
        <f t="shared" si="441"/>
        <v>0</v>
      </c>
      <c r="R1017" s="50"/>
      <c r="S1017" s="50">
        <f t="shared" si="442"/>
        <v>0</v>
      </c>
      <c r="T1017" s="50"/>
      <c r="U1017" s="50">
        <f t="shared" si="443"/>
        <v>0</v>
      </c>
      <c r="V1017" s="50">
        <v>1</v>
      </c>
      <c r="W1017" s="50">
        <f t="shared" si="444"/>
        <v>60.04</v>
      </c>
      <c r="X1017" s="50"/>
      <c r="Y1017" s="50">
        <f t="shared" si="445"/>
        <v>0</v>
      </c>
      <c r="Z1017" s="50"/>
      <c r="AA1017" s="50">
        <f t="shared" si="446"/>
        <v>0</v>
      </c>
      <c r="AB1017" s="50"/>
      <c r="AC1017" s="50">
        <f t="shared" si="432"/>
        <v>0</v>
      </c>
      <c r="AD1017" s="50"/>
      <c r="AE1017" s="50">
        <f t="shared" si="448"/>
        <v>0</v>
      </c>
      <c r="AF1017" s="50"/>
      <c r="AG1017" s="50">
        <f t="shared" si="449"/>
        <v>0</v>
      </c>
      <c r="AH1017" s="50"/>
      <c r="AI1017" s="50">
        <f t="shared" si="433"/>
        <v>0</v>
      </c>
      <c r="AJ1017" s="50"/>
      <c r="AK1017" s="50">
        <f t="shared" si="438"/>
        <v>0</v>
      </c>
      <c r="AL1017" s="50"/>
      <c r="AM1017" s="50">
        <f t="shared" si="434"/>
        <v>0</v>
      </c>
      <c r="AN1017" s="50"/>
      <c r="AO1017" s="50">
        <f t="shared" si="435"/>
        <v>0</v>
      </c>
      <c r="AP1017" s="49">
        <f t="shared" si="436"/>
        <v>1</v>
      </c>
      <c r="AQ1017" s="49">
        <f t="shared" si="428"/>
        <v>60.04</v>
      </c>
      <c r="AR1017" s="49">
        <f t="shared" si="429"/>
        <v>0</v>
      </c>
      <c r="AS1017" s="58">
        <f t="shared" si="430"/>
        <v>0</v>
      </c>
      <c r="AT1017" s="47"/>
      <c r="AU1017" s="46"/>
      <c r="AV1017" s="24">
        <f t="shared" si="439"/>
        <v>0</v>
      </c>
      <c r="AW1017" s="23" t="str">
        <f t="shared" si="447"/>
        <v>NÃO MEDIDO</v>
      </c>
      <c r="AX1017" s="45"/>
    </row>
    <row r="1018" spans="1:50" s="41" customFormat="1" ht="45" customHeight="1" x14ac:dyDescent="0.2">
      <c r="A1018" s="41" t="s">
        <v>39</v>
      </c>
      <c r="C1018" s="57" t="s">
        <v>1162</v>
      </c>
      <c r="D1018" s="56" t="s">
        <v>1161</v>
      </c>
      <c r="E1018" s="55" t="s">
        <v>182</v>
      </c>
      <c r="F1018" s="53">
        <v>180</v>
      </c>
      <c r="G1018" s="53">
        <v>0</v>
      </c>
      <c r="H1018" s="54">
        <v>0</v>
      </c>
      <c r="I1018" s="54"/>
      <c r="J1018" s="54">
        <v>0</v>
      </c>
      <c r="K1018" s="53">
        <f t="shared" si="431"/>
        <v>180</v>
      </c>
      <c r="L1018" s="52">
        <v>76.400000000000006</v>
      </c>
      <c r="M1018" s="51">
        <f t="shared" si="437"/>
        <v>13752</v>
      </c>
      <c r="N1018" s="50"/>
      <c r="O1018" s="50">
        <f t="shared" si="440"/>
        <v>0</v>
      </c>
      <c r="P1018" s="50"/>
      <c r="Q1018" s="50">
        <f t="shared" si="441"/>
        <v>0</v>
      </c>
      <c r="R1018" s="50"/>
      <c r="S1018" s="50">
        <f t="shared" si="442"/>
        <v>0</v>
      </c>
      <c r="T1018" s="50"/>
      <c r="U1018" s="50">
        <f t="shared" si="443"/>
        <v>0</v>
      </c>
      <c r="V1018" s="50">
        <v>38.520000000000003</v>
      </c>
      <c r="W1018" s="50">
        <f t="shared" si="444"/>
        <v>2942.93</v>
      </c>
      <c r="X1018" s="50"/>
      <c r="Y1018" s="50">
        <f t="shared" si="445"/>
        <v>0</v>
      </c>
      <c r="Z1018" s="50"/>
      <c r="AA1018" s="50">
        <f t="shared" si="446"/>
        <v>0</v>
      </c>
      <c r="AB1018" s="50"/>
      <c r="AC1018" s="50">
        <f t="shared" si="432"/>
        <v>0</v>
      </c>
      <c r="AD1018" s="50"/>
      <c r="AE1018" s="50">
        <f t="shared" si="448"/>
        <v>0</v>
      </c>
      <c r="AF1018" s="50"/>
      <c r="AG1018" s="50">
        <f t="shared" si="449"/>
        <v>0</v>
      </c>
      <c r="AH1018" s="50"/>
      <c r="AI1018" s="50">
        <f t="shared" si="433"/>
        <v>0</v>
      </c>
      <c r="AJ1018" s="50"/>
      <c r="AK1018" s="50">
        <f t="shared" si="438"/>
        <v>0</v>
      </c>
      <c r="AL1018" s="50"/>
      <c r="AM1018" s="50">
        <f t="shared" si="434"/>
        <v>0</v>
      </c>
      <c r="AN1018" s="50"/>
      <c r="AO1018" s="50">
        <f t="shared" si="435"/>
        <v>0</v>
      </c>
      <c r="AP1018" s="49">
        <f t="shared" si="436"/>
        <v>38.520000000000003</v>
      </c>
      <c r="AQ1018" s="49">
        <f t="shared" si="428"/>
        <v>2942.93</v>
      </c>
      <c r="AR1018" s="49">
        <f t="shared" si="429"/>
        <v>141.47999999999999</v>
      </c>
      <c r="AS1018" s="58">
        <f t="shared" si="430"/>
        <v>10809.07</v>
      </c>
      <c r="AT1018" s="47"/>
      <c r="AU1018" s="46"/>
      <c r="AV1018" s="24">
        <f t="shared" si="439"/>
        <v>0</v>
      </c>
      <c r="AW1018" s="23" t="str">
        <f t="shared" si="447"/>
        <v>NÃO MEDIDO</v>
      </c>
      <c r="AX1018" s="45"/>
    </row>
    <row r="1019" spans="1:50" s="41" customFormat="1" ht="45" customHeight="1" x14ac:dyDescent="0.2">
      <c r="A1019" s="41" t="s">
        <v>39</v>
      </c>
      <c r="C1019" s="57" t="s">
        <v>1160</v>
      </c>
      <c r="D1019" s="56" t="s">
        <v>1159</v>
      </c>
      <c r="E1019" s="55" t="s">
        <v>182</v>
      </c>
      <c r="F1019" s="53">
        <v>60</v>
      </c>
      <c r="G1019" s="53">
        <v>0</v>
      </c>
      <c r="H1019" s="54">
        <v>0</v>
      </c>
      <c r="I1019" s="54"/>
      <c r="J1019" s="54">
        <v>0</v>
      </c>
      <c r="K1019" s="53">
        <f t="shared" si="431"/>
        <v>60</v>
      </c>
      <c r="L1019" s="52">
        <v>24.01</v>
      </c>
      <c r="M1019" s="51">
        <f t="shared" si="437"/>
        <v>1440.6</v>
      </c>
      <c r="N1019" s="50"/>
      <c r="O1019" s="50">
        <f t="shared" si="440"/>
        <v>0</v>
      </c>
      <c r="P1019" s="50"/>
      <c r="Q1019" s="50">
        <f t="shared" si="441"/>
        <v>0</v>
      </c>
      <c r="R1019" s="50"/>
      <c r="S1019" s="50">
        <f t="shared" si="442"/>
        <v>0</v>
      </c>
      <c r="T1019" s="50"/>
      <c r="U1019" s="50">
        <f t="shared" si="443"/>
        <v>0</v>
      </c>
      <c r="V1019" s="50"/>
      <c r="W1019" s="50">
        <f t="shared" si="444"/>
        <v>0</v>
      </c>
      <c r="X1019" s="50"/>
      <c r="Y1019" s="50">
        <f t="shared" si="445"/>
        <v>0</v>
      </c>
      <c r="Z1019" s="50"/>
      <c r="AA1019" s="50">
        <f t="shared" si="446"/>
        <v>0</v>
      </c>
      <c r="AB1019" s="50"/>
      <c r="AC1019" s="50">
        <f t="shared" si="432"/>
        <v>0</v>
      </c>
      <c r="AD1019" s="50"/>
      <c r="AE1019" s="50">
        <f t="shared" si="448"/>
        <v>0</v>
      </c>
      <c r="AF1019" s="50"/>
      <c r="AG1019" s="50">
        <f t="shared" si="449"/>
        <v>0</v>
      </c>
      <c r="AH1019" s="50"/>
      <c r="AI1019" s="50">
        <f t="shared" si="433"/>
        <v>0</v>
      </c>
      <c r="AJ1019" s="50"/>
      <c r="AK1019" s="50">
        <f t="shared" si="438"/>
        <v>0</v>
      </c>
      <c r="AL1019" s="50"/>
      <c r="AM1019" s="50">
        <f t="shared" si="434"/>
        <v>0</v>
      </c>
      <c r="AN1019" s="50"/>
      <c r="AO1019" s="50">
        <f t="shared" si="435"/>
        <v>0</v>
      </c>
      <c r="AP1019" s="49">
        <f t="shared" si="436"/>
        <v>0</v>
      </c>
      <c r="AQ1019" s="49">
        <f t="shared" si="428"/>
        <v>0</v>
      </c>
      <c r="AR1019" s="49">
        <f t="shared" si="429"/>
        <v>60</v>
      </c>
      <c r="AS1019" s="58">
        <f t="shared" si="430"/>
        <v>1440.6</v>
      </c>
      <c r="AT1019" s="47"/>
      <c r="AU1019" s="46"/>
      <c r="AV1019" s="24">
        <f t="shared" si="439"/>
        <v>0</v>
      </c>
      <c r="AW1019" s="23" t="str">
        <f t="shared" si="447"/>
        <v>NÃO MEDIDO</v>
      </c>
      <c r="AX1019" s="45"/>
    </row>
    <row r="1020" spans="1:50" s="41" customFormat="1" ht="45" customHeight="1" x14ac:dyDescent="0.2">
      <c r="A1020" s="41" t="s">
        <v>39</v>
      </c>
      <c r="C1020" s="57" t="s">
        <v>1158</v>
      </c>
      <c r="D1020" s="56" t="s">
        <v>1157</v>
      </c>
      <c r="E1020" s="55" t="s">
        <v>43</v>
      </c>
      <c r="F1020" s="53">
        <v>2</v>
      </c>
      <c r="G1020" s="53">
        <v>0</v>
      </c>
      <c r="H1020" s="54">
        <v>0</v>
      </c>
      <c r="I1020" s="54"/>
      <c r="J1020" s="54">
        <v>0</v>
      </c>
      <c r="K1020" s="53">
        <f t="shared" si="431"/>
        <v>2</v>
      </c>
      <c r="L1020" s="52">
        <v>15.38</v>
      </c>
      <c r="M1020" s="51">
        <f t="shared" si="437"/>
        <v>30.76</v>
      </c>
      <c r="N1020" s="50"/>
      <c r="O1020" s="50">
        <f t="shared" si="440"/>
        <v>0</v>
      </c>
      <c r="P1020" s="50"/>
      <c r="Q1020" s="50">
        <f t="shared" si="441"/>
        <v>0</v>
      </c>
      <c r="R1020" s="50"/>
      <c r="S1020" s="50">
        <f t="shared" si="442"/>
        <v>0</v>
      </c>
      <c r="T1020" s="50"/>
      <c r="U1020" s="50">
        <f t="shared" si="443"/>
        <v>0</v>
      </c>
      <c r="V1020" s="50">
        <v>2</v>
      </c>
      <c r="W1020" s="50">
        <f t="shared" si="444"/>
        <v>30.76</v>
      </c>
      <c r="X1020" s="50"/>
      <c r="Y1020" s="50">
        <f t="shared" si="445"/>
        <v>0</v>
      </c>
      <c r="Z1020" s="50"/>
      <c r="AA1020" s="50">
        <f t="shared" si="446"/>
        <v>0</v>
      </c>
      <c r="AB1020" s="50"/>
      <c r="AC1020" s="50">
        <f t="shared" si="432"/>
        <v>0</v>
      </c>
      <c r="AD1020" s="50"/>
      <c r="AE1020" s="50">
        <f t="shared" si="448"/>
        <v>0</v>
      </c>
      <c r="AF1020" s="50"/>
      <c r="AG1020" s="50">
        <f t="shared" si="449"/>
        <v>0</v>
      </c>
      <c r="AH1020" s="50"/>
      <c r="AI1020" s="50">
        <f t="shared" si="433"/>
        <v>0</v>
      </c>
      <c r="AJ1020" s="50"/>
      <c r="AK1020" s="50">
        <f t="shared" si="438"/>
        <v>0</v>
      </c>
      <c r="AL1020" s="50"/>
      <c r="AM1020" s="50">
        <f t="shared" si="434"/>
        <v>0</v>
      </c>
      <c r="AN1020" s="50"/>
      <c r="AO1020" s="50">
        <f t="shared" si="435"/>
        <v>0</v>
      </c>
      <c r="AP1020" s="49">
        <f t="shared" si="436"/>
        <v>2</v>
      </c>
      <c r="AQ1020" s="49">
        <f t="shared" si="428"/>
        <v>30.76</v>
      </c>
      <c r="AR1020" s="49">
        <f t="shared" si="429"/>
        <v>0</v>
      </c>
      <c r="AS1020" s="58">
        <f t="shared" si="430"/>
        <v>0</v>
      </c>
      <c r="AT1020" s="47"/>
      <c r="AU1020" s="46"/>
      <c r="AV1020" s="24">
        <f t="shared" si="439"/>
        <v>0</v>
      </c>
      <c r="AW1020" s="23" t="str">
        <f t="shared" si="447"/>
        <v>NÃO MEDIDO</v>
      </c>
      <c r="AX1020" s="45"/>
    </row>
    <row r="1021" spans="1:50" s="41" customFormat="1" ht="45" customHeight="1" x14ac:dyDescent="0.2">
      <c r="A1021" s="41" t="s">
        <v>39</v>
      </c>
      <c r="C1021" s="57" t="s">
        <v>1156</v>
      </c>
      <c r="D1021" s="56" t="s">
        <v>1155</v>
      </c>
      <c r="E1021" s="55" t="s">
        <v>43</v>
      </c>
      <c r="F1021" s="53">
        <v>23</v>
      </c>
      <c r="G1021" s="53">
        <v>0</v>
      </c>
      <c r="H1021" s="54">
        <v>0</v>
      </c>
      <c r="I1021" s="54"/>
      <c r="J1021" s="54">
        <v>0</v>
      </c>
      <c r="K1021" s="53">
        <f t="shared" si="431"/>
        <v>23</v>
      </c>
      <c r="L1021" s="52">
        <v>18.309999999999999</v>
      </c>
      <c r="M1021" s="51">
        <f t="shared" si="437"/>
        <v>421.13</v>
      </c>
      <c r="N1021" s="50"/>
      <c r="O1021" s="50">
        <f t="shared" si="440"/>
        <v>0</v>
      </c>
      <c r="P1021" s="50"/>
      <c r="Q1021" s="50">
        <f t="shared" si="441"/>
        <v>0</v>
      </c>
      <c r="R1021" s="50"/>
      <c r="S1021" s="50">
        <f t="shared" si="442"/>
        <v>0</v>
      </c>
      <c r="T1021" s="50"/>
      <c r="U1021" s="50">
        <f t="shared" si="443"/>
        <v>0</v>
      </c>
      <c r="V1021" s="50"/>
      <c r="W1021" s="50">
        <f t="shared" si="444"/>
        <v>0</v>
      </c>
      <c r="X1021" s="50"/>
      <c r="Y1021" s="50">
        <f t="shared" si="445"/>
        <v>0</v>
      </c>
      <c r="Z1021" s="50"/>
      <c r="AA1021" s="50">
        <f t="shared" si="446"/>
        <v>0</v>
      </c>
      <c r="AB1021" s="50"/>
      <c r="AC1021" s="50">
        <f t="shared" si="432"/>
        <v>0</v>
      </c>
      <c r="AD1021" s="50"/>
      <c r="AE1021" s="50">
        <f t="shared" si="448"/>
        <v>0</v>
      </c>
      <c r="AF1021" s="50"/>
      <c r="AG1021" s="50">
        <f t="shared" si="449"/>
        <v>0</v>
      </c>
      <c r="AH1021" s="50"/>
      <c r="AI1021" s="50">
        <f t="shared" si="433"/>
        <v>0</v>
      </c>
      <c r="AJ1021" s="50"/>
      <c r="AK1021" s="50">
        <f t="shared" si="438"/>
        <v>0</v>
      </c>
      <c r="AL1021" s="50"/>
      <c r="AM1021" s="50">
        <f t="shared" si="434"/>
        <v>0</v>
      </c>
      <c r="AN1021" s="50"/>
      <c r="AO1021" s="50">
        <f t="shared" si="435"/>
        <v>0</v>
      </c>
      <c r="AP1021" s="49">
        <f t="shared" si="436"/>
        <v>0</v>
      </c>
      <c r="AQ1021" s="49">
        <f t="shared" si="428"/>
        <v>0</v>
      </c>
      <c r="AR1021" s="49">
        <f t="shared" si="429"/>
        <v>23</v>
      </c>
      <c r="AS1021" s="58">
        <f t="shared" si="430"/>
        <v>421.13</v>
      </c>
      <c r="AT1021" s="47"/>
      <c r="AU1021" s="46"/>
      <c r="AV1021" s="24">
        <f t="shared" si="439"/>
        <v>0</v>
      </c>
      <c r="AW1021" s="23" t="str">
        <f t="shared" si="447"/>
        <v>NÃO MEDIDO</v>
      </c>
      <c r="AX1021" s="45"/>
    </row>
    <row r="1022" spans="1:50" s="41" customFormat="1" ht="45" customHeight="1" x14ac:dyDescent="0.2">
      <c r="A1022" s="41" t="s">
        <v>39</v>
      </c>
      <c r="C1022" s="57" t="s">
        <v>1154</v>
      </c>
      <c r="D1022" s="56" t="s">
        <v>1153</v>
      </c>
      <c r="E1022" s="55" t="s">
        <v>43</v>
      </c>
      <c r="F1022" s="53">
        <v>2</v>
      </c>
      <c r="G1022" s="53">
        <v>0</v>
      </c>
      <c r="H1022" s="54">
        <v>0</v>
      </c>
      <c r="I1022" s="54"/>
      <c r="J1022" s="54">
        <v>0</v>
      </c>
      <c r="K1022" s="53">
        <f t="shared" si="431"/>
        <v>2</v>
      </c>
      <c r="L1022" s="52">
        <v>18.170000000000002</v>
      </c>
      <c r="M1022" s="51">
        <f t="shared" si="437"/>
        <v>36.340000000000003</v>
      </c>
      <c r="N1022" s="50"/>
      <c r="O1022" s="50">
        <f t="shared" si="440"/>
        <v>0</v>
      </c>
      <c r="P1022" s="50"/>
      <c r="Q1022" s="50">
        <f t="shared" si="441"/>
        <v>0</v>
      </c>
      <c r="R1022" s="50"/>
      <c r="S1022" s="50">
        <f t="shared" si="442"/>
        <v>0</v>
      </c>
      <c r="T1022" s="50"/>
      <c r="U1022" s="50">
        <f t="shared" si="443"/>
        <v>0</v>
      </c>
      <c r="V1022" s="50"/>
      <c r="W1022" s="50">
        <f t="shared" si="444"/>
        <v>0</v>
      </c>
      <c r="X1022" s="50"/>
      <c r="Y1022" s="50">
        <f t="shared" si="445"/>
        <v>0</v>
      </c>
      <c r="Z1022" s="50"/>
      <c r="AA1022" s="50">
        <f t="shared" si="446"/>
        <v>0</v>
      </c>
      <c r="AB1022" s="50"/>
      <c r="AC1022" s="50">
        <f t="shared" si="432"/>
        <v>0</v>
      </c>
      <c r="AD1022" s="50"/>
      <c r="AE1022" s="50">
        <f t="shared" si="448"/>
        <v>0</v>
      </c>
      <c r="AF1022" s="50"/>
      <c r="AG1022" s="50">
        <f t="shared" si="449"/>
        <v>0</v>
      </c>
      <c r="AH1022" s="50"/>
      <c r="AI1022" s="50">
        <f t="shared" si="433"/>
        <v>0</v>
      </c>
      <c r="AJ1022" s="50"/>
      <c r="AK1022" s="50">
        <f t="shared" si="438"/>
        <v>0</v>
      </c>
      <c r="AL1022" s="50"/>
      <c r="AM1022" s="50">
        <f t="shared" si="434"/>
        <v>0</v>
      </c>
      <c r="AN1022" s="50"/>
      <c r="AO1022" s="50">
        <f t="shared" si="435"/>
        <v>0</v>
      </c>
      <c r="AP1022" s="49">
        <f t="shared" si="436"/>
        <v>0</v>
      </c>
      <c r="AQ1022" s="49">
        <f t="shared" si="428"/>
        <v>0</v>
      </c>
      <c r="AR1022" s="49">
        <f t="shared" si="429"/>
        <v>2</v>
      </c>
      <c r="AS1022" s="58">
        <f t="shared" si="430"/>
        <v>36.340000000000003</v>
      </c>
      <c r="AT1022" s="47"/>
      <c r="AU1022" s="46"/>
      <c r="AV1022" s="24">
        <f t="shared" si="439"/>
        <v>0</v>
      </c>
      <c r="AW1022" s="23" t="str">
        <f t="shared" si="447"/>
        <v>NÃO MEDIDO</v>
      </c>
      <c r="AX1022" s="45"/>
    </row>
    <row r="1023" spans="1:50" s="41" customFormat="1" ht="45" customHeight="1" x14ac:dyDescent="0.2">
      <c r="A1023" s="41" t="s">
        <v>39</v>
      </c>
      <c r="C1023" s="57" t="s">
        <v>1152</v>
      </c>
      <c r="D1023" s="56" t="s">
        <v>1151</v>
      </c>
      <c r="E1023" s="55" t="s">
        <v>43</v>
      </c>
      <c r="F1023" s="53">
        <v>20</v>
      </c>
      <c r="G1023" s="53">
        <v>0</v>
      </c>
      <c r="H1023" s="54">
        <v>0</v>
      </c>
      <c r="I1023" s="54"/>
      <c r="J1023" s="54">
        <v>0</v>
      </c>
      <c r="K1023" s="53">
        <f t="shared" si="431"/>
        <v>20</v>
      </c>
      <c r="L1023" s="52">
        <v>53.52</v>
      </c>
      <c r="M1023" s="51">
        <f t="shared" si="437"/>
        <v>1070.4000000000001</v>
      </c>
      <c r="N1023" s="50"/>
      <c r="O1023" s="50">
        <f t="shared" si="440"/>
        <v>0</v>
      </c>
      <c r="P1023" s="50"/>
      <c r="Q1023" s="50">
        <f t="shared" si="441"/>
        <v>0</v>
      </c>
      <c r="R1023" s="50"/>
      <c r="S1023" s="50">
        <f t="shared" si="442"/>
        <v>0</v>
      </c>
      <c r="T1023" s="50"/>
      <c r="U1023" s="50">
        <f t="shared" si="443"/>
        <v>0</v>
      </c>
      <c r="V1023" s="50">
        <v>17</v>
      </c>
      <c r="W1023" s="50">
        <f t="shared" si="444"/>
        <v>909.84</v>
      </c>
      <c r="X1023" s="50"/>
      <c r="Y1023" s="50">
        <f t="shared" si="445"/>
        <v>0</v>
      </c>
      <c r="Z1023" s="50"/>
      <c r="AA1023" s="50">
        <f t="shared" si="446"/>
        <v>0</v>
      </c>
      <c r="AB1023" s="50"/>
      <c r="AC1023" s="50">
        <f t="shared" si="432"/>
        <v>0</v>
      </c>
      <c r="AD1023" s="50"/>
      <c r="AE1023" s="50">
        <f t="shared" si="448"/>
        <v>0</v>
      </c>
      <c r="AF1023" s="50"/>
      <c r="AG1023" s="50">
        <f t="shared" si="449"/>
        <v>0</v>
      </c>
      <c r="AH1023" s="50"/>
      <c r="AI1023" s="50">
        <f t="shared" si="433"/>
        <v>0</v>
      </c>
      <c r="AJ1023" s="50"/>
      <c r="AK1023" s="50">
        <f t="shared" si="438"/>
        <v>0</v>
      </c>
      <c r="AL1023" s="50"/>
      <c r="AM1023" s="50">
        <f t="shared" si="434"/>
        <v>0</v>
      </c>
      <c r="AN1023" s="50"/>
      <c r="AO1023" s="50">
        <f t="shared" si="435"/>
        <v>0</v>
      </c>
      <c r="AP1023" s="49">
        <f t="shared" si="436"/>
        <v>17</v>
      </c>
      <c r="AQ1023" s="49">
        <f t="shared" si="428"/>
        <v>909.84</v>
      </c>
      <c r="AR1023" s="49">
        <f t="shared" si="429"/>
        <v>3</v>
      </c>
      <c r="AS1023" s="58">
        <f t="shared" si="430"/>
        <v>160.56000000000006</v>
      </c>
      <c r="AT1023" s="47"/>
      <c r="AU1023" s="46"/>
      <c r="AV1023" s="24">
        <f t="shared" si="439"/>
        <v>0</v>
      </c>
      <c r="AW1023" s="23" t="str">
        <f t="shared" si="447"/>
        <v>NÃO MEDIDO</v>
      </c>
      <c r="AX1023" s="45"/>
    </row>
    <row r="1024" spans="1:50" s="41" customFormat="1" ht="85.5" customHeight="1" x14ac:dyDescent="0.2">
      <c r="A1024" s="41" t="s">
        <v>39</v>
      </c>
      <c r="C1024" s="57" t="s">
        <v>1150</v>
      </c>
      <c r="D1024" s="56" t="s">
        <v>1149</v>
      </c>
      <c r="E1024" s="55" t="s">
        <v>43</v>
      </c>
      <c r="F1024" s="53">
        <v>4</v>
      </c>
      <c r="G1024" s="53">
        <v>0</v>
      </c>
      <c r="H1024" s="54">
        <v>0</v>
      </c>
      <c r="I1024" s="54"/>
      <c r="J1024" s="54">
        <v>0</v>
      </c>
      <c r="K1024" s="53">
        <f t="shared" si="431"/>
        <v>4</v>
      </c>
      <c r="L1024" s="52">
        <v>18.850000000000001</v>
      </c>
      <c r="M1024" s="51">
        <f t="shared" si="437"/>
        <v>75.400000000000006</v>
      </c>
      <c r="N1024" s="50"/>
      <c r="O1024" s="50">
        <f t="shared" si="440"/>
        <v>0</v>
      </c>
      <c r="P1024" s="50"/>
      <c r="Q1024" s="50">
        <f t="shared" si="441"/>
        <v>0</v>
      </c>
      <c r="R1024" s="50"/>
      <c r="S1024" s="50">
        <f t="shared" si="442"/>
        <v>0</v>
      </c>
      <c r="T1024" s="50"/>
      <c r="U1024" s="50">
        <f t="shared" si="443"/>
        <v>0</v>
      </c>
      <c r="V1024" s="50"/>
      <c r="W1024" s="50">
        <f t="shared" si="444"/>
        <v>0</v>
      </c>
      <c r="X1024" s="50"/>
      <c r="Y1024" s="50">
        <f t="shared" si="445"/>
        <v>0</v>
      </c>
      <c r="Z1024" s="50"/>
      <c r="AA1024" s="50">
        <f t="shared" si="446"/>
        <v>0</v>
      </c>
      <c r="AB1024" s="50"/>
      <c r="AC1024" s="50">
        <f t="shared" si="432"/>
        <v>0</v>
      </c>
      <c r="AD1024" s="50"/>
      <c r="AE1024" s="50">
        <f t="shared" si="448"/>
        <v>0</v>
      </c>
      <c r="AF1024" s="50"/>
      <c r="AG1024" s="50">
        <f t="shared" si="449"/>
        <v>0</v>
      </c>
      <c r="AH1024" s="50">
        <v>4</v>
      </c>
      <c r="AI1024" s="50">
        <f t="shared" si="433"/>
        <v>75.400000000000006</v>
      </c>
      <c r="AJ1024" s="50"/>
      <c r="AK1024" s="50">
        <f t="shared" si="438"/>
        <v>0</v>
      </c>
      <c r="AL1024" s="50"/>
      <c r="AM1024" s="50">
        <f t="shared" si="434"/>
        <v>0</v>
      </c>
      <c r="AN1024" s="50"/>
      <c r="AO1024" s="50">
        <f t="shared" si="435"/>
        <v>0</v>
      </c>
      <c r="AP1024" s="49">
        <f t="shared" si="436"/>
        <v>4</v>
      </c>
      <c r="AQ1024" s="49">
        <f t="shared" si="428"/>
        <v>75.400000000000006</v>
      </c>
      <c r="AR1024" s="49">
        <f t="shared" si="429"/>
        <v>0</v>
      </c>
      <c r="AS1024" s="58">
        <f t="shared" si="430"/>
        <v>0</v>
      </c>
      <c r="AT1024" s="47"/>
      <c r="AU1024" s="46"/>
      <c r="AV1024" s="24">
        <f t="shared" si="439"/>
        <v>0</v>
      </c>
      <c r="AW1024" s="23" t="str">
        <f t="shared" si="447"/>
        <v>NÃO MEDIDO</v>
      </c>
      <c r="AX1024" s="45"/>
    </row>
    <row r="1025" spans="1:50" s="41" customFormat="1" ht="45" customHeight="1" x14ac:dyDescent="0.2">
      <c r="A1025" s="41" t="s">
        <v>39</v>
      </c>
      <c r="C1025" s="57" t="s">
        <v>1148</v>
      </c>
      <c r="D1025" s="56" t="s">
        <v>1147</v>
      </c>
      <c r="E1025" s="55" t="s">
        <v>43</v>
      </c>
      <c r="F1025" s="53">
        <v>3</v>
      </c>
      <c r="G1025" s="53">
        <v>0</v>
      </c>
      <c r="H1025" s="54">
        <v>0</v>
      </c>
      <c r="I1025" s="54"/>
      <c r="J1025" s="54">
        <v>0</v>
      </c>
      <c r="K1025" s="53">
        <f t="shared" si="431"/>
        <v>3</v>
      </c>
      <c r="L1025" s="52">
        <v>60.24</v>
      </c>
      <c r="M1025" s="51">
        <f t="shared" si="437"/>
        <v>180.72</v>
      </c>
      <c r="N1025" s="50"/>
      <c r="O1025" s="50">
        <f t="shared" si="440"/>
        <v>0</v>
      </c>
      <c r="P1025" s="50"/>
      <c r="Q1025" s="50">
        <f t="shared" si="441"/>
        <v>0</v>
      </c>
      <c r="R1025" s="50"/>
      <c r="S1025" s="50">
        <f t="shared" si="442"/>
        <v>0</v>
      </c>
      <c r="T1025" s="50"/>
      <c r="U1025" s="50">
        <f t="shared" si="443"/>
        <v>0</v>
      </c>
      <c r="V1025" s="50">
        <v>3</v>
      </c>
      <c r="W1025" s="50">
        <f t="shared" si="444"/>
        <v>180.72</v>
      </c>
      <c r="X1025" s="50"/>
      <c r="Y1025" s="50">
        <f t="shared" si="445"/>
        <v>0</v>
      </c>
      <c r="Z1025" s="50"/>
      <c r="AA1025" s="50">
        <f t="shared" si="446"/>
        <v>0</v>
      </c>
      <c r="AB1025" s="50"/>
      <c r="AC1025" s="50">
        <f t="shared" si="432"/>
        <v>0</v>
      </c>
      <c r="AD1025" s="50"/>
      <c r="AE1025" s="50">
        <f t="shared" si="448"/>
        <v>0</v>
      </c>
      <c r="AF1025" s="50"/>
      <c r="AG1025" s="50">
        <f t="shared" si="449"/>
        <v>0</v>
      </c>
      <c r="AH1025" s="50"/>
      <c r="AI1025" s="50">
        <f t="shared" si="433"/>
        <v>0</v>
      </c>
      <c r="AJ1025" s="50"/>
      <c r="AK1025" s="50">
        <f t="shared" si="438"/>
        <v>0</v>
      </c>
      <c r="AL1025" s="50"/>
      <c r="AM1025" s="50">
        <f t="shared" si="434"/>
        <v>0</v>
      </c>
      <c r="AN1025" s="50"/>
      <c r="AO1025" s="50">
        <f t="shared" si="435"/>
        <v>0</v>
      </c>
      <c r="AP1025" s="49">
        <f t="shared" si="436"/>
        <v>3</v>
      </c>
      <c r="AQ1025" s="49">
        <f t="shared" si="428"/>
        <v>180.72</v>
      </c>
      <c r="AR1025" s="49">
        <f t="shared" si="429"/>
        <v>0</v>
      </c>
      <c r="AS1025" s="58">
        <f t="shared" si="430"/>
        <v>0</v>
      </c>
      <c r="AT1025" s="47"/>
      <c r="AU1025" s="46"/>
      <c r="AV1025" s="24">
        <f t="shared" si="439"/>
        <v>0</v>
      </c>
      <c r="AW1025" s="23" t="str">
        <f t="shared" si="447"/>
        <v>NÃO MEDIDO</v>
      </c>
      <c r="AX1025" s="45"/>
    </row>
    <row r="1026" spans="1:50" s="41" customFormat="1" ht="45" customHeight="1" x14ac:dyDescent="0.2">
      <c r="A1026" s="41" t="s">
        <v>39</v>
      </c>
      <c r="C1026" s="57" t="s">
        <v>1146</v>
      </c>
      <c r="D1026" s="56" t="s">
        <v>1145</v>
      </c>
      <c r="E1026" s="55" t="s">
        <v>43</v>
      </c>
      <c r="F1026" s="53">
        <v>23</v>
      </c>
      <c r="G1026" s="53">
        <v>0</v>
      </c>
      <c r="H1026" s="54">
        <v>0</v>
      </c>
      <c r="I1026" s="54"/>
      <c r="J1026" s="54">
        <v>0</v>
      </c>
      <c r="K1026" s="53">
        <f t="shared" si="431"/>
        <v>23</v>
      </c>
      <c r="L1026" s="52">
        <v>66.36</v>
      </c>
      <c r="M1026" s="51">
        <f t="shared" si="437"/>
        <v>1526.28</v>
      </c>
      <c r="N1026" s="50"/>
      <c r="O1026" s="50">
        <f t="shared" si="440"/>
        <v>0</v>
      </c>
      <c r="P1026" s="50"/>
      <c r="Q1026" s="50">
        <f t="shared" si="441"/>
        <v>0</v>
      </c>
      <c r="R1026" s="50"/>
      <c r="S1026" s="50">
        <f t="shared" si="442"/>
        <v>0</v>
      </c>
      <c r="T1026" s="50"/>
      <c r="U1026" s="50">
        <f t="shared" si="443"/>
        <v>0</v>
      </c>
      <c r="V1026" s="50"/>
      <c r="W1026" s="50">
        <f t="shared" si="444"/>
        <v>0</v>
      </c>
      <c r="X1026" s="50"/>
      <c r="Y1026" s="50">
        <f t="shared" si="445"/>
        <v>0</v>
      </c>
      <c r="Z1026" s="50"/>
      <c r="AA1026" s="50">
        <f t="shared" si="446"/>
        <v>0</v>
      </c>
      <c r="AB1026" s="50"/>
      <c r="AC1026" s="50">
        <f t="shared" si="432"/>
        <v>0</v>
      </c>
      <c r="AD1026" s="50"/>
      <c r="AE1026" s="50">
        <f t="shared" si="448"/>
        <v>0</v>
      </c>
      <c r="AF1026" s="50"/>
      <c r="AG1026" s="50">
        <f t="shared" si="449"/>
        <v>0</v>
      </c>
      <c r="AH1026" s="50"/>
      <c r="AI1026" s="50">
        <f t="shared" si="433"/>
        <v>0</v>
      </c>
      <c r="AJ1026" s="50"/>
      <c r="AK1026" s="50">
        <f t="shared" si="438"/>
        <v>0</v>
      </c>
      <c r="AL1026" s="50"/>
      <c r="AM1026" s="50">
        <f t="shared" si="434"/>
        <v>0</v>
      </c>
      <c r="AN1026" s="50"/>
      <c r="AO1026" s="50">
        <f t="shared" si="435"/>
        <v>0</v>
      </c>
      <c r="AP1026" s="49">
        <f t="shared" si="436"/>
        <v>0</v>
      </c>
      <c r="AQ1026" s="49">
        <f t="shared" si="428"/>
        <v>0</v>
      </c>
      <c r="AR1026" s="49">
        <f t="shared" si="429"/>
        <v>23</v>
      </c>
      <c r="AS1026" s="58">
        <f t="shared" si="430"/>
        <v>1526.28</v>
      </c>
      <c r="AT1026" s="47"/>
      <c r="AU1026" s="46"/>
      <c r="AV1026" s="24">
        <f t="shared" si="439"/>
        <v>0</v>
      </c>
      <c r="AW1026" s="23" t="str">
        <f t="shared" ref="AW1026:AW1057" si="450">IF(AV1026&lt;&gt;0,"MEDIDO","NÃO MEDIDO")</f>
        <v>NÃO MEDIDO</v>
      </c>
      <c r="AX1026" s="45"/>
    </row>
    <row r="1027" spans="1:50" s="41" customFormat="1" ht="45" customHeight="1" x14ac:dyDescent="0.2">
      <c r="A1027" s="41" t="s">
        <v>39</v>
      </c>
      <c r="C1027" s="57" t="s">
        <v>1144</v>
      </c>
      <c r="D1027" s="56" t="s">
        <v>1143</v>
      </c>
      <c r="E1027" s="55" t="s">
        <v>43</v>
      </c>
      <c r="F1027" s="53">
        <v>1</v>
      </c>
      <c r="G1027" s="53">
        <v>0</v>
      </c>
      <c r="H1027" s="54">
        <v>0</v>
      </c>
      <c r="I1027" s="54"/>
      <c r="J1027" s="54">
        <v>0</v>
      </c>
      <c r="K1027" s="53">
        <f t="shared" si="431"/>
        <v>1</v>
      </c>
      <c r="L1027" s="52">
        <v>84.72</v>
      </c>
      <c r="M1027" s="51">
        <f t="shared" si="437"/>
        <v>84.72</v>
      </c>
      <c r="N1027" s="50"/>
      <c r="O1027" s="50">
        <f t="shared" si="440"/>
        <v>0</v>
      </c>
      <c r="P1027" s="50"/>
      <c r="Q1027" s="50">
        <f t="shared" si="441"/>
        <v>0</v>
      </c>
      <c r="R1027" s="50"/>
      <c r="S1027" s="50">
        <f t="shared" si="442"/>
        <v>0</v>
      </c>
      <c r="T1027" s="50"/>
      <c r="U1027" s="50">
        <f t="shared" si="443"/>
        <v>0</v>
      </c>
      <c r="V1027" s="50">
        <v>1</v>
      </c>
      <c r="W1027" s="50">
        <f t="shared" si="444"/>
        <v>84.72</v>
      </c>
      <c r="X1027" s="50"/>
      <c r="Y1027" s="50">
        <f t="shared" si="445"/>
        <v>0</v>
      </c>
      <c r="Z1027" s="50"/>
      <c r="AA1027" s="50">
        <f t="shared" si="446"/>
        <v>0</v>
      </c>
      <c r="AB1027" s="50"/>
      <c r="AC1027" s="50">
        <f t="shared" si="432"/>
        <v>0</v>
      </c>
      <c r="AD1027" s="50"/>
      <c r="AE1027" s="50">
        <f t="shared" si="448"/>
        <v>0</v>
      </c>
      <c r="AF1027" s="50"/>
      <c r="AG1027" s="50">
        <f t="shared" si="449"/>
        <v>0</v>
      </c>
      <c r="AH1027" s="50"/>
      <c r="AI1027" s="50">
        <f t="shared" si="433"/>
        <v>0</v>
      </c>
      <c r="AJ1027" s="50"/>
      <c r="AK1027" s="50">
        <f t="shared" si="438"/>
        <v>0</v>
      </c>
      <c r="AL1027" s="50"/>
      <c r="AM1027" s="50">
        <f t="shared" si="434"/>
        <v>0</v>
      </c>
      <c r="AN1027" s="50"/>
      <c r="AO1027" s="50">
        <f t="shared" si="435"/>
        <v>0</v>
      </c>
      <c r="AP1027" s="49">
        <f t="shared" si="436"/>
        <v>1</v>
      </c>
      <c r="AQ1027" s="49">
        <f t="shared" si="428"/>
        <v>84.72</v>
      </c>
      <c r="AR1027" s="49">
        <f t="shared" si="429"/>
        <v>0</v>
      </c>
      <c r="AS1027" s="58">
        <f t="shared" si="430"/>
        <v>0</v>
      </c>
      <c r="AT1027" s="47"/>
      <c r="AU1027" s="46"/>
      <c r="AV1027" s="24">
        <f t="shared" si="439"/>
        <v>0</v>
      </c>
      <c r="AW1027" s="23" t="str">
        <f t="shared" si="450"/>
        <v>NÃO MEDIDO</v>
      </c>
      <c r="AX1027" s="45"/>
    </row>
    <row r="1028" spans="1:50" s="41" customFormat="1" ht="45" customHeight="1" x14ac:dyDescent="0.2">
      <c r="A1028" s="41" t="s">
        <v>39</v>
      </c>
      <c r="C1028" s="57" t="s">
        <v>1142</v>
      </c>
      <c r="D1028" s="56" t="s">
        <v>1141</v>
      </c>
      <c r="E1028" s="55" t="s">
        <v>43</v>
      </c>
      <c r="F1028" s="53">
        <v>12</v>
      </c>
      <c r="G1028" s="53">
        <v>0</v>
      </c>
      <c r="H1028" s="54">
        <v>0</v>
      </c>
      <c r="I1028" s="54"/>
      <c r="J1028" s="54">
        <v>0</v>
      </c>
      <c r="K1028" s="53">
        <f t="shared" si="431"/>
        <v>12</v>
      </c>
      <c r="L1028" s="52">
        <v>73.06</v>
      </c>
      <c r="M1028" s="51">
        <f t="shared" si="437"/>
        <v>876.72</v>
      </c>
      <c r="N1028" s="50"/>
      <c r="O1028" s="50">
        <f t="shared" si="440"/>
        <v>0</v>
      </c>
      <c r="P1028" s="50"/>
      <c r="Q1028" s="50">
        <f t="shared" si="441"/>
        <v>0</v>
      </c>
      <c r="R1028" s="50"/>
      <c r="S1028" s="50">
        <f t="shared" si="442"/>
        <v>0</v>
      </c>
      <c r="T1028" s="50"/>
      <c r="U1028" s="50">
        <f t="shared" si="443"/>
        <v>0</v>
      </c>
      <c r="V1028" s="50">
        <v>10</v>
      </c>
      <c r="W1028" s="50">
        <f t="shared" si="444"/>
        <v>730.6</v>
      </c>
      <c r="X1028" s="50"/>
      <c r="Y1028" s="50">
        <f t="shared" si="445"/>
        <v>0</v>
      </c>
      <c r="Z1028" s="50"/>
      <c r="AA1028" s="50">
        <f t="shared" si="446"/>
        <v>0</v>
      </c>
      <c r="AB1028" s="50"/>
      <c r="AC1028" s="50">
        <f t="shared" si="432"/>
        <v>0</v>
      </c>
      <c r="AD1028" s="50"/>
      <c r="AE1028" s="50">
        <f t="shared" si="448"/>
        <v>0</v>
      </c>
      <c r="AF1028" s="50"/>
      <c r="AG1028" s="50">
        <f t="shared" si="449"/>
        <v>0</v>
      </c>
      <c r="AH1028" s="50"/>
      <c r="AI1028" s="50">
        <f t="shared" si="433"/>
        <v>0</v>
      </c>
      <c r="AJ1028" s="50"/>
      <c r="AK1028" s="50">
        <f t="shared" si="438"/>
        <v>0</v>
      </c>
      <c r="AL1028" s="50"/>
      <c r="AM1028" s="50">
        <f t="shared" si="434"/>
        <v>0</v>
      </c>
      <c r="AN1028" s="50"/>
      <c r="AO1028" s="50">
        <f t="shared" si="435"/>
        <v>0</v>
      </c>
      <c r="AP1028" s="49">
        <f t="shared" si="436"/>
        <v>10</v>
      </c>
      <c r="AQ1028" s="49">
        <f t="shared" si="428"/>
        <v>730.6</v>
      </c>
      <c r="AR1028" s="49">
        <f t="shared" si="429"/>
        <v>2</v>
      </c>
      <c r="AS1028" s="58">
        <f t="shared" si="430"/>
        <v>146.12</v>
      </c>
      <c r="AT1028" s="47"/>
      <c r="AU1028" s="46"/>
      <c r="AV1028" s="24">
        <f t="shared" si="439"/>
        <v>0</v>
      </c>
      <c r="AW1028" s="23" t="str">
        <f t="shared" si="450"/>
        <v>NÃO MEDIDO</v>
      </c>
      <c r="AX1028" s="45"/>
    </row>
    <row r="1029" spans="1:50" s="41" customFormat="1" ht="87" customHeight="1" x14ac:dyDescent="0.2">
      <c r="A1029" s="41" t="s">
        <v>39</v>
      </c>
      <c r="C1029" s="57" t="s">
        <v>1140</v>
      </c>
      <c r="D1029" s="56" t="s">
        <v>1139</v>
      </c>
      <c r="E1029" s="55" t="s">
        <v>43</v>
      </c>
      <c r="F1029" s="53">
        <v>1</v>
      </c>
      <c r="G1029" s="53">
        <v>0</v>
      </c>
      <c r="H1029" s="54">
        <v>0</v>
      </c>
      <c r="I1029" s="54"/>
      <c r="J1029" s="54">
        <v>0</v>
      </c>
      <c r="K1029" s="53">
        <f t="shared" si="431"/>
        <v>1</v>
      </c>
      <c r="L1029" s="52">
        <v>25.86</v>
      </c>
      <c r="M1029" s="51">
        <f t="shared" si="437"/>
        <v>25.86</v>
      </c>
      <c r="N1029" s="50"/>
      <c r="O1029" s="50">
        <f t="shared" si="440"/>
        <v>0</v>
      </c>
      <c r="P1029" s="50"/>
      <c r="Q1029" s="50">
        <f t="shared" si="441"/>
        <v>0</v>
      </c>
      <c r="R1029" s="50"/>
      <c r="S1029" s="50">
        <f t="shared" si="442"/>
        <v>0</v>
      </c>
      <c r="T1029" s="50"/>
      <c r="U1029" s="50">
        <f t="shared" si="443"/>
        <v>0</v>
      </c>
      <c r="V1029" s="50"/>
      <c r="W1029" s="50">
        <f t="shared" si="444"/>
        <v>0</v>
      </c>
      <c r="X1029" s="50"/>
      <c r="Y1029" s="50">
        <f t="shared" si="445"/>
        <v>0</v>
      </c>
      <c r="Z1029" s="50"/>
      <c r="AA1029" s="50">
        <f t="shared" si="446"/>
        <v>0</v>
      </c>
      <c r="AB1029" s="50"/>
      <c r="AC1029" s="50">
        <f t="shared" si="432"/>
        <v>0</v>
      </c>
      <c r="AD1029" s="50"/>
      <c r="AE1029" s="50">
        <f t="shared" si="448"/>
        <v>0</v>
      </c>
      <c r="AF1029" s="50"/>
      <c r="AG1029" s="50">
        <f t="shared" si="449"/>
        <v>0</v>
      </c>
      <c r="AH1029" s="50">
        <v>1</v>
      </c>
      <c r="AI1029" s="50">
        <f t="shared" si="433"/>
        <v>25.86</v>
      </c>
      <c r="AJ1029" s="50"/>
      <c r="AK1029" s="50">
        <f t="shared" si="438"/>
        <v>0</v>
      </c>
      <c r="AL1029" s="50"/>
      <c r="AM1029" s="50">
        <f t="shared" si="434"/>
        <v>0</v>
      </c>
      <c r="AN1029" s="50"/>
      <c r="AO1029" s="50">
        <f t="shared" si="435"/>
        <v>0</v>
      </c>
      <c r="AP1029" s="49">
        <f t="shared" si="436"/>
        <v>1</v>
      </c>
      <c r="AQ1029" s="49">
        <f t="shared" si="428"/>
        <v>25.86</v>
      </c>
      <c r="AR1029" s="49">
        <f t="shared" si="429"/>
        <v>0</v>
      </c>
      <c r="AS1029" s="58">
        <f t="shared" si="430"/>
        <v>0</v>
      </c>
      <c r="AT1029" s="47"/>
      <c r="AU1029" s="46"/>
      <c r="AV1029" s="24">
        <f t="shared" si="439"/>
        <v>0</v>
      </c>
      <c r="AW1029" s="23" t="str">
        <f t="shared" si="450"/>
        <v>NÃO MEDIDO</v>
      </c>
      <c r="AX1029" s="45"/>
    </row>
    <row r="1030" spans="1:50" s="41" customFormat="1" ht="60" customHeight="1" x14ac:dyDescent="0.2">
      <c r="A1030" s="41" t="s">
        <v>39</v>
      </c>
      <c r="C1030" s="57" t="s">
        <v>1138</v>
      </c>
      <c r="D1030" s="56" t="s">
        <v>1137</v>
      </c>
      <c r="E1030" s="55" t="s">
        <v>182</v>
      </c>
      <c r="F1030" s="53">
        <v>50</v>
      </c>
      <c r="G1030" s="53">
        <v>0</v>
      </c>
      <c r="H1030" s="54">
        <v>0</v>
      </c>
      <c r="I1030" s="54"/>
      <c r="J1030" s="54">
        <v>0</v>
      </c>
      <c r="K1030" s="53">
        <f t="shared" si="431"/>
        <v>50</v>
      </c>
      <c r="L1030" s="52">
        <v>122.81</v>
      </c>
      <c r="M1030" s="51">
        <f t="shared" si="437"/>
        <v>6140.5</v>
      </c>
      <c r="N1030" s="50"/>
      <c r="O1030" s="50">
        <f t="shared" si="440"/>
        <v>0</v>
      </c>
      <c r="P1030" s="50"/>
      <c r="Q1030" s="50">
        <f t="shared" si="441"/>
        <v>0</v>
      </c>
      <c r="R1030" s="50"/>
      <c r="S1030" s="50">
        <f t="shared" si="442"/>
        <v>0</v>
      </c>
      <c r="T1030" s="50"/>
      <c r="U1030" s="50">
        <f t="shared" si="443"/>
        <v>0</v>
      </c>
      <c r="V1030" s="50">
        <v>39.909999999999997</v>
      </c>
      <c r="W1030" s="50">
        <f t="shared" si="444"/>
        <v>4901.3500000000004</v>
      </c>
      <c r="X1030" s="50"/>
      <c r="Y1030" s="50">
        <f t="shared" si="445"/>
        <v>0</v>
      </c>
      <c r="Z1030" s="50"/>
      <c r="AA1030" s="50">
        <f t="shared" si="446"/>
        <v>0</v>
      </c>
      <c r="AB1030" s="50"/>
      <c r="AC1030" s="50">
        <f t="shared" si="432"/>
        <v>0</v>
      </c>
      <c r="AD1030" s="50"/>
      <c r="AE1030" s="50">
        <f t="shared" si="448"/>
        <v>0</v>
      </c>
      <c r="AF1030" s="50"/>
      <c r="AG1030" s="50">
        <f t="shared" si="449"/>
        <v>0</v>
      </c>
      <c r="AH1030" s="50"/>
      <c r="AI1030" s="50">
        <f t="shared" si="433"/>
        <v>0</v>
      </c>
      <c r="AJ1030" s="50"/>
      <c r="AK1030" s="50">
        <f t="shared" si="438"/>
        <v>0</v>
      </c>
      <c r="AL1030" s="50"/>
      <c r="AM1030" s="50">
        <f t="shared" si="434"/>
        <v>0</v>
      </c>
      <c r="AN1030" s="50"/>
      <c r="AO1030" s="50">
        <f t="shared" si="435"/>
        <v>0</v>
      </c>
      <c r="AP1030" s="49">
        <f t="shared" si="436"/>
        <v>39.909999999999997</v>
      </c>
      <c r="AQ1030" s="49">
        <f t="shared" si="428"/>
        <v>4901.3500000000004</v>
      </c>
      <c r="AR1030" s="49">
        <f t="shared" si="429"/>
        <v>10.090000000000003</v>
      </c>
      <c r="AS1030" s="58">
        <f t="shared" si="430"/>
        <v>1239.1499999999996</v>
      </c>
      <c r="AT1030" s="47"/>
      <c r="AU1030" s="46"/>
      <c r="AV1030" s="24">
        <f t="shared" si="439"/>
        <v>0</v>
      </c>
      <c r="AW1030" s="23" t="str">
        <f t="shared" si="450"/>
        <v>NÃO MEDIDO</v>
      </c>
      <c r="AX1030" s="45"/>
    </row>
    <row r="1031" spans="1:50" s="41" customFormat="1" ht="97.5" customHeight="1" x14ac:dyDescent="0.2">
      <c r="A1031" s="41" t="s">
        <v>39</v>
      </c>
      <c r="C1031" s="57" t="s">
        <v>1136</v>
      </c>
      <c r="D1031" s="56" t="s">
        <v>1135</v>
      </c>
      <c r="E1031" s="55" t="s">
        <v>43</v>
      </c>
      <c r="F1031" s="53">
        <v>1</v>
      </c>
      <c r="G1031" s="53">
        <v>0</v>
      </c>
      <c r="H1031" s="54">
        <v>0</v>
      </c>
      <c r="I1031" s="54"/>
      <c r="J1031" s="54">
        <v>0</v>
      </c>
      <c r="K1031" s="53">
        <f t="shared" si="431"/>
        <v>1</v>
      </c>
      <c r="L1031" s="52">
        <v>29.81</v>
      </c>
      <c r="M1031" s="51">
        <f t="shared" si="437"/>
        <v>29.81</v>
      </c>
      <c r="N1031" s="50"/>
      <c r="O1031" s="50">
        <f t="shared" si="440"/>
        <v>0</v>
      </c>
      <c r="P1031" s="50"/>
      <c r="Q1031" s="50">
        <f t="shared" si="441"/>
        <v>0</v>
      </c>
      <c r="R1031" s="50"/>
      <c r="S1031" s="50">
        <f t="shared" si="442"/>
        <v>0</v>
      </c>
      <c r="T1031" s="50"/>
      <c r="U1031" s="50">
        <f t="shared" si="443"/>
        <v>0</v>
      </c>
      <c r="V1031" s="50"/>
      <c r="W1031" s="50">
        <f t="shared" si="444"/>
        <v>0</v>
      </c>
      <c r="X1031" s="50"/>
      <c r="Y1031" s="50">
        <f t="shared" si="445"/>
        <v>0</v>
      </c>
      <c r="Z1031" s="50"/>
      <c r="AA1031" s="50">
        <f t="shared" si="446"/>
        <v>0</v>
      </c>
      <c r="AB1031" s="50"/>
      <c r="AC1031" s="50">
        <f t="shared" si="432"/>
        <v>0</v>
      </c>
      <c r="AD1031" s="50"/>
      <c r="AE1031" s="50">
        <f t="shared" si="448"/>
        <v>0</v>
      </c>
      <c r="AF1031" s="50"/>
      <c r="AG1031" s="50">
        <f t="shared" si="449"/>
        <v>0</v>
      </c>
      <c r="AH1031" s="50"/>
      <c r="AI1031" s="50">
        <f t="shared" si="433"/>
        <v>0</v>
      </c>
      <c r="AJ1031" s="50"/>
      <c r="AK1031" s="50">
        <f t="shared" si="438"/>
        <v>0</v>
      </c>
      <c r="AL1031" s="50"/>
      <c r="AM1031" s="50">
        <f t="shared" si="434"/>
        <v>0</v>
      </c>
      <c r="AN1031" s="50"/>
      <c r="AO1031" s="50">
        <f t="shared" si="435"/>
        <v>0</v>
      </c>
      <c r="AP1031" s="49">
        <f t="shared" si="436"/>
        <v>0</v>
      </c>
      <c r="AQ1031" s="49">
        <f t="shared" si="428"/>
        <v>0</v>
      </c>
      <c r="AR1031" s="49">
        <f t="shared" si="429"/>
        <v>1</v>
      </c>
      <c r="AS1031" s="58">
        <f t="shared" si="430"/>
        <v>29.81</v>
      </c>
      <c r="AT1031" s="47"/>
      <c r="AU1031" s="46"/>
      <c r="AV1031" s="24">
        <f t="shared" si="439"/>
        <v>0</v>
      </c>
      <c r="AW1031" s="23" t="str">
        <f t="shared" si="450"/>
        <v>NÃO MEDIDO</v>
      </c>
      <c r="AX1031" s="45"/>
    </row>
    <row r="1032" spans="1:50" s="41" customFormat="1" ht="45" customHeight="1" x14ac:dyDescent="0.2">
      <c r="A1032" s="41" t="s">
        <v>39</v>
      </c>
      <c r="C1032" s="57" t="s">
        <v>1134</v>
      </c>
      <c r="D1032" s="56" t="s">
        <v>1133</v>
      </c>
      <c r="E1032" s="55" t="s">
        <v>43</v>
      </c>
      <c r="F1032" s="53">
        <v>2</v>
      </c>
      <c r="G1032" s="53">
        <v>0</v>
      </c>
      <c r="H1032" s="54">
        <v>0</v>
      </c>
      <c r="I1032" s="54"/>
      <c r="J1032" s="54">
        <v>0</v>
      </c>
      <c r="K1032" s="53">
        <f t="shared" si="431"/>
        <v>2</v>
      </c>
      <c r="L1032" s="52">
        <v>155.88999999999999</v>
      </c>
      <c r="M1032" s="51">
        <f t="shared" si="437"/>
        <v>311.77999999999997</v>
      </c>
      <c r="N1032" s="50"/>
      <c r="O1032" s="50">
        <f t="shared" si="440"/>
        <v>0</v>
      </c>
      <c r="P1032" s="50"/>
      <c r="Q1032" s="50">
        <f t="shared" si="441"/>
        <v>0</v>
      </c>
      <c r="R1032" s="50"/>
      <c r="S1032" s="50">
        <f t="shared" si="442"/>
        <v>0</v>
      </c>
      <c r="T1032" s="50"/>
      <c r="U1032" s="50">
        <f t="shared" si="443"/>
        <v>0</v>
      </c>
      <c r="V1032" s="50">
        <v>1</v>
      </c>
      <c r="W1032" s="50">
        <f t="shared" si="444"/>
        <v>155.88999999999999</v>
      </c>
      <c r="X1032" s="50"/>
      <c r="Y1032" s="50">
        <f t="shared" si="445"/>
        <v>0</v>
      </c>
      <c r="Z1032" s="50"/>
      <c r="AA1032" s="50">
        <f t="shared" si="446"/>
        <v>0</v>
      </c>
      <c r="AB1032" s="50"/>
      <c r="AC1032" s="50">
        <f t="shared" si="432"/>
        <v>0</v>
      </c>
      <c r="AD1032" s="50"/>
      <c r="AE1032" s="50">
        <f t="shared" si="448"/>
        <v>0</v>
      </c>
      <c r="AF1032" s="50"/>
      <c r="AG1032" s="50">
        <f t="shared" si="449"/>
        <v>0</v>
      </c>
      <c r="AH1032" s="50"/>
      <c r="AI1032" s="50">
        <f t="shared" si="433"/>
        <v>0</v>
      </c>
      <c r="AJ1032" s="50"/>
      <c r="AK1032" s="50">
        <f t="shared" si="438"/>
        <v>0</v>
      </c>
      <c r="AL1032" s="50"/>
      <c r="AM1032" s="50">
        <f t="shared" si="434"/>
        <v>0</v>
      </c>
      <c r="AN1032" s="50"/>
      <c r="AO1032" s="50">
        <f t="shared" si="435"/>
        <v>0</v>
      </c>
      <c r="AP1032" s="49">
        <f t="shared" si="436"/>
        <v>1</v>
      </c>
      <c r="AQ1032" s="49">
        <f t="shared" si="428"/>
        <v>155.88999999999999</v>
      </c>
      <c r="AR1032" s="49">
        <f t="shared" si="429"/>
        <v>1</v>
      </c>
      <c r="AS1032" s="58">
        <f t="shared" si="430"/>
        <v>155.88999999999999</v>
      </c>
      <c r="AT1032" s="47"/>
      <c r="AU1032" s="46"/>
      <c r="AV1032" s="24">
        <f t="shared" si="439"/>
        <v>0</v>
      </c>
      <c r="AW1032" s="23" t="str">
        <f t="shared" si="450"/>
        <v>NÃO MEDIDO</v>
      </c>
      <c r="AX1032" s="45"/>
    </row>
    <row r="1033" spans="1:50" s="41" customFormat="1" ht="45" customHeight="1" x14ac:dyDescent="0.2">
      <c r="A1033" s="41" t="s">
        <v>39</v>
      </c>
      <c r="C1033" s="57" t="s">
        <v>1132</v>
      </c>
      <c r="D1033" s="56" t="s">
        <v>1131</v>
      </c>
      <c r="E1033" s="55" t="s">
        <v>43</v>
      </c>
      <c r="F1033" s="53">
        <v>1</v>
      </c>
      <c r="G1033" s="53">
        <v>0</v>
      </c>
      <c r="H1033" s="54">
        <v>0</v>
      </c>
      <c r="I1033" s="54"/>
      <c r="J1033" s="54">
        <v>0</v>
      </c>
      <c r="K1033" s="53">
        <f t="shared" si="431"/>
        <v>1</v>
      </c>
      <c r="L1033" s="52">
        <v>132.47</v>
      </c>
      <c r="M1033" s="51">
        <f t="shared" si="437"/>
        <v>132.47</v>
      </c>
      <c r="N1033" s="50"/>
      <c r="O1033" s="50">
        <f t="shared" si="440"/>
        <v>0</v>
      </c>
      <c r="P1033" s="50"/>
      <c r="Q1033" s="50">
        <f t="shared" si="441"/>
        <v>0</v>
      </c>
      <c r="R1033" s="50"/>
      <c r="S1033" s="50">
        <f t="shared" si="442"/>
        <v>0</v>
      </c>
      <c r="T1033" s="50"/>
      <c r="U1033" s="50">
        <f t="shared" si="443"/>
        <v>0</v>
      </c>
      <c r="V1033" s="50"/>
      <c r="W1033" s="50">
        <f t="shared" si="444"/>
        <v>0</v>
      </c>
      <c r="X1033" s="50"/>
      <c r="Y1033" s="50">
        <f t="shared" si="445"/>
        <v>0</v>
      </c>
      <c r="Z1033" s="50"/>
      <c r="AA1033" s="50">
        <f t="shared" si="446"/>
        <v>0</v>
      </c>
      <c r="AB1033" s="50"/>
      <c r="AC1033" s="50">
        <f t="shared" si="432"/>
        <v>0</v>
      </c>
      <c r="AD1033" s="50"/>
      <c r="AE1033" s="50">
        <f t="shared" si="448"/>
        <v>0</v>
      </c>
      <c r="AF1033" s="50"/>
      <c r="AG1033" s="50">
        <f t="shared" si="449"/>
        <v>0</v>
      </c>
      <c r="AH1033" s="50"/>
      <c r="AI1033" s="50">
        <f t="shared" si="433"/>
        <v>0</v>
      </c>
      <c r="AJ1033" s="50"/>
      <c r="AK1033" s="50">
        <f t="shared" si="438"/>
        <v>0</v>
      </c>
      <c r="AL1033" s="50"/>
      <c r="AM1033" s="50">
        <f t="shared" si="434"/>
        <v>0</v>
      </c>
      <c r="AN1033" s="50"/>
      <c r="AO1033" s="50">
        <f t="shared" si="435"/>
        <v>0</v>
      </c>
      <c r="AP1033" s="49">
        <f t="shared" si="436"/>
        <v>0</v>
      </c>
      <c r="AQ1033" s="49">
        <f t="shared" si="428"/>
        <v>0</v>
      </c>
      <c r="AR1033" s="49">
        <f t="shared" si="429"/>
        <v>1</v>
      </c>
      <c r="AS1033" s="58">
        <f t="shared" si="430"/>
        <v>132.47</v>
      </c>
      <c r="AT1033" s="47"/>
      <c r="AU1033" s="46"/>
      <c r="AV1033" s="24">
        <f t="shared" si="439"/>
        <v>0</v>
      </c>
      <c r="AW1033" s="23" t="str">
        <f t="shared" si="450"/>
        <v>NÃO MEDIDO</v>
      </c>
      <c r="AX1033" s="45"/>
    </row>
    <row r="1034" spans="1:50" s="41" customFormat="1" ht="45" customHeight="1" x14ac:dyDescent="0.2">
      <c r="A1034" s="41" t="s">
        <v>39</v>
      </c>
      <c r="C1034" s="57" t="s">
        <v>257</v>
      </c>
      <c r="D1034" s="56" t="s">
        <v>256</v>
      </c>
      <c r="E1034" s="55" t="s">
        <v>182</v>
      </c>
      <c r="F1034" s="53">
        <v>600</v>
      </c>
      <c r="G1034" s="53">
        <v>0</v>
      </c>
      <c r="H1034" s="54">
        <v>0</v>
      </c>
      <c r="I1034" s="54"/>
      <c r="J1034" s="54">
        <v>0</v>
      </c>
      <c r="K1034" s="53">
        <f t="shared" si="431"/>
        <v>600</v>
      </c>
      <c r="L1034" s="52">
        <v>32.78</v>
      </c>
      <c r="M1034" s="51">
        <f t="shared" si="437"/>
        <v>19668</v>
      </c>
      <c r="N1034" s="50"/>
      <c r="O1034" s="50">
        <f t="shared" si="440"/>
        <v>0</v>
      </c>
      <c r="P1034" s="50"/>
      <c r="Q1034" s="50">
        <f t="shared" si="441"/>
        <v>0</v>
      </c>
      <c r="R1034" s="50">
        <v>18.55</v>
      </c>
      <c r="S1034" s="50">
        <f t="shared" si="442"/>
        <v>608.07000000000005</v>
      </c>
      <c r="T1034" s="50"/>
      <c r="U1034" s="50">
        <f t="shared" si="443"/>
        <v>0</v>
      </c>
      <c r="V1034" s="50">
        <v>260.14</v>
      </c>
      <c r="W1034" s="50">
        <f t="shared" si="444"/>
        <v>8527.39</v>
      </c>
      <c r="X1034" s="50"/>
      <c r="Y1034" s="50">
        <f t="shared" si="445"/>
        <v>0</v>
      </c>
      <c r="Z1034" s="50"/>
      <c r="AA1034" s="50">
        <f t="shared" si="446"/>
        <v>0</v>
      </c>
      <c r="AB1034" s="50"/>
      <c r="AC1034" s="50">
        <f t="shared" si="432"/>
        <v>0</v>
      </c>
      <c r="AD1034" s="50">
        <v>231.5</v>
      </c>
      <c r="AE1034" s="50">
        <f t="shared" si="448"/>
        <v>7588.57</v>
      </c>
      <c r="AF1034" s="50"/>
      <c r="AG1034" s="50">
        <f t="shared" si="449"/>
        <v>0</v>
      </c>
      <c r="AH1034" s="50"/>
      <c r="AI1034" s="50">
        <f t="shared" si="433"/>
        <v>0</v>
      </c>
      <c r="AJ1034" s="50"/>
      <c r="AK1034" s="50">
        <f t="shared" si="438"/>
        <v>0</v>
      </c>
      <c r="AL1034" s="50"/>
      <c r="AM1034" s="50">
        <f t="shared" si="434"/>
        <v>0</v>
      </c>
      <c r="AN1034" s="50"/>
      <c r="AO1034" s="50">
        <f t="shared" si="435"/>
        <v>0</v>
      </c>
      <c r="AP1034" s="49">
        <f t="shared" si="436"/>
        <v>510.19</v>
      </c>
      <c r="AQ1034" s="49">
        <f t="shared" si="428"/>
        <v>16724.03</v>
      </c>
      <c r="AR1034" s="49">
        <f t="shared" si="429"/>
        <v>89.81</v>
      </c>
      <c r="AS1034" s="58">
        <f t="shared" si="430"/>
        <v>2943.9700000000012</v>
      </c>
      <c r="AT1034" s="47"/>
      <c r="AU1034" s="46"/>
      <c r="AV1034" s="24">
        <f t="shared" si="439"/>
        <v>0</v>
      </c>
      <c r="AW1034" s="23" t="str">
        <f t="shared" si="450"/>
        <v>NÃO MEDIDO</v>
      </c>
      <c r="AX1034" s="45"/>
    </row>
    <row r="1035" spans="1:50" s="41" customFormat="1" ht="45" customHeight="1" x14ac:dyDescent="0.2">
      <c r="A1035" s="41" t="s">
        <v>39</v>
      </c>
      <c r="C1035" s="57" t="s">
        <v>1130</v>
      </c>
      <c r="D1035" s="56" t="s">
        <v>1129</v>
      </c>
      <c r="E1035" s="55" t="s">
        <v>43</v>
      </c>
      <c r="F1035" s="53">
        <v>200</v>
      </c>
      <c r="G1035" s="53">
        <v>0</v>
      </c>
      <c r="H1035" s="54">
        <v>0</v>
      </c>
      <c r="I1035" s="54"/>
      <c r="J1035" s="54">
        <v>0</v>
      </c>
      <c r="K1035" s="53">
        <f t="shared" si="431"/>
        <v>200</v>
      </c>
      <c r="L1035" s="52">
        <v>14.62</v>
      </c>
      <c r="M1035" s="51">
        <f t="shared" si="437"/>
        <v>2924</v>
      </c>
      <c r="N1035" s="50"/>
      <c r="O1035" s="50">
        <f t="shared" si="440"/>
        <v>0</v>
      </c>
      <c r="P1035" s="50"/>
      <c r="Q1035" s="50">
        <f t="shared" si="441"/>
        <v>0</v>
      </c>
      <c r="R1035" s="50"/>
      <c r="S1035" s="50">
        <f t="shared" si="442"/>
        <v>0</v>
      </c>
      <c r="T1035" s="50"/>
      <c r="U1035" s="50">
        <f t="shared" si="443"/>
        <v>0</v>
      </c>
      <c r="V1035" s="50">
        <v>18</v>
      </c>
      <c r="W1035" s="50">
        <f t="shared" si="444"/>
        <v>263.16000000000003</v>
      </c>
      <c r="X1035" s="50"/>
      <c r="Y1035" s="50">
        <f t="shared" si="445"/>
        <v>0</v>
      </c>
      <c r="Z1035" s="50"/>
      <c r="AA1035" s="50">
        <f t="shared" si="446"/>
        <v>0</v>
      </c>
      <c r="AB1035" s="50"/>
      <c r="AC1035" s="50">
        <f t="shared" si="432"/>
        <v>0</v>
      </c>
      <c r="AD1035" s="50"/>
      <c r="AE1035" s="50">
        <f t="shared" si="448"/>
        <v>0</v>
      </c>
      <c r="AF1035" s="50"/>
      <c r="AG1035" s="50">
        <f t="shared" si="449"/>
        <v>0</v>
      </c>
      <c r="AH1035" s="50"/>
      <c r="AI1035" s="50">
        <f t="shared" si="433"/>
        <v>0</v>
      </c>
      <c r="AJ1035" s="50"/>
      <c r="AK1035" s="50">
        <f t="shared" si="438"/>
        <v>0</v>
      </c>
      <c r="AL1035" s="50"/>
      <c r="AM1035" s="50">
        <f t="shared" si="434"/>
        <v>0</v>
      </c>
      <c r="AN1035" s="50"/>
      <c r="AO1035" s="50">
        <f t="shared" si="435"/>
        <v>0</v>
      </c>
      <c r="AP1035" s="49">
        <f t="shared" si="436"/>
        <v>18</v>
      </c>
      <c r="AQ1035" s="49">
        <f t="shared" si="428"/>
        <v>263.16000000000003</v>
      </c>
      <c r="AR1035" s="49">
        <f t="shared" si="429"/>
        <v>182</v>
      </c>
      <c r="AS1035" s="58">
        <f t="shared" si="430"/>
        <v>2660.84</v>
      </c>
      <c r="AT1035" s="47"/>
      <c r="AU1035" s="46"/>
      <c r="AV1035" s="24">
        <f t="shared" si="439"/>
        <v>0</v>
      </c>
      <c r="AW1035" s="23" t="str">
        <f t="shared" si="450"/>
        <v>NÃO MEDIDO</v>
      </c>
      <c r="AX1035" s="45"/>
    </row>
    <row r="1036" spans="1:50" s="41" customFormat="1" ht="45" customHeight="1" x14ac:dyDescent="0.2">
      <c r="A1036" s="41" t="s">
        <v>39</v>
      </c>
      <c r="C1036" s="57" t="s">
        <v>1128</v>
      </c>
      <c r="D1036" s="56" t="s">
        <v>1127</v>
      </c>
      <c r="E1036" s="55" t="s">
        <v>43</v>
      </c>
      <c r="F1036" s="53">
        <v>30</v>
      </c>
      <c r="G1036" s="53">
        <v>0</v>
      </c>
      <c r="H1036" s="54">
        <v>0</v>
      </c>
      <c r="I1036" s="54"/>
      <c r="J1036" s="54">
        <v>0</v>
      </c>
      <c r="K1036" s="53">
        <f t="shared" si="431"/>
        <v>30</v>
      </c>
      <c r="L1036" s="52">
        <v>17.5</v>
      </c>
      <c r="M1036" s="51">
        <f t="shared" si="437"/>
        <v>525</v>
      </c>
      <c r="N1036" s="50"/>
      <c r="O1036" s="50">
        <f t="shared" si="440"/>
        <v>0</v>
      </c>
      <c r="P1036" s="50"/>
      <c r="Q1036" s="50">
        <f t="shared" si="441"/>
        <v>0</v>
      </c>
      <c r="R1036" s="50"/>
      <c r="S1036" s="50">
        <f t="shared" si="442"/>
        <v>0</v>
      </c>
      <c r="T1036" s="50"/>
      <c r="U1036" s="50">
        <f t="shared" si="443"/>
        <v>0</v>
      </c>
      <c r="V1036" s="50">
        <v>2</v>
      </c>
      <c r="W1036" s="50">
        <f t="shared" si="444"/>
        <v>35</v>
      </c>
      <c r="X1036" s="50"/>
      <c r="Y1036" s="50">
        <f t="shared" si="445"/>
        <v>0</v>
      </c>
      <c r="Z1036" s="50"/>
      <c r="AA1036" s="50">
        <f t="shared" si="446"/>
        <v>0</v>
      </c>
      <c r="AB1036" s="50"/>
      <c r="AC1036" s="50">
        <f t="shared" si="432"/>
        <v>0</v>
      </c>
      <c r="AD1036" s="50"/>
      <c r="AE1036" s="50">
        <f t="shared" si="448"/>
        <v>0</v>
      </c>
      <c r="AF1036" s="50"/>
      <c r="AG1036" s="50">
        <f t="shared" si="449"/>
        <v>0</v>
      </c>
      <c r="AH1036" s="50"/>
      <c r="AI1036" s="50">
        <f t="shared" si="433"/>
        <v>0</v>
      </c>
      <c r="AJ1036" s="50"/>
      <c r="AK1036" s="50">
        <f t="shared" si="438"/>
        <v>0</v>
      </c>
      <c r="AL1036" s="50"/>
      <c r="AM1036" s="50">
        <f t="shared" si="434"/>
        <v>0</v>
      </c>
      <c r="AN1036" s="50"/>
      <c r="AO1036" s="50">
        <f t="shared" si="435"/>
        <v>0</v>
      </c>
      <c r="AP1036" s="49">
        <f t="shared" si="436"/>
        <v>2</v>
      </c>
      <c r="AQ1036" s="49">
        <f t="shared" si="428"/>
        <v>35</v>
      </c>
      <c r="AR1036" s="49">
        <f t="shared" si="429"/>
        <v>28</v>
      </c>
      <c r="AS1036" s="58">
        <f t="shared" si="430"/>
        <v>490</v>
      </c>
      <c r="AT1036" s="47"/>
      <c r="AU1036" s="46"/>
      <c r="AV1036" s="24">
        <f t="shared" si="439"/>
        <v>0</v>
      </c>
      <c r="AW1036" s="23" t="str">
        <f t="shared" si="450"/>
        <v>NÃO MEDIDO</v>
      </c>
      <c r="AX1036" s="45"/>
    </row>
    <row r="1037" spans="1:50" s="41" customFormat="1" ht="45" customHeight="1" x14ac:dyDescent="0.2">
      <c r="A1037" s="41" t="s">
        <v>39</v>
      </c>
      <c r="C1037" s="57" t="s">
        <v>1126</v>
      </c>
      <c r="D1037" s="56" t="s">
        <v>1125</v>
      </c>
      <c r="E1037" s="55" t="s">
        <v>43</v>
      </c>
      <c r="F1037" s="53">
        <v>8</v>
      </c>
      <c r="G1037" s="53">
        <v>0</v>
      </c>
      <c r="H1037" s="54">
        <v>0</v>
      </c>
      <c r="I1037" s="54"/>
      <c r="J1037" s="54">
        <v>0</v>
      </c>
      <c r="K1037" s="53">
        <f t="shared" si="431"/>
        <v>8</v>
      </c>
      <c r="L1037" s="52">
        <v>19.38</v>
      </c>
      <c r="M1037" s="51">
        <f t="shared" si="437"/>
        <v>155.04</v>
      </c>
      <c r="N1037" s="50"/>
      <c r="O1037" s="50">
        <f t="shared" si="440"/>
        <v>0</v>
      </c>
      <c r="P1037" s="50"/>
      <c r="Q1037" s="50">
        <f t="shared" si="441"/>
        <v>0</v>
      </c>
      <c r="R1037" s="50"/>
      <c r="S1037" s="50">
        <f t="shared" si="442"/>
        <v>0</v>
      </c>
      <c r="T1037" s="50"/>
      <c r="U1037" s="50">
        <f t="shared" si="443"/>
        <v>0</v>
      </c>
      <c r="V1037" s="50"/>
      <c r="W1037" s="50">
        <f t="shared" si="444"/>
        <v>0</v>
      </c>
      <c r="X1037" s="50"/>
      <c r="Y1037" s="50">
        <f t="shared" si="445"/>
        <v>0</v>
      </c>
      <c r="Z1037" s="50"/>
      <c r="AA1037" s="50">
        <f t="shared" si="446"/>
        <v>0</v>
      </c>
      <c r="AB1037" s="50"/>
      <c r="AC1037" s="50">
        <f t="shared" si="432"/>
        <v>0</v>
      </c>
      <c r="AD1037" s="50"/>
      <c r="AE1037" s="50">
        <f t="shared" si="448"/>
        <v>0</v>
      </c>
      <c r="AF1037" s="50"/>
      <c r="AG1037" s="50">
        <f t="shared" si="449"/>
        <v>0</v>
      </c>
      <c r="AH1037" s="50"/>
      <c r="AI1037" s="50">
        <f t="shared" si="433"/>
        <v>0</v>
      </c>
      <c r="AJ1037" s="50"/>
      <c r="AK1037" s="50">
        <f t="shared" si="438"/>
        <v>0</v>
      </c>
      <c r="AL1037" s="50"/>
      <c r="AM1037" s="50">
        <f t="shared" si="434"/>
        <v>0</v>
      </c>
      <c r="AN1037" s="50"/>
      <c r="AO1037" s="50">
        <f t="shared" si="435"/>
        <v>0</v>
      </c>
      <c r="AP1037" s="49">
        <f t="shared" si="436"/>
        <v>0</v>
      </c>
      <c r="AQ1037" s="49">
        <f t="shared" si="428"/>
        <v>0</v>
      </c>
      <c r="AR1037" s="49">
        <f t="shared" si="429"/>
        <v>8</v>
      </c>
      <c r="AS1037" s="58">
        <f t="shared" si="430"/>
        <v>155.04</v>
      </c>
      <c r="AT1037" s="47"/>
      <c r="AU1037" s="46"/>
      <c r="AV1037" s="24">
        <f t="shared" si="439"/>
        <v>0</v>
      </c>
      <c r="AW1037" s="23" t="str">
        <f t="shared" si="450"/>
        <v>NÃO MEDIDO</v>
      </c>
      <c r="AX1037" s="45"/>
    </row>
    <row r="1038" spans="1:50" s="41" customFormat="1" ht="45" customHeight="1" x14ac:dyDescent="0.2">
      <c r="A1038" s="41" t="s">
        <v>39</v>
      </c>
      <c r="C1038" s="57" t="s">
        <v>1124</v>
      </c>
      <c r="D1038" s="56" t="s">
        <v>1123</v>
      </c>
      <c r="E1038" s="55" t="s">
        <v>43</v>
      </c>
      <c r="F1038" s="53">
        <v>14</v>
      </c>
      <c r="G1038" s="53">
        <v>0</v>
      </c>
      <c r="H1038" s="54">
        <v>0</v>
      </c>
      <c r="I1038" s="54"/>
      <c r="J1038" s="54">
        <v>0</v>
      </c>
      <c r="K1038" s="53">
        <f t="shared" si="431"/>
        <v>14</v>
      </c>
      <c r="L1038" s="52">
        <v>16.36</v>
      </c>
      <c r="M1038" s="51">
        <f t="shared" si="437"/>
        <v>229.04</v>
      </c>
      <c r="N1038" s="50"/>
      <c r="O1038" s="50">
        <f t="shared" si="440"/>
        <v>0</v>
      </c>
      <c r="P1038" s="50"/>
      <c r="Q1038" s="50">
        <f t="shared" si="441"/>
        <v>0</v>
      </c>
      <c r="R1038" s="50"/>
      <c r="S1038" s="50">
        <f t="shared" si="442"/>
        <v>0</v>
      </c>
      <c r="T1038" s="50"/>
      <c r="U1038" s="50">
        <f t="shared" si="443"/>
        <v>0</v>
      </c>
      <c r="V1038" s="50"/>
      <c r="W1038" s="50">
        <f t="shared" si="444"/>
        <v>0</v>
      </c>
      <c r="X1038" s="50"/>
      <c r="Y1038" s="50">
        <f t="shared" si="445"/>
        <v>0</v>
      </c>
      <c r="Z1038" s="50"/>
      <c r="AA1038" s="50">
        <f t="shared" si="446"/>
        <v>0</v>
      </c>
      <c r="AB1038" s="50"/>
      <c r="AC1038" s="50">
        <f t="shared" si="432"/>
        <v>0</v>
      </c>
      <c r="AD1038" s="50"/>
      <c r="AE1038" s="50">
        <f t="shared" si="448"/>
        <v>0</v>
      </c>
      <c r="AF1038" s="50"/>
      <c r="AG1038" s="50">
        <f t="shared" si="449"/>
        <v>0</v>
      </c>
      <c r="AH1038" s="50"/>
      <c r="AI1038" s="50">
        <f t="shared" si="433"/>
        <v>0</v>
      </c>
      <c r="AJ1038" s="50"/>
      <c r="AK1038" s="50">
        <f t="shared" si="438"/>
        <v>0</v>
      </c>
      <c r="AL1038" s="50"/>
      <c r="AM1038" s="50">
        <f t="shared" si="434"/>
        <v>0</v>
      </c>
      <c r="AN1038" s="50"/>
      <c r="AO1038" s="50">
        <f t="shared" si="435"/>
        <v>0</v>
      </c>
      <c r="AP1038" s="49">
        <f t="shared" si="436"/>
        <v>0</v>
      </c>
      <c r="AQ1038" s="49">
        <f t="shared" ref="AQ1038:AQ1101" si="451">SUMIF($N$9:$AO$9,"valor medido",N1038:AO1038)</f>
        <v>0</v>
      </c>
      <c r="AR1038" s="49">
        <f t="shared" ref="AR1038:AR1101" si="452">K1038-AP1038</f>
        <v>14</v>
      </c>
      <c r="AS1038" s="58">
        <f t="shared" ref="AS1038:AS1101" si="453">M1038-AQ1038</f>
        <v>229.04</v>
      </c>
      <c r="AT1038" s="47"/>
      <c r="AU1038" s="46"/>
      <c r="AV1038" s="24">
        <f t="shared" si="439"/>
        <v>0</v>
      </c>
      <c r="AW1038" s="23" t="str">
        <f t="shared" si="450"/>
        <v>NÃO MEDIDO</v>
      </c>
      <c r="AX1038" s="45"/>
    </row>
    <row r="1039" spans="1:50" s="41" customFormat="1" ht="45" customHeight="1" x14ac:dyDescent="0.2">
      <c r="A1039" s="41" t="s">
        <v>39</v>
      </c>
      <c r="C1039" s="57" t="s">
        <v>253</v>
      </c>
      <c r="D1039" s="56" t="s">
        <v>252</v>
      </c>
      <c r="E1039" s="55" t="s">
        <v>182</v>
      </c>
      <c r="F1039" s="53">
        <v>100</v>
      </c>
      <c r="G1039" s="53">
        <v>0</v>
      </c>
      <c r="H1039" s="54">
        <v>0</v>
      </c>
      <c r="I1039" s="54"/>
      <c r="J1039" s="54">
        <v>0</v>
      </c>
      <c r="K1039" s="53">
        <f t="shared" ref="K1039:K1102" si="454">F1039+G1039+H1039+I1039+J1039</f>
        <v>100</v>
      </c>
      <c r="L1039" s="52">
        <v>14.35</v>
      </c>
      <c r="M1039" s="51">
        <f t="shared" si="437"/>
        <v>1435</v>
      </c>
      <c r="N1039" s="50"/>
      <c r="O1039" s="50">
        <f t="shared" si="440"/>
        <v>0</v>
      </c>
      <c r="P1039" s="50"/>
      <c r="Q1039" s="50">
        <f t="shared" si="441"/>
        <v>0</v>
      </c>
      <c r="R1039" s="50"/>
      <c r="S1039" s="50">
        <f t="shared" si="442"/>
        <v>0</v>
      </c>
      <c r="T1039" s="50"/>
      <c r="U1039" s="50">
        <f t="shared" si="443"/>
        <v>0</v>
      </c>
      <c r="V1039" s="50"/>
      <c r="W1039" s="50">
        <f t="shared" si="444"/>
        <v>0</v>
      </c>
      <c r="X1039" s="50"/>
      <c r="Y1039" s="50">
        <f t="shared" si="445"/>
        <v>0</v>
      </c>
      <c r="Z1039" s="50"/>
      <c r="AA1039" s="50">
        <f t="shared" si="446"/>
        <v>0</v>
      </c>
      <c r="AB1039" s="50"/>
      <c r="AC1039" s="50">
        <f t="shared" ref="AC1039:AC1102" si="455">ROUND(AB1039*$L1039,2)</f>
        <v>0</v>
      </c>
      <c r="AD1039" s="50"/>
      <c r="AE1039" s="50">
        <f t="shared" si="448"/>
        <v>0</v>
      </c>
      <c r="AF1039" s="50"/>
      <c r="AG1039" s="50">
        <f t="shared" si="449"/>
        <v>0</v>
      </c>
      <c r="AH1039" s="50"/>
      <c r="AI1039" s="50">
        <f t="shared" ref="AI1039:AI1102" si="456">ROUND(AH1039*$L1039,2)</f>
        <v>0</v>
      </c>
      <c r="AJ1039" s="50"/>
      <c r="AK1039" s="50">
        <f t="shared" si="438"/>
        <v>0</v>
      </c>
      <c r="AL1039" s="50"/>
      <c r="AM1039" s="50">
        <f t="shared" ref="AM1039:AM1102" si="457">ROUND(AL1039*$L1039,2)</f>
        <v>0</v>
      </c>
      <c r="AN1039" s="50"/>
      <c r="AO1039" s="50">
        <f t="shared" ref="AO1039:AO1102" si="458">ROUND(AN1039*$L1039,2)</f>
        <v>0</v>
      </c>
      <c r="AP1039" s="49">
        <f t="shared" ref="AP1039:AP1102" si="459">SUMIF($N$9:$AO$9,"QUANTIDADE",N1039:AO1039)</f>
        <v>0</v>
      </c>
      <c r="AQ1039" s="49">
        <f t="shared" si="451"/>
        <v>0</v>
      </c>
      <c r="AR1039" s="49">
        <f t="shared" si="452"/>
        <v>100</v>
      </c>
      <c r="AS1039" s="58">
        <f t="shared" si="453"/>
        <v>1435</v>
      </c>
      <c r="AT1039" s="47"/>
      <c r="AU1039" s="46"/>
      <c r="AV1039" s="24">
        <f t="shared" si="439"/>
        <v>0</v>
      </c>
      <c r="AW1039" s="23" t="str">
        <f t="shared" si="450"/>
        <v>NÃO MEDIDO</v>
      </c>
      <c r="AX1039" s="45"/>
    </row>
    <row r="1040" spans="1:50" s="41" customFormat="1" ht="45" customHeight="1" x14ac:dyDescent="0.2">
      <c r="A1040" s="41" t="s">
        <v>39</v>
      </c>
      <c r="C1040" s="57" t="s">
        <v>1122</v>
      </c>
      <c r="D1040" s="56" t="s">
        <v>1121</v>
      </c>
      <c r="E1040" s="55" t="s">
        <v>182</v>
      </c>
      <c r="F1040" s="53">
        <v>420</v>
      </c>
      <c r="G1040" s="53">
        <v>0</v>
      </c>
      <c r="H1040" s="54">
        <v>0</v>
      </c>
      <c r="I1040" s="54"/>
      <c r="J1040" s="54">
        <v>0</v>
      </c>
      <c r="K1040" s="53">
        <f t="shared" si="454"/>
        <v>420</v>
      </c>
      <c r="L1040" s="52">
        <v>22.08</v>
      </c>
      <c r="M1040" s="51">
        <f t="shared" ref="M1040:M1103" si="460">ROUND(($F1040*$L1040),2)+ROUND(($G1040*$L1040),2)+ROUND(($H1040*$L1040),2)+ROUND(($I1040*$L1040),2)+ROUND(($J1040*$L1040),2)</f>
        <v>9273.6</v>
      </c>
      <c r="N1040" s="50"/>
      <c r="O1040" s="50">
        <f t="shared" si="440"/>
        <v>0</v>
      </c>
      <c r="P1040" s="50"/>
      <c r="Q1040" s="50">
        <f t="shared" si="441"/>
        <v>0</v>
      </c>
      <c r="R1040" s="50">
        <v>239.1</v>
      </c>
      <c r="S1040" s="50">
        <f t="shared" si="442"/>
        <v>5279.33</v>
      </c>
      <c r="T1040" s="50"/>
      <c r="U1040" s="50">
        <f t="shared" si="443"/>
        <v>0</v>
      </c>
      <c r="V1040" s="50">
        <v>78.260000000000005</v>
      </c>
      <c r="W1040" s="50">
        <f t="shared" si="444"/>
        <v>1727.98</v>
      </c>
      <c r="X1040" s="50"/>
      <c r="Y1040" s="50">
        <f t="shared" si="445"/>
        <v>0</v>
      </c>
      <c r="Z1040" s="50"/>
      <c r="AA1040" s="50">
        <f t="shared" si="446"/>
        <v>0</v>
      </c>
      <c r="AB1040" s="50"/>
      <c r="AC1040" s="50">
        <f t="shared" si="455"/>
        <v>0</v>
      </c>
      <c r="AD1040" s="50"/>
      <c r="AE1040" s="50">
        <f t="shared" si="448"/>
        <v>0</v>
      </c>
      <c r="AF1040" s="50"/>
      <c r="AG1040" s="50">
        <f t="shared" si="449"/>
        <v>0</v>
      </c>
      <c r="AH1040" s="50"/>
      <c r="AI1040" s="50">
        <f t="shared" si="456"/>
        <v>0</v>
      </c>
      <c r="AJ1040" s="50"/>
      <c r="AK1040" s="50">
        <f t="shared" si="438"/>
        <v>0</v>
      </c>
      <c r="AL1040" s="50"/>
      <c r="AM1040" s="50">
        <f t="shared" si="457"/>
        <v>0</v>
      </c>
      <c r="AN1040" s="50"/>
      <c r="AO1040" s="50">
        <f t="shared" si="458"/>
        <v>0</v>
      </c>
      <c r="AP1040" s="49">
        <f t="shared" si="459"/>
        <v>317.36</v>
      </c>
      <c r="AQ1040" s="49">
        <f t="shared" si="451"/>
        <v>7007.3099999999995</v>
      </c>
      <c r="AR1040" s="49">
        <f t="shared" si="452"/>
        <v>102.63999999999999</v>
      </c>
      <c r="AS1040" s="58">
        <f t="shared" si="453"/>
        <v>2266.2900000000009</v>
      </c>
      <c r="AT1040" s="47"/>
      <c r="AU1040" s="46"/>
      <c r="AV1040" s="24">
        <f t="shared" si="439"/>
        <v>0</v>
      </c>
      <c r="AW1040" s="23" t="str">
        <f t="shared" si="450"/>
        <v>NÃO MEDIDO</v>
      </c>
      <c r="AX1040" s="45"/>
    </row>
    <row r="1041" spans="1:50" s="41" customFormat="1" ht="45" customHeight="1" x14ac:dyDescent="0.2">
      <c r="A1041" s="41" t="s">
        <v>39</v>
      </c>
      <c r="C1041" s="57" t="s">
        <v>642</v>
      </c>
      <c r="D1041" s="56" t="s">
        <v>641</v>
      </c>
      <c r="E1041" s="55" t="s">
        <v>43</v>
      </c>
      <c r="F1041" s="53">
        <v>270</v>
      </c>
      <c r="G1041" s="53">
        <v>0</v>
      </c>
      <c r="H1041" s="54">
        <v>0</v>
      </c>
      <c r="I1041" s="54"/>
      <c r="J1041" s="54">
        <v>0</v>
      </c>
      <c r="K1041" s="53">
        <f t="shared" si="454"/>
        <v>270</v>
      </c>
      <c r="L1041" s="52">
        <v>76.760000000000005</v>
      </c>
      <c r="M1041" s="51">
        <f t="shared" si="460"/>
        <v>20725.2</v>
      </c>
      <c r="N1041" s="50"/>
      <c r="O1041" s="50">
        <f t="shared" si="440"/>
        <v>0</v>
      </c>
      <c r="P1041" s="50"/>
      <c r="Q1041" s="50">
        <f t="shared" si="441"/>
        <v>0</v>
      </c>
      <c r="R1041" s="50"/>
      <c r="S1041" s="50">
        <f t="shared" si="442"/>
        <v>0</v>
      </c>
      <c r="T1041" s="50"/>
      <c r="U1041" s="50">
        <f t="shared" si="443"/>
        <v>0</v>
      </c>
      <c r="V1041" s="50">
        <v>27</v>
      </c>
      <c r="W1041" s="50">
        <f t="shared" si="444"/>
        <v>2072.52</v>
      </c>
      <c r="X1041" s="50"/>
      <c r="Y1041" s="50">
        <f t="shared" si="445"/>
        <v>0</v>
      </c>
      <c r="Z1041" s="50"/>
      <c r="AA1041" s="50">
        <f t="shared" si="446"/>
        <v>0</v>
      </c>
      <c r="AB1041" s="50"/>
      <c r="AC1041" s="50">
        <f t="shared" si="455"/>
        <v>0</v>
      </c>
      <c r="AD1041" s="50"/>
      <c r="AE1041" s="50">
        <f t="shared" si="448"/>
        <v>0</v>
      </c>
      <c r="AF1041" s="50">
        <v>243</v>
      </c>
      <c r="AG1041" s="50">
        <f t="shared" si="449"/>
        <v>18652.68</v>
      </c>
      <c r="AH1041" s="50"/>
      <c r="AI1041" s="50">
        <f t="shared" si="456"/>
        <v>0</v>
      </c>
      <c r="AJ1041" s="50"/>
      <c r="AK1041" s="50">
        <f t="shared" si="438"/>
        <v>0</v>
      </c>
      <c r="AL1041" s="50"/>
      <c r="AM1041" s="50">
        <f t="shared" si="457"/>
        <v>0</v>
      </c>
      <c r="AN1041" s="50"/>
      <c r="AO1041" s="50">
        <f t="shared" si="458"/>
        <v>0</v>
      </c>
      <c r="AP1041" s="49">
        <f t="shared" si="459"/>
        <v>270</v>
      </c>
      <c r="AQ1041" s="49">
        <f t="shared" si="451"/>
        <v>20725.2</v>
      </c>
      <c r="AR1041" s="49">
        <f t="shared" si="452"/>
        <v>0</v>
      </c>
      <c r="AS1041" s="58">
        <f t="shared" si="453"/>
        <v>0</v>
      </c>
      <c r="AT1041" s="47"/>
      <c r="AU1041" s="46"/>
      <c r="AV1041" s="24">
        <f t="shared" si="439"/>
        <v>0</v>
      </c>
      <c r="AW1041" s="23" t="str">
        <f t="shared" si="450"/>
        <v>NÃO MEDIDO</v>
      </c>
      <c r="AX1041" s="45"/>
    </row>
    <row r="1042" spans="1:50" s="41" customFormat="1" ht="45" customHeight="1" x14ac:dyDescent="0.2">
      <c r="A1042" s="41" t="s">
        <v>39</v>
      </c>
      <c r="C1042" s="57" t="s">
        <v>506</v>
      </c>
      <c r="D1042" s="56" t="s">
        <v>505</v>
      </c>
      <c r="E1042" s="55" t="s">
        <v>43</v>
      </c>
      <c r="F1042" s="53">
        <v>25</v>
      </c>
      <c r="G1042" s="53">
        <v>0</v>
      </c>
      <c r="H1042" s="54">
        <v>0</v>
      </c>
      <c r="I1042" s="54"/>
      <c r="J1042" s="54">
        <v>0</v>
      </c>
      <c r="K1042" s="53">
        <f t="shared" si="454"/>
        <v>25</v>
      </c>
      <c r="L1042" s="52">
        <v>81.040000000000006</v>
      </c>
      <c r="M1042" s="51">
        <f t="shared" si="460"/>
        <v>2026</v>
      </c>
      <c r="N1042" s="50"/>
      <c r="O1042" s="50">
        <f t="shared" si="440"/>
        <v>0</v>
      </c>
      <c r="P1042" s="50"/>
      <c r="Q1042" s="50">
        <f t="shared" si="441"/>
        <v>0</v>
      </c>
      <c r="R1042" s="50"/>
      <c r="S1042" s="50">
        <f t="shared" si="442"/>
        <v>0</v>
      </c>
      <c r="T1042" s="50"/>
      <c r="U1042" s="50">
        <f t="shared" si="443"/>
        <v>0</v>
      </c>
      <c r="V1042" s="50"/>
      <c r="W1042" s="50">
        <f t="shared" si="444"/>
        <v>0</v>
      </c>
      <c r="X1042" s="50"/>
      <c r="Y1042" s="50">
        <f t="shared" si="445"/>
        <v>0</v>
      </c>
      <c r="Z1042" s="50"/>
      <c r="AA1042" s="50">
        <f t="shared" si="446"/>
        <v>0</v>
      </c>
      <c r="AB1042" s="50"/>
      <c r="AC1042" s="50">
        <f t="shared" si="455"/>
        <v>0</v>
      </c>
      <c r="AD1042" s="50"/>
      <c r="AE1042" s="50">
        <f t="shared" si="448"/>
        <v>0</v>
      </c>
      <c r="AF1042" s="50"/>
      <c r="AG1042" s="50">
        <f t="shared" si="449"/>
        <v>0</v>
      </c>
      <c r="AH1042" s="50"/>
      <c r="AI1042" s="50">
        <f t="shared" si="456"/>
        <v>0</v>
      </c>
      <c r="AJ1042" s="50"/>
      <c r="AK1042" s="50">
        <f t="shared" ref="AK1042:AK1105" si="461">ROUND(AJ1042*$L1042,2)</f>
        <v>0</v>
      </c>
      <c r="AL1042" s="50"/>
      <c r="AM1042" s="50">
        <f t="shared" si="457"/>
        <v>0</v>
      </c>
      <c r="AN1042" s="50"/>
      <c r="AO1042" s="50">
        <f t="shared" si="458"/>
        <v>0</v>
      </c>
      <c r="AP1042" s="49">
        <f t="shared" si="459"/>
        <v>0</v>
      </c>
      <c r="AQ1042" s="49">
        <f t="shared" si="451"/>
        <v>0</v>
      </c>
      <c r="AR1042" s="49">
        <f t="shared" si="452"/>
        <v>25</v>
      </c>
      <c r="AS1042" s="58">
        <f t="shared" si="453"/>
        <v>2026</v>
      </c>
      <c r="AT1042" s="47"/>
      <c r="AU1042" s="46"/>
      <c r="AV1042" s="24">
        <f t="shared" si="439"/>
        <v>0</v>
      </c>
      <c r="AW1042" s="23" t="str">
        <f t="shared" si="450"/>
        <v>NÃO MEDIDO</v>
      </c>
      <c r="AX1042" s="45"/>
    </row>
    <row r="1043" spans="1:50" s="41" customFormat="1" ht="45" customHeight="1" x14ac:dyDescent="0.2">
      <c r="A1043" s="41" t="s">
        <v>39</v>
      </c>
      <c r="C1043" s="57" t="s">
        <v>741</v>
      </c>
      <c r="D1043" s="56" t="s">
        <v>740</v>
      </c>
      <c r="E1043" s="55" t="s">
        <v>43</v>
      </c>
      <c r="F1043" s="53">
        <v>20</v>
      </c>
      <c r="G1043" s="53">
        <v>0</v>
      </c>
      <c r="H1043" s="54">
        <v>0</v>
      </c>
      <c r="I1043" s="54"/>
      <c r="J1043" s="54">
        <v>0</v>
      </c>
      <c r="K1043" s="53">
        <f t="shared" si="454"/>
        <v>20</v>
      </c>
      <c r="L1043" s="52">
        <v>124.39</v>
      </c>
      <c r="M1043" s="51">
        <f t="shared" si="460"/>
        <v>2487.8000000000002</v>
      </c>
      <c r="N1043" s="50"/>
      <c r="O1043" s="50">
        <f t="shared" si="440"/>
        <v>0</v>
      </c>
      <c r="P1043" s="50"/>
      <c r="Q1043" s="50">
        <f t="shared" si="441"/>
        <v>0</v>
      </c>
      <c r="R1043" s="50"/>
      <c r="S1043" s="50">
        <f t="shared" si="442"/>
        <v>0</v>
      </c>
      <c r="T1043" s="50"/>
      <c r="U1043" s="50">
        <f t="shared" si="443"/>
        <v>0</v>
      </c>
      <c r="V1043" s="50">
        <v>7</v>
      </c>
      <c r="W1043" s="50">
        <f t="shared" si="444"/>
        <v>870.73</v>
      </c>
      <c r="X1043" s="50"/>
      <c r="Y1043" s="50">
        <f t="shared" si="445"/>
        <v>0</v>
      </c>
      <c r="Z1043" s="50"/>
      <c r="AA1043" s="50">
        <f t="shared" si="446"/>
        <v>0</v>
      </c>
      <c r="AB1043" s="50"/>
      <c r="AC1043" s="50">
        <f t="shared" si="455"/>
        <v>0</v>
      </c>
      <c r="AD1043" s="50"/>
      <c r="AE1043" s="50">
        <f t="shared" si="448"/>
        <v>0</v>
      </c>
      <c r="AF1043" s="50">
        <v>12</v>
      </c>
      <c r="AG1043" s="50">
        <f t="shared" si="449"/>
        <v>1492.68</v>
      </c>
      <c r="AH1043" s="50"/>
      <c r="AI1043" s="50">
        <f t="shared" si="456"/>
        <v>0</v>
      </c>
      <c r="AJ1043" s="50"/>
      <c r="AK1043" s="50">
        <f t="shared" si="461"/>
        <v>0</v>
      </c>
      <c r="AL1043" s="50"/>
      <c r="AM1043" s="50">
        <f t="shared" si="457"/>
        <v>0</v>
      </c>
      <c r="AN1043" s="50"/>
      <c r="AO1043" s="50">
        <f t="shared" si="458"/>
        <v>0</v>
      </c>
      <c r="AP1043" s="49">
        <f t="shared" si="459"/>
        <v>19</v>
      </c>
      <c r="AQ1043" s="49">
        <f t="shared" si="451"/>
        <v>2363.41</v>
      </c>
      <c r="AR1043" s="49">
        <f t="shared" si="452"/>
        <v>1</v>
      </c>
      <c r="AS1043" s="58">
        <f t="shared" si="453"/>
        <v>124.39000000000033</v>
      </c>
      <c r="AT1043" s="47"/>
      <c r="AU1043" s="46"/>
      <c r="AV1043" s="24">
        <f t="shared" si="439"/>
        <v>0</v>
      </c>
      <c r="AW1043" s="23" t="str">
        <f t="shared" si="450"/>
        <v>NÃO MEDIDO</v>
      </c>
      <c r="AX1043" s="45"/>
    </row>
    <row r="1044" spans="1:50" s="41" customFormat="1" ht="45" customHeight="1" x14ac:dyDescent="0.2">
      <c r="A1044" s="41" t="s">
        <v>39</v>
      </c>
      <c r="C1044" s="57" t="s">
        <v>504</v>
      </c>
      <c r="D1044" s="56" t="s">
        <v>503</v>
      </c>
      <c r="E1044" s="55" t="s">
        <v>43</v>
      </c>
      <c r="F1044" s="53">
        <v>8</v>
      </c>
      <c r="G1044" s="53">
        <v>0</v>
      </c>
      <c r="H1044" s="54">
        <v>0</v>
      </c>
      <c r="I1044" s="54"/>
      <c r="J1044" s="54">
        <v>0</v>
      </c>
      <c r="K1044" s="53">
        <f t="shared" si="454"/>
        <v>8</v>
      </c>
      <c r="L1044" s="52">
        <v>141.83000000000001</v>
      </c>
      <c r="M1044" s="51">
        <f t="shared" si="460"/>
        <v>1134.6400000000001</v>
      </c>
      <c r="N1044" s="50"/>
      <c r="O1044" s="50">
        <f t="shared" si="440"/>
        <v>0</v>
      </c>
      <c r="P1044" s="50"/>
      <c r="Q1044" s="50">
        <f t="shared" si="441"/>
        <v>0</v>
      </c>
      <c r="R1044" s="50"/>
      <c r="S1044" s="50">
        <f t="shared" si="442"/>
        <v>0</v>
      </c>
      <c r="T1044" s="50"/>
      <c r="U1044" s="50">
        <f t="shared" si="443"/>
        <v>0</v>
      </c>
      <c r="V1044" s="50"/>
      <c r="W1044" s="50">
        <f t="shared" si="444"/>
        <v>0</v>
      </c>
      <c r="X1044" s="50"/>
      <c r="Y1044" s="50">
        <f t="shared" si="445"/>
        <v>0</v>
      </c>
      <c r="Z1044" s="50"/>
      <c r="AA1044" s="50">
        <f t="shared" si="446"/>
        <v>0</v>
      </c>
      <c r="AB1044" s="50"/>
      <c r="AC1044" s="50">
        <f t="shared" si="455"/>
        <v>0</v>
      </c>
      <c r="AD1044" s="50"/>
      <c r="AE1044" s="50">
        <f t="shared" si="448"/>
        <v>0</v>
      </c>
      <c r="AF1044" s="50"/>
      <c r="AG1044" s="50">
        <f t="shared" si="449"/>
        <v>0</v>
      </c>
      <c r="AH1044" s="50"/>
      <c r="AI1044" s="50">
        <f t="shared" si="456"/>
        <v>0</v>
      </c>
      <c r="AJ1044" s="50"/>
      <c r="AK1044" s="50">
        <f t="shared" si="461"/>
        <v>0</v>
      </c>
      <c r="AL1044" s="50"/>
      <c r="AM1044" s="50">
        <f t="shared" si="457"/>
        <v>0</v>
      </c>
      <c r="AN1044" s="50"/>
      <c r="AO1044" s="50">
        <f t="shared" si="458"/>
        <v>0</v>
      </c>
      <c r="AP1044" s="49">
        <f t="shared" si="459"/>
        <v>0</v>
      </c>
      <c r="AQ1044" s="49">
        <f t="shared" si="451"/>
        <v>0</v>
      </c>
      <c r="AR1044" s="49">
        <f t="shared" si="452"/>
        <v>8</v>
      </c>
      <c r="AS1044" s="58">
        <f t="shared" si="453"/>
        <v>1134.6400000000001</v>
      </c>
      <c r="AT1044" s="47"/>
      <c r="AU1044" s="46"/>
      <c r="AV1044" s="24">
        <f t="shared" si="439"/>
        <v>0</v>
      </c>
      <c r="AW1044" s="23" t="str">
        <f t="shared" si="450"/>
        <v>NÃO MEDIDO</v>
      </c>
      <c r="AX1044" s="45"/>
    </row>
    <row r="1045" spans="1:50" s="41" customFormat="1" ht="45" customHeight="1" x14ac:dyDescent="0.2">
      <c r="A1045" s="41" t="s">
        <v>39</v>
      </c>
      <c r="C1045" s="57" t="s">
        <v>1120</v>
      </c>
      <c r="D1045" s="56" t="s">
        <v>1119</v>
      </c>
      <c r="E1045" s="55" t="s">
        <v>43</v>
      </c>
      <c r="F1045" s="53">
        <v>70</v>
      </c>
      <c r="G1045" s="53">
        <v>0</v>
      </c>
      <c r="H1045" s="54">
        <v>0</v>
      </c>
      <c r="I1045" s="54"/>
      <c r="J1045" s="54">
        <v>90</v>
      </c>
      <c r="K1045" s="53">
        <f t="shared" si="454"/>
        <v>160</v>
      </c>
      <c r="L1045" s="52">
        <v>5.96</v>
      </c>
      <c r="M1045" s="51">
        <f t="shared" si="460"/>
        <v>953.59999999999991</v>
      </c>
      <c r="N1045" s="50"/>
      <c r="O1045" s="50">
        <f t="shared" si="440"/>
        <v>0</v>
      </c>
      <c r="P1045" s="50"/>
      <c r="Q1045" s="50">
        <f t="shared" si="441"/>
        <v>0</v>
      </c>
      <c r="R1045" s="50"/>
      <c r="S1045" s="50">
        <f t="shared" si="442"/>
        <v>0</v>
      </c>
      <c r="T1045" s="50"/>
      <c r="U1045" s="50">
        <f t="shared" si="443"/>
        <v>0</v>
      </c>
      <c r="V1045" s="50"/>
      <c r="W1045" s="50">
        <f t="shared" si="444"/>
        <v>0</v>
      </c>
      <c r="X1045" s="50"/>
      <c r="Y1045" s="50">
        <f t="shared" si="445"/>
        <v>0</v>
      </c>
      <c r="Z1045" s="50"/>
      <c r="AA1045" s="50">
        <f t="shared" si="446"/>
        <v>0</v>
      </c>
      <c r="AB1045" s="50"/>
      <c r="AC1045" s="50">
        <f t="shared" si="455"/>
        <v>0</v>
      </c>
      <c r="AD1045" s="50"/>
      <c r="AE1045" s="50">
        <f t="shared" si="448"/>
        <v>0</v>
      </c>
      <c r="AF1045" s="50">
        <v>70</v>
      </c>
      <c r="AG1045" s="50">
        <f t="shared" si="449"/>
        <v>417.2</v>
      </c>
      <c r="AH1045" s="50"/>
      <c r="AI1045" s="50">
        <f t="shared" si="456"/>
        <v>0</v>
      </c>
      <c r="AJ1045" s="50"/>
      <c r="AK1045" s="50">
        <f t="shared" si="461"/>
        <v>0</v>
      </c>
      <c r="AL1045" s="50"/>
      <c r="AM1045" s="50">
        <f t="shared" si="457"/>
        <v>0</v>
      </c>
      <c r="AN1045" s="50"/>
      <c r="AO1045" s="50">
        <f t="shared" si="458"/>
        <v>0</v>
      </c>
      <c r="AP1045" s="49">
        <f t="shared" si="459"/>
        <v>70</v>
      </c>
      <c r="AQ1045" s="49">
        <f t="shared" si="451"/>
        <v>417.2</v>
      </c>
      <c r="AR1045" s="49">
        <f t="shared" si="452"/>
        <v>90</v>
      </c>
      <c r="AS1045" s="58">
        <f t="shared" si="453"/>
        <v>536.39999999999986</v>
      </c>
      <c r="AT1045" s="47"/>
      <c r="AU1045" s="46"/>
      <c r="AV1045" s="24">
        <f t="shared" ref="AV1045:AV1108" si="462">INDEX($N$10:$AO$1747,ROW()-9,MATCH($AV$10,$N$10:$AO$10,0))</f>
        <v>0</v>
      </c>
      <c r="AW1045" s="23" t="str">
        <f t="shared" si="450"/>
        <v>NÃO MEDIDO</v>
      </c>
      <c r="AX1045" s="45"/>
    </row>
    <row r="1046" spans="1:50" s="41" customFormat="1" ht="45" customHeight="1" x14ac:dyDescent="0.2">
      <c r="A1046" s="41" t="s">
        <v>39</v>
      </c>
      <c r="C1046" s="57" t="s">
        <v>624</v>
      </c>
      <c r="D1046" s="56" t="s">
        <v>623</v>
      </c>
      <c r="E1046" s="55" t="s">
        <v>43</v>
      </c>
      <c r="F1046" s="53">
        <v>140</v>
      </c>
      <c r="G1046" s="53">
        <v>0</v>
      </c>
      <c r="H1046" s="54">
        <v>0</v>
      </c>
      <c r="I1046" s="54"/>
      <c r="J1046" s="54">
        <v>0</v>
      </c>
      <c r="K1046" s="53">
        <f t="shared" si="454"/>
        <v>140</v>
      </c>
      <c r="L1046" s="52">
        <v>5.48</v>
      </c>
      <c r="M1046" s="51">
        <f t="shared" si="460"/>
        <v>767.2</v>
      </c>
      <c r="N1046" s="50"/>
      <c r="O1046" s="50">
        <f t="shared" si="440"/>
        <v>0</v>
      </c>
      <c r="P1046" s="50"/>
      <c r="Q1046" s="50">
        <f t="shared" si="441"/>
        <v>0</v>
      </c>
      <c r="R1046" s="50"/>
      <c r="S1046" s="50">
        <f t="shared" si="442"/>
        <v>0</v>
      </c>
      <c r="T1046" s="50"/>
      <c r="U1046" s="50">
        <f t="shared" si="443"/>
        <v>0</v>
      </c>
      <c r="V1046" s="50"/>
      <c r="W1046" s="50">
        <f t="shared" si="444"/>
        <v>0</v>
      </c>
      <c r="X1046" s="50">
        <v>54</v>
      </c>
      <c r="Y1046" s="50">
        <f t="shared" si="445"/>
        <v>295.92</v>
      </c>
      <c r="Z1046" s="50"/>
      <c r="AA1046" s="50">
        <f t="shared" si="446"/>
        <v>0</v>
      </c>
      <c r="AB1046" s="50"/>
      <c r="AC1046" s="50">
        <f t="shared" si="455"/>
        <v>0</v>
      </c>
      <c r="AD1046" s="50"/>
      <c r="AE1046" s="50">
        <f t="shared" si="448"/>
        <v>0</v>
      </c>
      <c r="AF1046" s="50">
        <v>86</v>
      </c>
      <c r="AG1046" s="50">
        <f t="shared" si="449"/>
        <v>471.28</v>
      </c>
      <c r="AH1046" s="50"/>
      <c r="AI1046" s="50">
        <f t="shared" si="456"/>
        <v>0</v>
      </c>
      <c r="AJ1046" s="50"/>
      <c r="AK1046" s="50">
        <f t="shared" si="461"/>
        <v>0</v>
      </c>
      <c r="AL1046" s="50"/>
      <c r="AM1046" s="50">
        <f t="shared" si="457"/>
        <v>0</v>
      </c>
      <c r="AN1046" s="50"/>
      <c r="AO1046" s="50">
        <f t="shared" si="458"/>
        <v>0</v>
      </c>
      <c r="AP1046" s="49">
        <f t="shared" si="459"/>
        <v>140</v>
      </c>
      <c r="AQ1046" s="49">
        <f t="shared" si="451"/>
        <v>767.2</v>
      </c>
      <c r="AR1046" s="49">
        <f t="shared" si="452"/>
        <v>0</v>
      </c>
      <c r="AS1046" s="58">
        <f t="shared" si="453"/>
        <v>0</v>
      </c>
      <c r="AT1046" s="47"/>
      <c r="AU1046" s="46"/>
      <c r="AV1046" s="24">
        <f t="shared" si="462"/>
        <v>0</v>
      </c>
      <c r="AW1046" s="23" t="str">
        <f t="shared" si="450"/>
        <v>NÃO MEDIDO</v>
      </c>
      <c r="AX1046" s="45"/>
    </row>
    <row r="1047" spans="1:50" s="41" customFormat="1" ht="45" customHeight="1" x14ac:dyDescent="0.2">
      <c r="A1047" s="41" t="s">
        <v>39</v>
      </c>
      <c r="C1047" s="57" t="s">
        <v>455</v>
      </c>
      <c r="D1047" s="56" t="s">
        <v>454</v>
      </c>
      <c r="E1047" s="55" t="s">
        <v>43</v>
      </c>
      <c r="F1047" s="53">
        <v>10</v>
      </c>
      <c r="G1047" s="53">
        <v>0</v>
      </c>
      <c r="H1047" s="54">
        <v>0</v>
      </c>
      <c r="I1047" s="54"/>
      <c r="J1047" s="54">
        <v>0</v>
      </c>
      <c r="K1047" s="53">
        <f t="shared" si="454"/>
        <v>10</v>
      </c>
      <c r="L1047" s="52">
        <v>6.82</v>
      </c>
      <c r="M1047" s="51">
        <f t="shared" si="460"/>
        <v>68.2</v>
      </c>
      <c r="N1047" s="50"/>
      <c r="O1047" s="50">
        <f t="shared" si="440"/>
        <v>0</v>
      </c>
      <c r="P1047" s="50"/>
      <c r="Q1047" s="50">
        <f t="shared" si="441"/>
        <v>0</v>
      </c>
      <c r="R1047" s="50"/>
      <c r="S1047" s="50">
        <f t="shared" si="442"/>
        <v>0</v>
      </c>
      <c r="T1047" s="50"/>
      <c r="U1047" s="50">
        <f t="shared" si="443"/>
        <v>0</v>
      </c>
      <c r="V1047" s="50"/>
      <c r="W1047" s="50">
        <f t="shared" si="444"/>
        <v>0</v>
      </c>
      <c r="X1047" s="50"/>
      <c r="Y1047" s="50">
        <f t="shared" si="445"/>
        <v>0</v>
      </c>
      <c r="Z1047" s="50"/>
      <c r="AA1047" s="50">
        <f t="shared" si="446"/>
        <v>0</v>
      </c>
      <c r="AB1047" s="50"/>
      <c r="AC1047" s="50">
        <f t="shared" si="455"/>
        <v>0</v>
      </c>
      <c r="AD1047" s="50"/>
      <c r="AE1047" s="50">
        <f t="shared" si="448"/>
        <v>0</v>
      </c>
      <c r="AF1047" s="50"/>
      <c r="AG1047" s="50">
        <f t="shared" si="449"/>
        <v>0</v>
      </c>
      <c r="AH1047" s="50"/>
      <c r="AI1047" s="50">
        <f t="shared" si="456"/>
        <v>0</v>
      </c>
      <c r="AJ1047" s="50"/>
      <c r="AK1047" s="50">
        <f t="shared" si="461"/>
        <v>0</v>
      </c>
      <c r="AL1047" s="50"/>
      <c r="AM1047" s="50">
        <f t="shared" si="457"/>
        <v>0</v>
      </c>
      <c r="AN1047" s="50"/>
      <c r="AO1047" s="50">
        <f t="shared" si="458"/>
        <v>0</v>
      </c>
      <c r="AP1047" s="49">
        <f t="shared" si="459"/>
        <v>0</v>
      </c>
      <c r="AQ1047" s="49">
        <f t="shared" si="451"/>
        <v>0</v>
      </c>
      <c r="AR1047" s="49">
        <f t="shared" si="452"/>
        <v>10</v>
      </c>
      <c r="AS1047" s="58">
        <f t="shared" si="453"/>
        <v>68.2</v>
      </c>
      <c r="AT1047" s="47"/>
      <c r="AU1047" s="46"/>
      <c r="AV1047" s="24">
        <f t="shared" si="462"/>
        <v>0</v>
      </c>
      <c r="AW1047" s="23" t="str">
        <f t="shared" si="450"/>
        <v>NÃO MEDIDO</v>
      </c>
      <c r="AX1047" s="45"/>
    </row>
    <row r="1048" spans="1:50" s="41" customFormat="1" ht="45" customHeight="1" x14ac:dyDescent="0.2">
      <c r="A1048" s="41" t="s">
        <v>39</v>
      </c>
      <c r="C1048" s="57" t="s">
        <v>453</v>
      </c>
      <c r="D1048" s="56" t="s">
        <v>452</v>
      </c>
      <c r="E1048" s="55" t="s">
        <v>43</v>
      </c>
      <c r="F1048" s="53">
        <v>2</v>
      </c>
      <c r="G1048" s="53">
        <v>0</v>
      </c>
      <c r="H1048" s="54">
        <v>0</v>
      </c>
      <c r="I1048" s="54"/>
      <c r="J1048" s="54">
        <v>0</v>
      </c>
      <c r="K1048" s="53">
        <f t="shared" si="454"/>
        <v>2</v>
      </c>
      <c r="L1048" s="52">
        <v>10.4</v>
      </c>
      <c r="M1048" s="51">
        <f t="shared" si="460"/>
        <v>20.8</v>
      </c>
      <c r="N1048" s="50"/>
      <c r="O1048" s="50">
        <f t="shared" si="440"/>
        <v>0</v>
      </c>
      <c r="P1048" s="50"/>
      <c r="Q1048" s="50">
        <f t="shared" si="441"/>
        <v>0</v>
      </c>
      <c r="R1048" s="50"/>
      <c r="S1048" s="50">
        <f t="shared" si="442"/>
        <v>0</v>
      </c>
      <c r="T1048" s="50"/>
      <c r="U1048" s="50">
        <f t="shared" si="443"/>
        <v>0</v>
      </c>
      <c r="V1048" s="50"/>
      <c r="W1048" s="50">
        <f t="shared" si="444"/>
        <v>0</v>
      </c>
      <c r="X1048" s="50"/>
      <c r="Y1048" s="50">
        <f t="shared" si="445"/>
        <v>0</v>
      </c>
      <c r="Z1048" s="50"/>
      <c r="AA1048" s="50">
        <f t="shared" si="446"/>
        <v>0</v>
      </c>
      <c r="AB1048" s="50"/>
      <c r="AC1048" s="50">
        <f t="shared" si="455"/>
        <v>0</v>
      </c>
      <c r="AD1048" s="50"/>
      <c r="AE1048" s="50">
        <f t="shared" si="448"/>
        <v>0</v>
      </c>
      <c r="AF1048" s="50"/>
      <c r="AG1048" s="50">
        <f t="shared" si="449"/>
        <v>0</v>
      </c>
      <c r="AH1048" s="50"/>
      <c r="AI1048" s="50">
        <f t="shared" si="456"/>
        <v>0</v>
      </c>
      <c r="AJ1048" s="50"/>
      <c r="AK1048" s="50">
        <f t="shared" si="461"/>
        <v>0</v>
      </c>
      <c r="AL1048" s="50"/>
      <c r="AM1048" s="50">
        <f t="shared" si="457"/>
        <v>0</v>
      </c>
      <c r="AN1048" s="50"/>
      <c r="AO1048" s="50">
        <f t="shared" si="458"/>
        <v>0</v>
      </c>
      <c r="AP1048" s="49">
        <f t="shared" si="459"/>
        <v>0</v>
      </c>
      <c r="AQ1048" s="49">
        <f t="shared" si="451"/>
        <v>0</v>
      </c>
      <c r="AR1048" s="49">
        <f t="shared" si="452"/>
        <v>2</v>
      </c>
      <c r="AS1048" s="58">
        <f t="shared" si="453"/>
        <v>20.8</v>
      </c>
      <c r="AT1048" s="47"/>
      <c r="AU1048" s="46"/>
      <c r="AV1048" s="24">
        <f t="shared" si="462"/>
        <v>0</v>
      </c>
      <c r="AW1048" s="23" t="str">
        <f t="shared" si="450"/>
        <v>NÃO MEDIDO</v>
      </c>
      <c r="AX1048" s="45"/>
    </row>
    <row r="1049" spans="1:50" s="41" customFormat="1" ht="45" customHeight="1" x14ac:dyDescent="0.2">
      <c r="A1049" s="41" t="s">
        <v>39</v>
      </c>
      <c r="C1049" s="57" t="s">
        <v>1118</v>
      </c>
      <c r="D1049" s="56" t="s">
        <v>1117</v>
      </c>
      <c r="E1049" s="55" t="s">
        <v>43</v>
      </c>
      <c r="F1049" s="53">
        <v>50</v>
      </c>
      <c r="G1049" s="53">
        <v>0</v>
      </c>
      <c r="H1049" s="54">
        <v>0</v>
      </c>
      <c r="I1049" s="54"/>
      <c r="J1049" s="54">
        <v>0</v>
      </c>
      <c r="K1049" s="53">
        <f t="shared" si="454"/>
        <v>50</v>
      </c>
      <c r="L1049" s="52">
        <v>13.61</v>
      </c>
      <c r="M1049" s="51">
        <f t="shared" si="460"/>
        <v>680.5</v>
      </c>
      <c r="N1049" s="50"/>
      <c r="O1049" s="50">
        <f t="shared" si="440"/>
        <v>0</v>
      </c>
      <c r="P1049" s="50"/>
      <c r="Q1049" s="50">
        <f t="shared" si="441"/>
        <v>0</v>
      </c>
      <c r="R1049" s="50"/>
      <c r="S1049" s="50">
        <f t="shared" si="442"/>
        <v>0</v>
      </c>
      <c r="T1049" s="50"/>
      <c r="U1049" s="50">
        <f t="shared" si="443"/>
        <v>0</v>
      </c>
      <c r="V1049" s="50">
        <v>34</v>
      </c>
      <c r="W1049" s="50">
        <f t="shared" si="444"/>
        <v>462.74</v>
      </c>
      <c r="X1049" s="50"/>
      <c r="Y1049" s="50">
        <f t="shared" si="445"/>
        <v>0</v>
      </c>
      <c r="Z1049" s="50"/>
      <c r="AA1049" s="50">
        <f t="shared" si="446"/>
        <v>0</v>
      </c>
      <c r="AB1049" s="50"/>
      <c r="AC1049" s="50">
        <f t="shared" si="455"/>
        <v>0</v>
      </c>
      <c r="AD1049" s="50"/>
      <c r="AE1049" s="50">
        <f t="shared" si="448"/>
        <v>0</v>
      </c>
      <c r="AF1049" s="50"/>
      <c r="AG1049" s="50">
        <f t="shared" si="449"/>
        <v>0</v>
      </c>
      <c r="AH1049" s="50"/>
      <c r="AI1049" s="50">
        <f t="shared" si="456"/>
        <v>0</v>
      </c>
      <c r="AJ1049" s="50"/>
      <c r="AK1049" s="50">
        <f t="shared" si="461"/>
        <v>0</v>
      </c>
      <c r="AL1049" s="50"/>
      <c r="AM1049" s="50">
        <f t="shared" si="457"/>
        <v>0</v>
      </c>
      <c r="AN1049" s="50"/>
      <c r="AO1049" s="50">
        <f t="shared" si="458"/>
        <v>0</v>
      </c>
      <c r="AP1049" s="49">
        <f t="shared" si="459"/>
        <v>34</v>
      </c>
      <c r="AQ1049" s="49">
        <f t="shared" si="451"/>
        <v>462.74</v>
      </c>
      <c r="AR1049" s="49">
        <f t="shared" si="452"/>
        <v>16</v>
      </c>
      <c r="AS1049" s="58">
        <f t="shared" si="453"/>
        <v>217.76</v>
      </c>
      <c r="AT1049" s="47"/>
      <c r="AU1049" s="46"/>
      <c r="AV1049" s="24">
        <f t="shared" si="462"/>
        <v>0</v>
      </c>
      <c r="AW1049" s="23" t="str">
        <f t="shared" si="450"/>
        <v>NÃO MEDIDO</v>
      </c>
      <c r="AX1049" s="45"/>
    </row>
    <row r="1050" spans="1:50" s="41" customFormat="1" ht="45" customHeight="1" x14ac:dyDescent="0.2">
      <c r="A1050" s="41" t="s">
        <v>39</v>
      </c>
      <c r="C1050" s="57" t="s">
        <v>1116</v>
      </c>
      <c r="D1050" s="56" t="s">
        <v>1115</v>
      </c>
      <c r="E1050" s="55" t="s">
        <v>43</v>
      </c>
      <c r="F1050" s="53">
        <v>1</v>
      </c>
      <c r="G1050" s="53">
        <v>0</v>
      </c>
      <c r="H1050" s="54">
        <v>0</v>
      </c>
      <c r="I1050" s="54"/>
      <c r="J1050" s="54">
        <v>0</v>
      </c>
      <c r="K1050" s="53">
        <f t="shared" si="454"/>
        <v>1</v>
      </c>
      <c r="L1050" s="52">
        <v>15.53</v>
      </c>
      <c r="M1050" s="51">
        <f t="shared" si="460"/>
        <v>15.53</v>
      </c>
      <c r="N1050" s="50"/>
      <c r="O1050" s="50">
        <f t="shared" si="440"/>
        <v>0</v>
      </c>
      <c r="P1050" s="50"/>
      <c r="Q1050" s="50">
        <f t="shared" si="441"/>
        <v>0</v>
      </c>
      <c r="R1050" s="50"/>
      <c r="S1050" s="50">
        <f t="shared" si="442"/>
        <v>0</v>
      </c>
      <c r="T1050" s="50"/>
      <c r="U1050" s="50">
        <f t="shared" si="443"/>
        <v>0</v>
      </c>
      <c r="V1050" s="50"/>
      <c r="W1050" s="50">
        <f t="shared" si="444"/>
        <v>0</v>
      </c>
      <c r="X1050" s="50"/>
      <c r="Y1050" s="50">
        <f t="shared" si="445"/>
        <v>0</v>
      </c>
      <c r="Z1050" s="50"/>
      <c r="AA1050" s="50">
        <f t="shared" si="446"/>
        <v>0</v>
      </c>
      <c r="AB1050" s="50"/>
      <c r="AC1050" s="50">
        <f t="shared" si="455"/>
        <v>0</v>
      </c>
      <c r="AD1050" s="50"/>
      <c r="AE1050" s="50">
        <f t="shared" si="448"/>
        <v>0</v>
      </c>
      <c r="AF1050" s="50"/>
      <c r="AG1050" s="50">
        <f t="shared" si="449"/>
        <v>0</v>
      </c>
      <c r="AH1050" s="50"/>
      <c r="AI1050" s="50">
        <f t="shared" si="456"/>
        <v>0</v>
      </c>
      <c r="AJ1050" s="50"/>
      <c r="AK1050" s="50">
        <f t="shared" si="461"/>
        <v>0</v>
      </c>
      <c r="AL1050" s="50"/>
      <c r="AM1050" s="50">
        <f t="shared" si="457"/>
        <v>0</v>
      </c>
      <c r="AN1050" s="50"/>
      <c r="AO1050" s="50">
        <f t="shared" si="458"/>
        <v>0</v>
      </c>
      <c r="AP1050" s="49">
        <f t="shared" si="459"/>
        <v>0</v>
      </c>
      <c r="AQ1050" s="49">
        <f t="shared" si="451"/>
        <v>0</v>
      </c>
      <c r="AR1050" s="49">
        <f t="shared" si="452"/>
        <v>1</v>
      </c>
      <c r="AS1050" s="58">
        <f t="shared" si="453"/>
        <v>15.53</v>
      </c>
      <c r="AT1050" s="47"/>
      <c r="AU1050" s="46"/>
      <c r="AV1050" s="24">
        <f t="shared" si="462"/>
        <v>0</v>
      </c>
      <c r="AW1050" s="23" t="str">
        <f t="shared" si="450"/>
        <v>NÃO MEDIDO</v>
      </c>
      <c r="AX1050" s="45"/>
    </row>
    <row r="1051" spans="1:50" s="41" customFormat="1" ht="45" customHeight="1" x14ac:dyDescent="0.2">
      <c r="A1051" s="41" t="s">
        <v>39</v>
      </c>
      <c r="C1051" s="57" t="s">
        <v>622</v>
      </c>
      <c r="D1051" s="56" t="s">
        <v>621</v>
      </c>
      <c r="E1051" s="55" t="s">
        <v>43</v>
      </c>
      <c r="F1051" s="53">
        <v>12</v>
      </c>
      <c r="G1051" s="53">
        <v>0</v>
      </c>
      <c r="H1051" s="54">
        <v>0</v>
      </c>
      <c r="I1051" s="54"/>
      <c r="J1051" s="54">
        <v>0</v>
      </c>
      <c r="K1051" s="53">
        <f t="shared" si="454"/>
        <v>12</v>
      </c>
      <c r="L1051" s="52">
        <v>8.75</v>
      </c>
      <c r="M1051" s="51">
        <f t="shared" si="460"/>
        <v>105</v>
      </c>
      <c r="N1051" s="50"/>
      <c r="O1051" s="50">
        <f t="shared" si="440"/>
        <v>0</v>
      </c>
      <c r="P1051" s="50"/>
      <c r="Q1051" s="50">
        <f t="shared" si="441"/>
        <v>0</v>
      </c>
      <c r="R1051" s="50"/>
      <c r="S1051" s="50">
        <f t="shared" si="442"/>
        <v>0</v>
      </c>
      <c r="T1051" s="50"/>
      <c r="U1051" s="50">
        <f t="shared" si="443"/>
        <v>0</v>
      </c>
      <c r="V1051" s="50"/>
      <c r="W1051" s="50">
        <f t="shared" si="444"/>
        <v>0</v>
      </c>
      <c r="X1051" s="50"/>
      <c r="Y1051" s="50">
        <f t="shared" si="445"/>
        <v>0</v>
      </c>
      <c r="Z1051" s="50"/>
      <c r="AA1051" s="50">
        <f t="shared" si="446"/>
        <v>0</v>
      </c>
      <c r="AB1051" s="50"/>
      <c r="AC1051" s="50">
        <f t="shared" si="455"/>
        <v>0</v>
      </c>
      <c r="AD1051" s="50"/>
      <c r="AE1051" s="50">
        <f t="shared" si="448"/>
        <v>0</v>
      </c>
      <c r="AF1051" s="50">
        <v>3</v>
      </c>
      <c r="AG1051" s="50">
        <f t="shared" si="449"/>
        <v>26.25</v>
      </c>
      <c r="AH1051" s="50"/>
      <c r="AI1051" s="50">
        <f t="shared" si="456"/>
        <v>0</v>
      </c>
      <c r="AJ1051" s="50"/>
      <c r="AK1051" s="50">
        <f t="shared" si="461"/>
        <v>0</v>
      </c>
      <c r="AL1051" s="50"/>
      <c r="AM1051" s="50">
        <f t="shared" si="457"/>
        <v>0</v>
      </c>
      <c r="AN1051" s="50"/>
      <c r="AO1051" s="50">
        <f t="shared" si="458"/>
        <v>0</v>
      </c>
      <c r="AP1051" s="49">
        <f t="shared" si="459"/>
        <v>3</v>
      </c>
      <c r="AQ1051" s="49">
        <f t="shared" si="451"/>
        <v>26.25</v>
      </c>
      <c r="AR1051" s="49">
        <f t="shared" si="452"/>
        <v>9</v>
      </c>
      <c r="AS1051" s="58">
        <f t="shared" si="453"/>
        <v>78.75</v>
      </c>
      <c r="AT1051" s="47"/>
      <c r="AU1051" s="46"/>
      <c r="AV1051" s="24">
        <f t="shared" si="462"/>
        <v>0</v>
      </c>
      <c r="AW1051" s="23" t="str">
        <f t="shared" si="450"/>
        <v>NÃO MEDIDO</v>
      </c>
      <c r="AX1051" s="45"/>
    </row>
    <row r="1052" spans="1:50" s="41" customFormat="1" ht="76.5" customHeight="1" x14ac:dyDescent="0.2">
      <c r="A1052" s="41" t="s">
        <v>39</v>
      </c>
      <c r="C1052" s="57" t="s">
        <v>1114</v>
      </c>
      <c r="D1052" s="56" t="s">
        <v>1113</v>
      </c>
      <c r="E1052" s="55" t="s">
        <v>43</v>
      </c>
      <c r="F1052" s="53">
        <v>120</v>
      </c>
      <c r="G1052" s="53">
        <v>0</v>
      </c>
      <c r="H1052" s="54">
        <v>0</v>
      </c>
      <c r="I1052" s="54"/>
      <c r="J1052" s="54">
        <v>0</v>
      </c>
      <c r="K1052" s="53">
        <f t="shared" si="454"/>
        <v>120</v>
      </c>
      <c r="L1052" s="52">
        <v>27.14</v>
      </c>
      <c r="M1052" s="51">
        <f t="shared" si="460"/>
        <v>3256.8</v>
      </c>
      <c r="N1052" s="50"/>
      <c r="O1052" s="50">
        <f t="shared" si="440"/>
        <v>0</v>
      </c>
      <c r="P1052" s="50"/>
      <c r="Q1052" s="50">
        <f t="shared" si="441"/>
        <v>0</v>
      </c>
      <c r="R1052" s="50"/>
      <c r="S1052" s="50">
        <f t="shared" si="442"/>
        <v>0</v>
      </c>
      <c r="T1052" s="50"/>
      <c r="U1052" s="50">
        <f t="shared" si="443"/>
        <v>0</v>
      </c>
      <c r="V1052" s="50"/>
      <c r="W1052" s="50">
        <f t="shared" si="444"/>
        <v>0</v>
      </c>
      <c r="X1052" s="50"/>
      <c r="Y1052" s="50">
        <f t="shared" si="445"/>
        <v>0</v>
      </c>
      <c r="Z1052" s="50"/>
      <c r="AA1052" s="50">
        <f t="shared" si="446"/>
        <v>0</v>
      </c>
      <c r="AB1052" s="50"/>
      <c r="AC1052" s="50">
        <f t="shared" si="455"/>
        <v>0</v>
      </c>
      <c r="AD1052" s="50"/>
      <c r="AE1052" s="50">
        <f t="shared" si="448"/>
        <v>0</v>
      </c>
      <c r="AF1052" s="50"/>
      <c r="AG1052" s="50">
        <f t="shared" si="449"/>
        <v>0</v>
      </c>
      <c r="AH1052" s="50"/>
      <c r="AI1052" s="50">
        <f t="shared" si="456"/>
        <v>0</v>
      </c>
      <c r="AJ1052" s="50"/>
      <c r="AK1052" s="50">
        <f t="shared" si="461"/>
        <v>0</v>
      </c>
      <c r="AL1052" s="50"/>
      <c r="AM1052" s="50">
        <f t="shared" si="457"/>
        <v>0</v>
      </c>
      <c r="AN1052" s="50"/>
      <c r="AO1052" s="50">
        <f t="shared" si="458"/>
        <v>0</v>
      </c>
      <c r="AP1052" s="49">
        <f t="shared" si="459"/>
        <v>0</v>
      </c>
      <c r="AQ1052" s="49">
        <f t="shared" si="451"/>
        <v>0</v>
      </c>
      <c r="AR1052" s="49">
        <f t="shared" si="452"/>
        <v>120</v>
      </c>
      <c r="AS1052" s="58">
        <f t="shared" si="453"/>
        <v>3256.8</v>
      </c>
      <c r="AT1052" s="47"/>
      <c r="AU1052" s="46"/>
      <c r="AV1052" s="24">
        <f t="shared" si="462"/>
        <v>0</v>
      </c>
      <c r="AW1052" s="23" t="str">
        <f t="shared" si="450"/>
        <v>NÃO MEDIDO</v>
      </c>
      <c r="AX1052" s="45"/>
    </row>
    <row r="1053" spans="1:50" s="41" customFormat="1" ht="76.5" customHeight="1" x14ac:dyDescent="0.2">
      <c r="A1053" s="41" t="s">
        <v>39</v>
      </c>
      <c r="C1053" s="57" t="s">
        <v>1112</v>
      </c>
      <c r="D1053" s="56" t="s">
        <v>1111</v>
      </c>
      <c r="E1053" s="55" t="s">
        <v>43</v>
      </c>
      <c r="F1053" s="53">
        <v>80</v>
      </c>
      <c r="G1053" s="53">
        <v>0</v>
      </c>
      <c r="H1053" s="54">
        <v>0</v>
      </c>
      <c r="I1053" s="54"/>
      <c r="J1053" s="54">
        <v>0</v>
      </c>
      <c r="K1053" s="53">
        <f t="shared" si="454"/>
        <v>80</v>
      </c>
      <c r="L1053" s="52">
        <v>29.77</v>
      </c>
      <c r="M1053" s="51">
        <f t="shared" si="460"/>
        <v>2381.6</v>
      </c>
      <c r="N1053" s="50"/>
      <c r="O1053" s="50">
        <f t="shared" si="440"/>
        <v>0</v>
      </c>
      <c r="P1053" s="50"/>
      <c r="Q1053" s="50">
        <f t="shared" si="441"/>
        <v>0</v>
      </c>
      <c r="R1053" s="50"/>
      <c r="S1053" s="50">
        <f t="shared" si="442"/>
        <v>0</v>
      </c>
      <c r="T1053" s="50"/>
      <c r="U1053" s="50">
        <f t="shared" si="443"/>
        <v>0</v>
      </c>
      <c r="V1053" s="50"/>
      <c r="W1053" s="50">
        <f t="shared" si="444"/>
        <v>0</v>
      </c>
      <c r="X1053" s="50"/>
      <c r="Y1053" s="50">
        <f t="shared" si="445"/>
        <v>0</v>
      </c>
      <c r="Z1053" s="50"/>
      <c r="AA1053" s="50">
        <f t="shared" si="446"/>
        <v>0</v>
      </c>
      <c r="AB1053" s="50"/>
      <c r="AC1053" s="50">
        <f t="shared" si="455"/>
        <v>0</v>
      </c>
      <c r="AD1053" s="50"/>
      <c r="AE1053" s="50">
        <f t="shared" si="448"/>
        <v>0</v>
      </c>
      <c r="AF1053" s="50"/>
      <c r="AG1053" s="50">
        <f t="shared" si="449"/>
        <v>0</v>
      </c>
      <c r="AH1053" s="50"/>
      <c r="AI1053" s="50">
        <f t="shared" si="456"/>
        <v>0</v>
      </c>
      <c r="AJ1053" s="50"/>
      <c r="AK1053" s="50">
        <f t="shared" si="461"/>
        <v>0</v>
      </c>
      <c r="AL1053" s="50"/>
      <c r="AM1053" s="50">
        <f t="shared" si="457"/>
        <v>0</v>
      </c>
      <c r="AN1053" s="50"/>
      <c r="AO1053" s="50">
        <f t="shared" si="458"/>
        <v>0</v>
      </c>
      <c r="AP1053" s="49">
        <f t="shared" si="459"/>
        <v>0</v>
      </c>
      <c r="AQ1053" s="49">
        <f t="shared" si="451"/>
        <v>0</v>
      </c>
      <c r="AR1053" s="49">
        <f t="shared" si="452"/>
        <v>80</v>
      </c>
      <c r="AS1053" s="58">
        <f t="shared" si="453"/>
        <v>2381.6</v>
      </c>
      <c r="AT1053" s="47"/>
      <c r="AU1053" s="46"/>
      <c r="AV1053" s="24">
        <f t="shared" si="462"/>
        <v>0</v>
      </c>
      <c r="AW1053" s="23" t="str">
        <f t="shared" si="450"/>
        <v>NÃO MEDIDO</v>
      </c>
      <c r="AX1053" s="45"/>
    </row>
    <row r="1054" spans="1:50" s="41" customFormat="1" ht="45" customHeight="1" x14ac:dyDescent="0.2">
      <c r="A1054" s="41" t="s">
        <v>39</v>
      </c>
      <c r="C1054" s="57" t="s">
        <v>620</v>
      </c>
      <c r="D1054" s="56" t="s">
        <v>619</v>
      </c>
      <c r="E1054" s="55" t="s">
        <v>43</v>
      </c>
      <c r="F1054" s="53">
        <v>810</v>
      </c>
      <c r="G1054" s="53">
        <v>0</v>
      </c>
      <c r="H1054" s="54">
        <v>0</v>
      </c>
      <c r="I1054" s="54"/>
      <c r="J1054" s="54">
        <v>0</v>
      </c>
      <c r="K1054" s="53">
        <f t="shared" si="454"/>
        <v>810</v>
      </c>
      <c r="L1054" s="52">
        <v>4.62</v>
      </c>
      <c r="M1054" s="51">
        <f t="shared" si="460"/>
        <v>3742.2</v>
      </c>
      <c r="N1054" s="50"/>
      <c r="O1054" s="50">
        <f t="shared" si="440"/>
        <v>0</v>
      </c>
      <c r="P1054" s="50"/>
      <c r="Q1054" s="50">
        <f t="shared" si="441"/>
        <v>0</v>
      </c>
      <c r="R1054" s="50"/>
      <c r="S1054" s="50">
        <f t="shared" si="442"/>
        <v>0</v>
      </c>
      <c r="T1054" s="50"/>
      <c r="U1054" s="50">
        <f t="shared" si="443"/>
        <v>0</v>
      </c>
      <c r="V1054" s="50"/>
      <c r="W1054" s="50">
        <f t="shared" si="444"/>
        <v>0</v>
      </c>
      <c r="X1054" s="50"/>
      <c r="Y1054" s="50">
        <f t="shared" si="445"/>
        <v>0</v>
      </c>
      <c r="Z1054" s="50"/>
      <c r="AA1054" s="50">
        <f t="shared" si="446"/>
        <v>0</v>
      </c>
      <c r="AB1054" s="50"/>
      <c r="AC1054" s="50">
        <f t="shared" si="455"/>
        <v>0</v>
      </c>
      <c r="AD1054" s="50"/>
      <c r="AE1054" s="50">
        <f t="shared" si="448"/>
        <v>0</v>
      </c>
      <c r="AF1054" s="50">
        <v>353</v>
      </c>
      <c r="AG1054" s="50">
        <f t="shared" si="449"/>
        <v>1630.86</v>
      </c>
      <c r="AH1054" s="50"/>
      <c r="AI1054" s="50">
        <f t="shared" si="456"/>
        <v>0</v>
      </c>
      <c r="AJ1054" s="50"/>
      <c r="AK1054" s="50">
        <f t="shared" si="461"/>
        <v>0</v>
      </c>
      <c r="AL1054" s="50"/>
      <c r="AM1054" s="50">
        <f t="shared" si="457"/>
        <v>0</v>
      </c>
      <c r="AN1054" s="50"/>
      <c r="AO1054" s="50">
        <f t="shared" si="458"/>
        <v>0</v>
      </c>
      <c r="AP1054" s="49">
        <f t="shared" si="459"/>
        <v>353</v>
      </c>
      <c r="AQ1054" s="49">
        <f t="shared" si="451"/>
        <v>1630.86</v>
      </c>
      <c r="AR1054" s="49">
        <f t="shared" si="452"/>
        <v>457</v>
      </c>
      <c r="AS1054" s="58">
        <f t="shared" si="453"/>
        <v>2111.34</v>
      </c>
      <c r="AT1054" s="47"/>
      <c r="AU1054" s="46"/>
      <c r="AV1054" s="24">
        <f t="shared" si="462"/>
        <v>0</v>
      </c>
      <c r="AW1054" s="23" t="str">
        <f t="shared" si="450"/>
        <v>NÃO MEDIDO</v>
      </c>
      <c r="AX1054" s="45"/>
    </row>
    <row r="1055" spans="1:50" s="41" customFormat="1" ht="45" customHeight="1" x14ac:dyDescent="0.2">
      <c r="A1055" s="41" t="s">
        <v>39</v>
      </c>
      <c r="C1055" s="57" t="s">
        <v>413</v>
      </c>
      <c r="D1055" s="56" t="s">
        <v>412</v>
      </c>
      <c r="E1055" s="55" t="s">
        <v>43</v>
      </c>
      <c r="F1055" s="53">
        <v>60</v>
      </c>
      <c r="G1055" s="53">
        <v>0</v>
      </c>
      <c r="H1055" s="54">
        <v>0</v>
      </c>
      <c r="I1055" s="54"/>
      <c r="J1055" s="54">
        <v>0</v>
      </c>
      <c r="K1055" s="53">
        <f t="shared" si="454"/>
        <v>60</v>
      </c>
      <c r="L1055" s="52">
        <v>5.98</v>
      </c>
      <c r="M1055" s="51">
        <f t="shared" si="460"/>
        <v>358.8</v>
      </c>
      <c r="N1055" s="50"/>
      <c r="O1055" s="50">
        <f t="shared" si="440"/>
        <v>0</v>
      </c>
      <c r="P1055" s="50"/>
      <c r="Q1055" s="50">
        <f t="shared" si="441"/>
        <v>0</v>
      </c>
      <c r="R1055" s="50"/>
      <c r="S1055" s="50">
        <f t="shared" si="442"/>
        <v>0</v>
      </c>
      <c r="T1055" s="50"/>
      <c r="U1055" s="50">
        <f t="shared" si="443"/>
        <v>0</v>
      </c>
      <c r="V1055" s="50"/>
      <c r="W1055" s="50">
        <f t="shared" si="444"/>
        <v>0</v>
      </c>
      <c r="X1055" s="50"/>
      <c r="Y1055" s="50">
        <f t="shared" si="445"/>
        <v>0</v>
      </c>
      <c r="Z1055" s="50"/>
      <c r="AA1055" s="50">
        <f t="shared" si="446"/>
        <v>0</v>
      </c>
      <c r="AB1055" s="50"/>
      <c r="AC1055" s="50">
        <f t="shared" si="455"/>
        <v>0</v>
      </c>
      <c r="AD1055" s="50"/>
      <c r="AE1055" s="50">
        <f t="shared" si="448"/>
        <v>0</v>
      </c>
      <c r="AF1055" s="50"/>
      <c r="AG1055" s="50">
        <f t="shared" si="449"/>
        <v>0</v>
      </c>
      <c r="AH1055" s="50"/>
      <c r="AI1055" s="50">
        <f t="shared" si="456"/>
        <v>0</v>
      </c>
      <c r="AJ1055" s="50"/>
      <c r="AK1055" s="50">
        <f t="shared" si="461"/>
        <v>0</v>
      </c>
      <c r="AL1055" s="50"/>
      <c r="AM1055" s="50">
        <f t="shared" si="457"/>
        <v>0</v>
      </c>
      <c r="AN1055" s="50"/>
      <c r="AO1055" s="50">
        <f t="shared" si="458"/>
        <v>0</v>
      </c>
      <c r="AP1055" s="49">
        <f t="shared" si="459"/>
        <v>0</v>
      </c>
      <c r="AQ1055" s="49">
        <f t="shared" si="451"/>
        <v>0</v>
      </c>
      <c r="AR1055" s="49">
        <f t="shared" si="452"/>
        <v>60</v>
      </c>
      <c r="AS1055" s="58">
        <f t="shared" si="453"/>
        <v>358.8</v>
      </c>
      <c r="AT1055" s="47"/>
      <c r="AU1055" s="46"/>
      <c r="AV1055" s="24">
        <f t="shared" si="462"/>
        <v>0</v>
      </c>
      <c r="AW1055" s="23" t="str">
        <f t="shared" si="450"/>
        <v>NÃO MEDIDO</v>
      </c>
      <c r="AX1055" s="45"/>
    </row>
    <row r="1056" spans="1:50" s="41" customFormat="1" ht="45" customHeight="1" x14ac:dyDescent="0.2">
      <c r="A1056" s="41" t="s">
        <v>39</v>
      </c>
      <c r="C1056" s="57" t="s">
        <v>729</v>
      </c>
      <c r="D1056" s="56" t="s">
        <v>728</v>
      </c>
      <c r="E1056" s="55" t="s">
        <v>43</v>
      </c>
      <c r="F1056" s="53">
        <v>50</v>
      </c>
      <c r="G1056" s="53">
        <v>0</v>
      </c>
      <c r="H1056" s="54">
        <v>0</v>
      </c>
      <c r="I1056" s="54"/>
      <c r="J1056" s="54">
        <v>0</v>
      </c>
      <c r="K1056" s="53">
        <f t="shared" si="454"/>
        <v>50</v>
      </c>
      <c r="L1056" s="52">
        <v>8.1300000000000008</v>
      </c>
      <c r="M1056" s="51">
        <f t="shared" si="460"/>
        <v>406.5</v>
      </c>
      <c r="N1056" s="50"/>
      <c r="O1056" s="50">
        <f t="shared" si="440"/>
        <v>0</v>
      </c>
      <c r="P1056" s="50"/>
      <c r="Q1056" s="50">
        <f t="shared" si="441"/>
        <v>0</v>
      </c>
      <c r="R1056" s="50"/>
      <c r="S1056" s="50">
        <f t="shared" si="442"/>
        <v>0</v>
      </c>
      <c r="T1056" s="50"/>
      <c r="U1056" s="50">
        <f t="shared" si="443"/>
        <v>0</v>
      </c>
      <c r="V1056" s="50"/>
      <c r="W1056" s="50">
        <f t="shared" si="444"/>
        <v>0</v>
      </c>
      <c r="X1056" s="50"/>
      <c r="Y1056" s="50">
        <f t="shared" si="445"/>
        <v>0</v>
      </c>
      <c r="Z1056" s="50"/>
      <c r="AA1056" s="50">
        <f t="shared" si="446"/>
        <v>0</v>
      </c>
      <c r="AB1056" s="50"/>
      <c r="AC1056" s="50">
        <f t="shared" si="455"/>
        <v>0</v>
      </c>
      <c r="AD1056" s="50"/>
      <c r="AE1056" s="50">
        <f t="shared" si="448"/>
        <v>0</v>
      </c>
      <c r="AF1056" s="50">
        <v>15</v>
      </c>
      <c r="AG1056" s="50">
        <f t="shared" si="449"/>
        <v>121.95</v>
      </c>
      <c r="AH1056" s="50"/>
      <c r="AI1056" s="50">
        <f t="shared" si="456"/>
        <v>0</v>
      </c>
      <c r="AJ1056" s="50"/>
      <c r="AK1056" s="50">
        <f t="shared" si="461"/>
        <v>0</v>
      </c>
      <c r="AL1056" s="50"/>
      <c r="AM1056" s="50">
        <f t="shared" si="457"/>
        <v>0</v>
      </c>
      <c r="AN1056" s="50"/>
      <c r="AO1056" s="50">
        <f t="shared" si="458"/>
        <v>0</v>
      </c>
      <c r="AP1056" s="49">
        <f t="shared" si="459"/>
        <v>15</v>
      </c>
      <c r="AQ1056" s="49">
        <f t="shared" si="451"/>
        <v>121.95</v>
      </c>
      <c r="AR1056" s="49">
        <f t="shared" si="452"/>
        <v>35</v>
      </c>
      <c r="AS1056" s="58">
        <f t="shared" si="453"/>
        <v>284.55</v>
      </c>
      <c r="AT1056" s="47"/>
      <c r="AU1056" s="46"/>
      <c r="AV1056" s="24">
        <f t="shared" si="462"/>
        <v>0</v>
      </c>
      <c r="AW1056" s="23" t="str">
        <f t="shared" si="450"/>
        <v>NÃO MEDIDO</v>
      </c>
      <c r="AX1056" s="45"/>
    </row>
    <row r="1057" spans="1:50" s="41" customFormat="1" ht="45" customHeight="1" x14ac:dyDescent="0.2">
      <c r="A1057" s="41" t="s">
        <v>39</v>
      </c>
      <c r="C1057" s="57" t="s">
        <v>411</v>
      </c>
      <c r="D1057" s="56" t="s">
        <v>410</v>
      </c>
      <c r="E1057" s="55" t="s">
        <v>43</v>
      </c>
      <c r="F1057" s="53">
        <v>20</v>
      </c>
      <c r="G1057" s="53">
        <v>0</v>
      </c>
      <c r="H1057" s="54">
        <v>0</v>
      </c>
      <c r="I1057" s="54"/>
      <c r="J1057" s="54">
        <v>0</v>
      </c>
      <c r="K1057" s="53">
        <f t="shared" si="454"/>
        <v>20</v>
      </c>
      <c r="L1057" s="52">
        <v>10.51</v>
      </c>
      <c r="M1057" s="51">
        <f t="shared" si="460"/>
        <v>210.2</v>
      </c>
      <c r="N1057" s="50"/>
      <c r="O1057" s="50">
        <f t="shared" si="440"/>
        <v>0</v>
      </c>
      <c r="P1057" s="50"/>
      <c r="Q1057" s="50">
        <f t="shared" si="441"/>
        <v>0</v>
      </c>
      <c r="R1057" s="50"/>
      <c r="S1057" s="50">
        <f t="shared" si="442"/>
        <v>0</v>
      </c>
      <c r="T1057" s="50"/>
      <c r="U1057" s="50">
        <f t="shared" si="443"/>
        <v>0</v>
      </c>
      <c r="V1057" s="50"/>
      <c r="W1057" s="50">
        <f t="shared" si="444"/>
        <v>0</v>
      </c>
      <c r="X1057" s="50"/>
      <c r="Y1057" s="50">
        <f t="shared" si="445"/>
        <v>0</v>
      </c>
      <c r="Z1057" s="50"/>
      <c r="AA1057" s="50">
        <f t="shared" si="446"/>
        <v>0</v>
      </c>
      <c r="AB1057" s="50"/>
      <c r="AC1057" s="50">
        <f t="shared" si="455"/>
        <v>0</v>
      </c>
      <c r="AD1057" s="50"/>
      <c r="AE1057" s="50">
        <f t="shared" si="448"/>
        <v>0</v>
      </c>
      <c r="AF1057" s="50"/>
      <c r="AG1057" s="50">
        <f t="shared" si="449"/>
        <v>0</v>
      </c>
      <c r="AH1057" s="50"/>
      <c r="AI1057" s="50">
        <f t="shared" si="456"/>
        <v>0</v>
      </c>
      <c r="AJ1057" s="50"/>
      <c r="AK1057" s="50">
        <f t="shared" si="461"/>
        <v>0</v>
      </c>
      <c r="AL1057" s="50"/>
      <c r="AM1057" s="50">
        <f t="shared" si="457"/>
        <v>0</v>
      </c>
      <c r="AN1057" s="50"/>
      <c r="AO1057" s="50">
        <f t="shared" si="458"/>
        <v>0</v>
      </c>
      <c r="AP1057" s="49">
        <f t="shared" si="459"/>
        <v>0</v>
      </c>
      <c r="AQ1057" s="49">
        <f t="shared" si="451"/>
        <v>0</v>
      </c>
      <c r="AR1057" s="49">
        <f t="shared" si="452"/>
        <v>20</v>
      </c>
      <c r="AS1057" s="58">
        <f t="shared" si="453"/>
        <v>210.2</v>
      </c>
      <c r="AT1057" s="47"/>
      <c r="AU1057" s="46"/>
      <c r="AV1057" s="24">
        <f t="shared" si="462"/>
        <v>0</v>
      </c>
      <c r="AW1057" s="23" t="str">
        <f t="shared" si="450"/>
        <v>NÃO MEDIDO</v>
      </c>
      <c r="AX1057" s="45"/>
    </row>
    <row r="1058" spans="1:50" s="41" customFormat="1" ht="30" customHeight="1" x14ac:dyDescent="0.2">
      <c r="A1058" s="60" t="s">
        <v>41</v>
      </c>
      <c r="B1058" s="60"/>
      <c r="C1058" s="57">
        <v>171900</v>
      </c>
      <c r="D1058" s="56" t="s">
        <v>1110</v>
      </c>
      <c r="E1058" s="55"/>
      <c r="F1058" s="53"/>
      <c r="G1058" s="53">
        <v>0</v>
      </c>
      <c r="H1058" s="54">
        <v>0</v>
      </c>
      <c r="I1058" s="54"/>
      <c r="J1058" s="54">
        <v>0</v>
      </c>
      <c r="K1058" s="53">
        <f t="shared" si="454"/>
        <v>0</v>
      </c>
      <c r="L1058" s="52"/>
      <c r="M1058" s="51">
        <f t="shared" si="460"/>
        <v>0</v>
      </c>
      <c r="N1058" s="50"/>
      <c r="O1058" s="50">
        <f t="shared" ref="O1058:O1121" si="463">ROUND(N1058*$L1058,2)</f>
        <v>0</v>
      </c>
      <c r="P1058" s="50"/>
      <c r="Q1058" s="50">
        <f t="shared" ref="Q1058:Q1121" si="464">ROUND(P1058*$L1058,2)</f>
        <v>0</v>
      </c>
      <c r="R1058" s="50"/>
      <c r="S1058" s="50">
        <f t="shared" ref="S1058:S1121" si="465">ROUND(R1058*$L1058,2)</f>
        <v>0</v>
      </c>
      <c r="T1058" s="50"/>
      <c r="U1058" s="50">
        <f t="shared" ref="U1058:U1121" si="466">ROUND(T1058*$L1058,2)</f>
        <v>0</v>
      </c>
      <c r="V1058" s="50"/>
      <c r="W1058" s="50">
        <f t="shared" ref="W1058:W1121" si="467">ROUND(V1058*$L1058,2)</f>
        <v>0</v>
      </c>
      <c r="X1058" s="50"/>
      <c r="Y1058" s="50">
        <f t="shared" ref="Y1058:Y1121" si="468">ROUND(X1058*$L1058,2)</f>
        <v>0</v>
      </c>
      <c r="Z1058" s="50"/>
      <c r="AA1058" s="50">
        <f t="shared" ref="AA1058:AA1121" si="469">ROUND(Z1058*$L1058,2)</f>
        <v>0</v>
      </c>
      <c r="AB1058" s="50"/>
      <c r="AC1058" s="50">
        <f t="shared" si="455"/>
        <v>0</v>
      </c>
      <c r="AD1058" s="50"/>
      <c r="AE1058" s="50">
        <f t="shared" si="448"/>
        <v>0</v>
      </c>
      <c r="AF1058" s="50"/>
      <c r="AG1058" s="50">
        <f t="shared" si="449"/>
        <v>0</v>
      </c>
      <c r="AH1058" s="50"/>
      <c r="AI1058" s="50">
        <f t="shared" si="456"/>
        <v>0</v>
      </c>
      <c r="AJ1058" s="50"/>
      <c r="AK1058" s="50">
        <f t="shared" si="461"/>
        <v>0</v>
      </c>
      <c r="AL1058" s="50"/>
      <c r="AM1058" s="50">
        <f t="shared" si="457"/>
        <v>0</v>
      </c>
      <c r="AN1058" s="50"/>
      <c r="AO1058" s="50">
        <f t="shared" si="458"/>
        <v>0</v>
      </c>
      <c r="AP1058" s="49">
        <f t="shared" si="459"/>
        <v>0</v>
      </c>
      <c r="AQ1058" s="49">
        <f t="shared" si="451"/>
        <v>0</v>
      </c>
      <c r="AR1058" s="49">
        <f t="shared" si="452"/>
        <v>0</v>
      </c>
      <c r="AS1058" s="58">
        <f t="shared" si="453"/>
        <v>0</v>
      </c>
      <c r="AT1058" s="47"/>
      <c r="AU1058" s="46"/>
      <c r="AV1058" s="24">
        <f t="shared" si="462"/>
        <v>0</v>
      </c>
      <c r="AW1058" s="23" t="str">
        <f t="shared" ref="AW1058:AW1089" si="470">IF(AV1058&lt;&gt;0,"MEDIDO","NÃO MEDIDO")</f>
        <v>NÃO MEDIDO</v>
      </c>
      <c r="AX1058" s="45"/>
    </row>
    <row r="1059" spans="1:50" s="41" customFormat="1" ht="30" customHeight="1" x14ac:dyDescent="0.2">
      <c r="A1059" s="41" t="s">
        <v>39</v>
      </c>
      <c r="C1059" s="57" t="s">
        <v>308</v>
      </c>
      <c r="D1059" s="56" t="s">
        <v>307</v>
      </c>
      <c r="E1059" s="55" t="s">
        <v>43</v>
      </c>
      <c r="F1059" s="53">
        <v>43</v>
      </c>
      <c r="G1059" s="53">
        <v>0</v>
      </c>
      <c r="H1059" s="54">
        <v>0</v>
      </c>
      <c r="I1059" s="54"/>
      <c r="J1059" s="54">
        <v>0</v>
      </c>
      <c r="K1059" s="53">
        <f t="shared" si="454"/>
        <v>43</v>
      </c>
      <c r="L1059" s="52">
        <v>10.47</v>
      </c>
      <c r="M1059" s="51">
        <f t="shared" si="460"/>
        <v>450.21</v>
      </c>
      <c r="N1059" s="50"/>
      <c r="O1059" s="50">
        <f t="shared" si="463"/>
        <v>0</v>
      </c>
      <c r="P1059" s="50"/>
      <c r="Q1059" s="50">
        <f t="shared" si="464"/>
        <v>0</v>
      </c>
      <c r="R1059" s="50"/>
      <c r="S1059" s="50">
        <f t="shared" si="465"/>
        <v>0</v>
      </c>
      <c r="T1059" s="50"/>
      <c r="U1059" s="50">
        <f t="shared" si="466"/>
        <v>0</v>
      </c>
      <c r="V1059" s="50"/>
      <c r="W1059" s="50">
        <f t="shared" si="467"/>
        <v>0</v>
      </c>
      <c r="X1059" s="50"/>
      <c r="Y1059" s="50">
        <f t="shared" si="468"/>
        <v>0</v>
      </c>
      <c r="Z1059" s="50"/>
      <c r="AA1059" s="50">
        <f t="shared" si="469"/>
        <v>0</v>
      </c>
      <c r="AB1059" s="50"/>
      <c r="AC1059" s="50">
        <f t="shared" si="455"/>
        <v>0</v>
      </c>
      <c r="AD1059" s="50"/>
      <c r="AE1059" s="50">
        <f t="shared" si="448"/>
        <v>0</v>
      </c>
      <c r="AF1059" s="50"/>
      <c r="AG1059" s="50">
        <f t="shared" si="449"/>
        <v>0</v>
      </c>
      <c r="AH1059" s="50">
        <v>37</v>
      </c>
      <c r="AI1059" s="50">
        <f t="shared" si="456"/>
        <v>387.39</v>
      </c>
      <c r="AJ1059" s="50"/>
      <c r="AK1059" s="50">
        <f t="shared" si="461"/>
        <v>0</v>
      </c>
      <c r="AL1059" s="50"/>
      <c r="AM1059" s="50">
        <f t="shared" si="457"/>
        <v>0</v>
      </c>
      <c r="AN1059" s="50"/>
      <c r="AO1059" s="50">
        <f t="shared" si="458"/>
        <v>0</v>
      </c>
      <c r="AP1059" s="49">
        <f t="shared" si="459"/>
        <v>37</v>
      </c>
      <c r="AQ1059" s="49">
        <f t="shared" si="451"/>
        <v>387.39</v>
      </c>
      <c r="AR1059" s="49">
        <f t="shared" si="452"/>
        <v>6</v>
      </c>
      <c r="AS1059" s="58">
        <f t="shared" si="453"/>
        <v>62.819999999999993</v>
      </c>
      <c r="AT1059" s="47"/>
      <c r="AU1059" s="46"/>
      <c r="AV1059" s="24">
        <f t="shared" si="462"/>
        <v>0</v>
      </c>
      <c r="AW1059" s="23" t="str">
        <f t="shared" si="470"/>
        <v>NÃO MEDIDO</v>
      </c>
      <c r="AX1059" s="45"/>
    </row>
    <row r="1060" spans="1:50" s="41" customFormat="1" ht="30" customHeight="1" x14ac:dyDescent="0.2">
      <c r="A1060" s="41" t="s">
        <v>39</v>
      </c>
      <c r="C1060" s="57" t="s">
        <v>306</v>
      </c>
      <c r="D1060" s="56" t="s">
        <v>305</v>
      </c>
      <c r="E1060" s="55" t="s">
        <v>182</v>
      </c>
      <c r="F1060" s="53">
        <v>45</v>
      </c>
      <c r="G1060" s="53">
        <v>0</v>
      </c>
      <c r="H1060" s="54">
        <v>0</v>
      </c>
      <c r="I1060" s="54"/>
      <c r="J1060" s="54">
        <v>0</v>
      </c>
      <c r="K1060" s="53">
        <f t="shared" si="454"/>
        <v>45</v>
      </c>
      <c r="L1060" s="52">
        <v>21.28</v>
      </c>
      <c r="M1060" s="51">
        <f t="shared" si="460"/>
        <v>957.6</v>
      </c>
      <c r="N1060" s="50"/>
      <c r="O1060" s="50">
        <f t="shared" si="463"/>
        <v>0</v>
      </c>
      <c r="P1060" s="50"/>
      <c r="Q1060" s="50">
        <f t="shared" si="464"/>
        <v>0</v>
      </c>
      <c r="R1060" s="50"/>
      <c r="S1060" s="50">
        <f t="shared" si="465"/>
        <v>0</v>
      </c>
      <c r="T1060" s="50"/>
      <c r="U1060" s="50">
        <f t="shared" si="466"/>
        <v>0</v>
      </c>
      <c r="V1060" s="50"/>
      <c r="W1060" s="50">
        <f t="shared" si="467"/>
        <v>0</v>
      </c>
      <c r="X1060" s="50"/>
      <c r="Y1060" s="50">
        <f t="shared" si="468"/>
        <v>0</v>
      </c>
      <c r="Z1060" s="50"/>
      <c r="AA1060" s="50">
        <f t="shared" si="469"/>
        <v>0</v>
      </c>
      <c r="AB1060" s="50"/>
      <c r="AC1060" s="50">
        <f t="shared" si="455"/>
        <v>0</v>
      </c>
      <c r="AD1060" s="50"/>
      <c r="AE1060" s="50">
        <f t="shared" si="448"/>
        <v>0</v>
      </c>
      <c r="AF1060" s="50"/>
      <c r="AG1060" s="50">
        <f t="shared" si="449"/>
        <v>0</v>
      </c>
      <c r="AH1060" s="50">
        <v>14</v>
      </c>
      <c r="AI1060" s="50">
        <f t="shared" si="456"/>
        <v>297.92</v>
      </c>
      <c r="AJ1060" s="50"/>
      <c r="AK1060" s="50">
        <f t="shared" si="461"/>
        <v>0</v>
      </c>
      <c r="AL1060" s="50"/>
      <c r="AM1060" s="50">
        <f t="shared" si="457"/>
        <v>0</v>
      </c>
      <c r="AN1060" s="50"/>
      <c r="AO1060" s="50">
        <f t="shared" si="458"/>
        <v>0</v>
      </c>
      <c r="AP1060" s="49">
        <f t="shared" si="459"/>
        <v>14</v>
      </c>
      <c r="AQ1060" s="49">
        <f t="shared" si="451"/>
        <v>297.92</v>
      </c>
      <c r="AR1060" s="49">
        <f t="shared" si="452"/>
        <v>31</v>
      </c>
      <c r="AS1060" s="58">
        <f t="shared" si="453"/>
        <v>659.68000000000006</v>
      </c>
      <c r="AT1060" s="47"/>
      <c r="AU1060" s="46"/>
      <c r="AV1060" s="24">
        <f t="shared" si="462"/>
        <v>0</v>
      </c>
      <c r="AW1060" s="23" t="str">
        <f t="shared" si="470"/>
        <v>NÃO MEDIDO</v>
      </c>
      <c r="AX1060" s="45"/>
    </row>
    <row r="1061" spans="1:50" s="41" customFormat="1" ht="30" customHeight="1" x14ac:dyDescent="0.2">
      <c r="A1061" s="41" t="s">
        <v>39</v>
      </c>
      <c r="C1061" s="57" t="s">
        <v>528</v>
      </c>
      <c r="D1061" s="56" t="s">
        <v>527</v>
      </c>
      <c r="E1061" s="55" t="s">
        <v>182</v>
      </c>
      <c r="F1061" s="53">
        <v>20</v>
      </c>
      <c r="G1061" s="53">
        <v>0</v>
      </c>
      <c r="H1061" s="54">
        <v>0</v>
      </c>
      <c r="I1061" s="54"/>
      <c r="J1061" s="54">
        <v>0</v>
      </c>
      <c r="K1061" s="53">
        <f t="shared" si="454"/>
        <v>20</v>
      </c>
      <c r="L1061" s="52">
        <v>2.72</v>
      </c>
      <c r="M1061" s="51">
        <f t="shared" si="460"/>
        <v>54.4</v>
      </c>
      <c r="N1061" s="50"/>
      <c r="O1061" s="50">
        <f t="shared" si="463"/>
        <v>0</v>
      </c>
      <c r="P1061" s="50"/>
      <c r="Q1061" s="50">
        <f t="shared" si="464"/>
        <v>0</v>
      </c>
      <c r="R1061" s="50"/>
      <c r="S1061" s="50">
        <f t="shared" si="465"/>
        <v>0</v>
      </c>
      <c r="T1061" s="50"/>
      <c r="U1061" s="50">
        <f t="shared" si="466"/>
        <v>0</v>
      </c>
      <c r="V1061" s="50"/>
      <c r="W1061" s="50">
        <f t="shared" si="467"/>
        <v>0</v>
      </c>
      <c r="X1061" s="50"/>
      <c r="Y1061" s="50">
        <f t="shared" si="468"/>
        <v>0</v>
      </c>
      <c r="Z1061" s="50"/>
      <c r="AA1061" s="50">
        <f t="shared" si="469"/>
        <v>0</v>
      </c>
      <c r="AB1061" s="50"/>
      <c r="AC1061" s="50">
        <f t="shared" si="455"/>
        <v>0</v>
      </c>
      <c r="AD1061" s="50"/>
      <c r="AE1061" s="50">
        <f t="shared" si="448"/>
        <v>0</v>
      </c>
      <c r="AF1061" s="50"/>
      <c r="AG1061" s="50">
        <f t="shared" si="449"/>
        <v>0</v>
      </c>
      <c r="AH1061" s="50"/>
      <c r="AI1061" s="50">
        <f t="shared" si="456"/>
        <v>0</v>
      </c>
      <c r="AJ1061" s="50"/>
      <c r="AK1061" s="50">
        <f t="shared" si="461"/>
        <v>0</v>
      </c>
      <c r="AL1061" s="50"/>
      <c r="AM1061" s="50">
        <f t="shared" si="457"/>
        <v>0</v>
      </c>
      <c r="AN1061" s="50"/>
      <c r="AO1061" s="50">
        <f t="shared" si="458"/>
        <v>0</v>
      </c>
      <c r="AP1061" s="49">
        <f t="shared" si="459"/>
        <v>0</v>
      </c>
      <c r="AQ1061" s="49">
        <f t="shared" si="451"/>
        <v>0</v>
      </c>
      <c r="AR1061" s="49">
        <f t="shared" si="452"/>
        <v>20</v>
      </c>
      <c r="AS1061" s="58">
        <f t="shared" si="453"/>
        <v>54.4</v>
      </c>
      <c r="AT1061" s="47"/>
      <c r="AU1061" s="46"/>
      <c r="AV1061" s="24">
        <f t="shared" si="462"/>
        <v>0</v>
      </c>
      <c r="AW1061" s="23" t="str">
        <f t="shared" si="470"/>
        <v>NÃO MEDIDO</v>
      </c>
      <c r="AX1061" s="45"/>
    </row>
    <row r="1062" spans="1:50" s="41" customFormat="1" ht="30" customHeight="1" x14ac:dyDescent="0.2">
      <c r="A1062" s="41" t="s">
        <v>39</v>
      </c>
      <c r="C1062" s="57" t="s">
        <v>648</v>
      </c>
      <c r="D1062" s="56" t="s">
        <v>647</v>
      </c>
      <c r="E1062" s="55" t="s">
        <v>43</v>
      </c>
      <c r="F1062" s="53">
        <v>25</v>
      </c>
      <c r="G1062" s="53">
        <v>0</v>
      </c>
      <c r="H1062" s="54">
        <v>0</v>
      </c>
      <c r="I1062" s="54"/>
      <c r="J1062" s="54">
        <v>0</v>
      </c>
      <c r="K1062" s="53">
        <f t="shared" si="454"/>
        <v>25</v>
      </c>
      <c r="L1062" s="52">
        <v>8.4</v>
      </c>
      <c r="M1062" s="51">
        <f t="shared" si="460"/>
        <v>210</v>
      </c>
      <c r="N1062" s="50"/>
      <c r="O1062" s="50">
        <f t="shared" si="463"/>
        <v>0</v>
      </c>
      <c r="P1062" s="50"/>
      <c r="Q1062" s="50">
        <f t="shared" si="464"/>
        <v>0</v>
      </c>
      <c r="R1062" s="50"/>
      <c r="S1062" s="50">
        <f t="shared" si="465"/>
        <v>0</v>
      </c>
      <c r="T1062" s="50"/>
      <c r="U1062" s="50">
        <f t="shared" si="466"/>
        <v>0</v>
      </c>
      <c r="V1062" s="50"/>
      <c r="W1062" s="50">
        <f t="shared" si="467"/>
        <v>0</v>
      </c>
      <c r="X1062" s="50"/>
      <c r="Y1062" s="50">
        <f t="shared" si="468"/>
        <v>0</v>
      </c>
      <c r="Z1062" s="50"/>
      <c r="AA1062" s="50">
        <f t="shared" si="469"/>
        <v>0</v>
      </c>
      <c r="AB1062" s="50"/>
      <c r="AC1062" s="50">
        <f t="shared" si="455"/>
        <v>0</v>
      </c>
      <c r="AD1062" s="50"/>
      <c r="AE1062" s="50">
        <f t="shared" si="448"/>
        <v>0</v>
      </c>
      <c r="AF1062" s="50"/>
      <c r="AG1062" s="50">
        <f t="shared" si="449"/>
        <v>0</v>
      </c>
      <c r="AH1062" s="50">
        <v>18</v>
      </c>
      <c r="AI1062" s="50">
        <f t="shared" si="456"/>
        <v>151.19999999999999</v>
      </c>
      <c r="AJ1062" s="50"/>
      <c r="AK1062" s="50">
        <f t="shared" si="461"/>
        <v>0</v>
      </c>
      <c r="AL1062" s="50"/>
      <c r="AM1062" s="50">
        <f t="shared" si="457"/>
        <v>0</v>
      </c>
      <c r="AN1062" s="50"/>
      <c r="AO1062" s="50">
        <f t="shared" si="458"/>
        <v>0</v>
      </c>
      <c r="AP1062" s="49">
        <f t="shared" si="459"/>
        <v>18</v>
      </c>
      <c r="AQ1062" s="49">
        <f t="shared" si="451"/>
        <v>151.19999999999999</v>
      </c>
      <c r="AR1062" s="49">
        <f t="shared" si="452"/>
        <v>7</v>
      </c>
      <c r="AS1062" s="58">
        <f t="shared" si="453"/>
        <v>58.800000000000011</v>
      </c>
      <c r="AT1062" s="47"/>
      <c r="AU1062" s="46"/>
      <c r="AV1062" s="24">
        <f t="shared" si="462"/>
        <v>0</v>
      </c>
      <c r="AW1062" s="23" t="str">
        <f t="shared" si="470"/>
        <v>NÃO MEDIDO</v>
      </c>
      <c r="AX1062" s="45"/>
    </row>
    <row r="1063" spans="1:50" s="41" customFormat="1" ht="45" customHeight="1" x14ac:dyDescent="0.2">
      <c r="A1063" s="41" t="s">
        <v>39</v>
      </c>
      <c r="C1063" s="57" t="s">
        <v>646</v>
      </c>
      <c r="D1063" s="56" t="s">
        <v>645</v>
      </c>
      <c r="E1063" s="55" t="s">
        <v>182</v>
      </c>
      <c r="F1063" s="53">
        <v>45</v>
      </c>
      <c r="G1063" s="53">
        <v>0</v>
      </c>
      <c r="H1063" s="54">
        <v>0</v>
      </c>
      <c r="I1063" s="54"/>
      <c r="J1063" s="54">
        <v>0</v>
      </c>
      <c r="K1063" s="53">
        <f t="shared" si="454"/>
        <v>45</v>
      </c>
      <c r="L1063" s="52">
        <v>38.049999999999997</v>
      </c>
      <c r="M1063" s="51">
        <f t="shared" si="460"/>
        <v>1712.25</v>
      </c>
      <c r="N1063" s="50"/>
      <c r="O1063" s="50">
        <f t="shared" si="463"/>
        <v>0</v>
      </c>
      <c r="P1063" s="50"/>
      <c r="Q1063" s="50">
        <f t="shared" si="464"/>
        <v>0</v>
      </c>
      <c r="R1063" s="50"/>
      <c r="S1063" s="50">
        <f t="shared" si="465"/>
        <v>0</v>
      </c>
      <c r="T1063" s="50"/>
      <c r="U1063" s="50">
        <f t="shared" si="466"/>
        <v>0</v>
      </c>
      <c r="V1063" s="50"/>
      <c r="W1063" s="50">
        <f t="shared" si="467"/>
        <v>0</v>
      </c>
      <c r="X1063" s="50"/>
      <c r="Y1063" s="50">
        <f t="shared" si="468"/>
        <v>0</v>
      </c>
      <c r="Z1063" s="50"/>
      <c r="AA1063" s="50">
        <f t="shared" si="469"/>
        <v>0</v>
      </c>
      <c r="AB1063" s="50"/>
      <c r="AC1063" s="50">
        <f t="shared" si="455"/>
        <v>0</v>
      </c>
      <c r="AD1063" s="50"/>
      <c r="AE1063" s="50">
        <f t="shared" si="448"/>
        <v>0</v>
      </c>
      <c r="AF1063" s="50"/>
      <c r="AG1063" s="50">
        <f t="shared" si="449"/>
        <v>0</v>
      </c>
      <c r="AH1063" s="50">
        <v>34</v>
      </c>
      <c r="AI1063" s="50">
        <f t="shared" si="456"/>
        <v>1293.7</v>
      </c>
      <c r="AJ1063" s="50"/>
      <c r="AK1063" s="50">
        <f t="shared" si="461"/>
        <v>0</v>
      </c>
      <c r="AL1063" s="50"/>
      <c r="AM1063" s="50">
        <f t="shared" si="457"/>
        <v>0</v>
      </c>
      <c r="AN1063" s="50"/>
      <c r="AO1063" s="50">
        <f t="shared" si="458"/>
        <v>0</v>
      </c>
      <c r="AP1063" s="49">
        <f t="shared" si="459"/>
        <v>34</v>
      </c>
      <c r="AQ1063" s="49">
        <f t="shared" si="451"/>
        <v>1293.7</v>
      </c>
      <c r="AR1063" s="49">
        <f t="shared" si="452"/>
        <v>11</v>
      </c>
      <c r="AS1063" s="58">
        <f t="shared" si="453"/>
        <v>418.54999999999995</v>
      </c>
      <c r="AT1063" s="47"/>
      <c r="AU1063" s="46"/>
      <c r="AV1063" s="24">
        <f t="shared" si="462"/>
        <v>0</v>
      </c>
      <c r="AW1063" s="23" t="str">
        <f t="shared" si="470"/>
        <v>NÃO MEDIDO</v>
      </c>
      <c r="AX1063" s="45"/>
    </row>
    <row r="1064" spans="1:50" s="41" customFormat="1" ht="45" customHeight="1" x14ac:dyDescent="0.2">
      <c r="A1064" s="41" t="s">
        <v>39</v>
      </c>
      <c r="C1064" s="57" t="s">
        <v>524</v>
      </c>
      <c r="D1064" s="56" t="s">
        <v>523</v>
      </c>
      <c r="E1064" s="55" t="s">
        <v>182</v>
      </c>
      <c r="F1064" s="53">
        <v>42</v>
      </c>
      <c r="G1064" s="53">
        <v>0</v>
      </c>
      <c r="H1064" s="54">
        <v>0</v>
      </c>
      <c r="I1064" s="54"/>
      <c r="J1064" s="54">
        <v>0</v>
      </c>
      <c r="K1064" s="53">
        <f t="shared" si="454"/>
        <v>42</v>
      </c>
      <c r="L1064" s="52">
        <v>40.5</v>
      </c>
      <c r="M1064" s="51">
        <f t="shared" si="460"/>
        <v>1701</v>
      </c>
      <c r="N1064" s="50"/>
      <c r="O1064" s="50">
        <f t="shared" si="463"/>
        <v>0</v>
      </c>
      <c r="P1064" s="50"/>
      <c r="Q1064" s="50">
        <f t="shared" si="464"/>
        <v>0</v>
      </c>
      <c r="R1064" s="50"/>
      <c r="S1064" s="50">
        <f t="shared" si="465"/>
        <v>0</v>
      </c>
      <c r="T1064" s="50"/>
      <c r="U1064" s="50">
        <f t="shared" si="466"/>
        <v>0</v>
      </c>
      <c r="V1064" s="50"/>
      <c r="W1064" s="50">
        <f t="shared" si="467"/>
        <v>0</v>
      </c>
      <c r="X1064" s="50"/>
      <c r="Y1064" s="50">
        <f t="shared" si="468"/>
        <v>0</v>
      </c>
      <c r="Z1064" s="50"/>
      <c r="AA1064" s="50">
        <f t="shared" si="469"/>
        <v>0</v>
      </c>
      <c r="AB1064" s="50"/>
      <c r="AC1064" s="50">
        <f t="shared" si="455"/>
        <v>0</v>
      </c>
      <c r="AD1064" s="50"/>
      <c r="AE1064" s="50">
        <f t="shared" si="448"/>
        <v>0</v>
      </c>
      <c r="AF1064" s="50"/>
      <c r="AG1064" s="50">
        <f t="shared" si="449"/>
        <v>0</v>
      </c>
      <c r="AH1064" s="50">
        <v>11</v>
      </c>
      <c r="AI1064" s="50">
        <f t="shared" si="456"/>
        <v>445.5</v>
      </c>
      <c r="AJ1064" s="50"/>
      <c r="AK1064" s="50">
        <f t="shared" si="461"/>
        <v>0</v>
      </c>
      <c r="AL1064" s="50"/>
      <c r="AM1064" s="50">
        <f t="shared" si="457"/>
        <v>0</v>
      </c>
      <c r="AN1064" s="50"/>
      <c r="AO1064" s="50">
        <f t="shared" si="458"/>
        <v>0</v>
      </c>
      <c r="AP1064" s="49">
        <f t="shared" si="459"/>
        <v>11</v>
      </c>
      <c r="AQ1064" s="49">
        <f t="shared" si="451"/>
        <v>445.5</v>
      </c>
      <c r="AR1064" s="49">
        <f t="shared" si="452"/>
        <v>31</v>
      </c>
      <c r="AS1064" s="58">
        <f t="shared" si="453"/>
        <v>1255.5</v>
      </c>
      <c r="AT1064" s="47"/>
      <c r="AU1064" s="46"/>
      <c r="AV1064" s="24">
        <f t="shared" si="462"/>
        <v>0</v>
      </c>
      <c r="AW1064" s="23" t="str">
        <f t="shared" si="470"/>
        <v>NÃO MEDIDO</v>
      </c>
      <c r="AX1064" s="45"/>
    </row>
    <row r="1065" spans="1:50" s="41" customFormat="1" ht="45" customHeight="1" x14ac:dyDescent="0.2">
      <c r="A1065" s="41" t="s">
        <v>39</v>
      </c>
      <c r="C1065" s="57" t="s">
        <v>522</v>
      </c>
      <c r="D1065" s="56" t="s">
        <v>521</v>
      </c>
      <c r="E1065" s="55" t="s">
        <v>182</v>
      </c>
      <c r="F1065" s="53">
        <v>3</v>
      </c>
      <c r="G1065" s="53">
        <v>0</v>
      </c>
      <c r="H1065" s="54">
        <v>0</v>
      </c>
      <c r="I1065" s="54"/>
      <c r="J1065" s="54">
        <v>0</v>
      </c>
      <c r="K1065" s="53">
        <f t="shared" si="454"/>
        <v>3</v>
      </c>
      <c r="L1065" s="52">
        <v>81.59</v>
      </c>
      <c r="M1065" s="51">
        <f t="shared" si="460"/>
        <v>244.77</v>
      </c>
      <c r="N1065" s="50"/>
      <c r="O1065" s="50">
        <f t="shared" si="463"/>
        <v>0</v>
      </c>
      <c r="P1065" s="50"/>
      <c r="Q1065" s="50">
        <f t="shared" si="464"/>
        <v>0</v>
      </c>
      <c r="R1065" s="50"/>
      <c r="S1065" s="50">
        <f t="shared" si="465"/>
        <v>0</v>
      </c>
      <c r="T1065" s="50"/>
      <c r="U1065" s="50">
        <f t="shared" si="466"/>
        <v>0</v>
      </c>
      <c r="V1065" s="50"/>
      <c r="W1065" s="50">
        <f t="shared" si="467"/>
        <v>0</v>
      </c>
      <c r="X1065" s="50"/>
      <c r="Y1065" s="50">
        <f t="shared" si="468"/>
        <v>0</v>
      </c>
      <c r="Z1065" s="50"/>
      <c r="AA1065" s="50">
        <f t="shared" si="469"/>
        <v>0</v>
      </c>
      <c r="AB1065" s="50"/>
      <c r="AC1065" s="50">
        <f t="shared" si="455"/>
        <v>0</v>
      </c>
      <c r="AD1065" s="50"/>
      <c r="AE1065" s="50">
        <f t="shared" si="448"/>
        <v>0</v>
      </c>
      <c r="AF1065" s="50"/>
      <c r="AG1065" s="50">
        <f t="shared" si="449"/>
        <v>0</v>
      </c>
      <c r="AH1065" s="50">
        <v>3</v>
      </c>
      <c r="AI1065" s="50">
        <f t="shared" si="456"/>
        <v>244.77</v>
      </c>
      <c r="AJ1065" s="50"/>
      <c r="AK1065" s="50">
        <f t="shared" si="461"/>
        <v>0</v>
      </c>
      <c r="AL1065" s="50"/>
      <c r="AM1065" s="50">
        <f t="shared" si="457"/>
        <v>0</v>
      </c>
      <c r="AN1065" s="50"/>
      <c r="AO1065" s="50">
        <f t="shared" si="458"/>
        <v>0</v>
      </c>
      <c r="AP1065" s="49">
        <f t="shared" si="459"/>
        <v>3</v>
      </c>
      <c r="AQ1065" s="49">
        <f t="shared" si="451"/>
        <v>244.77</v>
      </c>
      <c r="AR1065" s="49">
        <f t="shared" si="452"/>
        <v>0</v>
      </c>
      <c r="AS1065" s="58">
        <f t="shared" si="453"/>
        <v>0</v>
      </c>
      <c r="AT1065" s="47"/>
      <c r="AU1065" s="46"/>
      <c r="AV1065" s="24">
        <f t="shared" si="462"/>
        <v>0</v>
      </c>
      <c r="AW1065" s="23" t="str">
        <f t="shared" si="470"/>
        <v>NÃO MEDIDO</v>
      </c>
      <c r="AX1065" s="45"/>
    </row>
    <row r="1066" spans="1:50" s="41" customFormat="1" ht="45" customHeight="1" x14ac:dyDescent="0.2">
      <c r="A1066" s="41" t="s">
        <v>39</v>
      </c>
      <c r="C1066" s="57" t="s">
        <v>1109</v>
      </c>
      <c r="D1066" s="56" t="s">
        <v>1108</v>
      </c>
      <c r="E1066" s="55" t="s">
        <v>182</v>
      </c>
      <c r="F1066" s="53">
        <v>20</v>
      </c>
      <c r="G1066" s="53">
        <v>0</v>
      </c>
      <c r="H1066" s="54">
        <v>0</v>
      </c>
      <c r="I1066" s="54"/>
      <c r="J1066" s="54">
        <v>0</v>
      </c>
      <c r="K1066" s="53">
        <f t="shared" si="454"/>
        <v>20</v>
      </c>
      <c r="L1066" s="52">
        <v>24.46</v>
      </c>
      <c r="M1066" s="51">
        <f t="shared" si="460"/>
        <v>489.2</v>
      </c>
      <c r="N1066" s="50"/>
      <c r="O1066" s="50">
        <f t="shared" si="463"/>
        <v>0</v>
      </c>
      <c r="P1066" s="50"/>
      <c r="Q1066" s="50">
        <f t="shared" si="464"/>
        <v>0</v>
      </c>
      <c r="R1066" s="50"/>
      <c r="S1066" s="50">
        <f t="shared" si="465"/>
        <v>0</v>
      </c>
      <c r="T1066" s="50"/>
      <c r="U1066" s="50">
        <f t="shared" si="466"/>
        <v>0</v>
      </c>
      <c r="V1066" s="50"/>
      <c r="W1066" s="50">
        <f t="shared" si="467"/>
        <v>0</v>
      </c>
      <c r="X1066" s="50"/>
      <c r="Y1066" s="50">
        <f t="shared" si="468"/>
        <v>0</v>
      </c>
      <c r="Z1066" s="50"/>
      <c r="AA1066" s="50">
        <f t="shared" si="469"/>
        <v>0</v>
      </c>
      <c r="AB1066" s="50"/>
      <c r="AC1066" s="50">
        <f t="shared" si="455"/>
        <v>0</v>
      </c>
      <c r="AD1066" s="50"/>
      <c r="AE1066" s="50">
        <f t="shared" si="448"/>
        <v>0</v>
      </c>
      <c r="AF1066" s="50"/>
      <c r="AG1066" s="50">
        <f t="shared" si="449"/>
        <v>0</v>
      </c>
      <c r="AH1066" s="50"/>
      <c r="AI1066" s="50">
        <f t="shared" si="456"/>
        <v>0</v>
      </c>
      <c r="AJ1066" s="50"/>
      <c r="AK1066" s="50">
        <f t="shared" si="461"/>
        <v>0</v>
      </c>
      <c r="AL1066" s="50"/>
      <c r="AM1066" s="50">
        <f t="shared" si="457"/>
        <v>0</v>
      </c>
      <c r="AN1066" s="50"/>
      <c r="AO1066" s="50">
        <f t="shared" si="458"/>
        <v>0</v>
      </c>
      <c r="AP1066" s="49">
        <f t="shared" si="459"/>
        <v>0</v>
      </c>
      <c r="AQ1066" s="49">
        <f t="shared" si="451"/>
        <v>0</v>
      </c>
      <c r="AR1066" s="49">
        <f t="shared" si="452"/>
        <v>20</v>
      </c>
      <c r="AS1066" s="58">
        <f t="shared" si="453"/>
        <v>489.2</v>
      </c>
      <c r="AT1066" s="47"/>
      <c r="AU1066" s="46"/>
      <c r="AV1066" s="24">
        <f t="shared" si="462"/>
        <v>0</v>
      </c>
      <c r="AW1066" s="23" t="str">
        <f t="shared" si="470"/>
        <v>NÃO MEDIDO</v>
      </c>
      <c r="AX1066" s="45"/>
    </row>
    <row r="1067" spans="1:50" s="41" customFormat="1" ht="45" customHeight="1" x14ac:dyDescent="0.2">
      <c r="A1067" s="41" t="s">
        <v>39</v>
      </c>
      <c r="C1067" s="57" t="s">
        <v>760</v>
      </c>
      <c r="D1067" s="56" t="s">
        <v>759</v>
      </c>
      <c r="E1067" s="55" t="s">
        <v>182</v>
      </c>
      <c r="F1067" s="53">
        <v>30</v>
      </c>
      <c r="G1067" s="53">
        <v>0</v>
      </c>
      <c r="H1067" s="54">
        <v>0</v>
      </c>
      <c r="I1067" s="54"/>
      <c r="J1067" s="54">
        <v>0</v>
      </c>
      <c r="K1067" s="53">
        <f t="shared" si="454"/>
        <v>30</v>
      </c>
      <c r="L1067" s="52">
        <v>30.21</v>
      </c>
      <c r="M1067" s="51">
        <f t="shared" si="460"/>
        <v>906.3</v>
      </c>
      <c r="N1067" s="50"/>
      <c r="O1067" s="50">
        <f t="shared" si="463"/>
        <v>0</v>
      </c>
      <c r="P1067" s="50"/>
      <c r="Q1067" s="50">
        <f t="shared" si="464"/>
        <v>0</v>
      </c>
      <c r="R1067" s="50"/>
      <c r="S1067" s="50">
        <f t="shared" si="465"/>
        <v>0</v>
      </c>
      <c r="T1067" s="50"/>
      <c r="U1067" s="50">
        <f t="shared" si="466"/>
        <v>0</v>
      </c>
      <c r="V1067" s="50"/>
      <c r="W1067" s="50">
        <f t="shared" si="467"/>
        <v>0</v>
      </c>
      <c r="X1067" s="50">
        <v>30</v>
      </c>
      <c r="Y1067" s="50">
        <f t="shared" si="468"/>
        <v>906.3</v>
      </c>
      <c r="Z1067" s="50"/>
      <c r="AA1067" s="50">
        <f t="shared" si="469"/>
        <v>0</v>
      </c>
      <c r="AB1067" s="50"/>
      <c r="AC1067" s="50">
        <f t="shared" si="455"/>
        <v>0</v>
      </c>
      <c r="AD1067" s="50"/>
      <c r="AE1067" s="50">
        <f t="shared" si="448"/>
        <v>0</v>
      </c>
      <c r="AF1067" s="50"/>
      <c r="AG1067" s="50">
        <f t="shared" si="449"/>
        <v>0</v>
      </c>
      <c r="AH1067" s="50"/>
      <c r="AI1067" s="50">
        <f t="shared" si="456"/>
        <v>0</v>
      </c>
      <c r="AJ1067" s="50"/>
      <c r="AK1067" s="50">
        <f t="shared" si="461"/>
        <v>0</v>
      </c>
      <c r="AL1067" s="50"/>
      <c r="AM1067" s="50">
        <f t="shared" si="457"/>
        <v>0</v>
      </c>
      <c r="AN1067" s="50"/>
      <c r="AO1067" s="50">
        <f t="shared" si="458"/>
        <v>0</v>
      </c>
      <c r="AP1067" s="49">
        <f t="shared" si="459"/>
        <v>30</v>
      </c>
      <c r="AQ1067" s="49">
        <f t="shared" si="451"/>
        <v>906.3</v>
      </c>
      <c r="AR1067" s="49">
        <f t="shared" si="452"/>
        <v>0</v>
      </c>
      <c r="AS1067" s="58">
        <f t="shared" si="453"/>
        <v>0</v>
      </c>
      <c r="AT1067" s="47"/>
      <c r="AU1067" s="46"/>
      <c r="AV1067" s="24">
        <f t="shared" si="462"/>
        <v>0</v>
      </c>
      <c r="AW1067" s="23" t="str">
        <f t="shared" si="470"/>
        <v>NÃO MEDIDO</v>
      </c>
      <c r="AX1067" s="45"/>
    </row>
    <row r="1068" spans="1:50" s="41" customFormat="1" ht="61.5" customHeight="1" x14ac:dyDescent="0.2">
      <c r="A1068" s="41" t="s">
        <v>39</v>
      </c>
      <c r="C1068" s="57" t="s">
        <v>642</v>
      </c>
      <c r="D1068" s="56" t="s">
        <v>641</v>
      </c>
      <c r="E1068" s="55" t="s">
        <v>43</v>
      </c>
      <c r="F1068" s="53">
        <v>8</v>
      </c>
      <c r="G1068" s="53">
        <v>0</v>
      </c>
      <c r="H1068" s="54">
        <v>0</v>
      </c>
      <c r="I1068" s="54"/>
      <c r="J1068" s="54">
        <v>0</v>
      </c>
      <c r="K1068" s="53">
        <f t="shared" si="454"/>
        <v>8</v>
      </c>
      <c r="L1068" s="52">
        <v>76.760000000000005</v>
      </c>
      <c r="M1068" s="51">
        <f t="shared" si="460"/>
        <v>614.08000000000004</v>
      </c>
      <c r="N1068" s="50"/>
      <c r="O1068" s="50">
        <f t="shared" si="463"/>
        <v>0</v>
      </c>
      <c r="P1068" s="50"/>
      <c r="Q1068" s="50">
        <f t="shared" si="464"/>
        <v>0</v>
      </c>
      <c r="R1068" s="50"/>
      <c r="S1068" s="50">
        <f t="shared" si="465"/>
        <v>0</v>
      </c>
      <c r="T1068" s="50"/>
      <c r="U1068" s="50">
        <f t="shared" si="466"/>
        <v>0</v>
      </c>
      <c r="V1068" s="50"/>
      <c r="W1068" s="50">
        <f t="shared" si="467"/>
        <v>0</v>
      </c>
      <c r="X1068" s="50"/>
      <c r="Y1068" s="50">
        <f t="shared" si="468"/>
        <v>0</v>
      </c>
      <c r="Z1068" s="50"/>
      <c r="AA1068" s="50">
        <f t="shared" si="469"/>
        <v>0</v>
      </c>
      <c r="AB1068" s="50"/>
      <c r="AC1068" s="50">
        <f t="shared" si="455"/>
        <v>0</v>
      </c>
      <c r="AD1068" s="50"/>
      <c r="AE1068" s="50">
        <f t="shared" si="448"/>
        <v>0</v>
      </c>
      <c r="AF1068" s="50"/>
      <c r="AG1068" s="50">
        <f t="shared" si="449"/>
        <v>0</v>
      </c>
      <c r="AH1068" s="50">
        <v>8</v>
      </c>
      <c r="AI1068" s="50">
        <f t="shared" si="456"/>
        <v>614.08000000000004</v>
      </c>
      <c r="AJ1068" s="50"/>
      <c r="AK1068" s="50">
        <f t="shared" si="461"/>
        <v>0</v>
      </c>
      <c r="AL1068" s="50"/>
      <c r="AM1068" s="50">
        <f t="shared" si="457"/>
        <v>0</v>
      </c>
      <c r="AN1068" s="50"/>
      <c r="AO1068" s="50">
        <f t="shared" si="458"/>
        <v>0</v>
      </c>
      <c r="AP1068" s="49">
        <f t="shared" si="459"/>
        <v>8</v>
      </c>
      <c r="AQ1068" s="49">
        <f t="shared" si="451"/>
        <v>614.08000000000004</v>
      </c>
      <c r="AR1068" s="49">
        <f t="shared" si="452"/>
        <v>0</v>
      </c>
      <c r="AS1068" s="58">
        <f t="shared" si="453"/>
        <v>0</v>
      </c>
      <c r="AT1068" s="47"/>
      <c r="AU1068" s="46"/>
      <c r="AV1068" s="24">
        <f t="shared" si="462"/>
        <v>0</v>
      </c>
      <c r="AW1068" s="23" t="str">
        <f t="shared" si="470"/>
        <v>NÃO MEDIDO</v>
      </c>
      <c r="AX1068" s="45"/>
    </row>
    <row r="1069" spans="1:50" s="41" customFormat="1" ht="61.5" customHeight="1" x14ac:dyDescent="0.2">
      <c r="A1069" s="41" t="s">
        <v>39</v>
      </c>
      <c r="C1069" s="57" t="s">
        <v>506</v>
      </c>
      <c r="D1069" s="56" t="s">
        <v>505</v>
      </c>
      <c r="E1069" s="55" t="s">
        <v>43</v>
      </c>
      <c r="F1069" s="53">
        <v>8</v>
      </c>
      <c r="G1069" s="53">
        <v>0</v>
      </c>
      <c r="H1069" s="54">
        <v>0</v>
      </c>
      <c r="I1069" s="54"/>
      <c r="J1069" s="54">
        <v>0</v>
      </c>
      <c r="K1069" s="53">
        <f t="shared" si="454"/>
        <v>8</v>
      </c>
      <c r="L1069" s="52">
        <v>81.040000000000006</v>
      </c>
      <c r="M1069" s="51">
        <f t="shared" si="460"/>
        <v>648.32000000000005</v>
      </c>
      <c r="N1069" s="50"/>
      <c r="O1069" s="50">
        <f t="shared" si="463"/>
        <v>0</v>
      </c>
      <c r="P1069" s="50"/>
      <c r="Q1069" s="50">
        <f t="shared" si="464"/>
        <v>0</v>
      </c>
      <c r="R1069" s="50"/>
      <c r="S1069" s="50">
        <f t="shared" si="465"/>
        <v>0</v>
      </c>
      <c r="T1069" s="50"/>
      <c r="U1069" s="50">
        <f t="shared" si="466"/>
        <v>0</v>
      </c>
      <c r="V1069" s="50"/>
      <c r="W1069" s="50">
        <f t="shared" si="467"/>
        <v>0</v>
      </c>
      <c r="X1069" s="50"/>
      <c r="Y1069" s="50">
        <f t="shared" si="468"/>
        <v>0</v>
      </c>
      <c r="Z1069" s="50"/>
      <c r="AA1069" s="50">
        <f t="shared" si="469"/>
        <v>0</v>
      </c>
      <c r="AB1069" s="50"/>
      <c r="AC1069" s="50">
        <f t="shared" si="455"/>
        <v>0</v>
      </c>
      <c r="AD1069" s="50"/>
      <c r="AE1069" s="50">
        <f t="shared" si="448"/>
        <v>0</v>
      </c>
      <c r="AF1069" s="50"/>
      <c r="AG1069" s="50">
        <f t="shared" si="449"/>
        <v>0</v>
      </c>
      <c r="AH1069" s="50">
        <v>6</v>
      </c>
      <c r="AI1069" s="50">
        <f t="shared" si="456"/>
        <v>486.24</v>
      </c>
      <c r="AJ1069" s="50"/>
      <c r="AK1069" s="50">
        <f t="shared" si="461"/>
        <v>0</v>
      </c>
      <c r="AL1069" s="50"/>
      <c r="AM1069" s="50">
        <f t="shared" si="457"/>
        <v>0</v>
      </c>
      <c r="AN1069" s="50"/>
      <c r="AO1069" s="50">
        <f t="shared" si="458"/>
        <v>0</v>
      </c>
      <c r="AP1069" s="49">
        <f t="shared" si="459"/>
        <v>6</v>
      </c>
      <c r="AQ1069" s="49">
        <f t="shared" si="451"/>
        <v>486.24</v>
      </c>
      <c r="AR1069" s="49">
        <f t="shared" si="452"/>
        <v>2</v>
      </c>
      <c r="AS1069" s="58">
        <f t="shared" si="453"/>
        <v>162.08000000000004</v>
      </c>
      <c r="AT1069" s="47"/>
      <c r="AU1069" s="46"/>
      <c r="AV1069" s="24">
        <f t="shared" si="462"/>
        <v>0</v>
      </c>
      <c r="AW1069" s="23" t="str">
        <f t="shared" si="470"/>
        <v>NÃO MEDIDO</v>
      </c>
      <c r="AX1069" s="45"/>
    </row>
    <row r="1070" spans="1:50" s="41" customFormat="1" ht="61.5" customHeight="1" x14ac:dyDescent="0.2">
      <c r="A1070" s="41" t="s">
        <v>39</v>
      </c>
      <c r="C1070" s="57" t="s">
        <v>1107</v>
      </c>
      <c r="D1070" s="56" t="s">
        <v>1106</v>
      </c>
      <c r="E1070" s="55" t="s">
        <v>43</v>
      </c>
      <c r="F1070" s="53">
        <v>8</v>
      </c>
      <c r="G1070" s="53">
        <v>0</v>
      </c>
      <c r="H1070" s="54">
        <v>0</v>
      </c>
      <c r="I1070" s="54"/>
      <c r="J1070" s="54">
        <v>0</v>
      </c>
      <c r="K1070" s="53">
        <f t="shared" si="454"/>
        <v>8</v>
      </c>
      <c r="L1070" s="52">
        <v>21.13</v>
      </c>
      <c r="M1070" s="51">
        <f t="shared" si="460"/>
        <v>169.04</v>
      </c>
      <c r="N1070" s="50"/>
      <c r="O1070" s="50">
        <f t="shared" si="463"/>
        <v>0</v>
      </c>
      <c r="P1070" s="50"/>
      <c r="Q1070" s="50">
        <f t="shared" si="464"/>
        <v>0</v>
      </c>
      <c r="R1070" s="50"/>
      <c r="S1070" s="50">
        <f t="shared" si="465"/>
        <v>0</v>
      </c>
      <c r="T1070" s="50"/>
      <c r="U1070" s="50">
        <f t="shared" si="466"/>
        <v>0</v>
      </c>
      <c r="V1070" s="50"/>
      <c r="W1070" s="50">
        <f t="shared" si="467"/>
        <v>0</v>
      </c>
      <c r="X1070" s="50"/>
      <c r="Y1070" s="50">
        <f t="shared" si="468"/>
        <v>0</v>
      </c>
      <c r="Z1070" s="50"/>
      <c r="AA1070" s="50">
        <f t="shared" si="469"/>
        <v>0</v>
      </c>
      <c r="AB1070" s="50"/>
      <c r="AC1070" s="50">
        <f t="shared" si="455"/>
        <v>0</v>
      </c>
      <c r="AD1070" s="50"/>
      <c r="AE1070" s="50">
        <f t="shared" si="448"/>
        <v>0</v>
      </c>
      <c r="AF1070" s="50"/>
      <c r="AG1070" s="50">
        <f t="shared" si="449"/>
        <v>0</v>
      </c>
      <c r="AH1070" s="50">
        <v>8</v>
      </c>
      <c r="AI1070" s="50">
        <f t="shared" si="456"/>
        <v>169.04</v>
      </c>
      <c r="AJ1070" s="50"/>
      <c r="AK1070" s="50">
        <f t="shared" si="461"/>
        <v>0</v>
      </c>
      <c r="AL1070" s="50"/>
      <c r="AM1070" s="50">
        <f t="shared" si="457"/>
        <v>0</v>
      </c>
      <c r="AN1070" s="50"/>
      <c r="AO1070" s="50">
        <f t="shared" si="458"/>
        <v>0</v>
      </c>
      <c r="AP1070" s="49">
        <f t="shared" si="459"/>
        <v>8</v>
      </c>
      <c r="AQ1070" s="49">
        <f t="shared" si="451"/>
        <v>169.04</v>
      </c>
      <c r="AR1070" s="49">
        <f t="shared" si="452"/>
        <v>0</v>
      </c>
      <c r="AS1070" s="58">
        <f t="shared" si="453"/>
        <v>0</v>
      </c>
      <c r="AT1070" s="47"/>
      <c r="AU1070" s="46"/>
      <c r="AV1070" s="24">
        <f t="shared" si="462"/>
        <v>0</v>
      </c>
      <c r="AW1070" s="23" t="str">
        <f t="shared" si="470"/>
        <v>NÃO MEDIDO</v>
      </c>
      <c r="AX1070" s="45"/>
    </row>
    <row r="1071" spans="1:50" s="41" customFormat="1" ht="61.5" customHeight="1" x14ac:dyDescent="0.2">
      <c r="A1071" s="41" t="s">
        <v>39</v>
      </c>
      <c r="C1071" s="57" t="s">
        <v>1105</v>
      </c>
      <c r="D1071" s="56" t="s">
        <v>1104</v>
      </c>
      <c r="E1071" s="55" t="s">
        <v>43</v>
      </c>
      <c r="F1071" s="53">
        <v>1</v>
      </c>
      <c r="G1071" s="53">
        <v>0</v>
      </c>
      <c r="H1071" s="54">
        <v>0</v>
      </c>
      <c r="I1071" s="54"/>
      <c r="J1071" s="54">
        <v>0</v>
      </c>
      <c r="K1071" s="53">
        <f t="shared" si="454"/>
        <v>1</v>
      </c>
      <c r="L1071" s="52">
        <v>8.91</v>
      </c>
      <c r="M1071" s="51">
        <f t="shared" si="460"/>
        <v>8.91</v>
      </c>
      <c r="N1071" s="50"/>
      <c r="O1071" s="50">
        <f t="shared" si="463"/>
        <v>0</v>
      </c>
      <c r="P1071" s="50"/>
      <c r="Q1071" s="50">
        <f t="shared" si="464"/>
        <v>0</v>
      </c>
      <c r="R1071" s="50"/>
      <c r="S1071" s="50">
        <f t="shared" si="465"/>
        <v>0</v>
      </c>
      <c r="T1071" s="50"/>
      <c r="U1071" s="50">
        <f t="shared" si="466"/>
        <v>0</v>
      </c>
      <c r="V1071" s="50"/>
      <c r="W1071" s="50">
        <f t="shared" si="467"/>
        <v>0</v>
      </c>
      <c r="X1071" s="50"/>
      <c r="Y1071" s="50">
        <f t="shared" si="468"/>
        <v>0</v>
      </c>
      <c r="Z1071" s="50"/>
      <c r="AA1071" s="50">
        <f t="shared" si="469"/>
        <v>0</v>
      </c>
      <c r="AB1071" s="50"/>
      <c r="AC1071" s="50">
        <f t="shared" si="455"/>
        <v>0</v>
      </c>
      <c r="AD1071" s="50"/>
      <c r="AE1071" s="50">
        <f t="shared" si="448"/>
        <v>0</v>
      </c>
      <c r="AF1071" s="50"/>
      <c r="AG1071" s="50">
        <f t="shared" si="449"/>
        <v>0</v>
      </c>
      <c r="AH1071" s="50">
        <v>1</v>
      </c>
      <c r="AI1071" s="50">
        <f t="shared" si="456"/>
        <v>8.91</v>
      </c>
      <c r="AJ1071" s="50"/>
      <c r="AK1071" s="50">
        <f t="shared" si="461"/>
        <v>0</v>
      </c>
      <c r="AL1071" s="50"/>
      <c r="AM1071" s="50">
        <f t="shared" si="457"/>
        <v>0</v>
      </c>
      <c r="AN1071" s="50"/>
      <c r="AO1071" s="50">
        <f t="shared" si="458"/>
        <v>0</v>
      </c>
      <c r="AP1071" s="49">
        <f t="shared" si="459"/>
        <v>1</v>
      </c>
      <c r="AQ1071" s="49">
        <f t="shared" si="451"/>
        <v>8.91</v>
      </c>
      <c r="AR1071" s="49">
        <f t="shared" si="452"/>
        <v>0</v>
      </c>
      <c r="AS1071" s="58">
        <f t="shared" si="453"/>
        <v>0</v>
      </c>
      <c r="AT1071" s="47"/>
      <c r="AU1071" s="46"/>
      <c r="AV1071" s="24">
        <f t="shared" si="462"/>
        <v>0</v>
      </c>
      <c r="AW1071" s="23" t="str">
        <f t="shared" si="470"/>
        <v>NÃO MEDIDO</v>
      </c>
      <c r="AX1071" s="45"/>
    </row>
    <row r="1072" spans="1:50" s="41" customFormat="1" ht="61.5" customHeight="1" x14ac:dyDescent="0.2">
      <c r="A1072" s="41" t="s">
        <v>39</v>
      </c>
      <c r="C1072" s="57" t="s">
        <v>498</v>
      </c>
      <c r="D1072" s="56" t="s">
        <v>497</v>
      </c>
      <c r="E1072" s="55" t="s">
        <v>43</v>
      </c>
      <c r="F1072" s="53">
        <v>1</v>
      </c>
      <c r="G1072" s="53">
        <v>0</v>
      </c>
      <c r="H1072" s="54">
        <v>0</v>
      </c>
      <c r="I1072" s="54"/>
      <c r="J1072" s="54">
        <v>0</v>
      </c>
      <c r="K1072" s="53">
        <f t="shared" si="454"/>
        <v>1</v>
      </c>
      <c r="L1072" s="52">
        <v>11.39</v>
      </c>
      <c r="M1072" s="51">
        <f t="shared" si="460"/>
        <v>11.39</v>
      </c>
      <c r="N1072" s="50"/>
      <c r="O1072" s="50">
        <f t="shared" si="463"/>
        <v>0</v>
      </c>
      <c r="P1072" s="50"/>
      <c r="Q1072" s="50">
        <f t="shared" si="464"/>
        <v>0</v>
      </c>
      <c r="R1072" s="50"/>
      <c r="S1072" s="50">
        <f t="shared" si="465"/>
        <v>0</v>
      </c>
      <c r="T1072" s="50"/>
      <c r="U1072" s="50">
        <f t="shared" si="466"/>
        <v>0</v>
      </c>
      <c r="V1072" s="50"/>
      <c r="W1072" s="50">
        <f t="shared" si="467"/>
        <v>0</v>
      </c>
      <c r="X1072" s="50"/>
      <c r="Y1072" s="50">
        <f t="shared" si="468"/>
        <v>0</v>
      </c>
      <c r="Z1072" s="50"/>
      <c r="AA1072" s="50">
        <f t="shared" si="469"/>
        <v>0</v>
      </c>
      <c r="AB1072" s="50"/>
      <c r="AC1072" s="50">
        <f t="shared" si="455"/>
        <v>0</v>
      </c>
      <c r="AD1072" s="50"/>
      <c r="AE1072" s="50">
        <f t="shared" si="448"/>
        <v>0</v>
      </c>
      <c r="AF1072" s="50"/>
      <c r="AG1072" s="50">
        <f t="shared" si="449"/>
        <v>0</v>
      </c>
      <c r="AH1072" s="50">
        <v>1</v>
      </c>
      <c r="AI1072" s="50">
        <f t="shared" si="456"/>
        <v>11.39</v>
      </c>
      <c r="AJ1072" s="50"/>
      <c r="AK1072" s="50">
        <f t="shared" si="461"/>
        <v>0</v>
      </c>
      <c r="AL1072" s="50"/>
      <c r="AM1072" s="50">
        <f t="shared" si="457"/>
        <v>0</v>
      </c>
      <c r="AN1072" s="50"/>
      <c r="AO1072" s="50">
        <f t="shared" si="458"/>
        <v>0</v>
      </c>
      <c r="AP1072" s="49">
        <f t="shared" si="459"/>
        <v>1</v>
      </c>
      <c r="AQ1072" s="49">
        <f t="shared" si="451"/>
        <v>11.39</v>
      </c>
      <c r="AR1072" s="49">
        <f t="shared" si="452"/>
        <v>0</v>
      </c>
      <c r="AS1072" s="58">
        <f t="shared" si="453"/>
        <v>0</v>
      </c>
      <c r="AT1072" s="47"/>
      <c r="AU1072" s="46"/>
      <c r="AV1072" s="24">
        <f t="shared" si="462"/>
        <v>0</v>
      </c>
      <c r="AW1072" s="23" t="str">
        <f t="shared" si="470"/>
        <v>NÃO MEDIDO</v>
      </c>
      <c r="AX1072" s="45"/>
    </row>
    <row r="1073" spans="1:50" s="41" customFormat="1" ht="40.5" customHeight="1" x14ac:dyDescent="0.2">
      <c r="A1073" s="41" t="s">
        <v>39</v>
      </c>
      <c r="C1073" s="57" t="s">
        <v>1103</v>
      </c>
      <c r="D1073" s="56" t="s">
        <v>1102</v>
      </c>
      <c r="E1073" s="55" t="s">
        <v>43</v>
      </c>
      <c r="F1073" s="53">
        <v>9</v>
      </c>
      <c r="G1073" s="53">
        <v>0</v>
      </c>
      <c r="H1073" s="54">
        <v>0</v>
      </c>
      <c r="I1073" s="54"/>
      <c r="J1073" s="54">
        <v>0</v>
      </c>
      <c r="K1073" s="53">
        <f t="shared" si="454"/>
        <v>9</v>
      </c>
      <c r="L1073" s="52">
        <v>81.209999999999994</v>
      </c>
      <c r="M1073" s="51">
        <f t="shared" si="460"/>
        <v>730.89</v>
      </c>
      <c r="N1073" s="50"/>
      <c r="O1073" s="50">
        <f t="shared" si="463"/>
        <v>0</v>
      </c>
      <c r="P1073" s="50"/>
      <c r="Q1073" s="50">
        <f t="shared" si="464"/>
        <v>0</v>
      </c>
      <c r="R1073" s="50"/>
      <c r="S1073" s="50">
        <f t="shared" si="465"/>
        <v>0</v>
      </c>
      <c r="T1073" s="50"/>
      <c r="U1073" s="50">
        <f t="shared" si="466"/>
        <v>0</v>
      </c>
      <c r="V1073" s="50"/>
      <c r="W1073" s="50">
        <f t="shared" si="467"/>
        <v>0</v>
      </c>
      <c r="X1073" s="50"/>
      <c r="Y1073" s="50">
        <f t="shared" si="468"/>
        <v>0</v>
      </c>
      <c r="Z1073" s="50"/>
      <c r="AA1073" s="50">
        <f t="shared" si="469"/>
        <v>0</v>
      </c>
      <c r="AB1073" s="50"/>
      <c r="AC1073" s="50">
        <f t="shared" si="455"/>
        <v>0</v>
      </c>
      <c r="AD1073" s="50"/>
      <c r="AE1073" s="50">
        <f t="shared" si="448"/>
        <v>0</v>
      </c>
      <c r="AF1073" s="50"/>
      <c r="AG1073" s="50">
        <f t="shared" si="449"/>
        <v>0</v>
      </c>
      <c r="AH1073" s="50">
        <v>9</v>
      </c>
      <c r="AI1073" s="50">
        <f t="shared" si="456"/>
        <v>730.89</v>
      </c>
      <c r="AJ1073" s="50"/>
      <c r="AK1073" s="50">
        <f t="shared" si="461"/>
        <v>0</v>
      </c>
      <c r="AL1073" s="50"/>
      <c r="AM1073" s="50">
        <f t="shared" si="457"/>
        <v>0</v>
      </c>
      <c r="AN1073" s="50"/>
      <c r="AO1073" s="50">
        <f t="shared" si="458"/>
        <v>0</v>
      </c>
      <c r="AP1073" s="49">
        <f t="shared" si="459"/>
        <v>9</v>
      </c>
      <c r="AQ1073" s="49">
        <f t="shared" si="451"/>
        <v>730.89</v>
      </c>
      <c r="AR1073" s="49">
        <f t="shared" si="452"/>
        <v>0</v>
      </c>
      <c r="AS1073" s="58">
        <f t="shared" si="453"/>
        <v>0</v>
      </c>
      <c r="AT1073" s="47"/>
      <c r="AU1073" s="46"/>
      <c r="AV1073" s="24">
        <f t="shared" si="462"/>
        <v>0</v>
      </c>
      <c r="AW1073" s="23" t="str">
        <f t="shared" si="470"/>
        <v>NÃO MEDIDO</v>
      </c>
      <c r="AX1073" s="45"/>
    </row>
    <row r="1074" spans="1:50" s="41" customFormat="1" ht="40.5" customHeight="1" x14ac:dyDescent="0.2">
      <c r="A1074" s="41" t="s">
        <v>39</v>
      </c>
      <c r="C1074" s="57" t="s">
        <v>1101</v>
      </c>
      <c r="D1074" s="56" t="s">
        <v>1100</v>
      </c>
      <c r="E1074" s="55" t="s">
        <v>43</v>
      </c>
      <c r="F1074" s="53">
        <v>1</v>
      </c>
      <c r="G1074" s="53">
        <v>0</v>
      </c>
      <c r="H1074" s="54">
        <v>0</v>
      </c>
      <c r="I1074" s="54"/>
      <c r="J1074" s="54">
        <v>0</v>
      </c>
      <c r="K1074" s="53">
        <f t="shared" si="454"/>
        <v>1</v>
      </c>
      <c r="L1074" s="52">
        <v>85.23</v>
      </c>
      <c r="M1074" s="51">
        <f t="shared" si="460"/>
        <v>85.23</v>
      </c>
      <c r="N1074" s="50"/>
      <c r="O1074" s="50">
        <f t="shared" si="463"/>
        <v>0</v>
      </c>
      <c r="P1074" s="50"/>
      <c r="Q1074" s="50">
        <f t="shared" si="464"/>
        <v>0</v>
      </c>
      <c r="R1074" s="50"/>
      <c r="S1074" s="50">
        <f t="shared" si="465"/>
        <v>0</v>
      </c>
      <c r="T1074" s="50"/>
      <c r="U1074" s="50">
        <f t="shared" si="466"/>
        <v>0</v>
      </c>
      <c r="V1074" s="50"/>
      <c r="W1074" s="50">
        <f t="shared" si="467"/>
        <v>0</v>
      </c>
      <c r="X1074" s="50"/>
      <c r="Y1074" s="50">
        <f t="shared" si="468"/>
        <v>0</v>
      </c>
      <c r="Z1074" s="50"/>
      <c r="AA1074" s="50">
        <f t="shared" si="469"/>
        <v>0</v>
      </c>
      <c r="AB1074" s="50"/>
      <c r="AC1074" s="50">
        <f t="shared" si="455"/>
        <v>0</v>
      </c>
      <c r="AD1074" s="50"/>
      <c r="AE1074" s="50">
        <f t="shared" si="448"/>
        <v>0</v>
      </c>
      <c r="AF1074" s="50"/>
      <c r="AG1074" s="50">
        <f t="shared" si="449"/>
        <v>0</v>
      </c>
      <c r="AH1074" s="50">
        <v>1</v>
      </c>
      <c r="AI1074" s="50">
        <f t="shared" si="456"/>
        <v>85.23</v>
      </c>
      <c r="AJ1074" s="50"/>
      <c r="AK1074" s="50">
        <f t="shared" si="461"/>
        <v>0</v>
      </c>
      <c r="AL1074" s="50"/>
      <c r="AM1074" s="50">
        <f t="shared" si="457"/>
        <v>0</v>
      </c>
      <c r="AN1074" s="50"/>
      <c r="AO1074" s="50">
        <f t="shared" si="458"/>
        <v>0</v>
      </c>
      <c r="AP1074" s="49">
        <f t="shared" si="459"/>
        <v>1</v>
      </c>
      <c r="AQ1074" s="49">
        <f t="shared" si="451"/>
        <v>85.23</v>
      </c>
      <c r="AR1074" s="49">
        <f t="shared" si="452"/>
        <v>0</v>
      </c>
      <c r="AS1074" s="58">
        <f t="shared" si="453"/>
        <v>0</v>
      </c>
      <c r="AT1074" s="47"/>
      <c r="AU1074" s="46"/>
      <c r="AV1074" s="24">
        <f t="shared" si="462"/>
        <v>0</v>
      </c>
      <c r="AW1074" s="23" t="str">
        <f t="shared" si="470"/>
        <v>NÃO MEDIDO</v>
      </c>
      <c r="AX1074" s="45"/>
    </row>
    <row r="1075" spans="1:50" s="41" customFormat="1" ht="40.5" customHeight="1" x14ac:dyDescent="0.2">
      <c r="A1075" s="41" t="s">
        <v>39</v>
      </c>
      <c r="C1075" s="57" t="s">
        <v>494</v>
      </c>
      <c r="D1075" s="56" t="s">
        <v>493</v>
      </c>
      <c r="E1075" s="55" t="s">
        <v>43</v>
      </c>
      <c r="F1075" s="53">
        <v>20</v>
      </c>
      <c r="G1075" s="53">
        <v>0</v>
      </c>
      <c r="H1075" s="54">
        <v>0</v>
      </c>
      <c r="I1075" s="54"/>
      <c r="J1075" s="54">
        <v>0</v>
      </c>
      <c r="K1075" s="53">
        <f t="shared" si="454"/>
        <v>20</v>
      </c>
      <c r="L1075" s="52">
        <v>8.83</v>
      </c>
      <c r="M1075" s="51">
        <f t="shared" si="460"/>
        <v>176.6</v>
      </c>
      <c r="N1075" s="50"/>
      <c r="O1075" s="50">
        <f t="shared" si="463"/>
        <v>0</v>
      </c>
      <c r="P1075" s="50"/>
      <c r="Q1075" s="50">
        <f t="shared" si="464"/>
        <v>0</v>
      </c>
      <c r="R1075" s="50"/>
      <c r="S1075" s="50">
        <f t="shared" si="465"/>
        <v>0</v>
      </c>
      <c r="T1075" s="50"/>
      <c r="U1075" s="50">
        <f t="shared" si="466"/>
        <v>0</v>
      </c>
      <c r="V1075" s="50"/>
      <c r="W1075" s="50">
        <f t="shared" si="467"/>
        <v>0</v>
      </c>
      <c r="X1075" s="50"/>
      <c r="Y1075" s="50">
        <f t="shared" si="468"/>
        <v>0</v>
      </c>
      <c r="Z1075" s="50"/>
      <c r="AA1075" s="50">
        <f t="shared" si="469"/>
        <v>0</v>
      </c>
      <c r="AB1075" s="50"/>
      <c r="AC1075" s="50">
        <f t="shared" si="455"/>
        <v>0</v>
      </c>
      <c r="AD1075" s="50"/>
      <c r="AE1075" s="50">
        <f t="shared" si="448"/>
        <v>0</v>
      </c>
      <c r="AF1075" s="50"/>
      <c r="AG1075" s="50">
        <f t="shared" si="449"/>
        <v>0</v>
      </c>
      <c r="AH1075" s="50">
        <v>20</v>
      </c>
      <c r="AI1075" s="50">
        <f t="shared" si="456"/>
        <v>176.6</v>
      </c>
      <c r="AJ1075" s="50"/>
      <c r="AK1075" s="50">
        <f t="shared" si="461"/>
        <v>0</v>
      </c>
      <c r="AL1075" s="50"/>
      <c r="AM1075" s="50">
        <f t="shared" si="457"/>
        <v>0</v>
      </c>
      <c r="AN1075" s="50"/>
      <c r="AO1075" s="50">
        <f t="shared" si="458"/>
        <v>0</v>
      </c>
      <c r="AP1075" s="49">
        <f t="shared" si="459"/>
        <v>20</v>
      </c>
      <c r="AQ1075" s="49">
        <f t="shared" si="451"/>
        <v>176.6</v>
      </c>
      <c r="AR1075" s="49">
        <f t="shared" si="452"/>
        <v>0</v>
      </c>
      <c r="AS1075" s="58">
        <f t="shared" si="453"/>
        <v>0</v>
      </c>
      <c r="AT1075" s="47"/>
      <c r="AU1075" s="46"/>
      <c r="AV1075" s="24">
        <f t="shared" si="462"/>
        <v>0</v>
      </c>
      <c r="AW1075" s="23" t="str">
        <f t="shared" si="470"/>
        <v>NÃO MEDIDO</v>
      </c>
      <c r="AX1075" s="45"/>
    </row>
    <row r="1076" spans="1:50" s="41" customFormat="1" ht="40.5" customHeight="1" x14ac:dyDescent="0.2">
      <c r="A1076" s="41" t="s">
        <v>39</v>
      </c>
      <c r="C1076" s="57" t="s">
        <v>492</v>
      </c>
      <c r="D1076" s="56" t="s">
        <v>491</v>
      </c>
      <c r="E1076" s="55" t="s">
        <v>43</v>
      </c>
      <c r="F1076" s="53">
        <v>2</v>
      </c>
      <c r="G1076" s="53">
        <v>0</v>
      </c>
      <c r="H1076" s="54">
        <v>0</v>
      </c>
      <c r="I1076" s="54"/>
      <c r="J1076" s="54">
        <v>0</v>
      </c>
      <c r="K1076" s="53">
        <f t="shared" si="454"/>
        <v>2</v>
      </c>
      <c r="L1076" s="52">
        <v>11.9</v>
      </c>
      <c r="M1076" s="51">
        <f t="shared" si="460"/>
        <v>23.8</v>
      </c>
      <c r="N1076" s="50"/>
      <c r="O1076" s="50">
        <f t="shared" si="463"/>
        <v>0</v>
      </c>
      <c r="P1076" s="50"/>
      <c r="Q1076" s="50">
        <f t="shared" si="464"/>
        <v>0</v>
      </c>
      <c r="R1076" s="50"/>
      <c r="S1076" s="50">
        <f t="shared" si="465"/>
        <v>0</v>
      </c>
      <c r="T1076" s="50"/>
      <c r="U1076" s="50">
        <f t="shared" si="466"/>
        <v>0</v>
      </c>
      <c r="V1076" s="50"/>
      <c r="W1076" s="50">
        <f t="shared" si="467"/>
        <v>0</v>
      </c>
      <c r="X1076" s="50"/>
      <c r="Y1076" s="50">
        <f t="shared" si="468"/>
        <v>0</v>
      </c>
      <c r="Z1076" s="50"/>
      <c r="AA1076" s="50">
        <f t="shared" si="469"/>
        <v>0</v>
      </c>
      <c r="AB1076" s="50"/>
      <c r="AC1076" s="50">
        <f t="shared" si="455"/>
        <v>0</v>
      </c>
      <c r="AD1076" s="50"/>
      <c r="AE1076" s="50">
        <f t="shared" si="448"/>
        <v>0</v>
      </c>
      <c r="AF1076" s="50"/>
      <c r="AG1076" s="50">
        <f t="shared" si="449"/>
        <v>0</v>
      </c>
      <c r="AH1076" s="50">
        <v>2</v>
      </c>
      <c r="AI1076" s="50">
        <f t="shared" si="456"/>
        <v>23.8</v>
      </c>
      <c r="AJ1076" s="50"/>
      <c r="AK1076" s="50">
        <f t="shared" si="461"/>
        <v>0</v>
      </c>
      <c r="AL1076" s="50"/>
      <c r="AM1076" s="50">
        <f t="shared" si="457"/>
        <v>0</v>
      </c>
      <c r="AN1076" s="50"/>
      <c r="AO1076" s="50">
        <f t="shared" si="458"/>
        <v>0</v>
      </c>
      <c r="AP1076" s="49">
        <f t="shared" si="459"/>
        <v>2</v>
      </c>
      <c r="AQ1076" s="49">
        <f t="shared" si="451"/>
        <v>23.8</v>
      </c>
      <c r="AR1076" s="49">
        <f t="shared" si="452"/>
        <v>0</v>
      </c>
      <c r="AS1076" s="58">
        <f t="shared" si="453"/>
        <v>0</v>
      </c>
      <c r="AT1076" s="47"/>
      <c r="AU1076" s="46"/>
      <c r="AV1076" s="24">
        <f t="shared" si="462"/>
        <v>0</v>
      </c>
      <c r="AW1076" s="23" t="str">
        <f t="shared" si="470"/>
        <v>NÃO MEDIDO</v>
      </c>
      <c r="AX1076" s="45"/>
    </row>
    <row r="1077" spans="1:50" s="41" customFormat="1" ht="73.5" customHeight="1" x14ac:dyDescent="0.2">
      <c r="A1077" s="41" t="s">
        <v>39</v>
      </c>
      <c r="C1077" s="57" t="s">
        <v>549</v>
      </c>
      <c r="D1077" s="56" t="s">
        <v>548</v>
      </c>
      <c r="E1077" s="55" t="s">
        <v>43</v>
      </c>
      <c r="F1077" s="53">
        <v>20</v>
      </c>
      <c r="G1077" s="53">
        <v>0</v>
      </c>
      <c r="H1077" s="54">
        <v>0</v>
      </c>
      <c r="I1077" s="54"/>
      <c r="J1077" s="54">
        <v>0</v>
      </c>
      <c r="K1077" s="53">
        <f t="shared" si="454"/>
        <v>20</v>
      </c>
      <c r="L1077" s="52">
        <v>1.55</v>
      </c>
      <c r="M1077" s="51">
        <f t="shared" si="460"/>
        <v>31</v>
      </c>
      <c r="N1077" s="50"/>
      <c r="O1077" s="50">
        <f t="shared" si="463"/>
        <v>0</v>
      </c>
      <c r="P1077" s="50"/>
      <c r="Q1077" s="50">
        <f t="shared" si="464"/>
        <v>0</v>
      </c>
      <c r="R1077" s="50"/>
      <c r="S1077" s="50">
        <f t="shared" si="465"/>
        <v>0</v>
      </c>
      <c r="T1077" s="50"/>
      <c r="U1077" s="50">
        <f t="shared" si="466"/>
        <v>0</v>
      </c>
      <c r="V1077" s="50"/>
      <c r="W1077" s="50">
        <f t="shared" si="467"/>
        <v>0</v>
      </c>
      <c r="X1077" s="50"/>
      <c r="Y1077" s="50">
        <f t="shared" si="468"/>
        <v>0</v>
      </c>
      <c r="Z1077" s="50"/>
      <c r="AA1077" s="50">
        <f t="shared" si="469"/>
        <v>0</v>
      </c>
      <c r="AB1077" s="50"/>
      <c r="AC1077" s="50">
        <f t="shared" si="455"/>
        <v>0</v>
      </c>
      <c r="AD1077" s="50"/>
      <c r="AE1077" s="50">
        <f t="shared" si="448"/>
        <v>0</v>
      </c>
      <c r="AF1077" s="50"/>
      <c r="AG1077" s="50">
        <f t="shared" si="449"/>
        <v>0</v>
      </c>
      <c r="AH1077" s="50"/>
      <c r="AI1077" s="50">
        <f t="shared" si="456"/>
        <v>0</v>
      </c>
      <c r="AJ1077" s="50"/>
      <c r="AK1077" s="50">
        <f t="shared" si="461"/>
        <v>0</v>
      </c>
      <c r="AL1077" s="50"/>
      <c r="AM1077" s="50">
        <f t="shared" si="457"/>
        <v>0</v>
      </c>
      <c r="AN1077" s="50"/>
      <c r="AO1077" s="50">
        <f t="shared" si="458"/>
        <v>0</v>
      </c>
      <c r="AP1077" s="49">
        <f t="shared" si="459"/>
        <v>0</v>
      </c>
      <c r="AQ1077" s="49">
        <f t="shared" si="451"/>
        <v>0</v>
      </c>
      <c r="AR1077" s="49">
        <f t="shared" si="452"/>
        <v>20</v>
      </c>
      <c r="AS1077" s="58">
        <f t="shared" si="453"/>
        <v>31</v>
      </c>
      <c r="AT1077" s="47"/>
      <c r="AU1077" s="46"/>
      <c r="AV1077" s="24">
        <f t="shared" si="462"/>
        <v>0</v>
      </c>
      <c r="AW1077" s="23" t="str">
        <f t="shared" si="470"/>
        <v>NÃO MEDIDO</v>
      </c>
      <c r="AX1077" s="45"/>
    </row>
    <row r="1078" spans="1:50" s="41" customFormat="1" ht="40.5" customHeight="1" x14ac:dyDescent="0.2">
      <c r="A1078" s="41" t="s">
        <v>39</v>
      </c>
      <c r="C1078" s="57" t="s">
        <v>490</v>
      </c>
      <c r="D1078" s="56" t="s">
        <v>489</v>
      </c>
      <c r="E1078" s="55" t="s">
        <v>486</v>
      </c>
      <c r="F1078" s="53">
        <v>3</v>
      </c>
      <c r="G1078" s="53">
        <v>0</v>
      </c>
      <c r="H1078" s="54">
        <v>0</v>
      </c>
      <c r="I1078" s="54"/>
      <c r="J1078" s="54">
        <v>0</v>
      </c>
      <c r="K1078" s="53">
        <f t="shared" si="454"/>
        <v>3</v>
      </c>
      <c r="L1078" s="52">
        <v>63.38</v>
      </c>
      <c r="M1078" s="51">
        <f t="shared" si="460"/>
        <v>190.14</v>
      </c>
      <c r="N1078" s="50"/>
      <c r="O1078" s="50">
        <f t="shared" si="463"/>
        <v>0</v>
      </c>
      <c r="P1078" s="50"/>
      <c r="Q1078" s="50">
        <f t="shared" si="464"/>
        <v>0</v>
      </c>
      <c r="R1078" s="50"/>
      <c r="S1078" s="50">
        <f t="shared" si="465"/>
        <v>0</v>
      </c>
      <c r="T1078" s="50"/>
      <c r="U1078" s="50">
        <f t="shared" si="466"/>
        <v>0</v>
      </c>
      <c r="V1078" s="50"/>
      <c r="W1078" s="50">
        <f t="shared" si="467"/>
        <v>0</v>
      </c>
      <c r="X1078" s="50"/>
      <c r="Y1078" s="50">
        <f t="shared" si="468"/>
        <v>0</v>
      </c>
      <c r="Z1078" s="50"/>
      <c r="AA1078" s="50">
        <f t="shared" si="469"/>
        <v>0</v>
      </c>
      <c r="AB1078" s="50"/>
      <c r="AC1078" s="50">
        <f t="shared" si="455"/>
        <v>0</v>
      </c>
      <c r="AD1078" s="50"/>
      <c r="AE1078" s="50">
        <f t="shared" ref="AE1078:AE1141" si="471">ROUND(AD1078*$L1078,2)</f>
        <v>0</v>
      </c>
      <c r="AF1078" s="50"/>
      <c r="AG1078" s="50">
        <f t="shared" si="449"/>
        <v>0</v>
      </c>
      <c r="AH1078" s="50"/>
      <c r="AI1078" s="50">
        <f t="shared" si="456"/>
        <v>0</v>
      </c>
      <c r="AJ1078" s="50"/>
      <c r="AK1078" s="50">
        <f t="shared" si="461"/>
        <v>0</v>
      </c>
      <c r="AL1078" s="50"/>
      <c r="AM1078" s="50">
        <f t="shared" si="457"/>
        <v>0</v>
      </c>
      <c r="AN1078" s="50"/>
      <c r="AO1078" s="50">
        <f t="shared" si="458"/>
        <v>0</v>
      </c>
      <c r="AP1078" s="49">
        <f t="shared" si="459"/>
        <v>0</v>
      </c>
      <c r="AQ1078" s="49">
        <f t="shared" si="451"/>
        <v>0</v>
      </c>
      <c r="AR1078" s="49">
        <f t="shared" si="452"/>
        <v>3</v>
      </c>
      <c r="AS1078" s="58">
        <f t="shared" si="453"/>
        <v>190.14</v>
      </c>
      <c r="AT1078" s="47"/>
      <c r="AU1078" s="46"/>
      <c r="AV1078" s="24">
        <f t="shared" si="462"/>
        <v>0</v>
      </c>
      <c r="AW1078" s="23" t="str">
        <f t="shared" si="470"/>
        <v>NÃO MEDIDO</v>
      </c>
      <c r="AX1078" s="45"/>
    </row>
    <row r="1079" spans="1:50" s="41" customFormat="1" ht="30" customHeight="1" x14ac:dyDescent="0.2">
      <c r="A1079" s="41" t="s">
        <v>39</v>
      </c>
      <c r="C1079" s="57" t="s">
        <v>481</v>
      </c>
      <c r="D1079" s="56" t="s">
        <v>480</v>
      </c>
      <c r="E1079" s="55" t="s">
        <v>43</v>
      </c>
      <c r="F1079" s="53">
        <v>15</v>
      </c>
      <c r="G1079" s="53">
        <v>0</v>
      </c>
      <c r="H1079" s="54">
        <v>0</v>
      </c>
      <c r="I1079" s="54"/>
      <c r="J1079" s="54">
        <v>0</v>
      </c>
      <c r="K1079" s="53">
        <f t="shared" si="454"/>
        <v>15</v>
      </c>
      <c r="L1079" s="52">
        <v>10.63</v>
      </c>
      <c r="M1079" s="51">
        <f t="shared" si="460"/>
        <v>159.44999999999999</v>
      </c>
      <c r="N1079" s="50"/>
      <c r="O1079" s="50">
        <f t="shared" si="463"/>
        <v>0</v>
      </c>
      <c r="P1079" s="50"/>
      <c r="Q1079" s="50">
        <f t="shared" si="464"/>
        <v>0</v>
      </c>
      <c r="R1079" s="50"/>
      <c r="S1079" s="50">
        <f t="shared" si="465"/>
        <v>0</v>
      </c>
      <c r="T1079" s="50"/>
      <c r="U1079" s="50">
        <f t="shared" si="466"/>
        <v>0</v>
      </c>
      <c r="V1079" s="50"/>
      <c r="W1079" s="50">
        <f t="shared" si="467"/>
        <v>0</v>
      </c>
      <c r="X1079" s="50"/>
      <c r="Y1079" s="50">
        <f t="shared" si="468"/>
        <v>0</v>
      </c>
      <c r="Z1079" s="50"/>
      <c r="AA1079" s="50">
        <f t="shared" si="469"/>
        <v>0</v>
      </c>
      <c r="AB1079" s="50"/>
      <c r="AC1079" s="50">
        <f t="shared" si="455"/>
        <v>0</v>
      </c>
      <c r="AD1079" s="50"/>
      <c r="AE1079" s="50">
        <f t="shared" si="471"/>
        <v>0</v>
      </c>
      <c r="AF1079" s="50"/>
      <c r="AG1079" s="50">
        <f t="shared" si="449"/>
        <v>0</v>
      </c>
      <c r="AH1079" s="50">
        <v>11</v>
      </c>
      <c r="AI1079" s="50">
        <f t="shared" si="456"/>
        <v>116.93</v>
      </c>
      <c r="AJ1079" s="50"/>
      <c r="AK1079" s="50">
        <f t="shared" si="461"/>
        <v>0</v>
      </c>
      <c r="AL1079" s="50"/>
      <c r="AM1079" s="50">
        <f t="shared" si="457"/>
        <v>0</v>
      </c>
      <c r="AN1079" s="50"/>
      <c r="AO1079" s="50">
        <f t="shared" si="458"/>
        <v>0</v>
      </c>
      <c r="AP1079" s="49">
        <f t="shared" si="459"/>
        <v>11</v>
      </c>
      <c r="AQ1079" s="49">
        <f t="shared" si="451"/>
        <v>116.93</v>
      </c>
      <c r="AR1079" s="49">
        <f t="shared" si="452"/>
        <v>4</v>
      </c>
      <c r="AS1079" s="58">
        <f t="shared" si="453"/>
        <v>42.519999999999982</v>
      </c>
      <c r="AT1079" s="47"/>
      <c r="AU1079" s="46"/>
      <c r="AV1079" s="24">
        <f t="shared" si="462"/>
        <v>0</v>
      </c>
      <c r="AW1079" s="23" t="str">
        <f t="shared" si="470"/>
        <v>NÃO MEDIDO</v>
      </c>
      <c r="AX1079" s="45"/>
    </row>
    <row r="1080" spans="1:50" s="41" customFormat="1" ht="30" customHeight="1" x14ac:dyDescent="0.2">
      <c r="A1080" s="41" t="s">
        <v>39</v>
      </c>
      <c r="C1080" s="57" t="s">
        <v>477</v>
      </c>
      <c r="D1080" s="56" t="s">
        <v>476</v>
      </c>
      <c r="E1080" s="55" t="s">
        <v>43</v>
      </c>
      <c r="F1080" s="53">
        <v>15</v>
      </c>
      <c r="G1080" s="53">
        <v>0</v>
      </c>
      <c r="H1080" s="54">
        <v>0</v>
      </c>
      <c r="I1080" s="54"/>
      <c r="J1080" s="54">
        <v>0</v>
      </c>
      <c r="K1080" s="53">
        <f t="shared" si="454"/>
        <v>15</v>
      </c>
      <c r="L1080" s="52">
        <v>12.08</v>
      </c>
      <c r="M1080" s="51">
        <f t="shared" si="460"/>
        <v>181.2</v>
      </c>
      <c r="N1080" s="50"/>
      <c r="O1080" s="50">
        <f t="shared" si="463"/>
        <v>0</v>
      </c>
      <c r="P1080" s="50"/>
      <c r="Q1080" s="50">
        <f t="shared" si="464"/>
        <v>0</v>
      </c>
      <c r="R1080" s="50"/>
      <c r="S1080" s="50">
        <f t="shared" si="465"/>
        <v>0</v>
      </c>
      <c r="T1080" s="50"/>
      <c r="U1080" s="50">
        <f t="shared" si="466"/>
        <v>0</v>
      </c>
      <c r="V1080" s="50"/>
      <c r="W1080" s="50">
        <f t="shared" si="467"/>
        <v>0</v>
      </c>
      <c r="X1080" s="50"/>
      <c r="Y1080" s="50">
        <f t="shared" si="468"/>
        <v>0</v>
      </c>
      <c r="Z1080" s="50"/>
      <c r="AA1080" s="50">
        <f t="shared" si="469"/>
        <v>0</v>
      </c>
      <c r="AB1080" s="50"/>
      <c r="AC1080" s="50">
        <f t="shared" si="455"/>
        <v>0</v>
      </c>
      <c r="AD1080" s="50"/>
      <c r="AE1080" s="50">
        <f t="shared" si="471"/>
        <v>0</v>
      </c>
      <c r="AF1080" s="50"/>
      <c r="AG1080" s="50">
        <f t="shared" ref="AG1080:AG1143" si="472">ROUND(AF1080*$L1080,2)</f>
        <v>0</v>
      </c>
      <c r="AH1080" s="50"/>
      <c r="AI1080" s="50">
        <f t="shared" si="456"/>
        <v>0</v>
      </c>
      <c r="AJ1080" s="50"/>
      <c r="AK1080" s="50">
        <f t="shared" si="461"/>
        <v>0</v>
      </c>
      <c r="AL1080" s="50"/>
      <c r="AM1080" s="50">
        <f t="shared" si="457"/>
        <v>0</v>
      </c>
      <c r="AN1080" s="50"/>
      <c r="AO1080" s="50">
        <f t="shared" si="458"/>
        <v>0</v>
      </c>
      <c r="AP1080" s="49">
        <f t="shared" si="459"/>
        <v>0</v>
      </c>
      <c r="AQ1080" s="49">
        <f t="shared" si="451"/>
        <v>0</v>
      </c>
      <c r="AR1080" s="49">
        <f t="shared" si="452"/>
        <v>15</v>
      </c>
      <c r="AS1080" s="58">
        <f t="shared" si="453"/>
        <v>181.2</v>
      </c>
      <c r="AT1080" s="47"/>
      <c r="AU1080" s="46"/>
      <c r="AV1080" s="24">
        <f t="shared" si="462"/>
        <v>0</v>
      </c>
      <c r="AW1080" s="23" t="str">
        <f t="shared" si="470"/>
        <v>NÃO MEDIDO</v>
      </c>
      <c r="AX1080" s="45"/>
    </row>
    <row r="1081" spans="1:50" s="41" customFormat="1" ht="30" customHeight="1" x14ac:dyDescent="0.2">
      <c r="A1081" s="41" t="s">
        <v>39</v>
      </c>
      <c r="C1081" s="57" t="s">
        <v>634</v>
      </c>
      <c r="D1081" s="56" t="s">
        <v>633</v>
      </c>
      <c r="E1081" s="55" t="s">
        <v>43</v>
      </c>
      <c r="F1081" s="53">
        <v>50</v>
      </c>
      <c r="G1081" s="53">
        <v>0</v>
      </c>
      <c r="H1081" s="54">
        <v>0</v>
      </c>
      <c r="I1081" s="54"/>
      <c r="J1081" s="54">
        <v>0</v>
      </c>
      <c r="K1081" s="53">
        <f t="shared" si="454"/>
        <v>50</v>
      </c>
      <c r="L1081" s="52">
        <v>8.11</v>
      </c>
      <c r="M1081" s="51">
        <f t="shared" si="460"/>
        <v>405.5</v>
      </c>
      <c r="N1081" s="50"/>
      <c r="O1081" s="50">
        <f t="shared" si="463"/>
        <v>0</v>
      </c>
      <c r="P1081" s="50"/>
      <c r="Q1081" s="50">
        <f t="shared" si="464"/>
        <v>0</v>
      </c>
      <c r="R1081" s="50"/>
      <c r="S1081" s="50">
        <f t="shared" si="465"/>
        <v>0</v>
      </c>
      <c r="T1081" s="50"/>
      <c r="U1081" s="50">
        <f t="shared" si="466"/>
        <v>0</v>
      </c>
      <c r="V1081" s="50"/>
      <c r="W1081" s="50">
        <f t="shared" si="467"/>
        <v>0</v>
      </c>
      <c r="X1081" s="50"/>
      <c r="Y1081" s="50">
        <f t="shared" si="468"/>
        <v>0</v>
      </c>
      <c r="Z1081" s="50"/>
      <c r="AA1081" s="50">
        <f t="shared" si="469"/>
        <v>0</v>
      </c>
      <c r="AB1081" s="50"/>
      <c r="AC1081" s="50">
        <f t="shared" si="455"/>
        <v>0</v>
      </c>
      <c r="AD1081" s="50"/>
      <c r="AE1081" s="50">
        <f t="shared" si="471"/>
        <v>0</v>
      </c>
      <c r="AF1081" s="50"/>
      <c r="AG1081" s="50">
        <f t="shared" si="472"/>
        <v>0</v>
      </c>
      <c r="AH1081" s="50">
        <v>32</v>
      </c>
      <c r="AI1081" s="50">
        <f t="shared" si="456"/>
        <v>259.52</v>
      </c>
      <c r="AJ1081" s="50"/>
      <c r="AK1081" s="50">
        <f t="shared" si="461"/>
        <v>0</v>
      </c>
      <c r="AL1081" s="50"/>
      <c r="AM1081" s="50">
        <f t="shared" si="457"/>
        <v>0</v>
      </c>
      <c r="AN1081" s="50"/>
      <c r="AO1081" s="50">
        <f t="shared" si="458"/>
        <v>0</v>
      </c>
      <c r="AP1081" s="49">
        <f t="shared" si="459"/>
        <v>32</v>
      </c>
      <c r="AQ1081" s="49">
        <f t="shared" si="451"/>
        <v>259.52</v>
      </c>
      <c r="AR1081" s="49">
        <f t="shared" si="452"/>
        <v>18</v>
      </c>
      <c r="AS1081" s="58">
        <f t="shared" si="453"/>
        <v>145.98000000000002</v>
      </c>
      <c r="AT1081" s="47"/>
      <c r="AU1081" s="46"/>
      <c r="AV1081" s="24">
        <f t="shared" si="462"/>
        <v>0</v>
      </c>
      <c r="AW1081" s="23" t="str">
        <f t="shared" si="470"/>
        <v>NÃO MEDIDO</v>
      </c>
      <c r="AX1081" s="45"/>
    </row>
    <row r="1082" spans="1:50" s="41" customFormat="1" ht="30" customHeight="1" x14ac:dyDescent="0.2">
      <c r="A1082" s="41" t="s">
        <v>39</v>
      </c>
      <c r="C1082" s="57" t="s">
        <v>475</v>
      </c>
      <c r="D1082" s="56" t="s">
        <v>474</v>
      </c>
      <c r="E1082" s="55" t="s">
        <v>43</v>
      </c>
      <c r="F1082" s="53">
        <v>15</v>
      </c>
      <c r="G1082" s="53">
        <v>0</v>
      </c>
      <c r="H1082" s="54">
        <v>0</v>
      </c>
      <c r="I1082" s="54"/>
      <c r="J1082" s="54">
        <v>0</v>
      </c>
      <c r="K1082" s="53">
        <f t="shared" si="454"/>
        <v>15</v>
      </c>
      <c r="L1082" s="52">
        <v>10.18</v>
      </c>
      <c r="M1082" s="51">
        <f t="shared" si="460"/>
        <v>152.69999999999999</v>
      </c>
      <c r="N1082" s="50"/>
      <c r="O1082" s="50">
        <f t="shared" si="463"/>
        <v>0</v>
      </c>
      <c r="P1082" s="50"/>
      <c r="Q1082" s="50">
        <f t="shared" si="464"/>
        <v>0</v>
      </c>
      <c r="R1082" s="50"/>
      <c r="S1082" s="50">
        <f t="shared" si="465"/>
        <v>0</v>
      </c>
      <c r="T1082" s="50"/>
      <c r="U1082" s="50">
        <f t="shared" si="466"/>
        <v>0</v>
      </c>
      <c r="V1082" s="50"/>
      <c r="W1082" s="50">
        <f t="shared" si="467"/>
        <v>0</v>
      </c>
      <c r="X1082" s="50"/>
      <c r="Y1082" s="50">
        <f t="shared" si="468"/>
        <v>0</v>
      </c>
      <c r="Z1082" s="50"/>
      <c r="AA1082" s="50">
        <f t="shared" si="469"/>
        <v>0</v>
      </c>
      <c r="AB1082" s="50"/>
      <c r="AC1082" s="50">
        <f t="shared" si="455"/>
        <v>0</v>
      </c>
      <c r="AD1082" s="50"/>
      <c r="AE1082" s="50">
        <f t="shared" si="471"/>
        <v>0</v>
      </c>
      <c r="AF1082" s="50"/>
      <c r="AG1082" s="50">
        <f t="shared" si="472"/>
        <v>0</v>
      </c>
      <c r="AH1082" s="50">
        <v>15</v>
      </c>
      <c r="AI1082" s="50">
        <f t="shared" si="456"/>
        <v>152.69999999999999</v>
      </c>
      <c r="AJ1082" s="50"/>
      <c r="AK1082" s="50">
        <f t="shared" si="461"/>
        <v>0</v>
      </c>
      <c r="AL1082" s="50"/>
      <c r="AM1082" s="50">
        <f t="shared" si="457"/>
        <v>0</v>
      </c>
      <c r="AN1082" s="50"/>
      <c r="AO1082" s="50">
        <f t="shared" si="458"/>
        <v>0</v>
      </c>
      <c r="AP1082" s="49">
        <f t="shared" si="459"/>
        <v>15</v>
      </c>
      <c r="AQ1082" s="49">
        <f t="shared" si="451"/>
        <v>152.69999999999999</v>
      </c>
      <c r="AR1082" s="49">
        <f t="shared" si="452"/>
        <v>0</v>
      </c>
      <c r="AS1082" s="58">
        <f t="shared" si="453"/>
        <v>0</v>
      </c>
      <c r="AT1082" s="47"/>
      <c r="AU1082" s="46"/>
      <c r="AV1082" s="24">
        <f t="shared" si="462"/>
        <v>0</v>
      </c>
      <c r="AW1082" s="23" t="str">
        <f t="shared" si="470"/>
        <v>NÃO MEDIDO</v>
      </c>
      <c r="AX1082" s="45"/>
    </row>
    <row r="1083" spans="1:50" s="41" customFormat="1" ht="30" customHeight="1" x14ac:dyDescent="0.2">
      <c r="A1083" s="41" t="s">
        <v>39</v>
      </c>
      <c r="C1083" s="57" t="s">
        <v>473</v>
      </c>
      <c r="D1083" s="56" t="s">
        <v>472</v>
      </c>
      <c r="E1083" s="55" t="s">
        <v>43</v>
      </c>
      <c r="F1083" s="53">
        <v>4</v>
      </c>
      <c r="G1083" s="53">
        <v>0</v>
      </c>
      <c r="H1083" s="54">
        <v>0</v>
      </c>
      <c r="I1083" s="54"/>
      <c r="J1083" s="54">
        <v>0</v>
      </c>
      <c r="K1083" s="53">
        <f t="shared" si="454"/>
        <v>4</v>
      </c>
      <c r="L1083" s="52">
        <v>16.920000000000002</v>
      </c>
      <c r="M1083" s="51">
        <f t="shared" si="460"/>
        <v>67.680000000000007</v>
      </c>
      <c r="N1083" s="50"/>
      <c r="O1083" s="50">
        <f t="shared" si="463"/>
        <v>0</v>
      </c>
      <c r="P1083" s="50"/>
      <c r="Q1083" s="50">
        <f t="shared" si="464"/>
        <v>0</v>
      </c>
      <c r="R1083" s="50"/>
      <c r="S1083" s="50">
        <f t="shared" si="465"/>
        <v>0</v>
      </c>
      <c r="T1083" s="50"/>
      <c r="U1083" s="50">
        <f t="shared" si="466"/>
        <v>0</v>
      </c>
      <c r="V1083" s="50"/>
      <c r="W1083" s="50">
        <f t="shared" si="467"/>
        <v>0</v>
      </c>
      <c r="X1083" s="50"/>
      <c r="Y1083" s="50">
        <f t="shared" si="468"/>
        <v>0</v>
      </c>
      <c r="Z1083" s="50"/>
      <c r="AA1083" s="50">
        <f t="shared" si="469"/>
        <v>0</v>
      </c>
      <c r="AB1083" s="50"/>
      <c r="AC1083" s="50">
        <f t="shared" si="455"/>
        <v>0</v>
      </c>
      <c r="AD1083" s="50"/>
      <c r="AE1083" s="50">
        <f t="shared" si="471"/>
        <v>0</v>
      </c>
      <c r="AF1083" s="50"/>
      <c r="AG1083" s="50">
        <f t="shared" si="472"/>
        <v>0</v>
      </c>
      <c r="AH1083" s="50">
        <v>4</v>
      </c>
      <c r="AI1083" s="50">
        <f t="shared" si="456"/>
        <v>67.680000000000007</v>
      </c>
      <c r="AJ1083" s="50"/>
      <c r="AK1083" s="50">
        <f t="shared" si="461"/>
        <v>0</v>
      </c>
      <c r="AL1083" s="50"/>
      <c r="AM1083" s="50">
        <f t="shared" si="457"/>
        <v>0</v>
      </c>
      <c r="AN1083" s="50"/>
      <c r="AO1083" s="50">
        <f t="shared" si="458"/>
        <v>0</v>
      </c>
      <c r="AP1083" s="49">
        <f t="shared" si="459"/>
        <v>4</v>
      </c>
      <c r="AQ1083" s="49">
        <f t="shared" si="451"/>
        <v>67.680000000000007</v>
      </c>
      <c r="AR1083" s="49">
        <f t="shared" si="452"/>
        <v>0</v>
      </c>
      <c r="AS1083" s="58">
        <f t="shared" si="453"/>
        <v>0</v>
      </c>
      <c r="AT1083" s="47"/>
      <c r="AU1083" s="46"/>
      <c r="AV1083" s="24">
        <f t="shared" si="462"/>
        <v>0</v>
      </c>
      <c r="AW1083" s="23" t="str">
        <f t="shared" si="470"/>
        <v>NÃO MEDIDO</v>
      </c>
      <c r="AX1083" s="45"/>
    </row>
    <row r="1084" spans="1:50" s="41" customFormat="1" ht="30" customHeight="1" x14ac:dyDescent="0.2">
      <c r="A1084" s="41" t="s">
        <v>39</v>
      </c>
      <c r="C1084" s="57" t="s">
        <v>465</v>
      </c>
      <c r="D1084" s="56" t="s">
        <v>464</v>
      </c>
      <c r="E1084" s="55" t="s">
        <v>43</v>
      </c>
      <c r="F1084" s="53">
        <v>10</v>
      </c>
      <c r="G1084" s="53">
        <v>0</v>
      </c>
      <c r="H1084" s="54">
        <v>0</v>
      </c>
      <c r="I1084" s="54"/>
      <c r="J1084" s="54">
        <v>0</v>
      </c>
      <c r="K1084" s="53">
        <f t="shared" si="454"/>
        <v>10</v>
      </c>
      <c r="L1084" s="52">
        <v>4.4400000000000004</v>
      </c>
      <c r="M1084" s="51">
        <f t="shared" si="460"/>
        <v>44.4</v>
      </c>
      <c r="N1084" s="50"/>
      <c r="O1084" s="50">
        <f t="shared" si="463"/>
        <v>0</v>
      </c>
      <c r="P1084" s="50"/>
      <c r="Q1084" s="50">
        <f t="shared" si="464"/>
        <v>0</v>
      </c>
      <c r="R1084" s="50"/>
      <c r="S1084" s="50">
        <f t="shared" si="465"/>
        <v>0</v>
      </c>
      <c r="T1084" s="50"/>
      <c r="U1084" s="50">
        <f t="shared" si="466"/>
        <v>0</v>
      </c>
      <c r="V1084" s="50"/>
      <c r="W1084" s="50">
        <f t="shared" si="467"/>
        <v>0</v>
      </c>
      <c r="X1084" s="50"/>
      <c r="Y1084" s="50">
        <f t="shared" si="468"/>
        <v>0</v>
      </c>
      <c r="Z1084" s="50"/>
      <c r="AA1084" s="50">
        <f t="shared" si="469"/>
        <v>0</v>
      </c>
      <c r="AB1084" s="50"/>
      <c r="AC1084" s="50">
        <f t="shared" si="455"/>
        <v>0</v>
      </c>
      <c r="AD1084" s="50"/>
      <c r="AE1084" s="50">
        <f t="shared" si="471"/>
        <v>0</v>
      </c>
      <c r="AF1084" s="50"/>
      <c r="AG1084" s="50">
        <f t="shared" si="472"/>
        <v>0</v>
      </c>
      <c r="AH1084" s="50">
        <v>10</v>
      </c>
      <c r="AI1084" s="50">
        <f t="shared" si="456"/>
        <v>44.4</v>
      </c>
      <c r="AJ1084" s="50"/>
      <c r="AK1084" s="50">
        <f t="shared" si="461"/>
        <v>0</v>
      </c>
      <c r="AL1084" s="50"/>
      <c r="AM1084" s="50">
        <f t="shared" si="457"/>
        <v>0</v>
      </c>
      <c r="AN1084" s="50"/>
      <c r="AO1084" s="50">
        <f t="shared" si="458"/>
        <v>0</v>
      </c>
      <c r="AP1084" s="49">
        <f t="shared" si="459"/>
        <v>10</v>
      </c>
      <c r="AQ1084" s="49">
        <f t="shared" si="451"/>
        <v>44.4</v>
      </c>
      <c r="AR1084" s="49">
        <f t="shared" si="452"/>
        <v>0</v>
      </c>
      <c r="AS1084" s="58">
        <f t="shared" si="453"/>
        <v>0</v>
      </c>
      <c r="AT1084" s="47"/>
      <c r="AU1084" s="46"/>
      <c r="AV1084" s="24">
        <f t="shared" si="462"/>
        <v>0</v>
      </c>
      <c r="AW1084" s="23" t="str">
        <f t="shared" si="470"/>
        <v>NÃO MEDIDO</v>
      </c>
      <c r="AX1084" s="45"/>
    </row>
    <row r="1085" spans="1:50" s="41" customFormat="1" ht="30" customHeight="1" x14ac:dyDescent="0.2">
      <c r="A1085" s="41" t="s">
        <v>39</v>
      </c>
      <c r="C1085" s="57" t="s">
        <v>1099</v>
      </c>
      <c r="D1085" s="56" t="s">
        <v>1098</v>
      </c>
      <c r="E1085" s="55" t="s">
        <v>43</v>
      </c>
      <c r="F1085" s="53">
        <v>2</v>
      </c>
      <c r="G1085" s="53">
        <v>0</v>
      </c>
      <c r="H1085" s="54">
        <v>0</v>
      </c>
      <c r="I1085" s="54"/>
      <c r="J1085" s="54">
        <v>0</v>
      </c>
      <c r="K1085" s="53">
        <f t="shared" si="454"/>
        <v>2</v>
      </c>
      <c r="L1085" s="52">
        <v>467.9</v>
      </c>
      <c r="M1085" s="51">
        <f t="shared" si="460"/>
        <v>935.8</v>
      </c>
      <c r="N1085" s="50"/>
      <c r="O1085" s="50">
        <f t="shared" si="463"/>
        <v>0</v>
      </c>
      <c r="P1085" s="50"/>
      <c r="Q1085" s="50">
        <f t="shared" si="464"/>
        <v>0</v>
      </c>
      <c r="R1085" s="50"/>
      <c r="S1085" s="50">
        <f t="shared" si="465"/>
        <v>0</v>
      </c>
      <c r="T1085" s="50"/>
      <c r="U1085" s="50">
        <f t="shared" si="466"/>
        <v>0</v>
      </c>
      <c r="V1085" s="50"/>
      <c r="W1085" s="50">
        <f t="shared" si="467"/>
        <v>0</v>
      </c>
      <c r="X1085" s="50"/>
      <c r="Y1085" s="50">
        <f t="shared" si="468"/>
        <v>0</v>
      </c>
      <c r="Z1085" s="50"/>
      <c r="AA1085" s="50">
        <f t="shared" si="469"/>
        <v>0</v>
      </c>
      <c r="AB1085" s="50"/>
      <c r="AC1085" s="50">
        <f t="shared" si="455"/>
        <v>0</v>
      </c>
      <c r="AD1085" s="50"/>
      <c r="AE1085" s="50">
        <f t="shared" si="471"/>
        <v>0</v>
      </c>
      <c r="AF1085" s="50"/>
      <c r="AG1085" s="50">
        <f t="shared" si="472"/>
        <v>0</v>
      </c>
      <c r="AH1085" s="50">
        <v>2</v>
      </c>
      <c r="AI1085" s="50">
        <f t="shared" si="456"/>
        <v>935.8</v>
      </c>
      <c r="AJ1085" s="50"/>
      <c r="AK1085" s="50">
        <f t="shared" si="461"/>
        <v>0</v>
      </c>
      <c r="AL1085" s="50"/>
      <c r="AM1085" s="50">
        <f t="shared" si="457"/>
        <v>0</v>
      </c>
      <c r="AN1085" s="50"/>
      <c r="AO1085" s="50">
        <f t="shared" si="458"/>
        <v>0</v>
      </c>
      <c r="AP1085" s="49">
        <f t="shared" si="459"/>
        <v>2</v>
      </c>
      <c r="AQ1085" s="49">
        <f t="shared" si="451"/>
        <v>935.8</v>
      </c>
      <c r="AR1085" s="49">
        <f t="shared" si="452"/>
        <v>0</v>
      </c>
      <c r="AS1085" s="58">
        <f t="shared" si="453"/>
        <v>0</v>
      </c>
      <c r="AT1085" s="47"/>
      <c r="AU1085" s="46"/>
      <c r="AV1085" s="24">
        <f t="shared" si="462"/>
        <v>0</v>
      </c>
      <c r="AW1085" s="23" t="str">
        <f t="shared" si="470"/>
        <v>NÃO MEDIDO</v>
      </c>
      <c r="AX1085" s="45"/>
    </row>
    <row r="1086" spans="1:50" s="41" customFormat="1" ht="45" customHeight="1" x14ac:dyDescent="0.2">
      <c r="A1086" s="41" t="s">
        <v>39</v>
      </c>
      <c r="C1086" s="57" t="s">
        <v>750</v>
      </c>
      <c r="D1086" s="56" t="s">
        <v>749</v>
      </c>
      <c r="E1086" s="55" t="s">
        <v>43</v>
      </c>
      <c r="F1086" s="53">
        <v>5</v>
      </c>
      <c r="G1086" s="53">
        <v>0</v>
      </c>
      <c r="H1086" s="54">
        <v>0</v>
      </c>
      <c r="I1086" s="54"/>
      <c r="J1086" s="54">
        <v>0</v>
      </c>
      <c r="K1086" s="53">
        <f t="shared" si="454"/>
        <v>5</v>
      </c>
      <c r="L1086" s="52">
        <v>6.08</v>
      </c>
      <c r="M1086" s="51">
        <f t="shared" si="460"/>
        <v>30.4</v>
      </c>
      <c r="N1086" s="50"/>
      <c r="O1086" s="50">
        <f t="shared" si="463"/>
        <v>0</v>
      </c>
      <c r="P1086" s="50"/>
      <c r="Q1086" s="50">
        <f t="shared" si="464"/>
        <v>0</v>
      </c>
      <c r="R1086" s="50"/>
      <c r="S1086" s="50">
        <f t="shared" si="465"/>
        <v>0</v>
      </c>
      <c r="T1086" s="50"/>
      <c r="U1086" s="50">
        <f t="shared" si="466"/>
        <v>0</v>
      </c>
      <c r="V1086" s="50"/>
      <c r="W1086" s="50">
        <f t="shared" si="467"/>
        <v>0</v>
      </c>
      <c r="X1086" s="50"/>
      <c r="Y1086" s="50">
        <f t="shared" si="468"/>
        <v>0</v>
      </c>
      <c r="Z1086" s="50"/>
      <c r="AA1086" s="50">
        <f t="shared" si="469"/>
        <v>0</v>
      </c>
      <c r="AB1086" s="50"/>
      <c r="AC1086" s="50">
        <f t="shared" si="455"/>
        <v>0</v>
      </c>
      <c r="AD1086" s="50"/>
      <c r="AE1086" s="50">
        <f t="shared" si="471"/>
        <v>0</v>
      </c>
      <c r="AF1086" s="50"/>
      <c r="AG1086" s="50">
        <f t="shared" si="472"/>
        <v>0</v>
      </c>
      <c r="AH1086" s="50">
        <v>5</v>
      </c>
      <c r="AI1086" s="50">
        <f t="shared" si="456"/>
        <v>30.4</v>
      </c>
      <c r="AJ1086" s="50"/>
      <c r="AK1086" s="50">
        <f t="shared" si="461"/>
        <v>0</v>
      </c>
      <c r="AL1086" s="50"/>
      <c r="AM1086" s="50">
        <f t="shared" si="457"/>
        <v>0</v>
      </c>
      <c r="AN1086" s="50"/>
      <c r="AO1086" s="50">
        <f t="shared" si="458"/>
        <v>0</v>
      </c>
      <c r="AP1086" s="49">
        <f t="shared" si="459"/>
        <v>5</v>
      </c>
      <c r="AQ1086" s="49">
        <f t="shared" si="451"/>
        <v>30.4</v>
      </c>
      <c r="AR1086" s="49">
        <f t="shared" si="452"/>
        <v>0</v>
      </c>
      <c r="AS1086" s="58">
        <f t="shared" si="453"/>
        <v>0</v>
      </c>
      <c r="AT1086" s="47"/>
      <c r="AU1086" s="46"/>
      <c r="AV1086" s="24">
        <f t="shared" si="462"/>
        <v>0</v>
      </c>
      <c r="AW1086" s="23" t="str">
        <f t="shared" si="470"/>
        <v>NÃO MEDIDO</v>
      </c>
      <c r="AX1086" s="45"/>
    </row>
    <row r="1087" spans="1:50" s="41" customFormat="1" ht="45" customHeight="1" x14ac:dyDescent="0.2">
      <c r="A1087" s="41" t="s">
        <v>39</v>
      </c>
      <c r="C1087" s="57" t="s">
        <v>624</v>
      </c>
      <c r="D1087" s="56" t="s">
        <v>623</v>
      </c>
      <c r="E1087" s="55" t="s">
        <v>43</v>
      </c>
      <c r="F1087" s="53">
        <v>20</v>
      </c>
      <c r="G1087" s="53">
        <v>0</v>
      </c>
      <c r="H1087" s="54">
        <v>0</v>
      </c>
      <c r="I1087" s="54"/>
      <c r="J1087" s="54">
        <v>0</v>
      </c>
      <c r="K1087" s="53">
        <f t="shared" si="454"/>
        <v>20</v>
      </c>
      <c r="L1087" s="52">
        <v>5.48</v>
      </c>
      <c r="M1087" s="51">
        <f t="shared" si="460"/>
        <v>109.6</v>
      </c>
      <c r="N1087" s="50"/>
      <c r="O1087" s="50">
        <f t="shared" si="463"/>
        <v>0</v>
      </c>
      <c r="P1087" s="50"/>
      <c r="Q1087" s="50">
        <f t="shared" si="464"/>
        <v>0</v>
      </c>
      <c r="R1087" s="50"/>
      <c r="S1087" s="50">
        <f t="shared" si="465"/>
        <v>0</v>
      </c>
      <c r="T1087" s="50"/>
      <c r="U1087" s="50">
        <f t="shared" si="466"/>
        <v>0</v>
      </c>
      <c r="V1087" s="50"/>
      <c r="W1087" s="50">
        <f t="shared" si="467"/>
        <v>0</v>
      </c>
      <c r="X1087" s="50"/>
      <c r="Y1087" s="50">
        <f t="shared" si="468"/>
        <v>0</v>
      </c>
      <c r="Z1087" s="50"/>
      <c r="AA1087" s="50">
        <f t="shared" si="469"/>
        <v>0</v>
      </c>
      <c r="AB1087" s="50"/>
      <c r="AC1087" s="50">
        <f t="shared" si="455"/>
        <v>0</v>
      </c>
      <c r="AD1087" s="50"/>
      <c r="AE1087" s="50">
        <f t="shared" si="471"/>
        <v>0</v>
      </c>
      <c r="AF1087" s="50"/>
      <c r="AG1087" s="50">
        <f t="shared" si="472"/>
        <v>0</v>
      </c>
      <c r="AH1087" s="50"/>
      <c r="AI1087" s="50">
        <f t="shared" si="456"/>
        <v>0</v>
      </c>
      <c r="AJ1087" s="50"/>
      <c r="AK1087" s="50">
        <f t="shared" si="461"/>
        <v>0</v>
      </c>
      <c r="AL1087" s="50"/>
      <c r="AM1087" s="50">
        <f t="shared" si="457"/>
        <v>0</v>
      </c>
      <c r="AN1087" s="50"/>
      <c r="AO1087" s="50">
        <f t="shared" si="458"/>
        <v>0</v>
      </c>
      <c r="AP1087" s="49">
        <f t="shared" si="459"/>
        <v>0</v>
      </c>
      <c r="AQ1087" s="49">
        <f t="shared" si="451"/>
        <v>0</v>
      </c>
      <c r="AR1087" s="49">
        <f t="shared" si="452"/>
        <v>20</v>
      </c>
      <c r="AS1087" s="58">
        <f t="shared" si="453"/>
        <v>109.6</v>
      </c>
      <c r="AT1087" s="47"/>
      <c r="AU1087" s="46"/>
      <c r="AV1087" s="24">
        <f t="shared" si="462"/>
        <v>0</v>
      </c>
      <c r="AW1087" s="23" t="str">
        <f t="shared" si="470"/>
        <v>NÃO MEDIDO</v>
      </c>
      <c r="AX1087" s="45"/>
    </row>
    <row r="1088" spans="1:50" s="41" customFormat="1" ht="45" customHeight="1" x14ac:dyDescent="0.2">
      <c r="A1088" s="41" t="s">
        <v>39</v>
      </c>
      <c r="C1088" s="57" t="s">
        <v>455</v>
      </c>
      <c r="D1088" s="56" t="s">
        <v>454</v>
      </c>
      <c r="E1088" s="55" t="s">
        <v>43</v>
      </c>
      <c r="F1088" s="53">
        <v>2</v>
      </c>
      <c r="G1088" s="53">
        <v>0</v>
      </c>
      <c r="H1088" s="54">
        <v>0</v>
      </c>
      <c r="I1088" s="54"/>
      <c r="J1088" s="54">
        <v>0</v>
      </c>
      <c r="K1088" s="53">
        <f t="shared" si="454"/>
        <v>2</v>
      </c>
      <c r="L1088" s="52">
        <v>6.82</v>
      </c>
      <c r="M1088" s="51">
        <f t="shared" si="460"/>
        <v>13.64</v>
      </c>
      <c r="N1088" s="50"/>
      <c r="O1088" s="50">
        <f t="shared" si="463"/>
        <v>0</v>
      </c>
      <c r="P1088" s="50"/>
      <c r="Q1088" s="50">
        <f t="shared" si="464"/>
        <v>0</v>
      </c>
      <c r="R1088" s="50"/>
      <c r="S1088" s="50">
        <f t="shared" si="465"/>
        <v>0</v>
      </c>
      <c r="T1088" s="50"/>
      <c r="U1088" s="50">
        <f t="shared" si="466"/>
        <v>0</v>
      </c>
      <c r="V1088" s="50"/>
      <c r="W1088" s="50">
        <f t="shared" si="467"/>
        <v>0</v>
      </c>
      <c r="X1088" s="50"/>
      <c r="Y1088" s="50">
        <f t="shared" si="468"/>
        <v>0</v>
      </c>
      <c r="Z1088" s="50"/>
      <c r="AA1088" s="50">
        <f t="shared" si="469"/>
        <v>0</v>
      </c>
      <c r="AB1088" s="50"/>
      <c r="AC1088" s="50">
        <f t="shared" si="455"/>
        <v>0</v>
      </c>
      <c r="AD1088" s="50"/>
      <c r="AE1088" s="50">
        <f t="shared" si="471"/>
        <v>0</v>
      </c>
      <c r="AF1088" s="50"/>
      <c r="AG1088" s="50">
        <f t="shared" si="472"/>
        <v>0</v>
      </c>
      <c r="AH1088" s="50">
        <v>2</v>
      </c>
      <c r="AI1088" s="50">
        <f t="shared" si="456"/>
        <v>13.64</v>
      </c>
      <c r="AJ1088" s="50"/>
      <c r="AK1088" s="50">
        <f t="shared" si="461"/>
        <v>0</v>
      </c>
      <c r="AL1088" s="50"/>
      <c r="AM1088" s="50">
        <f t="shared" si="457"/>
        <v>0</v>
      </c>
      <c r="AN1088" s="50"/>
      <c r="AO1088" s="50">
        <f t="shared" si="458"/>
        <v>0</v>
      </c>
      <c r="AP1088" s="49">
        <f t="shared" si="459"/>
        <v>2</v>
      </c>
      <c r="AQ1088" s="49">
        <f t="shared" si="451"/>
        <v>13.64</v>
      </c>
      <c r="AR1088" s="49">
        <f t="shared" si="452"/>
        <v>0</v>
      </c>
      <c r="AS1088" s="58">
        <f t="shared" si="453"/>
        <v>0</v>
      </c>
      <c r="AT1088" s="47"/>
      <c r="AU1088" s="46"/>
      <c r="AV1088" s="24">
        <f t="shared" si="462"/>
        <v>0</v>
      </c>
      <c r="AW1088" s="23" t="str">
        <f t="shared" si="470"/>
        <v>NÃO MEDIDO</v>
      </c>
      <c r="AX1088" s="45"/>
    </row>
    <row r="1089" spans="1:50" s="41" customFormat="1" ht="45" customHeight="1" x14ac:dyDescent="0.2">
      <c r="A1089" s="41" t="s">
        <v>39</v>
      </c>
      <c r="C1089" s="57" t="s">
        <v>453</v>
      </c>
      <c r="D1089" s="56" t="s">
        <v>452</v>
      </c>
      <c r="E1089" s="55" t="s">
        <v>43</v>
      </c>
      <c r="F1089" s="53">
        <v>2</v>
      </c>
      <c r="G1089" s="53">
        <v>0</v>
      </c>
      <c r="H1089" s="54">
        <v>0</v>
      </c>
      <c r="I1089" s="54"/>
      <c r="J1089" s="54">
        <v>0</v>
      </c>
      <c r="K1089" s="53">
        <f t="shared" si="454"/>
        <v>2</v>
      </c>
      <c r="L1089" s="52">
        <v>10.4</v>
      </c>
      <c r="M1089" s="51">
        <f t="shared" si="460"/>
        <v>20.8</v>
      </c>
      <c r="N1089" s="50"/>
      <c r="O1089" s="50">
        <f t="shared" si="463"/>
        <v>0</v>
      </c>
      <c r="P1089" s="50"/>
      <c r="Q1089" s="50">
        <f t="shared" si="464"/>
        <v>0</v>
      </c>
      <c r="R1089" s="50"/>
      <c r="S1089" s="50">
        <f t="shared" si="465"/>
        <v>0</v>
      </c>
      <c r="T1089" s="50"/>
      <c r="U1089" s="50">
        <f t="shared" si="466"/>
        <v>0</v>
      </c>
      <c r="V1089" s="50"/>
      <c r="W1089" s="50">
        <f t="shared" si="467"/>
        <v>0</v>
      </c>
      <c r="X1089" s="50"/>
      <c r="Y1089" s="50">
        <f t="shared" si="468"/>
        <v>0</v>
      </c>
      <c r="Z1089" s="50"/>
      <c r="AA1089" s="50">
        <f t="shared" si="469"/>
        <v>0</v>
      </c>
      <c r="AB1089" s="50"/>
      <c r="AC1089" s="50">
        <f t="shared" si="455"/>
        <v>0</v>
      </c>
      <c r="AD1089" s="50"/>
      <c r="AE1089" s="50">
        <f t="shared" si="471"/>
        <v>0</v>
      </c>
      <c r="AF1089" s="50"/>
      <c r="AG1089" s="50">
        <f t="shared" si="472"/>
        <v>0</v>
      </c>
      <c r="AH1089" s="50">
        <v>2</v>
      </c>
      <c r="AI1089" s="50">
        <f t="shared" si="456"/>
        <v>20.8</v>
      </c>
      <c r="AJ1089" s="50"/>
      <c r="AK1089" s="50">
        <f t="shared" si="461"/>
        <v>0</v>
      </c>
      <c r="AL1089" s="50"/>
      <c r="AM1089" s="50">
        <f t="shared" si="457"/>
        <v>0</v>
      </c>
      <c r="AN1089" s="50"/>
      <c r="AO1089" s="50">
        <f t="shared" si="458"/>
        <v>0</v>
      </c>
      <c r="AP1089" s="49">
        <f t="shared" si="459"/>
        <v>2</v>
      </c>
      <c r="AQ1089" s="49">
        <f t="shared" si="451"/>
        <v>20.8</v>
      </c>
      <c r="AR1089" s="49">
        <f t="shared" si="452"/>
        <v>0</v>
      </c>
      <c r="AS1089" s="58">
        <f t="shared" si="453"/>
        <v>0</v>
      </c>
      <c r="AT1089" s="47"/>
      <c r="AU1089" s="46"/>
      <c r="AV1089" s="24">
        <f t="shared" si="462"/>
        <v>0</v>
      </c>
      <c r="AW1089" s="23" t="str">
        <f t="shared" si="470"/>
        <v>NÃO MEDIDO</v>
      </c>
      <c r="AX1089" s="45"/>
    </row>
    <row r="1090" spans="1:50" s="41" customFormat="1" ht="45" customHeight="1" x14ac:dyDescent="0.2">
      <c r="A1090" s="41" t="s">
        <v>39</v>
      </c>
      <c r="C1090" s="57" t="s">
        <v>1097</v>
      </c>
      <c r="D1090" s="56" t="s">
        <v>1096</v>
      </c>
      <c r="E1090" s="55" t="s">
        <v>43</v>
      </c>
      <c r="F1090" s="53">
        <v>8</v>
      </c>
      <c r="G1090" s="53">
        <v>0</v>
      </c>
      <c r="H1090" s="54">
        <v>0</v>
      </c>
      <c r="I1090" s="54"/>
      <c r="J1090" s="54">
        <v>0</v>
      </c>
      <c r="K1090" s="53">
        <f t="shared" si="454"/>
        <v>8</v>
      </c>
      <c r="L1090" s="52">
        <v>24.33</v>
      </c>
      <c r="M1090" s="51">
        <f t="shared" si="460"/>
        <v>194.64</v>
      </c>
      <c r="N1090" s="50"/>
      <c r="O1090" s="50">
        <f t="shared" si="463"/>
        <v>0</v>
      </c>
      <c r="P1090" s="50"/>
      <c r="Q1090" s="50">
        <f t="shared" si="464"/>
        <v>0</v>
      </c>
      <c r="R1090" s="50"/>
      <c r="S1090" s="50">
        <f t="shared" si="465"/>
        <v>0</v>
      </c>
      <c r="T1090" s="50"/>
      <c r="U1090" s="50">
        <f t="shared" si="466"/>
        <v>0</v>
      </c>
      <c r="V1090" s="50"/>
      <c r="W1090" s="50">
        <f t="shared" si="467"/>
        <v>0</v>
      </c>
      <c r="X1090" s="50"/>
      <c r="Y1090" s="50">
        <f t="shared" si="468"/>
        <v>0</v>
      </c>
      <c r="Z1090" s="50"/>
      <c r="AA1090" s="50">
        <f t="shared" si="469"/>
        <v>0</v>
      </c>
      <c r="AB1090" s="50"/>
      <c r="AC1090" s="50">
        <f t="shared" si="455"/>
        <v>0</v>
      </c>
      <c r="AD1090" s="50"/>
      <c r="AE1090" s="50">
        <f t="shared" si="471"/>
        <v>0</v>
      </c>
      <c r="AF1090" s="50"/>
      <c r="AG1090" s="50">
        <f t="shared" si="472"/>
        <v>0</v>
      </c>
      <c r="AH1090" s="50">
        <v>8</v>
      </c>
      <c r="AI1090" s="50">
        <f t="shared" si="456"/>
        <v>194.64</v>
      </c>
      <c r="AJ1090" s="50"/>
      <c r="AK1090" s="50">
        <f t="shared" si="461"/>
        <v>0</v>
      </c>
      <c r="AL1090" s="50"/>
      <c r="AM1090" s="50">
        <f t="shared" si="457"/>
        <v>0</v>
      </c>
      <c r="AN1090" s="50"/>
      <c r="AO1090" s="50">
        <f t="shared" si="458"/>
        <v>0</v>
      </c>
      <c r="AP1090" s="49">
        <f t="shared" si="459"/>
        <v>8</v>
      </c>
      <c r="AQ1090" s="49">
        <f t="shared" si="451"/>
        <v>194.64</v>
      </c>
      <c r="AR1090" s="49">
        <f t="shared" si="452"/>
        <v>0</v>
      </c>
      <c r="AS1090" s="58">
        <f t="shared" si="453"/>
        <v>0</v>
      </c>
      <c r="AT1090" s="47"/>
      <c r="AU1090" s="46"/>
      <c r="AV1090" s="24">
        <f t="shared" si="462"/>
        <v>0</v>
      </c>
      <c r="AW1090" s="23" t="str">
        <f t="shared" ref="AW1090:AW1121" si="473">IF(AV1090&lt;&gt;0,"MEDIDO","NÃO MEDIDO")</f>
        <v>NÃO MEDIDO</v>
      </c>
      <c r="AX1090" s="45"/>
    </row>
    <row r="1091" spans="1:50" s="41" customFormat="1" ht="45" customHeight="1" x14ac:dyDescent="0.2">
      <c r="A1091" s="41" t="s">
        <v>39</v>
      </c>
      <c r="C1091" s="57" t="s">
        <v>1095</v>
      </c>
      <c r="D1091" s="56" t="s">
        <v>1094</v>
      </c>
      <c r="E1091" s="55" t="s">
        <v>182</v>
      </c>
      <c r="F1091" s="53">
        <v>750</v>
      </c>
      <c r="G1091" s="53">
        <v>0</v>
      </c>
      <c r="H1091" s="54">
        <v>0</v>
      </c>
      <c r="I1091" s="54"/>
      <c r="J1091" s="54">
        <v>0</v>
      </c>
      <c r="K1091" s="53">
        <f t="shared" si="454"/>
        <v>750</v>
      </c>
      <c r="L1091" s="52">
        <v>2.2200000000000002</v>
      </c>
      <c r="M1091" s="51">
        <f t="shared" si="460"/>
        <v>1665</v>
      </c>
      <c r="N1091" s="50"/>
      <c r="O1091" s="50">
        <f t="shared" si="463"/>
        <v>0</v>
      </c>
      <c r="P1091" s="50"/>
      <c r="Q1091" s="50">
        <f t="shared" si="464"/>
        <v>0</v>
      </c>
      <c r="R1091" s="50"/>
      <c r="S1091" s="50">
        <f t="shared" si="465"/>
        <v>0</v>
      </c>
      <c r="T1091" s="50"/>
      <c r="U1091" s="50">
        <f t="shared" si="466"/>
        <v>0</v>
      </c>
      <c r="V1091" s="50"/>
      <c r="W1091" s="50">
        <f t="shared" si="467"/>
        <v>0</v>
      </c>
      <c r="X1091" s="50"/>
      <c r="Y1091" s="50">
        <f t="shared" si="468"/>
        <v>0</v>
      </c>
      <c r="Z1091" s="50"/>
      <c r="AA1091" s="50">
        <f t="shared" si="469"/>
        <v>0</v>
      </c>
      <c r="AB1091" s="50"/>
      <c r="AC1091" s="50">
        <f t="shared" si="455"/>
        <v>0</v>
      </c>
      <c r="AD1091" s="50"/>
      <c r="AE1091" s="50">
        <f t="shared" si="471"/>
        <v>0</v>
      </c>
      <c r="AF1091" s="50"/>
      <c r="AG1091" s="50">
        <f t="shared" si="472"/>
        <v>0</v>
      </c>
      <c r="AH1091" s="50">
        <v>717</v>
      </c>
      <c r="AI1091" s="50">
        <f t="shared" si="456"/>
        <v>1591.74</v>
      </c>
      <c r="AJ1091" s="50"/>
      <c r="AK1091" s="50">
        <f t="shared" si="461"/>
        <v>0</v>
      </c>
      <c r="AL1091" s="50"/>
      <c r="AM1091" s="50">
        <f t="shared" si="457"/>
        <v>0</v>
      </c>
      <c r="AN1091" s="50"/>
      <c r="AO1091" s="50">
        <f t="shared" si="458"/>
        <v>0</v>
      </c>
      <c r="AP1091" s="49">
        <f t="shared" si="459"/>
        <v>717</v>
      </c>
      <c r="AQ1091" s="49">
        <f t="shared" si="451"/>
        <v>1591.74</v>
      </c>
      <c r="AR1091" s="49">
        <f t="shared" si="452"/>
        <v>33</v>
      </c>
      <c r="AS1091" s="58">
        <f t="shared" si="453"/>
        <v>73.259999999999991</v>
      </c>
      <c r="AT1091" s="47"/>
      <c r="AU1091" s="46"/>
      <c r="AV1091" s="24">
        <f t="shared" si="462"/>
        <v>0</v>
      </c>
      <c r="AW1091" s="23" t="str">
        <f t="shared" si="473"/>
        <v>NÃO MEDIDO</v>
      </c>
      <c r="AX1091" s="45"/>
    </row>
    <row r="1092" spans="1:50" s="41" customFormat="1" ht="45" customHeight="1" x14ac:dyDescent="0.2">
      <c r="A1092" s="41" t="s">
        <v>39</v>
      </c>
      <c r="C1092" s="57" t="s">
        <v>451</v>
      </c>
      <c r="D1092" s="56" t="s">
        <v>450</v>
      </c>
      <c r="E1092" s="55" t="s">
        <v>43</v>
      </c>
      <c r="F1092" s="53">
        <v>1</v>
      </c>
      <c r="G1092" s="53">
        <v>0</v>
      </c>
      <c r="H1092" s="54">
        <v>0</v>
      </c>
      <c r="I1092" s="54"/>
      <c r="J1092" s="54">
        <v>0</v>
      </c>
      <c r="K1092" s="53">
        <f t="shared" si="454"/>
        <v>1</v>
      </c>
      <c r="L1092" s="52">
        <v>10</v>
      </c>
      <c r="M1092" s="51">
        <f t="shared" si="460"/>
        <v>10</v>
      </c>
      <c r="N1092" s="50"/>
      <c r="O1092" s="50">
        <f t="shared" si="463"/>
        <v>0</v>
      </c>
      <c r="P1092" s="50"/>
      <c r="Q1092" s="50">
        <f t="shared" si="464"/>
        <v>0</v>
      </c>
      <c r="R1092" s="50"/>
      <c r="S1092" s="50">
        <f t="shared" si="465"/>
        <v>0</v>
      </c>
      <c r="T1092" s="50"/>
      <c r="U1092" s="50">
        <f t="shared" si="466"/>
        <v>0</v>
      </c>
      <c r="V1092" s="50"/>
      <c r="W1092" s="50">
        <f t="shared" si="467"/>
        <v>0</v>
      </c>
      <c r="X1092" s="50"/>
      <c r="Y1092" s="50">
        <f t="shared" si="468"/>
        <v>0</v>
      </c>
      <c r="Z1092" s="50"/>
      <c r="AA1092" s="50">
        <f t="shared" si="469"/>
        <v>0</v>
      </c>
      <c r="AB1092" s="50"/>
      <c r="AC1092" s="50">
        <f t="shared" si="455"/>
        <v>0</v>
      </c>
      <c r="AD1092" s="50"/>
      <c r="AE1092" s="50">
        <f t="shared" si="471"/>
        <v>0</v>
      </c>
      <c r="AF1092" s="50"/>
      <c r="AG1092" s="50">
        <f t="shared" si="472"/>
        <v>0</v>
      </c>
      <c r="AH1092" s="50"/>
      <c r="AI1092" s="50">
        <f t="shared" si="456"/>
        <v>0</v>
      </c>
      <c r="AJ1092" s="50"/>
      <c r="AK1092" s="50">
        <f t="shared" si="461"/>
        <v>0</v>
      </c>
      <c r="AL1092" s="50"/>
      <c r="AM1092" s="50">
        <f t="shared" si="457"/>
        <v>0</v>
      </c>
      <c r="AN1092" s="50"/>
      <c r="AO1092" s="50">
        <f t="shared" si="458"/>
        <v>0</v>
      </c>
      <c r="AP1092" s="49">
        <f t="shared" si="459"/>
        <v>0</v>
      </c>
      <c r="AQ1092" s="49">
        <f t="shared" si="451"/>
        <v>0</v>
      </c>
      <c r="AR1092" s="49">
        <f t="shared" si="452"/>
        <v>1</v>
      </c>
      <c r="AS1092" s="58">
        <f t="shared" si="453"/>
        <v>10</v>
      </c>
      <c r="AT1092" s="47"/>
      <c r="AU1092" s="46"/>
      <c r="AV1092" s="24">
        <f t="shared" si="462"/>
        <v>0</v>
      </c>
      <c r="AW1092" s="23" t="str">
        <f t="shared" si="473"/>
        <v>NÃO MEDIDO</v>
      </c>
      <c r="AX1092" s="45"/>
    </row>
    <row r="1093" spans="1:50" s="41" customFormat="1" ht="45" customHeight="1" x14ac:dyDescent="0.2">
      <c r="A1093" s="41" t="s">
        <v>39</v>
      </c>
      <c r="C1093" s="57" t="s">
        <v>620</v>
      </c>
      <c r="D1093" s="56" t="s">
        <v>619</v>
      </c>
      <c r="E1093" s="55" t="s">
        <v>43</v>
      </c>
      <c r="F1093" s="53">
        <v>16</v>
      </c>
      <c r="G1093" s="53">
        <v>0</v>
      </c>
      <c r="H1093" s="54">
        <v>0</v>
      </c>
      <c r="I1093" s="54"/>
      <c r="J1093" s="54">
        <v>0</v>
      </c>
      <c r="K1093" s="53">
        <f t="shared" si="454"/>
        <v>16</v>
      </c>
      <c r="L1093" s="52">
        <v>4.62</v>
      </c>
      <c r="M1093" s="51">
        <f t="shared" si="460"/>
        <v>73.92</v>
      </c>
      <c r="N1093" s="50"/>
      <c r="O1093" s="50">
        <f t="shared" si="463"/>
        <v>0</v>
      </c>
      <c r="P1093" s="50"/>
      <c r="Q1093" s="50">
        <f t="shared" si="464"/>
        <v>0</v>
      </c>
      <c r="R1093" s="50"/>
      <c r="S1093" s="50">
        <f t="shared" si="465"/>
        <v>0</v>
      </c>
      <c r="T1093" s="50"/>
      <c r="U1093" s="50">
        <f t="shared" si="466"/>
        <v>0</v>
      </c>
      <c r="V1093" s="50"/>
      <c r="W1093" s="50">
        <f t="shared" si="467"/>
        <v>0</v>
      </c>
      <c r="X1093" s="50"/>
      <c r="Y1093" s="50">
        <f t="shared" si="468"/>
        <v>0</v>
      </c>
      <c r="Z1093" s="50"/>
      <c r="AA1093" s="50">
        <f t="shared" si="469"/>
        <v>0</v>
      </c>
      <c r="AB1093" s="50"/>
      <c r="AC1093" s="50">
        <f t="shared" si="455"/>
        <v>0</v>
      </c>
      <c r="AD1093" s="50"/>
      <c r="AE1093" s="50">
        <f t="shared" si="471"/>
        <v>0</v>
      </c>
      <c r="AF1093" s="50"/>
      <c r="AG1093" s="50">
        <f t="shared" si="472"/>
        <v>0</v>
      </c>
      <c r="AH1093" s="50">
        <v>16</v>
      </c>
      <c r="AI1093" s="50">
        <f t="shared" si="456"/>
        <v>73.92</v>
      </c>
      <c r="AJ1093" s="50"/>
      <c r="AK1093" s="50">
        <f t="shared" si="461"/>
        <v>0</v>
      </c>
      <c r="AL1093" s="50"/>
      <c r="AM1093" s="50">
        <f t="shared" si="457"/>
        <v>0</v>
      </c>
      <c r="AN1093" s="50"/>
      <c r="AO1093" s="50">
        <f t="shared" si="458"/>
        <v>0</v>
      </c>
      <c r="AP1093" s="49">
        <f t="shared" si="459"/>
        <v>16</v>
      </c>
      <c r="AQ1093" s="49">
        <f t="shared" si="451"/>
        <v>73.92</v>
      </c>
      <c r="AR1093" s="49">
        <f t="shared" si="452"/>
        <v>0</v>
      </c>
      <c r="AS1093" s="58">
        <f t="shared" si="453"/>
        <v>0</v>
      </c>
      <c r="AT1093" s="47"/>
      <c r="AU1093" s="46"/>
      <c r="AV1093" s="24">
        <f t="shared" si="462"/>
        <v>0</v>
      </c>
      <c r="AW1093" s="23" t="str">
        <f t="shared" si="473"/>
        <v>NÃO MEDIDO</v>
      </c>
      <c r="AX1093" s="45"/>
    </row>
    <row r="1094" spans="1:50" s="41" customFormat="1" ht="59.25" customHeight="1" x14ac:dyDescent="0.2">
      <c r="A1094" s="41" t="s">
        <v>39</v>
      </c>
      <c r="C1094" s="57" t="s">
        <v>413</v>
      </c>
      <c r="D1094" s="56" t="s">
        <v>412</v>
      </c>
      <c r="E1094" s="55" t="s">
        <v>43</v>
      </c>
      <c r="F1094" s="53">
        <v>16</v>
      </c>
      <c r="G1094" s="53">
        <v>0</v>
      </c>
      <c r="H1094" s="54">
        <v>0</v>
      </c>
      <c r="I1094" s="54"/>
      <c r="J1094" s="54">
        <v>0</v>
      </c>
      <c r="K1094" s="53">
        <f t="shared" si="454"/>
        <v>16</v>
      </c>
      <c r="L1094" s="52">
        <v>5.98</v>
      </c>
      <c r="M1094" s="51">
        <f t="shared" si="460"/>
        <v>95.68</v>
      </c>
      <c r="N1094" s="50"/>
      <c r="O1094" s="50">
        <f t="shared" si="463"/>
        <v>0</v>
      </c>
      <c r="P1094" s="50"/>
      <c r="Q1094" s="50">
        <f t="shared" si="464"/>
        <v>0</v>
      </c>
      <c r="R1094" s="50"/>
      <c r="S1094" s="50">
        <f t="shared" si="465"/>
        <v>0</v>
      </c>
      <c r="T1094" s="50"/>
      <c r="U1094" s="50">
        <f t="shared" si="466"/>
        <v>0</v>
      </c>
      <c r="V1094" s="50"/>
      <c r="W1094" s="50">
        <f t="shared" si="467"/>
        <v>0</v>
      </c>
      <c r="X1094" s="50"/>
      <c r="Y1094" s="50">
        <f t="shared" si="468"/>
        <v>0</v>
      </c>
      <c r="Z1094" s="50"/>
      <c r="AA1094" s="50">
        <f t="shared" si="469"/>
        <v>0</v>
      </c>
      <c r="AB1094" s="50"/>
      <c r="AC1094" s="50">
        <f t="shared" si="455"/>
        <v>0</v>
      </c>
      <c r="AD1094" s="50"/>
      <c r="AE1094" s="50">
        <f t="shared" si="471"/>
        <v>0</v>
      </c>
      <c r="AF1094" s="50"/>
      <c r="AG1094" s="50">
        <f t="shared" si="472"/>
        <v>0</v>
      </c>
      <c r="AH1094" s="50">
        <v>16</v>
      </c>
      <c r="AI1094" s="50">
        <f t="shared" si="456"/>
        <v>95.68</v>
      </c>
      <c r="AJ1094" s="50"/>
      <c r="AK1094" s="50">
        <f t="shared" si="461"/>
        <v>0</v>
      </c>
      <c r="AL1094" s="50"/>
      <c r="AM1094" s="50">
        <f t="shared" si="457"/>
        <v>0</v>
      </c>
      <c r="AN1094" s="50"/>
      <c r="AO1094" s="50">
        <f t="shared" si="458"/>
        <v>0</v>
      </c>
      <c r="AP1094" s="49">
        <f t="shared" si="459"/>
        <v>16</v>
      </c>
      <c r="AQ1094" s="49">
        <f t="shared" si="451"/>
        <v>95.68</v>
      </c>
      <c r="AR1094" s="49">
        <f t="shared" si="452"/>
        <v>0</v>
      </c>
      <c r="AS1094" s="58">
        <f t="shared" si="453"/>
        <v>0</v>
      </c>
      <c r="AT1094" s="47"/>
      <c r="AU1094" s="46"/>
      <c r="AV1094" s="24">
        <f t="shared" si="462"/>
        <v>0</v>
      </c>
      <c r="AW1094" s="23" t="str">
        <f t="shared" si="473"/>
        <v>NÃO MEDIDO</v>
      </c>
      <c r="AX1094" s="45"/>
    </row>
    <row r="1095" spans="1:50" s="41" customFormat="1" ht="30" customHeight="1" x14ac:dyDescent="0.2">
      <c r="A1095" s="60" t="s">
        <v>41</v>
      </c>
      <c r="B1095" s="60"/>
      <c r="C1095" s="57">
        <v>18</v>
      </c>
      <c r="D1095" s="56" t="s">
        <v>1093</v>
      </c>
      <c r="E1095" s="55"/>
      <c r="F1095" s="53"/>
      <c r="G1095" s="53">
        <v>0</v>
      </c>
      <c r="H1095" s="54">
        <v>0</v>
      </c>
      <c r="I1095" s="54"/>
      <c r="J1095" s="54">
        <v>0</v>
      </c>
      <c r="K1095" s="53">
        <f t="shared" si="454"/>
        <v>0</v>
      </c>
      <c r="L1095" s="52"/>
      <c r="M1095" s="51">
        <f t="shared" si="460"/>
        <v>0</v>
      </c>
      <c r="N1095" s="50"/>
      <c r="O1095" s="50">
        <f t="shared" si="463"/>
        <v>0</v>
      </c>
      <c r="P1095" s="50"/>
      <c r="Q1095" s="50">
        <f t="shared" si="464"/>
        <v>0</v>
      </c>
      <c r="R1095" s="50"/>
      <c r="S1095" s="50">
        <f t="shared" si="465"/>
        <v>0</v>
      </c>
      <c r="T1095" s="50"/>
      <c r="U1095" s="50">
        <f t="shared" si="466"/>
        <v>0</v>
      </c>
      <c r="V1095" s="50"/>
      <c r="W1095" s="50">
        <f t="shared" si="467"/>
        <v>0</v>
      </c>
      <c r="X1095" s="50"/>
      <c r="Y1095" s="50">
        <f t="shared" si="468"/>
        <v>0</v>
      </c>
      <c r="Z1095" s="50"/>
      <c r="AA1095" s="50">
        <f t="shared" si="469"/>
        <v>0</v>
      </c>
      <c r="AB1095" s="50"/>
      <c r="AC1095" s="50">
        <f t="shared" si="455"/>
        <v>0</v>
      </c>
      <c r="AD1095" s="50"/>
      <c r="AE1095" s="50">
        <f t="shared" si="471"/>
        <v>0</v>
      </c>
      <c r="AF1095" s="50"/>
      <c r="AG1095" s="50">
        <f t="shared" si="472"/>
        <v>0</v>
      </c>
      <c r="AH1095" s="50"/>
      <c r="AI1095" s="50">
        <f t="shared" si="456"/>
        <v>0</v>
      </c>
      <c r="AJ1095" s="50"/>
      <c r="AK1095" s="50">
        <f t="shared" si="461"/>
        <v>0</v>
      </c>
      <c r="AL1095" s="50"/>
      <c r="AM1095" s="50">
        <f t="shared" si="457"/>
        <v>0</v>
      </c>
      <c r="AN1095" s="50"/>
      <c r="AO1095" s="50">
        <f t="shared" si="458"/>
        <v>0</v>
      </c>
      <c r="AP1095" s="49">
        <f t="shared" si="459"/>
        <v>0</v>
      </c>
      <c r="AQ1095" s="49">
        <f t="shared" si="451"/>
        <v>0</v>
      </c>
      <c r="AR1095" s="49">
        <f t="shared" si="452"/>
        <v>0</v>
      </c>
      <c r="AS1095" s="58">
        <f t="shared" si="453"/>
        <v>0</v>
      </c>
      <c r="AT1095" s="47"/>
      <c r="AU1095" s="46"/>
      <c r="AV1095" s="24">
        <f t="shared" si="462"/>
        <v>0</v>
      </c>
      <c r="AW1095" s="23" t="str">
        <f t="shared" si="473"/>
        <v>NÃO MEDIDO</v>
      </c>
      <c r="AX1095" s="45"/>
    </row>
    <row r="1096" spans="1:50" s="41" customFormat="1" ht="30" customHeight="1" x14ac:dyDescent="0.2">
      <c r="A1096" s="60" t="s">
        <v>41</v>
      </c>
      <c r="B1096" s="60"/>
      <c r="C1096" s="57">
        <v>180200</v>
      </c>
      <c r="D1096" s="56" t="s">
        <v>1092</v>
      </c>
      <c r="E1096" s="55"/>
      <c r="F1096" s="53"/>
      <c r="G1096" s="53">
        <v>0</v>
      </c>
      <c r="H1096" s="54">
        <v>0</v>
      </c>
      <c r="I1096" s="54"/>
      <c r="J1096" s="54">
        <v>0</v>
      </c>
      <c r="K1096" s="53">
        <f t="shared" si="454"/>
        <v>0</v>
      </c>
      <c r="L1096" s="52"/>
      <c r="M1096" s="51">
        <f t="shared" si="460"/>
        <v>0</v>
      </c>
      <c r="N1096" s="50"/>
      <c r="O1096" s="50">
        <f t="shared" si="463"/>
        <v>0</v>
      </c>
      <c r="P1096" s="50"/>
      <c r="Q1096" s="50">
        <f t="shared" si="464"/>
        <v>0</v>
      </c>
      <c r="R1096" s="50"/>
      <c r="S1096" s="50">
        <f t="shared" si="465"/>
        <v>0</v>
      </c>
      <c r="T1096" s="50"/>
      <c r="U1096" s="50">
        <f t="shared" si="466"/>
        <v>0</v>
      </c>
      <c r="V1096" s="50"/>
      <c r="W1096" s="50">
        <f t="shared" si="467"/>
        <v>0</v>
      </c>
      <c r="X1096" s="50"/>
      <c r="Y1096" s="50">
        <f t="shared" si="468"/>
        <v>0</v>
      </c>
      <c r="Z1096" s="50"/>
      <c r="AA1096" s="50">
        <f t="shared" si="469"/>
        <v>0</v>
      </c>
      <c r="AB1096" s="50"/>
      <c r="AC1096" s="50">
        <f t="shared" si="455"/>
        <v>0</v>
      </c>
      <c r="AD1096" s="50"/>
      <c r="AE1096" s="50">
        <f t="shared" si="471"/>
        <v>0</v>
      </c>
      <c r="AF1096" s="50"/>
      <c r="AG1096" s="50">
        <f t="shared" si="472"/>
        <v>0</v>
      </c>
      <c r="AH1096" s="50"/>
      <c r="AI1096" s="50">
        <f t="shared" si="456"/>
        <v>0</v>
      </c>
      <c r="AJ1096" s="50"/>
      <c r="AK1096" s="50">
        <f t="shared" si="461"/>
        <v>0</v>
      </c>
      <c r="AL1096" s="50"/>
      <c r="AM1096" s="50">
        <f t="shared" si="457"/>
        <v>0</v>
      </c>
      <c r="AN1096" s="50"/>
      <c r="AO1096" s="50">
        <f t="shared" si="458"/>
        <v>0</v>
      </c>
      <c r="AP1096" s="49">
        <f t="shared" si="459"/>
        <v>0</v>
      </c>
      <c r="AQ1096" s="49">
        <f t="shared" si="451"/>
        <v>0</v>
      </c>
      <c r="AR1096" s="49">
        <f t="shared" si="452"/>
        <v>0</v>
      </c>
      <c r="AS1096" s="58">
        <f t="shared" si="453"/>
        <v>0</v>
      </c>
      <c r="AT1096" s="47"/>
      <c r="AU1096" s="46"/>
      <c r="AV1096" s="24">
        <f t="shared" si="462"/>
        <v>0</v>
      </c>
      <c r="AW1096" s="23" t="str">
        <f t="shared" si="473"/>
        <v>NÃO MEDIDO</v>
      </c>
      <c r="AX1096" s="45"/>
    </row>
    <row r="1097" spans="1:50" s="41" customFormat="1" ht="47.25" customHeight="1" x14ac:dyDescent="0.2">
      <c r="A1097" s="41" t="s">
        <v>39</v>
      </c>
      <c r="C1097" s="57" t="s">
        <v>1091</v>
      </c>
      <c r="D1097" s="56" t="s">
        <v>1090</v>
      </c>
      <c r="E1097" s="55" t="s">
        <v>43</v>
      </c>
      <c r="F1097" s="53">
        <v>1</v>
      </c>
      <c r="G1097" s="53">
        <v>0</v>
      </c>
      <c r="H1097" s="54">
        <v>0</v>
      </c>
      <c r="I1097" s="54"/>
      <c r="J1097" s="54">
        <v>0</v>
      </c>
      <c r="K1097" s="53">
        <f t="shared" si="454"/>
        <v>1</v>
      </c>
      <c r="L1097" s="52">
        <v>1275.45</v>
      </c>
      <c r="M1097" s="51">
        <f t="shared" si="460"/>
        <v>1275.45</v>
      </c>
      <c r="N1097" s="50"/>
      <c r="O1097" s="50">
        <f t="shared" si="463"/>
        <v>0</v>
      </c>
      <c r="P1097" s="50"/>
      <c r="Q1097" s="50">
        <f t="shared" si="464"/>
        <v>0</v>
      </c>
      <c r="R1097" s="50"/>
      <c r="S1097" s="50">
        <f t="shared" si="465"/>
        <v>0</v>
      </c>
      <c r="T1097" s="50"/>
      <c r="U1097" s="50">
        <f t="shared" si="466"/>
        <v>0</v>
      </c>
      <c r="V1097" s="50"/>
      <c r="W1097" s="50">
        <f t="shared" si="467"/>
        <v>0</v>
      </c>
      <c r="X1097" s="50"/>
      <c r="Y1097" s="50">
        <f t="shared" si="468"/>
        <v>0</v>
      </c>
      <c r="Z1097" s="50"/>
      <c r="AA1097" s="50">
        <f t="shared" si="469"/>
        <v>0</v>
      </c>
      <c r="AB1097" s="50"/>
      <c r="AC1097" s="50">
        <f t="shared" si="455"/>
        <v>0</v>
      </c>
      <c r="AD1097" s="50"/>
      <c r="AE1097" s="50">
        <f t="shared" si="471"/>
        <v>0</v>
      </c>
      <c r="AF1097" s="50"/>
      <c r="AG1097" s="50">
        <f t="shared" si="472"/>
        <v>0</v>
      </c>
      <c r="AH1097" s="50"/>
      <c r="AI1097" s="50">
        <f t="shared" si="456"/>
        <v>0</v>
      </c>
      <c r="AJ1097" s="50">
        <v>1</v>
      </c>
      <c r="AK1097" s="50">
        <f t="shared" si="461"/>
        <v>1275.45</v>
      </c>
      <c r="AL1097" s="50"/>
      <c r="AM1097" s="50">
        <f t="shared" si="457"/>
        <v>0</v>
      </c>
      <c r="AN1097" s="50"/>
      <c r="AO1097" s="50">
        <f t="shared" si="458"/>
        <v>0</v>
      </c>
      <c r="AP1097" s="49">
        <f t="shared" si="459"/>
        <v>1</v>
      </c>
      <c r="AQ1097" s="49">
        <f t="shared" si="451"/>
        <v>1275.45</v>
      </c>
      <c r="AR1097" s="49">
        <f t="shared" si="452"/>
        <v>0</v>
      </c>
      <c r="AS1097" s="58">
        <f t="shared" si="453"/>
        <v>0</v>
      </c>
      <c r="AT1097" s="47"/>
      <c r="AU1097" s="46"/>
      <c r="AV1097" s="24">
        <f t="shared" si="462"/>
        <v>1</v>
      </c>
      <c r="AW1097" s="23" t="str">
        <f t="shared" si="473"/>
        <v>MEDIDO</v>
      </c>
      <c r="AX1097" s="45"/>
    </row>
    <row r="1098" spans="1:50" s="41" customFormat="1" ht="47.25" customHeight="1" x14ac:dyDescent="0.2">
      <c r="A1098" s="41" t="s">
        <v>39</v>
      </c>
      <c r="C1098" s="57" t="s">
        <v>1089</v>
      </c>
      <c r="D1098" s="56" t="s">
        <v>1088</v>
      </c>
      <c r="E1098" s="55" t="s">
        <v>43</v>
      </c>
      <c r="F1098" s="53">
        <v>1</v>
      </c>
      <c r="G1098" s="53">
        <v>0</v>
      </c>
      <c r="H1098" s="54">
        <v>0</v>
      </c>
      <c r="I1098" s="54"/>
      <c r="J1098" s="54">
        <v>0</v>
      </c>
      <c r="K1098" s="53">
        <f t="shared" si="454"/>
        <v>1</v>
      </c>
      <c r="L1098" s="52">
        <v>1009.43</v>
      </c>
      <c r="M1098" s="51">
        <f t="shared" si="460"/>
        <v>1009.43</v>
      </c>
      <c r="N1098" s="50"/>
      <c r="O1098" s="50">
        <f t="shared" si="463"/>
        <v>0</v>
      </c>
      <c r="P1098" s="50"/>
      <c r="Q1098" s="50">
        <f t="shared" si="464"/>
        <v>0</v>
      </c>
      <c r="R1098" s="50"/>
      <c r="S1098" s="50">
        <f t="shared" si="465"/>
        <v>0</v>
      </c>
      <c r="T1098" s="50"/>
      <c r="U1098" s="50">
        <f t="shared" si="466"/>
        <v>0</v>
      </c>
      <c r="V1098" s="50"/>
      <c r="W1098" s="50">
        <f t="shared" si="467"/>
        <v>0</v>
      </c>
      <c r="X1098" s="50"/>
      <c r="Y1098" s="50">
        <f t="shared" si="468"/>
        <v>0</v>
      </c>
      <c r="Z1098" s="50"/>
      <c r="AA1098" s="50">
        <f t="shared" si="469"/>
        <v>0</v>
      </c>
      <c r="AB1098" s="50"/>
      <c r="AC1098" s="50">
        <f t="shared" si="455"/>
        <v>0</v>
      </c>
      <c r="AD1098" s="50"/>
      <c r="AE1098" s="50">
        <f t="shared" si="471"/>
        <v>0</v>
      </c>
      <c r="AF1098" s="50"/>
      <c r="AG1098" s="50">
        <f t="shared" si="472"/>
        <v>0</v>
      </c>
      <c r="AH1098" s="50"/>
      <c r="AI1098" s="50">
        <f t="shared" si="456"/>
        <v>0</v>
      </c>
      <c r="AJ1098" s="50"/>
      <c r="AK1098" s="50">
        <f t="shared" si="461"/>
        <v>0</v>
      </c>
      <c r="AL1098" s="50"/>
      <c r="AM1098" s="50">
        <f t="shared" si="457"/>
        <v>0</v>
      </c>
      <c r="AN1098" s="50"/>
      <c r="AO1098" s="50">
        <f t="shared" si="458"/>
        <v>0</v>
      </c>
      <c r="AP1098" s="49">
        <f t="shared" si="459"/>
        <v>0</v>
      </c>
      <c r="AQ1098" s="49">
        <f t="shared" si="451"/>
        <v>0</v>
      </c>
      <c r="AR1098" s="49">
        <f t="shared" si="452"/>
        <v>1</v>
      </c>
      <c r="AS1098" s="58">
        <f t="shared" si="453"/>
        <v>1009.43</v>
      </c>
      <c r="AT1098" s="47"/>
      <c r="AU1098" s="46"/>
      <c r="AV1098" s="24">
        <f t="shared" si="462"/>
        <v>0</v>
      </c>
      <c r="AW1098" s="23" t="str">
        <f t="shared" si="473"/>
        <v>NÃO MEDIDO</v>
      </c>
      <c r="AX1098" s="45"/>
    </row>
    <row r="1099" spans="1:50" s="41" customFormat="1" ht="47.25" customHeight="1" x14ac:dyDescent="0.2">
      <c r="A1099" s="41" t="s">
        <v>39</v>
      </c>
      <c r="C1099" s="57" t="s">
        <v>1087</v>
      </c>
      <c r="D1099" s="56" t="s">
        <v>1086</v>
      </c>
      <c r="E1099" s="55" t="s">
        <v>43</v>
      </c>
      <c r="F1099" s="53">
        <v>2</v>
      </c>
      <c r="G1099" s="53">
        <v>0</v>
      </c>
      <c r="H1099" s="54">
        <v>0</v>
      </c>
      <c r="I1099" s="54"/>
      <c r="J1099" s="54">
        <v>0</v>
      </c>
      <c r="K1099" s="53">
        <f t="shared" si="454"/>
        <v>2</v>
      </c>
      <c r="L1099" s="52">
        <v>820.85</v>
      </c>
      <c r="M1099" s="51">
        <f t="shared" si="460"/>
        <v>1641.7</v>
      </c>
      <c r="N1099" s="50"/>
      <c r="O1099" s="50">
        <f t="shared" si="463"/>
        <v>0</v>
      </c>
      <c r="P1099" s="50"/>
      <c r="Q1099" s="50">
        <f t="shared" si="464"/>
        <v>0</v>
      </c>
      <c r="R1099" s="50"/>
      <c r="S1099" s="50">
        <f t="shared" si="465"/>
        <v>0</v>
      </c>
      <c r="T1099" s="50"/>
      <c r="U1099" s="50">
        <f t="shared" si="466"/>
        <v>0</v>
      </c>
      <c r="V1099" s="50"/>
      <c r="W1099" s="50">
        <f t="shared" si="467"/>
        <v>0</v>
      </c>
      <c r="X1099" s="50"/>
      <c r="Y1099" s="50">
        <f t="shared" si="468"/>
        <v>0</v>
      </c>
      <c r="Z1099" s="50"/>
      <c r="AA1099" s="50">
        <f t="shared" si="469"/>
        <v>0</v>
      </c>
      <c r="AB1099" s="50"/>
      <c r="AC1099" s="50">
        <f t="shared" si="455"/>
        <v>0</v>
      </c>
      <c r="AD1099" s="50"/>
      <c r="AE1099" s="50">
        <f t="shared" si="471"/>
        <v>0</v>
      </c>
      <c r="AF1099" s="50"/>
      <c r="AG1099" s="50">
        <f t="shared" si="472"/>
        <v>0</v>
      </c>
      <c r="AH1099" s="50"/>
      <c r="AI1099" s="50">
        <f t="shared" si="456"/>
        <v>0</v>
      </c>
      <c r="AJ1099" s="50">
        <v>1</v>
      </c>
      <c r="AK1099" s="50">
        <f t="shared" si="461"/>
        <v>820.85</v>
      </c>
      <c r="AL1099" s="50"/>
      <c r="AM1099" s="50">
        <f t="shared" si="457"/>
        <v>0</v>
      </c>
      <c r="AN1099" s="50"/>
      <c r="AO1099" s="50">
        <f t="shared" si="458"/>
        <v>0</v>
      </c>
      <c r="AP1099" s="49">
        <f t="shared" si="459"/>
        <v>1</v>
      </c>
      <c r="AQ1099" s="49">
        <f t="shared" si="451"/>
        <v>820.85</v>
      </c>
      <c r="AR1099" s="49">
        <f t="shared" si="452"/>
        <v>1</v>
      </c>
      <c r="AS1099" s="58">
        <f t="shared" si="453"/>
        <v>820.85</v>
      </c>
      <c r="AT1099" s="47"/>
      <c r="AU1099" s="46"/>
      <c r="AV1099" s="24">
        <f t="shared" si="462"/>
        <v>1</v>
      </c>
      <c r="AW1099" s="23" t="str">
        <f t="shared" si="473"/>
        <v>MEDIDO</v>
      </c>
      <c r="AX1099" s="45"/>
    </row>
    <row r="1100" spans="1:50" s="41" customFormat="1" ht="30" customHeight="1" x14ac:dyDescent="0.2">
      <c r="A1100" s="41" t="s">
        <v>39</v>
      </c>
      <c r="C1100" s="57" t="s">
        <v>831</v>
      </c>
      <c r="D1100" s="56" t="s">
        <v>830</v>
      </c>
      <c r="E1100" s="55" t="s">
        <v>182</v>
      </c>
      <c r="F1100" s="53">
        <v>38</v>
      </c>
      <c r="G1100" s="53">
        <v>0</v>
      </c>
      <c r="H1100" s="54">
        <v>0</v>
      </c>
      <c r="I1100" s="54"/>
      <c r="J1100" s="54">
        <v>0</v>
      </c>
      <c r="K1100" s="53">
        <f t="shared" si="454"/>
        <v>38</v>
      </c>
      <c r="L1100" s="52">
        <v>23.78</v>
      </c>
      <c r="M1100" s="51">
        <f t="shared" si="460"/>
        <v>903.64</v>
      </c>
      <c r="N1100" s="50"/>
      <c r="O1100" s="50">
        <f t="shared" si="463"/>
        <v>0</v>
      </c>
      <c r="P1100" s="50"/>
      <c r="Q1100" s="50">
        <f t="shared" si="464"/>
        <v>0</v>
      </c>
      <c r="R1100" s="50"/>
      <c r="S1100" s="50">
        <f t="shared" si="465"/>
        <v>0</v>
      </c>
      <c r="T1100" s="50"/>
      <c r="U1100" s="50">
        <f t="shared" si="466"/>
        <v>0</v>
      </c>
      <c r="V1100" s="50"/>
      <c r="W1100" s="50">
        <f t="shared" si="467"/>
        <v>0</v>
      </c>
      <c r="X1100" s="50"/>
      <c r="Y1100" s="50">
        <f t="shared" si="468"/>
        <v>0</v>
      </c>
      <c r="Z1100" s="50"/>
      <c r="AA1100" s="50">
        <f t="shared" si="469"/>
        <v>0</v>
      </c>
      <c r="AB1100" s="50"/>
      <c r="AC1100" s="50">
        <f t="shared" si="455"/>
        <v>0</v>
      </c>
      <c r="AD1100" s="50"/>
      <c r="AE1100" s="50">
        <f t="shared" si="471"/>
        <v>0</v>
      </c>
      <c r="AF1100" s="50"/>
      <c r="AG1100" s="50">
        <f t="shared" si="472"/>
        <v>0</v>
      </c>
      <c r="AH1100" s="50"/>
      <c r="AI1100" s="50">
        <f t="shared" si="456"/>
        <v>0</v>
      </c>
      <c r="AJ1100" s="50"/>
      <c r="AK1100" s="50">
        <f t="shared" si="461"/>
        <v>0</v>
      </c>
      <c r="AL1100" s="50"/>
      <c r="AM1100" s="50">
        <f t="shared" si="457"/>
        <v>0</v>
      </c>
      <c r="AN1100" s="50"/>
      <c r="AO1100" s="50">
        <f t="shared" si="458"/>
        <v>0</v>
      </c>
      <c r="AP1100" s="49">
        <f t="shared" si="459"/>
        <v>0</v>
      </c>
      <c r="AQ1100" s="49">
        <f t="shared" si="451"/>
        <v>0</v>
      </c>
      <c r="AR1100" s="49">
        <f t="shared" si="452"/>
        <v>38</v>
      </c>
      <c r="AS1100" s="58">
        <f t="shared" si="453"/>
        <v>903.64</v>
      </c>
      <c r="AT1100" s="47"/>
      <c r="AU1100" s="46"/>
      <c r="AV1100" s="24">
        <f t="shared" si="462"/>
        <v>0</v>
      </c>
      <c r="AW1100" s="23" t="str">
        <f t="shared" si="473"/>
        <v>NÃO MEDIDO</v>
      </c>
      <c r="AX1100" s="45"/>
    </row>
    <row r="1101" spans="1:50" s="41" customFormat="1" ht="48.75" customHeight="1" x14ac:dyDescent="0.2">
      <c r="A1101" s="41" t="s">
        <v>39</v>
      </c>
      <c r="C1101" s="57" t="s">
        <v>803</v>
      </c>
      <c r="D1101" s="56" t="s">
        <v>802</v>
      </c>
      <c r="E1101" s="55" t="s">
        <v>182</v>
      </c>
      <c r="F1101" s="53">
        <v>21</v>
      </c>
      <c r="G1101" s="53">
        <v>0</v>
      </c>
      <c r="H1101" s="54">
        <v>0</v>
      </c>
      <c r="I1101" s="54"/>
      <c r="J1101" s="54">
        <v>0</v>
      </c>
      <c r="K1101" s="53">
        <f t="shared" si="454"/>
        <v>21</v>
      </c>
      <c r="L1101" s="52">
        <v>68.16</v>
      </c>
      <c r="M1101" s="51">
        <f t="shared" si="460"/>
        <v>1431.36</v>
      </c>
      <c r="N1101" s="50"/>
      <c r="O1101" s="50">
        <f t="shared" si="463"/>
        <v>0</v>
      </c>
      <c r="P1101" s="50"/>
      <c r="Q1101" s="50">
        <f t="shared" si="464"/>
        <v>0</v>
      </c>
      <c r="R1101" s="50"/>
      <c r="S1101" s="50">
        <f t="shared" si="465"/>
        <v>0</v>
      </c>
      <c r="T1101" s="50"/>
      <c r="U1101" s="50">
        <f t="shared" si="466"/>
        <v>0</v>
      </c>
      <c r="V1101" s="50"/>
      <c r="W1101" s="50">
        <f t="shared" si="467"/>
        <v>0</v>
      </c>
      <c r="X1101" s="50"/>
      <c r="Y1101" s="50">
        <f t="shared" si="468"/>
        <v>0</v>
      </c>
      <c r="Z1101" s="50"/>
      <c r="AA1101" s="50">
        <f t="shared" si="469"/>
        <v>0</v>
      </c>
      <c r="AB1101" s="50"/>
      <c r="AC1101" s="50">
        <f t="shared" si="455"/>
        <v>0</v>
      </c>
      <c r="AD1101" s="50"/>
      <c r="AE1101" s="50">
        <f t="shared" si="471"/>
        <v>0</v>
      </c>
      <c r="AF1101" s="50"/>
      <c r="AG1101" s="50">
        <f t="shared" si="472"/>
        <v>0</v>
      </c>
      <c r="AH1101" s="50"/>
      <c r="AI1101" s="50">
        <f t="shared" si="456"/>
        <v>0</v>
      </c>
      <c r="AJ1101" s="50"/>
      <c r="AK1101" s="50">
        <f t="shared" si="461"/>
        <v>0</v>
      </c>
      <c r="AL1101" s="50"/>
      <c r="AM1101" s="50">
        <f t="shared" si="457"/>
        <v>0</v>
      </c>
      <c r="AN1101" s="50"/>
      <c r="AO1101" s="50">
        <f t="shared" si="458"/>
        <v>0</v>
      </c>
      <c r="AP1101" s="49">
        <f t="shared" si="459"/>
        <v>0</v>
      </c>
      <c r="AQ1101" s="49">
        <f t="shared" si="451"/>
        <v>0</v>
      </c>
      <c r="AR1101" s="49">
        <f t="shared" si="452"/>
        <v>21</v>
      </c>
      <c r="AS1101" s="58">
        <f t="shared" si="453"/>
        <v>1431.36</v>
      </c>
      <c r="AT1101" s="47"/>
      <c r="AU1101" s="46"/>
      <c r="AV1101" s="24">
        <f t="shared" si="462"/>
        <v>0</v>
      </c>
      <c r="AW1101" s="23" t="str">
        <f t="shared" si="473"/>
        <v>NÃO MEDIDO</v>
      </c>
      <c r="AX1101" s="45"/>
    </row>
    <row r="1102" spans="1:50" s="41" customFormat="1" ht="30" customHeight="1" x14ac:dyDescent="0.2">
      <c r="A1102" s="41" t="s">
        <v>39</v>
      </c>
      <c r="C1102" s="57" t="s">
        <v>1085</v>
      </c>
      <c r="D1102" s="56" t="s">
        <v>1084</v>
      </c>
      <c r="E1102" s="55" t="s">
        <v>43</v>
      </c>
      <c r="F1102" s="53">
        <v>116</v>
      </c>
      <c r="G1102" s="53">
        <v>0</v>
      </c>
      <c r="H1102" s="54">
        <v>0</v>
      </c>
      <c r="I1102" s="54"/>
      <c r="J1102" s="54">
        <v>0</v>
      </c>
      <c r="K1102" s="53">
        <f t="shared" si="454"/>
        <v>116</v>
      </c>
      <c r="L1102" s="52">
        <v>48.88</v>
      </c>
      <c r="M1102" s="51">
        <f t="shared" si="460"/>
        <v>5670.08</v>
      </c>
      <c r="N1102" s="50"/>
      <c r="O1102" s="50">
        <f t="shared" si="463"/>
        <v>0</v>
      </c>
      <c r="P1102" s="50"/>
      <c r="Q1102" s="50">
        <f t="shared" si="464"/>
        <v>0</v>
      </c>
      <c r="R1102" s="50"/>
      <c r="S1102" s="50">
        <f t="shared" si="465"/>
        <v>0</v>
      </c>
      <c r="T1102" s="50"/>
      <c r="U1102" s="50">
        <f t="shared" si="466"/>
        <v>0</v>
      </c>
      <c r="V1102" s="50"/>
      <c r="W1102" s="50">
        <f t="shared" si="467"/>
        <v>0</v>
      </c>
      <c r="X1102" s="50"/>
      <c r="Y1102" s="50">
        <f t="shared" si="468"/>
        <v>0</v>
      </c>
      <c r="Z1102" s="50"/>
      <c r="AA1102" s="50">
        <f t="shared" si="469"/>
        <v>0</v>
      </c>
      <c r="AB1102" s="50"/>
      <c r="AC1102" s="50">
        <f t="shared" si="455"/>
        <v>0</v>
      </c>
      <c r="AD1102" s="50"/>
      <c r="AE1102" s="50">
        <f t="shared" si="471"/>
        <v>0</v>
      </c>
      <c r="AF1102" s="50"/>
      <c r="AG1102" s="50">
        <f t="shared" si="472"/>
        <v>0</v>
      </c>
      <c r="AH1102" s="50">
        <v>46</v>
      </c>
      <c r="AI1102" s="50">
        <f t="shared" si="456"/>
        <v>2248.48</v>
      </c>
      <c r="AJ1102" s="50">
        <v>64</v>
      </c>
      <c r="AK1102" s="50">
        <f t="shared" si="461"/>
        <v>3128.32</v>
      </c>
      <c r="AL1102" s="50"/>
      <c r="AM1102" s="50">
        <f t="shared" si="457"/>
        <v>0</v>
      </c>
      <c r="AN1102" s="50"/>
      <c r="AO1102" s="50">
        <f t="shared" si="458"/>
        <v>0</v>
      </c>
      <c r="AP1102" s="49">
        <f t="shared" si="459"/>
        <v>110</v>
      </c>
      <c r="AQ1102" s="49">
        <f t="shared" ref="AQ1102:AQ1165" si="474">SUMIF($N$9:$AO$9,"valor medido",N1102:AO1102)</f>
        <v>5376.8</v>
      </c>
      <c r="AR1102" s="49">
        <f t="shared" ref="AR1102:AR1165" si="475">K1102-AP1102</f>
        <v>6</v>
      </c>
      <c r="AS1102" s="58">
        <f t="shared" ref="AS1102:AS1165" si="476">M1102-AQ1102</f>
        <v>293.27999999999975</v>
      </c>
      <c r="AT1102" s="47"/>
      <c r="AU1102" s="46"/>
      <c r="AV1102" s="24">
        <f t="shared" si="462"/>
        <v>64</v>
      </c>
      <c r="AW1102" s="23" t="str">
        <f t="shared" si="473"/>
        <v>MEDIDO</v>
      </c>
      <c r="AX1102" s="45"/>
    </row>
    <row r="1103" spans="1:50" s="41" customFormat="1" ht="45" customHeight="1" x14ac:dyDescent="0.2">
      <c r="A1103" s="41" t="s">
        <v>39</v>
      </c>
      <c r="C1103" s="57" t="s">
        <v>1083</v>
      </c>
      <c r="D1103" s="56" t="s">
        <v>1082</v>
      </c>
      <c r="E1103" s="55" t="s">
        <v>43</v>
      </c>
      <c r="F1103" s="53">
        <v>1</v>
      </c>
      <c r="G1103" s="53">
        <v>0</v>
      </c>
      <c r="H1103" s="54">
        <v>0</v>
      </c>
      <c r="I1103" s="54"/>
      <c r="J1103" s="54">
        <v>0</v>
      </c>
      <c r="K1103" s="53">
        <f t="shared" ref="K1103:K1166" si="477">F1103+G1103+H1103+I1103+J1103</f>
        <v>1</v>
      </c>
      <c r="L1103" s="52">
        <v>644.04</v>
      </c>
      <c r="M1103" s="51">
        <f t="shared" si="460"/>
        <v>644.04</v>
      </c>
      <c r="N1103" s="50"/>
      <c r="O1103" s="50">
        <f t="shared" si="463"/>
        <v>0</v>
      </c>
      <c r="P1103" s="50"/>
      <c r="Q1103" s="50">
        <f t="shared" si="464"/>
        <v>0</v>
      </c>
      <c r="R1103" s="50"/>
      <c r="S1103" s="50">
        <f t="shared" si="465"/>
        <v>0</v>
      </c>
      <c r="T1103" s="50"/>
      <c r="U1103" s="50">
        <f t="shared" si="466"/>
        <v>0</v>
      </c>
      <c r="V1103" s="50"/>
      <c r="W1103" s="50">
        <f t="shared" si="467"/>
        <v>0</v>
      </c>
      <c r="X1103" s="50"/>
      <c r="Y1103" s="50">
        <f t="shared" si="468"/>
        <v>0</v>
      </c>
      <c r="Z1103" s="50"/>
      <c r="AA1103" s="50">
        <f t="shared" si="469"/>
        <v>0</v>
      </c>
      <c r="AB1103" s="50"/>
      <c r="AC1103" s="50">
        <f t="shared" ref="AC1103:AC1166" si="478">ROUND(AB1103*$L1103,2)</f>
        <v>0</v>
      </c>
      <c r="AD1103" s="50"/>
      <c r="AE1103" s="50">
        <f t="shared" si="471"/>
        <v>0</v>
      </c>
      <c r="AF1103" s="50"/>
      <c r="AG1103" s="50">
        <f t="shared" si="472"/>
        <v>0</v>
      </c>
      <c r="AH1103" s="50">
        <v>1</v>
      </c>
      <c r="AI1103" s="50">
        <f t="shared" ref="AI1103:AI1166" si="479">ROUND(AH1103*$L1103,2)</f>
        <v>644.04</v>
      </c>
      <c r="AJ1103" s="50"/>
      <c r="AK1103" s="50">
        <f t="shared" si="461"/>
        <v>0</v>
      </c>
      <c r="AL1103" s="50"/>
      <c r="AM1103" s="50">
        <f t="shared" ref="AM1103:AM1166" si="480">ROUND(AL1103*$L1103,2)</f>
        <v>0</v>
      </c>
      <c r="AN1103" s="50"/>
      <c r="AO1103" s="50">
        <f t="shared" ref="AO1103:AO1166" si="481">ROUND(AN1103*$L1103,2)</f>
        <v>0</v>
      </c>
      <c r="AP1103" s="49">
        <f t="shared" ref="AP1103:AP1166" si="482">SUMIF($N$9:$AO$9,"QUANTIDADE",N1103:AO1103)</f>
        <v>1</v>
      </c>
      <c r="AQ1103" s="49">
        <f t="shared" si="474"/>
        <v>644.04</v>
      </c>
      <c r="AR1103" s="49">
        <f t="shared" si="475"/>
        <v>0</v>
      </c>
      <c r="AS1103" s="58">
        <f t="shared" si="476"/>
        <v>0</v>
      </c>
      <c r="AT1103" s="47"/>
      <c r="AU1103" s="46"/>
      <c r="AV1103" s="24">
        <f t="shared" si="462"/>
        <v>0</v>
      </c>
      <c r="AW1103" s="23" t="str">
        <f t="shared" si="473"/>
        <v>NÃO MEDIDO</v>
      </c>
      <c r="AX1103" s="45"/>
    </row>
    <row r="1104" spans="1:50" s="41" customFormat="1" ht="63" customHeight="1" x14ac:dyDescent="0.2">
      <c r="A1104" s="41" t="s">
        <v>39</v>
      </c>
      <c r="C1104" s="57" t="s">
        <v>1081</v>
      </c>
      <c r="D1104" s="56" t="s">
        <v>1080</v>
      </c>
      <c r="E1104" s="55" t="s">
        <v>43</v>
      </c>
      <c r="F1104" s="53">
        <v>3</v>
      </c>
      <c r="G1104" s="53">
        <v>0</v>
      </c>
      <c r="H1104" s="54">
        <v>0</v>
      </c>
      <c r="I1104" s="54"/>
      <c r="J1104" s="54">
        <v>0</v>
      </c>
      <c r="K1104" s="53">
        <f t="shared" si="477"/>
        <v>3</v>
      </c>
      <c r="L1104" s="52">
        <v>81.93</v>
      </c>
      <c r="M1104" s="51">
        <f t="shared" ref="M1104:M1167" si="483">ROUND(($F1104*$L1104),2)+ROUND(($G1104*$L1104),2)+ROUND(($H1104*$L1104),2)+ROUND(($I1104*$L1104),2)+ROUND(($J1104*$L1104),2)</f>
        <v>245.79</v>
      </c>
      <c r="N1104" s="50"/>
      <c r="O1104" s="50">
        <f t="shared" si="463"/>
        <v>0</v>
      </c>
      <c r="P1104" s="50"/>
      <c r="Q1104" s="50">
        <f t="shared" si="464"/>
        <v>0</v>
      </c>
      <c r="R1104" s="50"/>
      <c r="S1104" s="50">
        <f t="shared" si="465"/>
        <v>0</v>
      </c>
      <c r="T1104" s="50"/>
      <c r="U1104" s="50">
        <f t="shared" si="466"/>
        <v>0</v>
      </c>
      <c r="V1104" s="50"/>
      <c r="W1104" s="50">
        <f t="shared" si="467"/>
        <v>0</v>
      </c>
      <c r="X1104" s="50"/>
      <c r="Y1104" s="50">
        <f t="shared" si="468"/>
        <v>0</v>
      </c>
      <c r="Z1104" s="50"/>
      <c r="AA1104" s="50">
        <f t="shared" si="469"/>
        <v>0</v>
      </c>
      <c r="AB1104" s="50"/>
      <c r="AC1104" s="50">
        <f t="shared" si="478"/>
        <v>0</v>
      </c>
      <c r="AD1104" s="50"/>
      <c r="AE1104" s="50">
        <f t="shared" si="471"/>
        <v>0</v>
      </c>
      <c r="AF1104" s="50"/>
      <c r="AG1104" s="50">
        <f t="shared" si="472"/>
        <v>0</v>
      </c>
      <c r="AH1104" s="50">
        <v>3</v>
      </c>
      <c r="AI1104" s="50">
        <f t="shared" si="479"/>
        <v>245.79</v>
      </c>
      <c r="AJ1104" s="50"/>
      <c r="AK1104" s="50">
        <f t="shared" si="461"/>
        <v>0</v>
      </c>
      <c r="AL1104" s="50"/>
      <c r="AM1104" s="50">
        <f t="shared" si="480"/>
        <v>0</v>
      </c>
      <c r="AN1104" s="50"/>
      <c r="AO1104" s="50">
        <f t="shared" si="481"/>
        <v>0</v>
      </c>
      <c r="AP1104" s="49">
        <f t="shared" si="482"/>
        <v>3</v>
      </c>
      <c r="AQ1104" s="49">
        <f t="shared" si="474"/>
        <v>245.79</v>
      </c>
      <c r="AR1104" s="49">
        <f t="shared" si="475"/>
        <v>0</v>
      </c>
      <c r="AS1104" s="58">
        <f t="shared" si="476"/>
        <v>0</v>
      </c>
      <c r="AT1104" s="47"/>
      <c r="AU1104" s="46"/>
      <c r="AV1104" s="24">
        <f t="shared" si="462"/>
        <v>0</v>
      </c>
      <c r="AW1104" s="23" t="str">
        <f t="shared" si="473"/>
        <v>NÃO MEDIDO</v>
      </c>
      <c r="AX1104" s="45"/>
    </row>
    <row r="1105" spans="1:50" s="41" customFormat="1" ht="63" customHeight="1" x14ac:dyDescent="0.2">
      <c r="A1105" s="41" t="s">
        <v>39</v>
      </c>
      <c r="C1105" s="57" t="s">
        <v>1079</v>
      </c>
      <c r="D1105" s="56" t="s">
        <v>1078</v>
      </c>
      <c r="E1105" s="55" t="s">
        <v>43</v>
      </c>
      <c r="F1105" s="53">
        <v>2</v>
      </c>
      <c r="G1105" s="53">
        <v>0</v>
      </c>
      <c r="H1105" s="54">
        <v>0</v>
      </c>
      <c r="I1105" s="54"/>
      <c r="J1105" s="54">
        <v>0</v>
      </c>
      <c r="K1105" s="53">
        <f t="shared" si="477"/>
        <v>2</v>
      </c>
      <c r="L1105" s="52">
        <v>1291.6400000000001</v>
      </c>
      <c r="M1105" s="51">
        <f t="shared" si="483"/>
        <v>2583.2800000000002</v>
      </c>
      <c r="N1105" s="50"/>
      <c r="O1105" s="50">
        <f t="shared" si="463"/>
        <v>0</v>
      </c>
      <c r="P1105" s="50"/>
      <c r="Q1105" s="50">
        <f t="shared" si="464"/>
        <v>0</v>
      </c>
      <c r="R1105" s="50"/>
      <c r="S1105" s="50">
        <f t="shared" si="465"/>
        <v>0</v>
      </c>
      <c r="T1105" s="50"/>
      <c r="U1105" s="50">
        <f t="shared" si="466"/>
        <v>0</v>
      </c>
      <c r="V1105" s="50"/>
      <c r="W1105" s="50">
        <f t="shared" si="467"/>
        <v>0</v>
      </c>
      <c r="X1105" s="50"/>
      <c r="Y1105" s="50">
        <f t="shared" si="468"/>
        <v>0</v>
      </c>
      <c r="Z1105" s="50"/>
      <c r="AA1105" s="50">
        <f t="shared" si="469"/>
        <v>0</v>
      </c>
      <c r="AB1105" s="50"/>
      <c r="AC1105" s="50">
        <f t="shared" si="478"/>
        <v>0</v>
      </c>
      <c r="AD1105" s="50"/>
      <c r="AE1105" s="50">
        <f t="shared" si="471"/>
        <v>0</v>
      </c>
      <c r="AF1105" s="50"/>
      <c r="AG1105" s="50">
        <f t="shared" si="472"/>
        <v>0</v>
      </c>
      <c r="AH1105" s="50">
        <v>2</v>
      </c>
      <c r="AI1105" s="50">
        <f t="shared" si="479"/>
        <v>2583.2800000000002</v>
      </c>
      <c r="AJ1105" s="50"/>
      <c r="AK1105" s="50">
        <f t="shared" si="461"/>
        <v>0</v>
      </c>
      <c r="AL1105" s="50"/>
      <c r="AM1105" s="50">
        <f t="shared" si="480"/>
        <v>0</v>
      </c>
      <c r="AN1105" s="50"/>
      <c r="AO1105" s="50">
        <f t="shared" si="481"/>
        <v>0</v>
      </c>
      <c r="AP1105" s="49">
        <f t="shared" si="482"/>
        <v>2</v>
      </c>
      <c r="AQ1105" s="49">
        <f t="shared" si="474"/>
        <v>2583.2800000000002</v>
      </c>
      <c r="AR1105" s="49">
        <f t="shared" si="475"/>
        <v>0</v>
      </c>
      <c r="AS1105" s="58">
        <f t="shared" si="476"/>
        <v>0</v>
      </c>
      <c r="AT1105" s="47"/>
      <c r="AU1105" s="46"/>
      <c r="AV1105" s="24">
        <f t="shared" si="462"/>
        <v>0</v>
      </c>
      <c r="AW1105" s="23" t="str">
        <f t="shared" si="473"/>
        <v>NÃO MEDIDO</v>
      </c>
      <c r="AX1105" s="45"/>
    </row>
    <row r="1106" spans="1:50" s="41" customFormat="1" ht="63" customHeight="1" x14ac:dyDescent="0.2">
      <c r="A1106" s="41" t="s">
        <v>39</v>
      </c>
      <c r="C1106" s="57" t="s">
        <v>1077</v>
      </c>
      <c r="D1106" s="56" t="s">
        <v>1076</v>
      </c>
      <c r="E1106" s="55" t="s">
        <v>43</v>
      </c>
      <c r="F1106" s="53">
        <v>1</v>
      </c>
      <c r="G1106" s="53">
        <v>0</v>
      </c>
      <c r="H1106" s="54">
        <v>0</v>
      </c>
      <c r="I1106" s="54"/>
      <c r="J1106" s="54">
        <v>0</v>
      </c>
      <c r="K1106" s="53">
        <f t="shared" si="477"/>
        <v>1</v>
      </c>
      <c r="L1106" s="52">
        <v>45.07</v>
      </c>
      <c r="M1106" s="51">
        <f t="shared" si="483"/>
        <v>45.07</v>
      </c>
      <c r="N1106" s="50"/>
      <c r="O1106" s="50">
        <f t="shared" si="463"/>
        <v>0</v>
      </c>
      <c r="P1106" s="50"/>
      <c r="Q1106" s="50">
        <f t="shared" si="464"/>
        <v>0</v>
      </c>
      <c r="R1106" s="50"/>
      <c r="S1106" s="50">
        <f t="shared" si="465"/>
        <v>0</v>
      </c>
      <c r="T1106" s="50"/>
      <c r="U1106" s="50">
        <f t="shared" si="466"/>
        <v>0</v>
      </c>
      <c r="V1106" s="50"/>
      <c r="W1106" s="50">
        <f t="shared" si="467"/>
        <v>0</v>
      </c>
      <c r="X1106" s="50"/>
      <c r="Y1106" s="50">
        <f t="shared" si="468"/>
        <v>0</v>
      </c>
      <c r="Z1106" s="50"/>
      <c r="AA1106" s="50">
        <f t="shared" si="469"/>
        <v>0</v>
      </c>
      <c r="AB1106" s="50"/>
      <c r="AC1106" s="50">
        <f t="shared" si="478"/>
        <v>0</v>
      </c>
      <c r="AD1106" s="50"/>
      <c r="AE1106" s="50">
        <f t="shared" si="471"/>
        <v>0</v>
      </c>
      <c r="AF1106" s="50"/>
      <c r="AG1106" s="50">
        <f t="shared" si="472"/>
        <v>0</v>
      </c>
      <c r="AH1106" s="50"/>
      <c r="AI1106" s="50">
        <f t="shared" si="479"/>
        <v>0</v>
      </c>
      <c r="AJ1106" s="50">
        <v>1</v>
      </c>
      <c r="AK1106" s="50">
        <f t="shared" ref="AK1106:AK1169" si="484">ROUND(AJ1106*$L1106,2)</f>
        <v>45.07</v>
      </c>
      <c r="AL1106" s="50"/>
      <c r="AM1106" s="50">
        <f t="shared" si="480"/>
        <v>0</v>
      </c>
      <c r="AN1106" s="50"/>
      <c r="AO1106" s="50">
        <f t="shared" si="481"/>
        <v>0</v>
      </c>
      <c r="AP1106" s="49">
        <f t="shared" si="482"/>
        <v>1</v>
      </c>
      <c r="AQ1106" s="49">
        <f t="shared" si="474"/>
        <v>45.07</v>
      </c>
      <c r="AR1106" s="49">
        <f t="shared" si="475"/>
        <v>0</v>
      </c>
      <c r="AS1106" s="58">
        <f t="shared" si="476"/>
        <v>0</v>
      </c>
      <c r="AT1106" s="47"/>
      <c r="AU1106" s="46"/>
      <c r="AV1106" s="24">
        <f t="shared" si="462"/>
        <v>1</v>
      </c>
      <c r="AW1106" s="23" t="str">
        <f t="shared" si="473"/>
        <v>MEDIDO</v>
      </c>
      <c r="AX1106" s="45"/>
    </row>
    <row r="1107" spans="1:50" s="41" customFormat="1" ht="63" customHeight="1" x14ac:dyDescent="0.2">
      <c r="A1107" s="41" t="s">
        <v>39</v>
      </c>
      <c r="C1107" s="57" t="s">
        <v>1075</v>
      </c>
      <c r="D1107" s="56" t="s">
        <v>1074</v>
      </c>
      <c r="E1107" s="55" t="s">
        <v>43</v>
      </c>
      <c r="F1107" s="53">
        <v>1</v>
      </c>
      <c r="G1107" s="53">
        <v>0</v>
      </c>
      <c r="H1107" s="54">
        <v>0</v>
      </c>
      <c r="I1107" s="54"/>
      <c r="J1107" s="54">
        <v>0</v>
      </c>
      <c r="K1107" s="53">
        <f t="shared" si="477"/>
        <v>1</v>
      </c>
      <c r="L1107" s="52">
        <v>45.07</v>
      </c>
      <c r="M1107" s="51">
        <f t="shared" si="483"/>
        <v>45.07</v>
      </c>
      <c r="N1107" s="50"/>
      <c r="O1107" s="50">
        <f t="shared" si="463"/>
        <v>0</v>
      </c>
      <c r="P1107" s="50"/>
      <c r="Q1107" s="50">
        <f t="shared" si="464"/>
        <v>0</v>
      </c>
      <c r="R1107" s="50"/>
      <c r="S1107" s="50">
        <f t="shared" si="465"/>
        <v>0</v>
      </c>
      <c r="T1107" s="50"/>
      <c r="U1107" s="50">
        <f t="shared" si="466"/>
        <v>0</v>
      </c>
      <c r="V1107" s="50"/>
      <c r="W1107" s="50">
        <f t="shared" si="467"/>
        <v>0</v>
      </c>
      <c r="X1107" s="50"/>
      <c r="Y1107" s="50">
        <f t="shared" si="468"/>
        <v>0</v>
      </c>
      <c r="Z1107" s="50"/>
      <c r="AA1107" s="50">
        <f t="shared" si="469"/>
        <v>0</v>
      </c>
      <c r="AB1107" s="50"/>
      <c r="AC1107" s="50">
        <f t="shared" si="478"/>
        <v>0</v>
      </c>
      <c r="AD1107" s="50"/>
      <c r="AE1107" s="50">
        <f t="shared" si="471"/>
        <v>0</v>
      </c>
      <c r="AF1107" s="50"/>
      <c r="AG1107" s="50">
        <f t="shared" si="472"/>
        <v>0</v>
      </c>
      <c r="AH1107" s="50"/>
      <c r="AI1107" s="50">
        <f t="shared" si="479"/>
        <v>0</v>
      </c>
      <c r="AJ1107" s="50">
        <v>1</v>
      </c>
      <c r="AK1107" s="50">
        <f t="shared" si="484"/>
        <v>45.07</v>
      </c>
      <c r="AL1107" s="50"/>
      <c r="AM1107" s="50">
        <f t="shared" si="480"/>
        <v>0</v>
      </c>
      <c r="AN1107" s="50"/>
      <c r="AO1107" s="50">
        <f t="shared" si="481"/>
        <v>0</v>
      </c>
      <c r="AP1107" s="49">
        <f t="shared" si="482"/>
        <v>1</v>
      </c>
      <c r="AQ1107" s="49">
        <f t="shared" si="474"/>
        <v>45.07</v>
      </c>
      <c r="AR1107" s="49">
        <f t="shared" si="475"/>
        <v>0</v>
      </c>
      <c r="AS1107" s="58">
        <f t="shared" si="476"/>
        <v>0</v>
      </c>
      <c r="AT1107" s="47"/>
      <c r="AU1107" s="46"/>
      <c r="AV1107" s="24">
        <f t="shared" si="462"/>
        <v>1</v>
      </c>
      <c r="AW1107" s="23" t="str">
        <f t="shared" si="473"/>
        <v>MEDIDO</v>
      </c>
      <c r="AX1107" s="45"/>
    </row>
    <row r="1108" spans="1:50" s="41" customFormat="1" ht="63" customHeight="1" x14ac:dyDescent="0.2">
      <c r="A1108" s="41" t="s">
        <v>39</v>
      </c>
      <c r="C1108" s="57" t="s">
        <v>1073</v>
      </c>
      <c r="D1108" s="56" t="s">
        <v>1072</v>
      </c>
      <c r="E1108" s="55" t="s">
        <v>43</v>
      </c>
      <c r="F1108" s="53">
        <v>2</v>
      </c>
      <c r="G1108" s="53">
        <v>0</v>
      </c>
      <c r="H1108" s="54">
        <v>0</v>
      </c>
      <c r="I1108" s="54"/>
      <c r="J1108" s="54">
        <v>0</v>
      </c>
      <c r="K1108" s="53">
        <f t="shared" si="477"/>
        <v>2</v>
      </c>
      <c r="L1108" s="52">
        <v>45.07</v>
      </c>
      <c r="M1108" s="51">
        <f t="shared" si="483"/>
        <v>90.14</v>
      </c>
      <c r="N1108" s="50"/>
      <c r="O1108" s="50">
        <f t="shared" si="463"/>
        <v>0</v>
      </c>
      <c r="P1108" s="50"/>
      <c r="Q1108" s="50">
        <f t="shared" si="464"/>
        <v>0</v>
      </c>
      <c r="R1108" s="50"/>
      <c r="S1108" s="50">
        <f t="shared" si="465"/>
        <v>0</v>
      </c>
      <c r="T1108" s="50"/>
      <c r="U1108" s="50">
        <f t="shared" si="466"/>
        <v>0</v>
      </c>
      <c r="V1108" s="50"/>
      <c r="W1108" s="50">
        <f t="shared" si="467"/>
        <v>0</v>
      </c>
      <c r="X1108" s="50"/>
      <c r="Y1108" s="50">
        <f t="shared" si="468"/>
        <v>0</v>
      </c>
      <c r="Z1108" s="50"/>
      <c r="AA1108" s="50">
        <f t="shared" si="469"/>
        <v>0</v>
      </c>
      <c r="AB1108" s="50"/>
      <c r="AC1108" s="50">
        <f t="shared" si="478"/>
        <v>0</v>
      </c>
      <c r="AD1108" s="50"/>
      <c r="AE1108" s="50">
        <f t="shared" si="471"/>
        <v>0</v>
      </c>
      <c r="AF1108" s="50"/>
      <c r="AG1108" s="50">
        <f t="shared" si="472"/>
        <v>0</v>
      </c>
      <c r="AH1108" s="50"/>
      <c r="AI1108" s="50">
        <f t="shared" si="479"/>
        <v>0</v>
      </c>
      <c r="AJ1108" s="50">
        <v>2</v>
      </c>
      <c r="AK1108" s="50">
        <f t="shared" si="484"/>
        <v>90.14</v>
      </c>
      <c r="AL1108" s="50"/>
      <c r="AM1108" s="50">
        <f t="shared" si="480"/>
        <v>0</v>
      </c>
      <c r="AN1108" s="50"/>
      <c r="AO1108" s="50">
        <f t="shared" si="481"/>
        <v>0</v>
      </c>
      <c r="AP1108" s="49">
        <f t="shared" si="482"/>
        <v>2</v>
      </c>
      <c r="AQ1108" s="49">
        <f t="shared" si="474"/>
        <v>90.14</v>
      </c>
      <c r="AR1108" s="49">
        <f t="shared" si="475"/>
        <v>0</v>
      </c>
      <c r="AS1108" s="58">
        <f t="shared" si="476"/>
        <v>0</v>
      </c>
      <c r="AT1108" s="47"/>
      <c r="AU1108" s="46"/>
      <c r="AV1108" s="24">
        <f t="shared" si="462"/>
        <v>2</v>
      </c>
      <c r="AW1108" s="23" t="str">
        <f t="shared" si="473"/>
        <v>MEDIDO</v>
      </c>
      <c r="AX1108" s="45"/>
    </row>
    <row r="1109" spans="1:50" s="41" customFormat="1" ht="63" customHeight="1" x14ac:dyDescent="0.2">
      <c r="A1109" s="41" t="s">
        <v>39</v>
      </c>
      <c r="C1109" s="57" t="s">
        <v>1071</v>
      </c>
      <c r="D1109" s="56" t="s">
        <v>1070</v>
      </c>
      <c r="E1109" s="55" t="s">
        <v>43</v>
      </c>
      <c r="F1109" s="53">
        <v>1</v>
      </c>
      <c r="G1109" s="53">
        <v>0</v>
      </c>
      <c r="H1109" s="54">
        <v>0</v>
      </c>
      <c r="I1109" s="54"/>
      <c r="J1109" s="54">
        <v>0</v>
      </c>
      <c r="K1109" s="53">
        <f t="shared" si="477"/>
        <v>1</v>
      </c>
      <c r="L1109" s="52">
        <v>1905.5</v>
      </c>
      <c r="M1109" s="51">
        <f t="shared" si="483"/>
        <v>1905.5</v>
      </c>
      <c r="N1109" s="50"/>
      <c r="O1109" s="50">
        <f t="shared" si="463"/>
        <v>0</v>
      </c>
      <c r="P1109" s="50"/>
      <c r="Q1109" s="50">
        <f t="shared" si="464"/>
        <v>0</v>
      </c>
      <c r="R1109" s="50"/>
      <c r="S1109" s="50">
        <f t="shared" si="465"/>
        <v>0</v>
      </c>
      <c r="T1109" s="50"/>
      <c r="U1109" s="50">
        <f t="shared" si="466"/>
        <v>0</v>
      </c>
      <c r="V1109" s="50"/>
      <c r="W1109" s="50">
        <f t="shared" si="467"/>
        <v>0</v>
      </c>
      <c r="X1109" s="50"/>
      <c r="Y1109" s="50">
        <f t="shared" si="468"/>
        <v>0</v>
      </c>
      <c r="Z1109" s="50"/>
      <c r="AA1109" s="50">
        <f t="shared" si="469"/>
        <v>0</v>
      </c>
      <c r="AB1109" s="50"/>
      <c r="AC1109" s="50">
        <f t="shared" si="478"/>
        <v>0</v>
      </c>
      <c r="AD1109" s="50"/>
      <c r="AE1109" s="50">
        <f t="shared" si="471"/>
        <v>0</v>
      </c>
      <c r="AF1109" s="50"/>
      <c r="AG1109" s="50">
        <f t="shared" si="472"/>
        <v>0</v>
      </c>
      <c r="AH1109" s="50"/>
      <c r="AI1109" s="50">
        <f t="shared" si="479"/>
        <v>0</v>
      </c>
      <c r="AJ1109" s="50">
        <v>1</v>
      </c>
      <c r="AK1109" s="50">
        <f t="shared" si="484"/>
        <v>1905.5</v>
      </c>
      <c r="AL1109" s="50"/>
      <c r="AM1109" s="50">
        <f t="shared" si="480"/>
        <v>0</v>
      </c>
      <c r="AN1109" s="50"/>
      <c r="AO1109" s="50">
        <f t="shared" si="481"/>
        <v>0</v>
      </c>
      <c r="AP1109" s="49">
        <f t="shared" si="482"/>
        <v>1</v>
      </c>
      <c r="AQ1109" s="49">
        <f t="shared" si="474"/>
        <v>1905.5</v>
      </c>
      <c r="AR1109" s="49">
        <f t="shared" si="475"/>
        <v>0</v>
      </c>
      <c r="AS1109" s="58">
        <f t="shared" si="476"/>
        <v>0</v>
      </c>
      <c r="AT1109" s="47"/>
      <c r="AU1109" s="46"/>
      <c r="AV1109" s="24">
        <f t="shared" ref="AV1109:AV1172" si="485">INDEX($N$10:$AO$1747,ROW()-9,MATCH($AV$10,$N$10:$AO$10,0))</f>
        <v>1</v>
      </c>
      <c r="AW1109" s="23" t="str">
        <f t="shared" si="473"/>
        <v>MEDIDO</v>
      </c>
      <c r="AX1109" s="45"/>
    </row>
    <row r="1110" spans="1:50" s="41" customFormat="1" ht="63" customHeight="1" x14ac:dyDescent="0.2">
      <c r="A1110" s="41" t="s">
        <v>39</v>
      </c>
      <c r="C1110" s="57" t="s">
        <v>1069</v>
      </c>
      <c r="D1110" s="56" t="s">
        <v>1068</v>
      </c>
      <c r="E1110" s="55" t="s">
        <v>43</v>
      </c>
      <c r="F1110" s="53">
        <v>1</v>
      </c>
      <c r="G1110" s="53">
        <v>0</v>
      </c>
      <c r="H1110" s="54">
        <v>0</v>
      </c>
      <c r="I1110" s="54"/>
      <c r="J1110" s="54">
        <v>0</v>
      </c>
      <c r="K1110" s="53">
        <f t="shared" si="477"/>
        <v>1</v>
      </c>
      <c r="L1110" s="52">
        <v>1905.5</v>
      </c>
      <c r="M1110" s="51">
        <f t="shared" si="483"/>
        <v>1905.5</v>
      </c>
      <c r="N1110" s="50"/>
      <c r="O1110" s="50">
        <f t="shared" si="463"/>
        <v>0</v>
      </c>
      <c r="P1110" s="50"/>
      <c r="Q1110" s="50">
        <f t="shared" si="464"/>
        <v>0</v>
      </c>
      <c r="R1110" s="50"/>
      <c r="S1110" s="50">
        <f t="shared" si="465"/>
        <v>0</v>
      </c>
      <c r="T1110" s="50"/>
      <c r="U1110" s="50">
        <f t="shared" si="466"/>
        <v>0</v>
      </c>
      <c r="V1110" s="50"/>
      <c r="W1110" s="50">
        <f t="shared" si="467"/>
        <v>0</v>
      </c>
      <c r="X1110" s="50"/>
      <c r="Y1110" s="50">
        <f t="shared" si="468"/>
        <v>0</v>
      </c>
      <c r="Z1110" s="50"/>
      <c r="AA1110" s="50">
        <f t="shared" si="469"/>
        <v>0</v>
      </c>
      <c r="AB1110" s="50"/>
      <c r="AC1110" s="50">
        <f t="shared" si="478"/>
        <v>0</v>
      </c>
      <c r="AD1110" s="50"/>
      <c r="AE1110" s="50">
        <f t="shared" si="471"/>
        <v>0</v>
      </c>
      <c r="AF1110" s="50"/>
      <c r="AG1110" s="50">
        <f t="shared" si="472"/>
        <v>0</v>
      </c>
      <c r="AH1110" s="50">
        <v>1</v>
      </c>
      <c r="AI1110" s="50">
        <f t="shared" si="479"/>
        <v>1905.5</v>
      </c>
      <c r="AJ1110" s="50"/>
      <c r="AK1110" s="50">
        <f t="shared" si="484"/>
        <v>0</v>
      </c>
      <c r="AL1110" s="50"/>
      <c r="AM1110" s="50">
        <f t="shared" si="480"/>
        <v>0</v>
      </c>
      <c r="AN1110" s="50"/>
      <c r="AO1110" s="50">
        <f t="shared" si="481"/>
        <v>0</v>
      </c>
      <c r="AP1110" s="49">
        <f t="shared" si="482"/>
        <v>1</v>
      </c>
      <c r="AQ1110" s="49">
        <f t="shared" si="474"/>
        <v>1905.5</v>
      </c>
      <c r="AR1110" s="49">
        <f t="shared" si="475"/>
        <v>0</v>
      </c>
      <c r="AS1110" s="58">
        <f t="shared" si="476"/>
        <v>0</v>
      </c>
      <c r="AT1110" s="47"/>
      <c r="AU1110" s="46"/>
      <c r="AV1110" s="24">
        <f t="shared" si="485"/>
        <v>0</v>
      </c>
      <c r="AW1110" s="23" t="str">
        <f t="shared" si="473"/>
        <v>NÃO MEDIDO</v>
      </c>
      <c r="AX1110" s="45"/>
    </row>
    <row r="1111" spans="1:50" s="41" customFormat="1" ht="63" customHeight="1" x14ac:dyDescent="0.2">
      <c r="A1111" s="41" t="s">
        <v>39</v>
      </c>
      <c r="C1111" s="57" t="s">
        <v>1067</v>
      </c>
      <c r="D1111" s="56" t="s">
        <v>1066</v>
      </c>
      <c r="E1111" s="55" t="s">
        <v>43</v>
      </c>
      <c r="F1111" s="53">
        <v>1</v>
      </c>
      <c r="G1111" s="53">
        <v>0</v>
      </c>
      <c r="H1111" s="54">
        <v>0</v>
      </c>
      <c r="I1111" s="54"/>
      <c r="J1111" s="54">
        <v>0</v>
      </c>
      <c r="K1111" s="53">
        <f t="shared" si="477"/>
        <v>1</v>
      </c>
      <c r="L1111" s="52">
        <v>1905.5</v>
      </c>
      <c r="M1111" s="51">
        <f t="shared" si="483"/>
        <v>1905.5</v>
      </c>
      <c r="N1111" s="50"/>
      <c r="O1111" s="50">
        <f t="shared" si="463"/>
        <v>0</v>
      </c>
      <c r="P1111" s="50"/>
      <c r="Q1111" s="50">
        <f t="shared" si="464"/>
        <v>0</v>
      </c>
      <c r="R1111" s="50"/>
      <c r="S1111" s="50">
        <f t="shared" si="465"/>
        <v>0</v>
      </c>
      <c r="T1111" s="50"/>
      <c r="U1111" s="50">
        <f t="shared" si="466"/>
        <v>0</v>
      </c>
      <c r="V1111" s="50"/>
      <c r="W1111" s="50">
        <f t="shared" si="467"/>
        <v>0</v>
      </c>
      <c r="X1111" s="50"/>
      <c r="Y1111" s="50">
        <f t="shared" si="468"/>
        <v>0</v>
      </c>
      <c r="Z1111" s="50"/>
      <c r="AA1111" s="50">
        <f t="shared" si="469"/>
        <v>0</v>
      </c>
      <c r="AB1111" s="50"/>
      <c r="AC1111" s="50">
        <f t="shared" si="478"/>
        <v>0</v>
      </c>
      <c r="AD1111" s="50"/>
      <c r="AE1111" s="50">
        <f t="shared" si="471"/>
        <v>0</v>
      </c>
      <c r="AF1111" s="50"/>
      <c r="AG1111" s="50">
        <f t="shared" si="472"/>
        <v>0</v>
      </c>
      <c r="AH1111" s="50"/>
      <c r="AI1111" s="50">
        <f t="shared" si="479"/>
        <v>0</v>
      </c>
      <c r="AJ1111" s="50">
        <v>1</v>
      </c>
      <c r="AK1111" s="50">
        <f t="shared" si="484"/>
        <v>1905.5</v>
      </c>
      <c r="AL1111" s="50"/>
      <c r="AM1111" s="50">
        <f t="shared" si="480"/>
        <v>0</v>
      </c>
      <c r="AN1111" s="50"/>
      <c r="AO1111" s="50">
        <f t="shared" si="481"/>
        <v>0</v>
      </c>
      <c r="AP1111" s="49">
        <f t="shared" si="482"/>
        <v>1</v>
      </c>
      <c r="AQ1111" s="49">
        <f t="shared" si="474"/>
        <v>1905.5</v>
      </c>
      <c r="AR1111" s="49">
        <f t="shared" si="475"/>
        <v>0</v>
      </c>
      <c r="AS1111" s="58">
        <f t="shared" si="476"/>
        <v>0</v>
      </c>
      <c r="AT1111" s="47"/>
      <c r="AU1111" s="46"/>
      <c r="AV1111" s="24">
        <f t="shared" si="485"/>
        <v>1</v>
      </c>
      <c r="AW1111" s="23" t="str">
        <f t="shared" si="473"/>
        <v>MEDIDO</v>
      </c>
      <c r="AX1111" s="45"/>
    </row>
    <row r="1112" spans="1:50" s="41" customFormat="1" ht="63" customHeight="1" x14ac:dyDescent="0.2">
      <c r="A1112" s="41" t="s">
        <v>39</v>
      </c>
      <c r="C1112" s="57" t="s">
        <v>1065</v>
      </c>
      <c r="D1112" s="56" t="s">
        <v>1064</v>
      </c>
      <c r="E1112" s="55" t="s">
        <v>43</v>
      </c>
      <c r="F1112" s="53">
        <v>1</v>
      </c>
      <c r="G1112" s="53">
        <v>0</v>
      </c>
      <c r="H1112" s="54">
        <v>0</v>
      </c>
      <c r="I1112" s="54"/>
      <c r="J1112" s="54">
        <v>0</v>
      </c>
      <c r="K1112" s="53">
        <f t="shared" si="477"/>
        <v>1</v>
      </c>
      <c r="L1112" s="52">
        <v>878.33</v>
      </c>
      <c r="M1112" s="51">
        <f t="shared" si="483"/>
        <v>878.33</v>
      </c>
      <c r="N1112" s="50"/>
      <c r="O1112" s="50">
        <f t="shared" si="463"/>
        <v>0</v>
      </c>
      <c r="P1112" s="50"/>
      <c r="Q1112" s="50">
        <f t="shared" si="464"/>
        <v>0</v>
      </c>
      <c r="R1112" s="50"/>
      <c r="S1112" s="50">
        <f t="shared" si="465"/>
        <v>0</v>
      </c>
      <c r="T1112" s="50"/>
      <c r="U1112" s="50">
        <f t="shared" si="466"/>
        <v>0</v>
      </c>
      <c r="V1112" s="50"/>
      <c r="W1112" s="50">
        <f t="shared" si="467"/>
        <v>0</v>
      </c>
      <c r="X1112" s="50"/>
      <c r="Y1112" s="50">
        <f t="shared" si="468"/>
        <v>0</v>
      </c>
      <c r="Z1112" s="50"/>
      <c r="AA1112" s="50">
        <f t="shared" si="469"/>
        <v>0</v>
      </c>
      <c r="AB1112" s="50"/>
      <c r="AC1112" s="50">
        <f t="shared" si="478"/>
        <v>0</v>
      </c>
      <c r="AD1112" s="50"/>
      <c r="AE1112" s="50">
        <f t="shared" si="471"/>
        <v>0</v>
      </c>
      <c r="AF1112" s="50"/>
      <c r="AG1112" s="50">
        <f t="shared" si="472"/>
        <v>0</v>
      </c>
      <c r="AH1112" s="50"/>
      <c r="AI1112" s="50">
        <f t="shared" si="479"/>
        <v>0</v>
      </c>
      <c r="AJ1112" s="50">
        <v>1</v>
      </c>
      <c r="AK1112" s="50">
        <f t="shared" si="484"/>
        <v>878.33</v>
      </c>
      <c r="AL1112" s="50"/>
      <c r="AM1112" s="50">
        <f t="shared" si="480"/>
        <v>0</v>
      </c>
      <c r="AN1112" s="50"/>
      <c r="AO1112" s="50">
        <f t="shared" si="481"/>
        <v>0</v>
      </c>
      <c r="AP1112" s="49">
        <f t="shared" si="482"/>
        <v>1</v>
      </c>
      <c r="AQ1112" s="49">
        <f t="shared" si="474"/>
        <v>878.33</v>
      </c>
      <c r="AR1112" s="49">
        <f t="shared" si="475"/>
        <v>0</v>
      </c>
      <c r="AS1112" s="58">
        <f t="shared" si="476"/>
        <v>0</v>
      </c>
      <c r="AT1112" s="47"/>
      <c r="AU1112" s="46"/>
      <c r="AV1112" s="24">
        <f t="shared" si="485"/>
        <v>1</v>
      </c>
      <c r="AW1112" s="23" t="str">
        <f t="shared" si="473"/>
        <v>MEDIDO</v>
      </c>
      <c r="AX1112" s="45"/>
    </row>
    <row r="1113" spans="1:50" s="41" customFormat="1" ht="63" customHeight="1" x14ac:dyDescent="0.2">
      <c r="A1113" s="41" t="s">
        <v>39</v>
      </c>
      <c r="C1113" s="57" t="s">
        <v>1063</v>
      </c>
      <c r="D1113" s="56" t="s">
        <v>1062</v>
      </c>
      <c r="E1113" s="55" t="s">
        <v>43</v>
      </c>
      <c r="F1113" s="53">
        <v>1</v>
      </c>
      <c r="G1113" s="53">
        <v>0</v>
      </c>
      <c r="H1113" s="54">
        <v>0</v>
      </c>
      <c r="I1113" s="54"/>
      <c r="J1113" s="54">
        <v>0</v>
      </c>
      <c r="K1113" s="53">
        <f t="shared" si="477"/>
        <v>1</v>
      </c>
      <c r="L1113" s="52">
        <v>878.33</v>
      </c>
      <c r="M1113" s="51">
        <f t="shared" si="483"/>
        <v>878.33</v>
      </c>
      <c r="N1113" s="50"/>
      <c r="O1113" s="50">
        <f t="shared" si="463"/>
        <v>0</v>
      </c>
      <c r="P1113" s="50"/>
      <c r="Q1113" s="50">
        <f t="shared" si="464"/>
        <v>0</v>
      </c>
      <c r="R1113" s="50"/>
      <c r="S1113" s="50">
        <f t="shared" si="465"/>
        <v>0</v>
      </c>
      <c r="T1113" s="50"/>
      <c r="U1113" s="50">
        <f t="shared" si="466"/>
        <v>0</v>
      </c>
      <c r="V1113" s="50"/>
      <c r="W1113" s="50">
        <f t="shared" si="467"/>
        <v>0</v>
      </c>
      <c r="X1113" s="50"/>
      <c r="Y1113" s="50">
        <f t="shared" si="468"/>
        <v>0</v>
      </c>
      <c r="Z1113" s="50"/>
      <c r="AA1113" s="50">
        <f t="shared" si="469"/>
        <v>0</v>
      </c>
      <c r="AB1113" s="50"/>
      <c r="AC1113" s="50">
        <f t="shared" si="478"/>
        <v>0</v>
      </c>
      <c r="AD1113" s="50"/>
      <c r="AE1113" s="50">
        <f t="shared" si="471"/>
        <v>0</v>
      </c>
      <c r="AF1113" s="50"/>
      <c r="AG1113" s="50">
        <f t="shared" si="472"/>
        <v>0</v>
      </c>
      <c r="AH1113" s="50">
        <v>1</v>
      </c>
      <c r="AI1113" s="50">
        <f t="shared" si="479"/>
        <v>878.33</v>
      </c>
      <c r="AJ1113" s="50"/>
      <c r="AK1113" s="50">
        <f t="shared" si="484"/>
        <v>0</v>
      </c>
      <c r="AL1113" s="50"/>
      <c r="AM1113" s="50">
        <f t="shared" si="480"/>
        <v>0</v>
      </c>
      <c r="AN1113" s="50"/>
      <c r="AO1113" s="50">
        <f t="shared" si="481"/>
        <v>0</v>
      </c>
      <c r="AP1113" s="49">
        <f t="shared" si="482"/>
        <v>1</v>
      </c>
      <c r="AQ1113" s="49">
        <f t="shared" si="474"/>
        <v>878.33</v>
      </c>
      <c r="AR1113" s="49">
        <f t="shared" si="475"/>
        <v>0</v>
      </c>
      <c r="AS1113" s="58">
        <f t="shared" si="476"/>
        <v>0</v>
      </c>
      <c r="AT1113" s="47"/>
      <c r="AU1113" s="46"/>
      <c r="AV1113" s="24">
        <f t="shared" si="485"/>
        <v>0</v>
      </c>
      <c r="AW1113" s="23" t="str">
        <f t="shared" si="473"/>
        <v>NÃO MEDIDO</v>
      </c>
      <c r="AX1113" s="45"/>
    </row>
    <row r="1114" spans="1:50" s="41" customFormat="1" ht="63" customHeight="1" x14ac:dyDescent="0.2">
      <c r="A1114" s="41" t="s">
        <v>39</v>
      </c>
      <c r="C1114" s="57" t="s">
        <v>1061</v>
      </c>
      <c r="D1114" s="56" t="s">
        <v>1060</v>
      </c>
      <c r="E1114" s="55" t="s">
        <v>43</v>
      </c>
      <c r="F1114" s="53">
        <v>3</v>
      </c>
      <c r="G1114" s="53">
        <v>0</v>
      </c>
      <c r="H1114" s="54">
        <v>0</v>
      </c>
      <c r="I1114" s="54"/>
      <c r="J1114" s="54">
        <v>0</v>
      </c>
      <c r="K1114" s="53">
        <f t="shared" si="477"/>
        <v>3</v>
      </c>
      <c r="L1114" s="52">
        <v>298.7</v>
      </c>
      <c r="M1114" s="51">
        <f t="shared" si="483"/>
        <v>896.1</v>
      </c>
      <c r="N1114" s="50"/>
      <c r="O1114" s="50">
        <f t="shared" si="463"/>
        <v>0</v>
      </c>
      <c r="P1114" s="50"/>
      <c r="Q1114" s="50">
        <f t="shared" si="464"/>
        <v>0</v>
      </c>
      <c r="R1114" s="50"/>
      <c r="S1114" s="50">
        <f t="shared" si="465"/>
        <v>0</v>
      </c>
      <c r="T1114" s="50"/>
      <c r="U1114" s="50">
        <f t="shared" si="466"/>
        <v>0</v>
      </c>
      <c r="V1114" s="50"/>
      <c r="W1114" s="50">
        <f t="shared" si="467"/>
        <v>0</v>
      </c>
      <c r="X1114" s="50"/>
      <c r="Y1114" s="50">
        <f t="shared" si="468"/>
        <v>0</v>
      </c>
      <c r="Z1114" s="50"/>
      <c r="AA1114" s="50">
        <f t="shared" si="469"/>
        <v>0</v>
      </c>
      <c r="AB1114" s="50"/>
      <c r="AC1114" s="50">
        <f t="shared" si="478"/>
        <v>0</v>
      </c>
      <c r="AD1114" s="50"/>
      <c r="AE1114" s="50">
        <f t="shared" si="471"/>
        <v>0</v>
      </c>
      <c r="AF1114" s="50"/>
      <c r="AG1114" s="50">
        <f t="shared" si="472"/>
        <v>0</v>
      </c>
      <c r="AH1114" s="50">
        <v>3</v>
      </c>
      <c r="AI1114" s="50">
        <f t="shared" si="479"/>
        <v>896.1</v>
      </c>
      <c r="AJ1114" s="50"/>
      <c r="AK1114" s="50">
        <f t="shared" si="484"/>
        <v>0</v>
      </c>
      <c r="AL1114" s="50"/>
      <c r="AM1114" s="50">
        <f t="shared" si="480"/>
        <v>0</v>
      </c>
      <c r="AN1114" s="50"/>
      <c r="AO1114" s="50">
        <f t="shared" si="481"/>
        <v>0</v>
      </c>
      <c r="AP1114" s="49">
        <f t="shared" si="482"/>
        <v>3</v>
      </c>
      <c r="AQ1114" s="49">
        <f t="shared" si="474"/>
        <v>896.1</v>
      </c>
      <c r="AR1114" s="49">
        <f t="shared" si="475"/>
        <v>0</v>
      </c>
      <c r="AS1114" s="58">
        <f t="shared" si="476"/>
        <v>0</v>
      </c>
      <c r="AT1114" s="47"/>
      <c r="AU1114" s="46"/>
      <c r="AV1114" s="24">
        <f t="shared" si="485"/>
        <v>0</v>
      </c>
      <c r="AW1114" s="23" t="str">
        <f t="shared" si="473"/>
        <v>NÃO MEDIDO</v>
      </c>
      <c r="AX1114" s="45"/>
    </row>
    <row r="1115" spans="1:50" s="41" customFormat="1" ht="63" customHeight="1" x14ac:dyDescent="0.2">
      <c r="A1115" s="41" t="s">
        <v>39</v>
      </c>
      <c r="C1115" s="57" t="s">
        <v>1059</v>
      </c>
      <c r="D1115" s="56" t="s">
        <v>1058</v>
      </c>
      <c r="E1115" s="55" t="s">
        <v>43</v>
      </c>
      <c r="F1115" s="53">
        <v>1</v>
      </c>
      <c r="G1115" s="53">
        <v>0</v>
      </c>
      <c r="H1115" s="54">
        <v>0</v>
      </c>
      <c r="I1115" s="54"/>
      <c r="J1115" s="54">
        <v>0</v>
      </c>
      <c r="K1115" s="53">
        <f t="shared" si="477"/>
        <v>1</v>
      </c>
      <c r="L1115" s="52">
        <v>1305.99</v>
      </c>
      <c r="M1115" s="51">
        <f t="shared" si="483"/>
        <v>1305.99</v>
      </c>
      <c r="N1115" s="50"/>
      <c r="O1115" s="50">
        <f t="shared" si="463"/>
        <v>0</v>
      </c>
      <c r="P1115" s="50"/>
      <c r="Q1115" s="50">
        <f t="shared" si="464"/>
        <v>0</v>
      </c>
      <c r="R1115" s="50"/>
      <c r="S1115" s="50">
        <f t="shared" si="465"/>
        <v>0</v>
      </c>
      <c r="T1115" s="50"/>
      <c r="U1115" s="50">
        <f t="shared" si="466"/>
        <v>0</v>
      </c>
      <c r="V1115" s="50"/>
      <c r="W1115" s="50">
        <f t="shared" si="467"/>
        <v>0</v>
      </c>
      <c r="X1115" s="50"/>
      <c r="Y1115" s="50">
        <f t="shared" si="468"/>
        <v>0</v>
      </c>
      <c r="Z1115" s="50"/>
      <c r="AA1115" s="50">
        <f t="shared" si="469"/>
        <v>0</v>
      </c>
      <c r="AB1115" s="50"/>
      <c r="AC1115" s="50">
        <f t="shared" si="478"/>
        <v>0</v>
      </c>
      <c r="AD1115" s="50"/>
      <c r="AE1115" s="50">
        <f t="shared" si="471"/>
        <v>0</v>
      </c>
      <c r="AF1115" s="50"/>
      <c r="AG1115" s="50">
        <f t="shared" si="472"/>
        <v>0</v>
      </c>
      <c r="AH1115" s="50">
        <v>1</v>
      </c>
      <c r="AI1115" s="50">
        <f t="shared" si="479"/>
        <v>1305.99</v>
      </c>
      <c r="AJ1115" s="50"/>
      <c r="AK1115" s="50">
        <f t="shared" si="484"/>
        <v>0</v>
      </c>
      <c r="AL1115" s="50"/>
      <c r="AM1115" s="50">
        <f t="shared" si="480"/>
        <v>0</v>
      </c>
      <c r="AN1115" s="50"/>
      <c r="AO1115" s="50">
        <f t="shared" si="481"/>
        <v>0</v>
      </c>
      <c r="AP1115" s="49">
        <f t="shared" si="482"/>
        <v>1</v>
      </c>
      <c r="AQ1115" s="49">
        <f t="shared" si="474"/>
        <v>1305.99</v>
      </c>
      <c r="AR1115" s="49">
        <f t="shared" si="475"/>
        <v>0</v>
      </c>
      <c r="AS1115" s="58">
        <f t="shared" si="476"/>
        <v>0</v>
      </c>
      <c r="AT1115" s="47"/>
      <c r="AU1115" s="46"/>
      <c r="AV1115" s="24">
        <f t="shared" si="485"/>
        <v>0</v>
      </c>
      <c r="AW1115" s="23" t="str">
        <f t="shared" si="473"/>
        <v>NÃO MEDIDO</v>
      </c>
      <c r="AX1115" s="45"/>
    </row>
    <row r="1116" spans="1:50" s="41" customFormat="1" ht="63" customHeight="1" x14ac:dyDescent="0.2">
      <c r="A1116" s="41" t="s">
        <v>39</v>
      </c>
      <c r="C1116" s="57" t="s">
        <v>1057</v>
      </c>
      <c r="D1116" s="56" t="s">
        <v>1056</v>
      </c>
      <c r="E1116" s="55" t="s">
        <v>43</v>
      </c>
      <c r="F1116" s="53">
        <v>2</v>
      </c>
      <c r="G1116" s="53">
        <v>0</v>
      </c>
      <c r="H1116" s="54">
        <v>0</v>
      </c>
      <c r="I1116" s="54"/>
      <c r="J1116" s="54">
        <v>0</v>
      </c>
      <c r="K1116" s="53">
        <f t="shared" si="477"/>
        <v>2</v>
      </c>
      <c r="L1116" s="52">
        <v>1305.99</v>
      </c>
      <c r="M1116" s="51">
        <f t="shared" si="483"/>
        <v>2611.98</v>
      </c>
      <c r="N1116" s="50"/>
      <c r="O1116" s="50">
        <f t="shared" si="463"/>
        <v>0</v>
      </c>
      <c r="P1116" s="50"/>
      <c r="Q1116" s="50">
        <f t="shared" si="464"/>
        <v>0</v>
      </c>
      <c r="R1116" s="50"/>
      <c r="S1116" s="50">
        <f t="shared" si="465"/>
        <v>0</v>
      </c>
      <c r="T1116" s="50"/>
      <c r="U1116" s="50">
        <f t="shared" si="466"/>
        <v>0</v>
      </c>
      <c r="V1116" s="50"/>
      <c r="W1116" s="50">
        <f t="shared" si="467"/>
        <v>0</v>
      </c>
      <c r="X1116" s="50"/>
      <c r="Y1116" s="50">
        <f t="shared" si="468"/>
        <v>0</v>
      </c>
      <c r="Z1116" s="50"/>
      <c r="AA1116" s="50">
        <f t="shared" si="469"/>
        <v>0</v>
      </c>
      <c r="AB1116" s="50"/>
      <c r="AC1116" s="50">
        <f t="shared" si="478"/>
        <v>0</v>
      </c>
      <c r="AD1116" s="50"/>
      <c r="AE1116" s="50">
        <f t="shared" si="471"/>
        <v>0</v>
      </c>
      <c r="AF1116" s="50"/>
      <c r="AG1116" s="50">
        <f t="shared" si="472"/>
        <v>0</v>
      </c>
      <c r="AH1116" s="50"/>
      <c r="AI1116" s="50">
        <f t="shared" si="479"/>
        <v>0</v>
      </c>
      <c r="AJ1116" s="50">
        <v>2</v>
      </c>
      <c r="AK1116" s="50">
        <f t="shared" si="484"/>
        <v>2611.98</v>
      </c>
      <c r="AL1116" s="50"/>
      <c r="AM1116" s="50">
        <f t="shared" si="480"/>
        <v>0</v>
      </c>
      <c r="AN1116" s="50"/>
      <c r="AO1116" s="50">
        <f t="shared" si="481"/>
        <v>0</v>
      </c>
      <c r="AP1116" s="49">
        <f t="shared" si="482"/>
        <v>2</v>
      </c>
      <c r="AQ1116" s="49">
        <f t="shared" si="474"/>
        <v>2611.98</v>
      </c>
      <c r="AR1116" s="49">
        <f t="shared" si="475"/>
        <v>0</v>
      </c>
      <c r="AS1116" s="58">
        <f t="shared" si="476"/>
        <v>0</v>
      </c>
      <c r="AT1116" s="47"/>
      <c r="AU1116" s="46"/>
      <c r="AV1116" s="24">
        <f t="shared" si="485"/>
        <v>2</v>
      </c>
      <c r="AW1116" s="23" t="str">
        <f t="shared" si="473"/>
        <v>MEDIDO</v>
      </c>
      <c r="AX1116" s="45"/>
    </row>
    <row r="1117" spans="1:50" s="41" customFormat="1" ht="63" customHeight="1" x14ac:dyDescent="0.2">
      <c r="A1117" s="41" t="s">
        <v>39</v>
      </c>
      <c r="C1117" s="57" t="s">
        <v>1055</v>
      </c>
      <c r="D1117" s="56" t="s">
        <v>1054</v>
      </c>
      <c r="E1117" s="55" t="s">
        <v>43</v>
      </c>
      <c r="F1117" s="53">
        <v>1</v>
      </c>
      <c r="G1117" s="53">
        <v>0</v>
      </c>
      <c r="H1117" s="54">
        <v>0</v>
      </c>
      <c r="I1117" s="54"/>
      <c r="J1117" s="54">
        <v>0</v>
      </c>
      <c r="K1117" s="53">
        <f t="shared" si="477"/>
        <v>1</v>
      </c>
      <c r="L1117" s="52">
        <v>1305.99</v>
      </c>
      <c r="M1117" s="51">
        <f t="shared" si="483"/>
        <v>1305.99</v>
      </c>
      <c r="N1117" s="50"/>
      <c r="O1117" s="50">
        <f t="shared" si="463"/>
        <v>0</v>
      </c>
      <c r="P1117" s="50"/>
      <c r="Q1117" s="50">
        <f t="shared" si="464"/>
        <v>0</v>
      </c>
      <c r="R1117" s="50"/>
      <c r="S1117" s="50">
        <f t="shared" si="465"/>
        <v>0</v>
      </c>
      <c r="T1117" s="50"/>
      <c r="U1117" s="50">
        <f t="shared" si="466"/>
        <v>0</v>
      </c>
      <c r="V1117" s="50"/>
      <c r="W1117" s="50">
        <f t="shared" si="467"/>
        <v>0</v>
      </c>
      <c r="X1117" s="50"/>
      <c r="Y1117" s="50">
        <f t="shared" si="468"/>
        <v>0</v>
      </c>
      <c r="Z1117" s="50"/>
      <c r="AA1117" s="50">
        <f t="shared" si="469"/>
        <v>0</v>
      </c>
      <c r="AB1117" s="50"/>
      <c r="AC1117" s="50">
        <f t="shared" si="478"/>
        <v>0</v>
      </c>
      <c r="AD1117" s="50"/>
      <c r="AE1117" s="50">
        <f t="shared" si="471"/>
        <v>0</v>
      </c>
      <c r="AF1117" s="50"/>
      <c r="AG1117" s="50">
        <f t="shared" si="472"/>
        <v>0</v>
      </c>
      <c r="AH1117" s="50"/>
      <c r="AI1117" s="50">
        <f t="shared" si="479"/>
        <v>0</v>
      </c>
      <c r="AJ1117" s="50">
        <v>1</v>
      </c>
      <c r="AK1117" s="50">
        <f t="shared" si="484"/>
        <v>1305.99</v>
      </c>
      <c r="AL1117" s="50"/>
      <c r="AM1117" s="50">
        <f t="shared" si="480"/>
        <v>0</v>
      </c>
      <c r="AN1117" s="50"/>
      <c r="AO1117" s="50">
        <f t="shared" si="481"/>
        <v>0</v>
      </c>
      <c r="AP1117" s="49">
        <f t="shared" si="482"/>
        <v>1</v>
      </c>
      <c r="AQ1117" s="49">
        <f t="shared" si="474"/>
        <v>1305.99</v>
      </c>
      <c r="AR1117" s="49">
        <f t="shared" si="475"/>
        <v>0</v>
      </c>
      <c r="AS1117" s="58">
        <f t="shared" si="476"/>
        <v>0</v>
      </c>
      <c r="AT1117" s="47"/>
      <c r="AU1117" s="46"/>
      <c r="AV1117" s="24">
        <f t="shared" si="485"/>
        <v>1</v>
      </c>
      <c r="AW1117" s="23" t="str">
        <f t="shared" si="473"/>
        <v>MEDIDO</v>
      </c>
      <c r="AX1117" s="45"/>
    </row>
    <row r="1118" spans="1:50" s="41" customFormat="1" ht="63" customHeight="1" x14ac:dyDescent="0.2">
      <c r="A1118" s="41" t="s">
        <v>39</v>
      </c>
      <c r="C1118" s="57" t="s">
        <v>1053</v>
      </c>
      <c r="D1118" s="56" t="s">
        <v>1052</v>
      </c>
      <c r="E1118" s="55" t="s">
        <v>43</v>
      </c>
      <c r="F1118" s="53">
        <v>2</v>
      </c>
      <c r="G1118" s="53">
        <v>0</v>
      </c>
      <c r="H1118" s="54">
        <v>0</v>
      </c>
      <c r="I1118" s="54"/>
      <c r="J1118" s="54">
        <v>0</v>
      </c>
      <c r="K1118" s="53">
        <f t="shared" si="477"/>
        <v>2</v>
      </c>
      <c r="L1118" s="52">
        <v>929.41</v>
      </c>
      <c r="M1118" s="51">
        <f t="shared" si="483"/>
        <v>1858.82</v>
      </c>
      <c r="N1118" s="50"/>
      <c r="O1118" s="50">
        <f t="shared" si="463"/>
        <v>0</v>
      </c>
      <c r="P1118" s="50"/>
      <c r="Q1118" s="50">
        <f t="shared" si="464"/>
        <v>0</v>
      </c>
      <c r="R1118" s="50"/>
      <c r="S1118" s="50">
        <f t="shared" si="465"/>
        <v>0</v>
      </c>
      <c r="T1118" s="50"/>
      <c r="U1118" s="50">
        <f t="shared" si="466"/>
        <v>0</v>
      </c>
      <c r="V1118" s="50"/>
      <c r="W1118" s="50">
        <f t="shared" si="467"/>
        <v>0</v>
      </c>
      <c r="X1118" s="50"/>
      <c r="Y1118" s="50">
        <f t="shared" si="468"/>
        <v>0</v>
      </c>
      <c r="Z1118" s="50"/>
      <c r="AA1118" s="50">
        <f t="shared" si="469"/>
        <v>0</v>
      </c>
      <c r="AB1118" s="50"/>
      <c r="AC1118" s="50">
        <f t="shared" si="478"/>
        <v>0</v>
      </c>
      <c r="AD1118" s="50"/>
      <c r="AE1118" s="50">
        <f t="shared" si="471"/>
        <v>0</v>
      </c>
      <c r="AF1118" s="50"/>
      <c r="AG1118" s="50">
        <f t="shared" si="472"/>
        <v>0</v>
      </c>
      <c r="AH1118" s="50"/>
      <c r="AI1118" s="50">
        <f t="shared" si="479"/>
        <v>0</v>
      </c>
      <c r="AJ1118" s="50">
        <v>2</v>
      </c>
      <c r="AK1118" s="50">
        <f t="shared" si="484"/>
        <v>1858.82</v>
      </c>
      <c r="AL1118" s="50"/>
      <c r="AM1118" s="50">
        <f t="shared" si="480"/>
        <v>0</v>
      </c>
      <c r="AN1118" s="50"/>
      <c r="AO1118" s="50">
        <f t="shared" si="481"/>
        <v>0</v>
      </c>
      <c r="AP1118" s="49">
        <f t="shared" si="482"/>
        <v>2</v>
      </c>
      <c r="AQ1118" s="49">
        <f t="shared" si="474"/>
        <v>1858.82</v>
      </c>
      <c r="AR1118" s="49">
        <f t="shared" si="475"/>
        <v>0</v>
      </c>
      <c r="AS1118" s="58">
        <f t="shared" si="476"/>
        <v>0</v>
      </c>
      <c r="AT1118" s="47"/>
      <c r="AU1118" s="46"/>
      <c r="AV1118" s="24">
        <f t="shared" si="485"/>
        <v>2</v>
      </c>
      <c r="AW1118" s="23" t="str">
        <f t="shared" si="473"/>
        <v>MEDIDO</v>
      </c>
      <c r="AX1118" s="45"/>
    </row>
    <row r="1119" spans="1:50" s="41" customFormat="1" ht="63" customHeight="1" x14ac:dyDescent="0.2">
      <c r="A1119" s="41" t="s">
        <v>39</v>
      </c>
      <c r="C1119" s="57" t="s">
        <v>1051</v>
      </c>
      <c r="D1119" s="56" t="s">
        <v>1050</v>
      </c>
      <c r="E1119" s="55" t="s">
        <v>43</v>
      </c>
      <c r="F1119" s="53">
        <v>4</v>
      </c>
      <c r="G1119" s="53">
        <v>0</v>
      </c>
      <c r="H1119" s="54">
        <v>0</v>
      </c>
      <c r="I1119" s="54"/>
      <c r="J1119" s="54">
        <v>0</v>
      </c>
      <c r="K1119" s="53">
        <f t="shared" si="477"/>
        <v>4</v>
      </c>
      <c r="L1119" s="52">
        <v>854.98</v>
      </c>
      <c r="M1119" s="51">
        <f t="shared" si="483"/>
        <v>3419.92</v>
      </c>
      <c r="N1119" s="50"/>
      <c r="O1119" s="50">
        <f t="shared" si="463"/>
        <v>0</v>
      </c>
      <c r="P1119" s="50"/>
      <c r="Q1119" s="50">
        <f t="shared" si="464"/>
        <v>0</v>
      </c>
      <c r="R1119" s="50"/>
      <c r="S1119" s="50">
        <f t="shared" si="465"/>
        <v>0</v>
      </c>
      <c r="T1119" s="50"/>
      <c r="U1119" s="50">
        <f t="shared" si="466"/>
        <v>0</v>
      </c>
      <c r="V1119" s="50"/>
      <c r="W1119" s="50">
        <f t="shared" si="467"/>
        <v>0</v>
      </c>
      <c r="X1119" s="50"/>
      <c r="Y1119" s="50">
        <f t="shared" si="468"/>
        <v>0</v>
      </c>
      <c r="Z1119" s="50"/>
      <c r="AA1119" s="50">
        <f t="shared" si="469"/>
        <v>0</v>
      </c>
      <c r="AB1119" s="50"/>
      <c r="AC1119" s="50">
        <f t="shared" si="478"/>
        <v>0</v>
      </c>
      <c r="AD1119" s="50"/>
      <c r="AE1119" s="50">
        <f t="shared" si="471"/>
        <v>0</v>
      </c>
      <c r="AF1119" s="50"/>
      <c r="AG1119" s="50">
        <f t="shared" si="472"/>
        <v>0</v>
      </c>
      <c r="AH1119" s="50"/>
      <c r="AI1119" s="50">
        <f t="shared" si="479"/>
        <v>0</v>
      </c>
      <c r="AJ1119" s="50">
        <v>4</v>
      </c>
      <c r="AK1119" s="50">
        <f t="shared" si="484"/>
        <v>3419.92</v>
      </c>
      <c r="AL1119" s="50"/>
      <c r="AM1119" s="50">
        <f t="shared" si="480"/>
        <v>0</v>
      </c>
      <c r="AN1119" s="50"/>
      <c r="AO1119" s="50">
        <f t="shared" si="481"/>
        <v>0</v>
      </c>
      <c r="AP1119" s="49">
        <f t="shared" si="482"/>
        <v>4</v>
      </c>
      <c r="AQ1119" s="49">
        <f t="shared" si="474"/>
        <v>3419.92</v>
      </c>
      <c r="AR1119" s="49">
        <f t="shared" si="475"/>
        <v>0</v>
      </c>
      <c r="AS1119" s="58">
        <f t="shared" si="476"/>
        <v>0</v>
      </c>
      <c r="AT1119" s="47"/>
      <c r="AU1119" s="46"/>
      <c r="AV1119" s="24">
        <f t="shared" si="485"/>
        <v>4</v>
      </c>
      <c r="AW1119" s="23" t="str">
        <f t="shared" si="473"/>
        <v>MEDIDO</v>
      </c>
      <c r="AX1119" s="45"/>
    </row>
    <row r="1120" spans="1:50" s="41" customFormat="1" ht="63" customHeight="1" x14ac:dyDescent="0.2">
      <c r="A1120" s="41" t="s">
        <v>39</v>
      </c>
      <c r="C1120" s="57" t="s">
        <v>1049</v>
      </c>
      <c r="D1120" s="56" t="s">
        <v>1048</v>
      </c>
      <c r="E1120" s="55" t="s">
        <v>43</v>
      </c>
      <c r="F1120" s="53">
        <v>1</v>
      </c>
      <c r="G1120" s="53">
        <v>0</v>
      </c>
      <c r="H1120" s="54">
        <v>0</v>
      </c>
      <c r="I1120" s="54"/>
      <c r="J1120" s="54">
        <v>0</v>
      </c>
      <c r="K1120" s="53">
        <f t="shared" si="477"/>
        <v>1</v>
      </c>
      <c r="L1120" s="52">
        <v>191.37</v>
      </c>
      <c r="M1120" s="51">
        <f t="shared" si="483"/>
        <v>191.37</v>
      </c>
      <c r="N1120" s="50"/>
      <c r="O1120" s="50">
        <f t="shared" si="463"/>
        <v>0</v>
      </c>
      <c r="P1120" s="50"/>
      <c r="Q1120" s="50">
        <f t="shared" si="464"/>
        <v>0</v>
      </c>
      <c r="R1120" s="50"/>
      <c r="S1120" s="50">
        <f t="shared" si="465"/>
        <v>0</v>
      </c>
      <c r="T1120" s="50"/>
      <c r="U1120" s="50">
        <f t="shared" si="466"/>
        <v>0</v>
      </c>
      <c r="V1120" s="50"/>
      <c r="W1120" s="50">
        <f t="shared" si="467"/>
        <v>0</v>
      </c>
      <c r="X1120" s="50"/>
      <c r="Y1120" s="50">
        <f t="shared" si="468"/>
        <v>0</v>
      </c>
      <c r="Z1120" s="50"/>
      <c r="AA1120" s="50">
        <f t="shared" si="469"/>
        <v>0</v>
      </c>
      <c r="AB1120" s="50"/>
      <c r="AC1120" s="50">
        <f t="shared" si="478"/>
        <v>0</v>
      </c>
      <c r="AD1120" s="50"/>
      <c r="AE1120" s="50">
        <f t="shared" si="471"/>
        <v>0</v>
      </c>
      <c r="AF1120" s="50"/>
      <c r="AG1120" s="50">
        <f t="shared" si="472"/>
        <v>0</v>
      </c>
      <c r="AH1120" s="50"/>
      <c r="AI1120" s="50">
        <f t="shared" si="479"/>
        <v>0</v>
      </c>
      <c r="AJ1120" s="50">
        <v>1</v>
      </c>
      <c r="AK1120" s="50">
        <f t="shared" si="484"/>
        <v>191.37</v>
      </c>
      <c r="AL1120" s="50"/>
      <c r="AM1120" s="50">
        <f t="shared" si="480"/>
        <v>0</v>
      </c>
      <c r="AN1120" s="50"/>
      <c r="AO1120" s="50">
        <f t="shared" si="481"/>
        <v>0</v>
      </c>
      <c r="AP1120" s="49">
        <f t="shared" si="482"/>
        <v>1</v>
      </c>
      <c r="AQ1120" s="49">
        <f t="shared" si="474"/>
        <v>191.37</v>
      </c>
      <c r="AR1120" s="49">
        <f t="shared" si="475"/>
        <v>0</v>
      </c>
      <c r="AS1120" s="58">
        <f t="shared" si="476"/>
        <v>0</v>
      </c>
      <c r="AT1120" s="47"/>
      <c r="AU1120" s="46"/>
      <c r="AV1120" s="24">
        <f t="shared" si="485"/>
        <v>1</v>
      </c>
      <c r="AW1120" s="23" t="str">
        <f t="shared" si="473"/>
        <v>MEDIDO</v>
      </c>
      <c r="AX1120" s="45"/>
    </row>
    <row r="1121" spans="1:50" s="41" customFormat="1" ht="63" customHeight="1" x14ac:dyDescent="0.2">
      <c r="A1121" s="41" t="s">
        <v>39</v>
      </c>
      <c r="C1121" s="57" t="s">
        <v>1047</v>
      </c>
      <c r="D1121" s="56" t="s">
        <v>1046</v>
      </c>
      <c r="E1121" s="55" t="s">
        <v>43</v>
      </c>
      <c r="F1121" s="53">
        <v>1</v>
      </c>
      <c r="G1121" s="53">
        <v>0</v>
      </c>
      <c r="H1121" s="54">
        <v>0</v>
      </c>
      <c r="I1121" s="54"/>
      <c r="J1121" s="54">
        <v>0</v>
      </c>
      <c r="K1121" s="53">
        <f t="shared" si="477"/>
        <v>1</v>
      </c>
      <c r="L1121" s="52">
        <v>191.37</v>
      </c>
      <c r="M1121" s="51">
        <f t="shared" si="483"/>
        <v>191.37</v>
      </c>
      <c r="N1121" s="50"/>
      <c r="O1121" s="50">
        <f t="shared" si="463"/>
        <v>0</v>
      </c>
      <c r="P1121" s="50"/>
      <c r="Q1121" s="50">
        <f t="shared" si="464"/>
        <v>0</v>
      </c>
      <c r="R1121" s="50"/>
      <c r="S1121" s="50">
        <f t="shared" si="465"/>
        <v>0</v>
      </c>
      <c r="T1121" s="50"/>
      <c r="U1121" s="50">
        <f t="shared" si="466"/>
        <v>0</v>
      </c>
      <c r="V1121" s="50"/>
      <c r="W1121" s="50">
        <f t="shared" si="467"/>
        <v>0</v>
      </c>
      <c r="X1121" s="50"/>
      <c r="Y1121" s="50">
        <f t="shared" si="468"/>
        <v>0</v>
      </c>
      <c r="Z1121" s="50"/>
      <c r="AA1121" s="50">
        <f t="shared" si="469"/>
        <v>0</v>
      </c>
      <c r="AB1121" s="50"/>
      <c r="AC1121" s="50">
        <f t="shared" si="478"/>
        <v>0</v>
      </c>
      <c r="AD1121" s="50"/>
      <c r="AE1121" s="50">
        <f t="shared" si="471"/>
        <v>0</v>
      </c>
      <c r="AF1121" s="50"/>
      <c r="AG1121" s="50">
        <f t="shared" si="472"/>
        <v>0</v>
      </c>
      <c r="AH1121" s="50">
        <v>1</v>
      </c>
      <c r="AI1121" s="50">
        <f t="shared" si="479"/>
        <v>191.37</v>
      </c>
      <c r="AJ1121" s="50"/>
      <c r="AK1121" s="50">
        <f t="shared" si="484"/>
        <v>0</v>
      </c>
      <c r="AL1121" s="50"/>
      <c r="AM1121" s="50">
        <f t="shared" si="480"/>
        <v>0</v>
      </c>
      <c r="AN1121" s="50"/>
      <c r="AO1121" s="50">
        <f t="shared" si="481"/>
        <v>0</v>
      </c>
      <c r="AP1121" s="49">
        <f t="shared" si="482"/>
        <v>1</v>
      </c>
      <c r="AQ1121" s="49">
        <f t="shared" si="474"/>
        <v>191.37</v>
      </c>
      <c r="AR1121" s="49">
        <f t="shared" si="475"/>
        <v>0</v>
      </c>
      <c r="AS1121" s="58">
        <f t="shared" si="476"/>
        <v>0</v>
      </c>
      <c r="AT1121" s="47"/>
      <c r="AU1121" s="46"/>
      <c r="AV1121" s="24">
        <f t="shared" si="485"/>
        <v>0</v>
      </c>
      <c r="AW1121" s="23" t="str">
        <f t="shared" si="473"/>
        <v>NÃO MEDIDO</v>
      </c>
      <c r="AX1121" s="45"/>
    </row>
    <row r="1122" spans="1:50" s="41" customFormat="1" ht="63" customHeight="1" x14ac:dyDescent="0.2">
      <c r="A1122" s="41" t="s">
        <v>39</v>
      </c>
      <c r="C1122" s="57" t="s">
        <v>1045</v>
      </c>
      <c r="D1122" s="56" t="s">
        <v>1044</v>
      </c>
      <c r="E1122" s="55" t="s">
        <v>43</v>
      </c>
      <c r="F1122" s="53">
        <v>6</v>
      </c>
      <c r="G1122" s="53">
        <v>0</v>
      </c>
      <c r="H1122" s="54">
        <v>0</v>
      </c>
      <c r="I1122" s="54"/>
      <c r="J1122" s="54">
        <v>0</v>
      </c>
      <c r="K1122" s="53">
        <f t="shared" si="477"/>
        <v>6</v>
      </c>
      <c r="L1122" s="52">
        <v>331.8</v>
      </c>
      <c r="M1122" s="51">
        <f t="shared" si="483"/>
        <v>1990.8</v>
      </c>
      <c r="N1122" s="50"/>
      <c r="O1122" s="50">
        <f t="shared" ref="O1122:O1185" si="486">ROUND(N1122*$L1122,2)</f>
        <v>0</v>
      </c>
      <c r="P1122" s="50"/>
      <c r="Q1122" s="50">
        <f t="shared" ref="Q1122:Q1185" si="487">ROUND(P1122*$L1122,2)</f>
        <v>0</v>
      </c>
      <c r="R1122" s="50"/>
      <c r="S1122" s="50">
        <f t="shared" ref="S1122:S1185" si="488">ROUND(R1122*$L1122,2)</f>
        <v>0</v>
      </c>
      <c r="T1122" s="50"/>
      <c r="U1122" s="50">
        <f t="shared" ref="U1122:U1185" si="489">ROUND(T1122*$L1122,2)</f>
        <v>0</v>
      </c>
      <c r="V1122" s="50"/>
      <c r="W1122" s="50">
        <f t="shared" ref="W1122:W1185" si="490">ROUND(V1122*$L1122,2)</f>
        <v>0</v>
      </c>
      <c r="X1122" s="50"/>
      <c r="Y1122" s="50">
        <f t="shared" ref="Y1122:Y1185" si="491">ROUND(X1122*$L1122,2)</f>
        <v>0</v>
      </c>
      <c r="Z1122" s="50"/>
      <c r="AA1122" s="50">
        <f t="shared" ref="AA1122:AA1185" si="492">ROUND(Z1122*$L1122,2)</f>
        <v>0</v>
      </c>
      <c r="AB1122" s="50"/>
      <c r="AC1122" s="50">
        <f t="shared" si="478"/>
        <v>0</v>
      </c>
      <c r="AD1122" s="50"/>
      <c r="AE1122" s="50">
        <f t="shared" si="471"/>
        <v>0</v>
      </c>
      <c r="AF1122" s="50"/>
      <c r="AG1122" s="50">
        <f t="shared" si="472"/>
        <v>0</v>
      </c>
      <c r="AH1122" s="50"/>
      <c r="AI1122" s="50">
        <f t="shared" si="479"/>
        <v>0</v>
      </c>
      <c r="AJ1122" s="50">
        <v>4</v>
      </c>
      <c r="AK1122" s="50">
        <f t="shared" si="484"/>
        <v>1327.2</v>
      </c>
      <c r="AL1122" s="50"/>
      <c r="AM1122" s="50">
        <f t="shared" si="480"/>
        <v>0</v>
      </c>
      <c r="AN1122" s="50"/>
      <c r="AO1122" s="50">
        <f t="shared" si="481"/>
        <v>0</v>
      </c>
      <c r="AP1122" s="49">
        <f t="shared" si="482"/>
        <v>4</v>
      </c>
      <c r="AQ1122" s="49">
        <f t="shared" si="474"/>
        <v>1327.2</v>
      </c>
      <c r="AR1122" s="49">
        <f t="shared" si="475"/>
        <v>2</v>
      </c>
      <c r="AS1122" s="58">
        <f t="shared" si="476"/>
        <v>663.59999999999991</v>
      </c>
      <c r="AT1122" s="47"/>
      <c r="AU1122" s="46"/>
      <c r="AV1122" s="24">
        <f t="shared" si="485"/>
        <v>4</v>
      </c>
      <c r="AW1122" s="23" t="str">
        <f t="shared" ref="AW1122:AW1146" si="493">IF(AV1122&lt;&gt;0,"MEDIDO","NÃO MEDIDO")</f>
        <v>MEDIDO</v>
      </c>
      <c r="AX1122" s="45"/>
    </row>
    <row r="1123" spans="1:50" s="41" customFormat="1" ht="63" customHeight="1" x14ac:dyDescent="0.2">
      <c r="A1123" s="41" t="s">
        <v>39</v>
      </c>
      <c r="C1123" s="57" t="s">
        <v>1043</v>
      </c>
      <c r="D1123" s="56" t="s">
        <v>1042</v>
      </c>
      <c r="E1123" s="55" t="s">
        <v>43</v>
      </c>
      <c r="F1123" s="53">
        <v>4</v>
      </c>
      <c r="G1123" s="53">
        <v>0</v>
      </c>
      <c r="H1123" s="54">
        <v>0</v>
      </c>
      <c r="I1123" s="54"/>
      <c r="J1123" s="54">
        <v>0</v>
      </c>
      <c r="K1123" s="53">
        <f t="shared" si="477"/>
        <v>4</v>
      </c>
      <c r="L1123" s="52">
        <v>322.67</v>
      </c>
      <c r="M1123" s="51">
        <f t="shared" si="483"/>
        <v>1290.68</v>
      </c>
      <c r="N1123" s="50"/>
      <c r="O1123" s="50">
        <f t="shared" si="486"/>
        <v>0</v>
      </c>
      <c r="P1123" s="50"/>
      <c r="Q1123" s="50">
        <f t="shared" si="487"/>
        <v>0</v>
      </c>
      <c r="R1123" s="50"/>
      <c r="S1123" s="50">
        <f t="shared" si="488"/>
        <v>0</v>
      </c>
      <c r="T1123" s="50"/>
      <c r="U1123" s="50">
        <f t="shared" si="489"/>
        <v>0</v>
      </c>
      <c r="V1123" s="50"/>
      <c r="W1123" s="50">
        <f t="shared" si="490"/>
        <v>0</v>
      </c>
      <c r="X1123" s="50"/>
      <c r="Y1123" s="50">
        <f t="shared" si="491"/>
        <v>0</v>
      </c>
      <c r="Z1123" s="50"/>
      <c r="AA1123" s="50">
        <f t="shared" si="492"/>
        <v>0</v>
      </c>
      <c r="AB1123" s="50"/>
      <c r="AC1123" s="50">
        <f t="shared" si="478"/>
        <v>0</v>
      </c>
      <c r="AD1123" s="50"/>
      <c r="AE1123" s="50">
        <f t="shared" si="471"/>
        <v>0</v>
      </c>
      <c r="AF1123" s="50"/>
      <c r="AG1123" s="50">
        <f t="shared" si="472"/>
        <v>0</v>
      </c>
      <c r="AH1123" s="50"/>
      <c r="AI1123" s="50">
        <f t="shared" si="479"/>
        <v>0</v>
      </c>
      <c r="AJ1123" s="50"/>
      <c r="AK1123" s="50">
        <f t="shared" si="484"/>
        <v>0</v>
      </c>
      <c r="AL1123" s="50"/>
      <c r="AM1123" s="50">
        <f t="shared" si="480"/>
        <v>0</v>
      </c>
      <c r="AN1123" s="50"/>
      <c r="AO1123" s="50">
        <f t="shared" si="481"/>
        <v>0</v>
      </c>
      <c r="AP1123" s="49">
        <f t="shared" si="482"/>
        <v>0</v>
      </c>
      <c r="AQ1123" s="49">
        <f t="shared" si="474"/>
        <v>0</v>
      </c>
      <c r="AR1123" s="49">
        <f t="shared" si="475"/>
        <v>4</v>
      </c>
      <c r="AS1123" s="58">
        <f t="shared" si="476"/>
        <v>1290.68</v>
      </c>
      <c r="AT1123" s="47"/>
      <c r="AU1123" s="46"/>
      <c r="AV1123" s="24">
        <f t="shared" si="485"/>
        <v>0</v>
      </c>
      <c r="AW1123" s="23" t="str">
        <f t="shared" si="493"/>
        <v>NÃO MEDIDO</v>
      </c>
      <c r="AX1123" s="45"/>
    </row>
    <row r="1124" spans="1:50" s="41" customFormat="1" ht="63" customHeight="1" x14ac:dyDescent="0.2">
      <c r="A1124" s="41" t="s">
        <v>39</v>
      </c>
      <c r="C1124" s="57" t="s">
        <v>1041</v>
      </c>
      <c r="D1124" s="56" t="s">
        <v>1040</v>
      </c>
      <c r="E1124" s="55" t="s">
        <v>43</v>
      </c>
      <c r="F1124" s="53">
        <v>1</v>
      </c>
      <c r="G1124" s="53">
        <v>0</v>
      </c>
      <c r="H1124" s="54">
        <v>0</v>
      </c>
      <c r="I1124" s="54"/>
      <c r="J1124" s="54">
        <v>0</v>
      </c>
      <c r="K1124" s="53">
        <f t="shared" si="477"/>
        <v>1</v>
      </c>
      <c r="L1124" s="52">
        <v>259.17</v>
      </c>
      <c r="M1124" s="51">
        <f t="shared" si="483"/>
        <v>259.17</v>
      </c>
      <c r="N1124" s="50"/>
      <c r="O1124" s="50">
        <f t="shared" si="486"/>
        <v>0</v>
      </c>
      <c r="P1124" s="50"/>
      <c r="Q1124" s="50">
        <f t="shared" si="487"/>
        <v>0</v>
      </c>
      <c r="R1124" s="50"/>
      <c r="S1124" s="50">
        <f t="shared" si="488"/>
        <v>0</v>
      </c>
      <c r="T1124" s="50"/>
      <c r="U1124" s="50">
        <f t="shared" si="489"/>
        <v>0</v>
      </c>
      <c r="V1124" s="50"/>
      <c r="W1124" s="50">
        <f t="shared" si="490"/>
        <v>0</v>
      </c>
      <c r="X1124" s="50"/>
      <c r="Y1124" s="50">
        <f t="shared" si="491"/>
        <v>0</v>
      </c>
      <c r="Z1124" s="50"/>
      <c r="AA1124" s="50">
        <f t="shared" si="492"/>
        <v>0</v>
      </c>
      <c r="AB1124" s="50"/>
      <c r="AC1124" s="50">
        <f t="shared" si="478"/>
        <v>0</v>
      </c>
      <c r="AD1124" s="50"/>
      <c r="AE1124" s="50">
        <f t="shared" si="471"/>
        <v>0</v>
      </c>
      <c r="AF1124" s="50"/>
      <c r="AG1124" s="50">
        <f t="shared" si="472"/>
        <v>0</v>
      </c>
      <c r="AH1124" s="50">
        <v>1</v>
      </c>
      <c r="AI1124" s="50">
        <f t="shared" si="479"/>
        <v>259.17</v>
      </c>
      <c r="AJ1124" s="50"/>
      <c r="AK1124" s="50">
        <f t="shared" si="484"/>
        <v>0</v>
      </c>
      <c r="AL1124" s="50"/>
      <c r="AM1124" s="50">
        <f t="shared" si="480"/>
        <v>0</v>
      </c>
      <c r="AN1124" s="50"/>
      <c r="AO1124" s="50">
        <f t="shared" si="481"/>
        <v>0</v>
      </c>
      <c r="AP1124" s="49">
        <f t="shared" si="482"/>
        <v>1</v>
      </c>
      <c r="AQ1124" s="49">
        <f t="shared" si="474"/>
        <v>259.17</v>
      </c>
      <c r="AR1124" s="49">
        <f t="shared" si="475"/>
        <v>0</v>
      </c>
      <c r="AS1124" s="58">
        <f t="shared" si="476"/>
        <v>0</v>
      </c>
      <c r="AT1124" s="47"/>
      <c r="AU1124" s="46"/>
      <c r="AV1124" s="24">
        <f t="shared" si="485"/>
        <v>0</v>
      </c>
      <c r="AW1124" s="23" t="str">
        <f t="shared" si="493"/>
        <v>NÃO MEDIDO</v>
      </c>
      <c r="AX1124" s="45"/>
    </row>
    <row r="1125" spans="1:50" s="41" customFormat="1" ht="63" customHeight="1" x14ac:dyDescent="0.2">
      <c r="A1125" s="41" t="s">
        <v>39</v>
      </c>
      <c r="C1125" s="57" t="s">
        <v>1039</v>
      </c>
      <c r="D1125" s="56" t="s">
        <v>1038</v>
      </c>
      <c r="E1125" s="55" t="s">
        <v>43</v>
      </c>
      <c r="F1125" s="53">
        <v>1</v>
      </c>
      <c r="G1125" s="53">
        <v>0</v>
      </c>
      <c r="H1125" s="54">
        <v>0</v>
      </c>
      <c r="I1125" s="54"/>
      <c r="J1125" s="54">
        <v>0</v>
      </c>
      <c r="K1125" s="53">
        <f t="shared" si="477"/>
        <v>1</v>
      </c>
      <c r="L1125" s="52">
        <v>2841.34</v>
      </c>
      <c r="M1125" s="51">
        <f t="shared" si="483"/>
        <v>2841.34</v>
      </c>
      <c r="N1125" s="50"/>
      <c r="O1125" s="50">
        <f t="shared" si="486"/>
        <v>0</v>
      </c>
      <c r="P1125" s="50"/>
      <c r="Q1125" s="50">
        <f t="shared" si="487"/>
        <v>0</v>
      </c>
      <c r="R1125" s="50"/>
      <c r="S1125" s="50">
        <f t="shared" si="488"/>
        <v>0</v>
      </c>
      <c r="T1125" s="50"/>
      <c r="U1125" s="50">
        <f t="shared" si="489"/>
        <v>0</v>
      </c>
      <c r="V1125" s="50"/>
      <c r="W1125" s="50">
        <f t="shared" si="490"/>
        <v>0</v>
      </c>
      <c r="X1125" s="50"/>
      <c r="Y1125" s="50">
        <f t="shared" si="491"/>
        <v>0</v>
      </c>
      <c r="Z1125" s="50"/>
      <c r="AA1125" s="50">
        <f t="shared" si="492"/>
        <v>0</v>
      </c>
      <c r="AB1125" s="50"/>
      <c r="AC1125" s="50">
        <f t="shared" si="478"/>
        <v>0</v>
      </c>
      <c r="AD1125" s="50"/>
      <c r="AE1125" s="50">
        <f t="shared" si="471"/>
        <v>0</v>
      </c>
      <c r="AF1125" s="50"/>
      <c r="AG1125" s="50">
        <f t="shared" si="472"/>
        <v>0</v>
      </c>
      <c r="AH1125" s="50">
        <v>1</v>
      </c>
      <c r="AI1125" s="50">
        <f t="shared" si="479"/>
        <v>2841.34</v>
      </c>
      <c r="AJ1125" s="50"/>
      <c r="AK1125" s="50">
        <f t="shared" si="484"/>
        <v>0</v>
      </c>
      <c r="AL1125" s="50"/>
      <c r="AM1125" s="50">
        <f t="shared" si="480"/>
        <v>0</v>
      </c>
      <c r="AN1125" s="50"/>
      <c r="AO1125" s="50">
        <f t="shared" si="481"/>
        <v>0</v>
      </c>
      <c r="AP1125" s="49">
        <f t="shared" si="482"/>
        <v>1</v>
      </c>
      <c r="AQ1125" s="49">
        <f t="shared" si="474"/>
        <v>2841.34</v>
      </c>
      <c r="AR1125" s="49">
        <f t="shared" si="475"/>
        <v>0</v>
      </c>
      <c r="AS1125" s="58">
        <f t="shared" si="476"/>
        <v>0</v>
      </c>
      <c r="AT1125" s="47"/>
      <c r="AU1125" s="46"/>
      <c r="AV1125" s="24">
        <f t="shared" si="485"/>
        <v>0</v>
      </c>
      <c r="AW1125" s="23" t="str">
        <f t="shared" si="493"/>
        <v>NÃO MEDIDO</v>
      </c>
      <c r="AX1125" s="45"/>
    </row>
    <row r="1126" spans="1:50" s="41" customFormat="1" ht="63" customHeight="1" x14ac:dyDescent="0.2">
      <c r="A1126" s="41" t="s">
        <v>39</v>
      </c>
      <c r="C1126" s="57" t="s">
        <v>1037</v>
      </c>
      <c r="D1126" s="56" t="s">
        <v>1036</v>
      </c>
      <c r="E1126" s="55" t="s">
        <v>43</v>
      </c>
      <c r="F1126" s="53">
        <v>1</v>
      </c>
      <c r="G1126" s="53">
        <v>0</v>
      </c>
      <c r="H1126" s="54">
        <v>0</v>
      </c>
      <c r="I1126" s="54"/>
      <c r="J1126" s="54">
        <v>0</v>
      </c>
      <c r="K1126" s="53">
        <f t="shared" si="477"/>
        <v>1</v>
      </c>
      <c r="L1126" s="52">
        <v>259.17</v>
      </c>
      <c r="M1126" s="51">
        <f t="shared" si="483"/>
        <v>259.17</v>
      </c>
      <c r="N1126" s="50"/>
      <c r="O1126" s="50">
        <f t="shared" si="486"/>
        <v>0</v>
      </c>
      <c r="P1126" s="50"/>
      <c r="Q1126" s="50">
        <f t="shared" si="487"/>
        <v>0</v>
      </c>
      <c r="R1126" s="50"/>
      <c r="S1126" s="50">
        <f t="shared" si="488"/>
        <v>0</v>
      </c>
      <c r="T1126" s="50"/>
      <c r="U1126" s="50">
        <f t="shared" si="489"/>
        <v>0</v>
      </c>
      <c r="V1126" s="50"/>
      <c r="W1126" s="50">
        <f t="shared" si="490"/>
        <v>0</v>
      </c>
      <c r="X1126" s="50"/>
      <c r="Y1126" s="50">
        <f t="shared" si="491"/>
        <v>0</v>
      </c>
      <c r="Z1126" s="50"/>
      <c r="AA1126" s="50">
        <f t="shared" si="492"/>
        <v>0</v>
      </c>
      <c r="AB1126" s="50"/>
      <c r="AC1126" s="50">
        <f t="shared" si="478"/>
        <v>0</v>
      </c>
      <c r="AD1126" s="50"/>
      <c r="AE1126" s="50">
        <f t="shared" si="471"/>
        <v>0</v>
      </c>
      <c r="AF1126" s="50"/>
      <c r="AG1126" s="50">
        <f t="shared" si="472"/>
        <v>0</v>
      </c>
      <c r="AH1126" s="50">
        <v>1</v>
      </c>
      <c r="AI1126" s="50">
        <f t="shared" si="479"/>
        <v>259.17</v>
      </c>
      <c r="AJ1126" s="50"/>
      <c r="AK1126" s="50">
        <f t="shared" si="484"/>
        <v>0</v>
      </c>
      <c r="AL1126" s="50"/>
      <c r="AM1126" s="50">
        <f t="shared" si="480"/>
        <v>0</v>
      </c>
      <c r="AN1126" s="50"/>
      <c r="AO1126" s="50">
        <f t="shared" si="481"/>
        <v>0</v>
      </c>
      <c r="AP1126" s="49">
        <f t="shared" si="482"/>
        <v>1</v>
      </c>
      <c r="AQ1126" s="49">
        <f t="shared" si="474"/>
        <v>259.17</v>
      </c>
      <c r="AR1126" s="49">
        <f t="shared" si="475"/>
        <v>0</v>
      </c>
      <c r="AS1126" s="58">
        <f t="shared" si="476"/>
        <v>0</v>
      </c>
      <c r="AT1126" s="47"/>
      <c r="AU1126" s="46"/>
      <c r="AV1126" s="24">
        <f t="shared" si="485"/>
        <v>0</v>
      </c>
      <c r="AW1126" s="23" t="str">
        <f t="shared" si="493"/>
        <v>NÃO MEDIDO</v>
      </c>
      <c r="AX1126" s="45"/>
    </row>
    <row r="1127" spans="1:50" s="41" customFormat="1" ht="63" customHeight="1" x14ac:dyDescent="0.2">
      <c r="A1127" s="41" t="s">
        <v>39</v>
      </c>
      <c r="C1127" s="57" t="s">
        <v>1035</v>
      </c>
      <c r="D1127" s="56" t="s">
        <v>1034</v>
      </c>
      <c r="E1127" s="55" t="s">
        <v>43</v>
      </c>
      <c r="F1127" s="53">
        <v>1</v>
      </c>
      <c r="G1127" s="53">
        <v>0</v>
      </c>
      <c r="H1127" s="54">
        <v>0</v>
      </c>
      <c r="I1127" s="54"/>
      <c r="J1127" s="54">
        <v>0</v>
      </c>
      <c r="K1127" s="53">
        <f t="shared" si="477"/>
        <v>1</v>
      </c>
      <c r="L1127" s="52">
        <v>247.94</v>
      </c>
      <c r="M1127" s="51">
        <f t="shared" si="483"/>
        <v>247.94</v>
      </c>
      <c r="N1127" s="50"/>
      <c r="O1127" s="50">
        <f t="shared" si="486"/>
        <v>0</v>
      </c>
      <c r="P1127" s="50"/>
      <c r="Q1127" s="50">
        <f t="shared" si="487"/>
        <v>0</v>
      </c>
      <c r="R1127" s="50"/>
      <c r="S1127" s="50">
        <f t="shared" si="488"/>
        <v>0</v>
      </c>
      <c r="T1127" s="50"/>
      <c r="U1127" s="50">
        <f t="shared" si="489"/>
        <v>0</v>
      </c>
      <c r="V1127" s="50"/>
      <c r="W1127" s="50">
        <f t="shared" si="490"/>
        <v>0</v>
      </c>
      <c r="X1127" s="50"/>
      <c r="Y1127" s="50">
        <f t="shared" si="491"/>
        <v>0</v>
      </c>
      <c r="Z1127" s="50"/>
      <c r="AA1127" s="50">
        <f t="shared" si="492"/>
        <v>0</v>
      </c>
      <c r="AB1127" s="50"/>
      <c r="AC1127" s="50">
        <f t="shared" si="478"/>
        <v>0</v>
      </c>
      <c r="AD1127" s="50"/>
      <c r="AE1127" s="50">
        <f t="shared" si="471"/>
        <v>0</v>
      </c>
      <c r="AF1127" s="50"/>
      <c r="AG1127" s="50">
        <f t="shared" si="472"/>
        <v>0</v>
      </c>
      <c r="AH1127" s="50">
        <v>1</v>
      </c>
      <c r="AI1127" s="50">
        <f t="shared" si="479"/>
        <v>247.94</v>
      </c>
      <c r="AJ1127" s="50"/>
      <c r="AK1127" s="50">
        <f t="shared" si="484"/>
        <v>0</v>
      </c>
      <c r="AL1127" s="50"/>
      <c r="AM1127" s="50">
        <f t="shared" si="480"/>
        <v>0</v>
      </c>
      <c r="AN1127" s="50"/>
      <c r="AO1127" s="50">
        <f t="shared" si="481"/>
        <v>0</v>
      </c>
      <c r="AP1127" s="49">
        <f t="shared" si="482"/>
        <v>1</v>
      </c>
      <c r="AQ1127" s="49">
        <f t="shared" si="474"/>
        <v>247.94</v>
      </c>
      <c r="AR1127" s="49">
        <f t="shared" si="475"/>
        <v>0</v>
      </c>
      <c r="AS1127" s="58">
        <f t="shared" si="476"/>
        <v>0</v>
      </c>
      <c r="AT1127" s="47"/>
      <c r="AU1127" s="46"/>
      <c r="AV1127" s="24">
        <f t="shared" si="485"/>
        <v>0</v>
      </c>
      <c r="AW1127" s="23" t="str">
        <f t="shared" si="493"/>
        <v>NÃO MEDIDO</v>
      </c>
      <c r="AX1127" s="45"/>
    </row>
    <row r="1128" spans="1:50" s="41" customFormat="1" ht="63" customHeight="1" x14ac:dyDescent="0.2">
      <c r="A1128" s="41" t="s">
        <v>39</v>
      </c>
      <c r="C1128" s="57" t="s">
        <v>1033</v>
      </c>
      <c r="D1128" s="56" t="s">
        <v>1032</v>
      </c>
      <c r="E1128" s="55" t="s">
        <v>43</v>
      </c>
      <c r="F1128" s="53">
        <v>12</v>
      </c>
      <c r="G1128" s="53">
        <v>0</v>
      </c>
      <c r="H1128" s="54">
        <v>0</v>
      </c>
      <c r="I1128" s="54"/>
      <c r="J1128" s="54">
        <v>0</v>
      </c>
      <c r="K1128" s="53">
        <f t="shared" si="477"/>
        <v>12</v>
      </c>
      <c r="L1128" s="52">
        <v>86.66</v>
      </c>
      <c r="M1128" s="51">
        <f t="shared" si="483"/>
        <v>1039.92</v>
      </c>
      <c r="N1128" s="50"/>
      <c r="O1128" s="50">
        <f t="shared" si="486"/>
        <v>0</v>
      </c>
      <c r="P1128" s="50"/>
      <c r="Q1128" s="50">
        <f t="shared" si="487"/>
        <v>0</v>
      </c>
      <c r="R1128" s="50"/>
      <c r="S1128" s="50">
        <f t="shared" si="488"/>
        <v>0</v>
      </c>
      <c r="T1128" s="50"/>
      <c r="U1128" s="50">
        <f t="shared" si="489"/>
        <v>0</v>
      </c>
      <c r="V1128" s="50"/>
      <c r="W1128" s="50">
        <f t="shared" si="490"/>
        <v>0</v>
      </c>
      <c r="X1128" s="50"/>
      <c r="Y1128" s="50">
        <f t="shared" si="491"/>
        <v>0</v>
      </c>
      <c r="Z1128" s="50"/>
      <c r="AA1128" s="50">
        <f t="shared" si="492"/>
        <v>0</v>
      </c>
      <c r="AB1128" s="50"/>
      <c r="AC1128" s="50">
        <f t="shared" si="478"/>
        <v>0</v>
      </c>
      <c r="AD1128" s="50"/>
      <c r="AE1128" s="50">
        <f t="shared" si="471"/>
        <v>0</v>
      </c>
      <c r="AF1128" s="50"/>
      <c r="AG1128" s="50">
        <f t="shared" si="472"/>
        <v>0</v>
      </c>
      <c r="AH1128" s="50"/>
      <c r="AI1128" s="50">
        <f t="shared" si="479"/>
        <v>0</v>
      </c>
      <c r="AJ1128" s="50">
        <v>12</v>
      </c>
      <c r="AK1128" s="50">
        <f t="shared" si="484"/>
        <v>1039.92</v>
      </c>
      <c r="AL1128" s="50"/>
      <c r="AM1128" s="50">
        <f t="shared" si="480"/>
        <v>0</v>
      </c>
      <c r="AN1128" s="50"/>
      <c r="AO1128" s="50">
        <f t="shared" si="481"/>
        <v>0</v>
      </c>
      <c r="AP1128" s="49">
        <f t="shared" si="482"/>
        <v>12</v>
      </c>
      <c r="AQ1128" s="49">
        <f t="shared" si="474"/>
        <v>1039.92</v>
      </c>
      <c r="AR1128" s="49">
        <f t="shared" si="475"/>
        <v>0</v>
      </c>
      <c r="AS1128" s="58">
        <f t="shared" si="476"/>
        <v>0</v>
      </c>
      <c r="AT1128" s="47"/>
      <c r="AU1128" s="46"/>
      <c r="AV1128" s="24">
        <f t="shared" si="485"/>
        <v>12</v>
      </c>
      <c r="AW1128" s="23" t="str">
        <f t="shared" si="493"/>
        <v>MEDIDO</v>
      </c>
      <c r="AX1128" s="45"/>
    </row>
    <row r="1129" spans="1:50" s="41" customFormat="1" ht="63" customHeight="1" x14ac:dyDescent="0.2">
      <c r="A1129" s="41" t="s">
        <v>39</v>
      </c>
      <c r="C1129" s="57" t="s">
        <v>1031</v>
      </c>
      <c r="D1129" s="56" t="s">
        <v>1030</v>
      </c>
      <c r="E1129" s="55" t="s">
        <v>43</v>
      </c>
      <c r="F1129" s="53">
        <v>2</v>
      </c>
      <c r="G1129" s="53">
        <v>0</v>
      </c>
      <c r="H1129" s="54">
        <v>0</v>
      </c>
      <c r="I1129" s="54"/>
      <c r="J1129" s="54">
        <v>0</v>
      </c>
      <c r="K1129" s="53">
        <f t="shared" si="477"/>
        <v>2</v>
      </c>
      <c r="L1129" s="52">
        <v>135.37</v>
      </c>
      <c r="M1129" s="51">
        <f t="shared" si="483"/>
        <v>270.74</v>
      </c>
      <c r="N1129" s="50"/>
      <c r="O1129" s="50">
        <f t="shared" si="486"/>
        <v>0</v>
      </c>
      <c r="P1129" s="50"/>
      <c r="Q1129" s="50">
        <f t="shared" si="487"/>
        <v>0</v>
      </c>
      <c r="R1129" s="50"/>
      <c r="S1129" s="50">
        <f t="shared" si="488"/>
        <v>0</v>
      </c>
      <c r="T1129" s="50"/>
      <c r="U1129" s="50">
        <f t="shared" si="489"/>
        <v>0</v>
      </c>
      <c r="V1129" s="50"/>
      <c r="W1129" s="50">
        <f t="shared" si="490"/>
        <v>0</v>
      </c>
      <c r="X1129" s="50"/>
      <c r="Y1129" s="50">
        <f t="shared" si="491"/>
        <v>0</v>
      </c>
      <c r="Z1129" s="50"/>
      <c r="AA1129" s="50">
        <f t="shared" si="492"/>
        <v>0</v>
      </c>
      <c r="AB1129" s="50"/>
      <c r="AC1129" s="50">
        <f t="shared" si="478"/>
        <v>0</v>
      </c>
      <c r="AD1129" s="50"/>
      <c r="AE1129" s="50">
        <f t="shared" si="471"/>
        <v>0</v>
      </c>
      <c r="AF1129" s="50"/>
      <c r="AG1129" s="50">
        <f t="shared" si="472"/>
        <v>0</v>
      </c>
      <c r="AH1129" s="50">
        <v>2</v>
      </c>
      <c r="AI1129" s="50">
        <f t="shared" si="479"/>
        <v>270.74</v>
      </c>
      <c r="AJ1129" s="50"/>
      <c r="AK1129" s="50">
        <f t="shared" si="484"/>
        <v>0</v>
      </c>
      <c r="AL1129" s="50"/>
      <c r="AM1129" s="50">
        <f t="shared" si="480"/>
        <v>0</v>
      </c>
      <c r="AN1129" s="50"/>
      <c r="AO1129" s="50">
        <f t="shared" si="481"/>
        <v>0</v>
      </c>
      <c r="AP1129" s="49">
        <f t="shared" si="482"/>
        <v>2</v>
      </c>
      <c r="AQ1129" s="49">
        <f t="shared" si="474"/>
        <v>270.74</v>
      </c>
      <c r="AR1129" s="49">
        <f t="shared" si="475"/>
        <v>0</v>
      </c>
      <c r="AS1129" s="58">
        <f t="shared" si="476"/>
        <v>0</v>
      </c>
      <c r="AT1129" s="47"/>
      <c r="AU1129" s="46"/>
      <c r="AV1129" s="24">
        <f t="shared" si="485"/>
        <v>0</v>
      </c>
      <c r="AW1129" s="23" t="str">
        <f t="shared" si="493"/>
        <v>NÃO MEDIDO</v>
      </c>
      <c r="AX1129" s="45"/>
    </row>
    <row r="1130" spans="1:50" s="41" customFormat="1" ht="63" customHeight="1" x14ac:dyDescent="0.2">
      <c r="A1130" s="41" t="s">
        <v>39</v>
      </c>
      <c r="C1130" s="57" t="s">
        <v>1029</v>
      </c>
      <c r="D1130" s="56" t="s">
        <v>1028</v>
      </c>
      <c r="E1130" s="55" t="s">
        <v>43</v>
      </c>
      <c r="F1130" s="53">
        <v>4</v>
      </c>
      <c r="G1130" s="53">
        <v>0</v>
      </c>
      <c r="H1130" s="54">
        <v>0</v>
      </c>
      <c r="I1130" s="54"/>
      <c r="J1130" s="54">
        <v>0</v>
      </c>
      <c r="K1130" s="53">
        <f t="shared" si="477"/>
        <v>4</v>
      </c>
      <c r="L1130" s="52">
        <v>141.34</v>
      </c>
      <c r="M1130" s="51">
        <f t="shared" si="483"/>
        <v>565.36</v>
      </c>
      <c r="N1130" s="50"/>
      <c r="O1130" s="50">
        <f t="shared" si="486"/>
        <v>0</v>
      </c>
      <c r="P1130" s="50"/>
      <c r="Q1130" s="50">
        <f t="shared" si="487"/>
        <v>0</v>
      </c>
      <c r="R1130" s="50"/>
      <c r="S1130" s="50">
        <f t="shared" si="488"/>
        <v>0</v>
      </c>
      <c r="T1130" s="50"/>
      <c r="U1130" s="50">
        <f t="shared" si="489"/>
        <v>0</v>
      </c>
      <c r="V1130" s="50"/>
      <c r="W1130" s="50">
        <f t="shared" si="490"/>
        <v>0</v>
      </c>
      <c r="X1130" s="50"/>
      <c r="Y1130" s="50">
        <f t="shared" si="491"/>
        <v>0</v>
      </c>
      <c r="Z1130" s="50"/>
      <c r="AA1130" s="50">
        <f t="shared" si="492"/>
        <v>0</v>
      </c>
      <c r="AB1130" s="50"/>
      <c r="AC1130" s="50">
        <f t="shared" si="478"/>
        <v>0</v>
      </c>
      <c r="AD1130" s="50"/>
      <c r="AE1130" s="50">
        <f t="shared" si="471"/>
        <v>0</v>
      </c>
      <c r="AF1130" s="50"/>
      <c r="AG1130" s="50">
        <f t="shared" si="472"/>
        <v>0</v>
      </c>
      <c r="AH1130" s="50">
        <v>4</v>
      </c>
      <c r="AI1130" s="50">
        <f t="shared" si="479"/>
        <v>565.36</v>
      </c>
      <c r="AJ1130" s="50"/>
      <c r="AK1130" s="50">
        <f t="shared" si="484"/>
        <v>0</v>
      </c>
      <c r="AL1130" s="50"/>
      <c r="AM1130" s="50">
        <f t="shared" si="480"/>
        <v>0</v>
      </c>
      <c r="AN1130" s="50"/>
      <c r="AO1130" s="50">
        <f t="shared" si="481"/>
        <v>0</v>
      </c>
      <c r="AP1130" s="49">
        <f t="shared" si="482"/>
        <v>4</v>
      </c>
      <c r="AQ1130" s="49">
        <f t="shared" si="474"/>
        <v>565.36</v>
      </c>
      <c r="AR1130" s="49">
        <f t="shared" si="475"/>
        <v>0</v>
      </c>
      <c r="AS1130" s="58">
        <f t="shared" si="476"/>
        <v>0</v>
      </c>
      <c r="AT1130" s="47"/>
      <c r="AU1130" s="46"/>
      <c r="AV1130" s="24">
        <f t="shared" si="485"/>
        <v>0</v>
      </c>
      <c r="AW1130" s="23" t="str">
        <f t="shared" si="493"/>
        <v>NÃO MEDIDO</v>
      </c>
      <c r="AX1130" s="45"/>
    </row>
    <row r="1131" spans="1:50" s="41" customFormat="1" ht="63" customHeight="1" x14ac:dyDescent="0.2">
      <c r="A1131" s="41" t="s">
        <v>39</v>
      </c>
      <c r="C1131" s="57" t="s">
        <v>1027</v>
      </c>
      <c r="D1131" s="56" t="s">
        <v>1026</v>
      </c>
      <c r="E1131" s="55" t="s">
        <v>43</v>
      </c>
      <c r="F1131" s="53">
        <v>1</v>
      </c>
      <c r="G1131" s="53">
        <v>0</v>
      </c>
      <c r="H1131" s="54">
        <v>0</v>
      </c>
      <c r="I1131" s="54"/>
      <c r="J1131" s="54">
        <v>0</v>
      </c>
      <c r="K1131" s="53">
        <f t="shared" si="477"/>
        <v>1</v>
      </c>
      <c r="L1131" s="52">
        <v>147.27000000000001</v>
      </c>
      <c r="M1131" s="51">
        <f t="shared" si="483"/>
        <v>147.27000000000001</v>
      </c>
      <c r="N1131" s="50"/>
      <c r="O1131" s="50">
        <f t="shared" si="486"/>
        <v>0</v>
      </c>
      <c r="P1131" s="50"/>
      <c r="Q1131" s="50">
        <f t="shared" si="487"/>
        <v>0</v>
      </c>
      <c r="R1131" s="50"/>
      <c r="S1131" s="50">
        <f t="shared" si="488"/>
        <v>0</v>
      </c>
      <c r="T1131" s="50"/>
      <c r="U1131" s="50">
        <f t="shared" si="489"/>
        <v>0</v>
      </c>
      <c r="V1131" s="50"/>
      <c r="W1131" s="50">
        <f t="shared" si="490"/>
        <v>0</v>
      </c>
      <c r="X1131" s="50"/>
      <c r="Y1131" s="50">
        <f t="shared" si="491"/>
        <v>0</v>
      </c>
      <c r="Z1131" s="50"/>
      <c r="AA1131" s="50">
        <f t="shared" si="492"/>
        <v>0</v>
      </c>
      <c r="AB1131" s="50"/>
      <c r="AC1131" s="50">
        <f t="shared" si="478"/>
        <v>0</v>
      </c>
      <c r="AD1131" s="50"/>
      <c r="AE1131" s="50">
        <f t="shared" si="471"/>
        <v>0</v>
      </c>
      <c r="AF1131" s="50"/>
      <c r="AG1131" s="50">
        <f t="shared" si="472"/>
        <v>0</v>
      </c>
      <c r="AH1131" s="50">
        <v>1</v>
      </c>
      <c r="AI1131" s="50">
        <f t="shared" si="479"/>
        <v>147.27000000000001</v>
      </c>
      <c r="AJ1131" s="50"/>
      <c r="AK1131" s="50">
        <f t="shared" si="484"/>
        <v>0</v>
      </c>
      <c r="AL1131" s="50"/>
      <c r="AM1131" s="50">
        <f t="shared" si="480"/>
        <v>0</v>
      </c>
      <c r="AN1131" s="50"/>
      <c r="AO1131" s="50">
        <f t="shared" si="481"/>
        <v>0</v>
      </c>
      <c r="AP1131" s="49">
        <f t="shared" si="482"/>
        <v>1</v>
      </c>
      <c r="AQ1131" s="49">
        <f t="shared" si="474"/>
        <v>147.27000000000001</v>
      </c>
      <c r="AR1131" s="49">
        <f t="shared" si="475"/>
        <v>0</v>
      </c>
      <c r="AS1131" s="58">
        <f t="shared" si="476"/>
        <v>0</v>
      </c>
      <c r="AT1131" s="47"/>
      <c r="AU1131" s="46"/>
      <c r="AV1131" s="24">
        <f t="shared" si="485"/>
        <v>0</v>
      </c>
      <c r="AW1131" s="23" t="str">
        <f t="shared" si="493"/>
        <v>NÃO MEDIDO</v>
      </c>
      <c r="AX1131" s="45"/>
    </row>
    <row r="1132" spans="1:50" s="41" customFormat="1" ht="63" customHeight="1" x14ac:dyDescent="0.2">
      <c r="A1132" s="41" t="s">
        <v>39</v>
      </c>
      <c r="C1132" s="57" t="s">
        <v>1025</v>
      </c>
      <c r="D1132" s="56" t="s">
        <v>1024</v>
      </c>
      <c r="E1132" s="55" t="s">
        <v>43</v>
      </c>
      <c r="F1132" s="53">
        <v>9</v>
      </c>
      <c r="G1132" s="53">
        <v>0</v>
      </c>
      <c r="H1132" s="54">
        <v>0</v>
      </c>
      <c r="I1132" s="54"/>
      <c r="J1132" s="54">
        <v>0</v>
      </c>
      <c r="K1132" s="53">
        <f t="shared" si="477"/>
        <v>9</v>
      </c>
      <c r="L1132" s="52">
        <v>245.53</v>
      </c>
      <c r="M1132" s="51">
        <f t="shared" si="483"/>
        <v>2209.77</v>
      </c>
      <c r="N1132" s="50"/>
      <c r="O1132" s="50">
        <f t="shared" si="486"/>
        <v>0</v>
      </c>
      <c r="P1132" s="50"/>
      <c r="Q1132" s="50">
        <f t="shared" si="487"/>
        <v>0</v>
      </c>
      <c r="R1132" s="50"/>
      <c r="S1132" s="50">
        <f t="shared" si="488"/>
        <v>0</v>
      </c>
      <c r="T1132" s="50"/>
      <c r="U1132" s="50">
        <f t="shared" si="489"/>
        <v>0</v>
      </c>
      <c r="V1132" s="50"/>
      <c r="W1132" s="50">
        <f t="shared" si="490"/>
        <v>0</v>
      </c>
      <c r="X1132" s="50"/>
      <c r="Y1132" s="50">
        <f t="shared" si="491"/>
        <v>0</v>
      </c>
      <c r="Z1132" s="50"/>
      <c r="AA1132" s="50">
        <f t="shared" si="492"/>
        <v>0</v>
      </c>
      <c r="AB1132" s="50"/>
      <c r="AC1132" s="50">
        <f t="shared" si="478"/>
        <v>0</v>
      </c>
      <c r="AD1132" s="50"/>
      <c r="AE1132" s="50">
        <f t="shared" si="471"/>
        <v>0</v>
      </c>
      <c r="AF1132" s="50"/>
      <c r="AG1132" s="50">
        <f t="shared" si="472"/>
        <v>0</v>
      </c>
      <c r="AH1132" s="50">
        <v>9</v>
      </c>
      <c r="AI1132" s="50">
        <f t="shared" si="479"/>
        <v>2209.77</v>
      </c>
      <c r="AJ1132" s="50"/>
      <c r="AK1132" s="50">
        <f t="shared" si="484"/>
        <v>0</v>
      </c>
      <c r="AL1132" s="50"/>
      <c r="AM1132" s="50">
        <f t="shared" si="480"/>
        <v>0</v>
      </c>
      <c r="AN1132" s="50"/>
      <c r="AO1132" s="50">
        <f t="shared" si="481"/>
        <v>0</v>
      </c>
      <c r="AP1132" s="49">
        <f t="shared" si="482"/>
        <v>9</v>
      </c>
      <c r="AQ1132" s="49">
        <f t="shared" si="474"/>
        <v>2209.77</v>
      </c>
      <c r="AR1132" s="49">
        <f t="shared" si="475"/>
        <v>0</v>
      </c>
      <c r="AS1132" s="58">
        <f t="shared" si="476"/>
        <v>0</v>
      </c>
      <c r="AT1132" s="47"/>
      <c r="AU1132" s="46"/>
      <c r="AV1132" s="24">
        <f t="shared" si="485"/>
        <v>0</v>
      </c>
      <c r="AW1132" s="23" t="str">
        <f t="shared" si="493"/>
        <v>NÃO MEDIDO</v>
      </c>
      <c r="AX1132" s="45"/>
    </row>
    <row r="1133" spans="1:50" s="41" customFormat="1" ht="63" customHeight="1" x14ac:dyDescent="0.2">
      <c r="A1133" s="41" t="s">
        <v>39</v>
      </c>
      <c r="C1133" s="57" t="s">
        <v>1023</v>
      </c>
      <c r="D1133" s="56" t="s">
        <v>1022</v>
      </c>
      <c r="E1133" s="55" t="s">
        <v>43</v>
      </c>
      <c r="F1133" s="53">
        <v>2</v>
      </c>
      <c r="G1133" s="53">
        <v>0</v>
      </c>
      <c r="H1133" s="54">
        <v>0</v>
      </c>
      <c r="I1133" s="54"/>
      <c r="J1133" s="54">
        <v>0</v>
      </c>
      <c r="K1133" s="53">
        <f t="shared" si="477"/>
        <v>2</v>
      </c>
      <c r="L1133" s="52">
        <v>268.83999999999997</v>
      </c>
      <c r="M1133" s="51">
        <f t="shared" si="483"/>
        <v>537.67999999999995</v>
      </c>
      <c r="N1133" s="50"/>
      <c r="O1133" s="50">
        <f t="shared" si="486"/>
        <v>0</v>
      </c>
      <c r="P1133" s="50"/>
      <c r="Q1133" s="50">
        <f t="shared" si="487"/>
        <v>0</v>
      </c>
      <c r="R1133" s="50"/>
      <c r="S1133" s="50">
        <f t="shared" si="488"/>
        <v>0</v>
      </c>
      <c r="T1133" s="50"/>
      <c r="U1133" s="50">
        <f t="shared" si="489"/>
        <v>0</v>
      </c>
      <c r="V1133" s="50"/>
      <c r="W1133" s="50">
        <f t="shared" si="490"/>
        <v>0</v>
      </c>
      <c r="X1133" s="50"/>
      <c r="Y1133" s="50">
        <f t="shared" si="491"/>
        <v>0</v>
      </c>
      <c r="Z1133" s="50"/>
      <c r="AA1133" s="50">
        <f t="shared" si="492"/>
        <v>0</v>
      </c>
      <c r="AB1133" s="50"/>
      <c r="AC1133" s="50">
        <f t="shared" si="478"/>
        <v>0</v>
      </c>
      <c r="AD1133" s="50"/>
      <c r="AE1133" s="50">
        <f t="shared" si="471"/>
        <v>0</v>
      </c>
      <c r="AF1133" s="50"/>
      <c r="AG1133" s="50">
        <f t="shared" si="472"/>
        <v>0</v>
      </c>
      <c r="AH1133" s="50">
        <v>2</v>
      </c>
      <c r="AI1133" s="50">
        <f t="shared" si="479"/>
        <v>537.67999999999995</v>
      </c>
      <c r="AJ1133" s="50"/>
      <c r="AK1133" s="50">
        <f t="shared" si="484"/>
        <v>0</v>
      </c>
      <c r="AL1133" s="50"/>
      <c r="AM1133" s="50">
        <f t="shared" si="480"/>
        <v>0</v>
      </c>
      <c r="AN1133" s="50"/>
      <c r="AO1133" s="50">
        <f t="shared" si="481"/>
        <v>0</v>
      </c>
      <c r="AP1133" s="49">
        <f t="shared" si="482"/>
        <v>2</v>
      </c>
      <c r="AQ1133" s="49">
        <f t="shared" si="474"/>
        <v>537.67999999999995</v>
      </c>
      <c r="AR1133" s="49">
        <f t="shared" si="475"/>
        <v>0</v>
      </c>
      <c r="AS1133" s="58">
        <f t="shared" si="476"/>
        <v>0</v>
      </c>
      <c r="AT1133" s="47"/>
      <c r="AU1133" s="46"/>
      <c r="AV1133" s="24">
        <f t="shared" si="485"/>
        <v>0</v>
      </c>
      <c r="AW1133" s="23" t="str">
        <f t="shared" si="493"/>
        <v>NÃO MEDIDO</v>
      </c>
      <c r="AX1133" s="45"/>
    </row>
    <row r="1134" spans="1:50" s="41" customFormat="1" ht="63" customHeight="1" x14ac:dyDescent="0.2">
      <c r="A1134" s="41" t="s">
        <v>39</v>
      </c>
      <c r="C1134" s="57" t="s">
        <v>1021</v>
      </c>
      <c r="D1134" s="56" t="s">
        <v>1020</v>
      </c>
      <c r="E1134" s="55" t="s">
        <v>43</v>
      </c>
      <c r="F1134" s="53">
        <v>1</v>
      </c>
      <c r="G1134" s="53">
        <v>0</v>
      </c>
      <c r="H1134" s="54">
        <v>0</v>
      </c>
      <c r="I1134" s="54"/>
      <c r="J1134" s="54">
        <v>0</v>
      </c>
      <c r="K1134" s="53">
        <f t="shared" si="477"/>
        <v>1</v>
      </c>
      <c r="L1134" s="52">
        <v>81.93</v>
      </c>
      <c r="M1134" s="51">
        <f t="shared" si="483"/>
        <v>81.93</v>
      </c>
      <c r="N1134" s="50"/>
      <c r="O1134" s="50">
        <f t="shared" si="486"/>
        <v>0</v>
      </c>
      <c r="P1134" s="50"/>
      <c r="Q1134" s="50">
        <f t="shared" si="487"/>
        <v>0</v>
      </c>
      <c r="R1134" s="50"/>
      <c r="S1134" s="50">
        <f t="shared" si="488"/>
        <v>0</v>
      </c>
      <c r="T1134" s="50"/>
      <c r="U1134" s="50">
        <f t="shared" si="489"/>
        <v>0</v>
      </c>
      <c r="V1134" s="50"/>
      <c r="W1134" s="50">
        <f t="shared" si="490"/>
        <v>0</v>
      </c>
      <c r="X1134" s="50"/>
      <c r="Y1134" s="50">
        <f t="shared" si="491"/>
        <v>0</v>
      </c>
      <c r="Z1134" s="50"/>
      <c r="AA1134" s="50">
        <f t="shared" si="492"/>
        <v>0</v>
      </c>
      <c r="AB1134" s="50"/>
      <c r="AC1134" s="50">
        <f t="shared" si="478"/>
        <v>0</v>
      </c>
      <c r="AD1134" s="50"/>
      <c r="AE1134" s="50">
        <f t="shared" si="471"/>
        <v>0</v>
      </c>
      <c r="AF1134" s="50"/>
      <c r="AG1134" s="50">
        <f t="shared" si="472"/>
        <v>0</v>
      </c>
      <c r="AH1134" s="50">
        <v>1</v>
      </c>
      <c r="AI1134" s="50">
        <f t="shared" si="479"/>
        <v>81.93</v>
      </c>
      <c r="AJ1134" s="50"/>
      <c r="AK1134" s="50">
        <f t="shared" si="484"/>
        <v>0</v>
      </c>
      <c r="AL1134" s="50"/>
      <c r="AM1134" s="50">
        <f t="shared" si="480"/>
        <v>0</v>
      </c>
      <c r="AN1134" s="50"/>
      <c r="AO1134" s="50">
        <f t="shared" si="481"/>
        <v>0</v>
      </c>
      <c r="AP1134" s="49">
        <f t="shared" si="482"/>
        <v>1</v>
      </c>
      <c r="AQ1134" s="49">
        <f t="shared" si="474"/>
        <v>81.93</v>
      </c>
      <c r="AR1134" s="49">
        <f t="shared" si="475"/>
        <v>0</v>
      </c>
      <c r="AS1134" s="58">
        <f t="shared" si="476"/>
        <v>0</v>
      </c>
      <c r="AT1134" s="47"/>
      <c r="AU1134" s="46"/>
      <c r="AV1134" s="24">
        <f t="shared" si="485"/>
        <v>0</v>
      </c>
      <c r="AW1134" s="23" t="str">
        <f t="shared" si="493"/>
        <v>NÃO MEDIDO</v>
      </c>
      <c r="AX1134" s="45"/>
    </row>
    <row r="1135" spans="1:50" s="41" customFormat="1" ht="63" customHeight="1" x14ac:dyDescent="0.2">
      <c r="A1135" s="41" t="s">
        <v>39</v>
      </c>
      <c r="C1135" s="57" t="s">
        <v>1019</v>
      </c>
      <c r="D1135" s="56" t="s">
        <v>1018</v>
      </c>
      <c r="E1135" s="55" t="s">
        <v>43</v>
      </c>
      <c r="F1135" s="53">
        <v>1</v>
      </c>
      <c r="G1135" s="53">
        <v>0</v>
      </c>
      <c r="H1135" s="54">
        <v>0</v>
      </c>
      <c r="I1135" s="54"/>
      <c r="J1135" s="54">
        <v>0</v>
      </c>
      <c r="K1135" s="53">
        <f t="shared" si="477"/>
        <v>1</v>
      </c>
      <c r="L1135" s="52">
        <v>72581.460000000006</v>
      </c>
      <c r="M1135" s="51">
        <f t="shared" si="483"/>
        <v>72581.460000000006</v>
      </c>
      <c r="N1135" s="50"/>
      <c r="O1135" s="50">
        <f t="shared" si="486"/>
        <v>0</v>
      </c>
      <c r="P1135" s="50"/>
      <c r="Q1135" s="50">
        <f t="shared" si="487"/>
        <v>0</v>
      </c>
      <c r="R1135" s="50"/>
      <c r="S1135" s="50">
        <f t="shared" si="488"/>
        <v>0</v>
      </c>
      <c r="T1135" s="50"/>
      <c r="U1135" s="50">
        <f t="shared" si="489"/>
        <v>0</v>
      </c>
      <c r="V1135" s="50"/>
      <c r="W1135" s="50">
        <f t="shared" si="490"/>
        <v>0</v>
      </c>
      <c r="X1135" s="50"/>
      <c r="Y1135" s="50">
        <f t="shared" si="491"/>
        <v>0</v>
      </c>
      <c r="Z1135" s="50"/>
      <c r="AA1135" s="50">
        <f t="shared" si="492"/>
        <v>0</v>
      </c>
      <c r="AB1135" s="50">
        <v>1</v>
      </c>
      <c r="AC1135" s="50">
        <f t="shared" si="478"/>
        <v>72581.460000000006</v>
      </c>
      <c r="AD1135" s="50"/>
      <c r="AE1135" s="50">
        <f t="shared" si="471"/>
        <v>0</v>
      </c>
      <c r="AF1135" s="50"/>
      <c r="AG1135" s="50">
        <f t="shared" si="472"/>
        <v>0</v>
      </c>
      <c r="AH1135" s="50"/>
      <c r="AI1135" s="50">
        <f t="shared" si="479"/>
        <v>0</v>
      </c>
      <c r="AJ1135" s="50"/>
      <c r="AK1135" s="50">
        <f t="shared" si="484"/>
        <v>0</v>
      </c>
      <c r="AL1135" s="50"/>
      <c r="AM1135" s="50">
        <f t="shared" si="480"/>
        <v>0</v>
      </c>
      <c r="AN1135" s="50"/>
      <c r="AO1135" s="50">
        <f t="shared" si="481"/>
        <v>0</v>
      </c>
      <c r="AP1135" s="49">
        <f t="shared" si="482"/>
        <v>1</v>
      </c>
      <c r="AQ1135" s="49">
        <f t="shared" si="474"/>
        <v>72581.460000000006</v>
      </c>
      <c r="AR1135" s="49">
        <f t="shared" si="475"/>
        <v>0</v>
      </c>
      <c r="AS1135" s="58">
        <f t="shared" si="476"/>
        <v>0</v>
      </c>
      <c r="AT1135" s="47"/>
      <c r="AU1135" s="46"/>
      <c r="AV1135" s="24">
        <f t="shared" si="485"/>
        <v>0</v>
      </c>
      <c r="AW1135" s="23" t="str">
        <f t="shared" si="493"/>
        <v>NÃO MEDIDO</v>
      </c>
      <c r="AX1135" s="45"/>
    </row>
    <row r="1136" spans="1:50" s="41" customFormat="1" ht="63" customHeight="1" x14ac:dyDescent="0.2">
      <c r="A1136" s="41" t="s">
        <v>39</v>
      </c>
      <c r="C1136" s="57" t="s">
        <v>1017</v>
      </c>
      <c r="D1136" s="56" t="s">
        <v>1016</v>
      </c>
      <c r="E1136" s="55" t="s">
        <v>43</v>
      </c>
      <c r="F1136" s="53">
        <v>3</v>
      </c>
      <c r="G1136" s="53">
        <v>0</v>
      </c>
      <c r="H1136" s="54">
        <v>0</v>
      </c>
      <c r="I1136" s="54"/>
      <c r="J1136" s="54">
        <v>0</v>
      </c>
      <c r="K1136" s="53">
        <f t="shared" si="477"/>
        <v>3</v>
      </c>
      <c r="L1136" s="52">
        <v>50731.87</v>
      </c>
      <c r="M1136" s="51">
        <f t="shared" si="483"/>
        <v>152195.60999999999</v>
      </c>
      <c r="N1136" s="50"/>
      <c r="O1136" s="50">
        <f t="shared" si="486"/>
        <v>0</v>
      </c>
      <c r="P1136" s="50"/>
      <c r="Q1136" s="50">
        <f t="shared" si="487"/>
        <v>0</v>
      </c>
      <c r="R1136" s="50"/>
      <c r="S1136" s="50">
        <f t="shared" si="488"/>
        <v>0</v>
      </c>
      <c r="T1136" s="50"/>
      <c r="U1136" s="50">
        <f t="shared" si="489"/>
        <v>0</v>
      </c>
      <c r="V1136" s="50"/>
      <c r="W1136" s="50">
        <f t="shared" si="490"/>
        <v>0</v>
      </c>
      <c r="X1136" s="50"/>
      <c r="Y1136" s="50">
        <f t="shared" si="491"/>
        <v>0</v>
      </c>
      <c r="Z1136" s="50"/>
      <c r="AA1136" s="50">
        <f t="shared" si="492"/>
        <v>0</v>
      </c>
      <c r="AB1136" s="50">
        <v>3</v>
      </c>
      <c r="AC1136" s="50">
        <f t="shared" si="478"/>
        <v>152195.60999999999</v>
      </c>
      <c r="AD1136" s="50"/>
      <c r="AE1136" s="50">
        <f t="shared" si="471"/>
        <v>0</v>
      </c>
      <c r="AF1136" s="50"/>
      <c r="AG1136" s="50">
        <f t="shared" si="472"/>
        <v>0</v>
      </c>
      <c r="AH1136" s="50"/>
      <c r="AI1136" s="50">
        <f t="shared" si="479"/>
        <v>0</v>
      </c>
      <c r="AJ1136" s="50"/>
      <c r="AK1136" s="50">
        <f t="shared" si="484"/>
        <v>0</v>
      </c>
      <c r="AL1136" s="50"/>
      <c r="AM1136" s="50">
        <f t="shared" si="480"/>
        <v>0</v>
      </c>
      <c r="AN1136" s="50"/>
      <c r="AO1136" s="50">
        <f t="shared" si="481"/>
        <v>0</v>
      </c>
      <c r="AP1136" s="49">
        <f t="shared" si="482"/>
        <v>3</v>
      </c>
      <c r="AQ1136" s="49">
        <f t="shared" si="474"/>
        <v>152195.60999999999</v>
      </c>
      <c r="AR1136" s="49">
        <f t="shared" si="475"/>
        <v>0</v>
      </c>
      <c r="AS1136" s="58">
        <f t="shared" si="476"/>
        <v>0</v>
      </c>
      <c r="AT1136" s="47"/>
      <c r="AU1136" s="46"/>
      <c r="AV1136" s="24">
        <f t="shared" si="485"/>
        <v>0</v>
      </c>
      <c r="AW1136" s="23" t="str">
        <f t="shared" si="493"/>
        <v>NÃO MEDIDO</v>
      </c>
      <c r="AX1136" s="45"/>
    </row>
    <row r="1137" spans="1:50" s="41" customFormat="1" ht="63" customHeight="1" x14ac:dyDescent="0.2">
      <c r="A1137" s="41" t="s">
        <v>39</v>
      </c>
      <c r="C1137" s="57" t="s">
        <v>1015</v>
      </c>
      <c r="D1137" s="56" t="s">
        <v>1014</v>
      </c>
      <c r="E1137" s="55" t="s">
        <v>43</v>
      </c>
      <c r="F1137" s="53">
        <v>2</v>
      </c>
      <c r="G1137" s="53">
        <v>0</v>
      </c>
      <c r="H1137" s="54">
        <v>0</v>
      </c>
      <c r="I1137" s="54"/>
      <c r="J1137" s="54">
        <v>0</v>
      </c>
      <c r="K1137" s="53">
        <f t="shared" si="477"/>
        <v>2</v>
      </c>
      <c r="L1137" s="52">
        <v>4296.16</v>
      </c>
      <c r="M1137" s="51">
        <f t="shared" si="483"/>
        <v>8592.32</v>
      </c>
      <c r="N1137" s="50"/>
      <c r="O1137" s="50">
        <f t="shared" si="486"/>
        <v>0</v>
      </c>
      <c r="P1137" s="50"/>
      <c r="Q1137" s="50">
        <f t="shared" si="487"/>
        <v>0</v>
      </c>
      <c r="R1137" s="50"/>
      <c r="S1137" s="50">
        <f t="shared" si="488"/>
        <v>0</v>
      </c>
      <c r="T1137" s="50"/>
      <c r="U1137" s="50">
        <f t="shared" si="489"/>
        <v>0</v>
      </c>
      <c r="V1137" s="50"/>
      <c r="W1137" s="50">
        <f t="shared" si="490"/>
        <v>0</v>
      </c>
      <c r="X1137" s="50"/>
      <c r="Y1137" s="50">
        <f t="shared" si="491"/>
        <v>0</v>
      </c>
      <c r="Z1137" s="50">
        <v>2</v>
      </c>
      <c r="AA1137" s="50">
        <f t="shared" si="492"/>
        <v>8592.32</v>
      </c>
      <c r="AB1137" s="50"/>
      <c r="AC1137" s="50">
        <f t="shared" si="478"/>
        <v>0</v>
      </c>
      <c r="AD1137" s="50"/>
      <c r="AE1137" s="50">
        <f t="shared" si="471"/>
        <v>0</v>
      </c>
      <c r="AF1137" s="50"/>
      <c r="AG1137" s="50">
        <f t="shared" si="472"/>
        <v>0</v>
      </c>
      <c r="AH1137" s="50"/>
      <c r="AI1137" s="50">
        <f t="shared" si="479"/>
        <v>0</v>
      </c>
      <c r="AJ1137" s="50"/>
      <c r="AK1137" s="50">
        <f t="shared" si="484"/>
        <v>0</v>
      </c>
      <c r="AL1137" s="50"/>
      <c r="AM1137" s="50">
        <f t="shared" si="480"/>
        <v>0</v>
      </c>
      <c r="AN1137" s="50"/>
      <c r="AO1137" s="50">
        <f t="shared" si="481"/>
        <v>0</v>
      </c>
      <c r="AP1137" s="49">
        <f t="shared" si="482"/>
        <v>2</v>
      </c>
      <c r="AQ1137" s="49">
        <f t="shared" si="474"/>
        <v>8592.32</v>
      </c>
      <c r="AR1137" s="49">
        <f t="shared" si="475"/>
        <v>0</v>
      </c>
      <c r="AS1137" s="58">
        <f t="shared" si="476"/>
        <v>0</v>
      </c>
      <c r="AT1137" s="47"/>
      <c r="AU1137" s="46"/>
      <c r="AV1137" s="24">
        <f t="shared" si="485"/>
        <v>0</v>
      </c>
      <c r="AW1137" s="23" t="str">
        <f t="shared" si="493"/>
        <v>NÃO MEDIDO</v>
      </c>
      <c r="AX1137" s="45"/>
    </row>
    <row r="1138" spans="1:50" s="41" customFormat="1" ht="63" customHeight="1" x14ac:dyDescent="0.2">
      <c r="A1138" s="41" t="s">
        <v>39</v>
      </c>
      <c r="C1138" s="57" t="s">
        <v>1013</v>
      </c>
      <c r="D1138" s="56" t="s">
        <v>1012</v>
      </c>
      <c r="E1138" s="55" t="s">
        <v>43</v>
      </c>
      <c r="F1138" s="53">
        <v>4</v>
      </c>
      <c r="G1138" s="53">
        <v>0</v>
      </c>
      <c r="H1138" s="54">
        <v>0</v>
      </c>
      <c r="I1138" s="54"/>
      <c r="J1138" s="54">
        <v>0</v>
      </c>
      <c r="K1138" s="53">
        <f t="shared" si="477"/>
        <v>4</v>
      </c>
      <c r="L1138" s="52">
        <v>4450.26</v>
      </c>
      <c r="M1138" s="51">
        <f t="shared" si="483"/>
        <v>17801.04</v>
      </c>
      <c r="N1138" s="50"/>
      <c r="O1138" s="50">
        <f t="shared" si="486"/>
        <v>0</v>
      </c>
      <c r="P1138" s="50"/>
      <c r="Q1138" s="50">
        <f t="shared" si="487"/>
        <v>0</v>
      </c>
      <c r="R1138" s="50"/>
      <c r="S1138" s="50">
        <f t="shared" si="488"/>
        <v>0</v>
      </c>
      <c r="T1138" s="50"/>
      <c r="U1138" s="50">
        <f t="shared" si="489"/>
        <v>0</v>
      </c>
      <c r="V1138" s="50"/>
      <c r="W1138" s="50">
        <f t="shared" si="490"/>
        <v>0</v>
      </c>
      <c r="X1138" s="50"/>
      <c r="Y1138" s="50">
        <f t="shared" si="491"/>
        <v>0</v>
      </c>
      <c r="Z1138" s="50">
        <v>4</v>
      </c>
      <c r="AA1138" s="50">
        <f t="shared" si="492"/>
        <v>17801.04</v>
      </c>
      <c r="AB1138" s="50"/>
      <c r="AC1138" s="50">
        <f t="shared" si="478"/>
        <v>0</v>
      </c>
      <c r="AD1138" s="50"/>
      <c r="AE1138" s="50">
        <f t="shared" si="471"/>
        <v>0</v>
      </c>
      <c r="AF1138" s="50"/>
      <c r="AG1138" s="50">
        <f t="shared" si="472"/>
        <v>0</v>
      </c>
      <c r="AH1138" s="50"/>
      <c r="AI1138" s="50">
        <f t="shared" si="479"/>
        <v>0</v>
      </c>
      <c r="AJ1138" s="50"/>
      <c r="AK1138" s="50">
        <f t="shared" si="484"/>
        <v>0</v>
      </c>
      <c r="AL1138" s="50"/>
      <c r="AM1138" s="50">
        <f t="shared" si="480"/>
        <v>0</v>
      </c>
      <c r="AN1138" s="50"/>
      <c r="AO1138" s="50">
        <f t="shared" si="481"/>
        <v>0</v>
      </c>
      <c r="AP1138" s="49">
        <f t="shared" si="482"/>
        <v>4</v>
      </c>
      <c r="AQ1138" s="49">
        <f t="shared" si="474"/>
        <v>17801.04</v>
      </c>
      <c r="AR1138" s="49">
        <f t="shared" si="475"/>
        <v>0</v>
      </c>
      <c r="AS1138" s="58">
        <f t="shared" si="476"/>
        <v>0</v>
      </c>
      <c r="AT1138" s="47"/>
      <c r="AU1138" s="46"/>
      <c r="AV1138" s="24">
        <f t="shared" si="485"/>
        <v>0</v>
      </c>
      <c r="AW1138" s="23" t="str">
        <f t="shared" si="493"/>
        <v>NÃO MEDIDO</v>
      </c>
      <c r="AX1138" s="45"/>
    </row>
    <row r="1139" spans="1:50" s="41" customFormat="1" ht="63" customHeight="1" x14ac:dyDescent="0.2">
      <c r="A1139" s="41" t="s">
        <v>39</v>
      </c>
      <c r="C1139" s="57" t="s">
        <v>1011</v>
      </c>
      <c r="D1139" s="56" t="s">
        <v>1010</v>
      </c>
      <c r="E1139" s="55" t="s">
        <v>43</v>
      </c>
      <c r="F1139" s="53">
        <v>1</v>
      </c>
      <c r="G1139" s="53">
        <v>0</v>
      </c>
      <c r="H1139" s="54">
        <v>0</v>
      </c>
      <c r="I1139" s="54"/>
      <c r="J1139" s="54">
        <v>0</v>
      </c>
      <c r="K1139" s="53">
        <f t="shared" si="477"/>
        <v>1</v>
      </c>
      <c r="L1139" s="52">
        <v>6868.07</v>
      </c>
      <c r="M1139" s="51">
        <f t="shared" si="483"/>
        <v>6868.07</v>
      </c>
      <c r="N1139" s="50"/>
      <c r="O1139" s="50">
        <f t="shared" si="486"/>
        <v>0</v>
      </c>
      <c r="P1139" s="50"/>
      <c r="Q1139" s="50">
        <f t="shared" si="487"/>
        <v>0</v>
      </c>
      <c r="R1139" s="50"/>
      <c r="S1139" s="50">
        <f t="shared" si="488"/>
        <v>0</v>
      </c>
      <c r="T1139" s="50"/>
      <c r="U1139" s="50">
        <f t="shared" si="489"/>
        <v>0</v>
      </c>
      <c r="V1139" s="50"/>
      <c r="W1139" s="50">
        <f t="shared" si="490"/>
        <v>0</v>
      </c>
      <c r="X1139" s="50"/>
      <c r="Y1139" s="50">
        <f t="shared" si="491"/>
        <v>0</v>
      </c>
      <c r="Z1139" s="50">
        <v>1</v>
      </c>
      <c r="AA1139" s="50">
        <f t="shared" si="492"/>
        <v>6868.07</v>
      </c>
      <c r="AB1139" s="50"/>
      <c r="AC1139" s="50">
        <f t="shared" si="478"/>
        <v>0</v>
      </c>
      <c r="AD1139" s="50"/>
      <c r="AE1139" s="50">
        <f t="shared" si="471"/>
        <v>0</v>
      </c>
      <c r="AF1139" s="50"/>
      <c r="AG1139" s="50">
        <f t="shared" si="472"/>
        <v>0</v>
      </c>
      <c r="AH1139" s="50"/>
      <c r="AI1139" s="50">
        <f t="shared" si="479"/>
        <v>0</v>
      </c>
      <c r="AJ1139" s="50"/>
      <c r="AK1139" s="50">
        <f t="shared" si="484"/>
        <v>0</v>
      </c>
      <c r="AL1139" s="50"/>
      <c r="AM1139" s="50">
        <f t="shared" si="480"/>
        <v>0</v>
      </c>
      <c r="AN1139" s="50"/>
      <c r="AO1139" s="50">
        <f t="shared" si="481"/>
        <v>0</v>
      </c>
      <c r="AP1139" s="49">
        <f t="shared" si="482"/>
        <v>1</v>
      </c>
      <c r="AQ1139" s="49">
        <f t="shared" si="474"/>
        <v>6868.07</v>
      </c>
      <c r="AR1139" s="49">
        <f t="shared" si="475"/>
        <v>0</v>
      </c>
      <c r="AS1139" s="58">
        <f t="shared" si="476"/>
        <v>0</v>
      </c>
      <c r="AT1139" s="47"/>
      <c r="AU1139" s="46"/>
      <c r="AV1139" s="24">
        <f t="shared" si="485"/>
        <v>0</v>
      </c>
      <c r="AW1139" s="23" t="str">
        <f t="shared" si="493"/>
        <v>NÃO MEDIDO</v>
      </c>
      <c r="AX1139" s="45"/>
    </row>
    <row r="1140" spans="1:50" s="41" customFormat="1" ht="63" customHeight="1" x14ac:dyDescent="0.2">
      <c r="A1140" s="41" t="s">
        <v>39</v>
      </c>
      <c r="C1140" s="57" t="s">
        <v>1009</v>
      </c>
      <c r="D1140" s="56" t="s">
        <v>1008</v>
      </c>
      <c r="E1140" s="55" t="s">
        <v>43</v>
      </c>
      <c r="F1140" s="53">
        <v>9</v>
      </c>
      <c r="G1140" s="53">
        <v>0</v>
      </c>
      <c r="H1140" s="54">
        <v>0</v>
      </c>
      <c r="I1140" s="54"/>
      <c r="J1140" s="54">
        <v>0</v>
      </c>
      <c r="K1140" s="53">
        <f t="shared" si="477"/>
        <v>9</v>
      </c>
      <c r="L1140" s="52">
        <v>20816.87</v>
      </c>
      <c r="M1140" s="51">
        <f t="shared" si="483"/>
        <v>187351.83</v>
      </c>
      <c r="N1140" s="50"/>
      <c r="O1140" s="50">
        <f t="shared" si="486"/>
        <v>0</v>
      </c>
      <c r="P1140" s="50"/>
      <c r="Q1140" s="50">
        <f t="shared" si="487"/>
        <v>0</v>
      </c>
      <c r="R1140" s="50"/>
      <c r="S1140" s="50">
        <f t="shared" si="488"/>
        <v>0</v>
      </c>
      <c r="T1140" s="50"/>
      <c r="U1140" s="50">
        <f t="shared" si="489"/>
        <v>0</v>
      </c>
      <c r="V1140" s="50"/>
      <c r="W1140" s="50">
        <f t="shared" si="490"/>
        <v>0</v>
      </c>
      <c r="X1140" s="50"/>
      <c r="Y1140" s="50">
        <f t="shared" si="491"/>
        <v>0</v>
      </c>
      <c r="Z1140" s="50"/>
      <c r="AA1140" s="50">
        <f t="shared" si="492"/>
        <v>0</v>
      </c>
      <c r="AB1140" s="50">
        <v>9</v>
      </c>
      <c r="AC1140" s="50">
        <f t="shared" si="478"/>
        <v>187351.83</v>
      </c>
      <c r="AD1140" s="50"/>
      <c r="AE1140" s="50">
        <f t="shared" si="471"/>
        <v>0</v>
      </c>
      <c r="AF1140" s="50"/>
      <c r="AG1140" s="50">
        <f t="shared" si="472"/>
        <v>0</v>
      </c>
      <c r="AH1140" s="50"/>
      <c r="AI1140" s="50">
        <f t="shared" si="479"/>
        <v>0</v>
      </c>
      <c r="AJ1140" s="50"/>
      <c r="AK1140" s="50">
        <f t="shared" si="484"/>
        <v>0</v>
      </c>
      <c r="AL1140" s="50"/>
      <c r="AM1140" s="50">
        <f t="shared" si="480"/>
        <v>0</v>
      </c>
      <c r="AN1140" s="50"/>
      <c r="AO1140" s="50">
        <f t="shared" si="481"/>
        <v>0</v>
      </c>
      <c r="AP1140" s="49">
        <f t="shared" si="482"/>
        <v>9</v>
      </c>
      <c r="AQ1140" s="49">
        <f t="shared" si="474"/>
        <v>187351.83</v>
      </c>
      <c r="AR1140" s="49">
        <f t="shared" si="475"/>
        <v>0</v>
      </c>
      <c r="AS1140" s="58">
        <f t="shared" si="476"/>
        <v>0</v>
      </c>
      <c r="AT1140" s="47"/>
      <c r="AU1140" s="46"/>
      <c r="AV1140" s="24">
        <f t="shared" si="485"/>
        <v>0</v>
      </c>
      <c r="AW1140" s="23" t="str">
        <f t="shared" si="493"/>
        <v>NÃO MEDIDO</v>
      </c>
      <c r="AX1140" s="45"/>
    </row>
    <row r="1141" spans="1:50" s="41" customFormat="1" ht="63" customHeight="1" x14ac:dyDescent="0.2">
      <c r="A1141" s="41" t="s">
        <v>39</v>
      </c>
      <c r="C1141" s="57" t="s">
        <v>1007</v>
      </c>
      <c r="D1141" s="56" t="s">
        <v>1006</v>
      </c>
      <c r="E1141" s="55" t="s">
        <v>43</v>
      </c>
      <c r="F1141" s="53">
        <v>2</v>
      </c>
      <c r="G1141" s="53">
        <v>0</v>
      </c>
      <c r="H1141" s="54">
        <v>0</v>
      </c>
      <c r="I1141" s="54"/>
      <c r="J1141" s="54">
        <v>0</v>
      </c>
      <c r="K1141" s="53">
        <f t="shared" si="477"/>
        <v>2</v>
      </c>
      <c r="L1141" s="52">
        <v>19910.66</v>
      </c>
      <c r="M1141" s="51">
        <f t="shared" si="483"/>
        <v>39821.32</v>
      </c>
      <c r="N1141" s="50"/>
      <c r="O1141" s="50">
        <f t="shared" si="486"/>
        <v>0</v>
      </c>
      <c r="P1141" s="50"/>
      <c r="Q1141" s="50">
        <f t="shared" si="487"/>
        <v>0</v>
      </c>
      <c r="R1141" s="50"/>
      <c r="S1141" s="50">
        <f t="shared" si="488"/>
        <v>0</v>
      </c>
      <c r="T1141" s="50"/>
      <c r="U1141" s="50">
        <f t="shared" si="489"/>
        <v>0</v>
      </c>
      <c r="V1141" s="50"/>
      <c r="W1141" s="50">
        <f t="shared" si="490"/>
        <v>0</v>
      </c>
      <c r="X1141" s="50"/>
      <c r="Y1141" s="50">
        <f t="shared" si="491"/>
        <v>0</v>
      </c>
      <c r="Z1141" s="50"/>
      <c r="AA1141" s="50">
        <f t="shared" si="492"/>
        <v>0</v>
      </c>
      <c r="AB1141" s="50">
        <v>2</v>
      </c>
      <c r="AC1141" s="50">
        <f t="shared" si="478"/>
        <v>39821.32</v>
      </c>
      <c r="AD1141" s="50"/>
      <c r="AE1141" s="50">
        <f t="shared" si="471"/>
        <v>0</v>
      </c>
      <c r="AF1141" s="50"/>
      <c r="AG1141" s="50">
        <f t="shared" si="472"/>
        <v>0</v>
      </c>
      <c r="AH1141" s="50"/>
      <c r="AI1141" s="50">
        <f t="shared" si="479"/>
        <v>0</v>
      </c>
      <c r="AJ1141" s="50"/>
      <c r="AK1141" s="50">
        <f t="shared" si="484"/>
        <v>0</v>
      </c>
      <c r="AL1141" s="50"/>
      <c r="AM1141" s="50">
        <f t="shared" si="480"/>
        <v>0</v>
      </c>
      <c r="AN1141" s="50"/>
      <c r="AO1141" s="50">
        <f t="shared" si="481"/>
        <v>0</v>
      </c>
      <c r="AP1141" s="49">
        <f t="shared" si="482"/>
        <v>2</v>
      </c>
      <c r="AQ1141" s="49">
        <f t="shared" si="474"/>
        <v>39821.32</v>
      </c>
      <c r="AR1141" s="49">
        <f t="shared" si="475"/>
        <v>0</v>
      </c>
      <c r="AS1141" s="58">
        <f t="shared" si="476"/>
        <v>0</v>
      </c>
      <c r="AT1141" s="47"/>
      <c r="AU1141" s="46"/>
      <c r="AV1141" s="24">
        <f t="shared" si="485"/>
        <v>0</v>
      </c>
      <c r="AW1141" s="23" t="str">
        <f t="shared" si="493"/>
        <v>NÃO MEDIDO</v>
      </c>
      <c r="AX1141" s="45"/>
    </row>
    <row r="1142" spans="1:50" s="41" customFormat="1" ht="63" customHeight="1" x14ac:dyDescent="0.2">
      <c r="A1142" s="41" t="s">
        <v>39</v>
      </c>
      <c r="C1142" s="57" t="s">
        <v>1005</v>
      </c>
      <c r="D1142" s="56" t="s">
        <v>1004</v>
      </c>
      <c r="E1142" s="55" t="s">
        <v>43</v>
      </c>
      <c r="F1142" s="53">
        <v>1</v>
      </c>
      <c r="G1142" s="53">
        <v>0</v>
      </c>
      <c r="H1142" s="54">
        <v>0</v>
      </c>
      <c r="I1142" s="54"/>
      <c r="J1142" s="54">
        <v>0</v>
      </c>
      <c r="K1142" s="53">
        <f t="shared" si="477"/>
        <v>1</v>
      </c>
      <c r="L1142" s="52">
        <v>3786.41</v>
      </c>
      <c r="M1142" s="51">
        <f t="shared" si="483"/>
        <v>3786.41</v>
      </c>
      <c r="N1142" s="50"/>
      <c r="O1142" s="50">
        <f t="shared" si="486"/>
        <v>0</v>
      </c>
      <c r="P1142" s="50"/>
      <c r="Q1142" s="50">
        <f t="shared" si="487"/>
        <v>0</v>
      </c>
      <c r="R1142" s="50"/>
      <c r="S1142" s="50">
        <f t="shared" si="488"/>
        <v>0</v>
      </c>
      <c r="T1142" s="50"/>
      <c r="U1142" s="50">
        <f t="shared" si="489"/>
        <v>0</v>
      </c>
      <c r="V1142" s="50"/>
      <c r="W1142" s="50">
        <f t="shared" si="490"/>
        <v>0</v>
      </c>
      <c r="X1142" s="50"/>
      <c r="Y1142" s="50">
        <f t="shared" si="491"/>
        <v>0</v>
      </c>
      <c r="Z1142" s="50"/>
      <c r="AA1142" s="50">
        <f t="shared" si="492"/>
        <v>0</v>
      </c>
      <c r="AB1142" s="50"/>
      <c r="AC1142" s="50">
        <f t="shared" si="478"/>
        <v>0</v>
      </c>
      <c r="AD1142" s="50"/>
      <c r="AE1142" s="50">
        <f t="shared" ref="AE1142:AE1205" si="494">ROUND(AD1142*$L1142,2)</f>
        <v>0</v>
      </c>
      <c r="AF1142" s="50"/>
      <c r="AG1142" s="50">
        <f t="shared" si="472"/>
        <v>0</v>
      </c>
      <c r="AH1142" s="50">
        <v>1</v>
      </c>
      <c r="AI1142" s="50">
        <f t="shared" si="479"/>
        <v>3786.41</v>
      </c>
      <c r="AJ1142" s="50"/>
      <c r="AK1142" s="50">
        <f t="shared" si="484"/>
        <v>0</v>
      </c>
      <c r="AL1142" s="50"/>
      <c r="AM1142" s="50">
        <f t="shared" si="480"/>
        <v>0</v>
      </c>
      <c r="AN1142" s="50"/>
      <c r="AO1142" s="50">
        <f t="shared" si="481"/>
        <v>0</v>
      </c>
      <c r="AP1142" s="49">
        <f t="shared" si="482"/>
        <v>1</v>
      </c>
      <c r="AQ1142" s="49">
        <f t="shared" si="474"/>
        <v>3786.41</v>
      </c>
      <c r="AR1142" s="49">
        <f t="shared" si="475"/>
        <v>0</v>
      </c>
      <c r="AS1142" s="58">
        <f t="shared" si="476"/>
        <v>0</v>
      </c>
      <c r="AT1142" s="47"/>
      <c r="AU1142" s="46"/>
      <c r="AV1142" s="24">
        <f t="shared" si="485"/>
        <v>0</v>
      </c>
      <c r="AW1142" s="23" t="str">
        <f t="shared" si="493"/>
        <v>NÃO MEDIDO</v>
      </c>
      <c r="AX1142" s="45"/>
    </row>
    <row r="1143" spans="1:50" s="41" customFormat="1" ht="63" customHeight="1" x14ac:dyDescent="0.2">
      <c r="A1143" s="41" t="s">
        <v>39</v>
      </c>
      <c r="C1143" s="57" t="s">
        <v>1003</v>
      </c>
      <c r="D1143" s="56" t="s">
        <v>1002</v>
      </c>
      <c r="E1143" s="55" t="s">
        <v>43</v>
      </c>
      <c r="F1143" s="53">
        <v>3</v>
      </c>
      <c r="G1143" s="53">
        <v>0</v>
      </c>
      <c r="H1143" s="54">
        <v>0</v>
      </c>
      <c r="I1143" s="54"/>
      <c r="J1143" s="54">
        <v>0</v>
      </c>
      <c r="K1143" s="53">
        <f t="shared" si="477"/>
        <v>3</v>
      </c>
      <c r="L1143" s="52">
        <v>2384.1</v>
      </c>
      <c r="M1143" s="51">
        <f t="shared" si="483"/>
        <v>7152.3</v>
      </c>
      <c r="N1143" s="50"/>
      <c r="O1143" s="50">
        <f t="shared" si="486"/>
        <v>0</v>
      </c>
      <c r="P1143" s="50"/>
      <c r="Q1143" s="50">
        <f t="shared" si="487"/>
        <v>0</v>
      </c>
      <c r="R1143" s="50"/>
      <c r="S1143" s="50">
        <f t="shared" si="488"/>
        <v>0</v>
      </c>
      <c r="T1143" s="50"/>
      <c r="U1143" s="50">
        <f t="shared" si="489"/>
        <v>0</v>
      </c>
      <c r="V1143" s="50"/>
      <c r="W1143" s="50">
        <f t="shared" si="490"/>
        <v>0</v>
      </c>
      <c r="X1143" s="50"/>
      <c r="Y1143" s="50">
        <f t="shared" si="491"/>
        <v>0</v>
      </c>
      <c r="Z1143" s="50"/>
      <c r="AA1143" s="50">
        <f t="shared" si="492"/>
        <v>0</v>
      </c>
      <c r="AB1143" s="50"/>
      <c r="AC1143" s="50">
        <f t="shared" si="478"/>
        <v>0</v>
      </c>
      <c r="AD1143" s="50"/>
      <c r="AE1143" s="50">
        <f t="shared" si="494"/>
        <v>0</v>
      </c>
      <c r="AF1143" s="50"/>
      <c r="AG1143" s="50">
        <f t="shared" si="472"/>
        <v>0</v>
      </c>
      <c r="AH1143" s="50">
        <v>3</v>
      </c>
      <c r="AI1143" s="50">
        <f t="shared" si="479"/>
        <v>7152.3</v>
      </c>
      <c r="AJ1143" s="50"/>
      <c r="AK1143" s="50">
        <f t="shared" si="484"/>
        <v>0</v>
      </c>
      <c r="AL1143" s="50"/>
      <c r="AM1143" s="50">
        <f t="shared" si="480"/>
        <v>0</v>
      </c>
      <c r="AN1143" s="50"/>
      <c r="AO1143" s="50">
        <f t="shared" si="481"/>
        <v>0</v>
      </c>
      <c r="AP1143" s="49">
        <f t="shared" si="482"/>
        <v>3</v>
      </c>
      <c r="AQ1143" s="49">
        <f t="shared" si="474"/>
        <v>7152.3</v>
      </c>
      <c r="AR1143" s="49">
        <f t="shared" si="475"/>
        <v>0</v>
      </c>
      <c r="AS1143" s="58">
        <f t="shared" si="476"/>
        <v>0</v>
      </c>
      <c r="AT1143" s="47"/>
      <c r="AU1143" s="46"/>
      <c r="AV1143" s="24">
        <f t="shared" si="485"/>
        <v>0</v>
      </c>
      <c r="AW1143" s="23" t="str">
        <f t="shared" si="493"/>
        <v>NÃO MEDIDO</v>
      </c>
      <c r="AX1143" s="45"/>
    </row>
    <row r="1144" spans="1:50" s="41" customFormat="1" ht="63" customHeight="1" x14ac:dyDescent="0.2">
      <c r="A1144" s="41" t="s">
        <v>39</v>
      </c>
      <c r="C1144" s="57" t="s">
        <v>1001</v>
      </c>
      <c r="D1144" s="56" t="s">
        <v>1000</v>
      </c>
      <c r="E1144" s="55" t="s">
        <v>43</v>
      </c>
      <c r="F1144" s="53">
        <v>1</v>
      </c>
      <c r="G1144" s="53">
        <v>0</v>
      </c>
      <c r="H1144" s="54">
        <v>0</v>
      </c>
      <c r="I1144" s="54"/>
      <c r="J1144" s="54">
        <v>0</v>
      </c>
      <c r="K1144" s="53">
        <f t="shared" si="477"/>
        <v>1</v>
      </c>
      <c r="L1144" s="52">
        <v>6739.56</v>
      </c>
      <c r="M1144" s="51">
        <f t="shared" si="483"/>
        <v>6739.56</v>
      </c>
      <c r="N1144" s="50"/>
      <c r="O1144" s="50">
        <f t="shared" si="486"/>
        <v>0</v>
      </c>
      <c r="P1144" s="50"/>
      <c r="Q1144" s="50">
        <f t="shared" si="487"/>
        <v>0</v>
      </c>
      <c r="R1144" s="50"/>
      <c r="S1144" s="50">
        <f t="shared" si="488"/>
        <v>0</v>
      </c>
      <c r="T1144" s="50"/>
      <c r="U1144" s="50">
        <f t="shared" si="489"/>
        <v>0</v>
      </c>
      <c r="V1144" s="50"/>
      <c r="W1144" s="50">
        <f t="shared" si="490"/>
        <v>0</v>
      </c>
      <c r="X1144" s="50"/>
      <c r="Y1144" s="50">
        <f t="shared" si="491"/>
        <v>0</v>
      </c>
      <c r="Z1144" s="50"/>
      <c r="AA1144" s="50">
        <f t="shared" si="492"/>
        <v>0</v>
      </c>
      <c r="AB1144" s="50"/>
      <c r="AC1144" s="50">
        <f t="shared" si="478"/>
        <v>0</v>
      </c>
      <c r="AD1144" s="50"/>
      <c r="AE1144" s="50">
        <f t="shared" si="494"/>
        <v>0</v>
      </c>
      <c r="AF1144" s="50"/>
      <c r="AG1144" s="50">
        <f t="shared" ref="AG1144:AG1207" si="495">ROUND(AF1144*$L1144,2)</f>
        <v>0</v>
      </c>
      <c r="AH1144" s="50"/>
      <c r="AI1144" s="50">
        <f t="shared" si="479"/>
        <v>0</v>
      </c>
      <c r="AJ1144" s="50"/>
      <c r="AK1144" s="50">
        <f t="shared" si="484"/>
        <v>0</v>
      </c>
      <c r="AL1144" s="50"/>
      <c r="AM1144" s="50">
        <f t="shared" si="480"/>
        <v>0</v>
      </c>
      <c r="AN1144" s="50"/>
      <c r="AO1144" s="50">
        <f t="shared" si="481"/>
        <v>0</v>
      </c>
      <c r="AP1144" s="49">
        <f t="shared" si="482"/>
        <v>0</v>
      </c>
      <c r="AQ1144" s="49">
        <f t="shared" si="474"/>
        <v>0</v>
      </c>
      <c r="AR1144" s="49">
        <f t="shared" si="475"/>
        <v>1</v>
      </c>
      <c r="AS1144" s="58">
        <f t="shared" si="476"/>
        <v>6739.56</v>
      </c>
      <c r="AT1144" s="47"/>
      <c r="AU1144" s="46"/>
      <c r="AV1144" s="24">
        <f t="shared" si="485"/>
        <v>0</v>
      </c>
      <c r="AW1144" s="23" t="str">
        <f t="shared" si="493"/>
        <v>NÃO MEDIDO</v>
      </c>
      <c r="AX1144" s="45"/>
    </row>
    <row r="1145" spans="1:50" s="41" customFormat="1" ht="63" customHeight="1" x14ac:dyDescent="0.2">
      <c r="A1145" s="41" t="s">
        <v>39</v>
      </c>
      <c r="C1145" s="57" t="s">
        <v>999</v>
      </c>
      <c r="D1145" s="56" t="s">
        <v>998</v>
      </c>
      <c r="E1145" s="55" t="s">
        <v>43</v>
      </c>
      <c r="F1145" s="53">
        <v>1</v>
      </c>
      <c r="G1145" s="53">
        <v>0</v>
      </c>
      <c r="H1145" s="54">
        <v>0</v>
      </c>
      <c r="I1145" s="54"/>
      <c r="J1145" s="54">
        <v>0</v>
      </c>
      <c r="K1145" s="53">
        <f t="shared" si="477"/>
        <v>1</v>
      </c>
      <c r="L1145" s="52">
        <v>3958.1</v>
      </c>
      <c r="M1145" s="51">
        <f t="shared" si="483"/>
        <v>3958.1</v>
      </c>
      <c r="N1145" s="50"/>
      <c r="O1145" s="50">
        <f t="shared" si="486"/>
        <v>0</v>
      </c>
      <c r="P1145" s="50"/>
      <c r="Q1145" s="50">
        <f t="shared" si="487"/>
        <v>0</v>
      </c>
      <c r="R1145" s="50"/>
      <c r="S1145" s="50">
        <f t="shared" si="488"/>
        <v>0</v>
      </c>
      <c r="T1145" s="50"/>
      <c r="U1145" s="50">
        <f t="shared" si="489"/>
        <v>0</v>
      </c>
      <c r="V1145" s="50"/>
      <c r="W1145" s="50">
        <f t="shared" si="490"/>
        <v>0</v>
      </c>
      <c r="X1145" s="50"/>
      <c r="Y1145" s="50">
        <f t="shared" si="491"/>
        <v>0</v>
      </c>
      <c r="Z1145" s="50"/>
      <c r="AA1145" s="50">
        <f t="shared" si="492"/>
        <v>0</v>
      </c>
      <c r="AB1145" s="50"/>
      <c r="AC1145" s="50">
        <f t="shared" si="478"/>
        <v>0</v>
      </c>
      <c r="AD1145" s="50"/>
      <c r="AE1145" s="50">
        <f t="shared" si="494"/>
        <v>0</v>
      </c>
      <c r="AF1145" s="50"/>
      <c r="AG1145" s="50">
        <f t="shared" si="495"/>
        <v>0</v>
      </c>
      <c r="AH1145" s="50"/>
      <c r="AI1145" s="50">
        <f t="shared" si="479"/>
        <v>0</v>
      </c>
      <c r="AJ1145" s="50"/>
      <c r="AK1145" s="50">
        <f t="shared" si="484"/>
        <v>0</v>
      </c>
      <c r="AL1145" s="50"/>
      <c r="AM1145" s="50">
        <f t="shared" si="480"/>
        <v>0</v>
      </c>
      <c r="AN1145" s="50"/>
      <c r="AO1145" s="50">
        <f t="shared" si="481"/>
        <v>0</v>
      </c>
      <c r="AP1145" s="49">
        <f t="shared" si="482"/>
        <v>0</v>
      </c>
      <c r="AQ1145" s="49">
        <f t="shared" si="474"/>
        <v>0</v>
      </c>
      <c r="AR1145" s="49">
        <f t="shared" si="475"/>
        <v>1</v>
      </c>
      <c r="AS1145" s="58">
        <f t="shared" si="476"/>
        <v>3958.1</v>
      </c>
      <c r="AT1145" s="47"/>
      <c r="AU1145" s="46"/>
      <c r="AV1145" s="24">
        <f t="shared" si="485"/>
        <v>0</v>
      </c>
      <c r="AW1145" s="23" t="str">
        <f t="shared" si="493"/>
        <v>NÃO MEDIDO</v>
      </c>
      <c r="AX1145" s="45"/>
    </row>
    <row r="1146" spans="1:50" s="41" customFormat="1" ht="63" customHeight="1" x14ac:dyDescent="0.2">
      <c r="A1146" s="41" t="s">
        <v>39</v>
      </c>
      <c r="C1146" s="57" t="s">
        <v>997</v>
      </c>
      <c r="D1146" s="56" t="s">
        <v>996</v>
      </c>
      <c r="E1146" s="55" t="s">
        <v>43</v>
      </c>
      <c r="F1146" s="53">
        <v>2</v>
      </c>
      <c r="G1146" s="53">
        <v>0</v>
      </c>
      <c r="H1146" s="54">
        <v>0</v>
      </c>
      <c r="I1146" s="54"/>
      <c r="J1146" s="54">
        <v>0</v>
      </c>
      <c r="K1146" s="53">
        <f t="shared" si="477"/>
        <v>2</v>
      </c>
      <c r="L1146" s="52">
        <v>3602.87</v>
      </c>
      <c r="M1146" s="51">
        <f t="shared" si="483"/>
        <v>7205.74</v>
      </c>
      <c r="N1146" s="50"/>
      <c r="O1146" s="50">
        <f t="shared" si="486"/>
        <v>0</v>
      </c>
      <c r="P1146" s="50"/>
      <c r="Q1146" s="50">
        <f t="shared" si="487"/>
        <v>0</v>
      </c>
      <c r="R1146" s="50"/>
      <c r="S1146" s="50">
        <f t="shared" si="488"/>
        <v>0</v>
      </c>
      <c r="T1146" s="50"/>
      <c r="U1146" s="50">
        <f t="shared" si="489"/>
        <v>0</v>
      </c>
      <c r="V1146" s="50"/>
      <c r="W1146" s="50">
        <f t="shared" si="490"/>
        <v>0</v>
      </c>
      <c r="X1146" s="50"/>
      <c r="Y1146" s="50">
        <f t="shared" si="491"/>
        <v>0</v>
      </c>
      <c r="Z1146" s="50"/>
      <c r="AA1146" s="50">
        <f t="shared" si="492"/>
        <v>0</v>
      </c>
      <c r="AB1146" s="50"/>
      <c r="AC1146" s="50">
        <f t="shared" si="478"/>
        <v>0</v>
      </c>
      <c r="AD1146" s="50"/>
      <c r="AE1146" s="50">
        <f t="shared" si="494"/>
        <v>0</v>
      </c>
      <c r="AF1146" s="50"/>
      <c r="AG1146" s="50">
        <f t="shared" si="495"/>
        <v>0</v>
      </c>
      <c r="AH1146" s="50"/>
      <c r="AI1146" s="50">
        <f t="shared" si="479"/>
        <v>0</v>
      </c>
      <c r="AJ1146" s="50"/>
      <c r="AK1146" s="50">
        <f t="shared" si="484"/>
        <v>0</v>
      </c>
      <c r="AL1146" s="50"/>
      <c r="AM1146" s="50">
        <f t="shared" si="480"/>
        <v>0</v>
      </c>
      <c r="AN1146" s="50"/>
      <c r="AO1146" s="50">
        <f t="shared" si="481"/>
        <v>0</v>
      </c>
      <c r="AP1146" s="49">
        <f t="shared" si="482"/>
        <v>0</v>
      </c>
      <c r="AQ1146" s="49">
        <f t="shared" si="474"/>
        <v>0</v>
      </c>
      <c r="AR1146" s="49">
        <f t="shared" si="475"/>
        <v>2</v>
      </c>
      <c r="AS1146" s="58">
        <f t="shared" si="476"/>
        <v>7205.74</v>
      </c>
      <c r="AT1146" s="47"/>
      <c r="AU1146" s="46"/>
      <c r="AV1146" s="24">
        <f t="shared" si="485"/>
        <v>0</v>
      </c>
      <c r="AW1146" s="23" t="str">
        <f t="shared" si="493"/>
        <v>NÃO MEDIDO</v>
      </c>
      <c r="AX1146" s="45"/>
    </row>
    <row r="1147" spans="1:50" s="41" customFormat="1" ht="30" customHeight="1" x14ac:dyDescent="0.2">
      <c r="A1147" s="60" t="s">
        <v>41</v>
      </c>
      <c r="B1147" s="60"/>
      <c r="C1147" s="57">
        <v>180300</v>
      </c>
      <c r="D1147" s="56" t="s">
        <v>995</v>
      </c>
      <c r="E1147" s="55"/>
      <c r="F1147" s="53"/>
      <c r="G1147" s="53">
        <v>0</v>
      </c>
      <c r="H1147" s="54">
        <v>0</v>
      </c>
      <c r="I1147" s="54"/>
      <c r="J1147" s="54">
        <v>0</v>
      </c>
      <c r="K1147" s="53">
        <f t="shared" si="477"/>
        <v>0</v>
      </c>
      <c r="L1147" s="52"/>
      <c r="M1147" s="51">
        <f t="shared" si="483"/>
        <v>0</v>
      </c>
      <c r="N1147" s="50"/>
      <c r="O1147" s="50">
        <f t="shared" si="486"/>
        <v>0</v>
      </c>
      <c r="P1147" s="50"/>
      <c r="Q1147" s="50">
        <f t="shared" si="487"/>
        <v>0</v>
      </c>
      <c r="R1147" s="50"/>
      <c r="S1147" s="50">
        <f t="shared" si="488"/>
        <v>0</v>
      </c>
      <c r="T1147" s="50"/>
      <c r="U1147" s="50">
        <f t="shared" si="489"/>
        <v>0</v>
      </c>
      <c r="V1147" s="50"/>
      <c r="W1147" s="50">
        <f t="shared" si="490"/>
        <v>0</v>
      </c>
      <c r="X1147" s="50"/>
      <c r="Y1147" s="50">
        <f t="shared" si="491"/>
        <v>0</v>
      </c>
      <c r="Z1147" s="50"/>
      <c r="AA1147" s="50">
        <f t="shared" si="492"/>
        <v>0</v>
      </c>
      <c r="AB1147" s="50"/>
      <c r="AC1147" s="50">
        <f t="shared" si="478"/>
        <v>0</v>
      </c>
      <c r="AD1147" s="50"/>
      <c r="AE1147" s="50">
        <f t="shared" si="494"/>
        <v>0</v>
      </c>
      <c r="AF1147" s="50"/>
      <c r="AG1147" s="50">
        <f t="shared" si="495"/>
        <v>0</v>
      </c>
      <c r="AH1147" s="50"/>
      <c r="AI1147" s="50">
        <f t="shared" si="479"/>
        <v>0</v>
      </c>
      <c r="AJ1147" s="50"/>
      <c r="AK1147" s="50">
        <f t="shared" si="484"/>
        <v>0</v>
      </c>
      <c r="AL1147" s="50"/>
      <c r="AM1147" s="50">
        <f t="shared" si="480"/>
        <v>0</v>
      </c>
      <c r="AN1147" s="50"/>
      <c r="AO1147" s="50">
        <f t="shared" si="481"/>
        <v>0</v>
      </c>
      <c r="AP1147" s="49">
        <f t="shared" si="482"/>
        <v>0</v>
      </c>
      <c r="AQ1147" s="49">
        <f t="shared" si="474"/>
        <v>0</v>
      </c>
      <c r="AR1147" s="49">
        <f t="shared" si="475"/>
        <v>0</v>
      </c>
      <c r="AS1147" s="58">
        <f t="shared" si="476"/>
        <v>0</v>
      </c>
      <c r="AT1147" s="47"/>
      <c r="AU1147" s="46"/>
      <c r="AV1147" s="24">
        <f t="shared" si="485"/>
        <v>0</v>
      </c>
      <c r="AW1147" s="23" t="str">
        <f>IF(COUNTIF(AW1148:AW1210,"MEDIDO")&lt;&gt;0,"MEDIDO","NÃO MEDIDO")</f>
        <v>MEDIDO</v>
      </c>
      <c r="AX1147" s="45"/>
    </row>
    <row r="1148" spans="1:50" s="41" customFormat="1" ht="58.5" customHeight="1" x14ac:dyDescent="0.2">
      <c r="A1148" s="41" t="s">
        <v>39</v>
      </c>
      <c r="C1148" s="57" t="s">
        <v>994</v>
      </c>
      <c r="D1148" s="56" t="s">
        <v>993</v>
      </c>
      <c r="E1148" s="55" t="s">
        <v>43</v>
      </c>
      <c r="F1148" s="53">
        <v>2</v>
      </c>
      <c r="G1148" s="53">
        <v>0</v>
      </c>
      <c r="H1148" s="54">
        <v>0</v>
      </c>
      <c r="I1148" s="54"/>
      <c r="J1148" s="54">
        <v>0</v>
      </c>
      <c r="K1148" s="53">
        <f t="shared" si="477"/>
        <v>2</v>
      </c>
      <c r="L1148" s="52">
        <v>842.6</v>
      </c>
      <c r="M1148" s="51">
        <f t="shared" si="483"/>
        <v>1685.2</v>
      </c>
      <c r="N1148" s="50"/>
      <c r="O1148" s="50">
        <f t="shared" si="486"/>
        <v>0</v>
      </c>
      <c r="P1148" s="50"/>
      <c r="Q1148" s="50">
        <f t="shared" si="487"/>
        <v>0</v>
      </c>
      <c r="R1148" s="50"/>
      <c r="S1148" s="50">
        <f t="shared" si="488"/>
        <v>0</v>
      </c>
      <c r="T1148" s="50"/>
      <c r="U1148" s="50">
        <f t="shared" si="489"/>
        <v>0</v>
      </c>
      <c r="V1148" s="50"/>
      <c r="W1148" s="50">
        <f t="shared" si="490"/>
        <v>0</v>
      </c>
      <c r="X1148" s="50"/>
      <c r="Y1148" s="50">
        <f t="shared" si="491"/>
        <v>0</v>
      </c>
      <c r="Z1148" s="50"/>
      <c r="AA1148" s="50">
        <f t="shared" si="492"/>
        <v>0</v>
      </c>
      <c r="AB1148" s="50"/>
      <c r="AC1148" s="50">
        <f t="shared" si="478"/>
        <v>0</v>
      </c>
      <c r="AD1148" s="50"/>
      <c r="AE1148" s="50">
        <f t="shared" si="494"/>
        <v>0</v>
      </c>
      <c r="AF1148" s="50"/>
      <c r="AG1148" s="50">
        <f t="shared" si="495"/>
        <v>0</v>
      </c>
      <c r="AH1148" s="50"/>
      <c r="AI1148" s="50">
        <f t="shared" si="479"/>
        <v>0</v>
      </c>
      <c r="AJ1148" s="50">
        <v>2</v>
      </c>
      <c r="AK1148" s="50">
        <f t="shared" si="484"/>
        <v>1685.2</v>
      </c>
      <c r="AL1148" s="50"/>
      <c r="AM1148" s="50">
        <f t="shared" si="480"/>
        <v>0</v>
      </c>
      <c r="AN1148" s="50"/>
      <c r="AO1148" s="50">
        <f t="shared" si="481"/>
        <v>0</v>
      </c>
      <c r="AP1148" s="49">
        <f t="shared" si="482"/>
        <v>2</v>
      </c>
      <c r="AQ1148" s="49">
        <f t="shared" si="474"/>
        <v>1685.2</v>
      </c>
      <c r="AR1148" s="49">
        <f t="shared" si="475"/>
        <v>0</v>
      </c>
      <c r="AS1148" s="58">
        <f t="shared" si="476"/>
        <v>0</v>
      </c>
      <c r="AT1148" s="47"/>
      <c r="AU1148" s="46"/>
      <c r="AV1148" s="24">
        <f t="shared" si="485"/>
        <v>2</v>
      </c>
      <c r="AW1148" s="23" t="str">
        <f t="shared" ref="AW1148:AW1179" si="496">IF(AV1148&lt;&gt;0,"MEDIDO","NÃO MEDIDO")</f>
        <v>MEDIDO</v>
      </c>
      <c r="AX1148" s="45"/>
    </row>
    <row r="1149" spans="1:50" s="41" customFormat="1" ht="58.5" customHeight="1" x14ac:dyDescent="0.2">
      <c r="A1149" s="41" t="s">
        <v>39</v>
      </c>
      <c r="C1149" s="57" t="s">
        <v>992</v>
      </c>
      <c r="D1149" s="56" t="s">
        <v>991</v>
      </c>
      <c r="E1149" s="55" t="s">
        <v>43</v>
      </c>
      <c r="F1149" s="53">
        <v>2</v>
      </c>
      <c r="G1149" s="53">
        <v>0</v>
      </c>
      <c r="H1149" s="54">
        <v>0</v>
      </c>
      <c r="I1149" s="54"/>
      <c r="J1149" s="54">
        <v>0</v>
      </c>
      <c r="K1149" s="53">
        <f t="shared" si="477"/>
        <v>2</v>
      </c>
      <c r="L1149" s="52">
        <v>216.86</v>
      </c>
      <c r="M1149" s="51">
        <f t="shared" si="483"/>
        <v>433.72</v>
      </c>
      <c r="N1149" s="50"/>
      <c r="O1149" s="50">
        <f t="shared" si="486"/>
        <v>0</v>
      </c>
      <c r="P1149" s="50"/>
      <c r="Q1149" s="50">
        <f t="shared" si="487"/>
        <v>0</v>
      </c>
      <c r="R1149" s="50"/>
      <c r="S1149" s="50">
        <f t="shared" si="488"/>
        <v>0</v>
      </c>
      <c r="T1149" s="50"/>
      <c r="U1149" s="50">
        <f t="shared" si="489"/>
        <v>0</v>
      </c>
      <c r="V1149" s="50"/>
      <c r="W1149" s="50">
        <f t="shared" si="490"/>
        <v>0</v>
      </c>
      <c r="X1149" s="50"/>
      <c r="Y1149" s="50">
        <f t="shared" si="491"/>
        <v>0</v>
      </c>
      <c r="Z1149" s="50"/>
      <c r="AA1149" s="50">
        <f t="shared" si="492"/>
        <v>0</v>
      </c>
      <c r="AB1149" s="50"/>
      <c r="AC1149" s="50">
        <f t="shared" si="478"/>
        <v>0</v>
      </c>
      <c r="AD1149" s="50"/>
      <c r="AE1149" s="50">
        <f t="shared" si="494"/>
        <v>0</v>
      </c>
      <c r="AF1149" s="50"/>
      <c r="AG1149" s="50">
        <f t="shared" si="495"/>
        <v>0</v>
      </c>
      <c r="AH1149" s="50"/>
      <c r="AI1149" s="50">
        <f t="shared" si="479"/>
        <v>0</v>
      </c>
      <c r="AJ1149" s="50"/>
      <c r="AK1149" s="50">
        <f t="shared" si="484"/>
        <v>0</v>
      </c>
      <c r="AL1149" s="50"/>
      <c r="AM1149" s="50">
        <f t="shared" si="480"/>
        <v>0</v>
      </c>
      <c r="AN1149" s="50"/>
      <c r="AO1149" s="50">
        <f t="shared" si="481"/>
        <v>0</v>
      </c>
      <c r="AP1149" s="49">
        <f t="shared" si="482"/>
        <v>0</v>
      </c>
      <c r="AQ1149" s="49">
        <f t="shared" si="474"/>
        <v>0</v>
      </c>
      <c r="AR1149" s="49">
        <f t="shared" si="475"/>
        <v>2</v>
      </c>
      <c r="AS1149" s="58">
        <f t="shared" si="476"/>
        <v>433.72</v>
      </c>
      <c r="AT1149" s="47"/>
      <c r="AU1149" s="46"/>
      <c r="AV1149" s="24">
        <f t="shared" si="485"/>
        <v>0</v>
      </c>
      <c r="AW1149" s="23" t="str">
        <f t="shared" si="496"/>
        <v>NÃO MEDIDO</v>
      </c>
      <c r="AX1149" s="45"/>
    </row>
    <row r="1150" spans="1:50" s="41" customFormat="1" ht="58.5" customHeight="1" x14ac:dyDescent="0.2">
      <c r="A1150" s="41" t="s">
        <v>39</v>
      </c>
      <c r="C1150" s="57" t="s">
        <v>990</v>
      </c>
      <c r="D1150" s="56" t="s">
        <v>989</v>
      </c>
      <c r="E1150" s="55" t="s">
        <v>43</v>
      </c>
      <c r="F1150" s="53">
        <v>4</v>
      </c>
      <c r="G1150" s="53">
        <v>0</v>
      </c>
      <c r="H1150" s="54">
        <v>0</v>
      </c>
      <c r="I1150" s="54"/>
      <c r="J1150" s="54">
        <v>0</v>
      </c>
      <c r="K1150" s="53">
        <f t="shared" si="477"/>
        <v>4</v>
      </c>
      <c r="L1150" s="52">
        <v>706.6</v>
      </c>
      <c r="M1150" s="51">
        <f t="shared" si="483"/>
        <v>2826.4</v>
      </c>
      <c r="N1150" s="50"/>
      <c r="O1150" s="50">
        <f t="shared" si="486"/>
        <v>0</v>
      </c>
      <c r="P1150" s="50"/>
      <c r="Q1150" s="50">
        <f t="shared" si="487"/>
        <v>0</v>
      </c>
      <c r="R1150" s="50"/>
      <c r="S1150" s="50">
        <f t="shared" si="488"/>
        <v>0</v>
      </c>
      <c r="T1150" s="50"/>
      <c r="U1150" s="50">
        <f t="shared" si="489"/>
        <v>0</v>
      </c>
      <c r="V1150" s="50"/>
      <c r="W1150" s="50">
        <f t="shared" si="490"/>
        <v>0</v>
      </c>
      <c r="X1150" s="50"/>
      <c r="Y1150" s="50">
        <f t="shared" si="491"/>
        <v>0</v>
      </c>
      <c r="Z1150" s="50"/>
      <c r="AA1150" s="50">
        <f t="shared" si="492"/>
        <v>0</v>
      </c>
      <c r="AB1150" s="50"/>
      <c r="AC1150" s="50">
        <f t="shared" si="478"/>
        <v>0</v>
      </c>
      <c r="AD1150" s="50"/>
      <c r="AE1150" s="50">
        <f t="shared" si="494"/>
        <v>0</v>
      </c>
      <c r="AF1150" s="50"/>
      <c r="AG1150" s="50">
        <f t="shared" si="495"/>
        <v>0</v>
      </c>
      <c r="AH1150" s="50"/>
      <c r="AI1150" s="50">
        <f t="shared" si="479"/>
        <v>0</v>
      </c>
      <c r="AJ1150" s="50"/>
      <c r="AK1150" s="50">
        <f t="shared" si="484"/>
        <v>0</v>
      </c>
      <c r="AL1150" s="50"/>
      <c r="AM1150" s="50">
        <f t="shared" si="480"/>
        <v>0</v>
      </c>
      <c r="AN1150" s="50"/>
      <c r="AO1150" s="50">
        <f t="shared" si="481"/>
        <v>0</v>
      </c>
      <c r="AP1150" s="49">
        <f t="shared" si="482"/>
        <v>0</v>
      </c>
      <c r="AQ1150" s="49">
        <f t="shared" si="474"/>
        <v>0</v>
      </c>
      <c r="AR1150" s="49">
        <f t="shared" si="475"/>
        <v>4</v>
      </c>
      <c r="AS1150" s="58">
        <f t="shared" si="476"/>
        <v>2826.4</v>
      </c>
      <c r="AT1150" s="47"/>
      <c r="AU1150" s="46"/>
      <c r="AV1150" s="24">
        <f t="shared" si="485"/>
        <v>0</v>
      </c>
      <c r="AW1150" s="23" t="str">
        <f t="shared" si="496"/>
        <v>NÃO MEDIDO</v>
      </c>
      <c r="AX1150" s="45"/>
    </row>
    <row r="1151" spans="1:50" s="41" customFormat="1" ht="58.5" customHeight="1" x14ac:dyDescent="0.2">
      <c r="A1151" s="41" t="s">
        <v>39</v>
      </c>
      <c r="C1151" s="57" t="s">
        <v>988</v>
      </c>
      <c r="D1151" s="56" t="s">
        <v>987</v>
      </c>
      <c r="E1151" s="55" t="s">
        <v>36</v>
      </c>
      <c r="F1151" s="53">
        <v>620</v>
      </c>
      <c r="G1151" s="53">
        <v>0</v>
      </c>
      <c r="H1151" s="54">
        <v>0</v>
      </c>
      <c r="I1151" s="54"/>
      <c r="J1151" s="54">
        <v>0</v>
      </c>
      <c r="K1151" s="53">
        <f t="shared" si="477"/>
        <v>620</v>
      </c>
      <c r="L1151" s="52">
        <v>73.97</v>
      </c>
      <c r="M1151" s="51">
        <f t="shared" si="483"/>
        <v>45861.4</v>
      </c>
      <c r="N1151" s="50"/>
      <c r="O1151" s="50">
        <f t="shared" si="486"/>
        <v>0</v>
      </c>
      <c r="P1151" s="50"/>
      <c r="Q1151" s="50">
        <f t="shared" si="487"/>
        <v>0</v>
      </c>
      <c r="R1151" s="50"/>
      <c r="S1151" s="50">
        <f t="shared" si="488"/>
        <v>0</v>
      </c>
      <c r="T1151" s="50">
        <v>154.47</v>
      </c>
      <c r="U1151" s="50">
        <f t="shared" si="489"/>
        <v>11426.15</v>
      </c>
      <c r="V1151" s="50">
        <v>187.72</v>
      </c>
      <c r="W1151" s="50">
        <f t="shared" si="490"/>
        <v>13885.65</v>
      </c>
      <c r="X1151" s="50">
        <v>33.409999999999997</v>
      </c>
      <c r="Y1151" s="50">
        <f t="shared" si="491"/>
        <v>2471.34</v>
      </c>
      <c r="Z1151" s="50"/>
      <c r="AA1151" s="50">
        <f t="shared" si="492"/>
        <v>0</v>
      </c>
      <c r="AB1151" s="50"/>
      <c r="AC1151" s="50">
        <f t="shared" si="478"/>
        <v>0</v>
      </c>
      <c r="AD1151" s="50"/>
      <c r="AE1151" s="50">
        <f t="shared" si="494"/>
        <v>0</v>
      </c>
      <c r="AF1151" s="50"/>
      <c r="AG1151" s="50">
        <f t="shared" si="495"/>
        <v>0</v>
      </c>
      <c r="AH1151" s="50"/>
      <c r="AI1151" s="50">
        <f t="shared" si="479"/>
        <v>0</v>
      </c>
      <c r="AJ1151" s="50"/>
      <c r="AK1151" s="50">
        <f t="shared" si="484"/>
        <v>0</v>
      </c>
      <c r="AL1151" s="50"/>
      <c r="AM1151" s="50">
        <f t="shared" si="480"/>
        <v>0</v>
      </c>
      <c r="AN1151" s="50"/>
      <c r="AO1151" s="50">
        <f t="shared" si="481"/>
        <v>0</v>
      </c>
      <c r="AP1151" s="49">
        <f t="shared" si="482"/>
        <v>375.6</v>
      </c>
      <c r="AQ1151" s="49">
        <f t="shared" si="474"/>
        <v>27783.14</v>
      </c>
      <c r="AR1151" s="49">
        <f t="shared" si="475"/>
        <v>244.39999999999998</v>
      </c>
      <c r="AS1151" s="58">
        <f t="shared" si="476"/>
        <v>18078.260000000002</v>
      </c>
      <c r="AT1151" s="47"/>
      <c r="AU1151" s="46"/>
      <c r="AV1151" s="24">
        <f t="shared" si="485"/>
        <v>0</v>
      </c>
      <c r="AW1151" s="23" t="str">
        <f t="shared" si="496"/>
        <v>NÃO MEDIDO</v>
      </c>
      <c r="AX1151" s="45"/>
    </row>
    <row r="1152" spans="1:50" s="41" customFormat="1" ht="58.5" customHeight="1" x14ac:dyDescent="0.2">
      <c r="A1152" s="41" t="s">
        <v>39</v>
      </c>
      <c r="C1152" s="57" t="s">
        <v>986</v>
      </c>
      <c r="D1152" s="56" t="s">
        <v>985</v>
      </c>
      <c r="E1152" s="55" t="s">
        <v>182</v>
      </c>
      <c r="F1152" s="53">
        <v>82</v>
      </c>
      <c r="G1152" s="53">
        <v>0</v>
      </c>
      <c r="H1152" s="54">
        <v>0</v>
      </c>
      <c r="I1152" s="54"/>
      <c r="J1152" s="54">
        <v>0</v>
      </c>
      <c r="K1152" s="53">
        <f t="shared" si="477"/>
        <v>82</v>
      </c>
      <c r="L1152" s="52">
        <v>57.3</v>
      </c>
      <c r="M1152" s="51">
        <f t="shared" si="483"/>
        <v>4698.6000000000004</v>
      </c>
      <c r="N1152" s="50"/>
      <c r="O1152" s="50">
        <f t="shared" si="486"/>
        <v>0</v>
      </c>
      <c r="P1152" s="50"/>
      <c r="Q1152" s="50">
        <f t="shared" si="487"/>
        <v>0</v>
      </c>
      <c r="R1152" s="50"/>
      <c r="S1152" s="50">
        <f t="shared" si="488"/>
        <v>0</v>
      </c>
      <c r="T1152" s="50"/>
      <c r="U1152" s="50">
        <f t="shared" si="489"/>
        <v>0</v>
      </c>
      <c r="V1152" s="50"/>
      <c r="W1152" s="50">
        <f t="shared" si="490"/>
        <v>0</v>
      </c>
      <c r="X1152" s="50"/>
      <c r="Y1152" s="50">
        <f t="shared" si="491"/>
        <v>0</v>
      </c>
      <c r="Z1152" s="50"/>
      <c r="AA1152" s="50">
        <f t="shared" si="492"/>
        <v>0</v>
      </c>
      <c r="AB1152" s="50"/>
      <c r="AC1152" s="50">
        <f t="shared" si="478"/>
        <v>0</v>
      </c>
      <c r="AD1152" s="50"/>
      <c r="AE1152" s="50">
        <f t="shared" si="494"/>
        <v>0</v>
      </c>
      <c r="AF1152" s="50"/>
      <c r="AG1152" s="50">
        <f t="shared" si="495"/>
        <v>0</v>
      </c>
      <c r="AH1152" s="50"/>
      <c r="AI1152" s="50">
        <f t="shared" si="479"/>
        <v>0</v>
      </c>
      <c r="AJ1152" s="50">
        <v>77.400000000000006</v>
      </c>
      <c r="AK1152" s="50">
        <f t="shared" si="484"/>
        <v>4435.0200000000004</v>
      </c>
      <c r="AL1152" s="50"/>
      <c r="AM1152" s="50">
        <f t="shared" si="480"/>
        <v>0</v>
      </c>
      <c r="AN1152" s="50"/>
      <c r="AO1152" s="50">
        <f t="shared" si="481"/>
        <v>0</v>
      </c>
      <c r="AP1152" s="49">
        <f t="shared" si="482"/>
        <v>77.400000000000006</v>
      </c>
      <c r="AQ1152" s="49">
        <f t="shared" si="474"/>
        <v>4435.0200000000004</v>
      </c>
      <c r="AR1152" s="49">
        <f t="shared" si="475"/>
        <v>4.5999999999999943</v>
      </c>
      <c r="AS1152" s="58">
        <f t="shared" si="476"/>
        <v>263.57999999999993</v>
      </c>
      <c r="AT1152" s="47"/>
      <c r="AU1152" s="46"/>
      <c r="AV1152" s="24">
        <f t="shared" si="485"/>
        <v>77.400000000000006</v>
      </c>
      <c r="AW1152" s="23" t="str">
        <f t="shared" si="496"/>
        <v>MEDIDO</v>
      </c>
      <c r="AX1152" s="45"/>
    </row>
    <row r="1153" spans="1:50" s="41" customFormat="1" ht="44.25" customHeight="1" x14ac:dyDescent="0.2">
      <c r="A1153" s="41" t="s">
        <v>39</v>
      </c>
      <c r="C1153" s="57" t="s">
        <v>984</v>
      </c>
      <c r="D1153" s="56" t="s">
        <v>983</v>
      </c>
      <c r="E1153" s="55" t="s">
        <v>36</v>
      </c>
      <c r="F1153" s="53">
        <v>25</v>
      </c>
      <c r="G1153" s="53">
        <v>0</v>
      </c>
      <c r="H1153" s="54">
        <v>0</v>
      </c>
      <c r="I1153" s="54"/>
      <c r="J1153" s="54">
        <v>0</v>
      </c>
      <c r="K1153" s="53">
        <f t="shared" si="477"/>
        <v>25</v>
      </c>
      <c r="L1153" s="52">
        <v>127.61</v>
      </c>
      <c r="M1153" s="51">
        <f t="shared" si="483"/>
        <v>3190.25</v>
      </c>
      <c r="N1153" s="50"/>
      <c r="O1153" s="50">
        <f t="shared" si="486"/>
        <v>0</v>
      </c>
      <c r="P1153" s="50"/>
      <c r="Q1153" s="50">
        <f t="shared" si="487"/>
        <v>0</v>
      </c>
      <c r="R1153" s="50"/>
      <c r="S1153" s="50">
        <f t="shared" si="488"/>
        <v>0</v>
      </c>
      <c r="T1153" s="50"/>
      <c r="U1153" s="50">
        <f t="shared" si="489"/>
        <v>0</v>
      </c>
      <c r="V1153" s="50"/>
      <c r="W1153" s="50">
        <f t="shared" si="490"/>
        <v>0</v>
      </c>
      <c r="X1153" s="50"/>
      <c r="Y1153" s="50">
        <f t="shared" si="491"/>
        <v>0</v>
      </c>
      <c r="Z1153" s="50"/>
      <c r="AA1153" s="50">
        <f t="shared" si="492"/>
        <v>0</v>
      </c>
      <c r="AB1153" s="50"/>
      <c r="AC1153" s="50">
        <f t="shared" si="478"/>
        <v>0</v>
      </c>
      <c r="AD1153" s="50"/>
      <c r="AE1153" s="50">
        <f t="shared" si="494"/>
        <v>0</v>
      </c>
      <c r="AF1153" s="50"/>
      <c r="AG1153" s="50">
        <f t="shared" si="495"/>
        <v>0</v>
      </c>
      <c r="AH1153" s="50"/>
      <c r="AI1153" s="50">
        <f t="shared" si="479"/>
        <v>0</v>
      </c>
      <c r="AJ1153" s="50"/>
      <c r="AK1153" s="50">
        <f t="shared" si="484"/>
        <v>0</v>
      </c>
      <c r="AL1153" s="50"/>
      <c r="AM1153" s="50">
        <f t="shared" si="480"/>
        <v>0</v>
      </c>
      <c r="AN1153" s="50"/>
      <c r="AO1153" s="50">
        <f t="shared" si="481"/>
        <v>0</v>
      </c>
      <c r="AP1153" s="49">
        <f t="shared" si="482"/>
        <v>0</v>
      </c>
      <c r="AQ1153" s="49">
        <f t="shared" si="474"/>
        <v>0</v>
      </c>
      <c r="AR1153" s="49">
        <f t="shared" si="475"/>
        <v>25</v>
      </c>
      <c r="AS1153" s="58">
        <f t="shared" si="476"/>
        <v>3190.25</v>
      </c>
      <c r="AT1153" s="47"/>
      <c r="AU1153" s="46"/>
      <c r="AV1153" s="24">
        <f t="shared" si="485"/>
        <v>0</v>
      </c>
      <c r="AW1153" s="23" t="str">
        <f t="shared" si="496"/>
        <v>NÃO MEDIDO</v>
      </c>
      <c r="AX1153" s="45"/>
    </row>
    <row r="1154" spans="1:50" s="41" customFormat="1" ht="44.25" customHeight="1" x14ac:dyDescent="0.2">
      <c r="A1154" s="41" t="s">
        <v>39</v>
      </c>
      <c r="C1154" s="57" t="s">
        <v>982</v>
      </c>
      <c r="D1154" s="56" t="s">
        <v>981</v>
      </c>
      <c r="E1154" s="55" t="s">
        <v>36</v>
      </c>
      <c r="F1154" s="53">
        <v>230</v>
      </c>
      <c r="G1154" s="53">
        <v>0</v>
      </c>
      <c r="H1154" s="54">
        <v>0</v>
      </c>
      <c r="I1154" s="54"/>
      <c r="J1154" s="54">
        <v>0</v>
      </c>
      <c r="K1154" s="53">
        <f t="shared" si="477"/>
        <v>230</v>
      </c>
      <c r="L1154" s="52">
        <v>118.83</v>
      </c>
      <c r="M1154" s="51">
        <f t="shared" si="483"/>
        <v>27330.9</v>
      </c>
      <c r="N1154" s="50"/>
      <c r="O1154" s="50">
        <f t="shared" si="486"/>
        <v>0</v>
      </c>
      <c r="P1154" s="50"/>
      <c r="Q1154" s="50">
        <f t="shared" si="487"/>
        <v>0</v>
      </c>
      <c r="R1154" s="50"/>
      <c r="S1154" s="50">
        <f t="shared" si="488"/>
        <v>0</v>
      </c>
      <c r="T1154" s="50">
        <v>45.44</v>
      </c>
      <c r="U1154" s="50">
        <f t="shared" si="489"/>
        <v>5399.64</v>
      </c>
      <c r="V1154" s="50"/>
      <c r="W1154" s="50">
        <f t="shared" si="490"/>
        <v>0</v>
      </c>
      <c r="X1154" s="50">
        <v>6.34</v>
      </c>
      <c r="Y1154" s="50">
        <f t="shared" si="491"/>
        <v>753.38</v>
      </c>
      <c r="Z1154" s="50"/>
      <c r="AA1154" s="50">
        <f t="shared" si="492"/>
        <v>0</v>
      </c>
      <c r="AB1154" s="50"/>
      <c r="AC1154" s="50">
        <f t="shared" si="478"/>
        <v>0</v>
      </c>
      <c r="AD1154" s="50"/>
      <c r="AE1154" s="50">
        <f t="shared" si="494"/>
        <v>0</v>
      </c>
      <c r="AF1154" s="50"/>
      <c r="AG1154" s="50">
        <f t="shared" si="495"/>
        <v>0</v>
      </c>
      <c r="AH1154" s="50"/>
      <c r="AI1154" s="50">
        <f t="shared" si="479"/>
        <v>0</v>
      </c>
      <c r="AJ1154" s="50"/>
      <c r="AK1154" s="50">
        <f t="shared" si="484"/>
        <v>0</v>
      </c>
      <c r="AL1154" s="50"/>
      <c r="AM1154" s="50">
        <f t="shared" si="480"/>
        <v>0</v>
      </c>
      <c r="AN1154" s="50"/>
      <c r="AO1154" s="50">
        <f t="shared" si="481"/>
        <v>0</v>
      </c>
      <c r="AP1154" s="49">
        <f t="shared" si="482"/>
        <v>51.78</v>
      </c>
      <c r="AQ1154" s="49">
        <f t="shared" si="474"/>
        <v>6153.02</v>
      </c>
      <c r="AR1154" s="49">
        <f t="shared" si="475"/>
        <v>178.22</v>
      </c>
      <c r="AS1154" s="58">
        <f t="shared" si="476"/>
        <v>21177.88</v>
      </c>
      <c r="AT1154" s="47"/>
      <c r="AU1154" s="46"/>
      <c r="AV1154" s="24">
        <f t="shared" si="485"/>
        <v>0</v>
      </c>
      <c r="AW1154" s="23" t="str">
        <f t="shared" si="496"/>
        <v>NÃO MEDIDO</v>
      </c>
      <c r="AX1154" s="45"/>
    </row>
    <row r="1155" spans="1:50" s="41" customFormat="1" ht="44.25" customHeight="1" x14ac:dyDescent="0.2">
      <c r="A1155" s="41" t="s">
        <v>39</v>
      </c>
      <c r="C1155" s="57" t="s">
        <v>980</v>
      </c>
      <c r="D1155" s="56" t="s">
        <v>979</v>
      </c>
      <c r="E1155" s="55" t="s">
        <v>36</v>
      </c>
      <c r="F1155" s="53">
        <v>290</v>
      </c>
      <c r="G1155" s="53">
        <v>0</v>
      </c>
      <c r="H1155" s="54">
        <v>0</v>
      </c>
      <c r="I1155" s="54"/>
      <c r="J1155" s="54">
        <v>0</v>
      </c>
      <c r="K1155" s="53">
        <f t="shared" si="477"/>
        <v>290</v>
      </c>
      <c r="L1155" s="52">
        <v>101.1</v>
      </c>
      <c r="M1155" s="51">
        <f t="shared" si="483"/>
        <v>29319</v>
      </c>
      <c r="N1155" s="50"/>
      <c r="O1155" s="50">
        <f t="shared" si="486"/>
        <v>0</v>
      </c>
      <c r="P1155" s="50"/>
      <c r="Q1155" s="50">
        <f t="shared" si="487"/>
        <v>0</v>
      </c>
      <c r="R1155" s="50"/>
      <c r="S1155" s="50">
        <f t="shared" si="488"/>
        <v>0</v>
      </c>
      <c r="T1155" s="50"/>
      <c r="U1155" s="50">
        <f t="shared" si="489"/>
        <v>0</v>
      </c>
      <c r="V1155" s="50">
        <v>34.03</v>
      </c>
      <c r="W1155" s="50">
        <f t="shared" si="490"/>
        <v>3440.43</v>
      </c>
      <c r="X1155" s="50"/>
      <c r="Y1155" s="50">
        <f t="shared" si="491"/>
        <v>0</v>
      </c>
      <c r="Z1155" s="50"/>
      <c r="AA1155" s="50">
        <f t="shared" si="492"/>
        <v>0</v>
      </c>
      <c r="AB1155" s="50"/>
      <c r="AC1155" s="50">
        <f t="shared" si="478"/>
        <v>0</v>
      </c>
      <c r="AD1155" s="50"/>
      <c r="AE1155" s="50">
        <f t="shared" si="494"/>
        <v>0</v>
      </c>
      <c r="AF1155" s="50"/>
      <c r="AG1155" s="50">
        <f t="shared" si="495"/>
        <v>0</v>
      </c>
      <c r="AH1155" s="50"/>
      <c r="AI1155" s="50">
        <f t="shared" si="479"/>
        <v>0</v>
      </c>
      <c r="AJ1155" s="50"/>
      <c r="AK1155" s="50">
        <f t="shared" si="484"/>
        <v>0</v>
      </c>
      <c r="AL1155" s="50"/>
      <c r="AM1155" s="50">
        <f t="shared" si="480"/>
        <v>0</v>
      </c>
      <c r="AN1155" s="50"/>
      <c r="AO1155" s="50">
        <f t="shared" si="481"/>
        <v>0</v>
      </c>
      <c r="AP1155" s="49">
        <f t="shared" si="482"/>
        <v>34.03</v>
      </c>
      <c r="AQ1155" s="49">
        <f t="shared" si="474"/>
        <v>3440.43</v>
      </c>
      <c r="AR1155" s="49">
        <f t="shared" si="475"/>
        <v>255.97</v>
      </c>
      <c r="AS1155" s="58">
        <f t="shared" si="476"/>
        <v>25878.57</v>
      </c>
      <c r="AT1155" s="47"/>
      <c r="AU1155" s="46"/>
      <c r="AV1155" s="24">
        <f t="shared" si="485"/>
        <v>0</v>
      </c>
      <c r="AW1155" s="23" t="str">
        <f t="shared" si="496"/>
        <v>NÃO MEDIDO</v>
      </c>
      <c r="AX1155" s="45"/>
    </row>
    <row r="1156" spans="1:50" s="41" customFormat="1" ht="44.25" customHeight="1" x14ac:dyDescent="0.2">
      <c r="A1156" s="41" t="s">
        <v>39</v>
      </c>
      <c r="C1156" s="57" t="s">
        <v>978</v>
      </c>
      <c r="D1156" s="56" t="s">
        <v>977</v>
      </c>
      <c r="E1156" s="55" t="s">
        <v>36</v>
      </c>
      <c r="F1156" s="53">
        <v>230</v>
      </c>
      <c r="G1156" s="53">
        <v>49.03</v>
      </c>
      <c r="H1156" s="54">
        <v>140.75</v>
      </c>
      <c r="I1156" s="54"/>
      <c r="J1156" s="54">
        <v>0</v>
      </c>
      <c r="K1156" s="53">
        <f t="shared" si="477"/>
        <v>419.78</v>
      </c>
      <c r="L1156" s="52">
        <v>85.36</v>
      </c>
      <c r="M1156" s="51">
        <f t="shared" si="483"/>
        <v>35832.42</v>
      </c>
      <c r="N1156" s="50"/>
      <c r="O1156" s="50">
        <f t="shared" si="486"/>
        <v>0</v>
      </c>
      <c r="P1156" s="50"/>
      <c r="Q1156" s="50">
        <f t="shared" si="487"/>
        <v>0</v>
      </c>
      <c r="R1156" s="50"/>
      <c r="S1156" s="50">
        <f t="shared" si="488"/>
        <v>0</v>
      </c>
      <c r="T1156" s="50">
        <v>109.03</v>
      </c>
      <c r="U1156" s="50">
        <f t="shared" si="489"/>
        <v>9306.7999999999993</v>
      </c>
      <c r="V1156" s="50">
        <v>120.97</v>
      </c>
      <c r="W1156" s="50">
        <f t="shared" si="490"/>
        <v>10326</v>
      </c>
      <c r="X1156" s="50"/>
      <c r="Y1156" s="50">
        <f t="shared" si="491"/>
        <v>0</v>
      </c>
      <c r="Z1156" s="50"/>
      <c r="AA1156" s="50">
        <f t="shared" si="492"/>
        <v>0</v>
      </c>
      <c r="AB1156" s="50"/>
      <c r="AC1156" s="50">
        <f t="shared" si="478"/>
        <v>0</v>
      </c>
      <c r="AD1156" s="50">
        <v>98.83</v>
      </c>
      <c r="AE1156" s="50">
        <f t="shared" si="494"/>
        <v>8436.1299999999992</v>
      </c>
      <c r="AF1156" s="50"/>
      <c r="AG1156" s="50">
        <f t="shared" si="495"/>
        <v>0</v>
      </c>
      <c r="AH1156" s="50"/>
      <c r="AI1156" s="50">
        <f t="shared" si="479"/>
        <v>0</v>
      </c>
      <c r="AJ1156" s="50"/>
      <c r="AK1156" s="50">
        <f t="shared" si="484"/>
        <v>0</v>
      </c>
      <c r="AL1156" s="50"/>
      <c r="AM1156" s="50">
        <f t="shared" si="480"/>
        <v>0</v>
      </c>
      <c r="AN1156" s="50"/>
      <c r="AO1156" s="50">
        <f t="shared" si="481"/>
        <v>0</v>
      </c>
      <c r="AP1156" s="49">
        <f t="shared" si="482"/>
        <v>328.83</v>
      </c>
      <c r="AQ1156" s="49">
        <f t="shared" si="474"/>
        <v>28068.93</v>
      </c>
      <c r="AR1156" s="49">
        <f t="shared" si="475"/>
        <v>90.949999999999989</v>
      </c>
      <c r="AS1156" s="58">
        <f t="shared" si="476"/>
        <v>7763.489999999998</v>
      </c>
      <c r="AT1156" s="47"/>
      <c r="AU1156" s="46"/>
      <c r="AV1156" s="24">
        <f t="shared" si="485"/>
        <v>0</v>
      </c>
      <c r="AW1156" s="23" t="str">
        <f t="shared" si="496"/>
        <v>NÃO MEDIDO</v>
      </c>
      <c r="AX1156" s="45"/>
    </row>
    <row r="1157" spans="1:50" s="41" customFormat="1" ht="44.25" customHeight="1" x14ac:dyDescent="0.2">
      <c r="A1157" s="41" t="s">
        <v>39</v>
      </c>
      <c r="C1157" s="57" t="s">
        <v>976</v>
      </c>
      <c r="D1157" s="56" t="s">
        <v>975</v>
      </c>
      <c r="E1157" s="55" t="s">
        <v>43</v>
      </c>
      <c r="F1157" s="53">
        <v>241</v>
      </c>
      <c r="G1157" s="53">
        <v>0</v>
      </c>
      <c r="H1157" s="54">
        <v>0</v>
      </c>
      <c r="I1157" s="54"/>
      <c r="J1157" s="54">
        <v>0</v>
      </c>
      <c r="K1157" s="53">
        <f t="shared" si="477"/>
        <v>241</v>
      </c>
      <c r="L1157" s="52">
        <v>38.56</v>
      </c>
      <c r="M1157" s="51">
        <f t="shared" si="483"/>
        <v>9292.9599999999991</v>
      </c>
      <c r="N1157" s="50"/>
      <c r="O1157" s="50">
        <f t="shared" si="486"/>
        <v>0</v>
      </c>
      <c r="P1157" s="50"/>
      <c r="Q1157" s="50">
        <f t="shared" si="487"/>
        <v>0</v>
      </c>
      <c r="R1157" s="50"/>
      <c r="S1157" s="50">
        <f t="shared" si="488"/>
        <v>0</v>
      </c>
      <c r="T1157" s="50">
        <v>31</v>
      </c>
      <c r="U1157" s="50">
        <f t="shared" si="489"/>
        <v>1195.3599999999999</v>
      </c>
      <c r="V1157" s="50">
        <v>44</v>
      </c>
      <c r="W1157" s="50">
        <f t="shared" si="490"/>
        <v>1696.64</v>
      </c>
      <c r="X1157" s="50">
        <f>48+12</f>
        <v>60</v>
      </c>
      <c r="Y1157" s="50">
        <f t="shared" si="491"/>
        <v>2313.6</v>
      </c>
      <c r="Z1157" s="50"/>
      <c r="AA1157" s="50">
        <f t="shared" si="492"/>
        <v>0</v>
      </c>
      <c r="AB1157" s="50"/>
      <c r="AC1157" s="50">
        <f t="shared" si="478"/>
        <v>0</v>
      </c>
      <c r="AD1157" s="50">
        <v>12</v>
      </c>
      <c r="AE1157" s="50">
        <f t="shared" si="494"/>
        <v>462.72</v>
      </c>
      <c r="AF1157" s="50"/>
      <c r="AG1157" s="50">
        <f t="shared" si="495"/>
        <v>0</v>
      </c>
      <c r="AH1157" s="50"/>
      <c r="AI1157" s="50">
        <f t="shared" si="479"/>
        <v>0</v>
      </c>
      <c r="AJ1157" s="50"/>
      <c r="AK1157" s="50">
        <f t="shared" si="484"/>
        <v>0</v>
      </c>
      <c r="AL1157" s="50"/>
      <c r="AM1157" s="50">
        <f t="shared" si="480"/>
        <v>0</v>
      </c>
      <c r="AN1157" s="50"/>
      <c r="AO1157" s="50">
        <f t="shared" si="481"/>
        <v>0</v>
      </c>
      <c r="AP1157" s="49">
        <f t="shared" si="482"/>
        <v>147</v>
      </c>
      <c r="AQ1157" s="49">
        <f t="shared" si="474"/>
        <v>5668.3200000000006</v>
      </c>
      <c r="AR1157" s="49">
        <f t="shared" si="475"/>
        <v>94</v>
      </c>
      <c r="AS1157" s="58">
        <f t="shared" si="476"/>
        <v>3624.6399999999985</v>
      </c>
      <c r="AT1157" s="47"/>
      <c r="AU1157" s="46"/>
      <c r="AV1157" s="24">
        <f t="shared" si="485"/>
        <v>0</v>
      </c>
      <c r="AW1157" s="23" t="str">
        <f t="shared" si="496"/>
        <v>NÃO MEDIDO</v>
      </c>
      <c r="AX1157" s="45"/>
    </row>
    <row r="1158" spans="1:50" s="41" customFormat="1" ht="44.25" customHeight="1" x14ac:dyDescent="0.2">
      <c r="A1158" s="41" t="s">
        <v>39</v>
      </c>
      <c r="C1158" s="57" t="s">
        <v>974</v>
      </c>
      <c r="D1158" s="56" t="s">
        <v>973</v>
      </c>
      <c r="E1158" s="55" t="s">
        <v>43</v>
      </c>
      <c r="F1158" s="53">
        <v>30</v>
      </c>
      <c r="G1158" s="53">
        <v>0</v>
      </c>
      <c r="H1158" s="54">
        <v>0</v>
      </c>
      <c r="I1158" s="54"/>
      <c r="J1158" s="54">
        <v>0</v>
      </c>
      <c r="K1158" s="53">
        <f t="shared" si="477"/>
        <v>30</v>
      </c>
      <c r="L1158" s="52">
        <v>55.72</v>
      </c>
      <c r="M1158" s="51">
        <f t="shared" si="483"/>
        <v>1671.6</v>
      </c>
      <c r="N1158" s="50"/>
      <c r="O1158" s="50">
        <f t="shared" si="486"/>
        <v>0</v>
      </c>
      <c r="P1158" s="50"/>
      <c r="Q1158" s="50">
        <f t="shared" si="487"/>
        <v>0</v>
      </c>
      <c r="R1158" s="50"/>
      <c r="S1158" s="50">
        <f t="shared" si="488"/>
        <v>0</v>
      </c>
      <c r="T1158" s="50">
        <v>11</v>
      </c>
      <c r="U1158" s="50">
        <f t="shared" si="489"/>
        <v>612.91999999999996</v>
      </c>
      <c r="V1158" s="50">
        <v>2</v>
      </c>
      <c r="W1158" s="50">
        <f t="shared" si="490"/>
        <v>111.44</v>
      </c>
      <c r="X1158" s="50"/>
      <c r="Y1158" s="50">
        <f t="shared" si="491"/>
        <v>0</v>
      </c>
      <c r="Z1158" s="50"/>
      <c r="AA1158" s="50">
        <f t="shared" si="492"/>
        <v>0</v>
      </c>
      <c r="AB1158" s="50"/>
      <c r="AC1158" s="50">
        <f t="shared" si="478"/>
        <v>0</v>
      </c>
      <c r="AD1158" s="50"/>
      <c r="AE1158" s="50">
        <f t="shared" si="494"/>
        <v>0</v>
      </c>
      <c r="AF1158" s="50"/>
      <c r="AG1158" s="50">
        <f t="shared" si="495"/>
        <v>0</v>
      </c>
      <c r="AH1158" s="50"/>
      <c r="AI1158" s="50">
        <f t="shared" si="479"/>
        <v>0</v>
      </c>
      <c r="AJ1158" s="50"/>
      <c r="AK1158" s="50">
        <f t="shared" si="484"/>
        <v>0</v>
      </c>
      <c r="AL1158" s="50"/>
      <c r="AM1158" s="50">
        <f t="shared" si="480"/>
        <v>0</v>
      </c>
      <c r="AN1158" s="50"/>
      <c r="AO1158" s="50">
        <f t="shared" si="481"/>
        <v>0</v>
      </c>
      <c r="AP1158" s="49">
        <f t="shared" si="482"/>
        <v>13</v>
      </c>
      <c r="AQ1158" s="49">
        <f t="shared" si="474"/>
        <v>724.3599999999999</v>
      </c>
      <c r="AR1158" s="49">
        <f t="shared" si="475"/>
        <v>17</v>
      </c>
      <c r="AS1158" s="58">
        <f t="shared" si="476"/>
        <v>947.24</v>
      </c>
      <c r="AT1158" s="47"/>
      <c r="AU1158" s="46"/>
      <c r="AV1158" s="24">
        <f t="shared" si="485"/>
        <v>0</v>
      </c>
      <c r="AW1158" s="23" t="str">
        <f t="shared" si="496"/>
        <v>NÃO MEDIDO</v>
      </c>
      <c r="AX1158" s="45"/>
    </row>
    <row r="1159" spans="1:50" s="41" customFormat="1" ht="75.75" customHeight="1" x14ac:dyDescent="0.2">
      <c r="A1159" s="41" t="s">
        <v>39</v>
      </c>
      <c r="C1159" s="57" t="s">
        <v>972</v>
      </c>
      <c r="D1159" s="56" t="s">
        <v>971</v>
      </c>
      <c r="E1159" s="55" t="s">
        <v>43</v>
      </c>
      <c r="F1159" s="53">
        <v>45</v>
      </c>
      <c r="G1159" s="53">
        <v>0</v>
      </c>
      <c r="H1159" s="54">
        <v>0</v>
      </c>
      <c r="I1159" s="54"/>
      <c r="J1159" s="54">
        <v>0</v>
      </c>
      <c r="K1159" s="53">
        <f t="shared" si="477"/>
        <v>45</v>
      </c>
      <c r="L1159" s="52">
        <v>158.11000000000001</v>
      </c>
      <c r="M1159" s="51">
        <f t="shared" si="483"/>
        <v>7114.95</v>
      </c>
      <c r="N1159" s="50"/>
      <c r="O1159" s="50">
        <f t="shared" si="486"/>
        <v>0</v>
      </c>
      <c r="P1159" s="50"/>
      <c r="Q1159" s="50">
        <f t="shared" si="487"/>
        <v>0</v>
      </c>
      <c r="R1159" s="50"/>
      <c r="S1159" s="50">
        <f t="shared" si="488"/>
        <v>0</v>
      </c>
      <c r="T1159" s="50"/>
      <c r="U1159" s="50">
        <f t="shared" si="489"/>
        <v>0</v>
      </c>
      <c r="V1159" s="50"/>
      <c r="W1159" s="50">
        <f t="shared" si="490"/>
        <v>0</v>
      </c>
      <c r="X1159" s="50"/>
      <c r="Y1159" s="50">
        <f t="shared" si="491"/>
        <v>0</v>
      </c>
      <c r="Z1159" s="50"/>
      <c r="AA1159" s="50">
        <f t="shared" si="492"/>
        <v>0</v>
      </c>
      <c r="AB1159" s="50"/>
      <c r="AC1159" s="50">
        <f t="shared" si="478"/>
        <v>0</v>
      </c>
      <c r="AD1159" s="50">
        <v>3</v>
      </c>
      <c r="AE1159" s="50">
        <f t="shared" si="494"/>
        <v>474.33</v>
      </c>
      <c r="AF1159" s="50"/>
      <c r="AG1159" s="50">
        <f t="shared" si="495"/>
        <v>0</v>
      </c>
      <c r="AH1159" s="50"/>
      <c r="AI1159" s="50">
        <f t="shared" si="479"/>
        <v>0</v>
      </c>
      <c r="AJ1159" s="50"/>
      <c r="AK1159" s="50">
        <f t="shared" si="484"/>
        <v>0</v>
      </c>
      <c r="AL1159" s="50"/>
      <c r="AM1159" s="50">
        <f t="shared" si="480"/>
        <v>0</v>
      </c>
      <c r="AN1159" s="50"/>
      <c r="AO1159" s="50">
        <f t="shared" si="481"/>
        <v>0</v>
      </c>
      <c r="AP1159" s="49">
        <f t="shared" si="482"/>
        <v>3</v>
      </c>
      <c r="AQ1159" s="49">
        <f t="shared" si="474"/>
        <v>474.33</v>
      </c>
      <c r="AR1159" s="49">
        <f t="shared" si="475"/>
        <v>42</v>
      </c>
      <c r="AS1159" s="58">
        <f t="shared" si="476"/>
        <v>6640.62</v>
      </c>
      <c r="AT1159" s="47"/>
      <c r="AU1159" s="46"/>
      <c r="AV1159" s="24">
        <f t="shared" si="485"/>
        <v>0</v>
      </c>
      <c r="AW1159" s="23" t="str">
        <f t="shared" si="496"/>
        <v>NÃO MEDIDO</v>
      </c>
      <c r="AX1159" s="45"/>
    </row>
    <row r="1160" spans="1:50" s="41" customFormat="1" ht="30" customHeight="1" x14ac:dyDescent="0.2">
      <c r="A1160" s="41" t="s">
        <v>39</v>
      </c>
      <c r="C1160" s="57" t="s">
        <v>970</v>
      </c>
      <c r="D1160" s="56" t="s">
        <v>969</v>
      </c>
      <c r="E1160" s="55" t="s">
        <v>43</v>
      </c>
      <c r="F1160" s="53">
        <v>39</v>
      </c>
      <c r="G1160" s="53">
        <v>0</v>
      </c>
      <c r="H1160" s="54">
        <v>0</v>
      </c>
      <c r="I1160" s="54"/>
      <c r="J1160" s="54">
        <v>0</v>
      </c>
      <c r="K1160" s="53">
        <f t="shared" si="477"/>
        <v>39</v>
      </c>
      <c r="L1160" s="52">
        <v>81.55</v>
      </c>
      <c r="M1160" s="51">
        <f t="shared" si="483"/>
        <v>3180.45</v>
      </c>
      <c r="N1160" s="50"/>
      <c r="O1160" s="50">
        <f t="shared" si="486"/>
        <v>0</v>
      </c>
      <c r="P1160" s="50"/>
      <c r="Q1160" s="50">
        <f t="shared" si="487"/>
        <v>0</v>
      </c>
      <c r="R1160" s="50"/>
      <c r="S1160" s="50">
        <f t="shared" si="488"/>
        <v>0</v>
      </c>
      <c r="T1160" s="50">
        <v>20</v>
      </c>
      <c r="U1160" s="50">
        <f t="shared" si="489"/>
        <v>1631</v>
      </c>
      <c r="V1160" s="50">
        <v>19</v>
      </c>
      <c r="W1160" s="50">
        <f t="shared" si="490"/>
        <v>1549.45</v>
      </c>
      <c r="X1160" s="50"/>
      <c r="Y1160" s="50">
        <f t="shared" si="491"/>
        <v>0</v>
      </c>
      <c r="Z1160" s="50"/>
      <c r="AA1160" s="50">
        <f t="shared" si="492"/>
        <v>0</v>
      </c>
      <c r="AB1160" s="50"/>
      <c r="AC1160" s="50">
        <f t="shared" si="478"/>
        <v>0</v>
      </c>
      <c r="AD1160" s="50"/>
      <c r="AE1160" s="50">
        <f t="shared" si="494"/>
        <v>0</v>
      </c>
      <c r="AF1160" s="50"/>
      <c r="AG1160" s="50">
        <f t="shared" si="495"/>
        <v>0</v>
      </c>
      <c r="AH1160" s="50"/>
      <c r="AI1160" s="50">
        <f t="shared" si="479"/>
        <v>0</v>
      </c>
      <c r="AJ1160" s="50"/>
      <c r="AK1160" s="50">
        <f t="shared" si="484"/>
        <v>0</v>
      </c>
      <c r="AL1160" s="50"/>
      <c r="AM1160" s="50">
        <f t="shared" si="480"/>
        <v>0</v>
      </c>
      <c r="AN1160" s="50"/>
      <c r="AO1160" s="50">
        <f t="shared" si="481"/>
        <v>0</v>
      </c>
      <c r="AP1160" s="49">
        <f t="shared" si="482"/>
        <v>39</v>
      </c>
      <c r="AQ1160" s="49">
        <f t="shared" si="474"/>
        <v>3180.45</v>
      </c>
      <c r="AR1160" s="49">
        <f t="shared" si="475"/>
        <v>0</v>
      </c>
      <c r="AS1160" s="58">
        <f t="shared" si="476"/>
        <v>0</v>
      </c>
      <c r="AT1160" s="47"/>
      <c r="AU1160" s="46"/>
      <c r="AV1160" s="24">
        <f t="shared" si="485"/>
        <v>0</v>
      </c>
      <c r="AW1160" s="23" t="str">
        <f t="shared" si="496"/>
        <v>NÃO MEDIDO</v>
      </c>
      <c r="AX1160" s="45"/>
    </row>
    <row r="1161" spans="1:50" s="41" customFormat="1" ht="39.75" customHeight="1" x14ac:dyDescent="0.2">
      <c r="A1161" s="41" t="s">
        <v>39</v>
      </c>
      <c r="C1161" s="57" t="s">
        <v>968</v>
      </c>
      <c r="D1161" s="56" t="s">
        <v>967</v>
      </c>
      <c r="E1161" s="55" t="s">
        <v>43</v>
      </c>
      <c r="F1161" s="53">
        <v>1</v>
      </c>
      <c r="G1161" s="53">
        <v>0</v>
      </c>
      <c r="H1161" s="54">
        <v>0</v>
      </c>
      <c r="I1161" s="54"/>
      <c r="J1161" s="54">
        <v>0</v>
      </c>
      <c r="K1161" s="53">
        <f t="shared" si="477"/>
        <v>1</v>
      </c>
      <c r="L1161" s="52">
        <v>291.92</v>
      </c>
      <c r="M1161" s="51">
        <f t="shared" si="483"/>
        <v>291.92</v>
      </c>
      <c r="N1161" s="50"/>
      <c r="O1161" s="50">
        <f t="shared" si="486"/>
        <v>0</v>
      </c>
      <c r="P1161" s="50"/>
      <c r="Q1161" s="50">
        <f t="shared" si="487"/>
        <v>0</v>
      </c>
      <c r="R1161" s="50"/>
      <c r="S1161" s="50">
        <f t="shared" si="488"/>
        <v>0</v>
      </c>
      <c r="T1161" s="50"/>
      <c r="U1161" s="50">
        <f t="shared" si="489"/>
        <v>0</v>
      </c>
      <c r="V1161" s="50"/>
      <c r="W1161" s="50">
        <f t="shared" si="490"/>
        <v>0</v>
      </c>
      <c r="X1161" s="50"/>
      <c r="Y1161" s="50">
        <f t="shared" si="491"/>
        <v>0</v>
      </c>
      <c r="Z1161" s="50"/>
      <c r="AA1161" s="50">
        <f t="shared" si="492"/>
        <v>0</v>
      </c>
      <c r="AB1161" s="50"/>
      <c r="AC1161" s="50">
        <f t="shared" si="478"/>
        <v>0</v>
      </c>
      <c r="AD1161" s="50"/>
      <c r="AE1161" s="50">
        <f t="shared" si="494"/>
        <v>0</v>
      </c>
      <c r="AF1161" s="50"/>
      <c r="AG1161" s="50">
        <f t="shared" si="495"/>
        <v>0</v>
      </c>
      <c r="AH1161" s="50"/>
      <c r="AI1161" s="50">
        <f t="shared" si="479"/>
        <v>0</v>
      </c>
      <c r="AJ1161" s="50">
        <v>1</v>
      </c>
      <c r="AK1161" s="50">
        <f t="shared" si="484"/>
        <v>291.92</v>
      </c>
      <c r="AL1161" s="50"/>
      <c r="AM1161" s="50">
        <f t="shared" si="480"/>
        <v>0</v>
      </c>
      <c r="AN1161" s="50"/>
      <c r="AO1161" s="50">
        <f t="shared" si="481"/>
        <v>0</v>
      </c>
      <c r="AP1161" s="49">
        <f t="shared" si="482"/>
        <v>1</v>
      </c>
      <c r="AQ1161" s="49">
        <f t="shared" si="474"/>
        <v>291.92</v>
      </c>
      <c r="AR1161" s="49">
        <f t="shared" si="475"/>
        <v>0</v>
      </c>
      <c r="AS1161" s="58">
        <f t="shared" si="476"/>
        <v>0</v>
      </c>
      <c r="AT1161" s="47"/>
      <c r="AU1161" s="46"/>
      <c r="AV1161" s="24">
        <f t="shared" si="485"/>
        <v>1</v>
      </c>
      <c r="AW1161" s="23" t="str">
        <f t="shared" si="496"/>
        <v>MEDIDO</v>
      </c>
      <c r="AX1161" s="45"/>
    </row>
    <row r="1162" spans="1:50" s="41" customFormat="1" ht="39.75" customHeight="1" x14ac:dyDescent="0.2">
      <c r="A1162" s="41" t="s">
        <v>39</v>
      </c>
      <c r="C1162" s="57" t="s">
        <v>966</v>
      </c>
      <c r="D1162" s="56" t="s">
        <v>965</v>
      </c>
      <c r="E1162" s="55" t="s">
        <v>43</v>
      </c>
      <c r="F1162" s="53">
        <v>1</v>
      </c>
      <c r="G1162" s="53">
        <v>0</v>
      </c>
      <c r="H1162" s="54">
        <v>0</v>
      </c>
      <c r="I1162" s="54"/>
      <c r="J1162" s="54">
        <v>0</v>
      </c>
      <c r="K1162" s="53">
        <f t="shared" si="477"/>
        <v>1</v>
      </c>
      <c r="L1162" s="52">
        <v>607.36</v>
      </c>
      <c r="M1162" s="51">
        <f t="shared" si="483"/>
        <v>607.36</v>
      </c>
      <c r="N1162" s="50"/>
      <c r="O1162" s="50">
        <f t="shared" si="486"/>
        <v>0</v>
      </c>
      <c r="P1162" s="50"/>
      <c r="Q1162" s="50">
        <f t="shared" si="487"/>
        <v>0</v>
      </c>
      <c r="R1162" s="50"/>
      <c r="S1162" s="50">
        <f t="shared" si="488"/>
        <v>0</v>
      </c>
      <c r="T1162" s="50"/>
      <c r="U1162" s="50">
        <f t="shared" si="489"/>
        <v>0</v>
      </c>
      <c r="V1162" s="50"/>
      <c r="W1162" s="50">
        <f t="shared" si="490"/>
        <v>0</v>
      </c>
      <c r="X1162" s="50"/>
      <c r="Y1162" s="50">
        <f t="shared" si="491"/>
        <v>0</v>
      </c>
      <c r="Z1162" s="50"/>
      <c r="AA1162" s="50">
        <f t="shared" si="492"/>
        <v>0</v>
      </c>
      <c r="AB1162" s="50"/>
      <c r="AC1162" s="50">
        <f t="shared" si="478"/>
        <v>0</v>
      </c>
      <c r="AD1162" s="50"/>
      <c r="AE1162" s="50">
        <f t="shared" si="494"/>
        <v>0</v>
      </c>
      <c r="AF1162" s="50"/>
      <c r="AG1162" s="50">
        <f t="shared" si="495"/>
        <v>0</v>
      </c>
      <c r="AH1162" s="50"/>
      <c r="AI1162" s="50">
        <f t="shared" si="479"/>
        <v>0</v>
      </c>
      <c r="AJ1162" s="50">
        <v>1</v>
      </c>
      <c r="AK1162" s="50">
        <f t="shared" si="484"/>
        <v>607.36</v>
      </c>
      <c r="AL1162" s="50"/>
      <c r="AM1162" s="50">
        <f t="shared" si="480"/>
        <v>0</v>
      </c>
      <c r="AN1162" s="50"/>
      <c r="AO1162" s="50">
        <f t="shared" si="481"/>
        <v>0</v>
      </c>
      <c r="AP1162" s="49">
        <f t="shared" si="482"/>
        <v>1</v>
      </c>
      <c r="AQ1162" s="49">
        <f t="shared" si="474"/>
        <v>607.36</v>
      </c>
      <c r="AR1162" s="49">
        <f t="shared" si="475"/>
        <v>0</v>
      </c>
      <c r="AS1162" s="58">
        <f t="shared" si="476"/>
        <v>0</v>
      </c>
      <c r="AT1162" s="47"/>
      <c r="AU1162" s="46"/>
      <c r="AV1162" s="24">
        <f t="shared" si="485"/>
        <v>1</v>
      </c>
      <c r="AW1162" s="23" t="str">
        <f t="shared" si="496"/>
        <v>MEDIDO</v>
      </c>
      <c r="AX1162" s="45"/>
    </row>
    <row r="1163" spans="1:50" s="41" customFormat="1" ht="39.75" customHeight="1" x14ac:dyDescent="0.2">
      <c r="A1163" s="41" t="s">
        <v>39</v>
      </c>
      <c r="C1163" s="57" t="s">
        <v>964</v>
      </c>
      <c r="D1163" s="56" t="s">
        <v>963</v>
      </c>
      <c r="E1163" s="55" t="s">
        <v>43</v>
      </c>
      <c r="F1163" s="53">
        <v>2</v>
      </c>
      <c r="G1163" s="53">
        <v>0</v>
      </c>
      <c r="H1163" s="54">
        <v>0</v>
      </c>
      <c r="I1163" s="54"/>
      <c r="J1163" s="54">
        <v>0</v>
      </c>
      <c r="K1163" s="53">
        <f t="shared" si="477"/>
        <v>2</v>
      </c>
      <c r="L1163" s="52">
        <v>408.62</v>
      </c>
      <c r="M1163" s="51">
        <f t="shared" si="483"/>
        <v>817.24</v>
      </c>
      <c r="N1163" s="50"/>
      <c r="O1163" s="50">
        <f t="shared" si="486"/>
        <v>0</v>
      </c>
      <c r="P1163" s="50"/>
      <c r="Q1163" s="50">
        <f t="shared" si="487"/>
        <v>0</v>
      </c>
      <c r="R1163" s="50"/>
      <c r="S1163" s="50">
        <f t="shared" si="488"/>
        <v>0</v>
      </c>
      <c r="T1163" s="50"/>
      <c r="U1163" s="50">
        <f t="shared" si="489"/>
        <v>0</v>
      </c>
      <c r="V1163" s="50"/>
      <c r="W1163" s="50">
        <f t="shared" si="490"/>
        <v>0</v>
      </c>
      <c r="X1163" s="50"/>
      <c r="Y1163" s="50">
        <f t="shared" si="491"/>
        <v>0</v>
      </c>
      <c r="Z1163" s="50"/>
      <c r="AA1163" s="50">
        <f t="shared" si="492"/>
        <v>0</v>
      </c>
      <c r="AB1163" s="50"/>
      <c r="AC1163" s="50">
        <f t="shared" si="478"/>
        <v>0</v>
      </c>
      <c r="AD1163" s="50"/>
      <c r="AE1163" s="50">
        <f t="shared" si="494"/>
        <v>0</v>
      </c>
      <c r="AF1163" s="50"/>
      <c r="AG1163" s="50">
        <f t="shared" si="495"/>
        <v>0</v>
      </c>
      <c r="AH1163" s="50"/>
      <c r="AI1163" s="50">
        <f t="shared" si="479"/>
        <v>0</v>
      </c>
      <c r="AJ1163" s="50">
        <v>2</v>
      </c>
      <c r="AK1163" s="50">
        <f t="shared" si="484"/>
        <v>817.24</v>
      </c>
      <c r="AL1163" s="50"/>
      <c r="AM1163" s="50">
        <f t="shared" si="480"/>
        <v>0</v>
      </c>
      <c r="AN1163" s="50"/>
      <c r="AO1163" s="50">
        <f t="shared" si="481"/>
        <v>0</v>
      </c>
      <c r="AP1163" s="49">
        <f t="shared" si="482"/>
        <v>2</v>
      </c>
      <c r="AQ1163" s="49">
        <f t="shared" si="474"/>
        <v>817.24</v>
      </c>
      <c r="AR1163" s="49">
        <f t="shared" si="475"/>
        <v>0</v>
      </c>
      <c r="AS1163" s="58">
        <f t="shared" si="476"/>
        <v>0</v>
      </c>
      <c r="AT1163" s="47"/>
      <c r="AU1163" s="46"/>
      <c r="AV1163" s="24">
        <f t="shared" si="485"/>
        <v>2</v>
      </c>
      <c r="AW1163" s="23" t="str">
        <f t="shared" si="496"/>
        <v>MEDIDO</v>
      </c>
      <c r="AX1163" s="45"/>
    </row>
    <row r="1164" spans="1:50" s="41" customFormat="1" ht="39.75" customHeight="1" x14ac:dyDescent="0.2">
      <c r="A1164" s="41" t="s">
        <v>39</v>
      </c>
      <c r="C1164" s="57" t="s">
        <v>962</v>
      </c>
      <c r="D1164" s="56" t="s">
        <v>961</v>
      </c>
      <c r="E1164" s="55" t="s">
        <v>43</v>
      </c>
      <c r="F1164" s="53">
        <v>1</v>
      </c>
      <c r="G1164" s="53">
        <v>0</v>
      </c>
      <c r="H1164" s="54">
        <v>0</v>
      </c>
      <c r="I1164" s="54"/>
      <c r="J1164" s="54">
        <v>0</v>
      </c>
      <c r="K1164" s="53">
        <f t="shared" si="477"/>
        <v>1</v>
      </c>
      <c r="L1164" s="52">
        <v>670.74</v>
      </c>
      <c r="M1164" s="51">
        <f t="shared" si="483"/>
        <v>670.74</v>
      </c>
      <c r="N1164" s="50"/>
      <c r="O1164" s="50">
        <f t="shared" si="486"/>
        <v>0</v>
      </c>
      <c r="P1164" s="50"/>
      <c r="Q1164" s="50">
        <f t="shared" si="487"/>
        <v>0</v>
      </c>
      <c r="R1164" s="50"/>
      <c r="S1164" s="50">
        <f t="shared" si="488"/>
        <v>0</v>
      </c>
      <c r="T1164" s="50"/>
      <c r="U1164" s="50">
        <f t="shared" si="489"/>
        <v>0</v>
      </c>
      <c r="V1164" s="50"/>
      <c r="W1164" s="50">
        <f t="shared" si="490"/>
        <v>0</v>
      </c>
      <c r="X1164" s="50"/>
      <c r="Y1164" s="50">
        <f t="shared" si="491"/>
        <v>0</v>
      </c>
      <c r="Z1164" s="50"/>
      <c r="AA1164" s="50">
        <f t="shared" si="492"/>
        <v>0</v>
      </c>
      <c r="AB1164" s="50"/>
      <c r="AC1164" s="50">
        <f t="shared" si="478"/>
        <v>0</v>
      </c>
      <c r="AD1164" s="50"/>
      <c r="AE1164" s="50">
        <f t="shared" si="494"/>
        <v>0</v>
      </c>
      <c r="AF1164" s="50"/>
      <c r="AG1164" s="50">
        <f t="shared" si="495"/>
        <v>0</v>
      </c>
      <c r="AH1164" s="50"/>
      <c r="AI1164" s="50">
        <f t="shared" si="479"/>
        <v>0</v>
      </c>
      <c r="AJ1164" s="50">
        <v>1</v>
      </c>
      <c r="AK1164" s="50">
        <f t="shared" si="484"/>
        <v>670.74</v>
      </c>
      <c r="AL1164" s="50"/>
      <c r="AM1164" s="50">
        <f t="shared" si="480"/>
        <v>0</v>
      </c>
      <c r="AN1164" s="50"/>
      <c r="AO1164" s="50">
        <f t="shared" si="481"/>
        <v>0</v>
      </c>
      <c r="AP1164" s="49">
        <f t="shared" si="482"/>
        <v>1</v>
      </c>
      <c r="AQ1164" s="49">
        <f t="shared" si="474"/>
        <v>670.74</v>
      </c>
      <c r="AR1164" s="49">
        <f t="shared" si="475"/>
        <v>0</v>
      </c>
      <c r="AS1164" s="58">
        <f t="shared" si="476"/>
        <v>0</v>
      </c>
      <c r="AT1164" s="47"/>
      <c r="AU1164" s="46"/>
      <c r="AV1164" s="24">
        <f t="shared" si="485"/>
        <v>1</v>
      </c>
      <c r="AW1164" s="23" t="str">
        <f t="shared" si="496"/>
        <v>MEDIDO</v>
      </c>
      <c r="AX1164" s="45"/>
    </row>
    <row r="1165" spans="1:50" s="41" customFormat="1" ht="39.75" customHeight="1" x14ac:dyDescent="0.2">
      <c r="A1165" s="41" t="s">
        <v>39</v>
      </c>
      <c r="C1165" s="57" t="s">
        <v>960</v>
      </c>
      <c r="D1165" s="56" t="s">
        <v>959</v>
      </c>
      <c r="E1165" s="55" t="s">
        <v>43</v>
      </c>
      <c r="F1165" s="53">
        <v>1</v>
      </c>
      <c r="G1165" s="53">
        <v>0</v>
      </c>
      <c r="H1165" s="54">
        <v>0</v>
      </c>
      <c r="I1165" s="54"/>
      <c r="J1165" s="54">
        <v>0</v>
      </c>
      <c r="K1165" s="53">
        <f t="shared" si="477"/>
        <v>1</v>
      </c>
      <c r="L1165" s="52">
        <v>1463.44</v>
      </c>
      <c r="M1165" s="51">
        <f t="shared" si="483"/>
        <v>1463.44</v>
      </c>
      <c r="N1165" s="50"/>
      <c r="O1165" s="50">
        <f t="shared" si="486"/>
        <v>0</v>
      </c>
      <c r="P1165" s="50"/>
      <c r="Q1165" s="50">
        <f t="shared" si="487"/>
        <v>0</v>
      </c>
      <c r="R1165" s="50"/>
      <c r="S1165" s="50">
        <f t="shared" si="488"/>
        <v>0</v>
      </c>
      <c r="T1165" s="50"/>
      <c r="U1165" s="50">
        <f t="shared" si="489"/>
        <v>0</v>
      </c>
      <c r="V1165" s="50"/>
      <c r="W1165" s="50">
        <f t="shared" si="490"/>
        <v>0</v>
      </c>
      <c r="X1165" s="50"/>
      <c r="Y1165" s="50">
        <f t="shared" si="491"/>
        <v>0</v>
      </c>
      <c r="Z1165" s="50"/>
      <c r="AA1165" s="50">
        <f t="shared" si="492"/>
        <v>0</v>
      </c>
      <c r="AB1165" s="50"/>
      <c r="AC1165" s="50">
        <f t="shared" si="478"/>
        <v>0</v>
      </c>
      <c r="AD1165" s="50"/>
      <c r="AE1165" s="50">
        <f t="shared" si="494"/>
        <v>0</v>
      </c>
      <c r="AF1165" s="50"/>
      <c r="AG1165" s="50">
        <f t="shared" si="495"/>
        <v>0</v>
      </c>
      <c r="AH1165" s="50"/>
      <c r="AI1165" s="50">
        <f t="shared" si="479"/>
        <v>0</v>
      </c>
      <c r="AJ1165" s="50">
        <v>1</v>
      </c>
      <c r="AK1165" s="50">
        <f t="shared" si="484"/>
        <v>1463.44</v>
      </c>
      <c r="AL1165" s="50"/>
      <c r="AM1165" s="50">
        <f t="shared" si="480"/>
        <v>0</v>
      </c>
      <c r="AN1165" s="50"/>
      <c r="AO1165" s="50">
        <f t="shared" si="481"/>
        <v>0</v>
      </c>
      <c r="AP1165" s="49">
        <f t="shared" si="482"/>
        <v>1</v>
      </c>
      <c r="AQ1165" s="49">
        <f t="shared" si="474"/>
        <v>1463.44</v>
      </c>
      <c r="AR1165" s="49">
        <f t="shared" si="475"/>
        <v>0</v>
      </c>
      <c r="AS1165" s="58">
        <f t="shared" si="476"/>
        <v>0</v>
      </c>
      <c r="AT1165" s="47"/>
      <c r="AU1165" s="46"/>
      <c r="AV1165" s="24">
        <f t="shared" si="485"/>
        <v>1</v>
      </c>
      <c r="AW1165" s="23" t="str">
        <f t="shared" si="496"/>
        <v>MEDIDO</v>
      </c>
      <c r="AX1165" s="45"/>
    </row>
    <row r="1166" spans="1:50" s="41" customFormat="1" ht="39.75" customHeight="1" x14ac:dyDescent="0.2">
      <c r="A1166" s="41" t="s">
        <v>39</v>
      </c>
      <c r="C1166" s="57" t="s">
        <v>958</v>
      </c>
      <c r="D1166" s="56" t="s">
        <v>957</v>
      </c>
      <c r="E1166" s="55" t="s">
        <v>43</v>
      </c>
      <c r="F1166" s="53">
        <v>1</v>
      </c>
      <c r="G1166" s="53">
        <v>0</v>
      </c>
      <c r="H1166" s="54">
        <v>0</v>
      </c>
      <c r="I1166" s="54"/>
      <c r="J1166" s="54">
        <v>0</v>
      </c>
      <c r="K1166" s="53">
        <f t="shared" si="477"/>
        <v>1</v>
      </c>
      <c r="L1166" s="52">
        <v>460.11</v>
      </c>
      <c r="M1166" s="51">
        <f t="shared" si="483"/>
        <v>460.11</v>
      </c>
      <c r="N1166" s="50"/>
      <c r="O1166" s="50">
        <f t="shared" si="486"/>
        <v>0</v>
      </c>
      <c r="P1166" s="50"/>
      <c r="Q1166" s="50">
        <f t="shared" si="487"/>
        <v>0</v>
      </c>
      <c r="R1166" s="50"/>
      <c r="S1166" s="50">
        <f t="shared" si="488"/>
        <v>0</v>
      </c>
      <c r="T1166" s="50"/>
      <c r="U1166" s="50">
        <f t="shared" si="489"/>
        <v>0</v>
      </c>
      <c r="V1166" s="50"/>
      <c r="W1166" s="50">
        <f t="shared" si="490"/>
        <v>0</v>
      </c>
      <c r="X1166" s="50"/>
      <c r="Y1166" s="50">
        <f t="shared" si="491"/>
        <v>0</v>
      </c>
      <c r="Z1166" s="50"/>
      <c r="AA1166" s="50">
        <f t="shared" si="492"/>
        <v>0</v>
      </c>
      <c r="AB1166" s="50"/>
      <c r="AC1166" s="50">
        <f t="shared" si="478"/>
        <v>0</v>
      </c>
      <c r="AD1166" s="50"/>
      <c r="AE1166" s="50">
        <f t="shared" si="494"/>
        <v>0</v>
      </c>
      <c r="AF1166" s="50"/>
      <c r="AG1166" s="50">
        <f t="shared" si="495"/>
        <v>0</v>
      </c>
      <c r="AH1166" s="50"/>
      <c r="AI1166" s="50">
        <f t="shared" si="479"/>
        <v>0</v>
      </c>
      <c r="AJ1166" s="50">
        <v>1</v>
      </c>
      <c r="AK1166" s="50">
        <f t="shared" si="484"/>
        <v>460.11</v>
      </c>
      <c r="AL1166" s="50"/>
      <c r="AM1166" s="50">
        <f t="shared" si="480"/>
        <v>0</v>
      </c>
      <c r="AN1166" s="50"/>
      <c r="AO1166" s="50">
        <f t="shared" si="481"/>
        <v>0</v>
      </c>
      <c r="AP1166" s="49">
        <f t="shared" si="482"/>
        <v>1</v>
      </c>
      <c r="AQ1166" s="49">
        <f t="shared" ref="AQ1166:AQ1229" si="497">SUMIF($N$9:$AO$9,"valor medido",N1166:AO1166)</f>
        <v>460.11</v>
      </c>
      <c r="AR1166" s="49">
        <f t="shared" ref="AR1166:AR1229" si="498">K1166-AP1166</f>
        <v>0</v>
      </c>
      <c r="AS1166" s="58">
        <f t="shared" ref="AS1166:AS1229" si="499">M1166-AQ1166</f>
        <v>0</v>
      </c>
      <c r="AT1166" s="47"/>
      <c r="AU1166" s="46"/>
      <c r="AV1166" s="24">
        <f t="shared" si="485"/>
        <v>1</v>
      </c>
      <c r="AW1166" s="23" t="str">
        <f t="shared" si="496"/>
        <v>MEDIDO</v>
      </c>
      <c r="AX1166" s="45"/>
    </row>
    <row r="1167" spans="1:50" s="41" customFormat="1" ht="39.75" customHeight="1" x14ac:dyDescent="0.2">
      <c r="A1167" s="41" t="s">
        <v>39</v>
      </c>
      <c r="C1167" s="57" t="s">
        <v>956</v>
      </c>
      <c r="D1167" s="56" t="s">
        <v>955</v>
      </c>
      <c r="E1167" s="55" t="s">
        <v>43</v>
      </c>
      <c r="F1167" s="53">
        <v>2</v>
      </c>
      <c r="G1167" s="53">
        <v>0</v>
      </c>
      <c r="H1167" s="54">
        <v>0</v>
      </c>
      <c r="I1167" s="54"/>
      <c r="J1167" s="54">
        <v>0</v>
      </c>
      <c r="K1167" s="53">
        <f t="shared" ref="K1167:K1230" si="500">F1167+G1167+H1167+I1167+J1167</f>
        <v>2</v>
      </c>
      <c r="L1167" s="52">
        <v>291.92</v>
      </c>
      <c r="M1167" s="51">
        <f t="shared" si="483"/>
        <v>583.84</v>
      </c>
      <c r="N1167" s="50"/>
      <c r="O1167" s="50">
        <f t="shared" si="486"/>
        <v>0</v>
      </c>
      <c r="P1167" s="50"/>
      <c r="Q1167" s="50">
        <f t="shared" si="487"/>
        <v>0</v>
      </c>
      <c r="R1167" s="50"/>
      <c r="S1167" s="50">
        <f t="shared" si="488"/>
        <v>0</v>
      </c>
      <c r="T1167" s="50"/>
      <c r="U1167" s="50">
        <f t="shared" si="489"/>
        <v>0</v>
      </c>
      <c r="V1167" s="50"/>
      <c r="W1167" s="50">
        <f t="shared" si="490"/>
        <v>0</v>
      </c>
      <c r="X1167" s="50"/>
      <c r="Y1167" s="50">
        <f t="shared" si="491"/>
        <v>0</v>
      </c>
      <c r="Z1167" s="50"/>
      <c r="AA1167" s="50">
        <f t="shared" si="492"/>
        <v>0</v>
      </c>
      <c r="AB1167" s="50"/>
      <c r="AC1167" s="50">
        <f t="shared" ref="AC1167:AC1230" si="501">ROUND(AB1167*$L1167,2)</f>
        <v>0</v>
      </c>
      <c r="AD1167" s="50"/>
      <c r="AE1167" s="50">
        <f t="shared" si="494"/>
        <v>0</v>
      </c>
      <c r="AF1167" s="50"/>
      <c r="AG1167" s="50">
        <f t="shared" si="495"/>
        <v>0</v>
      </c>
      <c r="AH1167" s="50"/>
      <c r="AI1167" s="50">
        <f t="shared" ref="AI1167:AI1230" si="502">ROUND(AH1167*$L1167,2)</f>
        <v>0</v>
      </c>
      <c r="AJ1167" s="50">
        <v>2</v>
      </c>
      <c r="AK1167" s="50">
        <f t="shared" si="484"/>
        <v>583.84</v>
      </c>
      <c r="AL1167" s="50"/>
      <c r="AM1167" s="50">
        <f t="shared" ref="AM1167:AM1230" si="503">ROUND(AL1167*$L1167,2)</f>
        <v>0</v>
      </c>
      <c r="AN1167" s="50"/>
      <c r="AO1167" s="50">
        <f t="shared" ref="AO1167:AO1230" si="504">ROUND(AN1167*$L1167,2)</f>
        <v>0</v>
      </c>
      <c r="AP1167" s="49">
        <f t="shared" ref="AP1167:AP1230" si="505">SUMIF($N$9:$AO$9,"QUANTIDADE",N1167:AO1167)</f>
        <v>2</v>
      </c>
      <c r="AQ1167" s="49">
        <f t="shared" si="497"/>
        <v>583.84</v>
      </c>
      <c r="AR1167" s="49">
        <f t="shared" si="498"/>
        <v>0</v>
      </c>
      <c r="AS1167" s="58">
        <f t="shared" si="499"/>
        <v>0</v>
      </c>
      <c r="AT1167" s="47"/>
      <c r="AU1167" s="46"/>
      <c r="AV1167" s="24">
        <f t="shared" si="485"/>
        <v>2</v>
      </c>
      <c r="AW1167" s="23" t="str">
        <f t="shared" si="496"/>
        <v>MEDIDO</v>
      </c>
      <c r="AX1167" s="45"/>
    </row>
    <row r="1168" spans="1:50" s="41" customFormat="1" ht="39.75" customHeight="1" x14ac:dyDescent="0.2">
      <c r="A1168" s="41" t="s">
        <v>39</v>
      </c>
      <c r="C1168" s="57" t="s">
        <v>954</v>
      </c>
      <c r="D1168" s="56" t="s">
        <v>953</v>
      </c>
      <c r="E1168" s="55" t="s">
        <v>43</v>
      </c>
      <c r="F1168" s="53">
        <v>1</v>
      </c>
      <c r="G1168" s="53">
        <v>0</v>
      </c>
      <c r="H1168" s="54">
        <v>0</v>
      </c>
      <c r="I1168" s="54"/>
      <c r="J1168" s="54">
        <v>0</v>
      </c>
      <c r="K1168" s="53">
        <f t="shared" si="500"/>
        <v>1</v>
      </c>
      <c r="L1168" s="52">
        <v>382.96</v>
      </c>
      <c r="M1168" s="51">
        <f t="shared" ref="M1168:M1231" si="506">ROUND(($F1168*$L1168),2)+ROUND(($G1168*$L1168),2)+ROUND(($H1168*$L1168),2)+ROUND(($I1168*$L1168),2)+ROUND(($J1168*$L1168),2)</f>
        <v>382.96</v>
      </c>
      <c r="N1168" s="50"/>
      <c r="O1168" s="50">
        <f t="shared" si="486"/>
        <v>0</v>
      </c>
      <c r="P1168" s="50"/>
      <c r="Q1168" s="50">
        <f t="shared" si="487"/>
        <v>0</v>
      </c>
      <c r="R1168" s="50"/>
      <c r="S1168" s="50">
        <f t="shared" si="488"/>
        <v>0</v>
      </c>
      <c r="T1168" s="50"/>
      <c r="U1168" s="50">
        <f t="shared" si="489"/>
        <v>0</v>
      </c>
      <c r="V1168" s="50"/>
      <c r="W1168" s="50">
        <f t="shared" si="490"/>
        <v>0</v>
      </c>
      <c r="X1168" s="50"/>
      <c r="Y1168" s="50">
        <f t="shared" si="491"/>
        <v>0</v>
      </c>
      <c r="Z1168" s="50"/>
      <c r="AA1168" s="50">
        <f t="shared" si="492"/>
        <v>0</v>
      </c>
      <c r="AB1168" s="50"/>
      <c r="AC1168" s="50">
        <f t="shared" si="501"/>
        <v>0</v>
      </c>
      <c r="AD1168" s="50"/>
      <c r="AE1168" s="50">
        <f t="shared" si="494"/>
        <v>0</v>
      </c>
      <c r="AF1168" s="50"/>
      <c r="AG1168" s="50">
        <f t="shared" si="495"/>
        <v>0</v>
      </c>
      <c r="AH1168" s="50"/>
      <c r="AI1168" s="50">
        <f t="shared" si="502"/>
        <v>0</v>
      </c>
      <c r="AJ1168" s="50">
        <v>1</v>
      </c>
      <c r="AK1168" s="50">
        <f t="shared" si="484"/>
        <v>382.96</v>
      </c>
      <c r="AL1168" s="50"/>
      <c r="AM1168" s="50">
        <f t="shared" si="503"/>
        <v>0</v>
      </c>
      <c r="AN1168" s="50"/>
      <c r="AO1168" s="50">
        <f t="shared" si="504"/>
        <v>0</v>
      </c>
      <c r="AP1168" s="49">
        <f t="shared" si="505"/>
        <v>1</v>
      </c>
      <c r="AQ1168" s="49">
        <f t="shared" si="497"/>
        <v>382.96</v>
      </c>
      <c r="AR1168" s="49">
        <f t="shared" si="498"/>
        <v>0</v>
      </c>
      <c r="AS1168" s="58">
        <f t="shared" si="499"/>
        <v>0</v>
      </c>
      <c r="AT1168" s="47"/>
      <c r="AU1168" s="46"/>
      <c r="AV1168" s="24">
        <f t="shared" si="485"/>
        <v>1</v>
      </c>
      <c r="AW1168" s="23" t="str">
        <f t="shared" si="496"/>
        <v>MEDIDO</v>
      </c>
      <c r="AX1168" s="45"/>
    </row>
    <row r="1169" spans="1:50" s="41" customFormat="1" ht="39.75" customHeight="1" x14ac:dyDescent="0.2">
      <c r="A1169" s="41" t="s">
        <v>39</v>
      </c>
      <c r="C1169" s="57" t="s">
        <v>952</v>
      </c>
      <c r="D1169" s="56" t="s">
        <v>951</v>
      </c>
      <c r="E1169" s="55" t="s">
        <v>43</v>
      </c>
      <c r="F1169" s="53">
        <v>1</v>
      </c>
      <c r="G1169" s="53">
        <v>0</v>
      </c>
      <c r="H1169" s="54">
        <v>0</v>
      </c>
      <c r="I1169" s="54"/>
      <c r="J1169" s="54">
        <v>0</v>
      </c>
      <c r="K1169" s="53">
        <f t="shared" si="500"/>
        <v>1</v>
      </c>
      <c r="L1169" s="52">
        <v>440.66</v>
      </c>
      <c r="M1169" s="51">
        <f t="shared" si="506"/>
        <v>440.66</v>
      </c>
      <c r="N1169" s="50"/>
      <c r="O1169" s="50">
        <f t="shared" si="486"/>
        <v>0</v>
      </c>
      <c r="P1169" s="50"/>
      <c r="Q1169" s="50">
        <f t="shared" si="487"/>
        <v>0</v>
      </c>
      <c r="R1169" s="50"/>
      <c r="S1169" s="50">
        <f t="shared" si="488"/>
        <v>0</v>
      </c>
      <c r="T1169" s="50"/>
      <c r="U1169" s="50">
        <f t="shared" si="489"/>
        <v>0</v>
      </c>
      <c r="V1169" s="50"/>
      <c r="W1169" s="50">
        <f t="shared" si="490"/>
        <v>0</v>
      </c>
      <c r="X1169" s="50"/>
      <c r="Y1169" s="50">
        <f t="shared" si="491"/>
        <v>0</v>
      </c>
      <c r="Z1169" s="50"/>
      <c r="AA1169" s="50">
        <f t="shared" si="492"/>
        <v>0</v>
      </c>
      <c r="AB1169" s="50"/>
      <c r="AC1169" s="50">
        <f t="shared" si="501"/>
        <v>0</v>
      </c>
      <c r="AD1169" s="50"/>
      <c r="AE1169" s="50">
        <f t="shared" si="494"/>
        <v>0</v>
      </c>
      <c r="AF1169" s="50"/>
      <c r="AG1169" s="50">
        <f t="shared" si="495"/>
        <v>0</v>
      </c>
      <c r="AH1169" s="50"/>
      <c r="AI1169" s="50">
        <f t="shared" si="502"/>
        <v>0</v>
      </c>
      <c r="AJ1169" s="50">
        <v>1</v>
      </c>
      <c r="AK1169" s="50">
        <f t="shared" si="484"/>
        <v>440.66</v>
      </c>
      <c r="AL1169" s="50"/>
      <c r="AM1169" s="50">
        <f t="shared" si="503"/>
        <v>0</v>
      </c>
      <c r="AN1169" s="50"/>
      <c r="AO1169" s="50">
        <f t="shared" si="504"/>
        <v>0</v>
      </c>
      <c r="AP1169" s="49">
        <f t="shared" si="505"/>
        <v>1</v>
      </c>
      <c r="AQ1169" s="49">
        <f t="shared" si="497"/>
        <v>440.66</v>
      </c>
      <c r="AR1169" s="49">
        <f t="shared" si="498"/>
        <v>0</v>
      </c>
      <c r="AS1169" s="58">
        <f t="shared" si="499"/>
        <v>0</v>
      </c>
      <c r="AT1169" s="47"/>
      <c r="AU1169" s="46"/>
      <c r="AV1169" s="24">
        <f t="shared" si="485"/>
        <v>1</v>
      </c>
      <c r="AW1169" s="23" t="str">
        <f t="shared" si="496"/>
        <v>MEDIDO</v>
      </c>
      <c r="AX1169" s="45"/>
    </row>
    <row r="1170" spans="1:50" s="41" customFormat="1" ht="39.75" customHeight="1" x14ac:dyDescent="0.2">
      <c r="A1170" s="41" t="s">
        <v>39</v>
      </c>
      <c r="C1170" s="57" t="s">
        <v>950</v>
      </c>
      <c r="D1170" s="56" t="s">
        <v>949</v>
      </c>
      <c r="E1170" s="55" t="s">
        <v>43</v>
      </c>
      <c r="F1170" s="53">
        <v>1</v>
      </c>
      <c r="G1170" s="53">
        <v>0</v>
      </c>
      <c r="H1170" s="54">
        <v>0</v>
      </c>
      <c r="I1170" s="54"/>
      <c r="J1170" s="54">
        <v>0</v>
      </c>
      <c r="K1170" s="53">
        <f t="shared" si="500"/>
        <v>1</v>
      </c>
      <c r="L1170" s="52">
        <v>460.11</v>
      </c>
      <c r="M1170" s="51">
        <f t="shared" si="506"/>
        <v>460.11</v>
      </c>
      <c r="N1170" s="50"/>
      <c r="O1170" s="50">
        <f t="shared" si="486"/>
        <v>0</v>
      </c>
      <c r="P1170" s="50"/>
      <c r="Q1170" s="50">
        <f t="shared" si="487"/>
        <v>0</v>
      </c>
      <c r="R1170" s="50"/>
      <c r="S1170" s="50">
        <f t="shared" si="488"/>
        <v>0</v>
      </c>
      <c r="T1170" s="50"/>
      <c r="U1170" s="50">
        <f t="shared" si="489"/>
        <v>0</v>
      </c>
      <c r="V1170" s="50"/>
      <c r="W1170" s="50">
        <f t="shared" si="490"/>
        <v>0</v>
      </c>
      <c r="X1170" s="50"/>
      <c r="Y1170" s="50">
        <f t="shared" si="491"/>
        <v>0</v>
      </c>
      <c r="Z1170" s="50"/>
      <c r="AA1170" s="50">
        <f t="shared" si="492"/>
        <v>0</v>
      </c>
      <c r="AB1170" s="50"/>
      <c r="AC1170" s="50">
        <f t="shared" si="501"/>
        <v>0</v>
      </c>
      <c r="AD1170" s="50"/>
      <c r="AE1170" s="50">
        <f t="shared" si="494"/>
        <v>0</v>
      </c>
      <c r="AF1170" s="50"/>
      <c r="AG1170" s="50">
        <f t="shared" si="495"/>
        <v>0</v>
      </c>
      <c r="AH1170" s="50"/>
      <c r="AI1170" s="50">
        <f t="shared" si="502"/>
        <v>0</v>
      </c>
      <c r="AJ1170" s="50">
        <v>1</v>
      </c>
      <c r="AK1170" s="50">
        <f t="shared" ref="AK1170:AK1233" si="507">ROUND(AJ1170*$L1170,2)</f>
        <v>460.11</v>
      </c>
      <c r="AL1170" s="50"/>
      <c r="AM1170" s="50">
        <f t="shared" si="503"/>
        <v>0</v>
      </c>
      <c r="AN1170" s="50"/>
      <c r="AO1170" s="50">
        <f t="shared" si="504"/>
        <v>0</v>
      </c>
      <c r="AP1170" s="49">
        <f t="shared" si="505"/>
        <v>1</v>
      </c>
      <c r="AQ1170" s="49">
        <f t="shared" si="497"/>
        <v>460.11</v>
      </c>
      <c r="AR1170" s="49">
        <f t="shared" si="498"/>
        <v>0</v>
      </c>
      <c r="AS1170" s="58">
        <f t="shared" si="499"/>
        <v>0</v>
      </c>
      <c r="AT1170" s="47"/>
      <c r="AU1170" s="46"/>
      <c r="AV1170" s="24">
        <f t="shared" si="485"/>
        <v>1</v>
      </c>
      <c r="AW1170" s="23" t="str">
        <f t="shared" si="496"/>
        <v>MEDIDO</v>
      </c>
      <c r="AX1170" s="45"/>
    </row>
    <row r="1171" spans="1:50" s="41" customFormat="1" ht="30" customHeight="1" x14ac:dyDescent="0.2">
      <c r="A1171" s="41" t="s">
        <v>39</v>
      </c>
      <c r="C1171" s="57" t="s">
        <v>948</v>
      </c>
      <c r="D1171" s="56" t="s">
        <v>947</v>
      </c>
      <c r="E1171" s="55" t="s">
        <v>43</v>
      </c>
      <c r="F1171" s="53">
        <v>1</v>
      </c>
      <c r="G1171" s="53">
        <v>0</v>
      </c>
      <c r="H1171" s="54">
        <v>0</v>
      </c>
      <c r="I1171" s="54"/>
      <c r="J1171" s="54">
        <v>0</v>
      </c>
      <c r="K1171" s="53">
        <f t="shared" si="500"/>
        <v>1</v>
      </c>
      <c r="L1171" s="52">
        <v>1093.6400000000001</v>
      </c>
      <c r="M1171" s="51">
        <f t="shared" si="506"/>
        <v>1093.6400000000001</v>
      </c>
      <c r="N1171" s="50"/>
      <c r="O1171" s="50">
        <f t="shared" si="486"/>
        <v>0</v>
      </c>
      <c r="P1171" s="50"/>
      <c r="Q1171" s="50">
        <f t="shared" si="487"/>
        <v>0</v>
      </c>
      <c r="R1171" s="50"/>
      <c r="S1171" s="50">
        <f t="shared" si="488"/>
        <v>0</v>
      </c>
      <c r="T1171" s="50"/>
      <c r="U1171" s="50">
        <f t="shared" si="489"/>
        <v>0</v>
      </c>
      <c r="V1171" s="50"/>
      <c r="W1171" s="50">
        <f t="shared" si="490"/>
        <v>0</v>
      </c>
      <c r="X1171" s="50"/>
      <c r="Y1171" s="50">
        <f t="shared" si="491"/>
        <v>0</v>
      </c>
      <c r="Z1171" s="50"/>
      <c r="AA1171" s="50">
        <f t="shared" si="492"/>
        <v>0</v>
      </c>
      <c r="AB1171" s="50"/>
      <c r="AC1171" s="50">
        <f t="shared" si="501"/>
        <v>0</v>
      </c>
      <c r="AD1171" s="50"/>
      <c r="AE1171" s="50">
        <f t="shared" si="494"/>
        <v>0</v>
      </c>
      <c r="AF1171" s="50"/>
      <c r="AG1171" s="50">
        <f t="shared" si="495"/>
        <v>0</v>
      </c>
      <c r="AH1171" s="50"/>
      <c r="AI1171" s="50">
        <f t="shared" si="502"/>
        <v>0</v>
      </c>
      <c r="AJ1171" s="50">
        <v>1</v>
      </c>
      <c r="AK1171" s="50">
        <f t="shared" si="507"/>
        <v>1093.6400000000001</v>
      </c>
      <c r="AL1171" s="50"/>
      <c r="AM1171" s="50">
        <f t="shared" si="503"/>
        <v>0</v>
      </c>
      <c r="AN1171" s="50"/>
      <c r="AO1171" s="50">
        <f t="shared" si="504"/>
        <v>0</v>
      </c>
      <c r="AP1171" s="49">
        <f t="shared" si="505"/>
        <v>1</v>
      </c>
      <c r="AQ1171" s="49">
        <f t="shared" si="497"/>
        <v>1093.6400000000001</v>
      </c>
      <c r="AR1171" s="49">
        <f t="shared" si="498"/>
        <v>0</v>
      </c>
      <c r="AS1171" s="58">
        <f t="shared" si="499"/>
        <v>0</v>
      </c>
      <c r="AT1171" s="47"/>
      <c r="AU1171" s="46"/>
      <c r="AV1171" s="24">
        <f t="shared" si="485"/>
        <v>1</v>
      </c>
      <c r="AW1171" s="23" t="str">
        <f t="shared" si="496"/>
        <v>MEDIDO</v>
      </c>
      <c r="AX1171" s="45"/>
    </row>
    <row r="1172" spans="1:50" s="41" customFormat="1" ht="30" customHeight="1" x14ac:dyDescent="0.2">
      <c r="A1172" s="41" t="s">
        <v>39</v>
      </c>
      <c r="C1172" s="57" t="s">
        <v>946</v>
      </c>
      <c r="D1172" s="56" t="s">
        <v>945</v>
      </c>
      <c r="E1172" s="55" t="s">
        <v>43</v>
      </c>
      <c r="F1172" s="53">
        <v>5</v>
      </c>
      <c r="G1172" s="53">
        <v>0</v>
      </c>
      <c r="H1172" s="54">
        <v>0</v>
      </c>
      <c r="I1172" s="54"/>
      <c r="J1172" s="54">
        <v>0</v>
      </c>
      <c r="K1172" s="53">
        <f t="shared" si="500"/>
        <v>5</v>
      </c>
      <c r="L1172" s="52">
        <v>217.78</v>
      </c>
      <c r="M1172" s="51">
        <f t="shared" si="506"/>
        <v>1088.9000000000001</v>
      </c>
      <c r="N1172" s="50"/>
      <c r="O1172" s="50">
        <f t="shared" si="486"/>
        <v>0</v>
      </c>
      <c r="P1172" s="50"/>
      <c r="Q1172" s="50">
        <f t="shared" si="487"/>
        <v>0</v>
      </c>
      <c r="R1172" s="50"/>
      <c r="S1172" s="50">
        <f t="shared" si="488"/>
        <v>0</v>
      </c>
      <c r="T1172" s="50"/>
      <c r="U1172" s="50">
        <f t="shared" si="489"/>
        <v>0</v>
      </c>
      <c r="V1172" s="50"/>
      <c r="W1172" s="50">
        <f t="shared" si="490"/>
        <v>0</v>
      </c>
      <c r="X1172" s="50"/>
      <c r="Y1172" s="50">
        <f t="shared" si="491"/>
        <v>0</v>
      </c>
      <c r="Z1172" s="50"/>
      <c r="AA1172" s="50">
        <f t="shared" si="492"/>
        <v>0</v>
      </c>
      <c r="AB1172" s="50"/>
      <c r="AC1172" s="50">
        <f t="shared" si="501"/>
        <v>0</v>
      </c>
      <c r="AD1172" s="50"/>
      <c r="AE1172" s="50">
        <f t="shared" si="494"/>
        <v>0</v>
      </c>
      <c r="AF1172" s="50"/>
      <c r="AG1172" s="50">
        <f t="shared" si="495"/>
        <v>0</v>
      </c>
      <c r="AH1172" s="50"/>
      <c r="AI1172" s="50">
        <f t="shared" si="502"/>
        <v>0</v>
      </c>
      <c r="AJ1172" s="50">
        <v>5</v>
      </c>
      <c r="AK1172" s="50">
        <f t="shared" si="507"/>
        <v>1088.9000000000001</v>
      </c>
      <c r="AL1172" s="50"/>
      <c r="AM1172" s="50">
        <f t="shared" si="503"/>
        <v>0</v>
      </c>
      <c r="AN1172" s="50"/>
      <c r="AO1172" s="50">
        <f t="shared" si="504"/>
        <v>0</v>
      </c>
      <c r="AP1172" s="49">
        <f t="shared" si="505"/>
        <v>5</v>
      </c>
      <c r="AQ1172" s="49">
        <f t="shared" si="497"/>
        <v>1088.9000000000001</v>
      </c>
      <c r="AR1172" s="49">
        <f t="shared" si="498"/>
        <v>0</v>
      </c>
      <c r="AS1172" s="58">
        <f t="shared" si="499"/>
        <v>0</v>
      </c>
      <c r="AT1172" s="47"/>
      <c r="AU1172" s="46"/>
      <c r="AV1172" s="24">
        <f t="shared" si="485"/>
        <v>5</v>
      </c>
      <c r="AW1172" s="23" t="str">
        <f t="shared" si="496"/>
        <v>MEDIDO</v>
      </c>
      <c r="AX1172" s="45"/>
    </row>
    <row r="1173" spans="1:50" s="41" customFormat="1" ht="30" customHeight="1" x14ac:dyDescent="0.2">
      <c r="A1173" s="41" t="s">
        <v>39</v>
      </c>
      <c r="C1173" s="57" t="s">
        <v>944</v>
      </c>
      <c r="D1173" s="56" t="s">
        <v>943</v>
      </c>
      <c r="E1173" s="55" t="s">
        <v>43</v>
      </c>
      <c r="F1173" s="53">
        <v>3</v>
      </c>
      <c r="G1173" s="53">
        <v>0</v>
      </c>
      <c r="H1173" s="54">
        <v>0</v>
      </c>
      <c r="I1173" s="54"/>
      <c r="J1173" s="54">
        <v>0</v>
      </c>
      <c r="K1173" s="53">
        <f t="shared" si="500"/>
        <v>3</v>
      </c>
      <c r="L1173" s="52">
        <v>311.5</v>
      </c>
      <c r="M1173" s="51">
        <f t="shared" si="506"/>
        <v>934.5</v>
      </c>
      <c r="N1173" s="50"/>
      <c r="O1173" s="50">
        <f t="shared" si="486"/>
        <v>0</v>
      </c>
      <c r="P1173" s="50"/>
      <c r="Q1173" s="50">
        <f t="shared" si="487"/>
        <v>0</v>
      </c>
      <c r="R1173" s="50"/>
      <c r="S1173" s="50">
        <f t="shared" si="488"/>
        <v>0</v>
      </c>
      <c r="T1173" s="50"/>
      <c r="U1173" s="50">
        <f t="shared" si="489"/>
        <v>0</v>
      </c>
      <c r="V1173" s="50"/>
      <c r="W1173" s="50">
        <f t="shared" si="490"/>
        <v>0</v>
      </c>
      <c r="X1173" s="50"/>
      <c r="Y1173" s="50">
        <f t="shared" si="491"/>
        <v>0</v>
      </c>
      <c r="Z1173" s="50"/>
      <c r="AA1173" s="50">
        <f t="shared" si="492"/>
        <v>0</v>
      </c>
      <c r="AB1173" s="50"/>
      <c r="AC1173" s="50">
        <f t="shared" si="501"/>
        <v>0</v>
      </c>
      <c r="AD1173" s="50"/>
      <c r="AE1173" s="50">
        <f t="shared" si="494"/>
        <v>0</v>
      </c>
      <c r="AF1173" s="50"/>
      <c r="AG1173" s="50">
        <f t="shared" si="495"/>
        <v>0</v>
      </c>
      <c r="AH1173" s="50"/>
      <c r="AI1173" s="50">
        <f t="shared" si="502"/>
        <v>0</v>
      </c>
      <c r="AJ1173" s="50">
        <v>3</v>
      </c>
      <c r="AK1173" s="50">
        <f t="shared" si="507"/>
        <v>934.5</v>
      </c>
      <c r="AL1173" s="50"/>
      <c r="AM1173" s="50">
        <f t="shared" si="503"/>
        <v>0</v>
      </c>
      <c r="AN1173" s="50"/>
      <c r="AO1173" s="50">
        <f t="shared" si="504"/>
        <v>0</v>
      </c>
      <c r="AP1173" s="49">
        <f t="shared" si="505"/>
        <v>3</v>
      </c>
      <c r="AQ1173" s="49">
        <f t="shared" si="497"/>
        <v>934.5</v>
      </c>
      <c r="AR1173" s="49">
        <f t="shared" si="498"/>
        <v>0</v>
      </c>
      <c r="AS1173" s="58">
        <f t="shared" si="499"/>
        <v>0</v>
      </c>
      <c r="AT1173" s="47"/>
      <c r="AU1173" s="46"/>
      <c r="AV1173" s="24">
        <f t="shared" ref="AV1173:AV1236" si="508">INDEX($N$10:$AO$1747,ROW()-9,MATCH($AV$10,$N$10:$AO$10,0))</f>
        <v>3</v>
      </c>
      <c r="AW1173" s="23" t="str">
        <f t="shared" si="496"/>
        <v>MEDIDO</v>
      </c>
      <c r="AX1173" s="45"/>
    </row>
    <row r="1174" spans="1:50" s="41" customFormat="1" ht="30" customHeight="1" x14ac:dyDescent="0.2">
      <c r="A1174" s="41" t="s">
        <v>39</v>
      </c>
      <c r="C1174" s="57" t="s">
        <v>942</v>
      </c>
      <c r="D1174" s="56" t="s">
        <v>941</v>
      </c>
      <c r="E1174" s="55" t="s">
        <v>43</v>
      </c>
      <c r="F1174" s="53">
        <v>1</v>
      </c>
      <c r="G1174" s="53">
        <v>0</v>
      </c>
      <c r="H1174" s="54">
        <v>0</v>
      </c>
      <c r="I1174" s="54"/>
      <c r="J1174" s="54">
        <v>0</v>
      </c>
      <c r="K1174" s="53">
        <f t="shared" si="500"/>
        <v>1</v>
      </c>
      <c r="L1174" s="52">
        <v>495.99</v>
      </c>
      <c r="M1174" s="51">
        <f t="shared" si="506"/>
        <v>495.99</v>
      </c>
      <c r="N1174" s="50"/>
      <c r="O1174" s="50">
        <f t="shared" si="486"/>
        <v>0</v>
      </c>
      <c r="P1174" s="50"/>
      <c r="Q1174" s="50">
        <f t="shared" si="487"/>
        <v>0</v>
      </c>
      <c r="R1174" s="50"/>
      <c r="S1174" s="50">
        <f t="shared" si="488"/>
        <v>0</v>
      </c>
      <c r="T1174" s="50"/>
      <c r="U1174" s="50">
        <f t="shared" si="489"/>
        <v>0</v>
      </c>
      <c r="V1174" s="50"/>
      <c r="W1174" s="50">
        <f t="shared" si="490"/>
        <v>0</v>
      </c>
      <c r="X1174" s="50"/>
      <c r="Y1174" s="50">
        <f t="shared" si="491"/>
        <v>0</v>
      </c>
      <c r="Z1174" s="50"/>
      <c r="AA1174" s="50">
        <f t="shared" si="492"/>
        <v>0</v>
      </c>
      <c r="AB1174" s="50"/>
      <c r="AC1174" s="50">
        <f t="shared" si="501"/>
        <v>0</v>
      </c>
      <c r="AD1174" s="50"/>
      <c r="AE1174" s="50">
        <f t="shared" si="494"/>
        <v>0</v>
      </c>
      <c r="AF1174" s="50"/>
      <c r="AG1174" s="50">
        <f t="shared" si="495"/>
        <v>0</v>
      </c>
      <c r="AH1174" s="50"/>
      <c r="AI1174" s="50">
        <f t="shared" si="502"/>
        <v>0</v>
      </c>
      <c r="AJ1174" s="50">
        <v>1</v>
      </c>
      <c r="AK1174" s="50">
        <f t="shared" si="507"/>
        <v>495.99</v>
      </c>
      <c r="AL1174" s="50"/>
      <c r="AM1174" s="50">
        <f t="shared" si="503"/>
        <v>0</v>
      </c>
      <c r="AN1174" s="50"/>
      <c r="AO1174" s="50">
        <f t="shared" si="504"/>
        <v>0</v>
      </c>
      <c r="AP1174" s="49">
        <f t="shared" si="505"/>
        <v>1</v>
      </c>
      <c r="AQ1174" s="49">
        <f t="shared" si="497"/>
        <v>495.99</v>
      </c>
      <c r="AR1174" s="49">
        <f t="shared" si="498"/>
        <v>0</v>
      </c>
      <c r="AS1174" s="58">
        <f t="shared" si="499"/>
        <v>0</v>
      </c>
      <c r="AT1174" s="47"/>
      <c r="AU1174" s="46"/>
      <c r="AV1174" s="24">
        <f t="shared" si="508"/>
        <v>1</v>
      </c>
      <c r="AW1174" s="23" t="str">
        <f t="shared" si="496"/>
        <v>MEDIDO</v>
      </c>
      <c r="AX1174" s="45"/>
    </row>
    <row r="1175" spans="1:50" s="41" customFormat="1" ht="44.25" customHeight="1" x14ac:dyDescent="0.2">
      <c r="A1175" s="41" t="s">
        <v>39</v>
      </c>
      <c r="C1175" s="57" t="s">
        <v>940</v>
      </c>
      <c r="D1175" s="56" t="s">
        <v>939</v>
      </c>
      <c r="E1175" s="55" t="s">
        <v>43</v>
      </c>
      <c r="F1175" s="53">
        <v>1</v>
      </c>
      <c r="G1175" s="53">
        <v>0</v>
      </c>
      <c r="H1175" s="54">
        <v>0</v>
      </c>
      <c r="I1175" s="54"/>
      <c r="J1175" s="54">
        <v>0</v>
      </c>
      <c r="K1175" s="53">
        <f t="shared" si="500"/>
        <v>1</v>
      </c>
      <c r="L1175" s="52">
        <v>1522.06</v>
      </c>
      <c r="M1175" s="51">
        <f t="shared" si="506"/>
        <v>1522.06</v>
      </c>
      <c r="N1175" s="50"/>
      <c r="O1175" s="50">
        <f t="shared" si="486"/>
        <v>0</v>
      </c>
      <c r="P1175" s="50"/>
      <c r="Q1175" s="50">
        <f t="shared" si="487"/>
        <v>0</v>
      </c>
      <c r="R1175" s="50"/>
      <c r="S1175" s="50">
        <f t="shared" si="488"/>
        <v>0</v>
      </c>
      <c r="T1175" s="50"/>
      <c r="U1175" s="50">
        <f t="shared" si="489"/>
        <v>0</v>
      </c>
      <c r="V1175" s="50"/>
      <c r="W1175" s="50">
        <f t="shared" si="490"/>
        <v>0</v>
      </c>
      <c r="X1175" s="50"/>
      <c r="Y1175" s="50">
        <f t="shared" si="491"/>
        <v>0</v>
      </c>
      <c r="Z1175" s="50"/>
      <c r="AA1175" s="50">
        <f t="shared" si="492"/>
        <v>0</v>
      </c>
      <c r="AB1175" s="50"/>
      <c r="AC1175" s="50">
        <f t="shared" si="501"/>
        <v>0</v>
      </c>
      <c r="AD1175" s="50"/>
      <c r="AE1175" s="50">
        <f t="shared" si="494"/>
        <v>0</v>
      </c>
      <c r="AF1175" s="50"/>
      <c r="AG1175" s="50">
        <f t="shared" si="495"/>
        <v>0</v>
      </c>
      <c r="AH1175" s="50"/>
      <c r="AI1175" s="50">
        <f t="shared" si="502"/>
        <v>0</v>
      </c>
      <c r="AJ1175" s="50"/>
      <c r="AK1175" s="50">
        <f t="shared" si="507"/>
        <v>0</v>
      </c>
      <c r="AL1175" s="50"/>
      <c r="AM1175" s="50">
        <f t="shared" si="503"/>
        <v>0</v>
      </c>
      <c r="AN1175" s="50"/>
      <c r="AO1175" s="50">
        <f t="shared" si="504"/>
        <v>0</v>
      </c>
      <c r="AP1175" s="49">
        <f t="shared" si="505"/>
        <v>0</v>
      </c>
      <c r="AQ1175" s="49">
        <f t="shared" si="497"/>
        <v>0</v>
      </c>
      <c r="AR1175" s="49">
        <f t="shared" si="498"/>
        <v>1</v>
      </c>
      <c r="AS1175" s="58">
        <f t="shared" si="499"/>
        <v>1522.06</v>
      </c>
      <c r="AT1175" s="47"/>
      <c r="AU1175" s="46"/>
      <c r="AV1175" s="24">
        <f t="shared" si="508"/>
        <v>0</v>
      </c>
      <c r="AW1175" s="23" t="str">
        <f t="shared" si="496"/>
        <v>NÃO MEDIDO</v>
      </c>
      <c r="AX1175" s="45"/>
    </row>
    <row r="1176" spans="1:50" s="41" customFormat="1" ht="44.25" customHeight="1" x14ac:dyDescent="0.2">
      <c r="A1176" s="41" t="s">
        <v>39</v>
      </c>
      <c r="C1176" s="57" t="s">
        <v>938</v>
      </c>
      <c r="D1176" s="56" t="s">
        <v>937</v>
      </c>
      <c r="E1176" s="55" t="s">
        <v>43</v>
      </c>
      <c r="F1176" s="53">
        <v>25</v>
      </c>
      <c r="G1176" s="53">
        <v>0</v>
      </c>
      <c r="H1176" s="54">
        <v>0</v>
      </c>
      <c r="I1176" s="54"/>
      <c r="J1176" s="54">
        <v>0</v>
      </c>
      <c r="K1176" s="53">
        <f t="shared" si="500"/>
        <v>25</v>
      </c>
      <c r="L1176" s="52">
        <v>66.930000000000007</v>
      </c>
      <c r="M1176" s="51">
        <f t="shared" si="506"/>
        <v>1673.25</v>
      </c>
      <c r="N1176" s="50"/>
      <c r="O1176" s="50">
        <f t="shared" si="486"/>
        <v>0</v>
      </c>
      <c r="P1176" s="50"/>
      <c r="Q1176" s="50">
        <f t="shared" si="487"/>
        <v>0</v>
      </c>
      <c r="R1176" s="50"/>
      <c r="S1176" s="50">
        <f t="shared" si="488"/>
        <v>0</v>
      </c>
      <c r="T1176" s="50"/>
      <c r="U1176" s="50">
        <f t="shared" si="489"/>
        <v>0</v>
      </c>
      <c r="V1176" s="50"/>
      <c r="W1176" s="50">
        <f t="shared" si="490"/>
        <v>0</v>
      </c>
      <c r="X1176" s="50"/>
      <c r="Y1176" s="50">
        <f t="shared" si="491"/>
        <v>0</v>
      </c>
      <c r="Z1176" s="50"/>
      <c r="AA1176" s="50">
        <f t="shared" si="492"/>
        <v>0</v>
      </c>
      <c r="AB1176" s="50"/>
      <c r="AC1176" s="50">
        <f t="shared" si="501"/>
        <v>0</v>
      </c>
      <c r="AD1176" s="50"/>
      <c r="AE1176" s="50">
        <f t="shared" si="494"/>
        <v>0</v>
      </c>
      <c r="AF1176" s="50"/>
      <c r="AG1176" s="50">
        <f t="shared" si="495"/>
        <v>0</v>
      </c>
      <c r="AH1176" s="50"/>
      <c r="AI1176" s="50">
        <f t="shared" si="502"/>
        <v>0</v>
      </c>
      <c r="AJ1176" s="50">
        <v>25</v>
      </c>
      <c r="AK1176" s="50">
        <f t="shared" si="507"/>
        <v>1673.25</v>
      </c>
      <c r="AL1176" s="50"/>
      <c r="AM1176" s="50">
        <f t="shared" si="503"/>
        <v>0</v>
      </c>
      <c r="AN1176" s="50"/>
      <c r="AO1176" s="50">
        <f t="shared" si="504"/>
        <v>0</v>
      </c>
      <c r="AP1176" s="49">
        <f t="shared" si="505"/>
        <v>25</v>
      </c>
      <c r="AQ1176" s="49">
        <f t="shared" si="497"/>
        <v>1673.25</v>
      </c>
      <c r="AR1176" s="49">
        <f t="shared" si="498"/>
        <v>0</v>
      </c>
      <c r="AS1176" s="58">
        <f t="shared" si="499"/>
        <v>0</v>
      </c>
      <c r="AT1176" s="47"/>
      <c r="AU1176" s="46"/>
      <c r="AV1176" s="24">
        <f t="shared" si="508"/>
        <v>25</v>
      </c>
      <c r="AW1176" s="23" t="str">
        <f t="shared" si="496"/>
        <v>MEDIDO</v>
      </c>
      <c r="AX1176" s="45"/>
    </row>
    <row r="1177" spans="1:50" s="41" customFormat="1" ht="44.25" customHeight="1" x14ac:dyDescent="0.2">
      <c r="A1177" s="41" t="s">
        <v>39</v>
      </c>
      <c r="C1177" s="57" t="s">
        <v>936</v>
      </c>
      <c r="D1177" s="56" t="s">
        <v>935</v>
      </c>
      <c r="E1177" s="55" t="s">
        <v>43</v>
      </c>
      <c r="F1177" s="53">
        <v>1</v>
      </c>
      <c r="G1177" s="53">
        <v>0</v>
      </c>
      <c r="H1177" s="54">
        <v>0</v>
      </c>
      <c r="I1177" s="54"/>
      <c r="J1177" s="54">
        <v>0</v>
      </c>
      <c r="K1177" s="53">
        <f t="shared" si="500"/>
        <v>1</v>
      </c>
      <c r="L1177" s="52">
        <v>184.74</v>
      </c>
      <c r="M1177" s="51">
        <f t="shared" si="506"/>
        <v>184.74</v>
      </c>
      <c r="N1177" s="50"/>
      <c r="O1177" s="50">
        <f t="shared" si="486"/>
        <v>0</v>
      </c>
      <c r="P1177" s="50"/>
      <c r="Q1177" s="50">
        <f t="shared" si="487"/>
        <v>0</v>
      </c>
      <c r="R1177" s="50"/>
      <c r="S1177" s="50">
        <f t="shared" si="488"/>
        <v>0</v>
      </c>
      <c r="T1177" s="50"/>
      <c r="U1177" s="50">
        <f t="shared" si="489"/>
        <v>0</v>
      </c>
      <c r="V1177" s="50"/>
      <c r="W1177" s="50">
        <f t="shared" si="490"/>
        <v>0</v>
      </c>
      <c r="X1177" s="50"/>
      <c r="Y1177" s="50">
        <f t="shared" si="491"/>
        <v>0</v>
      </c>
      <c r="Z1177" s="50"/>
      <c r="AA1177" s="50">
        <f t="shared" si="492"/>
        <v>0</v>
      </c>
      <c r="AB1177" s="50"/>
      <c r="AC1177" s="50">
        <f t="shared" si="501"/>
        <v>0</v>
      </c>
      <c r="AD1177" s="50"/>
      <c r="AE1177" s="50">
        <f t="shared" si="494"/>
        <v>0</v>
      </c>
      <c r="AF1177" s="50"/>
      <c r="AG1177" s="50">
        <f t="shared" si="495"/>
        <v>0</v>
      </c>
      <c r="AH1177" s="50"/>
      <c r="AI1177" s="50">
        <f t="shared" si="502"/>
        <v>0</v>
      </c>
      <c r="AJ1177" s="50">
        <v>1</v>
      </c>
      <c r="AK1177" s="50">
        <f t="shared" si="507"/>
        <v>184.74</v>
      </c>
      <c r="AL1177" s="50"/>
      <c r="AM1177" s="50">
        <f t="shared" si="503"/>
        <v>0</v>
      </c>
      <c r="AN1177" s="50"/>
      <c r="AO1177" s="50">
        <f t="shared" si="504"/>
        <v>0</v>
      </c>
      <c r="AP1177" s="49">
        <f t="shared" si="505"/>
        <v>1</v>
      </c>
      <c r="AQ1177" s="49">
        <f t="shared" si="497"/>
        <v>184.74</v>
      </c>
      <c r="AR1177" s="49">
        <f t="shared" si="498"/>
        <v>0</v>
      </c>
      <c r="AS1177" s="58">
        <f t="shared" si="499"/>
        <v>0</v>
      </c>
      <c r="AT1177" s="47"/>
      <c r="AU1177" s="46"/>
      <c r="AV1177" s="24">
        <f t="shared" si="508"/>
        <v>1</v>
      </c>
      <c r="AW1177" s="23" t="str">
        <f t="shared" si="496"/>
        <v>MEDIDO</v>
      </c>
      <c r="AX1177" s="45"/>
    </row>
    <row r="1178" spans="1:50" s="41" customFormat="1" ht="44.25" customHeight="1" x14ac:dyDescent="0.2">
      <c r="A1178" s="41" t="s">
        <v>39</v>
      </c>
      <c r="C1178" s="57" t="s">
        <v>934</v>
      </c>
      <c r="D1178" s="56" t="s">
        <v>933</v>
      </c>
      <c r="E1178" s="55" t="s">
        <v>43</v>
      </c>
      <c r="F1178" s="53">
        <v>8</v>
      </c>
      <c r="G1178" s="53">
        <v>0</v>
      </c>
      <c r="H1178" s="54">
        <v>0</v>
      </c>
      <c r="I1178" s="54"/>
      <c r="J1178" s="54">
        <v>0</v>
      </c>
      <c r="K1178" s="53">
        <f t="shared" si="500"/>
        <v>8</v>
      </c>
      <c r="L1178" s="52">
        <v>204.41</v>
      </c>
      <c r="M1178" s="51">
        <f t="shared" si="506"/>
        <v>1635.28</v>
      </c>
      <c r="N1178" s="50"/>
      <c r="O1178" s="50">
        <f t="shared" si="486"/>
        <v>0</v>
      </c>
      <c r="P1178" s="50"/>
      <c r="Q1178" s="50">
        <f t="shared" si="487"/>
        <v>0</v>
      </c>
      <c r="R1178" s="50"/>
      <c r="S1178" s="50">
        <f t="shared" si="488"/>
        <v>0</v>
      </c>
      <c r="T1178" s="50"/>
      <c r="U1178" s="50">
        <f t="shared" si="489"/>
        <v>0</v>
      </c>
      <c r="V1178" s="50"/>
      <c r="W1178" s="50">
        <f t="shared" si="490"/>
        <v>0</v>
      </c>
      <c r="X1178" s="50"/>
      <c r="Y1178" s="50">
        <f t="shared" si="491"/>
        <v>0</v>
      </c>
      <c r="Z1178" s="50"/>
      <c r="AA1178" s="50">
        <f t="shared" si="492"/>
        <v>0</v>
      </c>
      <c r="AB1178" s="50"/>
      <c r="AC1178" s="50">
        <f t="shared" si="501"/>
        <v>0</v>
      </c>
      <c r="AD1178" s="50"/>
      <c r="AE1178" s="50">
        <f t="shared" si="494"/>
        <v>0</v>
      </c>
      <c r="AF1178" s="50"/>
      <c r="AG1178" s="50">
        <f t="shared" si="495"/>
        <v>0</v>
      </c>
      <c r="AH1178" s="50"/>
      <c r="AI1178" s="50">
        <f t="shared" si="502"/>
        <v>0</v>
      </c>
      <c r="AJ1178" s="50">
        <v>8</v>
      </c>
      <c r="AK1178" s="50">
        <f t="shared" si="507"/>
        <v>1635.28</v>
      </c>
      <c r="AL1178" s="50"/>
      <c r="AM1178" s="50">
        <f t="shared" si="503"/>
        <v>0</v>
      </c>
      <c r="AN1178" s="50"/>
      <c r="AO1178" s="50">
        <f t="shared" si="504"/>
        <v>0</v>
      </c>
      <c r="AP1178" s="49">
        <f t="shared" si="505"/>
        <v>8</v>
      </c>
      <c r="AQ1178" s="49">
        <f t="shared" si="497"/>
        <v>1635.28</v>
      </c>
      <c r="AR1178" s="49">
        <f t="shared" si="498"/>
        <v>0</v>
      </c>
      <c r="AS1178" s="58">
        <f t="shared" si="499"/>
        <v>0</v>
      </c>
      <c r="AT1178" s="47"/>
      <c r="AU1178" s="46"/>
      <c r="AV1178" s="24">
        <f t="shared" si="508"/>
        <v>8</v>
      </c>
      <c r="AW1178" s="23" t="str">
        <f t="shared" si="496"/>
        <v>MEDIDO</v>
      </c>
      <c r="AX1178" s="45"/>
    </row>
    <row r="1179" spans="1:50" s="41" customFormat="1" ht="44.25" customHeight="1" x14ac:dyDescent="0.2">
      <c r="A1179" s="41" t="s">
        <v>39</v>
      </c>
      <c r="C1179" s="57" t="s">
        <v>932</v>
      </c>
      <c r="D1179" s="56" t="s">
        <v>931</v>
      </c>
      <c r="E1179" s="55" t="s">
        <v>43</v>
      </c>
      <c r="F1179" s="53">
        <v>1</v>
      </c>
      <c r="G1179" s="53">
        <v>0</v>
      </c>
      <c r="H1179" s="54">
        <v>0</v>
      </c>
      <c r="I1179" s="54"/>
      <c r="J1179" s="54">
        <v>0</v>
      </c>
      <c r="K1179" s="53">
        <f t="shared" si="500"/>
        <v>1</v>
      </c>
      <c r="L1179" s="52">
        <v>236.06</v>
      </c>
      <c r="M1179" s="51">
        <f t="shared" si="506"/>
        <v>236.06</v>
      </c>
      <c r="N1179" s="50"/>
      <c r="O1179" s="50">
        <f t="shared" si="486"/>
        <v>0</v>
      </c>
      <c r="P1179" s="50"/>
      <c r="Q1179" s="50">
        <f t="shared" si="487"/>
        <v>0</v>
      </c>
      <c r="R1179" s="50"/>
      <c r="S1179" s="50">
        <f t="shared" si="488"/>
        <v>0</v>
      </c>
      <c r="T1179" s="50"/>
      <c r="U1179" s="50">
        <f t="shared" si="489"/>
        <v>0</v>
      </c>
      <c r="V1179" s="50"/>
      <c r="W1179" s="50">
        <f t="shared" si="490"/>
        <v>0</v>
      </c>
      <c r="X1179" s="50"/>
      <c r="Y1179" s="50">
        <f t="shared" si="491"/>
        <v>0</v>
      </c>
      <c r="Z1179" s="50"/>
      <c r="AA1179" s="50">
        <f t="shared" si="492"/>
        <v>0</v>
      </c>
      <c r="AB1179" s="50"/>
      <c r="AC1179" s="50">
        <f t="shared" si="501"/>
        <v>0</v>
      </c>
      <c r="AD1179" s="50"/>
      <c r="AE1179" s="50">
        <f t="shared" si="494"/>
        <v>0</v>
      </c>
      <c r="AF1179" s="50"/>
      <c r="AG1179" s="50">
        <f t="shared" si="495"/>
        <v>0</v>
      </c>
      <c r="AH1179" s="50"/>
      <c r="AI1179" s="50">
        <f t="shared" si="502"/>
        <v>0</v>
      </c>
      <c r="AJ1179" s="50">
        <v>1</v>
      </c>
      <c r="AK1179" s="50">
        <f t="shared" si="507"/>
        <v>236.06</v>
      </c>
      <c r="AL1179" s="50"/>
      <c r="AM1179" s="50">
        <f t="shared" si="503"/>
        <v>0</v>
      </c>
      <c r="AN1179" s="50"/>
      <c r="AO1179" s="50">
        <f t="shared" si="504"/>
        <v>0</v>
      </c>
      <c r="AP1179" s="49">
        <f t="shared" si="505"/>
        <v>1</v>
      </c>
      <c r="AQ1179" s="49">
        <f t="shared" si="497"/>
        <v>236.06</v>
      </c>
      <c r="AR1179" s="49">
        <f t="shared" si="498"/>
        <v>0</v>
      </c>
      <c r="AS1179" s="58">
        <f t="shared" si="499"/>
        <v>0</v>
      </c>
      <c r="AT1179" s="47"/>
      <c r="AU1179" s="46"/>
      <c r="AV1179" s="24">
        <f t="shared" si="508"/>
        <v>1</v>
      </c>
      <c r="AW1179" s="23" t="str">
        <f t="shared" si="496"/>
        <v>MEDIDO</v>
      </c>
      <c r="AX1179" s="45"/>
    </row>
    <row r="1180" spans="1:50" s="41" customFormat="1" ht="45.75" customHeight="1" x14ac:dyDescent="0.2">
      <c r="A1180" s="41" t="s">
        <v>39</v>
      </c>
      <c r="C1180" s="57" t="s">
        <v>930</v>
      </c>
      <c r="D1180" s="56" t="s">
        <v>929</v>
      </c>
      <c r="E1180" s="55" t="s">
        <v>43</v>
      </c>
      <c r="F1180" s="53">
        <v>1</v>
      </c>
      <c r="G1180" s="53">
        <v>0</v>
      </c>
      <c r="H1180" s="54">
        <v>0</v>
      </c>
      <c r="I1180" s="54"/>
      <c r="J1180" s="54">
        <v>0</v>
      </c>
      <c r="K1180" s="53">
        <f t="shared" si="500"/>
        <v>1</v>
      </c>
      <c r="L1180" s="52">
        <v>278.51</v>
      </c>
      <c r="M1180" s="51">
        <f t="shared" si="506"/>
        <v>278.51</v>
      </c>
      <c r="N1180" s="50"/>
      <c r="O1180" s="50">
        <f t="shared" si="486"/>
        <v>0</v>
      </c>
      <c r="P1180" s="50"/>
      <c r="Q1180" s="50">
        <f t="shared" si="487"/>
        <v>0</v>
      </c>
      <c r="R1180" s="50"/>
      <c r="S1180" s="50">
        <f t="shared" si="488"/>
        <v>0</v>
      </c>
      <c r="T1180" s="50"/>
      <c r="U1180" s="50">
        <f t="shared" si="489"/>
        <v>0</v>
      </c>
      <c r="V1180" s="50"/>
      <c r="W1180" s="50">
        <f t="shared" si="490"/>
        <v>0</v>
      </c>
      <c r="X1180" s="50"/>
      <c r="Y1180" s="50">
        <f t="shared" si="491"/>
        <v>0</v>
      </c>
      <c r="Z1180" s="50"/>
      <c r="AA1180" s="50">
        <f t="shared" si="492"/>
        <v>0</v>
      </c>
      <c r="AB1180" s="50"/>
      <c r="AC1180" s="50">
        <f t="shared" si="501"/>
        <v>0</v>
      </c>
      <c r="AD1180" s="50"/>
      <c r="AE1180" s="50">
        <f t="shared" si="494"/>
        <v>0</v>
      </c>
      <c r="AF1180" s="50"/>
      <c r="AG1180" s="50">
        <f t="shared" si="495"/>
        <v>0</v>
      </c>
      <c r="AH1180" s="50"/>
      <c r="AI1180" s="50">
        <f t="shared" si="502"/>
        <v>0</v>
      </c>
      <c r="AJ1180" s="50">
        <v>1</v>
      </c>
      <c r="AK1180" s="50">
        <f t="shared" si="507"/>
        <v>278.51</v>
      </c>
      <c r="AL1180" s="50"/>
      <c r="AM1180" s="50">
        <f t="shared" si="503"/>
        <v>0</v>
      </c>
      <c r="AN1180" s="50"/>
      <c r="AO1180" s="50">
        <f t="shared" si="504"/>
        <v>0</v>
      </c>
      <c r="AP1180" s="49">
        <f t="shared" si="505"/>
        <v>1</v>
      </c>
      <c r="AQ1180" s="49">
        <f t="shared" si="497"/>
        <v>278.51</v>
      </c>
      <c r="AR1180" s="49">
        <f t="shared" si="498"/>
        <v>0</v>
      </c>
      <c r="AS1180" s="58">
        <f t="shared" si="499"/>
        <v>0</v>
      </c>
      <c r="AT1180" s="47"/>
      <c r="AU1180" s="46"/>
      <c r="AV1180" s="24">
        <f t="shared" si="508"/>
        <v>1</v>
      </c>
      <c r="AW1180" s="23" t="str">
        <f t="shared" ref="AW1180:AW1210" si="509">IF(AV1180&lt;&gt;0,"MEDIDO","NÃO MEDIDO")</f>
        <v>MEDIDO</v>
      </c>
      <c r="AX1180" s="45"/>
    </row>
    <row r="1181" spans="1:50" s="41" customFormat="1" ht="45.75" customHeight="1" x14ac:dyDescent="0.2">
      <c r="A1181" s="41" t="s">
        <v>39</v>
      </c>
      <c r="C1181" s="57" t="s">
        <v>928</v>
      </c>
      <c r="D1181" s="56" t="s">
        <v>927</v>
      </c>
      <c r="E1181" s="55" t="s">
        <v>43</v>
      </c>
      <c r="F1181" s="53">
        <v>3</v>
      </c>
      <c r="G1181" s="53">
        <v>0</v>
      </c>
      <c r="H1181" s="54">
        <v>0</v>
      </c>
      <c r="I1181" s="54"/>
      <c r="J1181" s="54">
        <v>0</v>
      </c>
      <c r="K1181" s="53">
        <f t="shared" si="500"/>
        <v>3</v>
      </c>
      <c r="L1181" s="52">
        <v>314.91000000000003</v>
      </c>
      <c r="M1181" s="51">
        <f t="shared" si="506"/>
        <v>944.73</v>
      </c>
      <c r="N1181" s="50"/>
      <c r="O1181" s="50">
        <f t="shared" si="486"/>
        <v>0</v>
      </c>
      <c r="P1181" s="50"/>
      <c r="Q1181" s="50">
        <f t="shared" si="487"/>
        <v>0</v>
      </c>
      <c r="R1181" s="50"/>
      <c r="S1181" s="50">
        <f t="shared" si="488"/>
        <v>0</v>
      </c>
      <c r="T1181" s="50"/>
      <c r="U1181" s="50">
        <f t="shared" si="489"/>
        <v>0</v>
      </c>
      <c r="V1181" s="50"/>
      <c r="W1181" s="50">
        <f t="shared" si="490"/>
        <v>0</v>
      </c>
      <c r="X1181" s="50"/>
      <c r="Y1181" s="50">
        <f t="shared" si="491"/>
        <v>0</v>
      </c>
      <c r="Z1181" s="50"/>
      <c r="AA1181" s="50">
        <f t="shared" si="492"/>
        <v>0</v>
      </c>
      <c r="AB1181" s="50"/>
      <c r="AC1181" s="50">
        <f t="shared" si="501"/>
        <v>0</v>
      </c>
      <c r="AD1181" s="50"/>
      <c r="AE1181" s="50">
        <f t="shared" si="494"/>
        <v>0</v>
      </c>
      <c r="AF1181" s="50"/>
      <c r="AG1181" s="50">
        <f t="shared" si="495"/>
        <v>0</v>
      </c>
      <c r="AH1181" s="50"/>
      <c r="AI1181" s="50">
        <f t="shared" si="502"/>
        <v>0</v>
      </c>
      <c r="AJ1181" s="50">
        <v>3</v>
      </c>
      <c r="AK1181" s="50">
        <f t="shared" si="507"/>
        <v>944.73</v>
      </c>
      <c r="AL1181" s="50"/>
      <c r="AM1181" s="50">
        <f t="shared" si="503"/>
        <v>0</v>
      </c>
      <c r="AN1181" s="50"/>
      <c r="AO1181" s="50">
        <f t="shared" si="504"/>
        <v>0</v>
      </c>
      <c r="AP1181" s="49">
        <f t="shared" si="505"/>
        <v>3</v>
      </c>
      <c r="AQ1181" s="49">
        <f t="shared" si="497"/>
        <v>944.73</v>
      </c>
      <c r="AR1181" s="49">
        <f t="shared" si="498"/>
        <v>0</v>
      </c>
      <c r="AS1181" s="58">
        <f t="shared" si="499"/>
        <v>0</v>
      </c>
      <c r="AT1181" s="47"/>
      <c r="AU1181" s="46"/>
      <c r="AV1181" s="24">
        <f t="shared" si="508"/>
        <v>3</v>
      </c>
      <c r="AW1181" s="23" t="str">
        <f t="shared" si="509"/>
        <v>MEDIDO</v>
      </c>
      <c r="AX1181" s="45"/>
    </row>
    <row r="1182" spans="1:50" s="41" customFormat="1" ht="45.75" customHeight="1" x14ac:dyDescent="0.2">
      <c r="A1182" s="41" t="s">
        <v>39</v>
      </c>
      <c r="C1182" s="57" t="s">
        <v>926</v>
      </c>
      <c r="D1182" s="56" t="s">
        <v>925</v>
      </c>
      <c r="E1182" s="55" t="s">
        <v>43</v>
      </c>
      <c r="F1182" s="53">
        <v>3</v>
      </c>
      <c r="G1182" s="53">
        <v>0</v>
      </c>
      <c r="H1182" s="54">
        <v>0</v>
      </c>
      <c r="I1182" s="54"/>
      <c r="J1182" s="54">
        <v>0</v>
      </c>
      <c r="K1182" s="53">
        <f t="shared" si="500"/>
        <v>3</v>
      </c>
      <c r="L1182" s="52">
        <v>351.11</v>
      </c>
      <c r="M1182" s="51">
        <f t="shared" si="506"/>
        <v>1053.33</v>
      </c>
      <c r="N1182" s="50"/>
      <c r="O1182" s="50">
        <f t="shared" si="486"/>
        <v>0</v>
      </c>
      <c r="P1182" s="50"/>
      <c r="Q1182" s="50">
        <f t="shared" si="487"/>
        <v>0</v>
      </c>
      <c r="R1182" s="50"/>
      <c r="S1182" s="50">
        <f t="shared" si="488"/>
        <v>0</v>
      </c>
      <c r="T1182" s="50"/>
      <c r="U1182" s="50">
        <f t="shared" si="489"/>
        <v>0</v>
      </c>
      <c r="V1182" s="50"/>
      <c r="W1182" s="50">
        <f t="shared" si="490"/>
        <v>0</v>
      </c>
      <c r="X1182" s="50"/>
      <c r="Y1182" s="50">
        <f t="shared" si="491"/>
        <v>0</v>
      </c>
      <c r="Z1182" s="50"/>
      <c r="AA1182" s="50">
        <f t="shared" si="492"/>
        <v>0</v>
      </c>
      <c r="AB1182" s="50"/>
      <c r="AC1182" s="50">
        <f t="shared" si="501"/>
        <v>0</v>
      </c>
      <c r="AD1182" s="50"/>
      <c r="AE1182" s="50">
        <f t="shared" si="494"/>
        <v>0</v>
      </c>
      <c r="AF1182" s="50"/>
      <c r="AG1182" s="50">
        <f t="shared" si="495"/>
        <v>0</v>
      </c>
      <c r="AH1182" s="50"/>
      <c r="AI1182" s="50">
        <f t="shared" si="502"/>
        <v>0</v>
      </c>
      <c r="AJ1182" s="50">
        <v>3</v>
      </c>
      <c r="AK1182" s="50">
        <f t="shared" si="507"/>
        <v>1053.33</v>
      </c>
      <c r="AL1182" s="50"/>
      <c r="AM1182" s="50">
        <f t="shared" si="503"/>
        <v>0</v>
      </c>
      <c r="AN1182" s="50"/>
      <c r="AO1182" s="50">
        <f t="shared" si="504"/>
        <v>0</v>
      </c>
      <c r="AP1182" s="49">
        <f t="shared" si="505"/>
        <v>3</v>
      </c>
      <c r="AQ1182" s="49">
        <f t="shared" si="497"/>
        <v>1053.33</v>
      </c>
      <c r="AR1182" s="49">
        <f t="shared" si="498"/>
        <v>0</v>
      </c>
      <c r="AS1182" s="58">
        <f t="shared" si="499"/>
        <v>0</v>
      </c>
      <c r="AT1182" s="47"/>
      <c r="AU1182" s="46"/>
      <c r="AV1182" s="24">
        <f t="shared" si="508"/>
        <v>3</v>
      </c>
      <c r="AW1182" s="23" t="str">
        <f t="shared" si="509"/>
        <v>MEDIDO</v>
      </c>
      <c r="AX1182" s="45"/>
    </row>
    <row r="1183" spans="1:50" s="41" customFormat="1" ht="38.25" customHeight="1" x14ac:dyDescent="0.2">
      <c r="A1183" s="41" t="s">
        <v>39</v>
      </c>
      <c r="C1183" s="57" t="s">
        <v>924</v>
      </c>
      <c r="D1183" s="56" t="s">
        <v>923</v>
      </c>
      <c r="E1183" s="55" t="s">
        <v>43</v>
      </c>
      <c r="F1183" s="53">
        <v>1</v>
      </c>
      <c r="G1183" s="53">
        <v>0</v>
      </c>
      <c r="H1183" s="54">
        <v>0</v>
      </c>
      <c r="I1183" s="54"/>
      <c r="J1183" s="54">
        <v>0</v>
      </c>
      <c r="K1183" s="53">
        <f t="shared" si="500"/>
        <v>1</v>
      </c>
      <c r="L1183" s="52">
        <v>1439.26</v>
      </c>
      <c r="M1183" s="51">
        <f t="shared" si="506"/>
        <v>1439.26</v>
      </c>
      <c r="N1183" s="50"/>
      <c r="O1183" s="50">
        <f t="shared" si="486"/>
        <v>0</v>
      </c>
      <c r="P1183" s="50"/>
      <c r="Q1183" s="50">
        <f t="shared" si="487"/>
        <v>0</v>
      </c>
      <c r="R1183" s="50"/>
      <c r="S1183" s="50">
        <f t="shared" si="488"/>
        <v>0</v>
      </c>
      <c r="T1183" s="50"/>
      <c r="U1183" s="50">
        <f t="shared" si="489"/>
        <v>0</v>
      </c>
      <c r="V1183" s="50"/>
      <c r="W1183" s="50">
        <f t="shared" si="490"/>
        <v>0</v>
      </c>
      <c r="X1183" s="50"/>
      <c r="Y1183" s="50">
        <f t="shared" si="491"/>
        <v>0</v>
      </c>
      <c r="Z1183" s="50"/>
      <c r="AA1183" s="50">
        <f t="shared" si="492"/>
        <v>0</v>
      </c>
      <c r="AB1183" s="50"/>
      <c r="AC1183" s="50">
        <f t="shared" si="501"/>
        <v>0</v>
      </c>
      <c r="AD1183" s="50"/>
      <c r="AE1183" s="50">
        <f t="shared" si="494"/>
        <v>0</v>
      </c>
      <c r="AF1183" s="50"/>
      <c r="AG1183" s="50">
        <f t="shared" si="495"/>
        <v>0</v>
      </c>
      <c r="AH1183" s="50"/>
      <c r="AI1183" s="50">
        <f t="shared" si="502"/>
        <v>0</v>
      </c>
      <c r="AJ1183" s="50">
        <v>1</v>
      </c>
      <c r="AK1183" s="50">
        <f t="shared" si="507"/>
        <v>1439.26</v>
      </c>
      <c r="AL1183" s="50"/>
      <c r="AM1183" s="50">
        <f t="shared" si="503"/>
        <v>0</v>
      </c>
      <c r="AN1183" s="50"/>
      <c r="AO1183" s="50">
        <f t="shared" si="504"/>
        <v>0</v>
      </c>
      <c r="AP1183" s="49">
        <f t="shared" si="505"/>
        <v>1</v>
      </c>
      <c r="AQ1183" s="49">
        <f t="shared" si="497"/>
        <v>1439.26</v>
      </c>
      <c r="AR1183" s="49">
        <f t="shared" si="498"/>
        <v>0</v>
      </c>
      <c r="AS1183" s="58">
        <f t="shared" si="499"/>
        <v>0</v>
      </c>
      <c r="AT1183" s="47"/>
      <c r="AU1183" s="46"/>
      <c r="AV1183" s="24">
        <f t="shared" si="508"/>
        <v>1</v>
      </c>
      <c r="AW1183" s="23" t="str">
        <f t="shared" si="509"/>
        <v>MEDIDO</v>
      </c>
      <c r="AX1183" s="45"/>
    </row>
    <row r="1184" spans="1:50" s="41" customFormat="1" ht="38.25" customHeight="1" x14ac:dyDescent="0.2">
      <c r="A1184" s="41" t="s">
        <v>39</v>
      </c>
      <c r="C1184" s="57" t="s">
        <v>922</v>
      </c>
      <c r="D1184" s="56" t="s">
        <v>921</v>
      </c>
      <c r="E1184" s="55" t="s">
        <v>43</v>
      </c>
      <c r="F1184" s="53">
        <v>1</v>
      </c>
      <c r="G1184" s="53">
        <v>0</v>
      </c>
      <c r="H1184" s="54">
        <v>0</v>
      </c>
      <c r="I1184" s="54"/>
      <c r="J1184" s="54">
        <v>0</v>
      </c>
      <c r="K1184" s="53">
        <f t="shared" si="500"/>
        <v>1</v>
      </c>
      <c r="L1184" s="52">
        <v>868.16</v>
      </c>
      <c r="M1184" s="51">
        <f t="shared" si="506"/>
        <v>868.16</v>
      </c>
      <c r="N1184" s="50"/>
      <c r="O1184" s="50">
        <f t="shared" si="486"/>
        <v>0</v>
      </c>
      <c r="P1184" s="50"/>
      <c r="Q1184" s="50">
        <f t="shared" si="487"/>
        <v>0</v>
      </c>
      <c r="R1184" s="50"/>
      <c r="S1184" s="50">
        <f t="shared" si="488"/>
        <v>0</v>
      </c>
      <c r="T1184" s="50"/>
      <c r="U1184" s="50">
        <f t="shared" si="489"/>
        <v>0</v>
      </c>
      <c r="V1184" s="50"/>
      <c r="W1184" s="50">
        <f t="shared" si="490"/>
        <v>0</v>
      </c>
      <c r="X1184" s="50"/>
      <c r="Y1184" s="50">
        <f t="shared" si="491"/>
        <v>0</v>
      </c>
      <c r="Z1184" s="50"/>
      <c r="AA1184" s="50">
        <f t="shared" si="492"/>
        <v>0</v>
      </c>
      <c r="AB1184" s="50"/>
      <c r="AC1184" s="50">
        <f t="shared" si="501"/>
        <v>0</v>
      </c>
      <c r="AD1184" s="50"/>
      <c r="AE1184" s="50">
        <f t="shared" si="494"/>
        <v>0</v>
      </c>
      <c r="AF1184" s="50"/>
      <c r="AG1184" s="50">
        <f t="shared" si="495"/>
        <v>0</v>
      </c>
      <c r="AH1184" s="50"/>
      <c r="AI1184" s="50">
        <f t="shared" si="502"/>
        <v>0</v>
      </c>
      <c r="AJ1184" s="50">
        <v>1</v>
      </c>
      <c r="AK1184" s="50">
        <f t="shared" si="507"/>
        <v>868.16</v>
      </c>
      <c r="AL1184" s="50"/>
      <c r="AM1184" s="50">
        <f t="shared" si="503"/>
        <v>0</v>
      </c>
      <c r="AN1184" s="50"/>
      <c r="AO1184" s="50">
        <f t="shared" si="504"/>
        <v>0</v>
      </c>
      <c r="AP1184" s="49">
        <f t="shared" si="505"/>
        <v>1</v>
      </c>
      <c r="AQ1184" s="49">
        <f t="shared" si="497"/>
        <v>868.16</v>
      </c>
      <c r="AR1184" s="49">
        <f t="shared" si="498"/>
        <v>0</v>
      </c>
      <c r="AS1184" s="58">
        <f t="shared" si="499"/>
        <v>0</v>
      </c>
      <c r="AT1184" s="47"/>
      <c r="AU1184" s="46"/>
      <c r="AV1184" s="24">
        <f t="shared" si="508"/>
        <v>1</v>
      </c>
      <c r="AW1184" s="23" t="str">
        <f t="shared" si="509"/>
        <v>MEDIDO</v>
      </c>
      <c r="AX1184" s="45"/>
    </row>
    <row r="1185" spans="1:50" s="41" customFormat="1" ht="38.25" customHeight="1" x14ac:dyDescent="0.2">
      <c r="A1185" s="41" t="s">
        <v>39</v>
      </c>
      <c r="C1185" s="57" t="s">
        <v>920</v>
      </c>
      <c r="D1185" s="56" t="s">
        <v>919</v>
      </c>
      <c r="E1185" s="55" t="s">
        <v>43</v>
      </c>
      <c r="F1185" s="53">
        <v>1</v>
      </c>
      <c r="G1185" s="53">
        <v>0</v>
      </c>
      <c r="H1185" s="54">
        <v>0</v>
      </c>
      <c r="I1185" s="54"/>
      <c r="J1185" s="54">
        <v>0</v>
      </c>
      <c r="K1185" s="53">
        <f t="shared" si="500"/>
        <v>1</v>
      </c>
      <c r="L1185" s="52">
        <v>289.11</v>
      </c>
      <c r="M1185" s="51">
        <f t="shared" si="506"/>
        <v>289.11</v>
      </c>
      <c r="N1185" s="50"/>
      <c r="O1185" s="50">
        <f t="shared" si="486"/>
        <v>0</v>
      </c>
      <c r="P1185" s="50"/>
      <c r="Q1185" s="50">
        <f t="shared" si="487"/>
        <v>0</v>
      </c>
      <c r="R1185" s="50"/>
      <c r="S1185" s="50">
        <f t="shared" si="488"/>
        <v>0</v>
      </c>
      <c r="T1185" s="50"/>
      <c r="U1185" s="50">
        <f t="shared" si="489"/>
        <v>0</v>
      </c>
      <c r="V1185" s="50"/>
      <c r="W1185" s="50">
        <f t="shared" si="490"/>
        <v>0</v>
      </c>
      <c r="X1185" s="50"/>
      <c r="Y1185" s="50">
        <f t="shared" si="491"/>
        <v>0</v>
      </c>
      <c r="Z1185" s="50"/>
      <c r="AA1185" s="50">
        <f t="shared" si="492"/>
        <v>0</v>
      </c>
      <c r="AB1185" s="50"/>
      <c r="AC1185" s="50">
        <f t="shared" si="501"/>
        <v>0</v>
      </c>
      <c r="AD1185" s="50"/>
      <c r="AE1185" s="50">
        <f t="shared" si="494"/>
        <v>0</v>
      </c>
      <c r="AF1185" s="50"/>
      <c r="AG1185" s="50">
        <f t="shared" si="495"/>
        <v>0</v>
      </c>
      <c r="AH1185" s="50"/>
      <c r="AI1185" s="50">
        <f t="shared" si="502"/>
        <v>0</v>
      </c>
      <c r="AJ1185" s="50">
        <v>1</v>
      </c>
      <c r="AK1185" s="50">
        <f t="shared" si="507"/>
        <v>289.11</v>
      </c>
      <c r="AL1185" s="50"/>
      <c r="AM1185" s="50">
        <f t="shared" si="503"/>
        <v>0</v>
      </c>
      <c r="AN1185" s="50"/>
      <c r="AO1185" s="50">
        <f t="shared" si="504"/>
        <v>0</v>
      </c>
      <c r="AP1185" s="49">
        <f t="shared" si="505"/>
        <v>1</v>
      </c>
      <c r="AQ1185" s="49">
        <f t="shared" si="497"/>
        <v>289.11</v>
      </c>
      <c r="AR1185" s="49">
        <f t="shared" si="498"/>
        <v>0</v>
      </c>
      <c r="AS1185" s="58">
        <f t="shared" si="499"/>
        <v>0</v>
      </c>
      <c r="AT1185" s="47"/>
      <c r="AU1185" s="46"/>
      <c r="AV1185" s="24">
        <f t="shared" si="508"/>
        <v>1</v>
      </c>
      <c r="AW1185" s="23" t="str">
        <f t="shared" si="509"/>
        <v>MEDIDO</v>
      </c>
      <c r="AX1185" s="45"/>
    </row>
    <row r="1186" spans="1:50" s="41" customFormat="1" ht="38.25" customHeight="1" x14ac:dyDescent="0.2">
      <c r="A1186" s="41" t="s">
        <v>39</v>
      </c>
      <c r="C1186" s="57" t="s">
        <v>918</v>
      </c>
      <c r="D1186" s="56" t="s">
        <v>917</v>
      </c>
      <c r="E1186" s="55" t="s">
        <v>43</v>
      </c>
      <c r="F1186" s="53">
        <v>1</v>
      </c>
      <c r="G1186" s="53">
        <v>0</v>
      </c>
      <c r="H1186" s="54">
        <v>0</v>
      </c>
      <c r="I1186" s="54"/>
      <c r="J1186" s="54">
        <v>0</v>
      </c>
      <c r="K1186" s="53">
        <f t="shared" si="500"/>
        <v>1</v>
      </c>
      <c r="L1186" s="52">
        <v>263.77999999999997</v>
      </c>
      <c r="M1186" s="51">
        <f t="shared" si="506"/>
        <v>263.77999999999997</v>
      </c>
      <c r="N1186" s="50"/>
      <c r="O1186" s="50">
        <f t="shared" ref="O1186:O1249" si="510">ROUND(N1186*$L1186,2)</f>
        <v>0</v>
      </c>
      <c r="P1186" s="50"/>
      <c r="Q1186" s="50">
        <f t="shared" ref="Q1186:Q1249" si="511">ROUND(P1186*$L1186,2)</f>
        <v>0</v>
      </c>
      <c r="R1186" s="50"/>
      <c r="S1186" s="50">
        <f t="shared" ref="S1186:S1249" si="512">ROUND(R1186*$L1186,2)</f>
        <v>0</v>
      </c>
      <c r="T1186" s="50"/>
      <c r="U1186" s="50">
        <f t="shared" ref="U1186:U1249" si="513">ROUND(T1186*$L1186,2)</f>
        <v>0</v>
      </c>
      <c r="V1186" s="50"/>
      <c r="W1186" s="50">
        <f t="shared" ref="W1186:W1249" si="514">ROUND(V1186*$L1186,2)</f>
        <v>0</v>
      </c>
      <c r="X1186" s="50"/>
      <c r="Y1186" s="50">
        <f t="shared" ref="Y1186:Y1249" si="515">ROUND(X1186*$L1186,2)</f>
        <v>0</v>
      </c>
      <c r="Z1186" s="50"/>
      <c r="AA1186" s="50">
        <f t="shared" ref="AA1186:AA1249" si="516">ROUND(Z1186*$L1186,2)</f>
        <v>0</v>
      </c>
      <c r="AB1186" s="50"/>
      <c r="AC1186" s="50">
        <f t="shared" si="501"/>
        <v>0</v>
      </c>
      <c r="AD1186" s="50"/>
      <c r="AE1186" s="50">
        <f t="shared" si="494"/>
        <v>0</v>
      </c>
      <c r="AF1186" s="50"/>
      <c r="AG1186" s="50">
        <f t="shared" si="495"/>
        <v>0</v>
      </c>
      <c r="AH1186" s="50"/>
      <c r="AI1186" s="50">
        <f t="shared" si="502"/>
        <v>0</v>
      </c>
      <c r="AJ1186" s="50">
        <v>1</v>
      </c>
      <c r="AK1186" s="50">
        <f t="shared" si="507"/>
        <v>263.77999999999997</v>
      </c>
      <c r="AL1186" s="50"/>
      <c r="AM1186" s="50">
        <f t="shared" si="503"/>
        <v>0</v>
      </c>
      <c r="AN1186" s="50"/>
      <c r="AO1186" s="50">
        <f t="shared" si="504"/>
        <v>0</v>
      </c>
      <c r="AP1186" s="49">
        <f t="shared" si="505"/>
        <v>1</v>
      </c>
      <c r="AQ1186" s="49">
        <f t="shared" si="497"/>
        <v>263.77999999999997</v>
      </c>
      <c r="AR1186" s="49">
        <f t="shared" si="498"/>
        <v>0</v>
      </c>
      <c r="AS1186" s="58">
        <f t="shared" si="499"/>
        <v>0</v>
      </c>
      <c r="AT1186" s="47"/>
      <c r="AU1186" s="46"/>
      <c r="AV1186" s="24">
        <f t="shared" si="508"/>
        <v>1</v>
      </c>
      <c r="AW1186" s="23" t="str">
        <f t="shared" si="509"/>
        <v>MEDIDO</v>
      </c>
      <c r="AX1186" s="45"/>
    </row>
    <row r="1187" spans="1:50" s="41" customFormat="1" ht="38.25" customHeight="1" x14ac:dyDescent="0.2">
      <c r="A1187" s="41" t="s">
        <v>39</v>
      </c>
      <c r="C1187" s="57" t="s">
        <v>916</v>
      </c>
      <c r="D1187" s="56" t="s">
        <v>915</v>
      </c>
      <c r="E1187" s="55" t="s">
        <v>43</v>
      </c>
      <c r="F1187" s="53">
        <v>3</v>
      </c>
      <c r="G1187" s="53">
        <v>0</v>
      </c>
      <c r="H1187" s="54">
        <v>0</v>
      </c>
      <c r="I1187" s="54"/>
      <c r="J1187" s="54">
        <v>0</v>
      </c>
      <c r="K1187" s="53">
        <f t="shared" si="500"/>
        <v>3</v>
      </c>
      <c r="L1187" s="52">
        <v>444.22</v>
      </c>
      <c r="M1187" s="51">
        <f t="shared" si="506"/>
        <v>1332.66</v>
      </c>
      <c r="N1187" s="50"/>
      <c r="O1187" s="50">
        <f t="shared" si="510"/>
        <v>0</v>
      </c>
      <c r="P1187" s="50"/>
      <c r="Q1187" s="50">
        <f t="shared" si="511"/>
        <v>0</v>
      </c>
      <c r="R1187" s="50"/>
      <c r="S1187" s="50">
        <f t="shared" si="512"/>
        <v>0</v>
      </c>
      <c r="T1187" s="50"/>
      <c r="U1187" s="50">
        <f t="shared" si="513"/>
        <v>0</v>
      </c>
      <c r="V1187" s="50"/>
      <c r="W1187" s="50">
        <f t="shared" si="514"/>
        <v>0</v>
      </c>
      <c r="X1187" s="50"/>
      <c r="Y1187" s="50">
        <f t="shared" si="515"/>
        <v>0</v>
      </c>
      <c r="Z1187" s="50"/>
      <c r="AA1187" s="50">
        <f t="shared" si="516"/>
        <v>0</v>
      </c>
      <c r="AB1187" s="50"/>
      <c r="AC1187" s="50">
        <f t="shared" si="501"/>
        <v>0</v>
      </c>
      <c r="AD1187" s="50"/>
      <c r="AE1187" s="50">
        <f t="shared" si="494"/>
        <v>0</v>
      </c>
      <c r="AF1187" s="50"/>
      <c r="AG1187" s="50">
        <f t="shared" si="495"/>
        <v>0</v>
      </c>
      <c r="AH1187" s="50"/>
      <c r="AI1187" s="50">
        <f t="shared" si="502"/>
        <v>0</v>
      </c>
      <c r="AJ1187" s="50">
        <v>2</v>
      </c>
      <c r="AK1187" s="50">
        <f t="shared" si="507"/>
        <v>888.44</v>
      </c>
      <c r="AL1187" s="50"/>
      <c r="AM1187" s="50">
        <f t="shared" si="503"/>
        <v>0</v>
      </c>
      <c r="AN1187" s="50"/>
      <c r="AO1187" s="50">
        <f t="shared" si="504"/>
        <v>0</v>
      </c>
      <c r="AP1187" s="49">
        <f t="shared" si="505"/>
        <v>2</v>
      </c>
      <c r="AQ1187" s="49">
        <f t="shared" si="497"/>
        <v>888.44</v>
      </c>
      <c r="AR1187" s="49">
        <f t="shared" si="498"/>
        <v>1</v>
      </c>
      <c r="AS1187" s="58">
        <f t="shared" si="499"/>
        <v>444.22</v>
      </c>
      <c r="AT1187" s="47"/>
      <c r="AU1187" s="46"/>
      <c r="AV1187" s="24">
        <f t="shared" si="508"/>
        <v>2</v>
      </c>
      <c r="AW1187" s="23" t="str">
        <f t="shared" si="509"/>
        <v>MEDIDO</v>
      </c>
      <c r="AX1187" s="45"/>
    </row>
    <row r="1188" spans="1:50" s="41" customFormat="1" ht="38.25" customHeight="1" x14ac:dyDescent="0.2">
      <c r="A1188" s="41" t="s">
        <v>39</v>
      </c>
      <c r="C1188" s="57" t="s">
        <v>914</v>
      </c>
      <c r="D1188" s="56" t="s">
        <v>913</v>
      </c>
      <c r="E1188" s="55" t="s">
        <v>43</v>
      </c>
      <c r="F1188" s="53">
        <v>2</v>
      </c>
      <c r="G1188" s="53">
        <v>0</v>
      </c>
      <c r="H1188" s="54">
        <v>0</v>
      </c>
      <c r="I1188" s="54"/>
      <c r="J1188" s="54">
        <v>0</v>
      </c>
      <c r="K1188" s="53">
        <f t="shared" si="500"/>
        <v>2</v>
      </c>
      <c r="L1188" s="52">
        <v>422.75</v>
      </c>
      <c r="M1188" s="51">
        <f t="shared" si="506"/>
        <v>845.5</v>
      </c>
      <c r="N1188" s="50"/>
      <c r="O1188" s="50">
        <f t="shared" si="510"/>
        <v>0</v>
      </c>
      <c r="P1188" s="50"/>
      <c r="Q1188" s="50">
        <f t="shared" si="511"/>
        <v>0</v>
      </c>
      <c r="R1188" s="50"/>
      <c r="S1188" s="50">
        <f t="shared" si="512"/>
        <v>0</v>
      </c>
      <c r="T1188" s="50"/>
      <c r="U1188" s="50">
        <f t="shared" si="513"/>
        <v>0</v>
      </c>
      <c r="V1188" s="50"/>
      <c r="W1188" s="50">
        <f t="shared" si="514"/>
        <v>0</v>
      </c>
      <c r="X1188" s="50"/>
      <c r="Y1188" s="50">
        <f t="shared" si="515"/>
        <v>0</v>
      </c>
      <c r="Z1188" s="50"/>
      <c r="AA1188" s="50">
        <f t="shared" si="516"/>
        <v>0</v>
      </c>
      <c r="AB1188" s="50"/>
      <c r="AC1188" s="50">
        <f t="shared" si="501"/>
        <v>0</v>
      </c>
      <c r="AD1188" s="50"/>
      <c r="AE1188" s="50">
        <f t="shared" si="494"/>
        <v>0</v>
      </c>
      <c r="AF1188" s="50"/>
      <c r="AG1188" s="50">
        <f t="shared" si="495"/>
        <v>0</v>
      </c>
      <c r="AH1188" s="50"/>
      <c r="AI1188" s="50">
        <f t="shared" si="502"/>
        <v>0</v>
      </c>
      <c r="AJ1188" s="50">
        <v>2</v>
      </c>
      <c r="AK1188" s="50">
        <f t="shared" si="507"/>
        <v>845.5</v>
      </c>
      <c r="AL1188" s="50"/>
      <c r="AM1188" s="50">
        <f t="shared" si="503"/>
        <v>0</v>
      </c>
      <c r="AN1188" s="50"/>
      <c r="AO1188" s="50">
        <f t="shared" si="504"/>
        <v>0</v>
      </c>
      <c r="AP1188" s="49">
        <f t="shared" si="505"/>
        <v>2</v>
      </c>
      <c r="AQ1188" s="49">
        <f t="shared" si="497"/>
        <v>845.5</v>
      </c>
      <c r="AR1188" s="49">
        <f t="shared" si="498"/>
        <v>0</v>
      </c>
      <c r="AS1188" s="58">
        <f t="shared" si="499"/>
        <v>0</v>
      </c>
      <c r="AT1188" s="47"/>
      <c r="AU1188" s="46"/>
      <c r="AV1188" s="24">
        <f t="shared" si="508"/>
        <v>2</v>
      </c>
      <c r="AW1188" s="23" t="str">
        <f t="shared" si="509"/>
        <v>MEDIDO</v>
      </c>
      <c r="AX1188" s="45"/>
    </row>
    <row r="1189" spans="1:50" s="41" customFormat="1" ht="38.25" customHeight="1" x14ac:dyDescent="0.2">
      <c r="A1189" s="41" t="s">
        <v>39</v>
      </c>
      <c r="C1189" s="57" t="s">
        <v>912</v>
      </c>
      <c r="D1189" s="56" t="s">
        <v>911</v>
      </c>
      <c r="E1189" s="55" t="s">
        <v>43</v>
      </c>
      <c r="F1189" s="53">
        <v>1</v>
      </c>
      <c r="G1189" s="53">
        <v>0</v>
      </c>
      <c r="H1189" s="54">
        <v>0</v>
      </c>
      <c r="I1189" s="54"/>
      <c r="J1189" s="54">
        <v>0</v>
      </c>
      <c r="K1189" s="53">
        <f t="shared" si="500"/>
        <v>1</v>
      </c>
      <c r="L1189" s="52">
        <v>569.52</v>
      </c>
      <c r="M1189" s="51">
        <f t="shared" si="506"/>
        <v>569.52</v>
      </c>
      <c r="N1189" s="50"/>
      <c r="O1189" s="50">
        <f t="shared" si="510"/>
        <v>0</v>
      </c>
      <c r="P1189" s="50"/>
      <c r="Q1189" s="50">
        <f t="shared" si="511"/>
        <v>0</v>
      </c>
      <c r="R1189" s="50"/>
      <c r="S1189" s="50">
        <f t="shared" si="512"/>
        <v>0</v>
      </c>
      <c r="T1189" s="50"/>
      <c r="U1189" s="50">
        <f t="shared" si="513"/>
        <v>0</v>
      </c>
      <c r="V1189" s="50"/>
      <c r="W1189" s="50">
        <f t="shared" si="514"/>
        <v>0</v>
      </c>
      <c r="X1189" s="50"/>
      <c r="Y1189" s="50">
        <f t="shared" si="515"/>
        <v>0</v>
      </c>
      <c r="Z1189" s="50"/>
      <c r="AA1189" s="50">
        <f t="shared" si="516"/>
        <v>0</v>
      </c>
      <c r="AB1189" s="50"/>
      <c r="AC1189" s="50">
        <f t="shared" si="501"/>
        <v>0</v>
      </c>
      <c r="AD1189" s="50"/>
      <c r="AE1189" s="50">
        <f t="shared" si="494"/>
        <v>0</v>
      </c>
      <c r="AF1189" s="50"/>
      <c r="AG1189" s="50">
        <f t="shared" si="495"/>
        <v>0</v>
      </c>
      <c r="AH1189" s="50"/>
      <c r="AI1189" s="50">
        <f t="shared" si="502"/>
        <v>0</v>
      </c>
      <c r="AJ1189" s="50">
        <v>1</v>
      </c>
      <c r="AK1189" s="50">
        <f t="shared" si="507"/>
        <v>569.52</v>
      </c>
      <c r="AL1189" s="50"/>
      <c r="AM1189" s="50">
        <f t="shared" si="503"/>
        <v>0</v>
      </c>
      <c r="AN1189" s="50"/>
      <c r="AO1189" s="50">
        <f t="shared" si="504"/>
        <v>0</v>
      </c>
      <c r="AP1189" s="49">
        <f t="shared" si="505"/>
        <v>1</v>
      </c>
      <c r="AQ1189" s="49">
        <f t="shared" si="497"/>
        <v>569.52</v>
      </c>
      <c r="AR1189" s="49">
        <f t="shared" si="498"/>
        <v>0</v>
      </c>
      <c r="AS1189" s="58">
        <f t="shared" si="499"/>
        <v>0</v>
      </c>
      <c r="AT1189" s="47"/>
      <c r="AU1189" s="46"/>
      <c r="AV1189" s="24">
        <f t="shared" si="508"/>
        <v>1</v>
      </c>
      <c r="AW1189" s="23" t="str">
        <f t="shared" si="509"/>
        <v>MEDIDO</v>
      </c>
      <c r="AX1189" s="45"/>
    </row>
    <row r="1190" spans="1:50" s="41" customFormat="1" ht="38.25" customHeight="1" x14ac:dyDescent="0.2">
      <c r="A1190" s="41" t="s">
        <v>39</v>
      </c>
      <c r="C1190" s="57" t="s">
        <v>910</v>
      </c>
      <c r="D1190" s="56" t="s">
        <v>909</v>
      </c>
      <c r="E1190" s="55" t="s">
        <v>43</v>
      </c>
      <c r="F1190" s="53">
        <v>1</v>
      </c>
      <c r="G1190" s="53">
        <v>0</v>
      </c>
      <c r="H1190" s="54">
        <v>0</v>
      </c>
      <c r="I1190" s="54"/>
      <c r="J1190" s="54">
        <v>0</v>
      </c>
      <c r="K1190" s="53">
        <f t="shared" si="500"/>
        <v>1</v>
      </c>
      <c r="L1190" s="52">
        <v>567.16</v>
      </c>
      <c r="M1190" s="51">
        <f t="shared" si="506"/>
        <v>567.16</v>
      </c>
      <c r="N1190" s="50"/>
      <c r="O1190" s="50">
        <f t="shared" si="510"/>
        <v>0</v>
      </c>
      <c r="P1190" s="50"/>
      <c r="Q1190" s="50">
        <f t="shared" si="511"/>
        <v>0</v>
      </c>
      <c r="R1190" s="50"/>
      <c r="S1190" s="50">
        <f t="shared" si="512"/>
        <v>0</v>
      </c>
      <c r="T1190" s="50"/>
      <c r="U1190" s="50">
        <f t="shared" si="513"/>
        <v>0</v>
      </c>
      <c r="V1190" s="50"/>
      <c r="W1190" s="50">
        <f t="shared" si="514"/>
        <v>0</v>
      </c>
      <c r="X1190" s="50"/>
      <c r="Y1190" s="50">
        <f t="shared" si="515"/>
        <v>0</v>
      </c>
      <c r="Z1190" s="50"/>
      <c r="AA1190" s="50">
        <f t="shared" si="516"/>
        <v>0</v>
      </c>
      <c r="AB1190" s="50"/>
      <c r="AC1190" s="50">
        <f t="shared" si="501"/>
        <v>0</v>
      </c>
      <c r="AD1190" s="50"/>
      <c r="AE1190" s="50">
        <f t="shared" si="494"/>
        <v>0</v>
      </c>
      <c r="AF1190" s="50"/>
      <c r="AG1190" s="50">
        <f t="shared" si="495"/>
        <v>0</v>
      </c>
      <c r="AH1190" s="50"/>
      <c r="AI1190" s="50">
        <f t="shared" si="502"/>
        <v>0</v>
      </c>
      <c r="AJ1190" s="50"/>
      <c r="AK1190" s="50">
        <f t="shared" si="507"/>
        <v>0</v>
      </c>
      <c r="AL1190" s="50"/>
      <c r="AM1190" s="50">
        <f t="shared" si="503"/>
        <v>0</v>
      </c>
      <c r="AN1190" s="50"/>
      <c r="AO1190" s="50">
        <f t="shared" si="504"/>
        <v>0</v>
      </c>
      <c r="AP1190" s="49">
        <f t="shared" si="505"/>
        <v>0</v>
      </c>
      <c r="AQ1190" s="49">
        <f t="shared" si="497"/>
        <v>0</v>
      </c>
      <c r="AR1190" s="49">
        <f t="shared" si="498"/>
        <v>1</v>
      </c>
      <c r="AS1190" s="58">
        <f t="shared" si="499"/>
        <v>567.16</v>
      </c>
      <c r="AT1190" s="47"/>
      <c r="AU1190" s="46"/>
      <c r="AV1190" s="24">
        <f t="shared" si="508"/>
        <v>0</v>
      </c>
      <c r="AW1190" s="23" t="str">
        <f t="shared" si="509"/>
        <v>NÃO MEDIDO</v>
      </c>
      <c r="AX1190" s="45"/>
    </row>
    <row r="1191" spans="1:50" s="41" customFormat="1" ht="50.25" customHeight="1" x14ac:dyDescent="0.2">
      <c r="A1191" s="41" t="s">
        <v>39</v>
      </c>
      <c r="C1191" s="57" t="s">
        <v>908</v>
      </c>
      <c r="D1191" s="56" t="s">
        <v>907</v>
      </c>
      <c r="E1191" s="55" t="s">
        <v>43</v>
      </c>
      <c r="F1191" s="53">
        <v>1</v>
      </c>
      <c r="G1191" s="53">
        <v>0</v>
      </c>
      <c r="H1191" s="54">
        <v>0</v>
      </c>
      <c r="I1191" s="54"/>
      <c r="J1191" s="54">
        <v>0</v>
      </c>
      <c r="K1191" s="53">
        <f t="shared" si="500"/>
        <v>1</v>
      </c>
      <c r="L1191" s="52">
        <v>724.88</v>
      </c>
      <c r="M1191" s="51">
        <f t="shared" si="506"/>
        <v>724.88</v>
      </c>
      <c r="N1191" s="50"/>
      <c r="O1191" s="50">
        <f t="shared" si="510"/>
        <v>0</v>
      </c>
      <c r="P1191" s="50"/>
      <c r="Q1191" s="50">
        <f t="shared" si="511"/>
        <v>0</v>
      </c>
      <c r="R1191" s="50"/>
      <c r="S1191" s="50">
        <f t="shared" si="512"/>
        <v>0</v>
      </c>
      <c r="T1191" s="50"/>
      <c r="U1191" s="50">
        <f t="shared" si="513"/>
        <v>0</v>
      </c>
      <c r="V1191" s="50"/>
      <c r="W1191" s="50">
        <f t="shared" si="514"/>
        <v>0</v>
      </c>
      <c r="X1191" s="50"/>
      <c r="Y1191" s="50">
        <f t="shared" si="515"/>
        <v>0</v>
      </c>
      <c r="Z1191" s="50"/>
      <c r="AA1191" s="50">
        <f t="shared" si="516"/>
        <v>0</v>
      </c>
      <c r="AB1191" s="50"/>
      <c r="AC1191" s="50">
        <f t="shared" si="501"/>
        <v>0</v>
      </c>
      <c r="AD1191" s="50"/>
      <c r="AE1191" s="50">
        <f t="shared" si="494"/>
        <v>0</v>
      </c>
      <c r="AF1191" s="50"/>
      <c r="AG1191" s="50">
        <f t="shared" si="495"/>
        <v>0</v>
      </c>
      <c r="AH1191" s="50"/>
      <c r="AI1191" s="50">
        <f t="shared" si="502"/>
        <v>0</v>
      </c>
      <c r="AJ1191" s="50">
        <v>1</v>
      </c>
      <c r="AK1191" s="50">
        <f t="shared" si="507"/>
        <v>724.88</v>
      </c>
      <c r="AL1191" s="50"/>
      <c r="AM1191" s="50">
        <f t="shared" si="503"/>
        <v>0</v>
      </c>
      <c r="AN1191" s="50"/>
      <c r="AO1191" s="50">
        <f t="shared" si="504"/>
        <v>0</v>
      </c>
      <c r="AP1191" s="49">
        <f t="shared" si="505"/>
        <v>1</v>
      </c>
      <c r="AQ1191" s="49">
        <f t="shared" si="497"/>
        <v>724.88</v>
      </c>
      <c r="AR1191" s="49">
        <f t="shared" si="498"/>
        <v>0</v>
      </c>
      <c r="AS1191" s="58">
        <f t="shared" si="499"/>
        <v>0</v>
      </c>
      <c r="AT1191" s="47"/>
      <c r="AU1191" s="46"/>
      <c r="AV1191" s="24">
        <f t="shared" si="508"/>
        <v>1</v>
      </c>
      <c r="AW1191" s="23" t="str">
        <f t="shared" si="509"/>
        <v>MEDIDO</v>
      </c>
      <c r="AX1191" s="45"/>
    </row>
    <row r="1192" spans="1:50" s="41" customFormat="1" ht="69.75" customHeight="1" x14ac:dyDescent="0.2">
      <c r="A1192" s="41" t="s">
        <v>39</v>
      </c>
      <c r="C1192" s="57" t="s">
        <v>906</v>
      </c>
      <c r="D1192" s="56" t="s">
        <v>905</v>
      </c>
      <c r="E1192" s="55" t="s">
        <v>43</v>
      </c>
      <c r="F1192" s="53">
        <v>110</v>
      </c>
      <c r="G1192" s="53">
        <v>0</v>
      </c>
      <c r="H1192" s="54">
        <v>0</v>
      </c>
      <c r="I1192" s="54"/>
      <c r="J1192" s="54">
        <v>0</v>
      </c>
      <c r="K1192" s="53">
        <f t="shared" si="500"/>
        <v>110</v>
      </c>
      <c r="L1192" s="52">
        <v>218.95</v>
      </c>
      <c r="M1192" s="51">
        <f t="shared" si="506"/>
        <v>24084.5</v>
      </c>
      <c r="N1192" s="50"/>
      <c r="O1192" s="50">
        <f t="shared" si="510"/>
        <v>0</v>
      </c>
      <c r="P1192" s="50"/>
      <c r="Q1192" s="50">
        <f t="shared" si="511"/>
        <v>0</v>
      </c>
      <c r="R1192" s="50"/>
      <c r="S1192" s="50">
        <f t="shared" si="512"/>
        <v>0</v>
      </c>
      <c r="T1192" s="50"/>
      <c r="U1192" s="50">
        <f t="shared" si="513"/>
        <v>0</v>
      </c>
      <c r="V1192" s="50"/>
      <c r="W1192" s="50">
        <f t="shared" si="514"/>
        <v>0</v>
      </c>
      <c r="X1192" s="50"/>
      <c r="Y1192" s="50">
        <f t="shared" si="515"/>
        <v>0</v>
      </c>
      <c r="Z1192" s="50"/>
      <c r="AA1192" s="50">
        <f t="shared" si="516"/>
        <v>0</v>
      </c>
      <c r="AB1192" s="50"/>
      <c r="AC1192" s="50">
        <f t="shared" si="501"/>
        <v>0</v>
      </c>
      <c r="AD1192" s="50">
        <v>57</v>
      </c>
      <c r="AE1192" s="50">
        <f t="shared" si="494"/>
        <v>12480.15</v>
      </c>
      <c r="AF1192" s="50"/>
      <c r="AG1192" s="50">
        <f t="shared" si="495"/>
        <v>0</v>
      </c>
      <c r="AH1192" s="50"/>
      <c r="AI1192" s="50">
        <f t="shared" si="502"/>
        <v>0</v>
      </c>
      <c r="AJ1192" s="50"/>
      <c r="AK1192" s="50">
        <f t="shared" si="507"/>
        <v>0</v>
      </c>
      <c r="AL1192" s="50"/>
      <c r="AM1192" s="50">
        <f t="shared" si="503"/>
        <v>0</v>
      </c>
      <c r="AN1192" s="50"/>
      <c r="AO1192" s="50">
        <f t="shared" si="504"/>
        <v>0</v>
      </c>
      <c r="AP1192" s="49">
        <f t="shared" si="505"/>
        <v>57</v>
      </c>
      <c r="AQ1192" s="49">
        <f t="shared" si="497"/>
        <v>12480.15</v>
      </c>
      <c r="AR1192" s="49">
        <f t="shared" si="498"/>
        <v>53</v>
      </c>
      <c r="AS1192" s="58">
        <f t="shared" si="499"/>
        <v>11604.35</v>
      </c>
      <c r="AT1192" s="47"/>
      <c r="AU1192" s="46"/>
      <c r="AV1192" s="24">
        <f t="shared" si="508"/>
        <v>0</v>
      </c>
      <c r="AW1192" s="23" t="str">
        <f t="shared" si="509"/>
        <v>NÃO MEDIDO</v>
      </c>
      <c r="AX1192" s="45"/>
    </row>
    <row r="1193" spans="1:50" s="41" customFormat="1" ht="35.25" customHeight="1" x14ac:dyDescent="0.2">
      <c r="A1193" s="41" t="s">
        <v>39</v>
      </c>
      <c r="C1193" s="57" t="s">
        <v>904</v>
      </c>
      <c r="D1193" s="56" t="s">
        <v>903</v>
      </c>
      <c r="E1193" s="55" t="s">
        <v>43</v>
      </c>
      <c r="F1193" s="53">
        <v>2</v>
      </c>
      <c r="G1193" s="53">
        <v>0</v>
      </c>
      <c r="H1193" s="54">
        <v>0</v>
      </c>
      <c r="I1193" s="54"/>
      <c r="J1193" s="54">
        <v>0</v>
      </c>
      <c r="K1193" s="53">
        <f t="shared" si="500"/>
        <v>2</v>
      </c>
      <c r="L1193" s="52">
        <v>76.53</v>
      </c>
      <c r="M1193" s="51">
        <f t="shared" si="506"/>
        <v>153.06</v>
      </c>
      <c r="N1193" s="50"/>
      <c r="O1193" s="50">
        <f t="shared" si="510"/>
        <v>0</v>
      </c>
      <c r="P1193" s="50"/>
      <c r="Q1193" s="50">
        <f t="shared" si="511"/>
        <v>0</v>
      </c>
      <c r="R1193" s="50"/>
      <c r="S1193" s="50">
        <f t="shared" si="512"/>
        <v>0</v>
      </c>
      <c r="T1193" s="50"/>
      <c r="U1193" s="50">
        <f t="shared" si="513"/>
        <v>0</v>
      </c>
      <c r="V1193" s="50"/>
      <c r="W1193" s="50">
        <f t="shared" si="514"/>
        <v>0</v>
      </c>
      <c r="X1193" s="50"/>
      <c r="Y1193" s="50">
        <f t="shared" si="515"/>
        <v>0</v>
      </c>
      <c r="Z1193" s="50"/>
      <c r="AA1193" s="50">
        <f t="shared" si="516"/>
        <v>0</v>
      </c>
      <c r="AB1193" s="50"/>
      <c r="AC1193" s="50">
        <f t="shared" si="501"/>
        <v>0</v>
      </c>
      <c r="AD1193" s="50"/>
      <c r="AE1193" s="50">
        <f t="shared" si="494"/>
        <v>0</v>
      </c>
      <c r="AF1193" s="50"/>
      <c r="AG1193" s="50">
        <f t="shared" si="495"/>
        <v>0</v>
      </c>
      <c r="AH1193" s="50"/>
      <c r="AI1193" s="50">
        <f t="shared" si="502"/>
        <v>0</v>
      </c>
      <c r="AJ1193" s="50"/>
      <c r="AK1193" s="50">
        <f t="shared" si="507"/>
        <v>0</v>
      </c>
      <c r="AL1193" s="50"/>
      <c r="AM1193" s="50">
        <f t="shared" si="503"/>
        <v>0</v>
      </c>
      <c r="AN1193" s="50"/>
      <c r="AO1193" s="50">
        <f t="shared" si="504"/>
        <v>0</v>
      </c>
      <c r="AP1193" s="49">
        <f t="shared" si="505"/>
        <v>0</v>
      </c>
      <c r="AQ1193" s="49">
        <f t="shared" si="497"/>
        <v>0</v>
      </c>
      <c r="AR1193" s="49">
        <f t="shared" si="498"/>
        <v>2</v>
      </c>
      <c r="AS1193" s="58">
        <f t="shared" si="499"/>
        <v>153.06</v>
      </c>
      <c r="AT1193" s="47"/>
      <c r="AU1193" s="46"/>
      <c r="AV1193" s="24">
        <f t="shared" si="508"/>
        <v>0</v>
      </c>
      <c r="AW1193" s="23" t="str">
        <f t="shared" si="509"/>
        <v>NÃO MEDIDO</v>
      </c>
      <c r="AX1193" s="45"/>
    </row>
    <row r="1194" spans="1:50" s="41" customFormat="1" ht="30" customHeight="1" x14ac:dyDescent="0.2">
      <c r="A1194" s="41" t="s">
        <v>39</v>
      </c>
      <c r="C1194" s="57" t="s">
        <v>902</v>
      </c>
      <c r="D1194" s="56" t="s">
        <v>901</v>
      </c>
      <c r="E1194" s="55" t="s">
        <v>43</v>
      </c>
      <c r="F1194" s="53">
        <v>4</v>
      </c>
      <c r="G1194" s="53">
        <v>0</v>
      </c>
      <c r="H1194" s="54">
        <v>0</v>
      </c>
      <c r="I1194" s="54"/>
      <c r="J1194" s="54">
        <v>0</v>
      </c>
      <c r="K1194" s="53">
        <f t="shared" si="500"/>
        <v>4</v>
      </c>
      <c r="L1194" s="52">
        <v>72.61</v>
      </c>
      <c r="M1194" s="51">
        <f t="shared" si="506"/>
        <v>290.44</v>
      </c>
      <c r="N1194" s="50"/>
      <c r="O1194" s="50">
        <f t="shared" si="510"/>
        <v>0</v>
      </c>
      <c r="P1194" s="50"/>
      <c r="Q1194" s="50">
        <f t="shared" si="511"/>
        <v>0</v>
      </c>
      <c r="R1194" s="50"/>
      <c r="S1194" s="50">
        <f t="shared" si="512"/>
        <v>0</v>
      </c>
      <c r="T1194" s="50">
        <v>3</v>
      </c>
      <c r="U1194" s="50">
        <f t="shared" si="513"/>
        <v>217.83</v>
      </c>
      <c r="V1194" s="50"/>
      <c r="W1194" s="50">
        <f t="shared" si="514"/>
        <v>0</v>
      </c>
      <c r="X1194" s="50"/>
      <c r="Y1194" s="50">
        <f t="shared" si="515"/>
        <v>0</v>
      </c>
      <c r="Z1194" s="50"/>
      <c r="AA1194" s="50">
        <f t="shared" si="516"/>
        <v>0</v>
      </c>
      <c r="AB1194" s="50"/>
      <c r="AC1194" s="50">
        <f t="shared" si="501"/>
        <v>0</v>
      </c>
      <c r="AD1194" s="50"/>
      <c r="AE1194" s="50">
        <f t="shared" si="494"/>
        <v>0</v>
      </c>
      <c r="AF1194" s="50"/>
      <c r="AG1194" s="50">
        <f t="shared" si="495"/>
        <v>0</v>
      </c>
      <c r="AH1194" s="50"/>
      <c r="AI1194" s="50">
        <f t="shared" si="502"/>
        <v>0</v>
      </c>
      <c r="AJ1194" s="50"/>
      <c r="AK1194" s="50">
        <f t="shared" si="507"/>
        <v>0</v>
      </c>
      <c r="AL1194" s="50"/>
      <c r="AM1194" s="50">
        <f t="shared" si="503"/>
        <v>0</v>
      </c>
      <c r="AN1194" s="50"/>
      <c r="AO1194" s="50">
        <f t="shared" si="504"/>
        <v>0</v>
      </c>
      <c r="AP1194" s="49">
        <f t="shared" si="505"/>
        <v>3</v>
      </c>
      <c r="AQ1194" s="49">
        <f t="shared" si="497"/>
        <v>217.83</v>
      </c>
      <c r="AR1194" s="49">
        <f t="shared" si="498"/>
        <v>1</v>
      </c>
      <c r="AS1194" s="58">
        <f t="shared" si="499"/>
        <v>72.609999999999985</v>
      </c>
      <c r="AT1194" s="47"/>
      <c r="AU1194" s="46"/>
      <c r="AV1194" s="24">
        <f t="shared" si="508"/>
        <v>0</v>
      </c>
      <c r="AW1194" s="23" t="str">
        <f t="shared" si="509"/>
        <v>NÃO MEDIDO</v>
      </c>
      <c r="AX1194" s="45"/>
    </row>
    <row r="1195" spans="1:50" s="41" customFormat="1" ht="30" customHeight="1" x14ac:dyDescent="0.2">
      <c r="A1195" s="41" t="s">
        <v>39</v>
      </c>
      <c r="C1195" s="57" t="s">
        <v>900</v>
      </c>
      <c r="D1195" s="56" t="s">
        <v>899</v>
      </c>
      <c r="E1195" s="55" t="s">
        <v>182</v>
      </c>
      <c r="F1195" s="53">
        <v>8</v>
      </c>
      <c r="G1195" s="53">
        <v>0</v>
      </c>
      <c r="H1195" s="54">
        <v>0</v>
      </c>
      <c r="I1195" s="54"/>
      <c r="J1195" s="54">
        <v>0</v>
      </c>
      <c r="K1195" s="53">
        <f t="shared" si="500"/>
        <v>8</v>
      </c>
      <c r="L1195" s="52">
        <v>42.38</v>
      </c>
      <c r="M1195" s="51">
        <f t="shared" si="506"/>
        <v>339.04</v>
      </c>
      <c r="N1195" s="50"/>
      <c r="O1195" s="50">
        <f t="shared" si="510"/>
        <v>0</v>
      </c>
      <c r="P1195" s="50"/>
      <c r="Q1195" s="50">
        <f t="shared" si="511"/>
        <v>0</v>
      </c>
      <c r="R1195" s="50"/>
      <c r="S1195" s="50">
        <f t="shared" si="512"/>
        <v>0</v>
      </c>
      <c r="T1195" s="50"/>
      <c r="U1195" s="50">
        <f t="shared" si="513"/>
        <v>0</v>
      </c>
      <c r="V1195" s="50"/>
      <c r="W1195" s="50">
        <f t="shared" si="514"/>
        <v>0</v>
      </c>
      <c r="X1195" s="50"/>
      <c r="Y1195" s="50">
        <f t="shared" si="515"/>
        <v>0</v>
      </c>
      <c r="Z1195" s="50"/>
      <c r="AA1195" s="50">
        <f t="shared" si="516"/>
        <v>0</v>
      </c>
      <c r="AB1195" s="50"/>
      <c r="AC1195" s="50">
        <f t="shared" si="501"/>
        <v>0</v>
      </c>
      <c r="AD1195" s="50"/>
      <c r="AE1195" s="50">
        <f t="shared" si="494"/>
        <v>0</v>
      </c>
      <c r="AF1195" s="50"/>
      <c r="AG1195" s="50">
        <f t="shared" si="495"/>
        <v>0</v>
      </c>
      <c r="AH1195" s="50"/>
      <c r="AI1195" s="50">
        <f t="shared" si="502"/>
        <v>0</v>
      </c>
      <c r="AJ1195" s="50">
        <v>1.92</v>
      </c>
      <c r="AK1195" s="50">
        <f t="shared" si="507"/>
        <v>81.37</v>
      </c>
      <c r="AL1195" s="50"/>
      <c r="AM1195" s="50">
        <f t="shared" si="503"/>
        <v>0</v>
      </c>
      <c r="AN1195" s="50"/>
      <c r="AO1195" s="50">
        <f t="shared" si="504"/>
        <v>0</v>
      </c>
      <c r="AP1195" s="49">
        <f t="shared" si="505"/>
        <v>1.92</v>
      </c>
      <c r="AQ1195" s="49">
        <f t="shared" si="497"/>
        <v>81.37</v>
      </c>
      <c r="AR1195" s="49">
        <f t="shared" si="498"/>
        <v>6.08</v>
      </c>
      <c r="AS1195" s="58">
        <f t="shared" si="499"/>
        <v>257.67</v>
      </c>
      <c r="AT1195" s="47"/>
      <c r="AU1195" s="46"/>
      <c r="AV1195" s="24">
        <f t="shared" si="508"/>
        <v>1.92</v>
      </c>
      <c r="AW1195" s="23" t="str">
        <f t="shared" si="509"/>
        <v>MEDIDO</v>
      </c>
      <c r="AX1195" s="45"/>
    </row>
    <row r="1196" spans="1:50" s="41" customFormat="1" ht="30" customHeight="1" x14ac:dyDescent="0.2">
      <c r="A1196" s="41" t="s">
        <v>39</v>
      </c>
      <c r="C1196" s="57" t="s">
        <v>898</v>
      </c>
      <c r="D1196" s="56" t="s">
        <v>897</v>
      </c>
      <c r="E1196" s="55" t="s">
        <v>182</v>
      </c>
      <c r="F1196" s="53">
        <v>90</v>
      </c>
      <c r="G1196" s="53">
        <v>27</v>
      </c>
      <c r="H1196" s="54">
        <v>0</v>
      </c>
      <c r="I1196" s="54"/>
      <c r="J1196" s="54">
        <v>0</v>
      </c>
      <c r="K1196" s="53">
        <f t="shared" si="500"/>
        <v>117</v>
      </c>
      <c r="L1196" s="52">
        <v>87.14</v>
      </c>
      <c r="M1196" s="51">
        <f t="shared" si="506"/>
        <v>10195.380000000001</v>
      </c>
      <c r="N1196" s="50"/>
      <c r="O1196" s="50">
        <f t="shared" si="510"/>
        <v>0</v>
      </c>
      <c r="P1196" s="50"/>
      <c r="Q1196" s="50">
        <f t="shared" si="511"/>
        <v>0</v>
      </c>
      <c r="R1196" s="50"/>
      <c r="S1196" s="50">
        <f t="shared" si="512"/>
        <v>0</v>
      </c>
      <c r="T1196" s="50"/>
      <c r="U1196" s="50">
        <f t="shared" si="513"/>
        <v>0</v>
      </c>
      <c r="V1196" s="50">
        <v>90</v>
      </c>
      <c r="W1196" s="50">
        <f t="shared" si="514"/>
        <v>7842.6</v>
      </c>
      <c r="X1196" s="50"/>
      <c r="Y1196" s="50">
        <f t="shared" si="515"/>
        <v>0</v>
      </c>
      <c r="Z1196" s="50"/>
      <c r="AA1196" s="50">
        <f t="shared" si="516"/>
        <v>0</v>
      </c>
      <c r="AB1196" s="50"/>
      <c r="AC1196" s="50">
        <f t="shared" si="501"/>
        <v>0</v>
      </c>
      <c r="AD1196" s="50"/>
      <c r="AE1196" s="50">
        <f t="shared" si="494"/>
        <v>0</v>
      </c>
      <c r="AF1196" s="50"/>
      <c r="AG1196" s="50">
        <f t="shared" si="495"/>
        <v>0</v>
      </c>
      <c r="AH1196" s="50"/>
      <c r="AI1196" s="50">
        <f t="shared" si="502"/>
        <v>0</v>
      </c>
      <c r="AJ1196" s="50"/>
      <c r="AK1196" s="50">
        <f t="shared" si="507"/>
        <v>0</v>
      </c>
      <c r="AL1196" s="50"/>
      <c r="AM1196" s="50">
        <f t="shared" si="503"/>
        <v>0</v>
      </c>
      <c r="AN1196" s="50"/>
      <c r="AO1196" s="50">
        <f t="shared" si="504"/>
        <v>0</v>
      </c>
      <c r="AP1196" s="49">
        <f t="shared" si="505"/>
        <v>90</v>
      </c>
      <c r="AQ1196" s="49">
        <f t="shared" si="497"/>
        <v>7842.6</v>
      </c>
      <c r="AR1196" s="49">
        <f t="shared" si="498"/>
        <v>27</v>
      </c>
      <c r="AS1196" s="58">
        <f t="shared" si="499"/>
        <v>2352.7800000000007</v>
      </c>
      <c r="AT1196" s="47"/>
      <c r="AU1196" s="46"/>
      <c r="AV1196" s="24">
        <f t="shared" si="508"/>
        <v>0</v>
      </c>
      <c r="AW1196" s="23" t="str">
        <f t="shared" si="509"/>
        <v>NÃO MEDIDO</v>
      </c>
      <c r="AX1196" s="45"/>
    </row>
    <row r="1197" spans="1:50" s="41" customFormat="1" ht="30" customHeight="1" x14ac:dyDescent="0.2">
      <c r="A1197" s="41" t="s">
        <v>39</v>
      </c>
      <c r="C1197" s="57" t="s">
        <v>896</v>
      </c>
      <c r="D1197" s="56" t="s">
        <v>895</v>
      </c>
      <c r="E1197" s="55" t="s">
        <v>182</v>
      </c>
      <c r="F1197" s="53">
        <v>4</v>
      </c>
      <c r="G1197" s="53">
        <v>2</v>
      </c>
      <c r="H1197" s="54">
        <v>0</v>
      </c>
      <c r="I1197" s="54"/>
      <c r="J1197" s="54">
        <v>0</v>
      </c>
      <c r="K1197" s="53">
        <f t="shared" si="500"/>
        <v>6</v>
      </c>
      <c r="L1197" s="52">
        <v>68.22</v>
      </c>
      <c r="M1197" s="51">
        <f t="shared" si="506"/>
        <v>409.32</v>
      </c>
      <c r="N1197" s="50"/>
      <c r="O1197" s="50">
        <f t="shared" si="510"/>
        <v>0</v>
      </c>
      <c r="P1197" s="50"/>
      <c r="Q1197" s="50">
        <f t="shared" si="511"/>
        <v>0</v>
      </c>
      <c r="R1197" s="50"/>
      <c r="S1197" s="50">
        <f t="shared" si="512"/>
        <v>0</v>
      </c>
      <c r="T1197" s="50"/>
      <c r="U1197" s="50">
        <f t="shared" si="513"/>
        <v>0</v>
      </c>
      <c r="V1197" s="50"/>
      <c r="W1197" s="50">
        <f t="shared" si="514"/>
        <v>0</v>
      </c>
      <c r="X1197" s="50"/>
      <c r="Y1197" s="50">
        <f t="shared" si="515"/>
        <v>0</v>
      </c>
      <c r="Z1197" s="50"/>
      <c r="AA1197" s="50">
        <f t="shared" si="516"/>
        <v>0</v>
      </c>
      <c r="AB1197" s="50"/>
      <c r="AC1197" s="50">
        <f t="shared" si="501"/>
        <v>0</v>
      </c>
      <c r="AD1197" s="50"/>
      <c r="AE1197" s="50">
        <f t="shared" si="494"/>
        <v>0</v>
      </c>
      <c r="AF1197" s="50"/>
      <c r="AG1197" s="50">
        <f t="shared" si="495"/>
        <v>0</v>
      </c>
      <c r="AH1197" s="50"/>
      <c r="AI1197" s="50">
        <f t="shared" si="502"/>
        <v>0</v>
      </c>
      <c r="AJ1197" s="50">
        <v>2.2000000000000002</v>
      </c>
      <c r="AK1197" s="50">
        <f t="shared" si="507"/>
        <v>150.08000000000001</v>
      </c>
      <c r="AL1197" s="50"/>
      <c r="AM1197" s="50">
        <f t="shared" si="503"/>
        <v>0</v>
      </c>
      <c r="AN1197" s="50"/>
      <c r="AO1197" s="50">
        <f t="shared" si="504"/>
        <v>0</v>
      </c>
      <c r="AP1197" s="49">
        <f t="shared" si="505"/>
        <v>2.2000000000000002</v>
      </c>
      <c r="AQ1197" s="49">
        <f t="shared" si="497"/>
        <v>150.08000000000001</v>
      </c>
      <c r="AR1197" s="49">
        <f t="shared" si="498"/>
        <v>3.8</v>
      </c>
      <c r="AS1197" s="58">
        <f t="shared" si="499"/>
        <v>259.24</v>
      </c>
      <c r="AT1197" s="47"/>
      <c r="AU1197" s="46"/>
      <c r="AV1197" s="24">
        <f t="shared" si="508"/>
        <v>2.2000000000000002</v>
      </c>
      <c r="AW1197" s="23" t="str">
        <f t="shared" si="509"/>
        <v>MEDIDO</v>
      </c>
      <c r="AX1197" s="45"/>
    </row>
    <row r="1198" spans="1:50" s="41" customFormat="1" ht="30" customHeight="1" x14ac:dyDescent="0.2">
      <c r="A1198" s="41" t="s">
        <v>39</v>
      </c>
      <c r="C1198" s="57" t="s">
        <v>894</v>
      </c>
      <c r="D1198" s="56" t="s">
        <v>893</v>
      </c>
      <c r="E1198" s="55" t="s">
        <v>182</v>
      </c>
      <c r="F1198" s="53">
        <v>7</v>
      </c>
      <c r="G1198" s="53">
        <v>0</v>
      </c>
      <c r="H1198" s="54">
        <v>0</v>
      </c>
      <c r="I1198" s="54"/>
      <c r="J1198" s="54">
        <v>0</v>
      </c>
      <c r="K1198" s="53">
        <f t="shared" si="500"/>
        <v>7</v>
      </c>
      <c r="L1198" s="52">
        <v>57.21</v>
      </c>
      <c r="M1198" s="51">
        <f t="shared" si="506"/>
        <v>400.47</v>
      </c>
      <c r="N1198" s="50"/>
      <c r="O1198" s="50">
        <f t="shared" si="510"/>
        <v>0</v>
      </c>
      <c r="P1198" s="50"/>
      <c r="Q1198" s="50">
        <f t="shared" si="511"/>
        <v>0</v>
      </c>
      <c r="R1198" s="50"/>
      <c r="S1198" s="50">
        <f t="shared" si="512"/>
        <v>0</v>
      </c>
      <c r="T1198" s="50"/>
      <c r="U1198" s="50">
        <f t="shared" si="513"/>
        <v>0</v>
      </c>
      <c r="V1198" s="50"/>
      <c r="W1198" s="50">
        <f t="shared" si="514"/>
        <v>0</v>
      </c>
      <c r="X1198" s="50"/>
      <c r="Y1198" s="50">
        <f t="shared" si="515"/>
        <v>0</v>
      </c>
      <c r="Z1198" s="50"/>
      <c r="AA1198" s="50">
        <f t="shared" si="516"/>
        <v>0</v>
      </c>
      <c r="AB1198" s="50"/>
      <c r="AC1198" s="50">
        <f t="shared" si="501"/>
        <v>0</v>
      </c>
      <c r="AD1198" s="50"/>
      <c r="AE1198" s="50">
        <f t="shared" si="494"/>
        <v>0</v>
      </c>
      <c r="AF1198" s="50"/>
      <c r="AG1198" s="50">
        <f t="shared" si="495"/>
        <v>0</v>
      </c>
      <c r="AH1198" s="50"/>
      <c r="AI1198" s="50">
        <f t="shared" si="502"/>
        <v>0</v>
      </c>
      <c r="AJ1198" s="50"/>
      <c r="AK1198" s="50">
        <f t="shared" si="507"/>
        <v>0</v>
      </c>
      <c r="AL1198" s="50"/>
      <c r="AM1198" s="50">
        <f t="shared" si="503"/>
        <v>0</v>
      </c>
      <c r="AN1198" s="50"/>
      <c r="AO1198" s="50">
        <f t="shared" si="504"/>
        <v>0</v>
      </c>
      <c r="AP1198" s="49">
        <f t="shared" si="505"/>
        <v>0</v>
      </c>
      <c r="AQ1198" s="49">
        <f t="shared" si="497"/>
        <v>0</v>
      </c>
      <c r="AR1198" s="49">
        <f t="shared" si="498"/>
        <v>7</v>
      </c>
      <c r="AS1198" s="58">
        <f t="shared" si="499"/>
        <v>400.47</v>
      </c>
      <c r="AT1198" s="47"/>
      <c r="AU1198" s="46"/>
      <c r="AV1198" s="24">
        <f t="shared" si="508"/>
        <v>0</v>
      </c>
      <c r="AW1198" s="23" t="str">
        <f t="shared" si="509"/>
        <v>NÃO MEDIDO</v>
      </c>
      <c r="AX1198" s="45"/>
    </row>
    <row r="1199" spans="1:50" s="41" customFormat="1" ht="30" customHeight="1" x14ac:dyDescent="0.2">
      <c r="A1199" s="41" t="s">
        <v>39</v>
      </c>
      <c r="C1199" s="57" t="s">
        <v>892</v>
      </c>
      <c r="D1199" s="56" t="s">
        <v>891</v>
      </c>
      <c r="E1199" s="55" t="s">
        <v>43</v>
      </c>
      <c r="F1199" s="53">
        <v>29</v>
      </c>
      <c r="G1199" s="53">
        <v>0</v>
      </c>
      <c r="H1199" s="54">
        <v>0</v>
      </c>
      <c r="I1199" s="54"/>
      <c r="J1199" s="54">
        <v>0</v>
      </c>
      <c r="K1199" s="53">
        <f t="shared" si="500"/>
        <v>29</v>
      </c>
      <c r="L1199" s="52">
        <v>1073.58</v>
      </c>
      <c r="M1199" s="51">
        <f t="shared" si="506"/>
        <v>31133.82</v>
      </c>
      <c r="N1199" s="50"/>
      <c r="O1199" s="50">
        <f t="shared" si="510"/>
        <v>0</v>
      </c>
      <c r="P1199" s="50"/>
      <c r="Q1199" s="50">
        <f t="shared" si="511"/>
        <v>0</v>
      </c>
      <c r="R1199" s="50"/>
      <c r="S1199" s="50">
        <f t="shared" si="512"/>
        <v>0</v>
      </c>
      <c r="T1199" s="50"/>
      <c r="U1199" s="50">
        <f t="shared" si="513"/>
        <v>0</v>
      </c>
      <c r="V1199" s="50"/>
      <c r="W1199" s="50">
        <f t="shared" si="514"/>
        <v>0</v>
      </c>
      <c r="X1199" s="50"/>
      <c r="Y1199" s="50">
        <f t="shared" si="515"/>
        <v>0</v>
      </c>
      <c r="Z1199" s="50"/>
      <c r="AA1199" s="50">
        <f t="shared" si="516"/>
        <v>0</v>
      </c>
      <c r="AB1199" s="50"/>
      <c r="AC1199" s="50">
        <f t="shared" si="501"/>
        <v>0</v>
      </c>
      <c r="AD1199" s="50"/>
      <c r="AE1199" s="50">
        <f t="shared" si="494"/>
        <v>0</v>
      </c>
      <c r="AF1199" s="50"/>
      <c r="AG1199" s="50">
        <f t="shared" si="495"/>
        <v>0</v>
      </c>
      <c r="AH1199" s="50"/>
      <c r="AI1199" s="50">
        <f t="shared" si="502"/>
        <v>0</v>
      </c>
      <c r="AJ1199" s="50">
        <v>29</v>
      </c>
      <c r="AK1199" s="50">
        <f t="shared" si="507"/>
        <v>31133.82</v>
      </c>
      <c r="AL1199" s="50"/>
      <c r="AM1199" s="50">
        <f t="shared" si="503"/>
        <v>0</v>
      </c>
      <c r="AN1199" s="50"/>
      <c r="AO1199" s="50">
        <f t="shared" si="504"/>
        <v>0</v>
      </c>
      <c r="AP1199" s="49">
        <f t="shared" si="505"/>
        <v>29</v>
      </c>
      <c r="AQ1199" s="49">
        <f t="shared" si="497"/>
        <v>31133.82</v>
      </c>
      <c r="AR1199" s="49">
        <f t="shared" si="498"/>
        <v>0</v>
      </c>
      <c r="AS1199" s="58">
        <f t="shared" si="499"/>
        <v>0</v>
      </c>
      <c r="AT1199" s="47"/>
      <c r="AU1199" s="46"/>
      <c r="AV1199" s="24">
        <f t="shared" si="508"/>
        <v>29</v>
      </c>
      <c r="AW1199" s="23" t="str">
        <f t="shared" si="509"/>
        <v>MEDIDO</v>
      </c>
      <c r="AX1199" s="45"/>
    </row>
    <row r="1200" spans="1:50" s="41" customFormat="1" ht="30" customHeight="1" x14ac:dyDescent="0.2">
      <c r="A1200" s="41" t="s">
        <v>39</v>
      </c>
      <c r="C1200" s="57" t="s">
        <v>890</v>
      </c>
      <c r="D1200" s="56" t="s">
        <v>889</v>
      </c>
      <c r="E1200" s="55" t="s">
        <v>43</v>
      </c>
      <c r="F1200" s="53">
        <v>1</v>
      </c>
      <c r="G1200" s="53">
        <v>0</v>
      </c>
      <c r="H1200" s="54">
        <v>0</v>
      </c>
      <c r="I1200" s="54"/>
      <c r="J1200" s="54">
        <v>0</v>
      </c>
      <c r="K1200" s="53">
        <f t="shared" si="500"/>
        <v>1</v>
      </c>
      <c r="L1200" s="52">
        <v>557.27</v>
      </c>
      <c r="M1200" s="51">
        <f t="shared" si="506"/>
        <v>557.27</v>
      </c>
      <c r="N1200" s="50"/>
      <c r="O1200" s="50">
        <f t="shared" si="510"/>
        <v>0</v>
      </c>
      <c r="P1200" s="50"/>
      <c r="Q1200" s="50">
        <f t="shared" si="511"/>
        <v>0</v>
      </c>
      <c r="R1200" s="50"/>
      <c r="S1200" s="50">
        <f t="shared" si="512"/>
        <v>0</v>
      </c>
      <c r="T1200" s="50"/>
      <c r="U1200" s="50">
        <f t="shared" si="513"/>
        <v>0</v>
      </c>
      <c r="V1200" s="50"/>
      <c r="W1200" s="50">
        <f t="shared" si="514"/>
        <v>0</v>
      </c>
      <c r="X1200" s="50"/>
      <c r="Y1200" s="50">
        <f t="shared" si="515"/>
        <v>0</v>
      </c>
      <c r="Z1200" s="50"/>
      <c r="AA1200" s="50">
        <f t="shared" si="516"/>
        <v>0</v>
      </c>
      <c r="AB1200" s="50"/>
      <c r="AC1200" s="50">
        <f t="shared" si="501"/>
        <v>0</v>
      </c>
      <c r="AD1200" s="50"/>
      <c r="AE1200" s="50">
        <f t="shared" si="494"/>
        <v>0</v>
      </c>
      <c r="AF1200" s="50"/>
      <c r="AG1200" s="50">
        <f t="shared" si="495"/>
        <v>0</v>
      </c>
      <c r="AH1200" s="50"/>
      <c r="AI1200" s="50">
        <f t="shared" si="502"/>
        <v>0</v>
      </c>
      <c r="AJ1200" s="50">
        <v>1</v>
      </c>
      <c r="AK1200" s="50">
        <f t="shared" si="507"/>
        <v>557.27</v>
      </c>
      <c r="AL1200" s="50"/>
      <c r="AM1200" s="50">
        <f t="shared" si="503"/>
        <v>0</v>
      </c>
      <c r="AN1200" s="50"/>
      <c r="AO1200" s="50">
        <f t="shared" si="504"/>
        <v>0</v>
      </c>
      <c r="AP1200" s="49">
        <f t="shared" si="505"/>
        <v>1</v>
      </c>
      <c r="AQ1200" s="49">
        <f t="shared" si="497"/>
        <v>557.27</v>
      </c>
      <c r="AR1200" s="49">
        <f t="shared" si="498"/>
        <v>0</v>
      </c>
      <c r="AS1200" s="58">
        <f t="shared" si="499"/>
        <v>0</v>
      </c>
      <c r="AT1200" s="47"/>
      <c r="AU1200" s="46"/>
      <c r="AV1200" s="24">
        <f t="shared" si="508"/>
        <v>1</v>
      </c>
      <c r="AW1200" s="23" t="str">
        <f t="shared" si="509"/>
        <v>MEDIDO</v>
      </c>
      <c r="AX1200" s="45"/>
    </row>
    <row r="1201" spans="1:50" s="41" customFormat="1" ht="30" customHeight="1" x14ac:dyDescent="0.2">
      <c r="A1201" s="41" t="s">
        <v>39</v>
      </c>
      <c r="C1201" s="57" t="s">
        <v>888</v>
      </c>
      <c r="D1201" s="56" t="s">
        <v>887</v>
      </c>
      <c r="E1201" s="55" t="s">
        <v>43</v>
      </c>
      <c r="F1201" s="53">
        <v>1</v>
      </c>
      <c r="G1201" s="53">
        <v>0</v>
      </c>
      <c r="H1201" s="54">
        <v>0</v>
      </c>
      <c r="I1201" s="54"/>
      <c r="J1201" s="54">
        <v>0</v>
      </c>
      <c r="K1201" s="53">
        <f t="shared" si="500"/>
        <v>1</v>
      </c>
      <c r="L1201" s="52">
        <v>350.17</v>
      </c>
      <c r="M1201" s="51">
        <f t="shared" si="506"/>
        <v>350.17</v>
      </c>
      <c r="N1201" s="50"/>
      <c r="O1201" s="50">
        <f t="shared" si="510"/>
        <v>0</v>
      </c>
      <c r="P1201" s="50"/>
      <c r="Q1201" s="50">
        <f t="shared" si="511"/>
        <v>0</v>
      </c>
      <c r="R1201" s="50"/>
      <c r="S1201" s="50">
        <f t="shared" si="512"/>
        <v>0</v>
      </c>
      <c r="T1201" s="50"/>
      <c r="U1201" s="50">
        <f t="shared" si="513"/>
        <v>0</v>
      </c>
      <c r="V1201" s="50"/>
      <c r="W1201" s="50">
        <f t="shared" si="514"/>
        <v>0</v>
      </c>
      <c r="X1201" s="50"/>
      <c r="Y1201" s="50">
        <f t="shared" si="515"/>
        <v>0</v>
      </c>
      <c r="Z1201" s="50"/>
      <c r="AA1201" s="50">
        <f t="shared" si="516"/>
        <v>0</v>
      </c>
      <c r="AB1201" s="50"/>
      <c r="AC1201" s="50">
        <f t="shared" si="501"/>
        <v>0</v>
      </c>
      <c r="AD1201" s="50"/>
      <c r="AE1201" s="50">
        <f t="shared" si="494"/>
        <v>0</v>
      </c>
      <c r="AF1201" s="50"/>
      <c r="AG1201" s="50">
        <f t="shared" si="495"/>
        <v>0</v>
      </c>
      <c r="AH1201" s="50"/>
      <c r="AI1201" s="50">
        <f t="shared" si="502"/>
        <v>0</v>
      </c>
      <c r="AJ1201" s="50">
        <v>1</v>
      </c>
      <c r="AK1201" s="50">
        <f t="shared" si="507"/>
        <v>350.17</v>
      </c>
      <c r="AL1201" s="50"/>
      <c r="AM1201" s="50">
        <f t="shared" si="503"/>
        <v>0</v>
      </c>
      <c r="AN1201" s="50"/>
      <c r="AO1201" s="50">
        <f t="shared" si="504"/>
        <v>0</v>
      </c>
      <c r="AP1201" s="49">
        <f t="shared" si="505"/>
        <v>1</v>
      </c>
      <c r="AQ1201" s="49">
        <f t="shared" si="497"/>
        <v>350.17</v>
      </c>
      <c r="AR1201" s="49">
        <f t="shared" si="498"/>
        <v>0</v>
      </c>
      <c r="AS1201" s="58">
        <f t="shared" si="499"/>
        <v>0</v>
      </c>
      <c r="AT1201" s="47"/>
      <c r="AU1201" s="46"/>
      <c r="AV1201" s="24">
        <f t="shared" si="508"/>
        <v>1</v>
      </c>
      <c r="AW1201" s="23" t="str">
        <f t="shared" si="509"/>
        <v>MEDIDO</v>
      </c>
      <c r="AX1201" s="45"/>
    </row>
    <row r="1202" spans="1:50" s="41" customFormat="1" ht="30" customHeight="1" x14ac:dyDescent="0.2">
      <c r="A1202" s="41" t="s">
        <v>39</v>
      </c>
      <c r="C1202" s="57" t="s">
        <v>886</v>
      </c>
      <c r="D1202" s="56" t="s">
        <v>885</v>
      </c>
      <c r="E1202" s="55" t="s">
        <v>43</v>
      </c>
      <c r="F1202" s="53">
        <v>5</v>
      </c>
      <c r="G1202" s="53">
        <v>0</v>
      </c>
      <c r="H1202" s="54">
        <v>0</v>
      </c>
      <c r="I1202" s="54"/>
      <c r="J1202" s="54">
        <v>0</v>
      </c>
      <c r="K1202" s="53">
        <f t="shared" si="500"/>
        <v>5</v>
      </c>
      <c r="L1202" s="52">
        <v>214.74</v>
      </c>
      <c r="M1202" s="51">
        <f t="shared" si="506"/>
        <v>1073.7</v>
      </c>
      <c r="N1202" s="50"/>
      <c r="O1202" s="50">
        <f t="shared" si="510"/>
        <v>0</v>
      </c>
      <c r="P1202" s="50"/>
      <c r="Q1202" s="50">
        <f t="shared" si="511"/>
        <v>0</v>
      </c>
      <c r="R1202" s="50"/>
      <c r="S1202" s="50">
        <f t="shared" si="512"/>
        <v>0</v>
      </c>
      <c r="T1202" s="50"/>
      <c r="U1202" s="50">
        <f t="shared" si="513"/>
        <v>0</v>
      </c>
      <c r="V1202" s="50"/>
      <c r="W1202" s="50">
        <f t="shared" si="514"/>
        <v>0</v>
      </c>
      <c r="X1202" s="50"/>
      <c r="Y1202" s="50">
        <f t="shared" si="515"/>
        <v>0</v>
      </c>
      <c r="Z1202" s="50"/>
      <c r="AA1202" s="50">
        <f t="shared" si="516"/>
        <v>0</v>
      </c>
      <c r="AB1202" s="50"/>
      <c r="AC1202" s="50">
        <f t="shared" si="501"/>
        <v>0</v>
      </c>
      <c r="AD1202" s="50"/>
      <c r="AE1202" s="50">
        <f t="shared" si="494"/>
        <v>0</v>
      </c>
      <c r="AF1202" s="50"/>
      <c r="AG1202" s="50">
        <f t="shared" si="495"/>
        <v>0</v>
      </c>
      <c r="AH1202" s="50"/>
      <c r="AI1202" s="50">
        <f t="shared" si="502"/>
        <v>0</v>
      </c>
      <c r="AJ1202" s="50">
        <v>5</v>
      </c>
      <c r="AK1202" s="50">
        <f t="shared" si="507"/>
        <v>1073.7</v>
      </c>
      <c r="AL1202" s="50"/>
      <c r="AM1202" s="50">
        <f t="shared" si="503"/>
        <v>0</v>
      </c>
      <c r="AN1202" s="50"/>
      <c r="AO1202" s="50">
        <f t="shared" si="504"/>
        <v>0</v>
      </c>
      <c r="AP1202" s="49">
        <f t="shared" si="505"/>
        <v>5</v>
      </c>
      <c r="AQ1202" s="49">
        <f t="shared" si="497"/>
        <v>1073.7</v>
      </c>
      <c r="AR1202" s="49">
        <f t="shared" si="498"/>
        <v>0</v>
      </c>
      <c r="AS1202" s="58">
        <f t="shared" si="499"/>
        <v>0</v>
      </c>
      <c r="AT1202" s="47"/>
      <c r="AU1202" s="46"/>
      <c r="AV1202" s="24">
        <f t="shared" si="508"/>
        <v>5</v>
      </c>
      <c r="AW1202" s="23" t="str">
        <f t="shared" si="509"/>
        <v>MEDIDO</v>
      </c>
      <c r="AX1202" s="45"/>
    </row>
    <row r="1203" spans="1:50" s="41" customFormat="1" ht="30" customHeight="1" x14ac:dyDescent="0.2">
      <c r="A1203" s="41" t="s">
        <v>39</v>
      </c>
      <c r="C1203" s="57" t="s">
        <v>884</v>
      </c>
      <c r="D1203" s="56" t="s">
        <v>883</v>
      </c>
      <c r="E1203" s="55" t="s">
        <v>43</v>
      </c>
      <c r="F1203" s="53">
        <v>3</v>
      </c>
      <c r="G1203" s="53">
        <v>0</v>
      </c>
      <c r="H1203" s="54">
        <v>0</v>
      </c>
      <c r="I1203" s="54"/>
      <c r="J1203" s="54">
        <v>0</v>
      </c>
      <c r="K1203" s="53">
        <f t="shared" si="500"/>
        <v>3</v>
      </c>
      <c r="L1203" s="52">
        <v>258.24</v>
      </c>
      <c r="M1203" s="51">
        <f t="shared" si="506"/>
        <v>774.72</v>
      </c>
      <c r="N1203" s="50"/>
      <c r="O1203" s="50">
        <f t="shared" si="510"/>
        <v>0</v>
      </c>
      <c r="P1203" s="50"/>
      <c r="Q1203" s="50">
        <f t="shared" si="511"/>
        <v>0</v>
      </c>
      <c r="R1203" s="50"/>
      <c r="S1203" s="50">
        <f t="shared" si="512"/>
        <v>0</v>
      </c>
      <c r="T1203" s="50"/>
      <c r="U1203" s="50">
        <f t="shared" si="513"/>
        <v>0</v>
      </c>
      <c r="V1203" s="50"/>
      <c r="W1203" s="50">
        <f t="shared" si="514"/>
        <v>0</v>
      </c>
      <c r="X1203" s="50"/>
      <c r="Y1203" s="50">
        <f t="shared" si="515"/>
        <v>0</v>
      </c>
      <c r="Z1203" s="50"/>
      <c r="AA1203" s="50">
        <f t="shared" si="516"/>
        <v>0</v>
      </c>
      <c r="AB1203" s="50"/>
      <c r="AC1203" s="50">
        <f t="shared" si="501"/>
        <v>0</v>
      </c>
      <c r="AD1203" s="50"/>
      <c r="AE1203" s="50">
        <f t="shared" si="494"/>
        <v>0</v>
      </c>
      <c r="AF1203" s="50"/>
      <c r="AG1203" s="50">
        <f t="shared" si="495"/>
        <v>0</v>
      </c>
      <c r="AH1203" s="50"/>
      <c r="AI1203" s="50">
        <f t="shared" si="502"/>
        <v>0</v>
      </c>
      <c r="AJ1203" s="50">
        <v>3</v>
      </c>
      <c r="AK1203" s="50">
        <f t="shared" si="507"/>
        <v>774.72</v>
      </c>
      <c r="AL1203" s="50"/>
      <c r="AM1203" s="50">
        <f t="shared" si="503"/>
        <v>0</v>
      </c>
      <c r="AN1203" s="50"/>
      <c r="AO1203" s="50">
        <f t="shared" si="504"/>
        <v>0</v>
      </c>
      <c r="AP1203" s="49">
        <f t="shared" si="505"/>
        <v>3</v>
      </c>
      <c r="AQ1203" s="49">
        <f t="shared" si="497"/>
        <v>774.72</v>
      </c>
      <c r="AR1203" s="49">
        <f t="shared" si="498"/>
        <v>0</v>
      </c>
      <c r="AS1203" s="58">
        <f t="shared" si="499"/>
        <v>0</v>
      </c>
      <c r="AT1203" s="47"/>
      <c r="AU1203" s="46"/>
      <c r="AV1203" s="24">
        <f t="shared" si="508"/>
        <v>3</v>
      </c>
      <c r="AW1203" s="23" t="str">
        <f t="shared" si="509"/>
        <v>MEDIDO</v>
      </c>
      <c r="AX1203" s="45"/>
    </row>
    <row r="1204" spans="1:50" s="41" customFormat="1" ht="30" customHeight="1" x14ac:dyDescent="0.2">
      <c r="A1204" s="41" t="s">
        <v>39</v>
      </c>
      <c r="C1204" s="57" t="s">
        <v>882</v>
      </c>
      <c r="D1204" s="56" t="s">
        <v>881</v>
      </c>
      <c r="E1204" s="55" t="s">
        <v>43</v>
      </c>
      <c r="F1204" s="53">
        <v>1</v>
      </c>
      <c r="G1204" s="53">
        <v>0</v>
      </c>
      <c r="H1204" s="54">
        <v>0</v>
      </c>
      <c r="I1204" s="54"/>
      <c r="J1204" s="54">
        <v>0</v>
      </c>
      <c r="K1204" s="53">
        <f t="shared" si="500"/>
        <v>1</v>
      </c>
      <c r="L1204" s="52">
        <v>296.88</v>
      </c>
      <c r="M1204" s="51">
        <f t="shared" si="506"/>
        <v>296.88</v>
      </c>
      <c r="N1204" s="50"/>
      <c r="O1204" s="50">
        <f t="shared" si="510"/>
        <v>0</v>
      </c>
      <c r="P1204" s="50"/>
      <c r="Q1204" s="50">
        <f t="shared" si="511"/>
        <v>0</v>
      </c>
      <c r="R1204" s="50"/>
      <c r="S1204" s="50">
        <f t="shared" si="512"/>
        <v>0</v>
      </c>
      <c r="T1204" s="50"/>
      <c r="U1204" s="50">
        <f t="shared" si="513"/>
        <v>0</v>
      </c>
      <c r="V1204" s="50"/>
      <c r="W1204" s="50">
        <f t="shared" si="514"/>
        <v>0</v>
      </c>
      <c r="X1204" s="50"/>
      <c r="Y1204" s="50">
        <f t="shared" si="515"/>
        <v>0</v>
      </c>
      <c r="Z1204" s="50"/>
      <c r="AA1204" s="50">
        <f t="shared" si="516"/>
        <v>0</v>
      </c>
      <c r="AB1204" s="50"/>
      <c r="AC1204" s="50">
        <f t="shared" si="501"/>
        <v>0</v>
      </c>
      <c r="AD1204" s="50"/>
      <c r="AE1204" s="50">
        <f t="shared" si="494"/>
        <v>0</v>
      </c>
      <c r="AF1204" s="50"/>
      <c r="AG1204" s="50">
        <f t="shared" si="495"/>
        <v>0</v>
      </c>
      <c r="AH1204" s="50"/>
      <c r="AI1204" s="50">
        <f t="shared" si="502"/>
        <v>0</v>
      </c>
      <c r="AJ1204" s="50">
        <v>1</v>
      </c>
      <c r="AK1204" s="50">
        <f t="shared" si="507"/>
        <v>296.88</v>
      </c>
      <c r="AL1204" s="50"/>
      <c r="AM1204" s="50">
        <f t="shared" si="503"/>
        <v>0</v>
      </c>
      <c r="AN1204" s="50"/>
      <c r="AO1204" s="50">
        <f t="shared" si="504"/>
        <v>0</v>
      </c>
      <c r="AP1204" s="49">
        <f t="shared" si="505"/>
        <v>1</v>
      </c>
      <c r="AQ1204" s="49">
        <f t="shared" si="497"/>
        <v>296.88</v>
      </c>
      <c r="AR1204" s="49">
        <f t="shared" si="498"/>
        <v>0</v>
      </c>
      <c r="AS1204" s="58">
        <f t="shared" si="499"/>
        <v>0</v>
      </c>
      <c r="AT1204" s="47"/>
      <c r="AU1204" s="46"/>
      <c r="AV1204" s="24">
        <f t="shared" si="508"/>
        <v>1</v>
      </c>
      <c r="AW1204" s="23" t="str">
        <f t="shared" si="509"/>
        <v>MEDIDO</v>
      </c>
      <c r="AX1204" s="45"/>
    </row>
    <row r="1205" spans="1:50" s="41" customFormat="1" ht="30" customHeight="1" x14ac:dyDescent="0.2">
      <c r="A1205" s="41" t="s">
        <v>39</v>
      </c>
      <c r="C1205" s="57" t="s">
        <v>880</v>
      </c>
      <c r="D1205" s="56" t="s">
        <v>879</v>
      </c>
      <c r="E1205" s="55" t="s">
        <v>43</v>
      </c>
      <c r="F1205" s="53">
        <v>1</v>
      </c>
      <c r="G1205" s="53">
        <v>0</v>
      </c>
      <c r="H1205" s="54">
        <v>0</v>
      </c>
      <c r="I1205" s="54"/>
      <c r="J1205" s="54">
        <v>0</v>
      </c>
      <c r="K1205" s="53">
        <f t="shared" si="500"/>
        <v>1</v>
      </c>
      <c r="L1205" s="52">
        <v>296.88</v>
      </c>
      <c r="M1205" s="51">
        <f t="shared" si="506"/>
        <v>296.88</v>
      </c>
      <c r="N1205" s="50"/>
      <c r="O1205" s="50">
        <f t="shared" si="510"/>
        <v>0</v>
      </c>
      <c r="P1205" s="50"/>
      <c r="Q1205" s="50">
        <f t="shared" si="511"/>
        <v>0</v>
      </c>
      <c r="R1205" s="50"/>
      <c r="S1205" s="50">
        <f t="shared" si="512"/>
        <v>0</v>
      </c>
      <c r="T1205" s="50"/>
      <c r="U1205" s="50">
        <f t="shared" si="513"/>
        <v>0</v>
      </c>
      <c r="V1205" s="50"/>
      <c r="W1205" s="50">
        <f t="shared" si="514"/>
        <v>0</v>
      </c>
      <c r="X1205" s="50"/>
      <c r="Y1205" s="50">
        <f t="shared" si="515"/>
        <v>0</v>
      </c>
      <c r="Z1205" s="50"/>
      <c r="AA1205" s="50">
        <f t="shared" si="516"/>
        <v>0</v>
      </c>
      <c r="AB1205" s="50"/>
      <c r="AC1205" s="50">
        <f t="shared" si="501"/>
        <v>0</v>
      </c>
      <c r="AD1205" s="50"/>
      <c r="AE1205" s="50">
        <f t="shared" si="494"/>
        <v>0</v>
      </c>
      <c r="AF1205" s="50"/>
      <c r="AG1205" s="50">
        <f t="shared" si="495"/>
        <v>0</v>
      </c>
      <c r="AH1205" s="50"/>
      <c r="AI1205" s="50">
        <f t="shared" si="502"/>
        <v>0</v>
      </c>
      <c r="AJ1205" s="50">
        <v>1</v>
      </c>
      <c r="AK1205" s="50">
        <f t="shared" si="507"/>
        <v>296.88</v>
      </c>
      <c r="AL1205" s="50"/>
      <c r="AM1205" s="50">
        <f t="shared" si="503"/>
        <v>0</v>
      </c>
      <c r="AN1205" s="50"/>
      <c r="AO1205" s="50">
        <f t="shared" si="504"/>
        <v>0</v>
      </c>
      <c r="AP1205" s="49">
        <f t="shared" si="505"/>
        <v>1</v>
      </c>
      <c r="AQ1205" s="49">
        <f t="shared" si="497"/>
        <v>296.88</v>
      </c>
      <c r="AR1205" s="49">
        <f t="shared" si="498"/>
        <v>0</v>
      </c>
      <c r="AS1205" s="58">
        <f t="shared" si="499"/>
        <v>0</v>
      </c>
      <c r="AT1205" s="47"/>
      <c r="AU1205" s="46"/>
      <c r="AV1205" s="24">
        <f t="shared" si="508"/>
        <v>1</v>
      </c>
      <c r="AW1205" s="23" t="str">
        <f t="shared" si="509"/>
        <v>MEDIDO</v>
      </c>
      <c r="AX1205" s="45"/>
    </row>
    <row r="1206" spans="1:50" s="41" customFormat="1" ht="51" customHeight="1" x14ac:dyDescent="0.2">
      <c r="A1206" s="41" t="s">
        <v>39</v>
      </c>
      <c r="C1206" s="57" t="s">
        <v>878</v>
      </c>
      <c r="D1206" s="56" t="s">
        <v>877</v>
      </c>
      <c r="E1206" s="55" t="s">
        <v>43</v>
      </c>
      <c r="F1206" s="53">
        <v>4</v>
      </c>
      <c r="G1206" s="53">
        <v>0</v>
      </c>
      <c r="H1206" s="54">
        <v>0</v>
      </c>
      <c r="I1206" s="54"/>
      <c r="J1206" s="54">
        <v>0</v>
      </c>
      <c r="K1206" s="53">
        <f t="shared" si="500"/>
        <v>4</v>
      </c>
      <c r="L1206" s="52">
        <v>899.32</v>
      </c>
      <c r="M1206" s="51">
        <f t="shared" si="506"/>
        <v>3597.28</v>
      </c>
      <c r="N1206" s="50"/>
      <c r="O1206" s="50">
        <f t="shared" si="510"/>
        <v>0</v>
      </c>
      <c r="P1206" s="50"/>
      <c r="Q1206" s="50">
        <f t="shared" si="511"/>
        <v>0</v>
      </c>
      <c r="R1206" s="50"/>
      <c r="S1206" s="50">
        <f t="shared" si="512"/>
        <v>0</v>
      </c>
      <c r="T1206" s="50"/>
      <c r="U1206" s="50">
        <f t="shared" si="513"/>
        <v>0</v>
      </c>
      <c r="V1206" s="50"/>
      <c r="W1206" s="50">
        <f t="shared" si="514"/>
        <v>0</v>
      </c>
      <c r="X1206" s="50"/>
      <c r="Y1206" s="50">
        <f t="shared" si="515"/>
        <v>0</v>
      </c>
      <c r="Z1206" s="50"/>
      <c r="AA1206" s="50">
        <f t="shared" si="516"/>
        <v>0</v>
      </c>
      <c r="AB1206" s="50"/>
      <c r="AC1206" s="50">
        <f t="shared" si="501"/>
        <v>0</v>
      </c>
      <c r="AD1206" s="50"/>
      <c r="AE1206" s="50">
        <f t="shared" ref="AE1206:AE1269" si="517">ROUND(AD1206*$L1206,2)</f>
        <v>0</v>
      </c>
      <c r="AF1206" s="50"/>
      <c r="AG1206" s="50">
        <f t="shared" si="495"/>
        <v>0</v>
      </c>
      <c r="AH1206" s="50"/>
      <c r="AI1206" s="50">
        <f t="shared" si="502"/>
        <v>0</v>
      </c>
      <c r="AJ1206" s="50">
        <v>4</v>
      </c>
      <c r="AK1206" s="50">
        <f t="shared" si="507"/>
        <v>3597.28</v>
      </c>
      <c r="AL1206" s="50"/>
      <c r="AM1206" s="50">
        <f t="shared" si="503"/>
        <v>0</v>
      </c>
      <c r="AN1206" s="50"/>
      <c r="AO1206" s="50">
        <f t="shared" si="504"/>
        <v>0</v>
      </c>
      <c r="AP1206" s="49">
        <f t="shared" si="505"/>
        <v>4</v>
      </c>
      <c r="AQ1206" s="49">
        <f t="shared" si="497"/>
        <v>3597.28</v>
      </c>
      <c r="AR1206" s="49">
        <f t="shared" si="498"/>
        <v>0</v>
      </c>
      <c r="AS1206" s="58">
        <f t="shared" si="499"/>
        <v>0</v>
      </c>
      <c r="AT1206" s="47"/>
      <c r="AU1206" s="46"/>
      <c r="AV1206" s="24">
        <f t="shared" si="508"/>
        <v>4</v>
      </c>
      <c r="AW1206" s="23" t="str">
        <f t="shared" si="509"/>
        <v>MEDIDO</v>
      </c>
      <c r="AX1206" s="45"/>
    </row>
    <row r="1207" spans="1:50" s="41" customFormat="1" ht="51" customHeight="1" x14ac:dyDescent="0.2">
      <c r="A1207" s="41" t="s">
        <v>39</v>
      </c>
      <c r="C1207" s="57" t="s">
        <v>876</v>
      </c>
      <c r="D1207" s="56" t="s">
        <v>875</v>
      </c>
      <c r="E1207" s="55" t="s">
        <v>43</v>
      </c>
      <c r="F1207" s="53">
        <v>6</v>
      </c>
      <c r="G1207" s="53">
        <v>0</v>
      </c>
      <c r="H1207" s="54">
        <v>0</v>
      </c>
      <c r="I1207" s="54"/>
      <c r="J1207" s="54">
        <v>0</v>
      </c>
      <c r="K1207" s="53">
        <f t="shared" si="500"/>
        <v>6</v>
      </c>
      <c r="L1207" s="52">
        <v>942.64</v>
      </c>
      <c r="M1207" s="51">
        <f t="shared" si="506"/>
        <v>5655.84</v>
      </c>
      <c r="N1207" s="50"/>
      <c r="O1207" s="50">
        <f t="shared" si="510"/>
        <v>0</v>
      </c>
      <c r="P1207" s="50"/>
      <c r="Q1207" s="50">
        <f t="shared" si="511"/>
        <v>0</v>
      </c>
      <c r="R1207" s="50"/>
      <c r="S1207" s="50">
        <f t="shared" si="512"/>
        <v>0</v>
      </c>
      <c r="T1207" s="50"/>
      <c r="U1207" s="50">
        <f t="shared" si="513"/>
        <v>0</v>
      </c>
      <c r="V1207" s="50"/>
      <c r="W1207" s="50">
        <f t="shared" si="514"/>
        <v>0</v>
      </c>
      <c r="X1207" s="50"/>
      <c r="Y1207" s="50">
        <f t="shared" si="515"/>
        <v>0</v>
      </c>
      <c r="Z1207" s="50"/>
      <c r="AA1207" s="50">
        <f t="shared" si="516"/>
        <v>0</v>
      </c>
      <c r="AB1207" s="50"/>
      <c r="AC1207" s="50">
        <f t="shared" si="501"/>
        <v>0</v>
      </c>
      <c r="AD1207" s="50"/>
      <c r="AE1207" s="50">
        <f t="shared" si="517"/>
        <v>0</v>
      </c>
      <c r="AF1207" s="50"/>
      <c r="AG1207" s="50">
        <f t="shared" si="495"/>
        <v>0</v>
      </c>
      <c r="AH1207" s="50"/>
      <c r="AI1207" s="50">
        <f t="shared" si="502"/>
        <v>0</v>
      </c>
      <c r="AJ1207" s="50">
        <v>6</v>
      </c>
      <c r="AK1207" s="50">
        <f t="shared" si="507"/>
        <v>5655.84</v>
      </c>
      <c r="AL1207" s="50"/>
      <c r="AM1207" s="50">
        <f t="shared" si="503"/>
        <v>0</v>
      </c>
      <c r="AN1207" s="50"/>
      <c r="AO1207" s="50">
        <f t="shared" si="504"/>
        <v>0</v>
      </c>
      <c r="AP1207" s="49">
        <f t="shared" si="505"/>
        <v>6</v>
      </c>
      <c r="AQ1207" s="49">
        <f t="shared" si="497"/>
        <v>5655.84</v>
      </c>
      <c r="AR1207" s="49">
        <f t="shared" si="498"/>
        <v>0</v>
      </c>
      <c r="AS1207" s="58">
        <f t="shared" si="499"/>
        <v>0</v>
      </c>
      <c r="AT1207" s="47"/>
      <c r="AU1207" s="46"/>
      <c r="AV1207" s="24">
        <f t="shared" si="508"/>
        <v>6</v>
      </c>
      <c r="AW1207" s="23" t="str">
        <f t="shared" si="509"/>
        <v>MEDIDO</v>
      </c>
      <c r="AX1207" s="45"/>
    </row>
    <row r="1208" spans="1:50" s="41" customFormat="1" ht="51" customHeight="1" x14ac:dyDescent="0.2">
      <c r="A1208" s="41" t="s">
        <v>39</v>
      </c>
      <c r="C1208" s="57" t="s">
        <v>874</v>
      </c>
      <c r="D1208" s="56" t="s">
        <v>873</v>
      </c>
      <c r="E1208" s="55" t="s">
        <v>43</v>
      </c>
      <c r="F1208" s="53">
        <v>2</v>
      </c>
      <c r="G1208" s="53">
        <v>0</v>
      </c>
      <c r="H1208" s="54">
        <v>0</v>
      </c>
      <c r="I1208" s="54"/>
      <c r="J1208" s="54">
        <v>0</v>
      </c>
      <c r="K1208" s="53">
        <f t="shared" si="500"/>
        <v>2</v>
      </c>
      <c r="L1208" s="52">
        <v>900.43</v>
      </c>
      <c r="M1208" s="51">
        <f t="shared" si="506"/>
        <v>1800.86</v>
      </c>
      <c r="N1208" s="50"/>
      <c r="O1208" s="50">
        <f t="shared" si="510"/>
        <v>0</v>
      </c>
      <c r="P1208" s="50"/>
      <c r="Q1208" s="50">
        <f t="shared" si="511"/>
        <v>0</v>
      </c>
      <c r="R1208" s="50"/>
      <c r="S1208" s="50">
        <f t="shared" si="512"/>
        <v>0</v>
      </c>
      <c r="T1208" s="50"/>
      <c r="U1208" s="50">
        <f t="shared" si="513"/>
        <v>0</v>
      </c>
      <c r="V1208" s="50"/>
      <c r="W1208" s="50">
        <f t="shared" si="514"/>
        <v>0</v>
      </c>
      <c r="X1208" s="50"/>
      <c r="Y1208" s="50">
        <f t="shared" si="515"/>
        <v>0</v>
      </c>
      <c r="Z1208" s="50"/>
      <c r="AA1208" s="50">
        <f t="shared" si="516"/>
        <v>0</v>
      </c>
      <c r="AB1208" s="50"/>
      <c r="AC1208" s="50">
        <f t="shared" si="501"/>
        <v>0</v>
      </c>
      <c r="AD1208" s="50"/>
      <c r="AE1208" s="50">
        <f t="shared" si="517"/>
        <v>0</v>
      </c>
      <c r="AF1208" s="50"/>
      <c r="AG1208" s="50">
        <f t="shared" ref="AG1208:AG1271" si="518">ROUND(AF1208*$L1208,2)</f>
        <v>0</v>
      </c>
      <c r="AH1208" s="50"/>
      <c r="AI1208" s="50">
        <f t="shared" si="502"/>
        <v>0</v>
      </c>
      <c r="AJ1208" s="50">
        <v>2</v>
      </c>
      <c r="AK1208" s="50">
        <f t="shared" si="507"/>
        <v>1800.86</v>
      </c>
      <c r="AL1208" s="50"/>
      <c r="AM1208" s="50">
        <f t="shared" si="503"/>
        <v>0</v>
      </c>
      <c r="AN1208" s="50"/>
      <c r="AO1208" s="50">
        <f t="shared" si="504"/>
        <v>0</v>
      </c>
      <c r="AP1208" s="49">
        <f t="shared" si="505"/>
        <v>2</v>
      </c>
      <c r="AQ1208" s="49">
        <f t="shared" si="497"/>
        <v>1800.86</v>
      </c>
      <c r="AR1208" s="49">
        <f t="shared" si="498"/>
        <v>0</v>
      </c>
      <c r="AS1208" s="58">
        <f t="shared" si="499"/>
        <v>0</v>
      </c>
      <c r="AT1208" s="47"/>
      <c r="AU1208" s="46"/>
      <c r="AV1208" s="24">
        <f t="shared" si="508"/>
        <v>2</v>
      </c>
      <c r="AW1208" s="23" t="str">
        <f t="shared" si="509"/>
        <v>MEDIDO</v>
      </c>
      <c r="AX1208" s="45"/>
    </row>
    <row r="1209" spans="1:50" s="41" customFormat="1" ht="51" customHeight="1" x14ac:dyDescent="0.2">
      <c r="A1209" s="41" t="s">
        <v>39</v>
      </c>
      <c r="C1209" s="57" t="s">
        <v>872</v>
      </c>
      <c r="D1209" s="56" t="s">
        <v>871</v>
      </c>
      <c r="E1209" s="55" t="s">
        <v>43</v>
      </c>
      <c r="F1209" s="53">
        <v>3</v>
      </c>
      <c r="G1209" s="53">
        <v>0</v>
      </c>
      <c r="H1209" s="54">
        <v>0</v>
      </c>
      <c r="I1209" s="54"/>
      <c r="J1209" s="54">
        <v>0</v>
      </c>
      <c r="K1209" s="53">
        <f t="shared" si="500"/>
        <v>3</v>
      </c>
      <c r="L1209" s="52">
        <v>674.88</v>
      </c>
      <c r="M1209" s="51">
        <f t="shared" si="506"/>
        <v>2024.64</v>
      </c>
      <c r="N1209" s="50"/>
      <c r="O1209" s="50">
        <f t="shared" si="510"/>
        <v>0</v>
      </c>
      <c r="P1209" s="50"/>
      <c r="Q1209" s="50">
        <f t="shared" si="511"/>
        <v>0</v>
      </c>
      <c r="R1209" s="50"/>
      <c r="S1209" s="50">
        <f t="shared" si="512"/>
        <v>0</v>
      </c>
      <c r="T1209" s="50"/>
      <c r="U1209" s="50">
        <f t="shared" si="513"/>
        <v>0</v>
      </c>
      <c r="V1209" s="50"/>
      <c r="W1209" s="50">
        <f t="shared" si="514"/>
        <v>0</v>
      </c>
      <c r="X1209" s="50"/>
      <c r="Y1209" s="50">
        <f t="shared" si="515"/>
        <v>0</v>
      </c>
      <c r="Z1209" s="50"/>
      <c r="AA1209" s="50">
        <f t="shared" si="516"/>
        <v>0</v>
      </c>
      <c r="AB1209" s="50"/>
      <c r="AC1209" s="50">
        <f t="shared" si="501"/>
        <v>0</v>
      </c>
      <c r="AD1209" s="50"/>
      <c r="AE1209" s="50">
        <f t="shared" si="517"/>
        <v>0</v>
      </c>
      <c r="AF1209" s="50"/>
      <c r="AG1209" s="50">
        <f t="shared" si="518"/>
        <v>0</v>
      </c>
      <c r="AH1209" s="50"/>
      <c r="AI1209" s="50">
        <f t="shared" si="502"/>
        <v>0</v>
      </c>
      <c r="AJ1209" s="50">
        <v>3</v>
      </c>
      <c r="AK1209" s="50">
        <f t="shared" si="507"/>
        <v>2024.64</v>
      </c>
      <c r="AL1209" s="50"/>
      <c r="AM1209" s="50">
        <f t="shared" si="503"/>
        <v>0</v>
      </c>
      <c r="AN1209" s="50"/>
      <c r="AO1209" s="50">
        <f t="shared" si="504"/>
        <v>0</v>
      </c>
      <c r="AP1209" s="49">
        <f t="shared" si="505"/>
        <v>3</v>
      </c>
      <c r="AQ1209" s="49">
        <f t="shared" si="497"/>
        <v>2024.64</v>
      </c>
      <c r="AR1209" s="49">
        <f t="shared" si="498"/>
        <v>0</v>
      </c>
      <c r="AS1209" s="58">
        <f t="shared" si="499"/>
        <v>0</v>
      </c>
      <c r="AT1209" s="47"/>
      <c r="AU1209" s="46"/>
      <c r="AV1209" s="24">
        <f t="shared" si="508"/>
        <v>3</v>
      </c>
      <c r="AW1209" s="23" t="str">
        <f t="shared" si="509"/>
        <v>MEDIDO</v>
      </c>
      <c r="AX1209" s="45"/>
    </row>
    <row r="1210" spans="1:50" s="41" customFormat="1" ht="51" customHeight="1" x14ac:dyDescent="0.2">
      <c r="A1210" s="41" t="s">
        <v>39</v>
      </c>
      <c r="C1210" s="57" t="s">
        <v>870</v>
      </c>
      <c r="D1210" s="56" t="s">
        <v>869</v>
      </c>
      <c r="E1210" s="55" t="s">
        <v>43</v>
      </c>
      <c r="F1210" s="53">
        <v>2</v>
      </c>
      <c r="G1210" s="53">
        <v>0</v>
      </c>
      <c r="H1210" s="54">
        <v>0</v>
      </c>
      <c r="I1210" s="54"/>
      <c r="J1210" s="54">
        <v>0</v>
      </c>
      <c r="K1210" s="53">
        <f t="shared" si="500"/>
        <v>2</v>
      </c>
      <c r="L1210" s="52">
        <v>506.21</v>
      </c>
      <c r="M1210" s="51">
        <f t="shared" si="506"/>
        <v>1012.42</v>
      </c>
      <c r="N1210" s="50"/>
      <c r="O1210" s="50">
        <f t="shared" si="510"/>
        <v>0</v>
      </c>
      <c r="P1210" s="50"/>
      <c r="Q1210" s="50">
        <f t="shared" si="511"/>
        <v>0</v>
      </c>
      <c r="R1210" s="50"/>
      <c r="S1210" s="50">
        <f t="shared" si="512"/>
        <v>0</v>
      </c>
      <c r="T1210" s="50"/>
      <c r="U1210" s="50">
        <f t="shared" si="513"/>
        <v>0</v>
      </c>
      <c r="V1210" s="50"/>
      <c r="W1210" s="50">
        <f t="shared" si="514"/>
        <v>0</v>
      </c>
      <c r="X1210" s="50"/>
      <c r="Y1210" s="50">
        <f t="shared" si="515"/>
        <v>0</v>
      </c>
      <c r="Z1210" s="50"/>
      <c r="AA1210" s="50">
        <f t="shared" si="516"/>
        <v>0</v>
      </c>
      <c r="AB1210" s="50"/>
      <c r="AC1210" s="50">
        <f t="shared" si="501"/>
        <v>0</v>
      </c>
      <c r="AD1210" s="50"/>
      <c r="AE1210" s="50">
        <f t="shared" si="517"/>
        <v>0</v>
      </c>
      <c r="AF1210" s="50"/>
      <c r="AG1210" s="50">
        <f t="shared" si="518"/>
        <v>0</v>
      </c>
      <c r="AH1210" s="50"/>
      <c r="AI1210" s="50">
        <f t="shared" si="502"/>
        <v>0</v>
      </c>
      <c r="AJ1210" s="50">
        <v>2</v>
      </c>
      <c r="AK1210" s="50">
        <f t="shared" si="507"/>
        <v>1012.42</v>
      </c>
      <c r="AL1210" s="50"/>
      <c r="AM1210" s="50">
        <f t="shared" si="503"/>
        <v>0</v>
      </c>
      <c r="AN1210" s="50"/>
      <c r="AO1210" s="50">
        <f t="shared" si="504"/>
        <v>0</v>
      </c>
      <c r="AP1210" s="49">
        <f t="shared" si="505"/>
        <v>2</v>
      </c>
      <c r="AQ1210" s="49">
        <f t="shared" si="497"/>
        <v>1012.42</v>
      </c>
      <c r="AR1210" s="49">
        <f t="shared" si="498"/>
        <v>0</v>
      </c>
      <c r="AS1210" s="58">
        <f t="shared" si="499"/>
        <v>0</v>
      </c>
      <c r="AT1210" s="47"/>
      <c r="AU1210" s="46"/>
      <c r="AV1210" s="24">
        <f t="shared" si="508"/>
        <v>2</v>
      </c>
      <c r="AW1210" s="23" t="str">
        <f t="shared" si="509"/>
        <v>MEDIDO</v>
      </c>
      <c r="AX1210" s="45"/>
    </row>
    <row r="1211" spans="1:50" s="41" customFormat="1" ht="30" customHeight="1" x14ac:dyDescent="0.2">
      <c r="A1211" s="60" t="s">
        <v>41</v>
      </c>
      <c r="B1211" s="60"/>
      <c r="C1211" s="57">
        <v>180500</v>
      </c>
      <c r="D1211" s="56" t="s">
        <v>868</v>
      </c>
      <c r="E1211" s="55"/>
      <c r="F1211" s="53"/>
      <c r="G1211" s="53">
        <v>0</v>
      </c>
      <c r="H1211" s="54">
        <v>0</v>
      </c>
      <c r="I1211" s="54"/>
      <c r="J1211" s="54">
        <v>0</v>
      </c>
      <c r="K1211" s="53">
        <f t="shared" si="500"/>
        <v>0</v>
      </c>
      <c r="L1211" s="52"/>
      <c r="M1211" s="51">
        <f t="shared" si="506"/>
        <v>0</v>
      </c>
      <c r="N1211" s="50"/>
      <c r="O1211" s="50">
        <f t="shared" si="510"/>
        <v>0</v>
      </c>
      <c r="P1211" s="50"/>
      <c r="Q1211" s="50">
        <f t="shared" si="511"/>
        <v>0</v>
      </c>
      <c r="R1211" s="50"/>
      <c r="S1211" s="50">
        <f t="shared" si="512"/>
        <v>0</v>
      </c>
      <c r="T1211" s="50"/>
      <c r="U1211" s="50">
        <f t="shared" si="513"/>
        <v>0</v>
      </c>
      <c r="V1211" s="50"/>
      <c r="W1211" s="50">
        <f t="shared" si="514"/>
        <v>0</v>
      </c>
      <c r="X1211" s="50"/>
      <c r="Y1211" s="50">
        <f t="shared" si="515"/>
        <v>0</v>
      </c>
      <c r="Z1211" s="50"/>
      <c r="AA1211" s="50">
        <f t="shared" si="516"/>
        <v>0</v>
      </c>
      <c r="AB1211" s="50"/>
      <c r="AC1211" s="50">
        <f t="shared" si="501"/>
        <v>0</v>
      </c>
      <c r="AD1211" s="50"/>
      <c r="AE1211" s="50">
        <f t="shared" si="517"/>
        <v>0</v>
      </c>
      <c r="AF1211" s="50"/>
      <c r="AG1211" s="50">
        <f t="shared" si="518"/>
        <v>0</v>
      </c>
      <c r="AH1211" s="50"/>
      <c r="AI1211" s="50">
        <f t="shared" si="502"/>
        <v>0</v>
      </c>
      <c r="AJ1211" s="50"/>
      <c r="AK1211" s="50">
        <f t="shared" si="507"/>
        <v>0</v>
      </c>
      <c r="AL1211" s="50"/>
      <c r="AM1211" s="50">
        <f t="shared" si="503"/>
        <v>0</v>
      </c>
      <c r="AN1211" s="50"/>
      <c r="AO1211" s="50">
        <f t="shared" si="504"/>
        <v>0</v>
      </c>
      <c r="AP1211" s="49">
        <f t="shared" si="505"/>
        <v>0</v>
      </c>
      <c r="AQ1211" s="49">
        <f t="shared" si="497"/>
        <v>0</v>
      </c>
      <c r="AR1211" s="49">
        <f t="shared" si="498"/>
        <v>0</v>
      </c>
      <c r="AS1211" s="58">
        <f t="shared" si="499"/>
        <v>0</v>
      </c>
      <c r="AT1211" s="47"/>
      <c r="AU1211" s="46"/>
      <c r="AV1211" s="24">
        <f t="shared" si="508"/>
        <v>0</v>
      </c>
      <c r="AW1211" s="23" t="str">
        <f>IF(COUNTIF(AW1212:AW1226,"MEDIDO")&lt;&gt;0,"MEDIDO","NÃO MEDIDO")</f>
        <v>MEDIDO</v>
      </c>
      <c r="AX1211" s="45"/>
    </row>
    <row r="1212" spans="1:50" s="41" customFormat="1" ht="60.75" customHeight="1" x14ac:dyDescent="0.2">
      <c r="A1212" s="41" t="s">
        <v>39</v>
      </c>
      <c r="C1212" s="57" t="s">
        <v>867</v>
      </c>
      <c r="D1212" s="56" t="s">
        <v>866</v>
      </c>
      <c r="E1212" s="55" t="s">
        <v>43</v>
      </c>
      <c r="F1212" s="53">
        <v>1</v>
      </c>
      <c r="G1212" s="53">
        <v>0</v>
      </c>
      <c r="H1212" s="54">
        <v>0</v>
      </c>
      <c r="I1212" s="54"/>
      <c r="J1212" s="54">
        <v>0</v>
      </c>
      <c r="K1212" s="53">
        <f t="shared" si="500"/>
        <v>1</v>
      </c>
      <c r="L1212" s="52">
        <v>65.55</v>
      </c>
      <c r="M1212" s="51">
        <f t="shared" si="506"/>
        <v>65.55</v>
      </c>
      <c r="N1212" s="50"/>
      <c r="O1212" s="50">
        <f t="shared" si="510"/>
        <v>0</v>
      </c>
      <c r="P1212" s="50"/>
      <c r="Q1212" s="50">
        <f t="shared" si="511"/>
        <v>0</v>
      </c>
      <c r="R1212" s="50"/>
      <c r="S1212" s="50">
        <f t="shared" si="512"/>
        <v>0</v>
      </c>
      <c r="T1212" s="50"/>
      <c r="U1212" s="50">
        <f t="shared" si="513"/>
        <v>0</v>
      </c>
      <c r="V1212" s="50"/>
      <c r="W1212" s="50">
        <f t="shared" si="514"/>
        <v>0</v>
      </c>
      <c r="X1212" s="50"/>
      <c r="Y1212" s="50">
        <f t="shared" si="515"/>
        <v>0</v>
      </c>
      <c r="Z1212" s="50"/>
      <c r="AA1212" s="50">
        <f t="shared" si="516"/>
        <v>0</v>
      </c>
      <c r="AB1212" s="50"/>
      <c r="AC1212" s="50">
        <f t="shared" si="501"/>
        <v>0</v>
      </c>
      <c r="AD1212" s="50"/>
      <c r="AE1212" s="50">
        <f t="shared" si="517"/>
        <v>0</v>
      </c>
      <c r="AF1212" s="50"/>
      <c r="AG1212" s="50">
        <f t="shared" si="518"/>
        <v>0</v>
      </c>
      <c r="AH1212" s="50"/>
      <c r="AI1212" s="50">
        <f t="shared" si="502"/>
        <v>0</v>
      </c>
      <c r="AJ1212" s="50">
        <v>1</v>
      </c>
      <c r="AK1212" s="50">
        <f t="shared" si="507"/>
        <v>65.55</v>
      </c>
      <c r="AL1212" s="50"/>
      <c r="AM1212" s="50">
        <f t="shared" si="503"/>
        <v>0</v>
      </c>
      <c r="AN1212" s="50"/>
      <c r="AO1212" s="50">
        <f t="shared" si="504"/>
        <v>0</v>
      </c>
      <c r="AP1212" s="49">
        <f t="shared" si="505"/>
        <v>1</v>
      </c>
      <c r="AQ1212" s="49">
        <f t="shared" si="497"/>
        <v>65.55</v>
      </c>
      <c r="AR1212" s="49">
        <f t="shared" si="498"/>
        <v>0</v>
      </c>
      <c r="AS1212" s="58">
        <f t="shared" si="499"/>
        <v>0</v>
      </c>
      <c r="AT1212" s="47"/>
      <c r="AU1212" s="46"/>
      <c r="AV1212" s="24">
        <f t="shared" si="508"/>
        <v>1</v>
      </c>
      <c r="AW1212" s="23" t="str">
        <f t="shared" ref="AW1212:AW1226" si="519">IF(AV1212&lt;&gt;0,"MEDIDO","NÃO MEDIDO")</f>
        <v>MEDIDO</v>
      </c>
      <c r="AX1212" s="45"/>
    </row>
    <row r="1213" spans="1:50" s="41" customFormat="1" ht="60.75" customHeight="1" x14ac:dyDescent="0.2">
      <c r="A1213" s="41" t="s">
        <v>39</v>
      </c>
      <c r="C1213" s="57" t="s">
        <v>865</v>
      </c>
      <c r="D1213" s="56" t="s">
        <v>864</v>
      </c>
      <c r="E1213" s="55" t="s">
        <v>43</v>
      </c>
      <c r="F1213" s="53">
        <v>3</v>
      </c>
      <c r="G1213" s="53">
        <v>0</v>
      </c>
      <c r="H1213" s="54">
        <v>0</v>
      </c>
      <c r="I1213" s="54"/>
      <c r="J1213" s="54">
        <v>0</v>
      </c>
      <c r="K1213" s="53">
        <f t="shared" si="500"/>
        <v>3</v>
      </c>
      <c r="L1213" s="52">
        <v>65.55</v>
      </c>
      <c r="M1213" s="51">
        <f t="shared" si="506"/>
        <v>196.65</v>
      </c>
      <c r="N1213" s="50"/>
      <c r="O1213" s="50">
        <f t="shared" si="510"/>
        <v>0</v>
      </c>
      <c r="P1213" s="50"/>
      <c r="Q1213" s="50">
        <f t="shared" si="511"/>
        <v>0</v>
      </c>
      <c r="R1213" s="50"/>
      <c r="S1213" s="50">
        <f t="shared" si="512"/>
        <v>0</v>
      </c>
      <c r="T1213" s="50"/>
      <c r="U1213" s="50">
        <f t="shared" si="513"/>
        <v>0</v>
      </c>
      <c r="V1213" s="50"/>
      <c r="W1213" s="50">
        <f t="shared" si="514"/>
        <v>0</v>
      </c>
      <c r="X1213" s="50"/>
      <c r="Y1213" s="50">
        <f t="shared" si="515"/>
        <v>0</v>
      </c>
      <c r="Z1213" s="50"/>
      <c r="AA1213" s="50">
        <f t="shared" si="516"/>
        <v>0</v>
      </c>
      <c r="AB1213" s="50"/>
      <c r="AC1213" s="50">
        <f t="shared" si="501"/>
        <v>0</v>
      </c>
      <c r="AD1213" s="50"/>
      <c r="AE1213" s="50">
        <f t="shared" si="517"/>
        <v>0</v>
      </c>
      <c r="AF1213" s="50"/>
      <c r="AG1213" s="50">
        <f t="shared" si="518"/>
        <v>0</v>
      </c>
      <c r="AH1213" s="50"/>
      <c r="AI1213" s="50">
        <f t="shared" si="502"/>
        <v>0</v>
      </c>
      <c r="AJ1213" s="50">
        <v>3</v>
      </c>
      <c r="AK1213" s="50">
        <f t="shared" si="507"/>
        <v>196.65</v>
      </c>
      <c r="AL1213" s="50"/>
      <c r="AM1213" s="50">
        <f t="shared" si="503"/>
        <v>0</v>
      </c>
      <c r="AN1213" s="50"/>
      <c r="AO1213" s="50">
        <f t="shared" si="504"/>
        <v>0</v>
      </c>
      <c r="AP1213" s="49">
        <f t="shared" si="505"/>
        <v>3</v>
      </c>
      <c r="AQ1213" s="49">
        <f t="shared" si="497"/>
        <v>196.65</v>
      </c>
      <c r="AR1213" s="49">
        <f t="shared" si="498"/>
        <v>0</v>
      </c>
      <c r="AS1213" s="58">
        <f t="shared" si="499"/>
        <v>0</v>
      </c>
      <c r="AT1213" s="47"/>
      <c r="AU1213" s="46"/>
      <c r="AV1213" s="24">
        <f t="shared" si="508"/>
        <v>3</v>
      </c>
      <c r="AW1213" s="23" t="str">
        <f t="shared" si="519"/>
        <v>MEDIDO</v>
      </c>
      <c r="AX1213" s="45"/>
    </row>
    <row r="1214" spans="1:50" s="41" customFormat="1" ht="60.75" customHeight="1" x14ac:dyDescent="0.2">
      <c r="A1214" s="41" t="s">
        <v>39</v>
      </c>
      <c r="C1214" s="57" t="s">
        <v>863</v>
      </c>
      <c r="D1214" s="56" t="s">
        <v>862</v>
      </c>
      <c r="E1214" s="55" t="s">
        <v>43</v>
      </c>
      <c r="F1214" s="53">
        <v>1</v>
      </c>
      <c r="G1214" s="53">
        <v>0</v>
      </c>
      <c r="H1214" s="54">
        <v>0</v>
      </c>
      <c r="I1214" s="54"/>
      <c r="J1214" s="54">
        <v>0</v>
      </c>
      <c r="K1214" s="53">
        <f t="shared" si="500"/>
        <v>1</v>
      </c>
      <c r="L1214" s="52">
        <v>323.60000000000002</v>
      </c>
      <c r="M1214" s="51">
        <f t="shared" si="506"/>
        <v>323.60000000000002</v>
      </c>
      <c r="N1214" s="50"/>
      <c r="O1214" s="50">
        <f t="shared" si="510"/>
        <v>0</v>
      </c>
      <c r="P1214" s="50"/>
      <c r="Q1214" s="50">
        <f t="shared" si="511"/>
        <v>0</v>
      </c>
      <c r="R1214" s="50"/>
      <c r="S1214" s="50">
        <f t="shared" si="512"/>
        <v>0</v>
      </c>
      <c r="T1214" s="50"/>
      <c r="U1214" s="50">
        <f t="shared" si="513"/>
        <v>0</v>
      </c>
      <c r="V1214" s="50"/>
      <c r="W1214" s="50">
        <f t="shared" si="514"/>
        <v>0</v>
      </c>
      <c r="X1214" s="50"/>
      <c r="Y1214" s="50">
        <f t="shared" si="515"/>
        <v>0</v>
      </c>
      <c r="Z1214" s="50"/>
      <c r="AA1214" s="50">
        <f t="shared" si="516"/>
        <v>0</v>
      </c>
      <c r="AB1214" s="50"/>
      <c r="AC1214" s="50">
        <f t="shared" si="501"/>
        <v>0</v>
      </c>
      <c r="AD1214" s="50"/>
      <c r="AE1214" s="50">
        <f t="shared" si="517"/>
        <v>0</v>
      </c>
      <c r="AF1214" s="50"/>
      <c r="AG1214" s="50">
        <f t="shared" si="518"/>
        <v>0</v>
      </c>
      <c r="AH1214" s="50"/>
      <c r="AI1214" s="50">
        <f t="shared" si="502"/>
        <v>0</v>
      </c>
      <c r="AJ1214" s="50">
        <v>1</v>
      </c>
      <c r="AK1214" s="50">
        <f t="shared" si="507"/>
        <v>323.60000000000002</v>
      </c>
      <c r="AL1214" s="50"/>
      <c r="AM1214" s="50">
        <f t="shared" si="503"/>
        <v>0</v>
      </c>
      <c r="AN1214" s="50"/>
      <c r="AO1214" s="50">
        <f t="shared" si="504"/>
        <v>0</v>
      </c>
      <c r="AP1214" s="49">
        <f t="shared" si="505"/>
        <v>1</v>
      </c>
      <c r="AQ1214" s="49">
        <f t="shared" si="497"/>
        <v>323.60000000000002</v>
      </c>
      <c r="AR1214" s="49">
        <f t="shared" si="498"/>
        <v>0</v>
      </c>
      <c r="AS1214" s="58">
        <f t="shared" si="499"/>
        <v>0</v>
      </c>
      <c r="AT1214" s="47"/>
      <c r="AU1214" s="46"/>
      <c r="AV1214" s="24">
        <f t="shared" si="508"/>
        <v>1</v>
      </c>
      <c r="AW1214" s="23" t="str">
        <f t="shared" si="519"/>
        <v>MEDIDO</v>
      </c>
      <c r="AX1214" s="45"/>
    </row>
    <row r="1215" spans="1:50" s="41" customFormat="1" ht="60.75" customHeight="1" x14ac:dyDescent="0.2">
      <c r="A1215" s="41" t="s">
        <v>39</v>
      </c>
      <c r="C1215" s="57" t="s">
        <v>861</v>
      </c>
      <c r="D1215" s="56" t="s">
        <v>860</v>
      </c>
      <c r="E1215" s="55" t="s">
        <v>43</v>
      </c>
      <c r="F1215" s="53">
        <v>1</v>
      </c>
      <c r="G1215" s="53">
        <v>0</v>
      </c>
      <c r="H1215" s="54">
        <v>0</v>
      </c>
      <c r="I1215" s="54"/>
      <c r="J1215" s="54">
        <v>0</v>
      </c>
      <c r="K1215" s="53">
        <f t="shared" si="500"/>
        <v>1</v>
      </c>
      <c r="L1215" s="52">
        <v>349.43</v>
      </c>
      <c r="M1215" s="51">
        <f t="shared" si="506"/>
        <v>349.43</v>
      </c>
      <c r="N1215" s="50"/>
      <c r="O1215" s="50">
        <f t="shared" si="510"/>
        <v>0</v>
      </c>
      <c r="P1215" s="50"/>
      <c r="Q1215" s="50">
        <f t="shared" si="511"/>
        <v>0</v>
      </c>
      <c r="R1215" s="50"/>
      <c r="S1215" s="50">
        <f t="shared" si="512"/>
        <v>0</v>
      </c>
      <c r="T1215" s="50"/>
      <c r="U1215" s="50">
        <f t="shared" si="513"/>
        <v>0</v>
      </c>
      <c r="V1215" s="50"/>
      <c r="W1215" s="50">
        <f t="shared" si="514"/>
        <v>0</v>
      </c>
      <c r="X1215" s="50"/>
      <c r="Y1215" s="50">
        <f t="shared" si="515"/>
        <v>0</v>
      </c>
      <c r="Z1215" s="50"/>
      <c r="AA1215" s="50">
        <f t="shared" si="516"/>
        <v>0</v>
      </c>
      <c r="AB1215" s="50"/>
      <c r="AC1215" s="50">
        <f t="shared" si="501"/>
        <v>0</v>
      </c>
      <c r="AD1215" s="50"/>
      <c r="AE1215" s="50">
        <f t="shared" si="517"/>
        <v>0</v>
      </c>
      <c r="AF1215" s="50"/>
      <c r="AG1215" s="50">
        <f t="shared" si="518"/>
        <v>0</v>
      </c>
      <c r="AH1215" s="50"/>
      <c r="AI1215" s="50">
        <f t="shared" si="502"/>
        <v>0</v>
      </c>
      <c r="AJ1215" s="50">
        <v>1</v>
      </c>
      <c r="AK1215" s="50">
        <f t="shared" si="507"/>
        <v>349.43</v>
      </c>
      <c r="AL1215" s="50"/>
      <c r="AM1215" s="50">
        <f t="shared" si="503"/>
        <v>0</v>
      </c>
      <c r="AN1215" s="50"/>
      <c r="AO1215" s="50">
        <f t="shared" si="504"/>
        <v>0</v>
      </c>
      <c r="AP1215" s="49">
        <f t="shared" si="505"/>
        <v>1</v>
      </c>
      <c r="AQ1215" s="49">
        <f t="shared" si="497"/>
        <v>349.43</v>
      </c>
      <c r="AR1215" s="49">
        <f t="shared" si="498"/>
        <v>0</v>
      </c>
      <c r="AS1215" s="58">
        <f t="shared" si="499"/>
        <v>0</v>
      </c>
      <c r="AT1215" s="47"/>
      <c r="AU1215" s="46"/>
      <c r="AV1215" s="24">
        <f t="shared" si="508"/>
        <v>1</v>
      </c>
      <c r="AW1215" s="23" t="str">
        <f t="shared" si="519"/>
        <v>MEDIDO</v>
      </c>
      <c r="AX1215" s="45"/>
    </row>
    <row r="1216" spans="1:50" s="41" customFormat="1" ht="60.75" customHeight="1" x14ac:dyDescent="0.2">
      <c r="A1216" s="41" t="s">
        <v>39</v>
      </c>
      <c r="C1216" s="57" t="s">
        <v>859</v>
      </c>
      <c r="D1216" s="56" t="s">
        <v>858</v>
      </c>
      <c r="E1216" s="55" t="s">
        <v>43</v>
      </c>
      <c r="F1216" s="53">
        <v>2</v>
      </c>
      <c r="G1216" s="53">
        <v>0</v>
      </c>
      <c r="H1216" s="54">
        <v>0</v>
      </c>
      <c r="I1216" s="54"/>
      <c r="J1216" s="54">
        <v>0</v>
      </c>
      <c r="K1216" s="53">
        <f t="shared" si="500"/>
        <v>2</v>
      </c>
      <c r="L1216" s="52">
        <v>354.07</v>
      </c>
      <c r="M1216" s="51">
        <f t="shared" si="506"/>
        <v>708.14</v>
      </c>
      <c r="N1216" s="50"/>
      <c r="O1216" s="50">
        <f t="shared" si="510"/>
        <v>0</v>
      </c>
      <c r="P1216" s="50"/>
      <c r="Q1216" s="50">
        <f t="shared" si="511"/>
        <v>0</v>
      </c>
      <c r="R1216" s="50"/>
      <c r="S1216" s="50">
        <f t="shared" si="512"/>
        <v>0</v>
      </c>
      <c r="T1216" s="50"/>
      <c r="U1216" s="50">
        <f t="shared" si="513"/>
        <v>0</v>
      </c>
      <c r="V1216" s="50"/>
      <c r="W1216" s="50">
        <f t="shared" si="514"/>
        <v>0</v>
      </c>
      <c r="X1216" s="50"/>
      <c r="Y1216" s="50">
        <f t="shared" si="515"/>
        <v>0</v>
      </c>
      <c r="Z1216" s="50"/>
      <c r="AA1216" s="50">
        <f t="shared" si="516"/>
        <v>0</v>
      </c>
      <c r="AB1216" s="50"/>
      <c r="AC1216" s="50">
        <f t="shared" si="501"/>
        <v>0</v>
      </c>
      <c r="AD1216" s="50"/>
      <c r="AE1216" s="50">
        <f t="shared" si="517"/>
        <v>0</v>
      </c>
      <c r="AF1216" s="50"/>
      <c r="AG1216" s="50">
        <f t="shared" si="518"/>
        <v>0</v>
      </c>
      <c r="AH1216" s="50"/>
      <c r="AI1216" s="50">
        <f t="shared" si="502"/>
        <v>0</v>
      </c>
      <c r="AJ1216" s="50">
        <v>2</v>
      </c>
      <c r="AK1216" s="50">
        <f t="shared" si="507"/>
        <v>708.14</v>
      </c>
      <c r="AL1216" s="50"/>
      <c r="AM1216" s="50">
        <f t="shared" si="503"/>
        <v>0</v>
      </c>
      <c r="AN1216" s="50"/>
      <c r="AO1216" s="50">
        <f t="shared" si="504"/>
        <v>0</v>
      </c>
      <c r="AP1216" s="49">
        <f t="shared" si="505"/>
        <v>2</v>
      </c>
      <c r="AQ1216" s="49">
        <f t="shared" si="497"/>
        <v>708.14</v>
      </c>
      <c r="AR1216" s="49">
        <f t="shared" si="498"/>
        <v>0</v>
      </c>
      <c r="AS1216" s="58">
        <f t="shared" si="499"/>
        <v>0</v>
      </c>
      <c r="AT1216" s="47"/>
      <c r="AU1216" s="46"/>
      <c r="AV1216" s="24">
        <f t="shared" si="508"/>
        <v>2</v>
      </c>
      <c r="AW1216" s="23" t="str">
        <f t="shared" si="519"/>
        <v>MEDIDO</v>
      </c>
      <c r="AX1216" s="45"/>
    </row>
    <row r="1217" spans="1:50" s="41" customFormat="1" ht="60.75" customHeight="1" x14ac:dyDescent="0.2">
      <c r="A1217" s="41" t="s">
        <v>39</v>
      </c>
      <c r="C1217" s="57" t="s">
        <v>857</v>
      </c>
      <c r="D1217" s="56" t="s">
        <v>856</v>
      </c>
      <c r="E1217" s="55" t="s">
        <v>43</v>
      </c>
      <c r="F1217" s="53">
        <v>21</v>
      </c>
      <c r="G1217" s="53">
        <v>0</v>
      </c>
      <c r="H1217" s="54">
        <v>0</v>
      </c>
      <c r="I1217" s="54"/>
      <c r="J1217" s="54">
        <v>0</v>
      </c>
      <c r="K1217" s="53">
        <f t="shared" si="500"/>
        <v>21</v>
      </c>
      <c r="L1217" s="52">
        <v>48.77</v>
      </c>
      <c r="M1217" s="51">
        <f t="shared" si="506"/>
        <v>1024.17</v>
      </c>
      <c r="N1217" s="50"/>
      <c r="O1217" s="50">
        <f t="shared" si="510"/>
        <v>0</v>
      </c>
      <c r="P1217" s="50"/>
      <c r="Q1217" s="50">
        <f t="shared" si="511"/>
        <v>0</v>
      </c>
      <c r="R1217" s="50"/>
      <c r="S1217" s="50">
        <f t="shared" si="512"/>
        <v>0</v>
      </c>
      <c r="T1217" s="50"/>
      <c r="U1217" s="50">
        <f t="shared" si="513"/>
        <v>0</v>
      </c>
      <c r="V1217" s="50"/>
      <c r="W1217" s="50">
        <f t="shared" si="514"/>
        <v>0</v>
      </c>
      <c r="X1217" s="50"/>
      <c r="Y1217" s="50">
        <f t="shared" si="515"/>
        <v>0</v>
      </c>
      <c r="Z1217" s="50"/>
      <c r="AA1217" s="50">
        <f t="shared" si="516"/>
        <v>0</v>
      </c>
      <c r="AB1217" s="50"/>
      <c r="AC1217" s="50">
        <f t="shared" si="501"/>
        <v>0</v>
      </c>
      <c r="AD1217" s="50"/>
      <c r="AE1217" s="50">
        <f t="shared" si="517"/>
        <v>0</v>
      </c>
      <c r="AF1217" s="50"/>
      <c r="AG1217" s="50">
        <f t="shared" si="518"/>
        <v>0</v>
      </c>
      <c r="AH1217" s="50"/>
      <c r="AI1217" s="50">
        <f t="shared" si="502"/>
        <v>0</v>
      </c>
      <c r="AJ1217" s="50"/>
      <c r="AK1217" s="50">
        <f t="shared" si="507"/>
        <v>0</v>
      </c>
      <c r="AL1217" s="50"/>
      <c r="AM1217" s="50">
        <f t="shared" si="503"/>
        <v>0</v>
      </c>
      <c r="AN1217" s="50"/>
      <c r="AO1217" s="50">
        <f t="shared" si="504"/>
        <v>0</v>
      </c>
      <c r="AP1217" s="49">
        <f t="shared" si="505"/>
        <v>0</v>
      </c>
      <c r="AQ1217" s="49">
        <f t="shared" si="497"/>
        <v>0</v>
      </c>
      <c r="AR1217" s="49">
        <f t="shared" si="498"/>
        <v>21</v>
      </c>
      <c r="AS1217" s="58">
        <f t="shared" si="499"/>
        <v>1024.17</v>
      </c>
      <c r="AT1217" s="47"/>
      <c r="AU1217" s="46"/>
      <c r="AV1217" s="24">
        <f t="shared" si="508"/>
        <v>0</v>
      </c>
      <c r="AW1217" s="23" t="str">
        <f t="shared" si="519"/>
        <v>NÃO MEDIDO</v>
      </c>
      <c r="AX1217" s="45"/>
    </row>
    <row r="1218" spans="1:50" s="41" customFormat="1" ht="45.75" customHeight="1" x14ac:dyDescent="0.2">
      <c r="A1218" s="41" t="s">
        <v>39</v>
      </c>
      <c r="C1218" s="57" t="s">
        <v>855</v>
      </c>
      <c r="D1218" s="56" t="s">
        <v>854</v>
      </c>
      <c r="E1218" s="55" t="s">
        <v>182</v>
      </c>
      <c r="F1218" s="53">
        <v>86</v>
      </c>
      <c r="G1218" s="53">
        <v>0</v>
      </c>
      <c r="H1218" s="54">
        <v>0</v>
      </c>
      <c r="I1218" s="54"/>
      <c r="J1218" s="54">
        <v>0</v>
      </c>
      <c r="K1218" s="53">
        <f t="shared" si="500"/>
        <v>86</v>
      </c>
      <c r="L1218" s="52">
        <v>28.84</v>
      </c>
      <c r="M1218" s="51">
        <f t="shared" si="506"/>
        <v>2480.2399999999998</v>
      </c>
      <c r="N1218" s="50"/>
      <c r="O1218" s="50">
        <f t="shared" si="510"/>
        <v>0</v>
      </c>
      <c r="P1218" s="50"/>
      <c r="Q1218" s="50">
        <f t="shared" si="511"/>
        <v>0</v>
      </c>
      <c r="R1218" s="50"/>
      <c r="S1218" s="50">
        <f t="shared" si="512"/>
        <v>0</v>
      </c>
      <c r="T1218" s="50"/>
      <c r="U1218" s="50">
        <f t="shared" si="513"/>
        <v>0</v>
      </c>
      <c r="V1218" s="50"/>
      <c r="W1218" s="50">
        <f t="shared" si="514"/>
        <v>0</v>
      </c>
      <c r="X1218" s="50"/>
      <c r="Y1218" s="50">
        <f t="shared" si="515"/>
        <v>0</v>
      </c>
      <c r="Z1218" s="50"/>
      <c r="AA1218" s="50">
        <f t="shared" si="516"/>
        <v>0</v>
      </c>
      <c r="AB1218" s="50"/>
      <c r="AC1218" s="50">
        <f t="shared" si="501"/>
        <v>0</v>
      </c>
      <c r="AD1218" s="50"/>
      <c r="AE1218" s="50">
        <f t="shared" si="517"/>
        <v>0</v>
      </c>
      <c r="AF1218" s="50"/>
      <c r="AG1218" s="50">
        <f t="shared" si="518"/>
        <v>0</v>
      </c>
      <c r="AH1218" s="50"/>
      <c r="AI1218" s="50">
        <f t="shared" si="502"/>
        <v>0</v>
      </c>
      <c r="AJ1218" s="50"/>
      <c r="AK1218" s="50">
        <f t="shared" si="507"/>
        <v>0</v>
      </c>
      <c r="AL1218" s="50"/>
      <c r="AM1218" s="50">
        <f t="shared" si="503"/>
        <v>0</v>
      </c>
      <c r="AN1218" s="50"/>
      <c r="AO1218" s="50">
        <f t="shared" si="504"/>
        <v>0</v>
      </c>
      <c r="AP1218" s="49">
        <f t="shared" si="505"/>
        <v>0</v>
      </c>
      <c r="AQ1218" s="49">
        <f t="shared" si="497"/>
        <v>0</v>
      </c>
      <c r="AR1218" s="49">
        <f t="shared" si="498"/>
        <v>86</v>
      </c>
      <c r="AS1218" s="58">
        <f t="shared" si="499"/>
        <v>2480.2399999999998</v>
      </c>
      <c r="AT1218" s="47"/>
      <c r="AU1218" s="46"/>
      <c r="AV1218" s="24">
        <f t="shared" si="508"/>
        <v>0</v>
      </c>
      <c r="AW1218" s="23" t="str">
        <f t="shared" si="519"/>
        <v>NÃO MEDIDO</v>
      </c>
      <c r="AX1218" s="45"/>
    </row>
    <row r="1219" spans="1:50" s="41" customFormat="1" ht="45.75" customHeight="1" x14ac:dyDescent="0.2">
      <c r="A1219" s="41" t="s">
        <v>39</v>
      </c>
      <c r="C1219" s="57" t="s">
        <v>853</v>
      </c>
      <c r="D1219" s="56" t="s">
        <v>852</v>
      </c>
      <c r="E1219" s="55" t="s">
        <v>182</v>
      </c>
      <c r="F1219" s="53">
        <v>84</v>
      </c>
      <c r="G1219" s="53">
        <v>0</v>
      </c>
      <c r="H1219" s="54">
        <v>0</v>
      </c>
      <c r="I1219" s="54"/>
      <c r="J1219" s="54">
        <v>0</v>
      </c>
      <c r="K1219" s="53">
        <f t="shared" si="500"/>
        <v>84</v>
      </c>
      <c r="L1219" s="52">
        <v>40.93</v>
      </c>
      <c r="M1219" s="51">
        <f t="shared" si="506"/>
        <v>3438.12</v>
      </c>
      <c r="N1219" s="50"/>
      <c r="O1219" s="50">
        <f t="shared" si="510"/>
        <v>0</v>
      </c>
      <c r="P1219" s="50"/>
      <c r="Q1219" s="50">
        <f t="shared" si="511"/>
        <v>0</v>
      </c>
      <c r="R1219" s="50"/>
      <c r="S1219" s="50">
        <f t="shared" si="512"/>
        <v>0</v>
      </c>
      <c r="T1219" s="50"/>
      <c r="U1219" s="50">
        <f t="shared" si="513"/>
        <v>0</v>
      </c>
      <c r="V1219" s="50"/>
      <c r="W1219" s="50">
        <f t="shared" si="514"/>
        <v>0</v>
      </c>
      <c r="X1219" s="50"/>
      <c r="Y1219" s="50">
        <f t="shared" si="515"/>
        <v>0</v>
      </c>
      <c r="Z1219" s="50"/>
      <c r="AA1219" s="50">
        <f t="shared" si="516"/>
        <v>0</v>
      </c>
      <c r="AB1219" s="50"/>
      <c r="AC1219" s="50">
        <f t="shared" si="501"/>
        <v>0</v>
      </c>
      <c r="AD1219" s="50"/>
      <c r="AE1219" s="50">
        <f t="shared" si="517"/>
        <v>0</v>
      </c>
      <c r="AF1219" s="50"/>
      <c r="AG1219" s="50">
        <f t="shared" si="518"/>
        <v>0</v>
      </c>
      <c r="AH1219" s="50"/>
      <c r="AI1219" s="50">
        <f t="shared" si="502"/>
        <v>0</v>
      </c>
      <c r="AJ1219" s="50"/>
      <c r="AK1219" s="50">
        <f t="shared" si="507"/>
        <v>0</v>
      </c>
      <c r="AL1219" s="50"/>
      <c r="AM1219" s="50">
        <f t="shared" si="503"/>
        <v>0</v>
      </c>
      <c r="AN1219" s="50"/>
      <c r="AO1219" s="50">
        <f t="shared" si="504"/>
        <v>0</v>
      </c>
      <c r="AP1219" s="49">
        <f t="shared" si="505"/>
        <v>0</v>
      </c>
      <c r="AQ1219" s="49">
        <f t="shared" si="497"/>
        <v>0</v>
      </c>
      <c r="AR1219" s="49">
        <f t="shared" si="498"/>
        <v>84</v>
      </c>
      <c r="AS1219" s="58">
        <f t="shared" si="499"/>
        <v>3438.12</v>
      </c>
      <c r="AT1219" s="47"/>
      <c r="AU1219" s="46"/>
      <c r="AV1219" s="24">
        <f t="shared" si="508"/>
        <v>0</v>
      </c>
      <c r="AW1219" s="23" t="str">
        <f t="shared" si="519"/>
        <v>NÃO MEDIDO</v>
      </c>
      <c r="AX1219" s="45"/>
    </row>
    <row r="1220" spans="1:50" s="41" customFormat="1" ht="45.75" customHeight="1" x14ac:dyDescent="0.2">
      <c r="A1220" s="41" t="s">
        <v>39</v>
      </c>
      <c r="C1220" s="57" t="s">
        <v>851</v>
      </c>
      <c r="D1220" s="56" t="s">
        <v>850</v>
      </c>
      <c r="E1220" s="55" t="s">
        <v>182</v>
      </c>
      <c r="F1220" s="53">
        <v>180</v>
      </c>
      <c r="G1220" s="53">
        <v>0</v>
      </c>
      <c r="H1220" s="54">
        <v>0</v>
      </c>
      <c r="I1220" s="54"/>
      <c r="J1220" s="54">
        <v>0</v>
      </c>
      <c r="K1220" s="53">
        <f t="shared" si="500"/>
        <v>180</v>
      </c>
      <c r="L1220" s="52">
        <v>11.61</v>
      </c>
      <c r="M1220" s="51">
        <f t="shared" si="506"/>
        <v>2089.8000000000002</v>
      </c>
      <c r="N1220" s="50"/>
      <c r="O1220" s="50">
        <f t="shared" si="510"/>
        <v>0</v>
      </c>
      <c r="P1220" s="50"/>
      <c r="Q1220" s="50">
        <f t="shared" si="511"/>
        <v>0</v>
      </c>
      <c r="R1220" s="50"/>
      <c r="S1220" s="50">
        <f t="shared" si="512"/>
        <v>0</v>
      </c>
      <c r="T1220" s="50"/>
      <c r="U1220" s="50">
        <f t="shared" si="513"/>
        <v>0</v>
      </c>
      <c r="V1220" s="50"/>
      <c r="W1220" s="50">
        <f t="shared" si="514"/>
        <v>0</v>
      </c>
      <c r="X1220" s="50"/>
      <c r="Y1220" s="50">
        <f t="shared" si="515"/>
        <v>0</v>
      </c>
      <c r="Z1220" s="50"/>
      <c r="AA1220" s="50">
        <f t="shared" si="516"/>
        <v>0</v>
      </c>
      <c r="AB1220" s="50"/>
      <c r="AC1220" s="50">
        <f t="shared" si="501"/>
        <v>0</v>
      </c>
      <c r="AD1220" s="50"/>
      <c r="AE1220" s="50">
        <f t="shared" si="517"/>
        <v>0</v>
      </c>
      <c r="AF1220" s="50"/>
      <c r="AG1220" s="50">
        <f t="shared" si="518"/>
        <v>0</v>
      </c>
      <c r="AH1220" s="50"/>
      <c r="AI1220" s="50">
        <f t="shared" si="502"/>
        <v>0</v>
      </c>
      <c r="AJ1220" s="50">
        <v>86.76</v>
      </c>
      <c r="AK1220" s="50">
        <f t="shared" si="507"/>
        <v>1007.28</v>
      </c>
      <c r="AL1220" s="50"/>
      <c r="AM1220" s="50">
        <f t="shared" si="503"/>
        <v>0</v>
      </c>
      <c r="AN1220" s="50"/>
      <c r="AO1220" s="50">
        <f t="shared" si="504"/>
        <v>0</v>
      </c>
      <c r="AP1220" s="49">
        <f t="shared" si="505"/>
        <v>86.76</v>
      </c>
      <c r="AQ1220" s="49">
        <f t="shared" si="497"/>
        <v>1007.28</v>
      </c>
      <c r="AR1220" s="49">
        <f t="shared" si="498"/>
        <v>93.24</v>
      </c>
      <c r="AS1220" s="58">
        <f t="shared" si="499"/>
        <v>1082.5200000000002</v>
      </c>
      <c r="AT1220" s="47"/>
      <c r="AU1220" s="46"/>
      <c r="AV1220" s="24">
        <f t="shared" si="508"/>
        <v>86.76</v>
      </c>
      <c r="AW1220" s="23" t="str">
        <f t="shared" si="519"/>
        <v>MEDIDO</v>
      </c>
      <c r="AX1220" s="45"/>
    </row>
    <row r="1221" spans="1:50" s="41" customFormat="1" ht="45.75" customHeight="1" x14ac:dyDescent="0.2">
      <c r="A1221" s="41" t="s">
        <v>39</v>
      </c>
      <c r="C1221" s="57" t="s">
        <v>849</v>
      </c>
      <c r="D1221" s="56" t="s">
        <v>848</v>
      </c>
      <c r="E1221" s="55" t="s">
        <v>845</v>
      </c>
      <c r="F1221" s="53">
        <v>70</v>
      </c>
      <c r="G1221" s="53">
        <v>0</v>
      </c>
      <c r="H1221" s="54">
        <v>0</v>
      </c>
      <c r="I1221" s="54"/>
      <c r="J1221" s="54">
        <v>0</v>
      </c>
      <c r="K1221" s="53">
        <f t="shared" si="500"/>
        <v>70</v>
      </c>
      <c r="L1221" s="52">
        <v>115.35</v>
      </c>
      <c r="M1221" s="51">
        <f t="shared" si="506"/>
        <v>8074.5</v>
      </c>
      <c r="N1221" s="50"/>
      <c r="O1221" s="50">
        <f t="shared" si="510"/>
        <v>0</v>
      </c>
      <c r="P1221" s="50"/>
      <c r="Q1221" s="50">
        <f t="shared" si="511"/>
        <v>0</v>
      </c>
      <c r="R1221" s="50"/>
      <c r="S1221" s="50">
        <f t="shared" si="512"/>
        <v>0</v>
      </c>
      <c r="T1221" s="50"/>
      <c r="U1221" s="50">
        <f t="shared" si="513"/>
        <v>0</v>
      </c>
      <c r="V1221" s="50"/>
      <c r="W1221" s="50">
        <f t="shared" si="514"/>
        <v>0</v>
      </c>
      <c r="X1221" s="50"/>
      <c r="Y1221" s="50">
        <f t="shared" si="515"/>
        <v>0</v>
      </c>
      <c r="Z1221" s="50"/>
      <c r="AA1221" s="50">
        <f t="shared" si="516"/>
        <v>0</v>
      </c>
      <c r="AB1221" s="50"/>
      <c r="AC1221" s="50">
        <f t="shared" si="501"/>
        <v>0</v>
      </c>
      <c r="AD1221" s="50"/>
      <c r="AE1221" s="50">
        <f t="shared" si="517"/>
        <v>0</v>
      </c>
      <c r="AF1221" s="50"/>
      <c r="AG1221" s="50">
        <f t="shared" si="518"/>
        <v>0</v>
      </c>
      <c r="AH1221" s="50">
        <v>35.299999999999997</v>
      </c>
      <c r="AI1221" s="50">
        <f t="shared" si="502"/>
        <v>4071.86</v>
      </c>
      <c r="AJ1221" s="50"/>
      <c r="AK1221" s="50">
        <f t="shared" si="507"/>
        <v>0</v>
      </c>
      <c r="AL1221" s="50"/>
      <c r="AM1221" s="50">
        <f t="shared" si="503"/>
        <v>0</v>
      </c>
      <c r="AN1221" s="50"/>
      <c r="AO1221" s="50">
        <f t="shared" si="504"/>
        <v>0</v>
      </c>
      <c r="AP1221" s="49">
        <f t="shared" si="505"/>
        <v>35.299999999999997</v>
      </c>
      <c r="AQ1221" s="49">
        <f t="shared" si="497"/>
        <v>4071.86</v>
      </c>
      <c r="AR1221" s="49">
        <f t="shared" si="498"/>
        <v>34.700000000000003</v>
      </c>
      <c r="AS1221" s="58">
        <f t="shared" si="499"/>
        <v>4002.64</v>
      </c>
      <c r="AT1221" s="47"/>
      <c r="AU1221" s="46"/>
      <c r="AV1221" s="24">
        <f t="shared" si="508"/>
        <v>0</v>
      </c>
      <c r="AW1221" s="23" t="str">
        <f t="shared" si="519"/>
        <v>NÃO MEDIDO</v>
      </c>
      <c r="AX1221" s="45"/>
    </row>
    <row r="1222" spans="1:50" s="41" customFormat="1" ht="45.75" customHeight="1" x14ac:dyDescent="0.2">
      <c r="A1222" s="41" t="s">
        <v>39</v>
      </c>
      <c r="C1222" s="57" t="s">
        <v>847</v>
      </c>
      <c r="D1222" s="56" t="s">
        <v>846</v>
      </c>
      <c r="E1222" s="55" t="s">
        <v>845</v>
      </c>
      <c r="F1222" s="53">
        <v>345</v>
      </c>
      <c r="G1222" s="53">
        <v>0</v>
      </c>
      <c r="H1222" s="54">
        <v>0</v>
      </c>
      <c r="I1222" s="54"/>
      <c r="J1222" s="54">
        <v>0</v>
      </c>
      <c r="K1222" s="53">
        <f t="shared" si="500"/>
        <v>345</v>
      </c>
      <c r="L1222" s="52">
        <v>20.010000000000002</v>
      </c>
      <c r="M1222" s="51">
        <f t="shared" si="506"/>
        <v>6903.45</v>
      </c>
      <c r="N1222" s="50"/>
      <c r="O1222" s="50">
        <f t="shared" si="510"/>
        <v>0</v>
      </c>
      <c r="P1222" s="50"/>
      <c r="Q1222" s="50">
        <f t="shared" si="511"/>
        <v>0</v>
      </c>
      <c r="R1222" s="50"/>
      <c r="S1222" s="50">
        <f t="shared" si="512"/>
        <v>0</v>
      </c>
      <c r="T1222" s="50"/>
      <c r="U1222" s="50">
        <f t="shared" si="513"/>
        <v>0</v>
      </c>
      <c r="V1222" s="50"/>
      <c r="W1222" s="50">
        <f t="shared" si="514"/>
        <v>0</v>
      </c>
      <c r="X1222" s="50"/>
      <c r="Y1222" s="50">
        <f t="shared" si="515"/>
        <v>0</v>
      </c>
      <c r="Z1222" s="50"/>
      <c r="AA1222" s="50">
        <f t="shared" si="516"/>
        <v>0</v>
      </c>
      <c r="AB1222" s="50"/>
      <c r="AC1222" s="50">
        <f t="shared" si="501"/>
        <v>0</v>
      </c>
      <c r="AD1222" s="50"/>
      <c r="AE1222" s="50">
        <f t="shared" si="517"/>
        <v>0</v>
      </c>
      <c r="AF1222" s="50"/>
      <c r="AG1222" s="50">
        <f t="shared" si="518"/>
        <v>0</v>
      </c>
      <c r="AH1222" s="50"/>
      <c r="AI1222" s="50">
        <f t="shared" si="502"/>
        <v>0</v>
      </c>
      <c r="AJ1222" s="50">
        <v>93.47</v>
      </c>
      <c r="AK1222" s="50">
        <f t="shared" si="507"/>
        <v>1870.33</v>
      </c>
      <c r="AL1222" s="50"/>
      <c r="AM1222" s="50">
        <f t="shared" si="503"/>
        <v>0</v>
      </c>
      <c r="AN1222" s="50"/>
      <c r="AO1222" s="50">
        <f t="shared" si="504"/>
        <v>0</v>
      </c>
      <c r="AP1222" s="49">
        <f t="shared" si="505"/>
        <v>93.47</v>
      </c>
      <c r="AQ1222" s="49">
        <f t="shared" si="497"/>
        <v>1870.33</v>
      </c>
      <c r="AR1222" s="49">
        <f t="shared" si="498"/>
        <v>251.53</v>
      </c>
      <c r="AS1222" s="58">
        <f t="shared" si="499"/>
        <v>5033.12</v>
      </c>
      <c r="AT1222" s="47"/>
      <c r="AU1222" s="46"/>
      <c r="AV1222" s="24">
        <f t="shared" si="508"/>
        <v>93.47</v>
      </c>
      <c r="AW1222" s="23" t="str">
        <f t="shared" si="519"/>
        <v>MEDIDO</v>
      </c>
      <c r="AX1222" s="45"/>
    </row>
    <row r="1223" spans="1:50" s="41" customFormat="1" ht="45.75" customHeight="1" x14ac:dyDescent="0.2">
      <c r="A1223" s="41" t="s">
        <v>39</v>
      </c>
      <c r="C1223" s="57" t="s">
        <v>844</v>
      </c>
      <c r="D1223" s="56" t="s">
        <v>843</v>
      </c>
      <c r="E1223" s="55" t="s">
        <v>43</v>
      </c>
      <c r="F1223" s="53">
        <v>14</v>
      </c>
      <c r="G1223" s="53">
        <v>0</v>
      </c>
      <c r="H1223" s="54">
        <v>0</v>
      </c>
      <c r="I1223" s="54"/>
      <c r="J1223" s="54">
        <v>0</v>
      </c>
      <c r="K1223" s="53">
        <f t="shared" si="500"/>
        <v>14</v>
      </c>
      <c r="L1223" s="52">
        <v>17.68</v>
      </c>
      <c r="M1223" s="51">
        <f t="shared" si="506"/>
        <v>247.52</v>
      </c>
      <c r="N1223" s="50"/>
      <c r="O1223" s="50">
        <f t="shared" si="510"/>
        <v>0</v>
      </c>
      <c r="P1223" s="50"/>
      <c r="Q1223" s="50">
        <f t="shared" si="511"/>
        <v>0</v>
      </c>
      <c r="R1223" s="50"/>
      <c r="S1223" s="50">
        <f t="shared" si="512"/>
        <v>0</v>
      </c>
      <c r="T1223" s="50"/>
      <c r="U1223" s="50">
        <f t="shared" si="513"/>
        <v>0</v>
      </c>
      <c r="V1223" s="50"/>
      <c r="W1223" s="50">
        <f t="shared" si="514"/>
        <v>0</v>
      </c>
      <c r="X1223" s="50"/>
      <c r="Y1223" s="50">
        <f t="shared" si="515"/>
        <v>0</v>
      </c>
      <c r="Z1223" s="50"/>
      <c r="AA1223" s="50">
        <f t="shared" si="516"/>
        <v>0</v>
      </c>
      <c r="AB1223" s="50"/>
      <c r="AC1223" s="50">
        <f t="shared" si="501"/>
        <v>0</v>
      </c>
      <c r="AD1223" s="50"/>
      <c r="AE1223" s="50">
        <f t="shared" si="517"/>
        <v>0</v>
      </c>
      <c r="AF1223" s="50"/>
      <c r="AG1223" s="50">
        <f t="shared" si="518"/>
        <v>0</v>
      </c>
      <c r="AH1223" s="50"/>
      <c r="AI1223" s="50">
        <f t="shared" si="502"/>
        <v>0</v>
      </c>
      <c r="AJ1223" s="50"/>
      <c r="AK1223" s="50">
        <f t="shared" si="507"/>
        <v>0</v>
      </c>
      <c r="AL1223" s="50"/>
      <c r="AM1223" s="50">
        <f t="shared" si="503"/>
        <v>0</v>
      </c>
      <c r="AN1223" s="50"/>
      <c r="AO1223" s="50">
        <f t="shared" si="504"/>
        <v>0</v>
      </c>
      <c r="AP1223" s="49">
        <f t="shared" si="505"/>
        <v>0</v>
      </c>
      <c r="AQ1223" s="49">
        <f t="shared" si="497"/>
        <v>0</v>
      </c>
      <c r="AR1223" s="49">
        <f t="shared" si="498"/>
        <v>14</v>
      </c>
      <c r="AS1223" s="58">
        <f t="shared" si="499"/>
        <v>247.52</v>
      </c>
      <c r="AT1223" s="47"/>
      <c r="AU1223" s="46"/>
      <c r="AV1223" s="24">
        <f t="shared" si="508"/>
        <v>0</v>
      </c>
      <c r="AW1223" s="23" t="str">
        <f t="shared" si="519"/>
        <v>NÃO MEDIDO</v>
      </c>
      <c r="AX1223" s="45"/>
    </row>
    <row r="1224" spans="1:50" s="41" customFormat="1" ht="45.75" customHeight="1" x14ac:dyDescent="0.2">
      <c r="A1224" s="41" t="s">
        <v>39</v>
      </c>
      <c r="C1224" s="57" t="s">
        <v>842</v>
      </c>
      <c r="D1224" s="56" t="s">
        <v>841</v>
      </c>
      <c r="E1224" s="55" t="s">
        <v>43</v>
      </c>
      <c r="F1224" s="53">
        <v>14</v>
      </c>
      <c r="G1224" s="53">
        <v>0</v>
      </c>
      <c r="H1224" s="54">
        <v>0</v>
      </c>
      <c r="I1224" s="54"/>
      <c r="J1224" s="54">
        <v>0</v>
      </c>
      <c r="K1224" s="53">
        <f t="shared" si="500"/>
        <v>14</v>
      </c>
      <c r="L1224" s="52">
        <v>11.38</v>
      </c>
      <c r="M1224" s="51">
        <f t="shared" si="506"/>
        <v>159.32</v>
      </c>
      <c r="N1224" s="50"/>
      <c r="O1224" s="50">
        <f t="shared" si="510"/>
        <v>0</v>
      </c>
      <c r="P1224" s="50"/>
      <c r="Q1224" s="50">
        <f t="shared" si="511"/>
        <v>0</v>
      </c>
      <c r="R1224" s="50"/>
      <c r="S1224" s="50">
        <f t="shared" si="512"/>
        <v>0</v>
      </c>
      <c r="T1224" s="50"/>
      <c r="U1224" s="50">
        <f t="shared" si="513"/>
        <v>0</v>
      </c>
      <c r="V1224" s="50"/>
      <c r="W1224" s="50">
        <f t="shared" si="514"/>
        <v>0</v>
      </c>
      <c r="X1224" s="50"/>
      <c r="Y1224" s="50">
        <f t="shared" si="515"/>
        <v>0</v>
      </c>
      <c r="Z1224" s="50"/>
      <c r="AA1224" s="50">
        <f t="shared" si="516"/>
        <v>0</v>
      </c>
      <c r="AB1224" s="50"/>
      <c r="AC1224" s="50">
        <f t="shared" si="501"/>
        <v>0</v>
      </c>
      <c r="AD1224" s="50"/>
      <c r="AE1224" s="50">
        <f t="shared" si="517"/>
        <v>0</v>
      </c>
      <c r="AF1224" s="50"/>
      <c r="AG1224" s="50">
        <f t="shared" si="518"/>
        <v>0</v>
      </c>
      <c r="AH1224" s="50"/>
      <c r="AI1224" s="50">
        <f t="shared" si="502"/>
        <v>0</v>
      </c>
      <c r="AJ1224" s="50"/>
      <c r="AK1224" s="50">
        <f t="shared" si="507"/>
        <v>0</v>
      </c>
      <c r="AL1224" s="50"/>
      <c r="AM1224" s="50">
        <f t="shared" si="503"/>
        <v>0</v>
      </c>
      <c r="AN1224" s="50"/>
      <c r="AO1224" s="50">
        <f t="shared" si="504"/>
        <v>0</v>
      </c>
      <c r="AP1224" s="49">
        <f t="shared" si="505"/>
        <v>0</v>
      </c>
      <c r="AQ1224" s="49">
        <f t="shared" si="497"/>
        <v>0</v>
      </c>
      <c r="AR1224" s="49">
        <f t="shared" si="498"/>
        <v>14</v>
      </c>
      <c r="AS1224" s="58">
        <f t="shared" si="499"/>
        <v>159.32</v>
      </c>
      <c r="AT1224" s="47"/>
      <c r="AU1224" s="46"/>
      <c r="AV1224" s="24">
        <f t="shared" si="508"/>
        <v>0</v>
      </c>
      <c r="AW1224" s="23" t="str">
        <f t="shared" si="519"/>
        <v>NÃO MEDIDO</v>
      </c>
      <c r="AX1224" s="45"/>
    </row>
    <row r="1225" spans="1:50" s="41" customFormat="1" ht="45.75" customHeight="1" x14ac:dyDescent="0.2">
      <c r="A1225" s="41" t="s">
        <v>39</v>
      </c>
      <c r="C1225" s="57" t="s">
        <v>840</v>
      </c>
      <c r="D1225" s="56" t="s">
        <v>839</v>
      </c>
      <c r="E1225" s="55" t="s">
        <v>43</v>
      </c>
      <c r="F1225" s="53">
        <v>1</v>
      </c>
      <c r="G1225" s="53">
        <v>0</v>
      </c>
      <c r="H1225" s="54">
        <v>0</v>
      </c>
      <c r="I1225" s="54"/>
      <c r="J1225" s="54">
        <v>0</v>
      </c>
      <c r="K1225" s="53">
        <f t="shared" si="500"/>
        <v>1</v>
      </c>
      <c r="L1225" s="52">
        <v>5453.14</v>
      </c>
      <c r="M1225" s="51">
        <f t="shared" si="506"/>
        <v>5453.14</v>
      </c>
      <c r="N1225" s="50"/>
      <c r="O1225" s="50">
        <f t="shared" si="510"/>
        <v>0</v>
      </c>
      <c r="P1225" s="50"/>
      <c r="Q1225" s="50">
        <f t="shared" si="511"/>
        <v>0</v>
      </c>
      <c r="R1225" s="50"/>
      <c r="S1225" s="50">
        <f t="shared" si="512"/>
        <v>0</v>
      </c>
      <c r="T1225" s="50"/>
      <c r="U1225" s="50">
        <f t="shared" si="513"/>
        <v>0</v>
      </c>
      <c r="V1225" s="50"/>
      <c r="W1225" s="50">
        <f t="shared" si="514"/>
        <v>0</v>
      </c>
      <c r="X1225" s="50"/>
      <c r="Y1225" s="50">
        <f t="shared" si="515"/>
        <v>0</v>
      </c>
      <c r="Z1225" s="50"/>
      <c r="AA1225" s="50">
        <f t="shared" si="516"/>
        <v>0</v>
      </c>
      <c r="AB1225" s="50"/>
      <c r="AC1225" s="50">
        <f t="shared" si="501"/>
        <v>0</v>
      </c>
      <c r="AD1225" s="50"/>
      <c r="AE1225" s="50">
        <f t="shared" si="517"/>
        <v>0</v>
      </c>
      <c r="AF1225" s="50"/>
      <c r="AG1225" s="50">
        <f t="shared" si="518"/>
        <v>0</v>
      </c>
      <c r="AH1225" s="50"/>
      <c r="AI1225" s="50">
        <f t="shared" si="502"/>
        <v>0</v>
      </c>
      <c r="AJ1225" s="50">
        <v>1</v>
      </c>
      <c r="AK1225" s="50">
        <f t="shared" si="507"/>
        <v>5453.14</v>
      </c>
      <c r="AL1225" s="50"/>
      <c r="AM1225" s="50">
        <f t="shared" si="503"/>
        <v>0</v>
      </c>
      <c r="AN1225" s="50"/>
      <c r="AO1225" s="50">
        <f t="shared" si="504"/>
        <v>0</v>
      </c>
      <c r="AP1225" s="49">
        <f t="shared" si="505"/>
        <v>1</v>
      </c>
      <c r="AQ1225" s="49">
        <f t="shared" si="497"/>
        <v>5453.14</v>
      </c>
      <c r="AR1225" s="49">
        <f t="shared" si="498"/>
        <v>0</v>
      </c>
      <c r="AS1225" s="58">
        <f t="shared" si="499"/>
        <v>0</v>
      </c>
      <c r="AT1225" s="47"/>
      <c r="AU1225" s="46"/>
      <c r="AV1225" s="24">
        <f t="shared" si="508"/>
        <v>1</v>
      </c>
      <c r="AW1225" s="23" t="str">
        <f t="shared" si="519"/>
        <v>MEDIDO</v>
      </c>
      <c r="AX1225" s="45"/>
    </row>
    <row r="1226" spans="1:50" s="41" customFormat="1" ht="45.75" customHeight="1" x14ac:dyDescent="0.2">
      <c r="A1226" s="41" t="s">
        <v>39</v>
      </c>
      <c r="C1226" s="57" t="s">
        <v>838</v>
      </c>
      <c r="D1226" s="56" t="s">
        <v>837</v>
      </c>
      <c r="E1226" s="55" t="s">
        <v>43</v>
      </c>
      <c r="F1226" s="53">
        <v>3</v>
      </c>
      <c r="G1226" s="53">
        <v>0</v>
      </c>
      <c r="H1226" s="54">
        <v>0</v>
      </c>
      <c r="I1226" s="54"/>
      <c r="J1226" s="54">
        <v>0</v>
      </c>
      <c r="K1226" s="53">
        <f t="shared" si="500"/>
        <v>3</v>
      </c>
      <c r="L1226" s="52">
        <v>4710.2700000000004</v>
      </c>
      <c r="M1226" s="51">
        <f t="shared" si="506"/>
        <v>14130.81</v>
      </c>
      <c r="N1226" s="50"/>
      <c r="O1226" s="50">
        <f t="shared" si="510"/>
        <v>0</v>
      </c>
      <c r="P1226" s="50"/>
      <c r="Q1226" s="50">
        <f t="shared" si="511"/>
        <v>0</v>
      </c>
      <c r="R1226" s="50"/>
      <c r="S1226" s="50">
        <f t="shared" si="512"/>
        <v>0</v>
      </c>
      <c r="T1226" s="50"/>
      <c r="U1226" s="50">
        <f t="shared" si="513"/>
        <v>0</v>
      </c>
      <c r="V1226" s="50"/>
      <c r="W1226" s="50">
        <f t="shared" si="514"/>
        <v>0</v>
      </c>
      <c r="X1226" s="50"/>
      <c r="Y1226" s="50">
        <f t="shared" si="515"/>
        <v>0</v>
      </c>
      <c r="Z1226" s="50"/>
      <c r="AA1226" s="50">
        <f t="shared" si="516"/>
        <v>0</v>
      </c>
      <c r="AB1226" s="50"/>
      <c r="AC1226" s="50">
        <f t="shared" si="501"/>
        <v>0</v>
      </c>
      <c r="AD1226" s="50"/>
      <c r="AE1226" s="50">
        <f t="shared" si="517"/>
        <v>0</v>
      </c>
      <c r="AF1226" s="50"/>
      <c r="AG1226" s="50">
        <f t="shared" si="518"/>
        <v>0</v>
      </c>
      <c r="AH1226" s="50"/>
      <c r="AI1226" s="50">
        <f t="shared" si="502"/>
        <v>0</v>
      </c>
      <c r="AJ1226" s="50">
        <v>3</v>
      </c>
      <c r="AK1226" s="50">
        <f t="shared" si="507"/>
        <v>14130.81</v>
      </c>
      <c r="AL1226" s="50"/>
      <c r="AM1226" s="50">
        <f t="shared" si="503"/>
        <v>0</v>
      </c>
      <c r="AN1226" s="50"/>
      <c r="AO1226" s="50">
        <f t="shared" si="504"/>
        <v>0</v>
      </c>
      <c r="AP1226" s="49">
        <f t="shared" si="505"/>
        <v>3</v>
      </c>
      <c r="AQ1226" s="49">
        <f t="shared" si="497"/>
        <v>14130.81</v>
      </c>
      <c r="AR1226" s="49">
        <f t="shared" si="498"/>
        <v>0</v>
      </c>
      <c r="AS1226" s="58">
        <f t="shared" si="499"/>
        <v>0</v>
      </c>
      <c r="AT1226" s="47"/>
      <c r="AU1226" s="46"/>
      <c r="AV1226" s="24">
        <f t="shared" si="508"/>
        <v>3</v>
      </c>
      <c r="AW1226" s="23" t="str">
        <f t="shared" si="519"/>
        <v>MEDIDO</v>
      </c>
      <c r="AX1226" s="45"/>
    </row>
    <row r="1227" spans="1:50" s="41" customFormat="1" ht="30" customHeight="1" x14ac:dyDescent="0.2">
      <c r="A1227" s="60" t="s">
        <v>41</v>
      </c>
      <c r="B1227" s="60"/>
      <c r="C1227" s="57">
        <v>180700</v>
      </c>
      <c r="D1227" s="56" t="s">
        <v>836</v>
      </c>
      <c r="E1227" s="55"/>
      <c r="F1227" s="53"/>
      <c r="G1227" s="53">
        <v>0</v>
      </c>
      <c r="H1227" s="54">
        <v>0</v>
      </c>
      <c r="I1227" s="54"/>
      <c r="J1227" s="54">
        <v>0</v>
      </c>
      <c r="K1227" s="53">
        <f t="shared" si="500"/>
        <v>0</v>
      </c>
      <c r="L1227" s="52"/>
      <c r="M1227" s="51">
        <f t="shared" si="506"/>
        <v>0</v>
      </c>
      <c r="N1227" s="50"/>
      <c r="O1227" s="50">
        <f t="shared" si="510"/>
        <v>0</v>
      </c>
      <c r="P1227" s="50"/>
      <c r="Q1227" s="50">
        <f t="shared" si="511"/>
        <v>0</v>
      </c>
      <c r="R1227" s="50"/>
      <c r="S1227" s="50">
        <f t="shared" si="512"/>
        <v>0</v>
      </c>
      <c r="T1227" s="50"/>
      <c r="U1227" s="50">
        <f t="shared" si="513"/>
        <v>0</v>
      </c>
      <c r="V1227" s="50"/>
      <c r="W1227" s="50">
        <f t="shared" si="514"/>
        <v>0</v>
      </c>
      <c r="X1227" s="50"/>
      <c r="Y1227" s="50">
        <f t="shared" si="515"/>
        <v>0</v>
      </c>
      <c r="Z1227" s="50"/>
      <c r="AA1227" s="50">
        <f t="shared" si="516"/>
        <v>0</v>
      </c>
      <c r="AB1227" s="50"/>
      <c r="AC1227" s="50">
        <f t="shared" si="501"/>
        <v>0</v>
      </c>
      <c r="AD1227" s="50"/>
      <c r="AE1227" s="50">
        <f t="shared" si="517"/>
        <v>0</v>
      </c>
      <c r="AF1227" s="50"/>
      <c r="AG1227" s="50">
        <f t="shared" si="518"/>
        <v>0</v>
      </c>
      <c r="AH1227" s="50"/>
      <c r="AI1227" s="50">
        <f t="shared" si="502"/>
        <v>0</v>
      </c>
      <c r="AJ1227" s="50"/>
      <c r="AK1227" s="50">
        <f t="shared" si="507"/>
        <v>0</v>
      </c>
      <c r="AL1227" s="50"/>
      <c r="AM1227" s="50">
        <f t="shared" si="503"/>
        <v>0</v>
      </c>
      <c r="AN1227" s="50"/>
      <c r="AO1227" s="50">
        <f t="shared" si="504"/>
        <v>0</v>
      </c>
      <c r="AP1227" s="49">
        <f t="shared" si="505"/>
        <v>0</v>
      </c>
      <c r="AQ1227" s="49">
        <f t="shared" si="497"/>
        <v>0</v>
      </c>
      <c r="AR1227" s="49">
        <f t="shared" si="498"/>
        <v>0</v>
      </c>
      <c r="AS1227" s="58">
        <f t="shared" si="499"/>
        <v>0</v>
      </c>
      <c r="AT1227" s="47"/>
      <c r="AU1227" s="46"/>
      <c r="AV1227" s="24">
        <f t="shared" si="508"/>
        <v>0</v>
      </c>
      <c r="AW1227" s="23" t="str">
        <f>IF(COUNTIF(AW1228:AW1257,"MEDIDO")&lt;&gt;0,"MEDIDO","NÃO MEDIDO")</f>
        <v>MEDIDO</v>
      </c>
      <c r="AX1227" s="45"/>
    </row>
    <row r="1228" spans="1:50" s="41" customFormat="1" ht="54.75" customHeight="1" x14ac:dyDescent="0.2">
      <c r="A1228" s="41" t="s">
        <v>39</v>
      </c>
      <c r="C1228" s="57" t="s">
        <v>835</v>
      </c>
      <c r="D1228" s="56" t="s">
        <v>834</v>
      </c>
      <c r="E1228" s="55" t="s">
        <v>43</v>
      </c>
      <c r="F1228" s="53">
        <v>11</v>
      </c>
      <c r="G1228" s="53">
        <v>0</v>
      </c>
      <c r="H1228" s="54">
        <v>0</v>
      </c>
      <c r="I1228" s="54"/>
      <c r="J1228" s="54">
        <v>0</v>
      </c>
      <c r="K1228" s="53">
        <f t="shared" si="500"/>
        <v>11</v>
      </c>
      <c r="L1228" s="52">
        <v>201.67</v>
      </c>
      <c r="M1228" s="51">
        <f t="shared" si="506"/>
        <v>2218.37</v>
      </c>
      <c r="N1228" s="50"/>
      <c r="O1228" s="50">
        <f t="shared" si="510"/>
        <v>0</v>
      </c>
      <c r="P1228" s="50"/>
      <c r="Q1228" s="50">
        <f t="shared" si="511"/>
        <v>0</v>
      </c>
      <c r="R1228" s="50"/>
      <c r="S1228" s="50">
        <f t="shared" si="512"/>
        <v>0</v>
      </c>
      <c r="T1228" s="50"/>
      <c r="U1228" s="50">
        <f t="shared" si="513"/>
        <v>0</v>
      </c>
      <c r="V1228" s="50"/>
      <c r="W1228" s="50">
        <f t="shared" si="514"/>
        <v>0</v>
      </c>
      <c r="X1228" s="50"/>
      <c r="Y1228" s="50">
        <f t="shared" si="515"/>
        <v>0</v>
      </c>
      <c r="Z1228" s="50"/>
      <c r="AA1228" s="50">
        <f t="shared" si="516"/>
        <v>0</v>
      </c>
      <c r="AB1228" s="50"/>
      <c r="AC1228" s="50">
        <f t="shared" si="501"/>
        <v>0</v>
      </c>
      <c r="AD1228" s="50"/>
      <c r="AE1228" s="50">
        <f t="shared" si="517"/>
        <v>0</v>
      </c>
      <c r="AF1228" s="50">
        <v>11</v>
      </c>
      <c r="AG1228" s="50">
        <f t="shared" si="518"/>
        <v>2218.37</v>
      </c>
      <c r="AH1228" s="50"/>
      <c r="AI1228" s="50">
        <f t="shared" si="502"/>
        <v>0</v>
      </c>
      <c r="AJ1228" s="50"/>
      <c r="AK1228" s="50">
        <f t="shared" si="507"/>
        <v>0</v>
      </c>
      <c r="AL1228" s="50"/>
      <c r="AM1228" s="50">
        <f t="shared" si="503"/>
        <v>0</v>
      </c>
      <c r="AN1228" s="50"/>
      <c r="AO1228" s="50">
        <f t="shared" si="504"/>
        <v>0</v>
      </c>
      <c r="AP1228" s="49">
        <f t="shared" si="505"/>
        <v>11</v>
      </c>
      <c r="AQ1228" s="49">
        <f t="shared" si="497"/>
        <v>2218.37</v>
      </c>
      <c r="AR1228" s="49">
        <f t="shared" si="498"/>
        <v>0</v>
      </c>
      <c r="AS1228" s="58">
        <f t="shared" si="499"/>
        <v>0</v>
      </c>
      <c r="AT1228" s="47"/>
      <c r="AU1228" s="46"/>
      <c r="AV1228" s="24">
        <f t="shared" si="508"/>
        <v>0</v>
      </c>
      <c r="AW1228" s="23" t="str">
        <f t="shared" ref="AW1228:AW1241" si="520">IF(AV1228&lt;&gt;0,"MEDIDO","NÃO MEDIDO")</f>
        <v>NÃO MEDIDO</v>
      </c>
      <c r="AX1228" s="45"/>
    </row>
    <row r="1229" spans="1:50" s="41" customFormat="1" ht="65.25" customHeight="1" x14ac:dyDescent="0.2">
      <c r="A1229" s="41" t="s">
        <v>39</v>
      </c>
      <c r="C1229" s="57" t="s">
        <v>833</v>
      </c>
      <c r="D1229" s="56" t="s">
        <v>832</v>
      </c>
      <c r="E1229" s="55" t="s">
        <v>43</v>
      </c>
      <c r="F1229" s="53">
        <v>9</v>
      </c>
      <c r="G1229" s="53">
        <v>0</v>
      </c>
      <c r="H1229" s="54">
        <v>0</v>
      </c>
      <c r="I1229" s="54"/>
      <c r="J1229" s="54">
        <v>0</v>
      </c>
      <c r="K1229" s="53">
        <f t="shared" si="500"/>
        <v>9</v>
      </c>
      <c r="L1229" s="52">
        <v>133.1</v>
      </c>
      <c r="M1229" s="51">
        <f t="shared" si="506"/>
        <v>1197.9000000000001</v>
      </c>
      <c r="N1229" s="50"/>
      <c r="O1229" s="50">
        <f t="shared" si="510"/>
        <v>0</v>
      </c>
      <c r="P1229" s="50"/>
      <c r="Q1229" s="50">
        <f t="shared" si="511"/>
        <v>0</v>
      </c>
      <c r="R1229" s="50"/>
      <c r="S1229" s="50">
        <f t="shared" si="512"/>
        <v>0</v>
      </c>
      <c r="T1229" s="50"/>
      <c r="U1229" s="50">
        <f t="shared" si="513"/>
        <v>0</v>
      </c>
      <c r="V1229" s="50"/>
      <c r="W1229" s="50">
        <f t="shared" si="514"/>
        <v>0</v>
      </c>
      <c r="X1229" s="50"/>
      <c r="Y1229" s="50">
        <f t="shared" si="515"/>
        <v>0</v>
      </c>
      <c r="Z1229" s="50"/>
      <c r="AA1229" s="50">
        <f t="shared" si="516"/>
        <v>0</v>
      </c>
      <c r="AB1229" s="50"/>
      <c r="AC1229" s="50">
        <f t="shared" si="501"/>
        <v>0</v>
      </c>
      <c r="AD1229" s="50"/>
      <c r="AE1229" s="50">
        <f t="shared" si="517"/>
        <v>0</v>
      </c>
      <c r="AF1229" s="50"/>
      <c r="AG1229" s="50">
        <f t="shared" si="518"/>
        <v>0</v>
      </c>
      <c r="AH1229" s="50"/>
      <c r="AI1229" s="50">
        <f t="shared" si="502"/>
        <v>0</v>
      </c>
      <c r="AJ1229" s="50">
        <v>9</v>
      </c>
      <c r="AK1229" s="50">
        <f t="shared" si="507"/>
        <v>1197.9000000000001</v>
      </c>
      <c r="AL1229" s="50"/>
      <c r="AM1229" s="50">
        <f t="shared" si="503"/>
        <v>0</v>
      </c>
      <c r="AN1229" s="50"/>
      <c r="AO1229" s="50">
        <f t="shared" si="504"/>
        <v>0</v>
      </c>
      <c r="AP1229" s="49">
        <f t="shared" si="505"/>
        <v>9</v>
      </c>
      <c r="AQ1229" s="49">
        <f t="shared" si="497"/>
        <v>1197.9000000000001</v>
      </c>
      <c r="AR1229" s="49">
        <f t="shared" si="498"/>
        <v>0</v>
      </c>
      <c r="AS1229" s="58">
        <f t="shared" si="499"/>
        <v>0</v>
      </c>
      <c r="AT1229" s="47"/>
      <c r="AU1229" s="46"/>
      <c r="AV1229" s="24">
        <f t="shared" si="508"/>
        <v>9</v>
      </c>
      <c r="AW1229" s="23" t="str">
        <f t="shared" si="520"/>
        <v>MEDIDO</v>
      </c>
      <c r="AX1229" s="45"/>
    </row>
    <row r="1230" spans="1:50" s="41" customFormat="1" ht="30" customHeight="1" x14ac:dyDescent="0.2">
      <c r="A1230" s="41" t="s">
        <v>39</v>
      </c>
      <c r="C1230" s="57" t="s">
        <v>831</v>
      </c>
      <c r="D1230" s="56" t="s">
        <v>830</v>
      </c>
      <c r="E1230" s="55" t="s">
        <v>182</v>
      </c>
      <c r="F1230" s="53">
        <v>38</v>
      </c>
      <c r="G1230" s="53">
        <v>0</v>
      </c>
      <c r="H1230" s="54">
        <v>812</v>
      </c>
      <c r="I1230" s="54"/>
      <c r="J1230" s="54">
        <v>0</v>
      </c>
      <c r="K1230" s="53">
        <f t="shared" si="500"/>
        <v>850</v>
      </c>
      <c r="L1230" s="52">
        <v>23.78</v>
      </c>
      <c r="M1230" s="51">
        <f t="shared" si="506"/>
        <v>20213</v>
      </c>
      <c r="N1230" s="50"/>
      <c r="O1230" s="50">
        <f t="shared" si="510"/>
        <v>0</v>
      </c>
      <c r="P1230" s="50"/>
      <c r="Q1230" s="50">
        <f t="shared" si="511"/>
        <v>0</v>
      </c>
      <c r="R1230" s="50"/>
      <c r="S1230" s="50">
        <f t="shared" si="512"/>
        <v>0</v>
      </c>
      <c r="T1230" s="50"/>
      <c r="U1230" s="50">
        <f t="shared" si="513"/>
        <v>0</v>
      </c>
      <c r="V1230" s="50"/>
      <c r="W1230" s="50">
        <f t="shared" si="514"/>
        <v>0</v>
      </c>
      <c r="X1230" s="50"/>
      <c r="Y1230" s="50">
        <f t="shared" si="515"/>
        <v>0</v>
      </c>
      <c r="Z1230" s="50"/>
      <c r="AA1230" s="50">
        <f t="shared" si="516"/>
        <v>0</v>
      </c>
      <c r="AB1230" s="50"/>
      <c r="AC1230" s="50">
        <f t="shared" si="501"/>
        <v>0</v>
      </c>
      <c r="AD1230" s="50"/>
      <c r="AE1230" s="50">
        <f t="shared" si="517"/>
        <v>0</v>
      </c>
      <c r="AF1230" s="50">
        <v>4.4000000000000004</v>
      </c>
      <c r="AG1230" s="50">
        <f t="shared" si="518"/>
        <v>104.63</v>
      </c>
      <c r="AH1230" s="50"/>
      <c r="AI1230" s="50">
        <f t="shared" si="502"/>
        <v>0</v>
      </c>
      <c r="AJ1230" s="50"/>
      <c r="AK1230" s="50">
        <f t="shared" si="507"/>
        <v>0</v>
      </c>
      <c r="AL1230" s="50"/>
      <c r="AM1230" s="50">
        <f t="shared" si="503"/>
        <v>0</v>
      </c>
      <c r="AN1230" s="50"/>
      <c r="AO1230" s="50">
        <f t="shared" si="504"/>
        <v>0</v>
      </c>
      <c r="AP1230" s="49">
        <f t="shared" si="505"/>
        <v>4.4000000000000004</v>
      </c>
      <c r="AQ1230" s="49">
        <f t="shared" ref="AQ1230:AQ1293" si="521">SUMIF($N$9:$AO$9,"valor medido",N1230:AO1230)</f>
        <v>104.63</v>
      </c>
      <c r="AR1230" s="49">
        <f t="shared" ref="AR1230:AR1293" si="522">K1230-AP1230</f>
        <v>845.6</v>
      </c>
      <c r="AS1230" s="58">
        <f t="shared" ref="AS1230:AS1293" si="523">M1230-AQ1230</f>
        <v>20108.37</v>
      </c>
      <c r="AT1230" s="47"/>
      <c r="AU1230" s="46"/>
      <c r="AV1230" s="24">
        <f t="shared" si="508"/>
        <v>0</v>
      </c>
      <c r="AW1230" s="23" t="str">
        <f t="shared" si="520"/>
        <v>NÃO MEDIDO</v>
      </c>
      <c r="AX1230" s="45"/>
    </row>
    <row r="1231" spans="1:50" s="41" customFormat="1" ht="30" customHeight="1" x14ac:dyDescent="0.2">
      <c r="A1231" s="41" t="s">
        <v>39</v>
      </c>
      <c r="C1231" s="57" t="s">
        <v>829</v>
      </c>
      <c r="D1231" s="56" t="s">
        <v>828</v>
      </c>
      <c r="E1231" s="55" t="s">
        <v>43</v>
      </c>
      <c r="F1231" s="53">
        <v>142</v>
      </c>
      <c r="G1231" s="53">
        <v>0</v>
      </c>
      <c r="H1231" s="54">
        <v>0</v>
      </c>
      <c r="I1231" s="54"/>
      <c r="J1231" s="54">
        <v>0</v>
      </c>
      <c r="K1231" s="53">
        <f t="shared" ref="K1231:K1294" si="524">F1231+G1231+H1231+I1231+J1231</f>
        <v>142</v>
      </c>
      <c r="L1231" s="52">
        <v>39.590000000000003</v>
      </c>
      <c r="M1231" s="51">
        <f t="shared" si="506"/>
        <v>5621.78</v>
      </c>
      <c r="N1231" s="50"/>
      <c r="O1231" s="50">
        <f t="shared" si="510"/>
        <v>0</v>
      </c>
      <c r="P1231" s="50"/>
      <c r="Q1231" s="50">
        <f t="shared" si="511"/>
        <v>0</v>
      </c>
      <c r="R1231" s="50"/>
      <c r="S1231" s="50">
        <f t="shared" si="512"/>
        <v>0</v>
      </c>
      <c r="T1231" s="50"/>
      <c r="U1231" s="50">
        <f t="shared" si="513"/>
        <v>0</v>
      </c>
      <c r="V1231" s="50"/>
      <c r="W1231" s="50">
        <f t="shared" si="514"/>
        <v>0</v>
      </c>
      <c r="X1231" s="50"/>
      <c r="Y1231" s="50">
        <f t="shared" si="515"/>
        <v>0</v>
      </c>
      <c r="Z1231" s="50"/>
      <c r="AA1231" s="50">
        <f t="shared" si="516"/>
        <v>0</v>
      </c>
      <c r="AB1231" s="50"/>
      <c r="AC1231" s="50">
        <f t="shared" ref="AC1231:AC1294" si="525">ROUND(AB1231*$L1231,2)</f>
        <v>0</v>
      </c>
      <c r="AD1231" s="50"/>
      <c r="AE1231" s="50">
        <f t="shared" si="517"/>
        <v>0</v>
      </c>
      <c r="AF1231" s="50"/>
      <c r="AG1231" s="50">
        <f t="shared" si="518"/>
        <v>0</v>
      </c>
      <c r="AH1231" s="50"/>
      <c r="AI1231" s="50">
        <f t="shared" ref="AI1231:AI1262" si="526">ROUND(AH1231*$L1231,2)</f>
        <v>0</v>
      </c>
      <c r="AJ1231" s="50"/>
      <c r="AK1231" s="50">
        <f t="shared" si="507"/>
        <v>0</v>
      </c>
      <c r="AL1231" s="50"/>
      <c r="AM1231" s="50">
        <f t="shared" ref="AM1231:AM1294" si="527">ROUND(AL1231*$L1231,2)</f>
        <v>0</v>
      </c>
      <c r="AN1231" s="50"/>
      <c r="AO1231" s="50">
        <f t="shared" ref="AO1231:AO1294" si="528">ROUND(AN1231*$L1231,2)</f>
        <v>0</v>
      </c>
      <c r="AP1231" s="49">
        <f t="shared" ref="AP1231:AP1294" si="529">SUMIF($N$9:$AO$9,"QUANTIDADE",N1231:AO1231)</f>
        <v>0</v>
      </c>
      <c r="AQ1231" s="49">
        <f t="shared" si="521"/>
        <v>0</v>
      </c>
      <c r="AR1231" s="49">
        <f t="shared" si="522"/>
        <v>142</v>
      </c>
      <c r="AS1231" s="58">
        <f t="shared" si="523"/>
        <v>5621.78</v>
      </c>
      <c r="AT1231" s="47"/>
      <c r="AU1231" s="46"/>
      <c r="AV1231" s="24">
        <f t="shared" si="508"/>
        <v>0</v>
      </c>
      <c r="AW1231" s="23" t="str">
        <f t="shared" si="520"/>
        <v>NÃO MEDIDO</v>
      </c>
      <c r="AX1231" s="45"/>
    </row>
    <row r="1232" spans="1:50" s="41" customFormat="1" ht="45" customHeight="1" x14ac:dyDescent="0.2">
      <c r="A1232" s="41" t="s">
        <v>39</v>
      </c>
      <c r="C1232" s="57" t="s">
        <v>827</v>
      </c>
      <c r="D1232" s="56" t="s">
        <v>826</v>
      </c>
      <c r="E1232" s="55" t="s">
        <v>182</v>
      </c>
      <c r="F1232" s="53">
        <v>35</v>
      </c>
      <c r="G1232" s="53">
        <v>0</v>
      </c>
      <c r="H1232" s="54">
        <v>0</v>
      </c>
      <c r="I1232" s="54"/>
      <c r="J1232" s="54">
        <v>70.319999999999993</v>
      </c>
      <c r="K1232" s="53">
        <f t="shared" si="524"/>
        <v>105.32</v>
      </c>
      <c r="L1232" s="52">
        <v>19.84</v>
      </c>
      <c r="M1232" s="51">
        <f t="shared" ref="M1232:M1295" si="530">ROUND(($F1232*$L1232),2)+ROUND(($G1232*$L1232),2)+ROUND(($H1232*$L1232),2)+ROUND(($I1232*$L1232),2)+ROUND(($J1232*$L1232),2)</f>
        <v>2089.5500000000002</v>
      </c>
      <c r="N1232" s="50"/>
      <c r="O1232" s="50">
        <f t="shared" si="510"/>
        <v>0</v>
      </c>
      <c r="P1232" s="50"/>
      <c r="Q1232" s="50">
        <f t="shared" si="511"/>
        <v>0</v>
      </c>
      <c r="R1232" s="50"/>
      <c r="S1232" s="50">
        <f t="shared" si="512"/>
        <v>0</v>
      </c>
      <c r="T1232" s="50"/>
      <c r="U1232" s="50">
        <f t="shared" si="513"/>
        <v>0</v>
      </c>
      <c r="V1232" s="50"/>
      <c r="W1232" s="50">
        <f t="shared" si="514"/>
        <v>0</v>
      </c>
      <c r="X1232" s="50"/>
      <c r="Y1232" s="50">
        <f t="shared" si="515"/>
        <v>0</v>
      </c>
      <c r="Z1232" s="50"/>
      <c r="AA1232" s="50">
        <f t="shared" si="516"/>
        <v>0</v>
      </c>
      <c r="AB1232" s="50"/>
      <c r="AC1232" s="50">
        <f t="shared" si="525"/>
        <v>0</v>
      </c>
      <c r="AD1232" s="50"/>
      <c r="AE1232" s="50">
        <f t="shared" si="517"/>
        <v>0</v>
      </c>
      <c r="AF1232" s="50">
        <v>35</v>
      </c>
      <c r="AG1232" s="50">
        <f t="shared" si="518"/>
        <v>694.4</v>
      </c>
      <c r="AH1232" s="50"/>
      <c r="AI1232" s="50">
        <f t="shared" si="526"/>
        <v>0</v>
      </c>
      <c r="AJ1232" s="50">
        <v>35</v>
      </c>
      <c r="AK1232" s="50">
        <f t="shared" si="507"/>
        <v>694.4</v>
      </c>
      <c r="AL1232" s="50"/>
      <c r="AM1232" s="50">
        <f t="shared" si="527"/>
        <v>0</v>
      </c>
      <c r="AN1232" s="50"/>
      <c r="AO1232" s="50">
        <f t="shared" si="528"/>
        <v>0</v>
      </c>
      <c r="AP1232" s="49">
        <f t="shared" si="529"/>
        <v>70</v>
      </c>
      <c r="AQ1232" s="49">
        <f t="shared" si="521"/>
        <v>1388.8</v>
      </c>
      <c r="AR1232" s="49">
        <f t="shared" si="522"/>
        <v>35.319999999999993</v>
      </c>
      <c r="AS1232" s="58">
        <f t="shared" si="523"/>
        <v>700.75000000000023</v>
      </c>
      <c r="AT1232" s="47"/>
      <c r="AU1232" s="46"/>
      <c r="AV1232" s="24">
        <f t="shared" si="508"/>
        <v>35</v>
      </c>
      <c r="AW1232" s="23" t="str">
        <f t="shared" si="520"/>
        <v>MEDIDO</v>
      </c>
      <c r="AX1232" s="45"/>
    </row>
    <row r="1233" spans="1:50" s="41" customFormat="1" ht="45" customHeight="1" x14ac:dyDescent="0.2">
      <c r="A1233" s="41" t="s">
        <v>39</v>
      </c>
      <c r="C1233" s="57" t="s">
        <v>825</v>
      </c>
      <c r="D1233" s="56" t="s">
        <v>824</v>
      </c>
      <c r="E1233" s="55" t="s">
        <v>182</v>
      </c>
      <c r="F1233" s="53">
        <v>102</v>
      </c>
      <c r="G1233" s="53">
        <v>0</v>
      </c>
      <c r="H1233" s="54">
        <v>0</v>
      </c>
      <c r="I1233" s="54"/>
      <c r="J1233" s="54">
        <v>0</v>
      </c>
      <c r="K1233" s="53">
        <f t="shared" si="524"/>
        <v>102</v>
      </c>
      <c r="L1233" s="52">
        <v>26.86</v>
      </c>
      <c r="M1233" s="51">
        <f t="shared" si="530"/>
        <v>2739.72</v>
      </c>
      <c r="N1233" s="50"/>
      <c r="O1233" s="50">
        <f t="shared" si="510"/>
        <v>0</v>
      </c>
      <c r="P1233" s="50"/>
      <c r="Q1233" s="50">
        <f t="shared" si="511"/>
        <v>0</v>
      </c>
      <c r="R1233" s="50"/>
      <c r="S1233" s="50">
        <f t="shared" si="512"/>
        <v>0</v>
      </c>
      <c r="T1233" s="50"/>
      <c r="U1233" s="50">
        <f t="shared" si="513"/>
        <v>0</v>
      </c>
      <c r="V1233" s="50"/>
      <c r="W1233" s="50">
        <f t="shared" si="514"/>
        <v>0</v>
      </c>
      <c r="X1233" s="50"/>
      <c r="Y1233" s="50">
        <f t="shared" si="515"/>
        <v>0</v>
      </c>
      <c r="Z1233" s="50"/>
      <c r="AA1233" s="50">
        <f t="shared" si="516"/>
        <v>0</v>
      </c>
      <c r="AB1233" s="50"/>
      <c r="AC1233" s="50">
        <f t="shared" si="525"/>
        <v>0</v>
      </c>
      <c r="AD1233" s="50"/>
      <c r="AE1233" s="50">
        <f t="shared" si="517"/>
        <v>0</v>
      </c>
      <c r="AF1233" s="50">
        <v>86.48</v>
      </c>
      <c r="AG1233" s="50">
        <f t="shared" si="518"/>
        <v>2322.85</v>
      </c>
      <c r="AH1233" s="50"/>
      <c r="AI1233" s="50">
        <f t="shared" si="526"/>
        <v>0</v>
      </c>
      <c r="AJ1233" s="50"/>
      <c r="AK1233" s="50">
        <f t="shared" si="507"/>
        <v>0</v>
      </c>
      <c r="AL1233" s="50"/>
      <c r="AM1233" s="50">
        <f t="shared" si="527"/>
        <v>0</v>
      </c>
      <c r="AN1233" s="50"/>
      <c r="AO1233" s="50">
        <f t="shared" si="528"/>
        <v>0</v>
      </c>
      <c r="AP1233" s="49">
        <f t="shared" si="529"/>
        <v>86.48</v>
      </c>
      <c r="AQ1233" s="49">
        <f t="shared" si="521"/>
        <v>2322.85</v>
      </c>
      <c r="AR1233" s="49">
        <f t="shared" si="522"/>
        <v>15.519999999999996</v>
      </c>
      <c r="AS1233" s="58">
        <f t="shared" si="523"/>
        <v>416.86999999999989</v>
      </c>
      <c r="AT1233" s="47"/>
      <c r="AU1233" s="46"/>
      <c r="AV1233" s="24">
        <f t="shared" si="508"/>
        <v>0</v>
      </c>
      <c r="AW1233" s="23" t="str">
        <f t="shared" si="520"/>
        <v>NÃO MEDIDO</v>
      </c>
      <c r="AX1233" s="45"/>
    </row>
    <row r="1234" spans="1:50" s="41" customFormat="1" ht="45" customHeight="1" x14ac:dyDescent="0.2">
      <c r="A1234" s="41" t="s">
        <v>39</v>
      </c>
      <c r="C1234" s="57" t="s">
        <v>823</v>
      </c>
      <c r="D1234" s="56" t="s">
        <v>822</v>
      </c>
      <c r="E1234" s="55" t="s">
        <v>182</v>
      </c>
      <c r="F1234" s="53">
        <v>199</v>
      </c>
      <c r="G1234" s="53">
        <v>0</v>
      </c>
      <c r="H1234" s="54">
        <v>0</v>
      </c>
      <c r="I1234" s="54"/>
      <c r="J1234" s="54">
        <v>0</v>
      </c>
      <c r="K1234" s="53">
        <f t="shared" si="524"/>
        <v>199</v>
      </c>
      <c r="L1234" s="52">
        <v>34.25</v>
      </c>
      <c r="M1234" s="51">
        <f t="shared" si="530"/>
        <v>6815.75</v>
      </c>
      <c r="N1234" s="50"/>
      <c r="O1234" s="50">
        <f t="shared" si="510"/>
        <v>0</v>
      </c>
      <c r="P1234" s="50"/>
      <c r="Q1234" s="50">
        <f t="shared" si="511"/>
        <v>0</v>
      </c>
      <c r="R1234" s="50"/>
      <c r="S1234" s="50">
        <f t="shared" si="512"/>
        <v>0</v>
      </c>
      <c r="T1234" s="50"/>
      <c r="U1234" s="50">
        <f t="shared" si="513"/>
        <v>0</v>
      </c>
      <c r="V1234" s="50"/>
      <c r="W1234" s="50">
        <f t="shared" si="514"/>
        <v>0</v>
      </c>
      <c r="X1234" s="50"/>
      <c r="Y1234" s="50">
        <f t="shared" si="515"/>
        <v>0</v>
      </c>
      <c r="Z1234" s="50"/>
      <c r="AA1234" s="50">
        <f t="shared" si="516"/>
        <v>0</v>
      </c>
      <c r="AB1234" s="50"/>
      <c r="AC1234" s="50">
        <f t="shared" si="525"/>
        <v>0</v>
      </c>
      <c r="AD1234" s="50"/>
      <c r="AE1234" s="50">
        <f t="shared" si="517"/>
        <v>0</v>
      </c>
      <c r="AF1234" s="50">
        <v>11.85</v>
      </c>
      <c r="AG1234" s="50">
        <f t="shared" si="518"/>
        <v>405.86</v>
      </c>
      <c r="AH1234" s="50"/>
      <c r="AI1234" s="50">
        <f t="shared" si="526"/>
        <v>0</v>
      </c>
      <c r="AJ1234" s="50"/>
      <c r="AK1234" s="50">
        <f t="shared" ref="AK1234:AK1259" si="531">ROUND(AJ1234*$L1234,2)</f>
        <v>0</v>
      </c>
      <c r="AL1234" s="50"/>
      <c r="AM1234" s="50">
        <f t="shared" si="527"/>
        <v>0</v>
      </c>
      <c r="AN1234" s="50"/>
      <c r="AO1234" s="50">
        <f t="shared" si="528"/>
        <v>0</v>
      </c>
      <c r="AP1234" s="49">
        <f t="shared" si="529"/>
        <v>11.85</v>
      </c>
      <c r="AQ1234" s="49">
        <f t="shared" si="521"/>
        <v>405.86</v>
      </c>
      <c r="AR1234" s="49">
        <f t="shared" si="522"/>
        <v>187.15</v>
      </c>
      <c r="AS1234" s="58">
        <f t="shared" si="523"/>
        <v>6409.89</v>
      </c>
      <c r="AT1234" s="47"/>
      <c r="AU1234" s="46"/>
      <c r="AV1234" s="24">
        <f t="shared" si="508"/>
        <v>0</v>
      </c>
      <c r="AW1234" s="23" t="str">
        <f t="shared" si="520"/>
        <v>NÃO MEDIDO</v>
      </c>
      <c r="AX1234" s="45"/>
    </row>
    <row r="1235" spans="1:50" s="41" customFormat="1" ht="45" customHeight="1" x14ac:dyDescent="0.2">
      <c r="A1235" s="41" t="s">
        <v>39</v>
      </c>
      <c r="C1235" s="57" t="s">
        <v>821</v>
      </c>
      <c r="D1235" s="56" t="s">
        <v>820</v>
      </c>
      <c r="E1235" s="55" t="s">
        <v>182</v>
      </c>
      <c r="F1235" s="53">
        <v>127</v>
      </c>
      <c r="G1235" s="53">
        <v>0</v>
      </c>
      <c r="H1235" s="54">
        <v>0</v>
      </c>
      <c r="I1235" s="54"/>
      <c r="J1235" s="54">
        <v>21.95</v>
      </c>
      <c r="K1235" s="53">
        <f t="shared" si="524"/>
        <v>148.94999999999999</v>
      </c>
      <c r="L1235" s="52">
        <v>41.93</v>
      </c>
      <c r="M1235" s="51">
        <f t="shared" si="530"/>
        <v>6245.4699999999993</v>
      </c>
      <c r="N1235" s="50"/>
      <c r="O1235" s="50">
        <f t="shared" si="510"/>
        <v>0</v>
      </c>
      <c r="P1235" s="50"/>
      <c r="Q1235" s="50">
        <f t="shared" si="511"/>
        <v>0</v>
      </c>
      <c r="R1235" s="50"/>
      <c r="S1235" s="50">
        <f t="shared" si="512"/>
        <v>0</v>
      </c>
      <c r="T1235" s="50"/>
      <c r="U1235" s="50">
        <f t="shared" si="513"/>
        <v>0</v>
      </c>
      <c r="V1235" s="50"/>
      <c r="W1235" s="50">
        <f t="shared" si="514"/>
        <v>0</v>
      </c>
      <c r="X1235" s="50"/>
      <c r="Y1235" s="50">
        <f t="shared" si="515"/>
        <v>0</v>
      </c>
      <c r="Z1235" s="50"/>
      <c r="AA1235" s="50">
        <f t="shared" si="516"/>
        <v>0</v>
      </c>
      <c r="AB1235" s="50"/>
      <c r="AC1235" s="50">
        <f t="shared" si="525"/>
        <v>0</v>
      </c>
      <c r="AD1235" s="50"/>
      <c r="AE1235" s="50">
        <f t="shared" si="517"/>
        <v>0</v>
      </c>
      <c r="AF1235" s="50">
        <v>21.95</v>
      </c>
      <c r="AG1235" s="50">
        <f t="shared" si="518"/>
        <v>920.36</v>
      </c>
      <c r="AH1235" s="50"/>
      <c r="AI1235" s="50">
        <f t="shared" si="526"/>
        <v>0</v>
      </c>
      <c r="AJ1235" s="50">
        <v>105.05</v>
      </c>
      <c r="AK1235" s="50">
        <f t="shared" si="531"/>
        <v>4404.75</v>
      </c>
      <c r="AL1235" s="50"/>
      <c r="AM1235" s="50">
        <f t="shared" si="527"/>
        <v>0</v>
      </c>
      <c r="AN1235" s="50"/>
      <c r="AO1235" s="50">
        <f t="shared" si="528"/>
        <v>0</v>
      </c>
      <c r="AP1235" s="49">
        <f t="shared" si="529"/>
        <v>127</v>
      </c>
      <c r="AQ1235" s="49">
        <f t="shared" si="521"/>
        <v>5325.11</v>
      </c>
      <c r="AR1235" s="49">
        <f t="shared" si="522"/>
        <v>21.949999999999989</v>
      </c>
      <c r="AS1235" s="58">
        <f t="shared" si="523"/>
        <v>920.35999999999967</v>
      </c>
      <c r="AT1235" s="47"/>
      <c r="AU1235" s="46"/>
      <c r="AV1235" s="24">
        <f t="shared" si="508"/>
        <v>105.05</v>
      </c>
      <c r="AW1235" s="23" t="str">
        <f t="shared" si="520"/>
        <v>MEDIDO</v>
      </c>
      <c r="AX1235" s="45"/>
    </row>
    <row r="1236" spans="1:50" s="41" customFormat="1" ht="45" customHeight="1" x14ac:dyDescent="0.2">
      <c r="A1236" s="41" t="s">
        <v>39</v>
      </c>
      <c r="C1236" s="57" t="s">
        <v>819</v>
      </c>
      <c r="D1236" s="56" t="s">
        <v>818</v>
      </c>
      <c r="E1236" s="55" t="s">
        <v>182</v>
      </c>
      <c r="F1236" s="53">
        <v>80</v>
      </c>
      <c r="G1236" s="53">
        <v>0</v>
      </c>
      <c r="H1236" s="54">
        <v>0</v>
      </c>
      <c r="I1236" s="54"/>
      <c r="J1236" s="54">
        <v>0</v>
      </c>
      <c r="K1236" s="53">
        <f t="shared" si="524"/>
        <v>80</v>
      </c>
      <c r="L1236" s="52">
        <v>75.28</v>
      </c>
      <c r="M1236" s="51">
        <f t="shared" si="530"/>
        <v>6022.4</v>
      </c>
      <c r="N1236" s="50"/>
      <c r="O1236" s="50">
        <f t="shared" si="510"/>
        <v>0</v>
      </c>
      <c r="P1236" s="50"/>
      <c r="Q1236" s="50">
        <f t="shared" si="511"/>
        <v>0</v>
      </c>
      <c r="R1236" s="50"/>
      <c r="S1236" s="50">
        <f t="shared" si="512"/>
        <v>0</v>
      </c>
      <c r="T1236" s="50"/>
      <c r="U1236" s="50">
        <f t="shared" si="513"/>
        <v>0</v>
      </c>
      <c r="V1236" s="50"/>
      <c r="W1236" s="50">
        <f t="shared" si="514"/>
        <v>0</v>
      </c>
      <c r="X1236" s="50"/>
      <c r="Y1236" s="50">
        <f t="shared" si="515"/>
        <v>0</v>
      </c>
      <c r="Z1236" s="50"/>
      <c r="AA1236" s="50">
        <f t="shared" si="516"/>
        <v>0</v>
      </c>
      <c r="AB1236" s="50"/>
      <c r="AC1236" s="50">
        <f t="shared" si="525"/>
        <v>0</v>
      </c>
      <c r="AD1236" s="50"/>
      <c r="AE1236" s="50">
        <f t="shared" si="517"/>
        <v>0</v>
      </c>
      <c r="AF1236" s="50">
        <v>31.3</v>
      </c>
      <c r="AG1236" s="50">
        <f t="shared" si="518"/>
        <v>2356.2600000000002</v>
      </c>
      <c r="AH1236" s="50"/>
      <c r="AI1236" s="50">
        <f t="shared" si="526"/>
        <v>0</v>
      </c>
      <c r="AJ1236" s="50"/>
      <c r="AK1236" s="50">
        <f t="shared" si="531"/>
        <v>0</v>
      </c>
      <c r="AL1236" s="50"/>
      <c r="AM1236" s="50">
        <f t="shared" si="527"/>
        <v>0</v>
      </c>
      <c r="AN1236" s="50"/>
      <c r="AO1236" s="50">
        <f t="shared" si="528"/>
        <v>0</v>
      </c>
      <c r="AP1236" s="49">
        <f t="shared" si="529"/>
        <v>31.3</v>
      </c>
      <c r="AQ1236" s="49">
        <f t="shared" si="521"/>
        <v>2356.2600000000002</v>
      </c>
      <c r="AR1236" s="49">
        <f t="shared" si="522"/>
        <v>48.7</v>
      </c>
      <c r="AS1236" s="58">
        <f t="shared" si="523"/>
        <v>3666.1399999999994</v>
      </c>
      <c r="AT1236" s="47"/>
      <c r="AU1236" s="46"/>
      <c r="AV1236" s="24">
        <f t="shared" si="508"/>
        <v>0</v>
      </c>
      <c r="AW1236" s="23" t="str">
        <f t="shared" si="520"/>
        <v>NÃO MEDIDO</v>
      </c>
      <c r="AX1236" s="45"/>
    </row>
    <row r="1237" spans="1:50" s="41" customFormat="1" ht="45" customHeight="1" x14ac:dyDescent="0.2">
      <c r="A1237" s="41" t="s">
        <v>39</v>
      </c>
      <c r="C1237" s="57" t="s">
        <v>817</v>
      </c>
      <c r="D1237" s="56" t="s">
        <v>816</v>
      </c>
      <c r="E1237" s="55" t="s">
        <v>182</v>
      </c>
      <c r="F1237" s="53">
        <v>189</v>
      </c>
      <c r="G1237" s="53">
        <v>0</v>
      </c>
      <c r="H1237" s="54">
        <v>0</v>
      </c>
      <c r="I1237" s="54"/>
      <c r="J1237" s="54">
        <v>0</v>
      </c>
      <c r="K1237" s="53">
        <f t="shared" si="524"/>
        <v>189</v>
      </c>
      <c r="L1237" s="52">
        <v>142.22</v>
      </c>
      <c r="M1237" s="51">
        <f t="shared" si="530"/>
        <v>26879.58</v>
      </c>
      <c r="N1237" s="50"/>
      <c r="O1237" s="50">
        <f t="shared" si="510"/>
        <v>0</v>
      </c>
      <c r="P1237" s="50"/>
      <c r="Q1237" s="50">
        <f t="shared" si="511"/>
        <v>0</v>
      </c>
      <c r="R1237" s="50"/>
      <c r="S1237" s="50">
        <f t="shared" si="512"/>
        <v>0</v>
      </c>
      <c r="T1237" s="50"/>
      <c r="U1237" s="50">
        <f t="shared" si="513"/>
        <v>0</v>
      </c>
      <c r="V1237" s="50"/>
      <c r="W1237" s="50">
        <f t="shared" si="514"/>
        <v>0</v>
      </c>
      <c r="X1237" s="50"/>
      <c r="Y1237" s="50">
        <f t="shared" si="515"/>
        <v>0</v>
      </c>
      <c r="Z1237" s="50"/>
      <c r="AA1237" s="50">
        <f t="shared" si="516"/>
        <v>0</v>
      </c>
      <c r="AB1237" s="50"/>
      <c r="AC1237" s="50">
        <f t="shared" si="525"/>
        <v>0</v>
      </c>
      <c r="AD1237" s="50"/>
      <c r="AE1237" s="50">
        <f t="shared" si="517"/>
        <v>0</v>
      </c>
      <c r="AF1237" s="50">
        <v>23.7</v>
      </c>
      <c r="AG1237" s="50">
        <f t="shared" si="518"/>
        <v>3370.61</v>
      </c>
      <c r="AH1237" s="50"/>
      <c r="AI1237" s="50">
        <f t="shared" si="526"/>
        <v>0</v>
      </c>
      <c r="AJ1237" s="50"/>
      <c r="AK1237" s="50">
        <f t="shared" si="531"/>
        <v>0</v>
      </c>
      <c r="AL1237" s="50"/>
      <c r="AM1237" s="50">
        <f t="shared" si="527"/>
        <v>0</v>
      </c>
      <c r="AN1237" s="50"/>
      <c r="AO1237" s="50">
        <f t="shared" si="528"/>
        <v>0</v>
      </c>
      <c r="AP1237" s="49">
        <f t="shared" si="529"/>
        <v>23.7</v>
      </c>
      <c r="AQ1237" s="49">
        <f t="shared" si="521"/>
        <v>3370.61</v>
      </c>
      <c r="AR1237" s="49">
        <f t="shared" si="522"/>
        <v>165.3</v>
      </c>
      <c r="AS1237" s="58">
        <f t="shared" si="523"/>
        <v>23508.97</v>
      </c>
      <c r="AT1237" s="47"/>
      <c r="AU1237" s="46"/>
      <c r="AV1237" s="24">
        <f t="shared" ref="AV1237:AV1300" si="532">INDEX($N$10:$AO$1747,ROW()-9,MATCH($AV$10,$N$10:$AO$10,0))</f>
        <v>0</v>
      </c>
      <c r="AW1237" s="23" t="str">
        <f t="shared" si="520"/>
        <v>NÃO MEDIDO</v>
      </c>
      <c r="AX1237" s="45"/>
    </row>
    <row r="1238" spans="1:50" s="41" customFormat="1" ht="45" customHeight="1" x14ac:dyDescent="0.2">
      <c r="A1238" s="41" t="s">
        <v>39</v>
      </c>
      <c r="C1238" s="57" t="s">
        <v>815</v>
      </c>
      <c r="D1238" s="56" t="s">
        <v>814</v>
      </c>
      <c r="E1238" s="55" t="s">
        <v>182</v>
      </c>
      <c r="F1238" s="53">
        <v>28</v>
      </c>
      <c r="G1238" s="53">
        <v>0</v>
      </c>
      <c r="H1238" s="54">
        <v>0</v>
      </c>
      <c r="I1238" s="54"/>
      <c r="J1238" s="54">
        <v>0</v>
      </c>
      <c r="K1238" s="53">
        <f t="shared" si="524"/>
        <v>28</v>
      </c>
      <c r="L1238" s="52">
        <v>146.86000000000001</v>
      </c>
      <c r="M1238" s="51">
        <f t="shared" si="530"/>
        <v>4112.08</v>
      </c>
      <c r="N1238" s="50"/>
      <c r="O1238" s="50">
        <f t="shared" si="510"/>
        <v>0</v>
      </c>
      <c r="P1238" s="50"/>
      <c r="Q1238" s="50">
        <f t="shared" si="511"/>
        <v>0</v>
      </c>
      <c r="R1238" s="50"/>
      <c r="S1238" s="50">
        <f t="shared" si="512"/>
        <v>0</v>
      </c>
      <c r="T1238" s="50"/>
      <c r="U1238" s="50">
        <f t="shared" si="513"/>
        <v>0</v>
      </c>
      <c r="V1238" s="50"/>
      <c r="W1238" s="50">
        <f t="shared" si="514"/>
        <v>0</v>
      </c>
      <c r="X1238" s="50"/>
      <c r="Y1238" s="50">
        <f t="shared" si="515"/>
        <v>0</v>
      </c>
      <c r="Z1238" s="50"/>
      <c r="AA1238" s="50">
        <f t="shared" si="516"/>
        <v>0</v>
      </c>
      <c r="AB1238" s="50"/>
      <c r="AC1238" s="50">
        <f t="shared" si="525"/>
        <v>0</v>
      </c>
      <c r="AD1238" s="50"/>
      <c r="AE1238" s="50">
        <f t="shared" si="517"/>
        <v>0</v>
      </c>
      <c r="AF1238" s="50">
        <v>7.6</v>
      </c>
      <c r="AG1238" s="50">
        <f t="shared" si="518"/>
        <v>1116.1400000000001</v>
      </c>
      <c r="AH1238" s="50"/>
      <c r="AI1238" s="50">
        <f t="shared" si="526"/>
        <v>0</v>
      </c>
      <c r="AJ1238" s="50"/>
      <c r="AK1238" s="50">
        <f t="shared" si="531"/>
        <v>0</v>
      </c>
      <c r="AL1238" s="50"/>
      <c r="AM1238" s="50">
        <f t="shared" si="527"/>
        <v>0</v>
      </c>
      <c r="AN1238" s="50"/>
      <c r="AO1238" s="50">
        <f t="shared" si="528"/>
        <v>0</v>
      </c>
      <c r="AP1238" s="49">
        <f t="shared" si="529"/>
        <v>7.6</v>
      </c>
      <c r="AQ1238" s="49">
        <f t="shared" si="521"/>
        <v>1116.1400000000001</v>
      </c>
      <c r="AR1238" s="49">
        <f t="shared" si="522"/>
        <v>20.399999999999999</v>
      </c>
      <c r="AS1238" s="58">
        <f t="shared" si="523"/>
        <v>2995.9399999999996</v>
      </c>
      <c r="AT1238" s="47"/>
      <c r="AU1238" s="46"/>
      <c r="AV1238" s="24">
        <f t="shared" si="532"/>
        <v>0</v>
      </c>
      <c r="AW1238" s="23" t="str">
        <f t="shared" si="520"/>
        <v>NÃO MEDIDO</v>
      </c>
      <c r="AX1238" s="45"/>
    </row>
    <row r="1239" spans="1:50" s="41" customFormat="1" ht="45.75" customHeight="1" x14ac:dyDescent="0.2">
      <c r="A1239" s="41" t="s">
        <v>39</v>
      </c>
      <c r="C1239" s="57" t="s">
        <v>813</v>
      </c>
      <c r="D1239" s="56" t="s">
        <v>812</v>
      </c>
      <c r="E1239" s="55" t="s">
        <v>182</v>
      </c>
      <c r="F1239" s="53">
        <v>52</v>
      </c>
      <c r="G1239" s="53">
        <v>0</v>
      </c>
      <c r="H1239" s="54">
        <v>0</v>
      </c>
      <c r="I1239" s="54"/>
      <c r="J1239" s="54">
        <v>0</v>
      </c>
      <c r="K1239" s="53">
        <f t="shared" si="524"/>
        <v>52</v>
      </c>
      <c r="L1239" s="52">
        <v>192.94</v>
      </c>
      <c r="M1239" s="51">
        <f t="shared" si="530"/>
        <v>10032.879999999999</v>
      </c>
      <c r="N1239" s="50"/>
      <c r="O1239" s="50">
        <f t="shared" si="510"/>
        <v>0</v>
      </c>
      <c r="P1239" s="50"/>
      <c r="Q1239" s="50">
        <f t="shared" si="511"/>
        <v>0</v>
      </c>
      <c r="R1239" s="50"/>
      <c r="S1239" s="50">
        <f t="shared" si="512"/>
        <v>0</v>
      </c>
      <c r="T1239" s="50"/>
      <c r="U1239" s="50">
        <f t="shared" si="513"/>
        <v>0</v>
      </c>
      <c r="V1239" s="50"/>
      <c r="W1239" s="50">
        <f t="shared" si="514"/>
        <v>0</v>
      </c>
      <c r="X1239" s="50"/>
      <c r="Y1239" s="50">
        <f t="shared" si="515"/>
        <v>0</v>
      </c>
      <c r="Z1239" s="50"/>
      <c r="AA1239" s="50">
        <f t="shared" si="516"/>
        <v>0</v>
      </c>
      <c r="AB1239" s="50"/>
      <c r="AC1239" s="50">
        <f t="shared" si="525"/>
        <v>0</v>
      </c>
      <c r="AD1239" s="50"/>
      <c r="AE1239" s="50">
        <f t="shared" si="517"/>
        <v>0</v>
      </c>
      <c r="AF1239" s="50"/>
      <c r="AG1239" s="50">
        <f t="shared" si="518"/>
        <v>0</v>
      </c>
      <c r="AH1239" s="50"/>
      <c r="AI1239" s="50">
        <f t="shared" si="526"/>
        <v>0</v>
      </c>
      <c r="AJ1239" s="50"/>
      <c r="AK1239" s="50">
        <f t="shared" si="531"/>
        <v>0</v>
      </c>
      <c r="AL1239" s="50"/>
      <c r="AM1239" s="50">
        <f t="shared" si="527"/>
        <v>0</v>
      </c>
      <c r="AN1239" s="50"/>
      <c r="AO1239" s="50">
        <f t="shared" si="528"/>
        <v>0</v>
      </c>
      <c r="AP1239" s="49">
        <f t="shared" si="529"/>
        <v>0</v>
      </c>
      <c r="AQ1239" s="49">
        <f t="shared" si="521"/>
        <v>0</v>
      </c>
      <c r="AR1239" s="49">
        <f t="shared" si="522"/>
        <v>52</v>
      </c>
      <c r="AS1239" s="58">
        <f t="shared" si="523"/>
        <v>10032.879999999999</v>
      </c>
      <c r="AT1239" s="47"/>
      <c r="AU1239" s="46"/>
      <c r="AV1239" s="24">
        <f t="shared" si="532"/>
        <v>0</v>
      </c>
      <c r="AW1239" s="23" t="str">
        <f t="shared" si="520"/>
        <v>NÃO MEDIDO</v>
      </c>
      <c r="AX1239" s="45"/>
    </row>
    <row r="1240" spans="1:50" s="41" customFormat="1" ht="45.75" customHeight="1" x14ac:dyDescent="0.2">
      <c r="A1240" s="41" t="s">
        <v>39</v>
      </c>
      <c r="C1240" s="57" t="s">
        <v>811</v>
      </c>
      <c r="D1240" s="56" t="s">
        <v>810</v>
      </c>
      <c r="E1240" s="55" t="s">
        <v>43</v>
      </c>
      <c r="F1240" s="53">
        <v>23</v>
      </c>
      <c r="G1240" s="53">
        <v>0</v>
      </c>
      <c r="H1240" s="54">
        <v>0</v>
      </c>
      <c r="I1240" s="54"/>
      <c r="J1240" s="54">
        <v>0</v>
      </c>
      <c r="K1240" s="53">
        <f t="shared" si="524"/>
        <v>23</v>
      </c>
      <c r="L1240" s="52">
        <v>7.46</v>
      </c>
      <c r="M1240" s="51">
        <f t="shared" si="530"/>
        <v>171.58</v>
      </c>
      <c r="N1240" s="50"/>
      <c r="O1240" s="50">
        <f t="shared" si="510"/>
        <v>0</v>
      </c>
      <c r="P1240" s="50"/>
      <c r="Q1240" s="50">
        <f t="shared" si="511"/>
        <v>0</v>
      </c>
      <c r="R1240" s="50"/>
      <c r="S1240" s="50">
        <f t="shared" si="512"/>
        <v>0</v>
      </c>
      <c r="T1240" s="50"/>
      <c r="U1240" s="50">
        <f t="shared" si="513"/>
        <v>0</v>
      </c>
      <c r="V1240" s="50"/>
      <c r="W1240" s="50">
        <f t="shared" si="514"/>
        <v>0</v>
      </c>
      <c r="X1240" s="50"/>
      <c r="Y1240" s="50">
        <f t="shared" si="515"/>
        <v>0</v>
      </c>
      <c r="Z1240" s="50"/>
      <c r="AA1240" s="50">
        <f t="shared" si="516"/>
        <v>0</v>
      </c>
      <c r="AB1240" s="50"/>
      <c r="AC1240" s="50">
        <f t="shared" si="525"/>
        <v>0</v>
      </c>
      <c r="AD1240" s="50"/>
      <c r="AE1240" s="50">
        <f t="shared" si="517"/>
        <v>0</v>
      </c>
      <c r="AF1240" s="50"/>
      <c r="AG1240" s="50">
        <f t="shared" si="518"/>
        <v>0</v>
      </c>
      <c r="AH1240" s="50"/>
      <c r="AI1240" s="50">
        <f t="shared" si="526"/>
        <v>0</v>
      </c>
      <c r="AJ1240" s="50"/>
      <c r="AK1240" s="50">
        <f t="shared" si="531"/>
        <v>0</v>
      </c>
      <c r="AL1240" s="50"/>
      <c r="AM1240" s="50">
        <f t="shared" si="527"/>
        <v>0</v>
      </c>
      <c r="AN1240" s="50"/>
      <c r="AO1240" s="50">
        <f t="shared" si="528"/>
        <v>0</v>
      </c>
      <c r="AP1240" s="49">
        <f t="shared" si="529"/>
        <v>0</v>
      </c>
      <c r="AQ1240" s="49">
        <f t="shared" si="521"/>
        <v>0</v>
      </c>
      <c r="AR1240" s="49">
        <f t="shared" si="522"/>
        <v>23</v>
      </c>
      <c r="AS1240" s="58">
        <f t="shared" si="523"/>
        <v>171.58</v>
      </c>
      <c r="AT1240" s="47"/>
      <c r="AU1240" s="46"/>
      <c r="AV1240" s="24">
        <f t="shared" si="532"/>
        <v>0</v>
      </c>
      <c r="AW1240" s="23" t="str">
        <f t="shared" si="520"/>
        <v>NÃO MEDIDO</v>
      </c>
      <c r="AX1240" s="45"/>
    </row>
    <row r="1241" spans="1:50" s="41" customFormat="1" ht="45.75" customHeight="1" x14ac:dyDescent="0.2">
      <c r="A1241" s="41" t="s">
        <v>39</v>
      </c>
      <c r="C1241" s="57" t="s">
        <v>809</v>
      </c>
      <c r="D1241" s="56" t="s">
        <v>808</v>
      </c>
      <c r="E1241" s="55" t="s">
        <v>43</v>
      </c>
      <c r="F1241" s="53">
        <v>10</v>
      </c>
      <c r="G1241" s="53">
        <v>0</v>
      </c>
      <c r="H1241" s="54">
        <v>0</v>
      </c>
      <c r="I1241" s="54"/>
      <c r="J1241" s="54">
        <v>0</v>
      </c>
      <c r="K1241" s="53">
        <f t="shared" si="524"/>
        <v>10</v>
      </c>
      <c r="L1241" s="52">
        <v>8.2899999999999991</v>
      </c>
      <c r="M1241" s="51">
        <f t="shared" si="530"/>
        <v>82.9</v>
      </c>
      <c r="N1241" s="50"/>
      <c r="O1241" s="50">
        <f t="shared" si="510"/>
        <v>0</v>
      </c>
      <c r="P1241" s="50"/>
      <c r="Q1241" s="50">
        <f t="shared" si="511"/>
        <v>0</v>
      </c>
      <c r="R1241" s="50"/>
      <c r="S1241" s="50">
        <f t="shared" si="512"/>
        <v>0</v>
      </c>
      <c r="T1241" s="50"/>
      <c r="U1241" s="50">
        <f t="shared" si="513"/>
        <v>0</v>
      </c>
      <c r="V1241" s="50"/>
      <c r="W1241" s="50">
        <f t="shared" si="514"/>
        <v>0</v>
      </c>
      <c r="X1241" s="50"/>
      <c r="Y1241" s="50">
        <f t="shared" si="515"/>
        <v>0</v>
      </c>
      <c r="Z1241" s="50"/>
      <c r="AA1241" s="50">
        <f t="shared" si="516"/>
        <v>0</v>
      </c>
      <c r="AB1241" s="50"/>
      <c r="AC1241" s="50">
        <f t="shared" si="525"/>
        <v>0</v>
      </c>
      <c r="AD1241" s="50"/>
      <c r="AE1241" s="50">
        <f t="shared" si="517"/>
        <v>0</v>
      </c>
      <c r="AF1241" s="50"/>
      <c r="AG1241" s="50">
        <f t="shared" si="518"/>
        <v>0</v>
      </c>
      <c r="AH1241" s="50"/>
      <c r="AI1241" s="50">
        <f t="shared" si="526"/>
        <v>0</v>
      </c>
      <c r="AJ1241" s="50"/>
      <c r="AK1241" s="50">
        <f t="shared" si="531"/>
        <v>0</v>
      </c>
      <c r="AL1241" s="50"/>
      <c r="AM1241" s="50">
        <f t="shared" si="527"/>
        <v>0</v>
      </c>
      <c r="AN1241" s="50"/>
      <c r="AO1241" s="50">
        <f t="shared" si="528"/>
        <v>0</v>
      </c>
      <c r="AP1241" s="49">
        <f t="shared" si="529"/>
        <v>0</v>
      </c>
      <c r="AQ1241" s="49">
        <f t="shared" si="521"/>
        <v>0</v>
      </c>
      <c r="AR1241" s="49">
        <f t="shared" si="522"/>
        <v>10</v>
      </c>
      <c r="AS1241" s="58">
        <f t="shared" si="523"/>
        <v>82.9</v>
      </c>
      <c r="AT1241" s="47"/>
      <c r="AU1241" s="46"/>
      <c r="AV1241" s="24">
        <f t="shared" si="532"/>
        <v>0</v>
      </c>
      <c r="AW1241" s="23" t="str">
        <f t="shared" si="520"/>
        <v>NÃO MEDIDO</v>
      </c>
      <c r="AX1241" s="45"/>
    </row>
    <row r="1242" spans="1:50" s="41" customFormat="1" ht="45.75" customHeight="1" x14ac:dyDescent="0.2">
      <c r="A1242" s="41" t="s">
        <v>39</v>
      </c>
      <c r="C1242" s="57" t="s">
        <v>807</v>
      </c>
      <c r="D1242" s="56" t="s">
        <v>806</v>
      </c>
      <c r="E1242" s="55" t="s">
        <v>43</v>
      </c>
      <c r="F1242" s="53">
        <v>33</v>
      </c>
      <c r="G1242" s="53">
        <v>0</v>
      </c>
      <c r="H1242" s="54">
        <v>0</v>
      </c>
      <c r="I1242" s="54"/>
      <c r="J1242" s="54">
        <v>0</v>
      </c>
      <c r="K1242" s="53">
        <f t="shared" si="524"/>
        <v>33</v>
      </c>
      <c r="L1242" s="52">
        <v>9.09</v>
      </c>
      <c r="M1242" s="51">
        <f t="shared" si="530"/>
        <v>299.97000000000003</v>
      </c>
      <c r="N1242" s="50"/>
      <c r="O1242" s="50">
        <f t="shared" si="510"/>
        <v>0</v>
      </c>
      <c r="P1242" s="50"/>
      <c r="Q1242" s="50">
        <f t="shared" si="511"/>
        <v>0</v>
      </c>
      <c r="R1242" s="50"/>
      <c r="S1242" s="50">
        <f t="shared" si="512"/>
        <v>0</v>
      </c>
      <c r="T1242" s="50"/>
      <c r="U1242" s="50">
        <f t="shared" si="513"/>
        <v>0</v>
      </c>
      <c r="V1242" s="50"/>
      <c r="W1242" s="50">
        <f t="shared" si="514"/>
        <v>0</v>
      </c>
      <c r="X1242" s="50"/>
      <c r="Y1242" s="50">
        <f t="shared" si="515"/>
        <v>0</v>
      </c>
      <c r="Z1242" s="50"/>
      <c r="AA1242" s="50">
        <f t="shared" si="516"/>
        <v>0</v>
      </c>
      <c r="AB1242" s="50"/>
      <c r="AC1242" s="50">
        <f t="shared" si="525"/>
        <v>0</v>
      </c>
      <c r="AD1242" s="50"/>
      <c r="AE1242" s="50">
        <f t="shared" si="517"/>
        <v>0</v>
      </c>
      <c r="AF1242" s="50"/>
      <c r="AG1242" s="50">
        <f t="shared" si="518"/>
        <v>0</v>
      </c>
      <c r="AH1242" s="50"/>
      <c r="AI1242" s="50">
        <f t="shared" si="526"/>
        <v>0</v>
      </c>
      <c r="AJ1242" s="50"/>
      <c r="AK1242" s="50">
        <f t="shared" si="531"/>
        <v>0</v>
      </c>
      <c r="AL1242" s="50"/>
      <c r="AM1242" s="50">
        <f t="shared" si="527"/>
        <v>0</v>
      </c>
      <c r="AN1242" s="50"/>
      <c r="AO1242" s="50">
        <f t="shared" si="528"/>
        <v>0</v>
      </c>
      <c r="AP1242" s="49">
        <f t="shared" si="529"/>
        <v>0</v>
      </c>
      <c r="AQ1242" s="49">
        <f t="shared" si="521"/>
        <v>0</v>
      </c>
      <c r="AR1242" s="49">
        <f t="shared" si="522"/>
        <v>33</v>
      </c>
      <c r="AS1242" s="58">
        <f t="shared" si="523"/>
        <v>299.97000000000003</v>
      </c>
      <c r="AT1242" s="47"/>
      <c r="AU1242" s="46"/>
      <c r="AV1242" s="24">
        <f t="shared" si="532"/>
        <v>0</v>
      </c>
      <c r="AW1242" s="23" t="str">
        <f>IF(COUNTIF(AW1243:AW1245,"MEDIDO")&lt;&gt;0,"MEDIDO","NÃO MEDIDO")</f>
        <v>MEDIDO</v>
      </c>
      <c r="AX1242" s="45"/>
    </row>
    <row r="1243" spans="1:50" s="41" customFormat="1" ht="45.75" customHeight="1" x14ac:dyDescent="0.2">
      <c r="A1243" s="41" t="s">
        <v>39</v>
      </c>
      <c r="C1243" s="57" t="s">
        <v>805</v>
      </c>
      <c r="D1243" s="56" t="s">
        <v>804</v>
      </c>
      <c r="E1243" s="55" t="s">
        <v>43</v>
      </c>
      <c r="F1243" s="53">
        <v>20</v>
      </c>
      <c r="G1243" s="53">
        <v>0</v>
      </c>
      <c r="H1243" s="54">
        <v>0</v>
      </c>
      <c r="I1243" s="54"/>
      <c r="J1243" s="54">
        <v>0</v>
      </c>
      <c r="K1243" s="53">
        <f t="shared" si="524"/>
        <v>20</v>
      </c>
      <c r="L1243" s="52">
        <v>9.61</v>
      </c>
      <c r="M1243" s="51">
        <f t="shared" si="530"/>
        <v>192.2</v>
      </c>
      <c r="N1243" s="50"/>
      <c r="O1243" s="50">
        <f t="shared" si="510"/>
        <v>0</v>
      </c>
      <c r="P1243" s="50"/>
      <c r="Q1243" s="50">
        <f t="shared" si="511"/>
        <v>0</v>
      </c>
      <c r="R1243" s="50"/>
      <c r="S1243" s="50">
        <f t="shared" si="512"/>
        <v>0</v>
      </c>
      <c r="T1243" s="50"/>
      <c r="U1243" s="50">
        <f t="shared" si="513"/>
        <v>0</v>
      </c>
      <c r="V1243" s="50"/>
      <c r="W1243" s="50">
        <f t="shared" si="514"/>
        <v>0</v>
      </c>
      <c r="X1243" s="50"/>
      <c r="Y1243" s="50">
        <f t="shared" si="515"/>
        <v>0</v>
      </c>
      <c r="Z1243" s="50"/>
      <c r="AA1243" s="50">
        <f t="shared" si="516"/>
        <v>0</v>
      </c>
      <c r="AB1243" s="50"/>
      <c r="AC1243" s="50">
        <f t="shared" si="525"/>
        <v>0</v>
      </c>
      <c r="AD1243" s="50"/>
      <c r="AE1243" s="50">
        <f t="shared" si="517"/>
        <v>0</v>
      </c>
      <c r="AF1243" s="50"/>
      <c r="AG1243" s="50">
        <f t="shared" si="518"/>
        <v>0</v>
      </c>
      <c r="AH1243" s="50"/>
      <c r="AI1243" s="50">
        <f t="shared" si="526"/>
        <v>0</v>
      </c>
      <c r="AJ1243" s="50"/>
      <c r="AK1243" s="50">
        <f t="shared" si="531"/>
        <v>0</v>
      </c>
      <c r="AL1243" s="50"/>
      <c r="AM1243" s="50">
        <f t="shared" si="527"/>
        <v>0</v>
      </c>
      <c r="AN1243" s="50"/>
      <c r="AO1243" s="50">
        <f t="shared" si="528"/>
        <v>0</v>
      </c>
      <c r="AP1243" s="49">
        <f t="shared" si="529"/>
        <v>0</v>
      </c>
      <c r="AQ1243" s="49">
        <f t="shared" si="521"/>
        <v>0</v>
      </c>
      <c r="AR1243" s="49">
        <f t="shared" si="522"/>
        <v>20</v>
      </c>
      <c r="AS1243" s="58">
        <f t="shared" si="523"/>
        <v>192.2</v>
      </c>
      <c r="AT1243" s="47"/>
      <c r="AU1243" s="46"/>
      <c r="AV1243" s="24">
        <f t="shared" si="532"/>
        <v>0</v>
      </c>
      <c r="AW1243" s="23" t="str">
        <f>IF(COUNTIF(AW1244:AW1245,"MEDIDO")&lt;&gt;0,"MEDIDO","NÃO MEDIDO")</f>
        <v>MEDIDO</v>
      </c>
      <c r="AX1243" s="45"/>
    </row>
    <row r="1244" spans="1:50" s="41" customFormat="1" ht="65.25" customHeight="1" x14ac:dyDescent="0.2">
      <c r="A1244" s="41" t="s">
        <v>39</v>
      </c>
      <c r="C1244" s="57" t="s">
        <v>803</v>
      </c>
      <c r="D1244" s="56" t="s">
        <v>802</v>
      </c>
      <c r="E1244" s="55" t="s">
        <v>182</v>
      </c>
      <c r="F1244" s="53">
        <v>21</v>
      </c>
      <c r="G1244" s="53">
        <v>0</v>
      </c>
      <c r="H1244" s="54">
        <v>1079</v>
      </c>
      <c r="I1244" s="54"/>
      <c r="J1244" s="54">
        <v>0</v>
      </c>
      <c r="K1244" s="53">
        <f t="shared" si="524"/>
        <v>1100</v>
      </c>
      <c r="L1244" s="52">
        <v>68.16</v>
      </c>
      <c r="M1244" s="51">
        <f t="shared" si="530"/>
        <v>74976</v>
      </c>
      <c r="N1244" s="50"/>
      <c r="O1244" s="50">
        <f t="shared" si="510"/>
        <v>0</v>
      </c>
      <c r="P1244" s="50"/>
      <c r="Q1244" s="50">
        <f t="shared" si="511"/>
        <v>0</v>
      </c>
      <c r="R1244" s="50"/>
      <c r="S1244" s="50">
        <f t="shared" si="512"/>
        <v>0</v>
      </c>
      <c r="T1244" s="50"/>
      <c r="U1244" s="50">
        <f t="shared" si="513"/>
        <v>0</v>
      </c>
      <c r="V1244" s="50"/>
      <c r="W1244" s="50">
        <f t="shared" si="514"/>
        <v>0</v>
      </c>
      <c r="X1244" s="50"/>
      <c r="Y1244" s="50">
        <f t="shared" si="515"/>
        <v>0</v>
      </c>
      <c r="Z1244" s="50"/>
      <c r="AA1244" s="50">
        <f t="shared" si="516"/>
        <v>0</v>
      </c>
      <c r="AB1244" s="50"/>
      <c r="AC1244" s="50">
        <f t="shared" si="525"/>
        <v>0</v>
      </c>
      <c r="AD1244" s="50"/>
      <c r="AE1244" s="50">
        <f t="shared" si="517"/>
        <v>0</v>
      </c>
      <c r="AF1244" s="50">
        <v>49.5</v>
      </c>
      <c r="AG1244" s="50">
        <f t="shared" si="518"/>
        <v>3373.92</v>
      </c>
      <c r="AH1244" s="50"/>
      <c r="AI1244" s="50">
        <f t="shared" si="526"/>
        <v>0</v>
      </c>
      <c r="AJ1244" s="50">
        <v>2</v>
      </c>
      <c r="AK1244" s="50">
        <f t="shared" si="531"/>
        <v>136.32</v>
      </c>
      <c r="AL1244" s="50"/>
      <c r="AM1244" s="50">
        <f t="shared" si="527"/>
        <v>0</v>
      </c>
      <c r="AN1244" s="50"/>
      <c r="AO1244" s="50">
        <f t="shared" si="528"/>
        <v>0</v>
      </c>
      <c r="AP1244" s="49">
        <f t="shared" si="529"/>
        <v>51.5</v>
      </c>
      <c r="AQ1244" s="49">
        <f t="shared" si="521"/>
        <v>3510.2400000000002</v>
      </c>
      <c r="AR1244" s="49">
        <f t="shared" si="522"/>
        <v>1048.5</v>
      </c>
      <c r="AS1244" s="58">
        <f t="shared" si="523"/>
        <v>71465.759999999995</v>
      </c>
      <c r="AT1244" s="47"/>
      <c r="AU1244" s="46"/>
      <c r="AV1244" s="24">
        <f t="shared" si="532"/>
        <v>2</v>
      </c>
      <c r="AW1244" s="23" t="str">
        <f>IF(AV1244&lt;&gt;0,"MEDIDO","NÃO MEDIDO")</f>
        <v>MEDIDO</v>
      </c>
      <c r="AX1244" s="45"/>
    </row>
    <row r="1245" spans="1:50" s="41" customFormat="1" ht="45.75" customHeight="1" x14ac:dyDescent="0.2">
      <c r="A1245" s="41" t="s">
        <v>39</v>
      </c>
      <c r="C1245" s="57" t="s">
        <v>801</v>
      </c>
      <c r="D1245" s="56" t="s">
        <v>800</v>
      </c>
      <c r="E1245" s="55" t="s">
        <v>182</v>
      </c>
      <c r="F1245" s="53">
        <v>35</v>
      </c>
      <c r="G1245" s="53">
        <v>0</v>
      </c>
      <c r="H1245" s="54">
        <v>0</v>
      </c>
      <c r="I1245" s="54"/>
      <c r="J1245" s="54">
        <v>70.319999999999993</v>
      </c>
      <c r="K1245" s="53">
        <f t="shared" si="524"/>
        <v>105.32</v>
      </c>
      <c r="L1245" s="52">
        <v>7.23</v>
      </c>
      <c r="M1245" s="51">
        <f t="shared" si="530"/>
        <v>761.46</v>
      </c>
      <c r="N1245" s="50"/>
      <c r="O1245" s="50">
        <f t="shared" si="510"/>
        <v>0</v>
      </c>
      <c r="P1245" s="50"/>
      <c r="Q1245" s="50">
        <f t="shared" si="511"/>
        <v>0</v>
      </c>
      <c r="R1245" s="50"/>
      <c r="S1245" s="50">
        <f t="shared" si="512"/>
        <v>0</v>
      </c>
      <c r="T1245" s="50"/>
      <c r="U1245" s="50">
        <f t="shared" si="513"/>
        <v>0</v>
      </c>
      <c r="V1245" s="50"/>
      <c r="W1245" s="50">
        <f t="shared" si="514"/>
        <v>0</v>
      </c>
      <c r="X1245" s="50"/>
      <c r="Y1245" s="50">
        <f t="shared" si="515"/>
        <v>0</v>
      </c>
      <c r="Z1245" s="50"/>
      <c r="AA1245" s="50">
        <f t="shared" si="516"/>
        <v>0</v>
      </c>
      <c r="AB1245" s="50"/>
      <c r="AC1245" s="50">
        <f t="shared" si="525"/>
        <v>0</v>
      </c>
      <c r="AD1245" s="50"/>
      <c r="AE1245" s="50">
        <f t="shared" si="517"/>
        <v>0</v>
      </c>
      <c r="AF1245" s="50">
        <v>35</v>
      </c>
      <c r="AG1245" s="50">
        <f t="shared" si="518"/>
        <v>253.05</v>
      </c>
      <c r="AH1245" s="50"/>
      <c r="AI1245" s="50">
        <f t="shared" si="526"/>
        <v>0</v>
      </c>
      <c r="AJ1245" s="50">
        <v>35</v>
      </c>
      <c r="AK1245" s="50">
        <f t="shared" si="531"/>
        <v>253.05</v>
      </c>
      <c r="AL1245" s="50"/>
      <c r="AM1245" s="50">
        <f t="shared" si="527"/>
        <v>0</v>
      </c>
      <c r="AN1245" s="50"/>
      <c r="AO1245" s="50">
        <f t="shared" si="528"/>
        <v>0</v>
      </c>
      <c r="AP1245" s="49">
        <f t="shared" si="529"/>
        <v>70</v>
      </c>
      <c r="AQ1245" s="49">
        <f t="shared" si="521"/>
        <v>506.1</v>
      </c>
      <c r="AR1245" s="49">
        <f t="shared" si="522"/>
        <v>35.319999999999993</v>
      </c>
      <c r="AS1245" s="58">
        <f t="shared" si="523"/>
        <v>255.36</v>
      </c>
      <c r="AT1245" s="47"/>
      <c r="AU1245" s="46"/>
      <c r="AV1245" s="24">
        <f t="shared" si="532"/>
        <v>35</v>
      </c>
      <c r="AW1245" s="23" t="str">
        <f>IF(AV1245&lt;&gt;0,"MEDIDO","NÃO MEDIDO")</f>
        <v>MEDIDO</v>
      </c>
      <c r="AX1245" s="45"/>
    </row>
    <row r="1246" spans="1:50" s="41" customFormat="1" ht="50.25" customHeight="1" x14ac:dyDescent="0.2">
      <c r="A1246" s="41" t="s">
        <v>39</v>
      </c>
      <c r="C1246" s="57" t="s">
        <v>799</v>
      </c>
      <c r="D1246" s="56" t="s">
        <v>798</v>
      </c>
      <c r="E1246" s="55" t="s">
        <v>182</v>
      </c>
      <c r="F1246" s="53">
        <v>102</v>
      </c>
      <c r="G1246" s="53">
        <v>0</v>
      </c>
      <c r="H1246" s="54">
        <v>0</v>
      </c>
      <c r="I1246" s="54"/>
      <c r="J1246" s="54">
        <v>0</v>
      </c>
      <c r="K1246" s="53">
        <f t="shared" si="524"/>
        <v>102</v>
      </c>
      <c r="L1246" s="52">
        <v>7.63</v>
      </c>
      <c r="M1246" s="51">
        <f t="shared" si="530"/>
        <v>778.26</v>
      </c>
      <c r="N1246" s="50"/>
      <c r="O1246" s="50">
        <f t="shared" si="510"/>
        <v>0</v>
      </c>
      <c r="P1246" s="50"/>
      <c r="Q1246" s="50">
        <f t="shared" si="511"/>
        <v>0</v>
      </c>
      <c r="R1246" s="50"/>
      <c r="S1246" s="50">
        <f t="shared" si="512"/>
        <v>0</v>
      </c>
      <c r="T1246" s="50"/>
      <c r="U1246" s="50">
        <f t="shared" si="513"/>
        <v>0</v>
      </c>
      <c r="V1246" s="50"/>
      <c r="W1246" s="50">
        <f t="shared" si="514"/>
        <v>0</v>
      </c>
      <c r="X1246" s="50"/>
      <c r="Y1246" s="50">
        <f t="shared" si="515"/>
        <v>0</v>
      </c>
      <c r="Z1246" s="50"/>
      <c r="AA1246" s="50">
        <f t="shared" si="516"/>
        <v>0</v>
      </c>
      <c r="AB1246" s="50"/>
      <c r="AC1246" s="50">
        <f t="shared" si="525"/>
        <v>0</v>
      </c>
      <c r="AD1246" s="50"/>
      <c r="AE1246" s="50">
        <f t="shared" si="517"/>
        <v>0</v>
      </c>
      <c r="AF1246" s="50">
        <v>86.48</v>
      </c>
      <c r="AG1246" s="50">
        <f t="shared" si="518"/>
        <v>659.84</v>
      </c>
      <c r="AH1246" s="50"/>
      <c r="AI1246" s="50">
        <f t="shared" si="526"/>
        <v>0</v>
      </c>
      <c r="AJ1246" s="50"/>
      <c r="AK1246" s="50">
        <f t="shared" si="531"/>
        <v>0</v>
      </c>
      <c r="AL1246" s="50"/>
      <c r="AM1246" s="50">
        <f t="shared" si="527"/>
        <v>0</v>
      </c>
      <c r="AN1246" s="50"/>
      <c r="AO1246" s="50">
        <f t="shared" si="528"/>
        <v>0</v>
      </c>
      <c r="AP1246" s="49">
        <f t="shared" si="529"/>
        <v>86.48</v>
      </c>
      <c r="AQ1246" s="49">
        <f t="shared" si="521"/>
        <v>659.84</v>
      </c>
      <c r="AR1246" s="49">
        <f t="shared" si="522"/>
        <v>15.519999999999996</v>
      </c>
      <c r="AS1246" s="58">
        <f t="shared" si="523"/>
        <v>118.41999999999996</v>
      </c>
      <c r="AT1246" s="47"/>
      <c r="AU1246" s="46"/>
      <c r="AV1246" s="24">
        <f t="shared" si="532"/>
        <v>0</v>
      </c>
      <c r="AW1246" s="23" t="str">
        <f>IF(COUNTIF(AW1247:AW1255,"MEDIDO")&lt;&gt;0,"MEDIDO","NÃO MEDIDO")</f>
        <v>MEDIDO</v>
      </c>
      <c r="AX1246" s="45"/>
    </row>
    <row r="1247" spans="1:50" s="41" customFormat="1" ht="50.25" customHeight="1" x14ac:dyDescent="0.2">
      <c r="A1247" s="41" t="s">
        <v>39</v>
      </c>
      <c r="C1247" s="57" t="s">
        <v>797</v>
      </c>
      <c r="D1247" s="56" t="s">
        <v>796</v>
      </c>
      <c r="E1247" s="55" t="s">
        <v>182</v>
      </c>
      <c r="F1247" s="53">
        <v>127</v>
      </c>
      <c r="G1247" s="53">
        <v>0</v>
      </c>
      <c r="H1247" s="54">
        <v>0</v>
      </c>
      <c r="I1247" s="54"/>
      <c r="J1247" s="54">
        <v>21.95</v>
      </c>
      <c r="K1247" s="53">
        <f t="shared" si="524"/>
        <v>148.94999999999999</v>
      </c>
      <c r="L1247" s="52">
        <v>8.94</v>
      </c>
      <c r="M1247" s="51">
        <f t="shared" si="530"/>
        <v>1331.6100000000001</v>
      </c>
      <c r="N1247" s="50"/>
      <c r="O1247" s="50">
        <f t="shared" si="510"/>
        <v>0</v>
      </c>
      <c r="P1247" s="50"/>
      <c r="Q1247" s="50">
        <f t="shared" si="511"/>
        <v>0</v>
      </c>
      <c r="R1247" s="50"/>
      <c r="S1247" s="50">
        <f t="shared" si="512"/>
        <v>0</v>
      </c>
      <c r="T1247" s="50"/>
      <c r="U1247" s="50">
        <f t="shared" si="513"/>
        <v>0</v>
      </c>
      <c r="V1247" s="50"/>
      <c r="W1247" s="50">
        <f t="shared" si="514"/>
        <v>0</v>
      </c>
      <c r="X1247" s="50"/>
      <c r="Y1247" s="50">
        <f t="shared" si="515"/>
        <v>0</v>
      </c>
      <c r="Z1247" s="50"/>
      <c r="AA1247" s="50">
        <f t="shared" si="516"/>
        <v>0</v>
      </c>
      <c r="AB1247" s="50"/>
      <c r="AC1247" s="50">
        <f t="shared" si="525"/>
        <v>0</v>
      </c>
      <c r="AD1247" s="50"/>
      <c r="AE1247" s="50">
        <f t="shared" si="517"/>
        <v>0</v>
      </c>
      <c r="AF1247" s="50">
        <v>21.95</v>
      </c>
      <c r="AG1247" s="50">
        <f t="shared" si="518"/>
        <v>196.23</v>
      </c>
      <c r="AH1247" s="50"/>
      <c r="AI1247" s="50">
        <f t="shared" si="526"/>
        <v>0</v>
      </c>
      <c r="AJ1247" s="50">
        <v>105.05</v>
      </c>
      <c r="AK1247" s="50">
        <f t="shared" si="531"/>
        <v>939.15</v>
      </c>
      <c r="AL1247" s="50"/>
      <c r="AM1247" s="50">
        <f t="shared" si="527"/>
        <v>0</v>
      </c>
      <c r="AN1247" s="50"/>
      <c r="AO1247" s="50">
        <f t="shared" si="528"/>
        <v>0</v>
      </c>
      <c r="AP1247" s="49">
        <f t="shared" si="529"/>
        <v>127</v>
      </c>
      <c r="AQ1247" s="49">
        <f t="shared" si="521"/>
        <v>1135.3799999999999</v>
      </c>
      <c r="AR1247" s="49">
        <f t="shared" si="522"/>
        <v>21.949999999999989</v>
      </c>
      <c r="AS1247" s="58">
        <f t="shared" si="523"/>
        <v>196.23000000000025</v>
      </c>
      <c r="AT1247" s="47"/>
      <c r="AU1247" s="46"/>
      <c r="AV1247" s="24">
        <f t="shared" si="532"/>
        <v>105.05</v>
      </c>
      <c r="AW1247" s="23" t="str">
        <f>IF(COUNTIF(AW1248:AW1253,"MEDIDO")&lt;&gt;0,"MEDIDO","NÃO MEDIDO")</f>
        <v>MEDIDO</v>
      </c>
      <c r="AX1247" s="45"/>
    </row>
    <row r="1248" spans="1:50" s="41" customFormat="1" ht="50.25" customHeight="1" x14ac:dyDescent="0.2">
      <c r="A1248" s="41" t="s">
        <v>39</v>
      </c>
      <c r="C1248" s="57" t="s">
        <v>795</v>
      </c>
      <c r="D1248" s="56" t="s">
        <v>794</v>
      </c>
      <c r="E1248" s="55" t="s">
        <v>182</v>
      </c>
      <c r="F1248" s="53">
        <v>199</v>
      </c>
      <c r="G1248" s="53">
        <v>0</v>
      </c>
      <c r="H1248" s="54">
        <v>0</v>
      </c>
      <c r="I1248" s="54"/>
      <c r="J1248" s="54">
        <v>0</v>
      </c>
      <c r="K1248" s="53">
        <f t="shared" si="524"/>
        <v>199</v>
      </c>
      <c r="L1248" s="52">
        <v>35.44</v>
      </c>
      <c r="M1248" s="51">
        <f t="shared" si="530"/>
        <v>7052.56</v>
      </c>
      <c r="N1248" s="50"/>
      <c r="O1248" s="50">
        <f t="shared" si="510"/>
        <v>0</v>
      </c>
      <c r="P1248" s="50"/>
      <c r="Q1248" s="50">
        <f t="shared" si="511"/>
        <v>0</v>
      </c>
      <c r="R1248" s="50"/>
      <c r="S1248" s="50">
        <f t="shared" si="512"/>
        <v>0</v>
      </c>
      <c r="T1248" s="50"/>
      <c r="U1248" s="50">
        <f t="shared" si="513"/>
        <v>0</v>
      </c>
      <c r="V1248" s="50"/>
      <c r="W1248" s="50">
        <f t="shared" si="514"/>
        <v>0</v>
      </c>
      <c r="X1248" s="50"/>
      <c r="Y1248" s="50">
        <f t="shared" si="515"/>
        <v>0</v>
      </c>
      <c r="Z1248" s="50"/>
      <c r="AA1248" s="50">
        <f t="shared" si="516"/>
        <v>0</v>
      </c>
      <c r="AB1248" s="50"/>
      <c r="AC1248" s="50">
        <f t="shared" si="525"/>
        <v>0</v>
      </c>
      <c r="AD1248" s="50"/>
      <c r="AE1248" s="50">
        <f t="shared" si="517"/>
        <v>0</v>
      </c>
      <c r="AF1248" s="50">
        <v>11.85</v>
      </c>
      <c r="AG1248" s="50">
        <f t="shared" si="518"/>
        <v>419.96</v>
      </c>
      <c r="AH1248" s="50"/>
      <c r="AI1248" s="50">
        <f t="shared" si="526"/>
        <v>0</v>
      </c>
      <c r="AJ1248" s="50"/>
      <c r="AK1248" s="50">
        <f t="shared" si="531"/>
        <v>0</v>
      </c>
      <c r="AL1248" s="50"/>
      <c r="AM1248" s="50">
        <f t="shared" si="527"/>
        <v>0</v>
      </c>
      <c r="AN1248" s="50"/>
      <c r="AO1248" s="50">
        <f t="shared" si="528"/>
        <v>0</v>
      </c>
      <c r="AP1248" s="49">
        <f t="shared" si="529"/>
        <v>11.85</v>
      </c>
      <c r="AQ1248" s="49">
        <f t="shared" si="521"/>
        <v>419.96</v>
      </c>
      <c r="AR1248" s="49">
        <f t="shared" si="522"/>
        <v>187.15</v>
      </c>
      <c r="AS1248" s="58">
        <f t="shared" si="523"/>
        <v>6632.6</v>
      </c>
      <c r="AT1248" s="47"/>
      <c r="AU1248" s="46"/>
      <c r="AV1248" s="24">
        <f t="shared" si="532"/>
        <v>0</v>
      </c>
      <c r="AW1248" s="23" t="str">
        <f t="shared" ref="AW1248:AW1257" si="533">IF(AV1248&lt;&gt;0,"MEDIDO","NÃO MEDIDO")</f>
        <v>NÃO MEDIDO</v>
      </c>
      <c r="AX1248" s="45"/>
    </row>
    <row r="1249" spans="1:50" s="41" customFormat="1" ht="50.25" customHeight="1" x14ac:dyDescent="0.2">
      <c r="A1249" s="41" t="s">
        <v>39</v>
      </c>
      <c r="C1249" s="57" t="s">
        <v>793</v>
      </c>
      <c r="D1249" s="56" t="s">
        <v>792</v>
      </c>
      <c r="E1249" s="55" t="s">
        <v>182</v>
      </c>
      <c r="F1249" s="53">
        <v>80</v>
      </c>
      <c r="G1249" s="53">
        <v>0</v>
      </c>
      <c r="H1249" s="54">
        <v>0</v>
      </c>
      <c r="I1249" s="54"/>
      <c r="J1249" s="54">
        <v>0</v>
      </c>
      <c r="K1249" s="53">
        <f t="shared" si="524"/>
        <v>80</v>
      </c>
      <c r="L1249" s="52">
        <v>37.840000000000003</v>
      </c>
      <c r="M1249" s="51">
        <f t="shared" si="530"/>
        <v>3027.2</v>
      </c>
      <c r="N1249" s="50"/>
      <c r="O1249" s="50">
        <f t="shared" si="510"/>
        <v>0</v>
      </c>
      <c r="P1249" s="50"/>
      <c r="Q1249" s="50">
        <f t="shared" si="511"/>
        <v>0</v>
      </c>
      <c r="R1249" s="50"/>
      <c r="S1249" s="50">
        <f t="shared" si="512"/>
        <v>0</v>
      </c>
      <c r="T1249" s="50"/>
      <c r="U1249" s="50">
        <f t="shared" si="513"/>
        <v>0</v>
      </c>
      <c r="V1249" s="50"/>
      <c r="W1249" s="50">
        <f t="shared" si="514"/>
        <v>0</v>
      </c>
      <c r="X1249" s="50"/>
      <c r="Y1249" s="50">
        <f t="shared" si="515"/>
        <v>0</v>
      </c>
      <c r="Z1249" s="50"/>
      <c r="AA1249" s="50">
        <f t="shared" si="516"/>
        <v>0</v>
      </c>
      <c r="AB1249" s="50"/>
      <c r="AC1249" s="50">
        <f t="shared" si="525"/>
        <v>0</v>
      </c>
      <c r="AD1249" s="50"/>
      <c r="AE1249" s="50">
        <f t="shared" si="517"/>
        <v>0</v>
      </c>
      <c r="AF1249" s="50">
        <v>31.3</v>
      </c>
      <c r="AG1249" s="50">
        <f t="shared" si="518"/>
        <v>1184.3900000000001</v>
      </c>
      <c r="AH1249" s="50"/>
      <c r="AI1249" s="50">
        <f t="shared" si="526"/>
        <v>0</v>
      </c>
      <c r="AJ1249" s="50"/>
      <c r="AK1249" s="50">
        <f t="shared" si="531"/>
        <v>0</v>
      </c>
      <c r="AL1249" s="50"/>
      <c r="AM1249" s="50">
        <f t="shared" si="527"/>
        <v>0</v>
      </c>
      <c r="AN1249" s="50"/>
      <c r="AO1249" s="50">
        <f t="shared" si="528"/>
        <v>0</v>
      </c>
      <c r="AP1249" s="49">
        <f t="shared" si="529"/>
        <v>31.3</v>
      </c>
      <c r="AQ1249" s="49">
        <f t="shared" si="521"/>
        <v>1184.3900000000001</v>
      </c>
      <c r="AR1249" s="49">
        <f t="shared" si="522"/>
        <v>48.7</v>
      </c>
      <c r="AS1249" s="58">
        <f t="shared" si="523"/>
        <v>1842.8099999999997</v>
      </c>
      <c r="AT1249" s="47"/>
      <c r="AU1249" s="46"/>
      <c r="AV1249" s="24">
        <f t="shared" si="532"/>
        <v>0</v>
      </c>
      <c r="AW1249" s="23" t="str">
        <f t="shared" si="533"/>
        <v>NÃO MEDIDO</v>
      </c>
      <c r="AX1249" s="45"/>
    </row>
    <row r="1250" spans="1:50" s="41" customFormat="1" ht="50.25" customHeight="1" x14ac:dyDescent="0.2">
      <c r="A1250" s="41" t="s">
        <v>39</v>
      </c>
      <c r="C1250" s="57" t="s">
        <v>791</v>
      </c>
      <c r="D1250" s="56" t="s">
        <v>790</v>
      </c>
      <c r="E1250" s="55" t="s">
        <v>182</v>
      </c>
      <c r="F1250" s="53">
        <v>189</v>
      </c>
      <c r="G1250" s="53">
        <v>0</v>
      </c>
      <c r="H1250" s="54">
        <v>0</v>
      </c>
      <c r="I1250" s="54"/>
      <c r="J1250" s="54">
        <v>0</v>
      </c>
      <c r="K1250" s="53">
        <f t="shared" si="524"/>
        <v>189</v>
      </c>
      <c r="L1250" s="52">
        <v>90.51</v>
      </c>
      <c r="M1250" s="51">
        <f t="shared" si="530"/>
        <v>17106.39</v>
      </c>
      <c r="N1250" s="50"/>
      <c r="O1250" s="50">
        <f t="shared" ref="O1250:O1313" si="534">ROUND(N1250*$L1250,2)</f>
        <v>0</v>
      </c>
      <c r="P1250" s="50"/>
      <c r="Q1250" s="50">
        <f t="shared" ref="Q1250:Q1313" si="535">ROUND(P1250*$L1250,2)</f>
        <v>0</v>
      </c>
      <c r="R1250" s="50"/>
      <c r="S1250" s="50">
        <f t="shared" ref="S1250:S1313" si="536">ROUND(R1250*$L1250,2)</f>
        <v>0</v>
      </c>
      <c r="T1250" s="50"/>
      <c r="U1250" s="50">
        <f t="shared" ref="U1250:U1313" si="537">ROUND(T1250*$L1250,2)</f>
        <v>0</v>
      </c>
      <c r="V1250" s="50"/>
      <c r="W1250" s="50">
        <f t="shared" ref="W1250:W1313" si="538">ROUND(V1250*$L1250,2)</f>
        <v>0</v>
      </c>
      <c r="X1250" s="50"/>
      <c r="Y1250" s="50">
        <f t="shared" ref="Y1250:Y1313" si="539">ROUND(X1250*$L1250,2)</f>
        <v>0</v>
      </c>
      <c r="Z1250" s="50"/>
      <c r="AA1250" s="50">
        <f t="shared" ref="AA1250:AA1313" si="540">ROUND(Z1250*$L1250,2)</f>
        <v>0</v>
      </c>
      <c r="AB1250" s="50"/>
      <c r="AC1250" s="50">
        <f t="shared" si="525"/>
        <v>0</v>
      </c>
      <c r="AD1250" s="50"/>
      <c r="AE1250" s="50">
        <f t="shared" si="517"/>
        <v>0</v>
      </c>
      <c r="AF1250" s="50">
        <v>23.7</v>
      </c>
      <c r="AG1250" s="50">
        <f t="shared" si="518"/>
        <v>2145.09</v>
      </c>
      <c r="AH1250" s="50"/>
      <c r="AI1250" s="50">
        <f t="shared" si="526"/>
        <v>0</v>
      </c>
      <c r="AJ1250" s="50"/>
      <c r="AK1250" s="50">
        <f t="shared" si="531"/>
        <v>0</v>
      </c>
      <c r="AL1250" s="50"/>
      <c r="AM1250" s="50">
        <f t="shared" si="527"/>
        <v>0</v>
      </c>
      <c r="AN1250" s="50"/>
      <c r="AO1250" s="50">
        <f t="shared" si="528"/>
        <v>0</v>
      </c>
      <c r="AP1250" s="49">
        <f t="shared" si="529"/>
        <v>23.7</v>
      </c>
      <c r="AQ1250" s="49">
        <f t="shared" si="521"/>
        <v>2145.09</v>
      </c>
      <c r="AR1250" s="49">
        <f t="shared" si="522"/>
        <v>165.3</v>
      </c>
      <c r="AS1250" s="58">
        <f t="shared" si="523"/>
        <v>14961.3</v>
      </c>
      <c r="AT1250" s="47"/>
      <c r="AU1250" s="46"/>
      <c r="AV1250" s="24">
        <f t="shared" si="532"/>
        <v>0</v>
      </c>
      <c r="AW1250" s="23" t="str">
        <f t="shared" si="533"/>
        <v>NÃO MEDIDO</v>
      </c>
      <c r="AX1250" s="45"/>
    </row>
    <row r="1251" spans="1:50" s="41" customFormat="1" ht="50.25" customHeight="1" x14ac:dyDescent="0.2">
      <c r="A1251" s="41" t="s">
        <v>39</v>
      </c>
      <c r="C1251" s="57" t="s">
        <v>789</v>
      </c>
      <c r="D1251" s="56" t="s">
        <v>788</v>
      </c>
      <c r="E1251" s="55" t="s">
        <v>182</v>
      </c>
      <c r="F1251" s="53">
        <v>28</v>
      </c>
      <c r="G1251" s="53">
        <v>0</v>
      </c>
      <c r="H1251" s="54">
        <v>0</v>
      </c>
      <c r="I1251" s="54"/>
      <c r="J1251" s="54">
        <v>0</v>
      </c>
      <c r="K1251" s="53">
        <f t="shared" si="524"/>
        <v>28</v>
      </c>
      <c r="L1251" s="52">
        <v>103.04</v>
      </c>
      <c r="M1251" s="51">
        <f t="shared" si="530"/>
        <v>2885.12</v>
      </c>
      <c r="N1251" s="50"/>
      <c r="O1251" s="50">
        <f t="shared" si="534"/>
        <v>0</v>
      </c>
      <c r="P1251" s="50"/>
      <c r="Q1251" s="50">
        <f t="shared" si="535"/>
        <v>0</v>
      </c>
      <c r="R1251" s="50"/>
      <c r="S1251" s="50">
        <f t="shared" si="536"/>
        <v>0</v>
      </c>
      <c r="T1251" s="50"/>
      <c r="U1251" s="50">
        <f t="shared" si="537"/>
        <v>0</v>
      </c>
      <c r="V1251" s="50"/>
      <c r="W1251" s="50">
        <f t="shared" si="538"/>
        <v>0</v>
      </c>
      <c r="X1251" s="50"/>
      <c r="Y1251" s="50">
        <f t="shared" si="539"/>
        <v>0</v>
      </c>
      <c r="Z1251" s="50"/>
      <c r="AA1251" s="50">
        <f t="shared" si="540"/>
        <v>0</v>
      </c>
      <c r="AB1251" s="50"/>
      <c r="AC1251" s="50">
        <f t="shared" si="525"/>
        <v>0</v>
      </c>
      <c r="AD1251" s="50"/>
      <c r="AE1251" s="50">
        <f t="shared" si="517"/>
        <v>0</v>
      </c>
      <c r="AF1251" s="50">
        <v>7.6</v>
      </c>
      <c r="AG1251" s="50">
        <f t="shared" si="518"/>
        <v>783.1</v>
      </c>
      <c r="AH1251" s="50"/>
      <c r="AI1251" s="50">
        <f t="shared" si="526"/>
        <v>0</v>
      </c>
      <c r="AJ1251" s="50"/>
      <c r="AK1251" s="50">
        <f t="shared" si="531"/>
        <v>0</v>
      </c>
      <c r="AL1251" s="50"/>
      <c r="AM1251" s="50">
        <f t="shared" si="527"/>
        <v>0</v>
      </c>
      <c r="AN1251" s="50"/>
      <c r="AO1251" s="50">
        <f t="shared" si="528"/>
        <v>0</v>
      </c>
      <c r="AP1251" s="49">
        <f t="shared" si="529"/>
        <v>7.6</v>
      </c>
      <c r="AQ1251" s="49">
        <f t="shared" si="521"/>
        <v>783.1</v>
      </c>
      <c r="AR1251" s="49">
        <f t="shared" si="522"/>
        <v>20.399999999999999</v>
      </c>
      <c r="AS1251" s="58">
        <f t="shared" si="523"/>
        <v>2102.02</v>
      </c>
      <c r="AT1251" s="47"/>
      <c r="AU1251" s="46"/>
      <c r="AV1251" s="24">
        <f t="shared" si="532"/>
        <v>0</v>
      </c>
      <c r="AW1251" s="23" t="str">
        <f t="shared" si="533"/>
        <v>NÃO MEDIDO</v>
      </c>
      <c r="AX1251" s="45"/>
    </row>
    <row r="1252" spans="1:50" s="41" customFormat="1" ht="45" customHeight="1" x14ac:dyDescent="0.2">
      <c r="A1252" s="41" t="s">
        <v>39</v>
      </c>
      <c r="C1252" s="57" t="s">
        <v>787</v>
      </c>
      <c r="D1252" s="56" t="s">
        <v>786</v>
      </c>
      <c r="E1252" s="55" t="s">
        <v>182</v>
      </c>
      <c r="F1252" s="53">
        <v>52</v>
      </c>
      <c r="G1252" s="53">
        <v>0</v>
      </c>
      <c r="H1252" s="54">
        <v>0</v>
      </c>
      <c r="I1252" s="54"/>
      <c r="J1252" s="54">
        <v>0</v>
      </c>
      <c r="K1252" s="53">
        <f t="shared" si="524"/>
        <v>52</v>
      </c>
      <c r="L1252" s="52">
        <v>114.33</v>
      </c>
      <c r="M1252" s="51">
        <f t="shared" si="530"/>
        <v>5945.16</v>
      </c>
      <c r="N1252" s="50"/>
      <c r="O1252" s="50">
        <f t="shared" si="534"/>
        <v>0</v>
      </c>
      <c r="P1252" s="50"/>
      <c r="Q1252" s="50">
        <f t="shared" si="535"/>
        <v>0</v>
      </c>
      <c r="R1252" s="50"/>
      <c r="S1252" s="50">
        <f t="shared" si="536"/>
        <v>0</v>
      </c>
      <c r="T1252" s="50"/>
      <c r="U1252" s="50">
        <f t="shared" si="537"/>
        <v>0</v>
      </c>
      <c r="V1252" s="50"/>
      <c r="W1252" s="50">
        <f t="shared" si="538"/>
        <v>0</v>
      </c>
      <c r="X1252" s="50"/>
      <c r="Y1252" s="50">
        <f t="shared" si="539"/>
        <v>0</v>
      </c>
      <c r="Z1252" s="50"/>
      <c r="AA1252" s="50">
        <f t="shared" si="540"/>
        <v>0</v>
      </c>
      <c r="AB1252" s="50"/>
      <c r="AC1252" s="50">
        <f t="shared" si="525"/>
        <v>0</v>
      </c>
      <c r="AD1252" s="50"/>
      <c r="AE1252" s="50">
        <f t="shared" si="517"/>
        <v>0</v>
      </c>
      <c r="AF1252" s="50"/>
      <c r="AG1252" s="50">
        <f t="shared" si="518"/>
        <v>0</v>
      </c>
      <c r="AH1252" s="50"/>
      <c r="AI1252" s="50">
        <f t="shared" si="526"/>
        <v>0</v>
      </c>
      <c r="AJ1252" s="50"/>
      <c r="AK1252" s="50">
        <f t="shared" si="531"/>
        <v>0</v>
      </c>
      <c r="AL1252" s="50"/>
      <c r="AM1252" s="50">
        <f t="shared" si="527"/>
        <v>0</v>
      </c>
      <c r="AN1252" s="50"/>
      <c r="AO1252" s="50">
        <f t="shared" si="528"/>
        <v>0</v>
      </c>
      <c r="AP1252" s="49">
        <f t="shared" si="529"/>
        <v>0</v>
      </c>
      <c r="AQ1252" s="49">
        <f t="shared" si="521"/>
        <v>0</v>
      </c>
      <c r="AR1252" s="49">
        <f t="shared" si="522"/>
        <v>52</v>
      </c>
      <c r="AS1252" s="58">
        <f t="shared" si="523"/>
        <v>5945.16</v>
      </c>
      <c r="AT1252" s="47"/>
      <c r="AU1252" s="46"/>
      <c r="AV1252" s="24">
        <f t="shared" si="532"/>
        <v>0</v>
      </c>
      <c r="AW1252" s="23" t="str">
        <f t="shared" si="533"/>
        <v>NÃO MEDIDO</v>
      </c>
      <c r="AX1252" s="45"/>
    </row>
    <row r="1253" spans="1:50" s="41" customFormat="1" ht="45" customHeight="1" x14ac:dyDescent="0.2">
      <c r="A1253" s="41" t="s">
        <v>39</v>
      </c>
      <c r="C1253" s="57" t="s">
        <v>785</v>
      </c>
      <c r="D1253" s="56" t="s">
        <v>784</v>
      </c>
      <c r="E1253" s="55" t="s">
        <v>43</v>
      </c>
      <c r="F1253" s="53">
        <v>43</v>
      </c>
      <c r="G1253" s="53">
        <v>0</v>
      </c>
      <c r="H1253" s="54">
        <v>0</v>
      </c>
      <c r="I1253" s="54"/>
      <c r="J1253" s="54">
        <v>0</v>
      </c>
      <c r="K1253" s="53">
        <f t="shared" si="524"/>
        <v>43</v>
      </c>
      <c r="L1253" s="52">
        <v>54.45</v>
      </c>
      <c r="M1253" s="51">
        <f t="shared" si="530"/>
        <v>2341.35</v>
      </c>
      <c r="N1253" s="50"/>
      <c r="O1253" s="50">
        <f t="shared" si="534"/>
        <v>0</v>
      </c>
      <c r="P1253" s="50"/>
      <c r="Q1253" s="50">
        <f t="shared" si="535"/>
        <v>0</v>
      </c>
      <c r="R1253" s="50"/>
      <c r="S1253" s="50">
        <f t="shared" si="536"/>
        <v>0</v>
      </c>
      <c r="T1253" s="50"/>
      <c r="U1253" s="50">
        <f t="shared" si="537"/>
        <v>0</v>
      </c>
      <c r="V1253" s="50"/>
      <c r="W1253" s="50">
        <f t="shared" si="538"/>
        <v>0</v>
      </c>
      <c r="X1253" s="50"/>
      <c r="Y1253" s="50">
        <f t="shared" si="539"/>
        <v>0</v>
      </c>
      <c r="Z1253" s="50"/>
      <c r="AA1253" s="50">
        <f t="shared" si="540"/>
        <v>0</v>
      </c>
      <c r="AB1253" s="50"/>
      <c r="AC1253" s="50">
        <f t="shared" si="525"/>
        <v>0</v>
      </c>
      <c r="AD1253" s="50"/>
      <c r="AE1253" s="50">
        <f t="shared" si="517"/>
        <v>0</v>
      </c>
      <c r="AF1253" s="50"/>
      <c r="AG1253" s="50">
        <f t="shared" si="518"/>
        <v>0</v>
      </c>
      <c r="AH1253" s="50"/>
      <c r="AI1253" s="50">
        <f t="shared" si="526"/>
        <v>0</v>
      </c>
      <c r="AJ1253" s="50">
        <v>4</v>
      </c>
      <c r="AK1253" s="50">
        <f t="shared" si="531"/>
        <v>217.8</v>
      </c>
      <c r="AL1253" s="50"/>
      <c r="AM1253" s="50">
        <f t="shared" si="527"/>
        <v>0</v>
      </c>
      <c r="AN1253" s="50"/>
      <c r="AO1253" s="50">
        <f t="shared" si="528"/>
        <v>0</v>
      </c>
      <c r="AP1253" s="49">
        <f t="shared" si="529"/>
        <v>4</v>
      </c>
      <c r="AQ1253" s="49">
        <f t="shared" si="521"/>
        <v>217.8</v>
      </c>
      <c r="AR1253" s="49">
        <f t="shared" si="522"/>
        <v>39</v>
      </c>
      <c r="AS1253" s="58">
        <f t="shared" si="523"/>
        <v>2123.5499999999997</v>
      </c>
      <c r="AT1253" s="47"/>
      <c r="AU1253" s="46"/>
      <c r="AV1253" s="24">
        <f t="shared" si="532"/>
        <v>4</v>
      </c>
      <c r="AW1253" s="23" t="str">
        <f t="shared" si="533"/>
        <v>MEDIDO</v>
      </c>
      <c r="AX1253" s="45"/>
    </row>
    <row r="1254" spans="1:50" s="41" customFormat="1" ht="45" customHeight="1" x14ac:dyDescent="0.2">
      <c r="A1254" s="41" t="s">
        <v>39</v>
      </c>
      <c r="C1254" s="57" t="s">
        <v>783</v>
      </c>
      <c r="D1254" s="56" t="s">
        <v>782</v>
      </c>
      <c r="E1254" s="55" t="s">
        <v>43</v>
      </c>
      <c r="F1254" s="53">
        <v>15</v>
      </c>
      <c r="G1254" s="53">
        <v>0</v>
      </c>
      <c r="H1254" s="54">
        <v>0</v>
      </c>
      <c r="I1254" s="54"/>
      <c r="J1254" s="54">
        <v>0</v>
      </c>
      <c r="K1254" s="53">
        <f t="shared" si="524"/>
        <v>15</v>
      </c>
      <c r="L1254" s="52">
        <v>39.020000000000003</v>
      </c>
      <c r="M1254" s="51">
        <f t="shared" si="530"/>
        <v>585.29999999999995</v>
      </c>
      <c r="N1254" s="50"/>
      <c r="O1254" s="50">
        <f t="shared" si="534"/>
        <v>0</v>
      </c>
      <c r="P1254" s="50"/>
      <c r="Q1254" s="50">
        <f t="shared" si="535"/>
        <v>0</v>
      </c>
      <c r="R1254" s="50"/>
      <c r="S1254" s="50">
        <f t="shared" si="536"/>
        <v>0</v>
      </c>
      <c r="T1254" s="50"/>
      <c r="U1254" s="50">
        <f t="shared" si="537"/>
        <v>0</v>
      </c>
      <c r="V1254" s="50"/>
      <c r="W1254" s="50">
        <f t="shared" si="538"/>
        <v>0</v>
      </c>
      <c r="X1254" s="50"/>
      <c r="Y1254" s="50">
        <f t="shared" si="539"/>
        <v>0</v>
      </c>
      <c r="Z1254" s="50"/>
      <c r="AA1254" s="50">
        <f t="shared" si="540"/>
        <v>0</v>
      </c>
      <c r="AB1254" s="50"/>
      <c r="AC1254" s="50">
        <f t="shared" si="525"/>
        <v>0</v>
      </c>
      <c r="AD1254" s="50"/>
      <c r="AE1254" s="50">
        <f t="shared" si="517"/>
        <v>0</v>
      </c>
      <c r="AF1254" s="50"/>
      <c r="AG1254" s="50">
        <f t="shared" si="518"/>
        <v>0</v>
      </c>
      <c r="AH1254" s="50"/>
      <c r="AI1254" s="50">
        <f t="shared" si="526"/>
        <v>0</v>
      </c>
      <c r="AJ1254" s="50">
        <v>4</v>
      </c>
      <c r="AK1254" s="50">
        <f t="shared" si="531"/>
        <v>156.08000000000001</v>
      </c>
      <c r="AL1254" s="50"/>
      <c r="AM1254" s="50">
        <f t="shared" si="527"/>
        <v>0</v>
      </c>
      <c r="AN1254" s="50"/>
      <c r="AO1254" s="50">
        <f t="shared" si="528"/>
        <v>0</v>
      </c>
      <c r="AP1254" s="49">
        <f t="shared" si="529"/>
        <v>4</v>
      </c>
      <c r="AQ1254" s="49">
        <f t="shared" si="521"/>
        <v>156.08000000000001</v>
      </c>
      <c r="AR1254" s="49">
        <f t="shared" si="522"/>
        <v>11</v>
      </c>
      <c r="AS1254" s="58">
        <f t="shared" si="523"/>
        <v>429.21999999999991</v>
      </c>
      <c r="AT1254" s="47"/>
      <c r="AU1254" s="46"/>
      <c r="AV1254" s="24">
        <f t="shared" si="532"/>
        <v>4</v>
      </c>
      <c r="AW1254" s="23" t="str">
        <f t="shared" si="533"/>
        <v>MEDIDO</v>
      </c>
      <c r="AX1254" s="45"/>
    </row>
    <row r="1255" spans="1:50" s="41" customFormat="1" ht="45" customHeight="1" x14ac:dyDescent="0.2">
      <c r="A1255" s="41" t="s">
        <v>39</v>
      </c>
      <c r="C1255" s="57" t="s">
        <v>781</v>
      </c>
      <c r="D1255" s="56" t="s">
        <v>780</v>
      </c>
      <c r="E1255" s="55" t="s">
        <v>43</v>
      </c>
      <c r="F1255" s="53">
        <v>28</v>
      </c>
      <c r="G1255" s="53">
        <v>0</v>
      </c>
      <c r="H1255" s="54">
        <v>0</v>
      </c>
      <c r="I1255" s="54"/>
      <c r="J1255" s="54">
        <v>0</v>
      </c>
      <c r="K1255" s="53">
        <f t="shared" si="524"/>
        <v>28</v>
      </c>
      <c r="L1255" s="52">
        <v>39.85</v>
      </c>
      <c r="M1255" s="51">
        <f t="shared" si="530"/>
        <v>1115.8</v>
      </c>
      <c r="N1255" s="50"/>
      <c r="O1255" s="50">
        <f t="shared" si="534"/>
        <v>0</v>
      </c>
      <c r="P1255" s="50"/>
      <c r="Q1255" s="50">
        <f t="shared" si="535"/>
        <v>0</v>
      </c>
      <c r="R1255" s="50"/>
      <c r="S1255" s="50">
        <f t="shared" si="536"/>
        <v>0</v>
      </c>
      <c r="T1255" s="50"/>
      <c r="U1255" s="50">
        <f t="shared" si="537"/>
        <v>0</v>
      </c>
      <c r="V1255" s="50"/>
      <c r="W1255" s="50">
        <f t="shared" si="538"/>
        <v>0</v>
      </c>
      <c r="X1255" s="50"/>
      <c r="Y1255" s="50">
        <f t="shared" si="539"/>
        <v>0</v>
      </c>
      <c r="Z1255" s="50"/>
      <c r="AA1255" s="50">
        <f t="shared" si="540"/>
        <v>0</v>
      </c>
      <c r="AB1255" s="50"/>
      <c r="AC1255" s="50">
        <f t="shared" si="525"/>
        <v>0</v>
      </c>
      <c r="AD1255" s="50"/>
      <c r="AE1255" s="50">
        <f t="shared" si="517"/>
        <v>0</v>
      </c>
      <c r="AF1255" s="50"/>
      <c r="AG1255" s="50">
        <f t="shared" si="518"/>
        <v>0</v>
      </c>
      <c r="AH1255" s="50"/>
      <c r="AI1255" s="50">
        <f t="shared" si="526"/>
        <v>0</v>
      </c>
      <c r="AJ1255" s="50"/>
      <c r="AK1255" s="50">
        <f t="shared" si="531"/>
        <v>0</v>
      </c>
      <c r="AL1255" s="50"/>
      <c r="AM1255" s="50">
        <f t="shared" si="527"/>
        <v>0</v>
      </c>
      <c r="AN1255" s="50"/>
      <c r="AO1255" s="50">
        <f t="shared" si="528"/>
        <v>0</v>
      </c>
      <c r="AP1255" s="49">
        <f t="shared" si="529"/>
        <v>0</v>
      </c>
      <c r="AQ1255" s="49">
        <f t="shared" si="521"/>
        <v>0</v>
      </c>
      <c r="AR1255" s="49">
        <f t="shared" si="522"/>
        <v>28</v>
      </c>
      <c r="AS1255" s="58">
        <f t="shared" si="523"/>
        <v>1115.8</v>
      </c>
      <c r="AT1255" s="47"/>
      <c r="AU1255" s="46"/>
      <c r="AV1255" s="24">
        <f t="shared" si="532"/>
        <v>0</v>
      </c>
      <c r="AW1255" s="23" t="str">
        <f t="shared" si="533"/>
        <v>NÃO MEDIDO</v>
      </c>
      <c r="AX1255" s="45"/>
    </row>
    <row r="1256" spans="1:50" s="41" customFormat="1" ht="45" customHeight="1" x14ac:dyDescent="0.2">
      <c r="A1256" s="41" t="s">
        <v>39</v>
      </c>
      <c r="C1256" s="57" t="s">
        <v>779</v>
      </c>
      <c r="D1256" s="56" t="s">
        <v>778</v>
      </c>
      <c r="E1256" s="55" t="s">
        <v>486</v>
      </c>
      <c r="F1256" s="53">
        <v>87</v>
      </c>
      <c r="G1256" s="53">
        <v>0</v>
      </c>
      <c r="H1256" s="54">
        <v>0</v>
      </c>
      <c r="I1256" s="54"/>
      <c r="J1256" s="54">
        <v>0</v>
      </c>
      <c r="K1256" s="53">
        <f t="shared" si="524"/>
        <v>87</v>
      </c>
      <c r="L1256" s="52">
        <v>86.4</v>
      </c>
      <c r="M1256" s="51">
        <f t="shared" si="530"/>
        <v>7516.8</v>
      </c>
      <c r="N1256" s="50"/>
      <c r="O1256" s="50">
        <f t="shared" si="534"/>
        <v>0</v>
      </c>
      <c r="P1256" s="50"/>
      <c r="Q1256" s="50">
        <f t="shared" si="535"/>
        <v>0</v>
      </c>
      <c r="R1256" s="50"/>
      <c r="S1256" s="50">
        <f t="shared" si="536"/>
        <v>0</v>
      </c>
      <c r="T1256" s="50"/>
      <c r="U1256" s="50">
        <f t="shared" si="537"/>
        <v>0</v>
      </c>
      <c r="V1256" s="50"/>
      <c r="W1256" s="50">
        <f t="shared" si="538"/>
        <v>0</v>
      </c>
      <c r="X1256" s="50"/>
      <c r="Y1256" s="50">
        <f t="shared" si="539"/>
        <v>0</v>
      </c>
      <c r="Z1256" s="50"/>
      <c r="AA1256" s="50">
        <f t="shared" si="540"/>
        <v>0</v>
      </c>
      <c r="AB1256" s="50"/>
      <c r="AC1256" s="50">
        <f t="shared" si="525"/>
        <v>0</v>
      </c>
      <c r="AD1256" s="50"/>
      <c r="AE1256" s="50">
        <f t="shared" si="517"/>
        <v>0</v>
      </c>
      <c r="AF1256" s="50"/>
      <c r="AG1256" s="50">
        <f t="shared" si="518"/>
        <v>0</v>
      </c>
      <c r="AH1256" s="50"/>
      <c r="AI1256" s="50">
        <f t="shared" si="526"/>
        <v>0</v>
      </c>
      <c r="AJ1256" s="50"/>
      <c r="AK1256" s="50">
        <f t="shared" si="531"/>
        <v>0</v>
      </c>
      <c r="AL1256" s="50"/>
      <c r="AM1256" s="50">
        <f t="shared" si="527"/>
        <v>0</v>
      </c>
      <c r="AN1256" s="50"/>
      <c r="AO1256" s="50">
        <f t="shared" si="528"/>
        <v>0</v>
      </c>
      <c r="AP1256" s="49">
        <f t="shared" si="529"/>
        <v>0</v>
      </c>
      <c r="AQ1256" s="49">
        <f t="shared" si="521"/>
        <v>0</v>
      </c>
      <c r="AR1256" s="49">
        <f t="shared" si="522"/>
        <v>87</v>
      </c>
      <c r="AS1256" s="58">
        <f t="shared" si="523"/>
        <v>7516.8</v>
      </c>
      <c r="AT1256" s="47"/>
      <c r="AU1256" s="46"/>
      <c r="AV1256" s="24">
        <f t="shared" si="532"/>
        <v>0</v>
      </c>
      <c r="AW1256" s="23" t="str">
        <f t="shared" si="533"/>
        <v>NÃO MEDIDO</v>
      </c>
      <c r="AX1256" s="45"/>
    </row>
    <row r="1257" spans="1:50" s="41" customFormat="1" ht="45" customHeight="1" x14ac:dyDescent="0.2">
      <c r="A1257" s="41" t="s">
        <v>39</v>
      </c>
      <c r="C1257" s="57" t="s">
        <v>777</v>
      </c>
      <c r="D1257" s="56" t="s">
        <v>776</v>
      </c>
      <c r="E1257" s="55" t="s">
        <v>87</v>
      </c>
      <c r="F1257" s="53">
        <v>73</v>
      </c>
      <c r="G1257" s="53">
        <v>0</v>
      </c>
      <c r="H1257" s="54">
        <v>0</v>
      </c>
      <c r="I1257" s="54"/>
      <c r="J1257" s="54">
        <v>0</v>
      </c>
      <c r="K1257" s="53">
        <f t="shared" si="524"/>
        <v>73</v>
      </c>
      <c r="L1257" s="52">
        <v>26.94</v>
      </c>
      <c r="M1257" s="51">
        <f t="shared" si="530"/>
        <v>1966.62</v>
      </c>
      <c r="N1257" s="50"/>
      <c r="O1257" s="50">
        <f t="shared" si="534"/>
        <v>0</v>
      </c>
      <c r="P1257" s="50"/>
      <c r="Q1257" s="50">
        <f t="shared" si="535"/>
        <v>0</v>
      </c>
      <c r="R1257" s="50"/>
      <c r="S1257" s="50">
        <f t="shared" si="536"/>
        <v>0</v>
      </c>
      <c r="T1257" s="50"/>
      <c r="U1257" s="50">
        <f t="shared" si="537"/>
        <v>0</v>
      </c>
      <c r="V1257" s="50"/>
      <c r="W1257" s="50">
        <f t="shared" si="538"/>
        <v>0</v>
      </c>
      <c r="X1257" s="50"/>
      <c r="Y1257" s="50">
        <f t="shared" si="539"/>
        <v>0</v>
      </c>
      <c r="Z1257" s="50"/>
      <c r="AA1257" s="50">
        <f t="shared" si="540"/>
        <v>0</v>
      </c>
      <c r="AB1257" s="50"/>
      <c r="AC1257" s="50">
        <f t="shared" si="525"/>
        <v>0</v>
      </c>
      <c r="AD1257" s="50"/>
      <c r="AE1257" s="50">
        <f t="shared" si="517"/>
        <v>0</v>
      </c>
      <c r="AF1257" s="50">
        <v>23</v>
      </c>
      <c r="AG1257" s="50">
        <f t="shared" si="518"/>
        <v>619.62</v>
      </c>
      <c r="AH1257" s="50"/>
      <c r="AI1257" s="50">
        <f t="shared" si="526"/>
        <v>0</v>
      </c>
      <c r="AJ1257" s="50"/>
      <c r="AK1257" s="50">
        <f t="shared" si="531"/>
        <v>0</v>
      </c>
      <c r="AL1257" s="50"/>
      <c r="AM1257" s="50">
        <f t="shared" si="527"/>
        <v>0</v>
      </c>
      <c r="AN1257" s="50"/>
      <c r="AO1257" s="50">
        <f t="shared" si="528"/>
        <v>0</v>
      </c>
      <c r="AP1257" s="49">
        <f t="shared" si="529"/>
        <v>23</v>
      </c>
      <c r="AQ1257" s="49">
        <f t="shared" si="521"/>
        <v>619.62</v>
      </c>
      <c r="AR1257" s="49">
        <f t="shared" si="522"/>
        <v>50</v>
      </c>
      <c r="AS1257" s="58">
        <f t="shared" si="523"/>
        <v>1347</v>
      </c>
      <c r="AT1257" s="47"/>
      <c r="AU1257" s="46"/>
      <c r="AV1257" s="24">
        <f t="shared" si="532"/>
        <v>0</v>
      </c>
      <c r="AW1257" s="23" t="str">
        <f t="shared" si="533"/>
        <v>NÃO MEDIDO</v>
      </c>
      <c r="AX1257" s="45"/>
    </row>
    <row r="1258" spans="1:50" s="41" customFormat="1" ht="30" customHeight="1" x14ac:dyDescent="0.2">
      <c r="A1258" s="60" t="s">
        <v>41</v>
      </c>
      <c r="B1258" s="60"/>
      <c r="C1258" s="57">
        <v>19</v>
      </c>
      <c r="D1258" s="56" t="s">
        <v>775</v>
      </c>
      <c r="E1258" s="55"/>
      <c r="F1258" s="53"/>
      <c r="G1258" s="53">
        <v>0</v>
      </c>
      <c r="H1258" s="54">
        <v>0</v>
      </c>
      <c r="I1258" s="54"/>
      <c r="J1258" s="54">
        <v>0</v>
      </c>
      <c r="K1258" s="53">
        <f t="shared" si="524"/>
        <v>0</v>
      </c>
      <c r="L1258" s="52"/>
      <c r="M1258" s="51">
        <f t="shared" si="530"/>
        <v>0</v>
      </c>
      <c r="N1258" s="50"/>
      <c r="O1258" s="50">
        <f t="shared" si="534"/>
        <v>0</v>
      </c>
      <c r="P1258" s="50"/>
      <c r="Q1258" s="50">
        <f t="shared" si="535"/>
        <v>0</v>
      </c>
      <c r="R1258" s="50"/>
      <c r="S1258" s="50">
        <f t="shared" si="536"/>
        <v>0</v>
      </c>
      <c r="T1258" s="50"/>
      <c r="U1258" s="50">
        <f t="shared" si="537"/>
        <v>0</v>
      </c>
      <c r="V1258" s="50"/>
      <c r="W1258" s="50">
        <f t="shared" si="538"/>
        <v>0</v>
      </c>
      <c r="X1258" s="50"/>
      <c r="Y1258" s="50">
        <f t="shared" si="539"/>
        <v>0</v>
      </c>
      <c r="Z1258" s="50"/>
      <c r="AA1258" s="50">
        <f t="shared" si="540"/>
        <v>0</v>
      </c>
      <c r="AB1258" s="50"/>
      <c r="AC1258" s="50">
        <f t="shared" si="525"/>
        <v>0</v>
      </c>
      <c r="AD1258" s="50"/>
      <c r="AE1258" s="50">
        <f t="shared" si="517"/>
        <v>0</v>
      </c>
      <c r="AF1258" s="50"/>
      <c r="AG1258" s="50">
        <f t="shared" si="518"/>
        <v>0</v>
      </c>
      <c r="AH1258" s="50"/>
      <c r="AI1258" s="50">
        <f t="shared" si="526"/>
        <v>0</v>
      </c>
      <c r="AJ1258" s="50"/>
      <c r="AK1258" s="50">
        <f t="shared" si="531"/>
        <v>0</v>
      </c>
      <c r="AL1258" s="50"/>
      <c r="AM1258" s="50">
        <f t="shared" si="527"/>
        <v>0</v>
      </c>
      <c r="AN1258" s="50"/>
      <c r="AO1258" s="50">
        <f t="shared" si="528"/>
        <v>0</v>
      </c>
      <c r="AP1258" s="49">
        <f t="shared" si="529"/>
        <v>0</v>
      </c>
      <c r="AQ1258" s="49">
        <f t="shared" si="521"/>
        <v>0</v>
      </c>
      <c r="AR1258" s="49">
        <f t="shared" si="522"/>
        <v>0</v>
      </c>
      <c r="AS1258" s="58">
        <f t="shared" si="523"/>
        <v>0</v>
      </c>
      <c r="AT1258" s="47"/>
      <c r="AU1258" s="46"/>
      <c r="AV1258" s="24">
        <f t="shared" si="532"/>
        <v>0</v>
      </c>
      <c r="AW1258" s="23" t="str">
        <f>IF(COUNTIF(AW1259:AW1631,"MEDIDO")&lt;&gt;0,"MEDIDO","NÃO MEDIDO")</f>
        <v>MEDIDO</v>
      </c>
      <c r="AX1258" s="45"/>
    </row>
    <row r="1259" spans="1:50" s="41" customFormat="1" ht="30" customHeight="1" x14ac:dyDescent="0.2">
      <c r="A1259" s="60" t="s">
        <v>41</v>
      </c>
      <c r="B1259" s="60"/>
      <c r="C1259" s="57">
        <v>190100</v>
      </c>
      <c r="D1259" s="56" t="s">
        <v>774</v>
      </c>
      <c r="E1259" s="55"/>
      <c r="F1259" s="53"/>
      <c r="G1259" s="53">
        <v>0</v>
      </c>
      <c r="H1259" s="54">
        <v>0</v>
      </c>
      <c r="I1259" s="54"/>
      <c r="J1259" s="54">
        <v>0</v>
      </c>
      <c r="K1259" s="53">
        <f t="shared" si="524"/>
        <v>0</v>
      </c>
      <c r="L1259" s="52"/>
      <c r="M1259" s="51">
        <f t="shared" si="530"/>
        <v>0</v>
      </c>
      <c r="N1259" s="50"/>
      <c r="O1259" s="50">
        <f t="shared" si="534"/>
        <v>0</v>
      </c>
      <c r="P1259" s="50"/>
      <c r="Q1259" s="50">
        <f t="shared" si="535"/>
        <v>0</v>
      </c>
      <c r="R1259" s="50"/>
      <c r="S1259" s="50">
        <f t="shared" si="536"/>
        <v>0</v>
      </c>
      <c r="T1259" s="50"/>
      <c r="U1259" s="50">
        <f t="shared" si="537"/>
        <v>0</v>
      </c>
      <c r="V1259" s="50"/>
      <c r="W1259" s="50">
        <f t="shared" si="538"/>
        <v>0</v>
      </c>
      <c r="X1259" s="50"/>
      <c r="Y1259" s="50">
        <f t="shared" si="539"/>
        <v>0</v>
      </c>
      <c r="Z1259" s="50"/>
      <c r="AA1259" s="50">
        <f t="shared" si="540"/>
        <v>0</v>
      </c>
      <c r="AB1259" s="50"/>
      <c r="AC1259" s="50">
        <f t="shared" si="525"/>
        <v>0</v>
      </c>
      <c r="AD1259" s="50"/>
      <c r="AE1259" s="50">
        <f t="shared" si="517"/>
        <v>0</v>
      </c>
      <c r="AF1259" s="50"/>
      <c r="AG1259" s="50">
        <f t="shared" si="518"/>
        <v>0</v>
      </c>
      <c r="AH1259" s="50"/>
      <c r="AI1259" s="50">
        <f t="shared" si="526"/>
        <v>0</v>
      </c>
      <c r="AJ1259" s="50"/>
      <c r="AK1259" s="50">
        <f t="shared" si="531"/>
        <v>0</v>
      </c>
      <c r="AL1259" s="50"/>
      <c r="AM1259" s="50">
        <f t="shared" si="527"/>
        <v>0</v>
      </c>
      <c r="AN1259" s="50"/>
      <c r="AO1259" s="50">
        <f t="shared" si="528"/>
        <v>0</v>
      </c>
      <c r="AP1259" s="49">
        <f t="shared" si="529"/>
        <v>0</v>
      </c>
      <c r="AQ1259" s="49">
        <f t="shared" si="521"/>
        <v>0</v>
      </c>
      <c r="AR1259" s="49">
        <f t="shared" si="522"/>
        <v>0</v>
      </c>
      <c r="AS1259" s="58">
        <f t="shared" si="523"/>
        <v>0</v>
      </c>
      <c r="AT1259" s="47"/>
      <c r="AU1259" s="46"/>
      <c r="AV1259" s="24">
        <f t="shared" si="532"/>
        <v>0</v>
      </c>
      <c r="AW1259" s="23" t="str">
        <f>IF(COUNTIF(AW1260,"MEDIDO")&lt;&gt;0,"MEDIDO","NÃO MEDIDO")</f>
        <v>MEDIDO</v>
      </c>
      <c r="AX1259" s="45"/>
    </row>
    <row r="1260" spans="1:50" s="41" customFormat="1" ht="264" customHeight="1" x14ac:dyDescent="0.2">
      <c r="A1260" s="41" t="s">
        <v>39</v>
      </c>
      <c r="C1260" s="57" t="s">
        <v>773</v>
      </c>
      <c r="D1260" s="56" t="s">
        <v>772</v>
      </c>
      <c r="E1260" s="55" t="s">
        <v>43</v>
      </c>
      <c r="F1260" s="53">
        <v>2</v>
      </c>
      <c r="G1260" s="53">
        <v>0</v>
      </c>
      <c r="H1260" s="54">
        <v>0</v>
      </c>
      <c r="I1260" s="54"/>
      <c r="J1260" s="54">
        <v>0</v>
      </c>
      <c r="K1260" s="53">
        <f t="shared" si="524"/>
        <v>2</v>
      </c>
      <c r="L1260" s="52">
        <v>462160.96</v>
      </c>
      <c r="M1260" s="51">
        <f t="shared" si="530"/>
        <v>924321.92</v>
      </c>
      <c r="N1260" s="50"/>
      <c r="O1260" s="50">
        <f t="shared" si="534"/>
        <v>0</v>
      </c>
      <c r="P1260" s="50"/>
      <c r="Q1260" s="50">
        <f t="shared" si="535"/>
        <v>0</v>
      </c>
      <c r="R1260" s="50"/>
      <c r="S1260" s="50">
        <f t="shared" si="536"/>
        <v>0</v>
      </c>
      <c r="T1260" s="50"/>
      <c r="U1260" s="50">
        <f t="shared" si="537"/>
        <v>0</v>
      </c>
      <c r="V1260" s="50"/>
      <c r="W1260" s="50">
        <f t="shared" si="538"/>
        <v>0</v>
      </c>
      <c r="X1260" s="50"/>
      <c r="Y1260" s="50">
        <f t="shared" si="539"/>
        <v>0</v>
      </c>
      <c r="Z1260" s="50"/>
      <c r="AA1260" s="50">
        <f t="shared" si="540"/>
        <v>0</v>
      </c>
      <c r="AB1260" s="50">
        <v>1.3</v>
      </c>
      <c r="AC1260" s="50">
        <f t="shared" si="525"/>
        <v>600809.25</v>
      </c>
      <c r="AD1260" s="50">
        <v>0.3</v>
      </c>
      <c r="AE1260" s="50">
        <f t="shared" si="517"/>
        <v>138648.29</v>
      </c>
      <c r="AF1260" s="50">
        <v>0.3</v>
      </c>
      <c r="AG1260" s="50">
        <f t="shared" si="518"/>
        <v>138648.29</v>
      </c>
      <c r="AH1260" s="50"/>
      <c r="AI1260" s="50">
        <f t="shared" si="526"/>
        <v>0</v>
      </c>
      <c r="AJ1260" s="50">
        <v>0.1</v>
      </c>
      <c r="AK1260" s="50">
        <f>ROUND(AJ1260*$L1260,2)-0.01</f>
        <v>46216.09</v>
      </c>
      <c r="AL1260" s="50"/>
      <c r="AM1260" s="50">
        <f t="shared" si="527"/>
        <v>0</v>
      </c>
      <c r="AN1260" s="50"/>
      <c r="AO1260" s="50">
        <f t="shared" si="528"/>
        <v>0</v>
      </c>
      <c r="AP1260" s="49">
        <f t="shared" si="529"/>
        <v>2</v>
      </c>
      <c r="AQ1260" s="49">
        <f t="shared" si="521"/>
        <v>924321.92</v>
      </c>
      <c r="AR1260" s="49">
        <f t="shared" si="522"/>
        <v>0</v>
      </c>
      <c r="AS1260" s="58">
        <f t="shared" si="523"/>
        <v>0</v>
      </c>
      <c r="AT1260" s="47"/>
      <c r="AU1260" s="46"/>
      <c r="AV1260" s="24">
        <f t="shared" si="532"/>
        <v>0.1</v>
      </c>
      <c r="AW1260" s="23" t="str">
        <f>IF(AV1260&lt;&gt;0,"MEDIDO","NÃO MEDIDO")</f>
        <v>MEDIDO</v>
      </c>
      <c r="AX1260" s="45"/>
    </row>
    <row r="1261" spans="1:50" s="41" customFormat="1" ht="42" customHeight="1" x14ac:dyDescent="0.2">
      <c r="A1261" s="60" t="s">
        <v>41</v>
      </c>
      <c r="B1261" s="60"/>
      <c r="C1261" s="57">
        <v>190200</v>
      </c>
      <c r="D1261" s="56" t="s">
        <v>771</v>
      </c>
      <c r="E1261" s="55"/>
      <c r="F1261" s="53"/>
      <c r="G1261" s="53">
        <v>0</v>
      </c>
      <c r="H1261" s="54">
        <v>0</v>
      </c>
      <c r="I1261" s="54"/>
      <c r="J1261" s="54">
        <v>0</v>
      </c>
      <c r="K1261" s="53">
        <f t="shared" si="524"/>
        <v>0</v>
      </c>
      <c r="L1261" s="52"/>
      <c r="M1261" s="51">
        <f t="shared" si="530"/>
        <v>0</v>
      </c>
      <c r="N1261" s="50"/>
      <c r="O1261" s="50">
        <f t="shared" si="534"/>
        <v>0</v>
      </c>
      <c r="P1261" s="50"/>
      <c r="Q1261" s="50">
        <f t="shared" si="535"/>
        <v>0</v>
      </c>
      <c r="R1261" s="50"/>
      <c r="S1261" s="50">
        <f t="shared" si="536"/>
        <v>0</v>
      </c>
      <c r="T1261" s="50"/>
      <c r="U1261" s="50">
        <f t="shared" si="537"/>
        <v>0</v>
      </c>
      <c r="V1261" s="50"/>
      <c r="W1261" s="50">
        <f t="shared" si="538"/>
        <v>0</v>
      </c>
      <c r="X1261" s="50"/>
      <c r="Y1261" s="50">
        <f t="shared" si="539"/>
        <v>0</v>
      </c>
      <c r="Z1261" s="50"/>
      <c r="AA1261" s="50">
        <f t="shared" si="540"/>
        <v>0</v>
      </c>
      <c r="AB1261" s="50"/>
      <c r="AC1261" s="50">
        <f t="shared" si="525"/>
        <v>0</v>
      </c>
      <c r="AD1261" s="50"/>
      <c r="AE1261" s="50">
        <f t="shared" si="517"/>
        <v>0</v>
      </c>
      <c r="AF1261" s="50"/>
      <c r="AG1261" s="50">
        <f t="shared" si="518"/>
        <v>0</v>
      </c>
      <c r="AH1261" s="50"/>
      <c r="AI1261" s="50">
        <f t="shared" si="526"/>
        <v>0</v>
      </c>
      <c r="AJ1261" s="50"/>
      <c r="AK1261" s="50">
        <f t="shared" ref="AK1261:AK1324" si="541">ROUND(AJ1261*$L1261,2)</f>
        <v>0</v>
      </c>
      <c r="AL1261" s="50"/>
      <c r="AM1261" s="50">
        <f t="shared" si="527"/>
        <v>0</v>
      </c>
      <c r="AN1261" s="50"/>
      <c r="AO1261" s="50">
        <f t="shared" si="528"/>
        <v>0</v>
      </c>
      <c r="AP1261" s="49">
        <f t="shared" si="529"/>
        <v>0</v>
      </c>
      <c r="AQ1261" s="49">
        <f t="shared" si="521"/>
        <v>0</v>
      </c>
      <c r="AR1261" s="49">
        <f t="shared" si="522"/>
        <v>0</v>
      </c>
      <c r="AS1261" s="58">
        <f t="shared" si="523"/>
        <v>0</v>
      </c>
      <c r="AT1261" s="47"/>
      <c r="AU1261" s="46"/>
      <c r="AV1261" s="24">
        <f t="shared" si="532"/>
        <v>0</v>
      </c>
      <c r="AW1261" s="23" t="str">
        <f>IF(COUNTIF(AW1262:AW1265,"MEDIDO")&lt;&gt;0,"MEDIDO","NÃO MEDIDO")</f>
        <v>NÃO MEDIDO</v>
      </c>
      <c r="AX1261" s="45"/>
    </row>
    <row r="1262" spans="1:50" s="41" customFormat="1" ht="66" customHeight="1" x14ac:dyDescent="0.2">
      <c r="A1262" s="41" t="s">
        <v>39</v>
      </c>
      <c r="C1262" s="57" t="s">
        <v>770</v>
      </c>
      <c r="D1262" s="56" t="s">
        <v>769</v>
      </c>
      <c r="E1262" s="55" t="s">
        <v>43</v>
      </c>
      <c r="F1262" s="53">
        <v>20</v>
      </c>
      <c r="G1262" s="53">
        <v>0</v>
      </c>
      <c r="H1262" s="54">
        <v>0</v>
      </c>
      <c r="I1262" s="54"/>
      <c r="J1262" s="54">
        <v>0</v>
      </c>
      <c r="K1262" s="53">
        <f t="shared" si="524"/>
        <v>20</v>
      </c>
      <c r="L1262" s="52">
        <v>36.979999999999997</v>
      </c>
      <c r="M1262" s="51">
        <f t="shared" si="530"/>
        <v>739.6</v>
      </c>
      <c r="N1262" s="50"/>
      <c r="O1262" s="50">
        <f t="shared" si="534"/>
        <v>0</v>
      </c>
      <c r="P1262" s="50"/>
      <c r="Q1262" s="50">
        <f t="shared" si="535"/>
        <v>0</v>
      </c>
      <c r="R1262" s="50"/>
      <c r="S1262" s="50">
        <f t="shared" si="536"/>
        <v>0</v>
      </c>
      <c r="T1262" s="50"/>
      <c r="U1262" s="50">
        <f t="shared" si="537"/>
        <v>0</v>
      </c>
      <c r="V1262" s="50"/>
      <c r="W1262" s="50">
        <f t="shared" si="538"/>
        <v>0</v>
      </c>
      <c r="X1262" s="50"/>
      <c r="Y1262" s="50">
        <f t="shared" si="539"/>
        <v>0</v>
      </c>
      <c r="Z1262" s="50"/>
      <c r="AA1262" s="50">
        <f t="shared" si="540"/>
        <v>0</v>
      </c>
      <c r="AB1262" s="50"/>
      <c r="AC1262" s="50">
        <f t="shared" si="525"/>
        <v>0</v>
      </c>
      <c r="AD1262" s="50"/>
      <c r="AE1262" s="50">
        <f t="shared" si="517"/>
        <v>0</v>
      </c>
      <c r="AF1262" s="50"/>
      <c r="AG1262" s="50">
        <f t="shared" si="518"/>
        <v>0</v>
      </c>
      <c r="AH1262" s="50"/>
      <c r="AI1262" s="50">
        <f t="shared" si="526"/>
        <v>0</v>
      </c>
      <c r="AJ1262" s="50"/>
      <c r="AK1262" s="50">
        <f t="shared" si="541"/>
        <v>0</v>
      </c>
      <c r="AL1262" s="50"/>
      <c r="AM1262" s="50">
        <f t="shared" si="527"/>
        <v>0</v>
      </c>
      <c r="AN1262" s="50"/>
      <c r="AO1262" s="50">
        <f t="shared" si="528"/>
        <v>0</v>
      </c>
      <c r="AP1262" s="49">
        <f t="shared" si="529"/>
        <v>0</v>
      </c>
      <c r="AQ1262" s="49">
        <f t="shared" si="521"/>
        <v>0</v>
      </c>
      <c r="AR1262" s="49">
        <f t="shared" si="522"/>
        <v>20</v>
      </c>
      <c r="AS1262" s="58">
        <f t="shared" si="523"/>
        <v>739.6</v>
      </c>
      <c r="AT1262" s="47"/>
      <c r="AU1262" s="46"/>
      <c r="AV1262" s="24">
        <f t="shared" si="532"/>
        <v>0</v>
      </c>
      <c r="AW1262" s="23" t="s">
        <v>768</v>
      </c>
      <c r="AX1262" s="45"/>
    </row>
    <row r="1263" spans="1:50" s="41" customFormat="1" ht="66" customHeight="1" x14ac:dyDescent="0.2">
      <c r="A1263" s="41" t="s">
        <v>39</v>
      </c>
      <c r="C1263" s="57" t="s">
        <v>767</v>
      </c>
      <c r="D1263" s="56" t="s">
        <v>766</v>
      </c>
      <c r="E1263" s="55" t="s">
        <v>182</v>
      </c>
      <c r="F1263" s="53">
        <v>138</v>
      </c>
      <c r="G1263" s="53">
        <v>0</v>
      </c>
      <c r="H1263" s="54">
        <v>0</v>
      </c>
      <c r="I1263" s="54"/>
      <c r="J1263" s="54">
        <v>105</v>
      </c>
      <c r="K1263" s="53">
        <f t="shared" si="524"/>
        <v>243</v>
      </c>
      <c r="L1263" s="52">
        <v>17.57</v>
      </c>
      <c r="M1263" s="51">
        <f t="shared" si="530"/>
        <v>4269.51</v>
      </c>
      <c r="N1263" s="50"/>
      <c r="O1263" s="50">
        <f t="shared" si="534"/>
        <v>0</v>
      </c>
      <c r="P1263" s="50"/>
      <c r="Q1263" s="50">
        <f t="shared" si="535"/>
        <v>0</v>
      </c>
      <c r="R1263" s="50"/>
      <c r="S1263" s="50">
        <f t="shared" si="536"/>
        <v>0</v>
      </c>
      <c r="T1263" s="50"/>
      <c r="U1263" s="50">
        <f t="shared" si="537"/>
        <v>0</v>
      </c>
      <c r="V1263" s="50"/>
      <c r="W1263" s="50">
        <f t="shared" si="538"/>
        <v>0</v>
      </c>
      <c r="X1263" s="50"/>
      <c r="Y1263" s="50">
        <f t="shared" si="539"/>
        <v>0</v>
      </c>
      <c r="Z1263" s="50"/>
      <c r="AA1263" s="50">
        <f t="shared" si="540"/>
        <v>0</v>
      </c>
      <c r="AB1263" s="50"/>
      <c r="AC1263" s="50">
        <f t="shared" si="525"/>
        <v>0</v>
      </c>
      <c r="AD1263" s="50"/>
      <c r="AE1263" s="50">
        <f t="shared" si="517"/>
        <v>0</v>
      </c>
      <c r="AF1263" s="50">
        <v>50.5</v>
      </c>
      <c r="AG1263" s="50">
        <f t="shared" si="518"/>
        <v>887.29</v>
      </c>
      <c r="AH1263" s="50">
        <v>87.5</v>
      </c>
      <c r="AI1263" s="50">
        <f>ROUND(AH1263*$L1263,2)-0.01</f>
        <v>1537.3700000000001</v>
      </c>
      <c r="AJ1263" s="50"/>
      <c r="AK1263" s="50">
        <f t="shared" si="541"/>
        <v>0</v>
      </c>
      <c r="AL1263" s="50"/>
      <c r="AM1263" s="50">
        <f t="shared" si="527"/>
        <v>0</v>
      </c>
      <c r="AN1263" s="50"/>
      <c r="AO1263" s="50">
        <f t="shared" si="528"/>
        <v>0</v>
      </c>
      <c r="AP1263" s="49">
        <f t="shared" si="529"/>
        <v>138</v>
      </c>
      <c r="AQ1263" s="49">
        <f t="shared" si="521"/>
        <v>2424.66</v>
      </c>
      <c r="AR1263" s="49">
        <f t="shared" si="522"/>
        <v>105</v>
      </c>
      <c r="AS1263" s="58">
        <f t="shared" si="523"/>
        <v>1844.8500000000004</v>
      </c>
      <c r="AT1263" s="47"/>
      <c r="AU1263" s="46"/>
      <c r="AV1263" s="24">
        <f t="shared" si="532"/>
        <v>0</v>
      </c>
      <c r="AW1263" s="23" t="str">
        <f>IF(AV1263&lt;&gt;0,"MEDIDO","NÃO MEDIDO")</f>
        <v>NÃO MEDIDO</v>
      </c>
      <c r="AX1263" s="45"/>
    </row>
    <row r="1264" spans="1:50" s="41" customFormat="1" ht="66" customHeight="1" x14ac:dyDescent="0.2">
      <c r="A1264" s="41" t="s">
        <v>39</v>
      </c>
      <c r="C1264" s="57" t="s">
        <v>765</v>
      </c>
      <c r="D1264" s="56" t="s">
        <v>764</v>
      </c>
      <c r="E1264" s="55" t="s">
        <v>182</v>
      </c>
      <c r="F1264" s="53">
        <v>2.7</v>
      </c>
      <c r="G1264" s="53">
        <v>0</v>
      </c>
      <c r="H1264" s="54">
        <v>0</v>
      </c>
      <c r="I1264" s="54"/>
      <c r="J1264" s="54">
        <v>0</v>
      </c>
      <c r="K1264" s="53">
        <f t="shared" si="524"/>
        <v>2.7</v>
      </c>
      <c r="L1264" s="52">
        <v>84.43</v>
      </c>
      <c r="M1264" s="51">
        <f t="shared" si="530"/>
        <v>227.96</v>
      </c>
      <c r="N1264" s="50"/>
      <c r="O1264" s="50">
        <f t="shared" si="534"/>
        <v>0</v>
      </c>
      <c r="P1264" s="50"/>
      <c r="Q1264" s="50">
        <f t="shared" si="535"/>
        <v>0</v>
      </c>
      <c r="R1264" s="50"/>
      <c r="S1264" s="50">
        <f t="shared" si="536"/>
        <v>0</v>
      </c>
      <c r="T1264" s="50"/>
      <c r="U1264" s="50">
        <f t="shared" si="537"/>
        <v>0</v>
      </c>
      <c r="V1264" s="50"/>
      <c r="W1264" s="50">
        <f t="shared" si="538"/>
        <v>0</v>
      </c>
      <c r="X1264" s="50"/>
      <c r="Y1264" s="50">
        <f t="shared" si="539"/>
        <v>0</v>
      </c>
      <c r="Z1264" s="50"/>
      <c r="AA1264" s="50">
        <f t="shared" si="540"/>
        <v>0</v>
      </c>
      <c r="AB1264" s="50"/>
      <c r="AC1264" s="50">
        <f t="shared" si="525"/>
        <v>0</v>
      </c>
      <c r="AD1264" s="50"/>
      <c r="AE1264" s="50">
        <f t="shared" si="517"/>
        <v>0</v>
      </c>
      <c r="AF1264" s="50"/>
      <c r="AG1264" s="50">
        <f t="shared" si="518"/>
        <v>0</v>
      </c>
      <c r="AH1264" s="50">
        <v>2.7</v>
      </c>
      <c r="AI1264" s="50">
        <f t="shared" ref="AI1264:AI1327" si="542">ROUND(AH1264*$L1264,2)</f>
        <v>227.96</v>
      </c>
      <c r="AJ1264" s="50"/>
      <c r="AK1264" s="50">
        <f t="shared" si="541"/>
        <v>0</v>
      </c>
      <c r="AL1264" s="50"/>
      <c r="AM1264" s="50">
        <f t="shared" si="527"/>
        <v>0</v>
      </c>
      <c r="AN1264" s="50"/>
      <c r="AO1264" s="50">
        <f t="shared" si="528"/>
        <v>0</v>
      </c>
      <c r="AP1264" s="49">
        <f t="shared" si="529"/>
        <v>2.7</v>
      </c>
      <c r="AQ1264" s="49">
        <f t="shared" si="521"/>
        <v>227.96</v>
      </c>
      <c r="AR1264" s="49">
        <f t="shared" si="522"/>
        <v>0</v>
      </c>
      <c r="AS1264" s="58">
        <f t="shared" si="523"/>
        <v>0</v>
      </c>
      <c r="AT1264" s="47"/>
      <c r="AU1264" s="46"/>
      <c r="AV1264" s="24">
        <f t="shared" si="532"/>
        <v>0</v>
      </c>
      <c r="AW1264" s="23" t="str">
        <f>IF(AV1264&lt;&gt;0,"MEDIDO","NÃO MEDIDO")</f>
        <v>NÃO MEDIDO</v>
      </c>
      <c r="AX1264" s="45"/>
    </row>
    <row r="1265" spans="1:50" s="41" customFormat="1" ht="66" customHeight="1" x14ac:dyDescent="0.2">
      <c r="A1265" s="41" t="s">
        <v>39</v>
      </c>
      <c r="C1265" s="57" t="s">
        <v>763</v>
      </c>
      <c r="D1265" s="56" t="s">
        <v>762</v>
      </c>
      <c r="E1265" s="55" t="s">
        <v>182</v>
      </c>
      <c r="F1265" s="53">
        <v>3</v>
      </c>
      <c r="G1265" s="53">
        <v>0</v>
      </c>
      <c r="H1265" s="54">
        <v>0</v>
      </c>
      <c r="I1265" s="54"/>
      <c r="J1265" s="54">
        <v>0</v>
      </c>
      <c r="K1265" s="53">
        <f t="shared" si="524"/>
        <v>3</v>
      </c>
      <c r="L1265" s="52">
        <v>28.68</v>
      </c>
      <c r="M1265" s="51">
        <f t="shared" si="530"/>
        <v>86.04</v>
      </c>
      <c r="N1265" s="50"/>
      <c r="O1265" s="50">
        <f t="shared" si="534"/>
        <v>0</v>
      </c>
      <c r="P1265" s="50"/>
      <c r="Q1265" s="50">
        <f t="shared" si="535"/>
        <v>0</v>
      </c>
      <c r="R1265" s="50"/>
      <c r="S1265" s="50">
        <f t="shared" si="536"/>
        <v>0</v>
      </c>
      <c r="T1265" s="50"/>
      <c r="U1265" s="50">
        <f t="shared" si="537"/>
        <v>0</v>
      </c>
      <c r="V1265" s="50"/>
      <c r="W1265" s="50">
        <f t="shared" si="538"/>
        <v>0</v>
      </c>
      <c r="X1265" s="50"/>
      <c r="Y1265" s="50">
        <f t="shared" si="539"/>
        <v>0</v>
      </c>
      <c r="Z1265" s="50"/>
      <c r="AA1265" s="50">
        <f t="shared" si="540"/>
        <v>0</v>
      </c>
      <c r="AB1265" s="50"/>
      <c r="AC1265" s="50">
        <f t="shared" si="525"/>
        <v>0</v>
      </c>
      <c r="AD1265" s="50"/>
      <c r="AE1265" s="50">
        <f t="shared" si="517"/>
        <v>0</v>
      </c>
      <c r="AF1265" s="50"/>
      <c r="AG1265" s="50">
        <f t="shared" si="518"/>
        <v>0</v>
      </c>
      <c r="AH1265" s="50">
        <v>3</v>
      </c>
      <c r="AI1265" s="50">
        <f t="shared" si="542"/>
        <v>86.04</v>
      </c>
      <c r="AJ1265" s="50"/>
      <c r="AK1265" s="50">
        <f t="shared" si="541"/>
        <v>0</v>
      </c>
      <c r="AL1265" s="50"/>
      <c r="AM1265" s="50">
        <f t="shared" si="527"/>
        <v>0</v>
      </c>
      <c r="AN1265" s="50"/>
      <c r="AO1265" s="50">
        <f t="shared" si="528"/>
        <v>0</v>
      </c>
      <c r="AP1265" s="49">
        <f t="shared" si="529"/>
        <v>3</v>
      </c>
      <c r="AQ1265" s="49">
        <f t="shared" si="521"/>
        <v>86.04</v>
      </c>
      <c r="AR1265" s="49">
        <f t="shared" si="522"/>
        <v>0</v>
      </c>
      <c r="AS1265" s="58">
        <f t="shared" si="523"/>
        <v>0</v>
      </c>
      <c r="AT1265" s="47"/>
      <c r="AU1265" s="46"/>
      <c r="AV1265" s="24">
        <f t="shared" si="532"/>
        <v>0</v>
      </c>
      <c r="AW1265" s="23" t="str">
        <f>IF(AV1265&lt;&gt;0,"MEDIDO","NÃO MEDIDO")</f>
        <v>NÃO MEDIDO</v>
      </c>
      <c r="AX1265" s="45"/>
    </row>
    <row r="1266" spans="1:50" s="41" customFormat="1" ht="30" customHeight="1" x14ac:dyDescent="0.2">
      <c r="A1266" s="60" t="s">
        <v>41</v>
      </c>
      <c r="B1266" s="60"/>
      <c r="C1266" s="57">
        <v>190500</v>
      </c>
      <c r="D1266" s="56" t="s">
        <v>761</v>
      </c>
      <c r="E1266" s="55"/>
      <c r="F1266" s="53"/>
      <c r="G1266" s="53">
        <v>0</v>
      </c>
      <c r="H1266" s="54">
        <v>0</v>
      </c>
      <c r="I1266" s="54"/>
      <c r="J1266" s="54">
        <v>0</v>
      </c>
      <c r="K1266" s="53">
        <f t="shared" si="524"/>
        <v>0</v>
      </c>
      <c r="L1266" s="52"/>
      <c r="M1266" s="51">
        <f t="shared" si="530"/>
        <v>0</v>
      </c>
      <c r="N1266" s="50"/>
      <c r="O1266" s="50">
        <f t="shared" si="534"/>
        <v>0</v>
      </c>
      <c r="P1266" s="50"/>
      <c r="Q1266" s="50">
        <f t="shared" si="535"/>
        <v>0</v>
      </c>
      <c r="R1266" s="50"/>
      <c r="S1266" s="50">
        <f t="shared" si="536"/>
        <v>0</v>
      </c>
      <c r="T1266" s="50"/>
      <c r="U1266" s="50">
        <f t="shared" si="537"/>
        <v>0</v>
      </c>
      <c r="V1266" s="50"/>
      <c r="W1266" s="50">
        <f t="shared" si="538"/>
        <v>0</v>
      </c>
      <c r="X1266" s="50"/>
      <c r="Y1266" s="50">
        <f t="shared" si="539"/>
        <v>0</v>
      </c>
      <c r="Z1266" s="50"/>
      <c r="AA1266" s="50">
        <f t="shared" si="540"/>
        <v>0</v>
      </c>
      <c r="AB1266" s="50"/>
      <c r="AC1266" s="50">
        <f t="shared" si="525"/>
        <v>0</v>
      </c>
      <c r="AD1266" s="50"/>
      <c r="AE1266" s="50">
        <f t="shared" si="517"/>
        <v>0</v>
      </c>
      <c r="AF1266" s="50"/>
      <c r="AG1266" s="50">
        <f t="shared" si="518"/>
        <v>0</v>
      </c>
      <c r="AH1266" s="50"/>
      <c r="AI1266" s="50">
        <f t="shared" si="542"/>
        <v>0</v>
      </c>
      <c r="AJ1266" s="50"/>
      <c r="AK1266" s="50">
        <f t="shared" si="541"/>
        <v>0</v>
      </c>
      <c r="AL1266" s="50"/>
      <c r="AM1266" s="50">
        <f t="shared" si="527"/>
        <v>0</v>
      </c>
      <c r="AN1266" s="50"/>
      <c r="AO1266" s="50">
        <f t="shared" si="528"/>
        <v>0</v>
      </c>
      <c r="AP1266" s="49">
        <f t="shared" si="529"/>
        <v>0</v>
      </c>
      <c r="AQ1266" s="49">
        <f t="shared" si="521"/>
        <v>0</v>
      </c>
      <c r="AR1266" s="49">
        <f t="shared" si="522"/>
        <v>0</v>
      </c>
      <c r="AS1266" s="58">
        <f t="shared" si="523"/>
        <v>0</v>
      </c>
      <c r="AT1266" s="47"/>
      <c r="AU1266" s="46"/>
      <c r="AV1266" s="24">
        <f t="shared" si="532"/>
        <v>0</v>
      </c>
      <c r="AW1266" s="23" t="str">
        <f>IF(COUNTIF(AW1267:AW1293,"MEDIDO")&lt;&gt;0,"MEDIDO","NÃO MEDIDO")</f>
        <v>NÃO MEDIDO</v>
      </c>
      <c r="AX1266" s="45"/>
    </row>
    <row r="1267" spans="1:50" s="41" customFormat="1" ht="36" customHeight="1" x14ac:dyDescent="0.2">
      <c r="A1267" s="41" t="s">
        <v>39</v>
      </c>
      <c r="C1267" s="57" t="s">
        <v>308</v>
      </c>
      <c r="D1267" s="56" t="s">
        <v>307</v>
      </c>
      <c r="E1267" s="55" t="s">
        <v>43</v>
      </c>
      <c r="F1267" s="53">
        <v>50</v>
      </c>
      <c r="G1267" s="53">
        <v>0</v>
      </c>
      <c r="H1267" s="54">
        <v>0</v>
      </c>
      <c r="I1267" s="54"/>
      <c r="J1267" s="54">
        <v>0</v>
      </c>
      <c r="K1267" s="53">
        <f t="shared" si="524"/>
        <v>50</v>
      </c>
      <c r="L1267" s="52">
        <v>10.47</v>
      </c>
      <c r="M1267" s="51">
        <f t="shared" si="530"/>
        <v>523.5</v>
      </c>
      <c r="N1267" s="50"/>
      <c r="O1267" s="50">
        <f t="shared" si="534"/>
        <v>0</v>
      </c>
      <c r="P1267" s="50"/>
      <c r="Q1267" s="50">
        <f t="shared" si="535"/>
        <v>0</v>
      </c>
      <c r="R1267" s="50"/>
      <c r="S1267" s="50">
        <f t="shared" si="536"/>
        <v>0</v>
      </c>
      <c r="T1267" s="50"/>
      <c r="U1267" s="50">
        <f t="shared" si="537"/>
        <v>0</v>
      </c>
      <c r="V1267" s="50"/>
      <c r="W1267" s="50">
        <f t="shared" si="538"/>
        <v>0</v>
      </c>
      <c r="X1267" s="50"/>
      <c r="Y1267" s="50">
        <f t="shared" si="539"/>
        <v>0</v>
      </c>
      <c r="Z1267" s="50"/>
      <c r="AA1267" s="50">
        <f t="shared" si="540"/>
        <v>0</v>
      </c>
      <c r="AB1267" s="50"/>
      <c r="AC1267" s="50">
        <f t="shared" si="525"/>
        <v>0</v>
      </c>
      <c r="AD1267" s="50"/>
      <c r="AE1267" s="50">
        <f t="shared" si="517"/>
        <v>0</v>
      </c>
      <c r="AF1267" s="50"/>
      <c r="AG1267" s="50">
        <f t="shared" si="518"/>
        <v>0</v>
      </c>
      <c r="AH1267" s="50"/>
      <c r="AI1267" s="50">
        <f t="shared" si="542"/>
        <v>0</v>
      </c>
      <c r="AJ1267" s="50"/>
      <c r="AK1267" s="50">
        <f t="shared" si="541"/>
        <v>0</v>
      </c>
      <c r="AL1267" s="50"/>
      <c r="AM1267" s="50">
        <f t="shared" si="527"/>
        <v>0</v>
      </c>
      <c r="AN1267" s="50"/>
      <c r="AO1267" s="50">
        <f t="shared" si="528"/>
        <v>0</v>
      </c>
      <c r="AP1267" s="49">
        <f t="shared" si="529"/>
        <v>0</v>
      </c>
      <c r="AQ1267" s="49">
        <f t="shared" si="521"/>
        <v>0</v>
      </c>
      <c r="AR1267" s="49">
        <f t="shared" si="522"/>
        <v>50</v>
      </c>
      <c r="AS1267" s="58">
        <f t="shared" si="523"/>
        <v>523.5</v>
      </c>
      <c r="AT1267" s="47"/>
      <c r="AU1267" s="46"/>
      <c r="AV1267" s="24">
        <f t="shared" si="532"/>
        <v>0</v>
      </c>
      <c r="AW1267" s="23" t="str">
        <f t="shared" ref="AW1267:AW1293" si="543">IF(AV1267&lt;&gt;0,"MEDIDO","NÃO MEDIDO")</f>
        <v>NÃO MEDIDO</v>
      </c>
      <c r="AX1267" s="45"/>
    </row>
    <row r="1268" spans="1:50" s="41" customFormat="1" ht="36" customHeight="1" x14ac:dyDescent="0.2">
      <c r="A1268" s="41" t="s">
        <v>39</v>
      </c>
      <c r="C1268" s="57" t="s">
        <v>306</v>
      </c>
      <c r="D1268" s="56" t="s">
        <v>305</v>
      </c>
      <c r="E1268" s="55" t="s">
        <v>182</v>
      </c>
      <c r="F1268" s="53">
        <v>24</v>
      </c>
      <c r="G1268" s="53">
        <v>0</v>
      </c>
      <c r="H1268" s="54">
        <v>0</v>
      </c>
      <c r="I1268" s="54"/>
      <c r="J1268" s="54">
        <v>0</v>
      </c>
      <c r="K1268" s="53">
        <f t="shared" si="524"/>
        <v>24</v>
      </c>
      <c r="L1268" s="52">
        <v>21.28</v>
      </c>
      <c r="M1268" s="51">
        <f t="shared" si="530"/>
        <v>510.72</v>
      </c>
      <c r="N1268" s="50"/>
      <c r="O1268" s="50">
        <f t="shared" si="534"/>
        <v>0</v>
      </c>
      <c r="P1268" s="50"/>
      <c r="Q1268" s="50">
        <f t="shared" si="535"/>
        <v>0</v>
      </c>
      <c r="R1268" s="50"/>
      <c r="S1268" s="50">
        <f t="shared" si="536"/>
        <v>0</v>
      </c>
      <c r="T1268" s="50"/>
      <c r="U1268" s="50">
        <f t="shared" si="537"/>
        <v>0</v>
      </c>
      <c r="V1268" s="50"/>
      <c r="W1268" s="50">
        <f t="shared" si="538"/>
        <v>0</v>
      </c>
      <c r="X1268" s="50"/>
      <c r="Y1268" s="50">
        <f t="shared" si="539"/>
        <v>0</v>
      </c>
      <c r="Z1268" s="50"/>
      <c r="AA1268" s="50">
        <f t="shared" si="540"/>
        <v>0</v>
      </c>
      <c r="AB1268" s="50"/>
      <c r="AC1268" s="50">
        <f t="shared" si="525"/>
        <v>0</v>
      </c>
      <c r="AD1268" s="50"/>
      <c r="AE1268" s="50">
        <f t="shared" si="517"/>
        <v>0</v>
      </c>
      <c r="AF1268" s="50">
        <v>14</v>
      </c>
      <c r="AG1268" s="50">
        <f t="shared" si="518"/>
        <v>297.92</v>
      </c>
      <c r="AH1268" s="50"/>
      <c r="AI1268" s="50">
        <f t="shared" si="542"/>
        <v>0</v>
      </c>
      <c r="AJ1268" s="50"/>
      <c r="AK1268" s="50">
        <f t="shared" si="541"/>
        <v>0</v>
      </c>
      <c r="AL1268" s="50"/>
      <c r="AM1268" s="50">
        <f t="shared" si="527"/>
        <v>0</v>
      </c>
      <c r="AN1268" s="50"/>
      <c r="AO1268" s="50">
        <f t="shared" si="528"/>
        <v>0</v>
      </c>
      <c r="AP1268" s="49">
        <f t="shared" si="529"/>
        <v>14</v>
      </c>
      <c r="AQ1268" s="49">
        <f t="shared" si="521"/>
        <v>297.92</v>
      </c>
      <c r="AR1268" s="49">
        <f t="shared" si="522"/>
        <v>10</v>
      </c>
      <c r="AS1268" s="58">
        <f t="shared" si="523"/>
        <v>212.8</v>
      </c>
      <c r="AT1268" s="47"/>
      <c r="AU1268" s="46"/>
      <c r="AV1268" s="24">
        <f t="shared" si="532"/>
        <v>0</v>
      </c>
      <c r="AW1268" s="23" t="str">
        <f t="shared" si="543"/>
        <v>NÃO MEDIDO</v>
      </c>
      <c r="AX1268" s="45"/>
    </row>
    <row r="1269" spans="1:50" s="41" customFormat="1" ht="36" customHeight="1" x14ac:dyDescent="0.2">
      <c r="A1269" s="41" t="s">
        <v>39</v>
      </c>
      <c r="C1269" s="57" t="s">
        <v>528</v>
      </c>
      <c r="D1269" s="56" t="s">
        <v>527</v>
      </c>
      <c r="E1269" s="55" t="s">
        <v>182</v>
      </c>
      <c r="F1269" s="53">
        <v>15</v>
      </c>
      <c r="G1269" s="53">
        <v>0</v>
      </c>
      <c r="H1269" s="54">
        <v>0</v>
      </c>
      <c r="I1269" s="54"/>
      <c r="J1269" s="54">
        <v>0</v>
      </c>
      <c r="K1269" s="53">
        <f t="shared" si="524"/>
        <v>15</v>
      </c>
      <c r="L1269" s="52">
        <v>2.72</v>
      </c>
      <c r="M1269" s="51">
        <f t="shared" si="530"/>
        <v>40.799999999999997</v>
      </c>
      <c r="N1269" s="50"/>
      <c r="O1269" s="50">
        <f t="shared" si="534"/>
        <v>0</v>
      </c>
      <c r="P1269" s="50"/>
      <c r="Q1269" s="50">
        <f t="shared" si="535"/>
        <v>0</v>
      </c>
      <c r="R1269" s="50"/>
      <c r="S1269" s="50">
        <f t="shared" si="536"/>
        <v>0</v>
      </c>
      <c r="T1269" s="50"/>
      <c r="U1269" s="50">
        <f t="shared" si="537"/>
        <v>0</v>
      </c>
      <c r="V1269" s="50"/>
      <c r="W1269" s="50">
        <f t="shared" si="538"/>
        <v>0</v>
      </c>
      <c r="X1269" s="50"/>
      <c r="Y1269" s="50">
        <f t="shared" si="539"/>
        <v>0</v>
      </c>
      <c r="Z1269" s="50"/>
      <c r="AA1269" s="50">
        <f t="shared" si="540"/>
        <v>0</v>
      </c>
      <c r="AB1269" s="50"/>
      <c r="AC1269" s="50">
        <f t="shared" si="525"/>
        <v>0</v>
      </c>
      <c r="AD1269" s="50"/>
      <c r="AE1269" s="50">
        <f t="shared" si="517"/>
        <v>0</v>
      </c>
      <c r="AF1269" s="50"/>
      <c r="AG1269" s="50">
        <f t="shared" si="518"/>
        <v>0</v>
      </c>
      <c r="AH1269" s="50"/>
      <c r="AI1269" s="50">
        <f t="shared" si="542"/>
        <v>0</v>
      </c>
      <c r="AJ1269" s="50"/>
      <c r="AK1269" s="50">
        <f t="shared" si="541"/>
        <v>0</v>
      </c>
      <c r="AL1269" s="50"/>
      <c r="AM1269" s="50">
        <f t="shared" si="527"/>
        <v>0</v>
      </c>
      <c r="AN1269" s="50"/>
      <c r="AO1269" s="50">
        <f t="shared" si="528"/>
        <v>0</v>
      </c>
      <c r="AP1269" s="49">
        <f t="shared" si="529"/>
        <v>0</v>
      </c>
      <c r="AQ1269" s="49">
        <f t="shared" si="521"/>
        <v>0</v>
      </c>
      <c r="AR1269" s="49">
        <f t="shared" si="522"/>
        <v>15</v>
      </c>
      <c r="AS1269" s="58">
        <f t="shared" si="523"/>
        <v>40.799999999999997</v>
      </c>
      <c r="AT1269" s="47"/>
      <c r="AU1269" s="46"/>
      <c r="AV1269" s="24">
        <f t="shared" si="532"/>
        <v>0</v>
      </c>
      <c r="AW1269" s="23" t="str">
        <f t="shared" si="543"/>
        <v>NÃO MEDIDO</v>
      </c>
      <c r="AX1269" s="45"/>
    </row>
    <row r="1270" spans="1:50" s="41" customFormat="1" ht="51" customHeight="1" x14ac:dyDescent="0.2">
      <c r="A1270" s="41" t="s">
        <v>39</v>
      </c>
      <c r="C1270" s="57" t="s">
        <v>648</v>
      </c>
      <c r="D1270" s="56" t="s">
        <v>647</v>
      </c>
      <c r="E1270" s="55" t="s">
        <v>43</v>
      </c>
      <c r="F1270" s="53">
        <v>50</v>
      </c>
      <c r="G1270" s="53">
        <v>0</v>
      </c>
      <c r="H1270" s="54">
        <v>0</v>
      </c>
      <c r="I1270" s="54"/>
      <c r="J1270" s="54">
        <v>0</v>
      </c>
      <c r="K1270" s="53">
        <f t="shared" si="524"/>
        <v>50</v>
      </c>
      <c r="L1270" s="52">
        <v>8.4</v>
      </c>
      <c r="M1270" s="51">
        <f t="shared" si="530"/>
        <v>420</v>
      </c>
      <c r="N1270" s="50"/>
      <c r="O1270" s="50">
        <f t="shared" si="534"/>
        <v>0</v>
      </c>
      <c r="P1270" s="50"/>
      <c r="Q1270" s="50">
        <f t="shared" si="535"/>
        <v>0</v>
      </c>
      <c r="R1270" s="50"/>
      <c r="S1270" s="50">
        <f t="shared" si="536"/>
        <v>0</v>
      </c>
      <c r="T1270" s="50"/>
      <c r="U1270" s="50">
        <f t="shared" si="537"/>
        <v>0</v>
      </c>
      <c r="V1270" s="50"/>
      <c r="W1270" s="50">
        <f t="shared" si="538"/>
        <v>0</v>
      </c>
      <c r="X1270" s="50"/>
      <c r="Y1270" s="50">
        <f t="shared" si="539"/>
        <v>0</v>
      </c>
      <c r="Z1270" s="50"/>
      <c r="AA1270" s="50">
        <f t="shared" si="540"/>
        <v>0</v>
      </c>
      <c r="AB1270" s="50"/>
      <c r="AC1270" s="50">
        <f t="shared" si="525"/>
        <v>0</v>
      </c>
      <c r="AD1270" s="50"/>
      <c r="AE1270" s="50">
        <f t="shared" ref="AE1270:AE1333" si="544">ROUND(AD1270*$L1270,2)</f>
        <v>0</v>
      </c>
      <c r="AF1270" s="50"/>
      <c r="AG1270" s="50">
        <f t="shared" si="518"/>
        <v>0</v>
      </c>
      <c r="AH1270" s="50"/>
      <c r="AI1270" s="50">
        <f t="shared" si="542"/>
        <v>0</v>
      </c>
      <c r="AJ1270" s="50"/>
      <c r="AK1270" s="50">
        <f t="shared" si="541"/>
        <v>0</v>
      </c>
      <c r="AL1270" s="50"/>
      <c r="AM1270" s="50">
        <f t="shared" si="527"/>
        <v>0</v>
      </c>
      <c r="AN1270" s="50"/>
      <c r="AO1270" s="50">
        <f t="shared" si="528"/>
        <v>0</v>
      </c>
      <c r="AP1270" s="49">
        <f t="shared" si="529"/>
        <v>0</v>
      </c>
      <c r="AQ1270" s="49">
        <f t="shared" si="521"/>
        <v>0</v>
      </c>
      <c r="AR1270" s="49">
        <f t="shared" si="522"/>
        <v>50</v>
      </c>
      <c r="AS1270" s="58">
        <f t="shared" si="523"/>
        <v>420</v>
      </c>
      <c r="AT1270" s="47"/>
      <c r="AU1270" s="46"/>
      <c r="AV1270" s="24">
        <f t="shared" si="532"/>
        <v>0</v>
      </c>
      <c r="AW1270" s="23" t="str">
        <f t="shared" si="543"/>
        <v>NÃO MEDIDO</v>
      </c>
      <c r="AX1270" s="45"/>
    </row>
    <row r="1271" spans="1:50" s="41" customFormat="1" ht="51" customHeight="1" x14ac:dyDescent="0.2">
      <c r="A1271" s="41" t="s">
        <v>39</v>
      </c>
      <c r="C1271" s="57" t="s">
        <v>646</v>
      </c>
      <c r="D1271" s="56" t="s">
        <v>645</v>
      </c>
      <c r="E1271" s="55" t="s">
        <v>182</v>
      </c>
      <c r="F1271" s="53">
        <v>69</v>
      </c>
      <c r="G1271" s="53">
        <v>0</v>
      </c>
      <c r="H1271" s="54">
        <v>0</v>
      </c>
      <c r="I1271" s="54"/>
      <c r="J1271" s="54">
        <v>0</v>
      </c>
      <c r="K1271" s="53">
        <f t="shared" si="524"/>
        <v>69</v>
      </c>
      <c r="L1271" s="52">
        <v>38.049999999999997</v>
      </c>
      <c r="M1271" s="51">
        <f t="shared" si="530"/>
        <v>2625.45</v>
      </c>
      <c r="N1271" s="50"/>
      <c r="O1271" s="50">
        <f t="shared" si="534"/>
        <v>0</v>
      </c>
      <c r="P1271" s="50"/>
      <c r="Q1271" s="50">
        <f t="shared" si="535"/>
        <v>0</v>
      </c>
      <c r="R1271" s="50"/>
      <c r="S1271" s="50">
        <f t="shared" si="536"/>
        <v>0</v>
      </c>
      <c r="T1271" s="50"/>
      <c r="U1271" s="50">
        <f t="shared" si="537"/>
        <v>0</v>
      </c>
      <c r="V1271" s="50"/>
      <c r="W1271" s="50">
        <f t="shared" si="538"/>
        <v>0</v>
      </c>
      <c r="X1271" s="50"/>
      <c r="Y1271" s="50">
        <f t="shared" si="539"/>
        <v>0</v>
      </c>
      <c r="Z1271" s="50"/>
      <c r="AA1271" s="50">
        <f t="shared" si="540"/>
        <v>0</v>
      </c>
      <c r="AB1271" s="50"/>
      <c r="AC1271" s="50">
        <f t="shared" si="525"/>
        <v>0</v>
      </c>
      <c r="AD1271" s="50"/>
      <c r="AE1271" s="50">
        <f t="shared" si="544"/>
        <v>0</v>
      </c>
      <c r="AF1271" s="50">
        <v>64.8</v>
      </c>
      <c r="AG1271" s="50">
        <f t="shared" si="518"/>
        <v>2465.64</v>
      </c>
      <c r="AH1271" s="50"/>
      <c r="AI1271" s="50">
        <f t="shared" si="542"/>
        <v>0</v>
      </c>
      <c r="AJ1271" s="50"/>
      <c r="AK1271" s="50">
        <f t="shared" si="541"/>
        <v>0</v>
      </c>
      <c r="AL1271" s="50"/>
      <c r="AM1271" s="50">
        <f t="shared" si="527"/>
        <v>0</v>
      </c>
      <c r="AN1271" s="50"/>
      <c r="AO1271" s="50">
        <f t="shared" si="528"/>
        <v>0</v>
      </c>
      <c r="AP1271" s="49">
        <f t="shared" si="529"/>
        <v>64.8</v>
      </c>
      <c r="AQ1271" s="49">
        <f t="shared" si="521"/>
        <v>2465.64</v>
      </c>
      <c r="AR1271" s="49">
        <f t="shared" si="522"/>
        <v>4.2000000000000028</v>
      </c>
      <c r="AS1271" s="58">
        <f t="shared" si="523"/>
        <v>159.80999999999995</v>
      </c>
      <c r="AT1271" s="47"/>
      <c r="AU1271" s="46"/>
      <c r="AV1271" s="24">
        <f t="shared" si="532"/>
        <v>0</v>
      </c>
      <c r="AW1271" s="23" t="str">
        <f t="shared" si="543"/>
        <v>NÃO MEDIDO</v>
      </c>
      <c r="AX1271" s="45"/>
    </row>
    <row r="1272" spans="1:50" s="41" customFormat="1" ht="57.75" customHeight="1" x14ac:dyDescent="0.2">
      <c r="A1272" s="41" t="s">
        <v>39</v>
      </c>
      <c r="C1272" s="57" t="s">
        <v>760</v>
      </c>
      <c r="D1272" s="56" t="s">
        <v>759</v>
      </c>
      <c r="E1272" s="55" t="s">
        <v>182</v>
      </c>
      <c r="F1272" s="53">
        <v>42</v>
      </c>
      <c r="G1272" s="53">
        <v>0</v>
      </c>
      <c r="H1272" s="54">
        <v>0</v>
      </c>
      <c r="I1272" s="54"/>
      <c r="J1272" s="54">
        <v>0</v>
      </c>
      <c r="K1272" s="53">
        <f t="shared" si="524"/>
        <v>42</v>
      </c>
      <c r="L1272" s="52">
        <v>30.21</v>
      </c>
      <c r="M1272" s="51">
        <f t="shared" si="530"/>
        <v>1268.82</v>
      </c>
      <c r="N1272" s="50"/>
      <c r="O1272" s="50">
        <f t="shared" si="534"/>
        <v>0</v>
      </c>
      <c r="P1272" s="50"/>
      <c r="Q1272" s="50">
        <f t="shared" si="535"/>
        <v>0</v>
      </c>
      <c r="R1272" s="50"/>
      <c r="S1272" s="50">
        <f t="shared" si="536"/>
        <v>0</v>
      </c>
      <c r="T1272" s="50"/>
      <c r="U1272" s="50">
        <f t="shared" si="537"/>
        <v>0</v>
      </c>
      <c r="V1272" s="50"/>
      <c r="W1272" s="50">
        <f t="shared" si="538"/>
        <v>0</v>
      </c>
      <c r="X1272" s="50"/>
      <c r="Y1272" s="50">
        <f t="shared" si="539"/>
        <v>0</v>
      </c>
      <c r="Z1272" s="50"/>
      <c r="AA1272" s="50">
        <f t="shared" si="540"/>
        <v>0</v>
      </c>
      <c r="AB1272" s="50"/>
      <c r="AC1272" s="50">
        <f t="shared" si="525"/>
        <v>0</v>
      </c>
      <c r="AD1272" s="50"/>
      <c r="AE1272" s="50">
        <f t="shared" si="544"/>
        <v>0</v>
      </c>
      <c r="AF1272" s="50">
        <v>28</v>
      </c>
      <c r="AG1272" s="50">
        <f t="shared" ref="AG1272:AG1335" si="545">ROUND(AF1272*$L1272,2)</f>
        <v>845.88</v>
      </c>
      <c r="AH1272" s="50"/>
      <c r="AI1272" s="50">
        <f t="shared" si="542"/>
        <v>0</v>
      </c>
      <c r="AJ1272" s="50"/>
      <c r="AK1272" s="50">
        <f t="shared" si="541"/>
        <v>0</v>
      </c>
      <c r="AL1272" s="50"/>
      <c r="AM1272" s="50">
        <f t="shared" si="527"/>
        <v>0</v>
      </c>
      <c r="AN1272" s="50"/>
      <c r="AO1272" s="50">
        <f t="shared" si="528"/>
        <v>0</v>
      </c>
      <c r="AP1272" s="49">
        <f t="shared" si="529"/>
        <v>28</v>
      </c>
      <c r="AQ1272" s="49">
        <f t="shared" si="521"/>
        <v>845.88</v>
      </c>
      <c r="AR1272" s="49">
        <f t="shared" si="522"/>
        <v>14</v>
      </c>
      <c r="AS1272" s="58">
        <f t="shared" si="523"/>
        <v>422.93999999999994</v>
      </c>
      <c r="AT1272" s="47"/>
      <c r="AU1272" s="46"/>
      <c r="AV1272" s="24">
        <f t="shared" si="532"/>
        <v>0</v>
      </c>
      <c r="AW1272" s="23" t="str">
        <f t="shared" si="543"/>
        <v>NÃO MEDIDO</v>
      </c>
      <c r="AX1272" s="45"/>
    </row>
    <row r="1273" spans="1:50" s="41" customFormat="1" ht="57.75" customHeight="1" x14ac:dyDescent="0.2">
      <c r="A1273" s="41" t="s">
        <v>39</v>
      </c>
      <c r="C1273" s="57" t="s">
        <v>642</v>
      </c>
      <c r="D1273" s="56" t="s">
        <v>641</v>
      </c>
      <c r="E1273" s="55" t="s">
        <v>43</v>
      </c>
      <c r="F1273" s="53">
        <v>40</v>
      </c>
      <c r="G1273" s="53">
        <v>0</v>
      </c>
      <c r="H1273" s="54">
        <v>0</v>
      </c>
      <c r="I1273" s="54"/>
      <c r="J1273" s="54">
        <v>0</v>
      </c>
      <c r="K1273" s="53">
        <f t="shared" si="524"/>
        <v>40</v>
      </c>
      <c r="L1273" s="52">
        <v>76.760000000000005</v>
      </c>
      <c r="M1273" s="51">
        <f t="shared" si="530"/>
        <v>3070.4</v>
      </c>
      <c r="N1273" s="50"/>
      <c r="O1273" s="50">
        <f t="shared" si="534"/>
        <v>0</v>
      </c>
      <c r="P1273" s="50"/>
      <c r="Q1273" s="50">
        <f t="shared" si="535"/>
        <v>0</v>
      </c>
      <c r="R1273" s="50"/>
      <c r="S1273" s="50">
        <f t="shared" si="536"/>
        <v>0</v>
      </c>
      <c r="T1273" s="50"/>
      <c r="U1273" s="50">
        <f t="shared" si="537"/>
        <v>0</v>
      </c>
      <c r="V1273" s="50"/>
      <c r="W1273" s="50">
        <f t="shared" si="538"/>
        <v>0</v>
      </c>
      <c r="X1273" s="50"/>
      <c r="Y1273" s="50">
        <f t="shared" si="539"/>
        <v>0</v>
      </c>
      <c r="Z1273" s="50"/>
      <c r="AA1273" s="50">
        <f t="shared" si="540"/>
        <v>0</v>
      </c>
      <c r="AB1273" s="50"/>
      <c r="AC1273" s="50">
        <f t="shared" si="525"/>
        <v>0</v>
      </c>
      <c r="AD1273" s="50"/>
      <c r="AE1273" s="50">
        <f t="shared" si="544"/>
        <v>0</v>
      </c>
      <c r="AF1273" s="50">
        <v>36</v>
      </c>
      <c r="AG1273" s="50">
        <f t="shared" si="545"/>
        <v>2763.36</v>
      </c>
      <c r="AH1273" s="50"/>
      <c r="AI1273" s="50">
        <f t="shared" si="542"/>
        <v>0</v>
      </c>
      <c r="AJ1273" s="50"/>
      <c r="AK1273" s="50">
        <f t="shared" si="541"/>
        <v>0</v>
      </c>
      <c r="AL1273" s="50"/>
      <c r="AM1273" s="50">
        <f t="shared" si="527"/>
        <v>0</v>
      </c>
      <c r="AN1273" s="50"/>
      <c r="AO1273" s="50">
        <f t="shared" si="528"/>
        <v>0</v>
      </c>
      <c r="AP1273" s="49">
        <f t="shared" si="529"/>
        <v>36</v>
      </c>
      <c r="AQ1273" s="49">
        <f t="shared" si="521"/>
        <v>2763.36</v>
      </c>
      <c r="AR1273" s="49">
        <f t="shared" si="522"/>
        <v>4</v>
      </c>
      <c r="AS1273" s="58">
        <f t="shared" si="523"/>
        <v>307.03999999999996</v>
      </c>
      <c r="AT1273" s="47"/>
      <c r="AU1273" s="46"/>
      <c r="AV1273" s="24">
        <f t="shared" si="532"/>
        <v>0</v>
      </c>
      <c r="AW1273" s="23" t="str">
        <f t="shared" si="543"/>
        <v>NÃO MEDIDO</v>
      </c>
      <c r="AX1273" s="45"/>
    </row>
    <row r="1274" spans="1:50" s="41" customFormat="1" ht="57.75" customHeight="1" x14ac:dyDescent="0.2">
      <c r="A1274" s="41" t="s">
        <v>39</v>
      </c>
      <c r="C1274" s="57" t="s">
        <v>758</v>
      </c>
      <c r="D1274" s="56" t="s">
        <v>757</v>
      </c>
      <c r="E1274" s="55" t="s">
        <v>182</v>
      </c>
      <c r="F1274" s="53">
        <v>230</v>
      </c>
      <c r="G1274" s="53">
        <v>0</v>
      </c>
      <c r="H1274" s="54">
        <v>0</v>
      </c>
      <c r="I1274" s="54"/>
      <c r="J1274" s="54">
        <v>0</v>
      </c>
      <c r="K1274" s="53">
        <f t="shared" si="524"/>
        <v>230</v>
      </c>
      <c r="L1274" s="52">
        <v>8.24</v>
      </c>
      <c r="M1274" s="51">
        <f t="shared" si="530"/>
        <v>1895.2</v>
      </c>
      <c r="N1274" s="50"/>
      <c r="O1274" s="50">
        <f t="shared" si="534"/>
        <v>0</v>
      </c>
      <c r="P1274" s="50"/>
      <c r="Q1274" s="50">
        <f t="shared" si="535"/>
        <v>0</v>
      </c>
      <c r="R1274" s="50"/>
      <c r="S1274" s="50">
        <f t="shared" si="536"/>
        <v>0</v>
      </c>
      <c r="T1274" s="50"/>
      <c r="U1274" s="50">
        <f t="shared" si="537"/>
        <v>0</v>
      </c>
      <c r="V1274" s="50"/>
      <c r="W1274" s="50">
        <f t="shared" si="538"/>
        <v>0</v>
      </c>
      <c r="X1274" s="50"/>
      <c r="Y1274" s="50">
        <f t="shared" si="539"/>
        <v>0</v>
      </c>
      <c r="Z1274" s="50"/>
      <c r="AA1274" s="50">
        <f t="shared" si="540"/>
        <v>0</v>
      </c>
      <c r="AB1274" s="50"/>
      <c r="AC1274" s="50">
        <f t="shared" si="525"/>
        <v>0</v>
      </c>
      <c r="AD1274" s="50"/>
      <c r="AE1274" s="50">
        <f t="shared" si="544"/>
        <v>0</v>
      </c>
      <c r="AF1274" s="50"/>
      <c r="AG1274" s="50">
        <f t="shared" si="545"/>
        <v>0</v>
      </c>
      <c r="AH1274" s="50">
        <v>222</v>
      </c>
      <c r="AI1274" s="50">
        <f t="shared" si="542"/>
        <v>1829.28</v>
      </c>
      <c r="AJ1274" s="50"/>
      <c r="AK1274" s="50">
        <f t="shared" si="541"/>
        <v>0</v>
      </c>
      <c r="AL1274" s="50"/>
      <c r="AM1274" s="50">
        <f t="shared" si="527"/>
        <v>0</v>
      </c>
      <c r="AN1274" s="50"/>
      <c r="AO1274" s="50">
        <f t="shared" si="528"/>
        <v>0</v>
      </c>
      <c r="AP1274" s="49">
        <f t="shared" si="529"/>
        <v>222</v>
      </c>
      <c r="AQ1274" s="49">
        <f t="shared" si="521"/>
        <v>1829.28</v>
      </c>
      <c r="AR1274" s="49">
        <f t="shared" si="522"/>
        <v>8</v>
      </c>
      <c r="AS1274" s="58">
        <f t="shared" si="523"/>
        <v>65.920000000000073</v>
      </c>
      <c r="AT1274" s="47"/>
      <c r="AU1274" s="46"/>
      <c r="AV1274" s="24">
        <f t="shared" si="532"/>
        <v>0</v>
      </c>
      <c r="AW1274" s="23" t="str">
        <f t="shared" si="543"/>
        <v>NÃO MEDIDO</v>
      </c>
      <c r="AX1274" s="45"/>
    </row>
    <row r="1275" spans="1:50" s="41" customFormat="1" ht="57.75" customHeight="1" x14ac:dyDescent="0.2">
      <c r="A1275" s="41" t="s">
        <v>39</v>
      </c>
      <c r="C1275" s="57" t="s">
        <v>756</v>
      </c>
      <c r="D1275" s="56" t="s">
        <v>755</v>
      </c>
      <c r="E1275" s="55" t="s">
        <v>43</v>
      </c>
      <c r="F1275" s="53">
        <v>5</v>
      </c>
      <c r="G1275" s="53">
        <v>0</v>
      </c>
      <c r="H1275" s="54">
        <v>0</v>
      </c>
      <c r="I1275" s="54"/>
      <c r="J1275" s="54">
        <v>0</v>
      </c>
      <c r="K1275" s="53">
        <f t="shared" si="524"/>
        <v>5</v>
      </c>
      <c r="L1275" s="52">
        <v>10.78</v>
      </c>
      <c r="M1275" s="51">
        <f t="shared" si="530"/>
        <v>53.9</v>
      </c>
      <c r="N1275" s="50"/>
      <c r="O1275" s="50">
        <f t="shared" si="534"/>
        <v>0</v>
      </c>
      <c r="P1275" s="50"/>
      <c r="Q1275" s="50">
        <f t="shared" si="535"/>
        <v>0</v>
      </c>
      <c r="R1275" s="50"/>
      <c r="S1275" s="50">
        <f t="shared" si="536"/>
        <v>0</v>
      </c>
      <c r="T1275" s="50"/>
      <c r="U1275" s="50">
        <f t="shared" si="537"/>
        <v>0</v>
      </c>
      <c r="V1275" s="50"/>
      <c r="W1275" s="50">
        <f t="shared" si="538"/>
        <v>0</v>
      </c>
      <c r="X1275" s="50"/>
      <c r="Y1275" s="50">
        <f t="shared" si="539"/>
        <v>0</v>
      </c>
      <c r="Z1275" s="50"/>
      <c r="AA1275" s="50">
        <f t="shared" si="540"/>
        <v>0</v>
      </c>
      <c r="AB1275" s="50"/>
      <c r="AC1275" s="50">
        <f t="shared" si="525"/>
        <v>0</v>
      </c>
      <c r="AD1275" s="50"/>
      <c r="AE1275" s="50">
        <f t="shared" si="544"/>
        <v>0</v>
      </c>
      <c r="AF1275" s="50"/>
      <c r="AG1275" s="50">
        <f t="shared" si="545"/>
        <v>0</v>
      </c>
      <c r="AH1275" s="50">
        <v>5</v>
      </c>
      <c r="AI1275" s="50">
        <f t="shared" si="542"/>
        <v>53.9</v>
      </c>
      <c r="AJ1275" s="50"/>
      <c r="AK1275" s="50">
        <f t="shared" si="541"/>
        <v>0</v>
      </c>
      <c r="AL1275" s="50"/>
      <c r="AM1275" s="50">
        <f t="shared" si="527"/>
        <v>0</v>
      </c>
      <c r="AN1275" s="50"/>
      <c r="AO1275" s="50">
        <f t="shared" si="528"/>
        <v>0</v>
      </c>
      <c r="AP1275" s="49">
        <f t="shared" si="529"/>
        <v>5</v>
      </c>
      <c r="AQ1275" s="49">
        <f t="shared" si="521"/>
        <v>53.9</v>
      </c>
      <c r="AR1275" s="49">
        <f t="shared" si="522"/>
        <v>0</v>
      </c>
      <c r="AS1275" s="58">
        <f t="shared" si="523"/>
        <v>0</v>
      </c>
      <c r="AT1275" s="47"/>
      <c r="AU1275" s="46"/>
      <c r="AV1275" s="24">
        <f t="shared" si="532"/>
        <v>0</v>
      </c>
      <c r="AW1275" s="23" t="str">
        <f t="shared" si="543"/>
        <v>NÃO MEDIDO</v>
      </c>
      <c r="AX1275" s="45"/>
    </row>
    <row r="1276" spans="1:50" s="41" customFormat="1" ht="57.75" customHeight="1" x14ac:dyDescent="0.2">
      <c r="A1276" s="41" t="s">
        <v>39</v>
      </c>
      <c r="C1276" s="57" t="s">
        <v>754</v>
      </c>
      <c r="D1276" s="56" t="s">
        <v>753</v>
      </c>
      <c r="E1276" s="55" t="s">
        <v>43</v>
      </c>
      <c r="F1276" s="53">
        <v>7</v>
      </c>
      <c r="G1276" s="53">
        <v>0</v>
      </c>
      <c r="H1276" s="54">
        <v>0</v>
      </c>
      <c r="I1276" s="54"/>
      <c r="J1276" s="54">
        <v>0</v>
      </c>
      <c r="K1276" s="53">
        <f t="shared" si="524"/>
        <v>7</v>
      </c>
      <c r="L1276" s="52">
        <v>20.69</v>
      </c>
      <c r="M1276" s="51">
        <f t="shared" si="530"/>
        <v>144.83000000000001</v>
      </c>
      <c r="N1276" s="50"/>
      <c r="O1276" s="50">
        <f t="shared" si="534"/>
        <v>0</v>
      </c>
      <c r="P1276" s="50"/>
      <c r="Q1276" s="50">
        <f t="shared" si="535"/>
        <v>0</v>
      </c>
      <c r="R1276" s="50"/>
      <c r="S1276" s="50">
        <f t="shared" si="536"/>
        <v>0</v>
      </c>
      <c r="T1276" s="50"/>
      <c r="U1276" s="50">
        <f t="shared" si="537"/>
        <v>0</v>
      </c>
      <c r="V1276" s="50"/>
      <c r="W1276" s="50">
        <f t="shared" si="538"/>
        <v>0</v>
      </c>
      <c r="X1276" s="50"/>
      <c r="Y1276" s="50">
        <f t="shared" si="539"/>
        <v>0</v>
      </c>
      <c r="Z1276" s="50"/>
      <c r="AA1276" s="50">
        <f t="shared" si="540"/>
        <v>0</v>
      </c>
      <c r="AB1276" s="50"/>
      <c r="AC1276" s="50">
        <f t="shared" si="525"/>
        <v>0</v>
      </c>
      <c r="AD1276" s="50"/>
      <c r="AE1276" s="50">
        <f t="shared" si="544"/>
        <v>0</v>
      </c>
      <c r="AF1276" s="50"/>
      <c r="AG1276" s="50">
        <f t="shared" si="545"/>
        <v>0</v>
      </c>
      <c r="AH1276" s="50">
        <v>7</v>
      </c>
      <c r="AI1276" s="50">
        <f t="shared" si="542"/>
        <v>144.83000000000001</v>
      </c>
      <c r="AJ1276" s="50"/>
      <c r="AK1276" s="50">
        <f t="shared" si="541"/>
        <v>0</v>
      </c>
      <c r="AL1276" s="50"/>
      <c r="AM1276" s="50">
        <f t="shared" si="527"/>
        <v>0</v>
      </c>
      <c r="AN1276" s="50"/>
      <c r="AO1276" s="50">
        <f t="shared" si="528"/>
        <v>0</v>
      </c>
      <c r="AP1276" s="49">
        <f t="shared" si="529"/>
        <v>7</v>
      </c>
      <c r="AQ1276" s="49">
        <f t="shared" si="521"/>
        <v>144.83000000000001</v>
      </c>
      <c r="AR1276" s="49">
        <f t="shared" si="522"/>
        <v>0</v>
      </c>
      <c r="AS1276" s="58">
        <f t="shared" si="523"/>
        <v>0</v>
      </c>
      <c r="AT1276" s="47"/>
      <c r="AU1276" s="46"/>
      <c r="AV1276" s="24">
        <f t="shared" si="532"/>
        <v>0</v>
      </c>
      <c r="AW1276" s="23" t="str">
        <f t="shared" si="543"/>
        <v>NÃO MEDIDO</v>
      </c>
      <c r="AX1276" s="45"/>
    </row>
    <row r="1277" spans="1:50" s="41" customFormat="1" ht="57.75" customHeight="1" x14ac:dyDescent="0.2">
      <c r="A1277" s="41" t="s">
        <v>39</v>
      </c>
      <c r="C1277" s="57" t="s">
        <v>752</v>
      </c>
      <c r="D1277" s="56" t="s">
        <v>751</v>
      </c>
      <c r="E1277" s="55" t="s">
        <v>43</v>
      </c>
      <c r="F1277" s="53">
        <v>1</v>
      </c>
      <c r="G1277" s="53">
        <v>0</v>
      </c>
      <c r="H1277" s="54">
        <v>0</v>
      </c>
      <c r="I1277" s="54"/>
      <c r="J1277" s="54">
        <v>0</v>
      </c>
      <c r="K1277" s="53">
        <f t="shared" si="524"/>
        <v>1</v>
      </c>
      <c r="L1277" s="52">
        <v>8.8000000000000007</v>
      </c>
      <c r="M1277" s="51">
        <f t="shared" si="530"/>
        <v>8.8000000000000007</v>
      </c>
      <c r="N1277" s="50"/>
      <c r="O1277" s="50">
        <f t="shared" si="534"/>
        <v>0</v>
      </c>
      <c r="P1277" s="50"/>
      <c r="Q1277" s="50">
        <f t="shared" si="535"/>
        <v>0</v>
      </c>
      <c r="R1277" s="50"/>
      <c r="S1277" s="50">
        <f t="shared" si="536"/>
        <v>0</v>
      </c>
      <c r="T1277" s="50"/>
      <c r="U1277" s="50">
        <f t="shared" si="537"/>
        <v>0</v>
      </c>
      <c r="V1277" s="50"/>
      <c r="W1277" s="50">
        <f t="shared" si="538"/>
        <v>0</v>
      </c>
      <c r="X1277" s="50"/>
      <c r="Y1277" s="50">
        <f t="shared" si="539"/>
        <v>0</v>
      </c>
      <c r="Z1277" s="50"/>
      <c r="AA1277" s="50">
        <f t="shared" si="540"/>
        <v>0</v>
      </c>
      <c r="AB1277" s="50"/>
      <c r="AC1277" s="50">
        <f t="shared" si="525"/>
        <v>0</v>
      </c>
      <c r="AD1277" s="50"/>
      <c r="AE1277" s="50">
        <f t="shared" si="544"/>
        <v>0</v>
      </c>
      <c r="AF1277" s="50"/>
      <c r="AG1277" s="50">
        <f t="shared" si="545"/>
        <v>0</v>
      </c>
      <c r="AH1277" s="50"/>
      <c r="AI1277" s="50">
        <f t="shared" si="542"/>
        <v>0</v>
      </c>
      <c r="AJ1277" s="50"/>
      <c r="AK1277" s="50">
        <f t="shared" si="541"/>
        <v>0</v>
      </c>
      <c r="AL1277" s="50"/>
      <c r="AM1277" s="50">
        <f t="shared" si="527"/>
        <v>0</v>
      </c>
      <c r="AN1277" s="50"/>
      <c r="AO1277" s="50">
        <f t="shared" si="528"/>
        <v>0</v>
      </c>
      <c r="AP1277" s="49">
        <f t="shared" si="529"/>
        <v>0</v>
      </c>
      <c r="AQ1277" s="49">
        <f t="shared" si="521"/>
        <v>0</v>
      </c>
      <c r="AR1277" s="49">
        <f t="shared" si="522"/>
        <v>1</v>
      </c>
      <c r="AS1277" s="58">
        <f t="shared" si="523"/>
        <v>8.8000000000000007</v>
      </c>
      <c r="AT1277" s="47"/>
      <c r="AU1277" s="46"/>
      <c r="AV1277" s="24">
        <f t="shared" si="532"/>
        <v>0</v>
      </c>
      <c r="AW1277" s="23" t="str">
        <f t="shared" si="543"/>
        <v>NÃO MEDIDO</v>
      </c>
      <c r="AX1277" s="45"/>
    </row>
    <row r="1278" spans="1:50" s="41" customFormat="1" ht="57.75" customHeight="1" x14ac:dyDescent="0.2">
      <c r="A1278" s="41" t="s">
        <v>39</v>
      </c>
      <c r="C1278" s="57" t="s">
        <v>549</v>
      </c>
      <c r="D1278" s="56" t="s">
        <v>548</v>
      </c>
      <c r="E1278" s="55" t="s">
        <v>43</v>
      </c>
      <c r="F1278" s="53">
        <v>45</v>
      </c>
      <c r="G1278" s="53">
        <v>0</v>
      </c>
      <c r="H1278" s="54">
        <v>0</v>
      </c>
      <c r="I1278" s="54"/>
      <c r="J1278" s="54">
        <v>0</v>
      </c>
      <c r="K1278" s="53">
        <f t="shared" si="524"/>
        <v>45</v>
      </c>
      <c r="L1278" s="52">
        <v>1.55</v>
      </c>
      <c r="M1278" s="51">
        <f t="shared" si="530"/>
        <v>69.75</v>
      </c>
      <c r="N1278" s="50"/>
      <c r="O1278" s="50">
        <f t="shared" si="534"/>
        <v>0</v>
      </c>
      <c r="P1278" s="50"/>
      <c r="Q1278" s="50">
        <f t="shared" si="535"/>
        <v>0</v>
      </c>
      <c r="R1278" s="50"/>
      <c r="S1278" s="50">
        <f t="shared" si="536"/>
        <v>0</v>
      </c>
      <c r="T1278" s="50"/>
      <c r="U1278" s="50">
        <f t="shared" si="537"/>
        <v>0</v>
      </c>
      <c r="V1278" s="50"/>
      <c r="W1278" s="50">
        <f t="shared" si="538"/>
        <v>0</v>
      </c>
      <c r="X1278" s="50"/>
      <c r="Y1278" s="50">
        <f t="shared" si="539"/>
        <v>0</v>
      </c>
      <c r="Z1278" s="50"/>
      <c r="AA1278" s="50">
        <f t="shared" si="540"/>
        <v>0</v>
      </c>
      <c r="AB1278" s="50"/>
      <c r="AC1278" s="50">
        <f t="shared" si="525"/>
        <v>0</v>
      </c>
      <c r="AD1278" s="50"/>
      <c r="AE1278" s="50">
        <f t="shared" si="544"/>
        <v>0</v>
      </c>
      <c r="AF1278" s="50"/>
      <c r="AG1278" s="50">
        <f t="shared" si="545"/>
        <v>0</v>
      </c>
      <c r="AH1278" s="50">
        <v>45</v>
      </c>
      <c r="AI1278" s="50">
        <f t="shared" si="542"/>
        <v>69.75</v>
      </c>
      <c r="AJ1278" s="50"/>
      <c r="AK1278" s="50">
        <f t="shared" si="541"/>
        <v>0</v>
      </c>
      <c r="AL1278" s="50"/>
      <c r="AM1278" s="50">
        <f t="shared" si="527"/>
        <v>0</v>
      </c>
      <c r="AN1278" s="50"/>
      <c r="AO1278" s="50">
        <f t="shared" si="528"/>
        <v>0</v>
      </c>
      <c r="AP1278" s="49">
        <f t="shared" si="529"/>
        <v>45</v>
      </c>
      <c r="AQ1278" s="49">
        <f t="shared" si="521"/>
        <v>69.75</v>
      </c>
      <c r="AR1278" s="49">
        <f t="shared" si="522"/>
        <v>0</v>
      </c>
      <c r="AS1278" s="58">
        <f t="shared" si="523"/>
        <v>0</v>
      </c>
      <c r="AT1278" s="47"/>
      <c r="AU1278" s="46"/>
      <c r="AV1278" s="24">
        <f t="shared" si="532"/>
        <v>0</v>
      </c>
      <c r="AW1278" s="23" t="str">
        <f t="shared" si="543"/>
        <v>NÃO MEDIDO</v>
      </c>
      <c r="AX1278" s="45"/>
    </row>
    <row r="1279" spans="1:50" s="41" customFormat="1" ht="57.75" customHeight="1" x14ac:dyDescent="0.2">
      <c r="A1279" s="41" t="s">
        <v>39</v>
      </c>
      <c r="C1279" s="57" t="s">
        <v>490</v>
      </c>
      <c r="D1279" s="56" t="s">
        <v>489</v>
      </c>
      <c r="E1279" s="55" t="s">
        <v>486</v>
      </c>
      <c r="F1279" s="53">
        <v>2</v>
      </c>
      <c r="G1279" s="53">
        <v>0</v>
      </c>
      <c r="H1279" s="54">
        <v>0</v>
      </c>
      <c r="I1279" s="54"/>
      <c r="J1279" s="54">
        <v>0</v>
      </c>
      <c r="K1279" s="53">
        <f t="shared" si="524"/>
        <v>2</v>
      </c>
      <c r="L1279" s="52">
        <v>63.38</v>
      </c>
      <c r="M1279" s="51">
        <f t="shared" si="530"/>
        <v>126.76</v>
      </c>
      <c r="N1279" s="50"/>
      <c r="O1279" s="50">
        <f t="shared" si="534"/>
        <v>0</v>
      </c>
      <c r="P1279" s="50"/>
      <c r="Q1279" s="50">
        <f t="shared" si="535"/>
        <v>0</v>
      </c>
      <c r="R1279" s="50"/>
      <c r="S1279" s="50">
        <f t="shared" si="536"/>
        <v>0</v>
      </c>
      <c r="T1279" s="50"/>
      <c r="U1279" s="50">
        <f t="shared" si="537"/>
        <v>0</v>
      </c>
      <c r="V1279" s="50"/>
      <c r="W1279" s="50">
        <f t="shared" si="538"/>
        <v>0</v>
      </c>
      <c r="X1279" s="50"/>
      <c r="Y1279" s="50">
        <f t="shared" si="539"/>
        <v>0</v>
      </c>
      <c r="Z1279" s="50"/>
      <c r="AA1279" s="50">
        <f t="shared" si="540"/>
        <v>0</v>
      </c>
      <c r="AB1279" s="50"/>
      <c r="AC1279" s="50">
        <f t="shared" si="525"/>
        <v>0</v>
      </c>
      <c r="AD1279" s="50"/>
      <c r="AE1279" s="50">
        <f t="shared" si="544"/>
        <v>0</v>
      </c>
      <c r="AF1279" s="50"/>
      <c r="AG1279" s="50">
        <f t="shared" si="545"/>
        <v>0</v>
      </c>
      <c r="AH1279" s="50"/>
      <c r="AI1279" s="50">
        <f t="shared" si="542"/>
        <v>0</v>
      </c>
      <c r="AJ1279" s="50"/>
      <c r="AK1279" s="50">
        <f t="shared" si="541"/>
        <v>0</v>
      </c>
      <c r="AL1279" s="50"/>
      <c r="AM1279" s="50">
        <f t="shared" si="527"/>
        <v>0</v>
      </c>
      <c r="AN1279" s="50"/>
      <c r="AO1279" s="50">
        <f t="shared" si="528"/>
        <v>0</v>
      </c>
      <c r="AP1279" s="49">
        <f t="shared" si="529"/>
        <v>0</v>
      </c>
      <c r="AQ1279" s="49">
        <f t="shared" si="521"/>
        <v>0</v>
      </c>
      <c r="AR1279" s="49">
        <f t="shared" si="522"/>
        <v>2</v>
      </c>
      <c r="AS1279" s="58">
        <f t="shared" si="523"/>
        <v>126.76</v>
      </c>
      <c r="AT1279" s="47"/>
      <c r="AU1279" s="46"/>
      <c r="AV1279" s="24">
        <f t="shared" si="532"/>
        <v>0</v>
      </c>
      <c r="AW1279" s="23" t="str">
        <f t="shared" si="543"/>
        <v>NÃO MEDIDO</v>
      </c>
      <c r="AX1279" s="45"/>
    </row>
    <row r="1280" spans="1:50" s="41" customFormat="1" ht="57.75" customHeight="1" x14ac:dyDescent="0.2">
      <c r="A1280" s="41" t="s">
        <v>39</v>
      </c>
      <c r="C1280" s="57" t="s">
        <v>488</v>
      </c>
      <c r="D1280" s="56" t="s">
        <v>487</v>
      </c>
      <c r="E1280" s="55" t="s">
        <v>486</v>
      </c>
      <c r="F1280" s="53">
        <v>0.6</v>
      </c>
      <c r="G1280" s="53">
        <v>0</v>
      </c>
      <c r="H1280" s="54">
        <v>0</v>
      </c>
      <c r="I1280" s="54"/>
      <c r="J1280" s="54">
        <v>0</v>
      </c>
      <c r="K1280" s="53">
        <f t="shared" si="524"/>
        <v>0.6</v>
      </c>
      <c r="L1280" s="52">
        <v>70.61</v>
      </c>
      <c r="M1280" s="51">
        <f t="shared" si="530"/>
        <v>42.37</v>
      </c>
      <c r="N1280" s="50"/>
      <c r="O1280" s="50">
        <f t="shared" si="534"/>
        <v>0</v>
      </c>
      <c r="P1280" s="50"/>
      <c r="Q1280" s="50">
        <f t="shared" si="535"/>
        <v>0</v>
      </c>
      <c r="R1280" s="50"/>
      <c r="S1280" s="50">
        <f t="shared" si="536"/>
        <v>0</v>
      </c>
      <c r="T1280" s="50"/>
      <c r="U1280" s="50">
        <f t="shared" si="537"/>
        <v>0</v>
      </c>
      <c r="V1280" s="50"/>
      <c r="W1280" s="50">
        <f t="shared" si="538"/>
        <v>0</v>
      </c>
      <c r="X1280" s="50"/>
      <c r="Y1280" s="50">
        <f t="shared" si="539"/>
        <v>0</v>
      </c>
      <c r="Z1280" s="50"/>
      <c r="AA1280" s="50">
        <f t="shared" si="540"/>
        <v>0</v>
      </c>
      <c r="AB1280" s="50"/>
      <c r="AC1280" s="50">
        <f t="shared" si="525"/>
        <v>0</v>
      </c>
      <c r="AD1280" s="50"/>
      <c r="AE1280" s="50">
        <f t="shared" si="544"/>
        <v>0</v>
      </c>
      <c r="AF1280" s="50"/>
      <c r="AG1280" s="50">
        <f t="shared" si="545"/>
        <v>0</v>
      </c>
      <c r="AH1280" s="50"/>
      <c r="AI1280" s="50">
        <f t="shared" si="542"/>
        <v>0</v>
      </c>
      <c r="AJ1280" s="50"/>
      <c r="AK1280" s="50">
        <f t="shared" si="541"/>
        <v>0</v>
      </c>
      <c r="AL1280" s="50"/>
      <c r="AM1280" s="50">
        <f t="shared" si="527"/>
        <v>0</v>
      </c>
      <c r="AN1280" s="50"/>
      <c r="AO1280" s="50">
        <f t="shared" si="528"/>
        <v>0</v>
      </c>
      <c r="AP1280" s="49">
        <f t="shared" si="529"/>
        <v>0</v>
      </c>
      <c r="AQ1280" s="49">
        <f t="shared" si="521"/>
        <v>0</v>
      </c>
      <c r="AR1280" s="49">
        <f t="shared" si="522"/>
        <v>0.6</v>
      </c>
      <c r="AS1280" s="58">
        <f t="shared" si="523"/>
        <v>42.37</v>
      </c>
      <c r="AT1280" s="47"/>
      <c r="AU1280" s="46"/>
      <c r="AV1280" s="24">
        <f t="shared" si="532"/>
        <v>0</v>
      </c>
      <c r="AW1280" s="23" t="str">
        <f t="shared" si="543"/>
        <v>NÃO MEDIDO</v>
      </c>
      <c r="AX1280" s="45"/>
    </row>
    <row r="1281" spans="1:50" s="41" customFormat="1" ht="42" customHeight="1" x14ac:dyDescent="0.2">
      <c r="A1281" s="41" t="s">
        <v>39</v>
      </c>
      <c r="C1281" s="57" t="s">
        <v>636</v>
      </c>
      <c r="D1281" s="56" t="s">
        <v>635</v>
      </c>
      <c r="E1281" s="55" t="s">
        <v>43</v>
      </c>
      <c r="F1281" s="53">
        <v>35</v>
      </c>
      <c r="G1281" s="53">
        <v>0</v>
      </c>
      <c r="H1281" s="54">
        <v>0</v>
      </c>
      <c r="I1281" s="54"/>
      <c r="J1281" s="54">
        <v>0</v>
      </c>
      <c r="K1281" s="53">
        <f t="shared" si="524"/>
        <v>35</v>
      </c>
      <c r="L1281" s="52">
        <v>20.309999999999999</v>
      </c>
      <c r="M1281" s="51">
        <f t="shared" si="530"/>
        <v>710.85</v>
      </c>
      <c r="N1281" s="50"/>
      <c r="O1281" s="50">
        <f t="shared" si="534"/>
        <v>0</v>
      </c>
      <c r="P1281" s="50"/>
      <c r="Q1281" s="50">
        <f t="shared" si="535"/>
        <v>0</v>
      </c>
      <c r="R1281" s="50"/>
      <c r="S1281" s="50">
        <f t="shared" si="536"/>
        <v>0</v>
      </c>
      <c r="T1281" s="50"/>
      <c r="U1281" s="50">
        <f t="shared" si="537"/>
        <v>0</v>
      </c>
      <c r="V1281" s="50"/>
      <c r="W1281" s="50">
        <f t="shared" si="538"/>
        <v>0</v>
      </c>
      <c r="X1281" s="50"/>
      <c r="Y1281" s="50">
        <f t="shared" si="539"/>
        <v>0</v>
      </c>
      <c r="Z1281" s="50"/>
      <c r="AA1281" s="50">
        <f t="shared" si="540"/>
        <v>0</v>
      </c>
      <c r="AB1281" s="50"/>
      <c r="AC1281" s="50">
        <f t="shared" si="525"/>
        <v>0</v>
      </c>
      <c r="AD1281" s="50"/>
      <c r="AE1281" s="50">
        <f t="shared" si="544"/>
        <v>0</v>
      </c>
      <c r="AF1281" s="50">
        <v>33</v>
      </c>
      <c r="AG1281" s="50">
        <f t="shared" si="545"/>
        <v>670.23</v>
      </c>
      <c r="AH1281" s="50"/>
      <c r="AI1281" s="50">
        <f t="shared" si="542"/>
        <v>0</v>
      </c>
      <c r="AJ1281" s="50"/>
      <c r="AK1281" s="50">
        <f t="shared" si="541"/>
        <v>0</v>
      </c>
      <c r="AL1281" s="50"/>
      <c r="AM1281" s="50">
        <f t="shared" si="527"/>
        <v>0</v>
      </c>
      <c r="AN1281" s="50"/>
      <c r="AO1281" s="50">
        <f t="shared" si="528"/>
        <v>0</v>
      </c>
      <c r="AP1281" s="49">
        <f t="shared" si="529"/>
        <v>33</v>
      </c>
      <c r="AQ1281" s="49">
        <f t="shared" si="521"/>
        <v>670.23</v>
      </c>
      <c r="AR1281" s="49">
        <f t="shared" si="522"/>
        <v>2</v>
      </c>
      <c r="AS1281" s="58">
        <f t="shared" si="523"/>
        <v>40.620000000000005</v>
      </c>
      <c r="AT1281" s="47"/>
      <c r="AU1281" s="46"/>
      <c r="AV1281" s="24">
        <f t="shared" si="532"/>
        <v>0</v>
      </c>
      <c r="AW1281" s="23" t="str">
        <f t="shared" si="543"/>
        <v>NÃO MEDIDO</v>
      </c>
      <c r="AX1281" s="45"/>
    </row>
    <row r="1282" spans="1:50" s="41" customFormat="1" ht="42" customHeight="1" x14ac:dyDescent="0.2">
      <c r="A1282" s="41" t="s">
        <v>39</v>
      </c>
      <c r="C1282" s="57" t="s">
        <v>481</v>
      </c>
      <c r="D1282" s="56" t="s">
        <v>480</v>
      </c>
      <c r="E1282" s="55" t="s">
        <v>43</v>
      </c>
      <c r="F1282" s="53">
        <v>12</v>
      </c>
      <c r="G1282" s="53">
        <v>0</v>
      </c>
      <c r="H1282" s="54">
        <v>0</v>
      </c>
      <c r="I1282" s="54"/>
      <c r="J1282" s="54">
        <v>0</v>
      </c>
      <c r="K1282" s="53">
        <f t="shared" si="524"/>
        <v>12</v>
      </c>
      <c r="L1282" s="52">
        <v>10.63</v>
      </c>
      <c r="M1282" s="51">
        <f t="shared" si="530"/>
        <v>127.56</v>
      </c>
      <c r="N1282" s="50"/>
      <c r="O1282" s="50">
        <f t="shared" si="534"/>
        <v>0</v>
      </c>
      <c r="P1282" s="50"/>
      <c r="Q1282" s="50">
        <f t="shared" si="535"/>
        <v>0</v>
      </c>
      <c r="R1282" s="50"/>
      <c r="S1282" s="50">
        <f t="shared" si="536"/>
        <v>0</v>
      </c>
      <c r="T1282" s="50"/>
      <c r="U1282" s="50">
        <f t="shared" si="537"/>
        <v>0</v>
      </c>
      <c r="V1282" s="50"/>
      <c r="W1282" s="50">
        <f t="shared" si="538"/>
        <v>0</v>
      </c>
      <c r="X1282" s="50"/>
      <c r="Y1282" s="50">
        <f t="shared" si="539"/>
        <v>0</v>
      </c>
      <c r="Z1282" s="50"/>
      <c r="AA1282" s="50">
        <f t="shared" si="540"/>
        <v>0</v>
      </c>
      <c r="AB1282" s="50"/>
      <c r="AC1282" s="50">
        <f t="shared" si="525"/>
        <v>0</v>
      </c>
      <c r="AD1282" s="50"/>
      <c r="AE1282" s="50">
        <f t="shared" si="544"/>
        <v>0</v>
      </c>
      <c r="AF1282" s="50">
        <v>12</v>
      </c>
      <c r="AG1282" s="50">
        <f t="shared" si="545"/>
        <v>127.56</v>
      </c>
      <c r="AH1282" s="50"/>
      <c r="AI1282" s="50">
        <f t="shared" si="542"/>
        <v>0</v>
      </c>
      <c r="AJ1282" s="50"/>
      <c r="AK1282" s="50">
        <f t="shared" si="541"/>
        <v>0</v>
      </c>
      <c r="AL1282" s="50"/>
      <c r="AM1282" s="50">
        <f t="shared" si="527"/>
        <v>0</v>
      </c>
      <c r="AN1282" s="50"/>
      <c r="AO1282" s="50">
        <f t="shared" si="528"/>
        <v>0</v>
      </c>
      <c r="AP1282" s="49">
        <f t="shared" si="529"/>
        <v>12</v>
      </c>
      <c r="AQ1282" s="49">
        <f t="shared" si="521"/>
        <v>127.56</v>
      </c>
      <c r="AR1282" s="49">
        <f t="shared" si="522"/>
        <v>0</v>
      </c>
      <c r="AS1282" s="58">
        <f t="shared" si="523"/>
        <v>0</v>
      </c>
      <c r="AT1282" s="47"/>
      <c r="AU1282" s="46"/>
      <c r="AV1282" s="24">
        <f t="shared" si="532"/>
        <v>0</v>
      </c>
      <c r="AW1282" s="23" t="str">
        <f t="shared" si="543"/>
        <v>NÃO MEDIDO</v>
      </c>
      <c r="AX1282" s="45"/>
    </row>
    <row r="1283" spans="1:50" s="41" customFormat="1" ht="42" customHeight="1" x14ac:dyDescent="0.2">
      <c r="A1283" s="41" t="s">
        <v>39</v>
      </c>
      <c r="C1283" s="57" t="s">
        <v>477</v>
      </c>
      <c r="D1283" s="56" t="s">
        <v>476</v>
      </c>
      <c r="E1283" s="55" t="s">
        <v>43</v>
      </c>
      <c r="F1283" s="53">
        <v>12</v>
      </c>
      <c r="G1283" s="53">
        <v>0</v>
      </c>
      <c r="H1283" s="54">
        <v>0</v>
      </c>
      <c r="I1283" s="54"/>
      <c r="J1283" s="54">
        <v>0</v>
      </c>
      <c r="K1283" s="53">
        <f t="shared" si="524"/>
        <v>12</v>
      </c>
      <c r="L1283" s="52">
        <v>12.08</v>
      </c>
      <c r="M1283" s="51">
        <f t="shared" si="530"/>
        <v>144.96</v>
      </c>
      <c r="N1283" s="50"/>
      <c r="O1283" s="50">
        <f t="shared" si="534"/>
        <v>0</v>
      </c>
      <c r="P1283" s="50"/>
      <c r="Q1283" s="50">
        <f t="shared" si="535"/>
        <v>0</v>
      </c>
      <c r="R1283" s="50"/>
      <c r="S1283" s="50">
        <f t="shared" si="536"/>
        <v>0</v>
      </c>
      <c r="T1283" s="50"/>
      <c r="U1283" s="50">
        <f t="shared" si="537"/>
        <v>0</v>
      </c>
      <c r="V1283" s="50"/>
      <c r="W1283" s="50">
        <f t="shared" si="538"/>
        <v>0</v>
      </c>
      <c r="X1283" s="50"/>
      <c r="Y1283" s="50">
        <f t="shared" si="539"/>
        <v>0</v>
      </c>
      <c r="Z1283" s="50"/>
      <c r="AA1283" s="50">
        <f t="shared" si="540"/>
        <v>0</v>
      </c>
      <c r="AB1283" s="50"/>
      <c r="AC1283" s="50">
        <f t="shared" si="525"/>
        <v>0</v>
      </c>
      <c r="AD1283" s="50"/>
      <c r="AE1283" s="50">
        <f t="shared" si="544"/>
        <v>0</v>
      </c>
      <c r="AF1283" s="50"/>
      <c r="AG1283" s="50">
        <f t="shared" si="545"/>
        <v>0</v>
      </c>
      <c r="AH1283" s="50"/>
      <c r="AI1283" s="50">
        <f t="shared" si="542"/>
        <v>0</v>
      </c>
      <c r="AJ1283" s="50"/>
      <c r="AK1283" s="50">
        <f t="shared" si="541"/>
        <v>0</v>
      </c>
      <c r="AL1283" s="50"/>
      <c r="AM1283" s="50">
        <f t="shared" si="527"/>
        <v>0</v>
      </c>
      <c r="AN1283" s="50"/>
      <c r="AO1283" s="50">
        <f t="shared" si="528"/>
        <v>0</v>
      </c>
      <c r="AP1283" s="49">
        <f t="shared" si="529"/>
        <v>0</v>
      </c>
      <c r="AQ1283" s="49">
        <f t="shared" si="521"/>
        <v>0</v>
      </c>
      <c r="AR1283" s="49">
        <f t="shared" si="522"/>
        <v>12</v>
      </c>
      <c r="AS1283" s="58">
        <f t="shared" si="523"/>
        <v>144.96</v>
      </c>
      <c r="AT1283" s="47"/>
      <c r="AU1283" s="46"/>
      <c r="AV1283" s="24">
        <f t="shared" si="532"/>
        <v>0</v>
      </c>
      <c r="AW1283" s="23" t="str">
        <f t="shared" si="543"/>
        <v>NÃO MEDIDO</v>
      </c>
      <c r="AX1283" s="45"/>
    </row>
    <row r="1284" spans="1:50" s="41" customFormat="1" ht="42" customHeight="1" x14ac:dyDescent="0.2">
      <c r="A1284" s="41" t="s">
        <v>39</v>
      </c>
      <c r="C1284" s="57" t="s">
        <v>634</v>
      </c>
      <c r="D1284" s="56" t="s">
        <v>633</v>
      </c>
      <c r="E1284" s="55" t="s">
        <v>43</v>
      </c>
      <c r="F1284" s="53">
        <v>85</v>
      </c>
      <c r="G1284" s="53">
        <v>0</v>
      </c>
      <c r="H1284" s="54">
        <v>0</v>
      </c>
      <c r="I1284" s="54"/>
      <c r="J1284" s="54">
        <v>0</v>
      </c>
      <c r="K1284" s="53">
        <f t="shared" si="524"/>
        <v>85</v>
      </c>
      <c r="L1284" s="52">
        <v>8.11</v>
      </c>
      <c r="M1284" s="51">
        <f t="shared" si="530"/>
        <v>689.35</v>
      </c>
      <c r="N1284" s="50"/>
      <c r="O1284" s="50">
        <f t="shared" si="534"/>
        <v>0</v>
      </c>
      <c r="P1284" s="50"/>
      <c r="Q1284" s="50">
        <f t="shared" si="535"/>
        <v>0</v>
      </c>
      <c r="R1284" s="50"/>
      <c r="S1284" s="50">
        <f t="shared" si="536"/>
        <v>0</v>
      </c>
      <c r="T1284" s="50"/>
      <c r="U1284" s="50">
        <f t="shared" si="537"/>
        <v>0</v>
      </c>
      <c r="V1284" s="50"/>
      <c r="W1284" s="50">
        <f t="shared" si="538"/>
        <v>0</v>
      </c>
      <c r="X1284" s="50"/>
      <c r="Y1284" s="50">
        <f t="shared" si="539"/>
        <v>0</v>
      </c>
      <c r="Z1284" s="50"/>
      <c r="AA1284" s="50">
        <f t="shared" si="540"/>
        <v>0</v>
      </c>
      <c r="AB1284" s="50"/>
      <c r="AC1284" s="50">
        <f t="shared" si="525"/>
        <v>0</v>
      </c>
      <c r="AD1284" s="50"/>
      <c r="AE1284" s="50">
        <f t="shared" si="544"/>
        <v>0</v>
      </c>
      <c r="AF1284" s="50">
        <v>73</v>
      </c>
      <c r="AG1284" s="50">
        <f t="shared" si="545"/>
        <v>592.03</v>
      </c>
      <c r="AH1284" s="50"/>
      <c r="AI1284" s="50">
        <f t="shared" si="542"/>
        <v>0</v>
      </c>
      <c r="AJ1284" s="50"/>
      <c r="AK1284" s="50">
        <f t="shared" si="541"/>
        <v>0</v>
      </c>
      <c r="AL1284" s="50"/>
      <c r="AM1284" s="50">
        <f t="shared" si="527"/>
        <v>0</v>
      </c>
      <c r="AN1284" s="50"/>
      <c r="AO1284" s="50">
        <f t="shared" si="528"/>
        <v>0</v>
      </c>
      <c r="AP1284" s="49">
        <f t="shared" si="529"/>
        <v>73</v>
      </c>
      <c r="AQ1284" s="49">
        <f t="shared" si="521"/>
        <v>592.03</v>
      </c>
      <c r="AR1284" s="49">
        <f t="shared" si="522"/>
        <v>12</v>
      </c>
      <c r="AS1284" s="58">
        <f t="shared" si="523"/>
        <v>97.32000000000005</v>
      </c>
      <c r="AT1284" s="47"/>
      <c r="AU1284" s="46"/>
      <c r="AV1284" s="24">
        <f t="shared" si="532"/>
        <v>0</v>
      </c>
      <c r="AW1284" s="23" t="str">
        <f t="shared" si="543"/>
        <v>NÃO MEDIDO</v>
      </c>
      <c r="AX1284" s="45"/>
    </row>
    <row r="1285" spans="1:50" s="41" customFormat="1" ht="42" customHeight="1" x14ac:dyDescent="0.2">
      <c r="A1285" s="41" t="s">
        <v>39</v>
      </c>
      <c r="C1285" s="57" t="s">
        <v>465</v>
      </c>
      <c r="D1285" s="56" t="s">
        <v>464</v>
      </c>
      <c r="E1285" s="55" t="s">
        <v>43</v>
      </c>
      <c r="F1285" s="53">
        <v>12</v>
      </c>
      <c r="G1285" s="53">
        <v>0</v>
      </c>
      <c r="H1285" s="54">
        <v>0</v>
      </c>
      <c r="I1285" s="54"/>
      <c r="J1285" s="54">
        <v>0</v>
      </c>
      <c r="K1285" s="53">
        <f t="shared" si="524"/>
        <v>12</v>
      </c>
      <c r="L1285" s="52">
        <v>4.4400000000000004</v>
      </c>
      <c r="M1285" s="51">
        <f t="shared" si="530"/>
        <v>53.28</v>
      </c>
      <c r="N1285" s="50"/>
      <c r="O1285" s="50">
        <f t="shared" si="534"/>
        <v>0</v>
      </c>
      <c r="P1285" s="50"/>
      <c r="Q1285" s="50">
        <f t="shared" si="535"/>
        <v>0</v>
      </c>
      <c r="R1285" s="50"/>
      <c r="S1285" s="50">
        <f t="shared" si="536"/>
        <v>0</v>
      </c>
      <c r="T1285" s="50"/>
      <c r="U1285" s="50">
        <f t="shared" si="537"/>
        <v>0</v>
      </c>
      <c r="V1285" s="50"/>
      <c r="W1285" s="50">
        <f t="shared" si="538"/>
        <v>0</v>
      </c>
      <c r="X1285" s="50"/>
      <c r="Y1285" s="50">
        <f t="shared" si="539"/>
        <v>0</v>
      </c>
      <c r="Z1285" s="50"/>
      <c r="AA1285" s="50">
        <f t="shared" si="540"/>
        <v>0</v>
      </c>
      <c r="AB1285" s="50"/>
      <c r="AC1285" s="50">
        <f t="shared" si="525"/>
        <v>0</v>
      </c>
      <c r="AD1285" s="50"/>
      <c r="AE1285" s="50">
        <f t="shared" si="544"/>
        <v>0</v>
      </c>
      <c r="AF1285" s="50"/>
      <c r="AG1285" s="50">
        <f t="shared" si="545"/>
        <v>0</v>
      </c>
      <c r="AH1285" s="50">
        <v>12</v>
      </c>
      <c r="AI1285" s="50">
        <f t="shared" si="542"/>
        <v>53.28</v>
      </c>
      <c r="AJ1285" s="50"/>
      <c r="AK1285" s="50">
        <f t="shared" si="541"/>
        <v>0</v>
      </c>
      <c r="AL1285" s="50"/>
      <c r="AM1285" s="50">
        <f t="shared" si="527"/>
        <v>0</v>
      </c>
      <c r="AN1285" s="50"/>
      <c r="AO1285" s="50">
        <f t="shared" si="528"/>
        <v>0</v>
      </c>
      <c r="AP1285" s="49">
        <f t="shared" si="529"/>
        <v>12</v>
      </c>
      <c r="AQ1285" s="49">
        <f t="shared" si="521"/>
        <v>53.28</v>
      </c>
      <c r="AR1285" s="49">
        <f t="shared" si="522"/>
        <v>0</v>
      </c>
      <c r="AS1285" s="58">
        <f t="shared" si="523"/>
        <v>0</v>
      </c>
      <c r="AT1285" s="47"/>
      <c r="AU1285" s="46"/>
      <c r="AV1285" s="24">
        <f t="shared" si="532"/>
        <v>0</v>
      </c>
      <c r="AW1285" s="23" t="str">
        <f t="shared" si="543"/>
        <v>NÃO MEDIDO</v>
      </c>
      <c r="AX1285" s="45"/>
    </row>
    <row r="1286" spans="1:50" s="41" customFormat="1" ht="42" customHeight="1" x14ac:dyDescent="0.2">
      <c r="A1286" s="41" t="s">
        <v>39</v>
      </c>
      <c r="C1286" s="57" t="s">
        <v>750</v>
      </c>
      <c r="D1286" s="56" t="s">
        <v>749</v>
      </c>
      <c r="E1286" s="55" t="s">
        <v>43</v>
      </c>
      <c r="F1286" s="53">
        <v>5</v>
      </c>
      <c r="G1286" s="53">
        <v>0</v>
      </c>
      <c r="H1286" s="54">
        <v>0</v>
      </c>
      <c r="I1286" s="54"/>
      <c r="J1286" s="54">
        <v>0</v>
      </c>
      <c r="K1286" s="53">
        <f t="shared" si="524"/>
        <v>5</v>
      </c>
      <c r="L1286" s="52">
        <v>6.08</v>
      </c>
      <c r="M1286" s="51">
        <f t="shared" si="530"/>
        <v>30.4</v>
      </c>
      <c r="N1286" s="50"/>
      <c r="O1286" s="50">
        <f t="shared" si="534"/>
        <v>0</v>
      </c>
      <c r="P1286" s="50"/>
      <c r="Q1286" s="50">
        <f t="shared" si="535"/>
        <v>0</v>
      </c>
      <c r="R1286" s="50"/>
      <c r="S1286" s="50">
        <f t="shared" si="536"/>
        <v>0</v>
      </c>
      <c r="T1286" s="50"/>
      <c r="U1286" s="50">
        <f t="shared" si="537"/>
        <v>0</v>
      </c>
      <c r="V1286" s="50"/>
      <c r="W1286" s="50">
        <f t="shared" si="538"/>
        <v>0</v>
      </c>
      <c r="X1286" s="50"/>
      <c r="Y1286" s="50">
        <f t="shared" si="539"/>
        <v>0</v>
      </c>
      <c r="Z1286" s="50"/>
      <c r="AA1286" s="50">
        <f t="shared" si="540"/>
        <v>0</v>
      </c>
      <c r="AB1286" s="50"/>
      <c r="AC1286" s="50">
        <f t="shared" si="525"/>
        <v>0</v>
      </c>
      <c r="AD1286" s="50"/>
      <c r="AE1286" s="50">
        <f t="shared" si="544"/>
        <v>0</v>
      </c>
      <c r="AF1286" s="50">
        <v>5</v>
      </c>
      <c r="AG1286" s="50">
        <f t="shared" si="545"/>
        <v>30.4</v>
      </c>
      <c r="AH1286" s="50"/>
      <c r="AI1286" s="50">
        <f t="shared" si="542"/>
        <v>0</v>
      </c>
      <c r="AJ1286" s="50"/>
      <c r="AK1286" s="50">
        <f t="shared" si="541"/>
        <v>0</v>
      </c>
      <c r="AL1286" s="50"/>
      <c r="AM1286" s="50">
        <f t="shared" si="527"/>
        <v>0</v>
      </c>
      <c r="AN1286" s="50"/>
      <c r="AO1286" s="50">
        <f t="shared" si="528"/>
        <v>0</v>
      </c>
      <c r="AP1286" s="49">
        <f t="shared" si="529"/>
        <v>5</v>
      </c>
      <c r="AQ1286" s="49">
        <f t="shared" si="521"/>
        <v>30.4</v>
      </c>
      <c r="AR1286" s="49">
        <f t="shared" si="522"/>
        <v>0</v>
      </c>
      <c r="AS1286" s="58">
        <f t="shared" si="523"/>
        <v>0</v>
      </c>
      <c r="AT1286" s="47"/>
      <c r="AU1286" s="46"/>
      <c r="AV1286" s="24">
        <f t="shared" si="532"/>
        <v>0</v>
      </c>
      <c r="AW1286" s="23" t="str">
        <f t="shared" si="543"/>
        <v>NÃO MEDIDO</v>
      </c>
      <c r="AX1286" s="45"/>
    </row>
    <row r="1287" spans="1:50" s="41" customFormat="1" ht="51" customHeight="1" x14ac:dyDescent="0.2">
      <c r="A1287" s="41" t="s">
        <v>39</v>
      </c>
      <c r="C1287" s="57" t="s">
        <v>624</v>
      </c>
      <c r="D1287" s="56" t="s">
        <v>623</v>
      </c>
      <c r="E1287" s="55" t="s">
        <v>43</v>
      </c>
      <c r="F1287" s="53">
        <v>25</v>
      </c>
      <c r="G1287" s="53">
        <v>0</v>
      </c>
      <c r="H1287" s="54">
        <v>0</v>
      </c>
      <c r="I1287" s="54"/>
      <c r="J1287" s="54">
        <v>30</v>
      </c>
      <c r="K1287" s="53">
        <f t="shared" si="524"/>
        <v>55</v>
      </c>
      <c r="L1287" s="52">
        <v>5.48</v>
      </c>
      <c r="M1287" s="51">
        <f t="shared" si="530"/>
        <v>301.39999999999998</v>
      </c>
      <c r="N1287" s="50"/>
      <c r="O1287" s="50">
        <f t="shared" si="534"/>
        <v>0</v>
      </c>
      <c r="P1287" s="50"/>
      <c r="Q1287" s="50">
        <f t="shared" si="535"/>
        <v>0</v>
      </c>
      <c r="R1287" s="50"/>
      <c r="S1287" s="50">
        <f t="shared" si="536"/>
        <v>0</v>
      </c>
      <c r="T1287" s="50"/>
      <c r="U1287" s="50">
        <f t="shared" si="537"/>
        <v>0</v>
      </c>
      <c r="V1287" s="50"/>
      <c r="W1287" s="50">
        <f t="shared" si="538"/>
        <v>0</v>
      </c>
      <c r="X1287" s="50"/>
      <c r="Y1287" s="50">
        <f t="shared" si="539"/>
        <v>0</v>
      </c>
      <c r="Z1287" s="50"/>
      <c r="AA1287" s="50">
        <f t="shared" si="540"/>
        <v>0</v>
      </c>
      <c r="AB1287" s="50"/>
      <c r="AC1287" s="50">
        <f t="shared" si="525"/>
        <v>0</v>
      </c>
      <c r="AD1287" s="50"/>
      <c r="AE1287" s="50">
        <f t="shared" si="544"/>
        <v>0</v>
      </c>
      <c r="AF1287" s="50"/>
      <c r="AG1287" s="50">
        <f t="shared" si="545"/>
        <v>0</v>
      </c>
      <c r="AH1287" s="50"/>
      <c r="AI1287" s="50">
        <f t="shared" si="542"/>
        <v>0</v>
      </c>
      <c r="AJ1287" s="50"/>
      <c r="AK1287" s="50">
        <f t="shared" si="541"/>
        <v>0</v>
      </c>
      <c r="AL1287" s="50"/>
      <c r="AM1287" s="50">
        <f t="shared" si="527"/>
        <v>0</v>
      </c>
      <c r="AN1287" s="50"/>
      <c r="AO1287" s="50">
        <f t="shared" si="528"/>
        <v>0</v>
      </c>
      <c r="AP1287" s="49">
        <f t="shared" si="529"/>
        <v>0</v>
      </c>
      <c r="AQ1287" s="49">
        <f t="shared" si="521"/>
        <v>0</v>
      </c>
      <c r="AR1287" s="49">
        <f t="shared" si="522"/>
        <v>55</v>
      </c>
      <c r="AS1287" s="58">
        <f t="shared" si="523"/>
        <v>301.39999999999998</v>
      </c>
      <c r="AT1287" s="47"/>
      <c r="AU1287" s="46"/>
      <c r="AV1287" s="24">
        <f t="shared" si="532"/>
        <v>0</v>
      </c>
      <c r="AW1287" s="23" t="str">
        <f t="shared" si="543"/>
        <v>NÃO MEDIDO</v>
      </c>
      <c r="AX1287" s="45"/>
    </row>
    <row r="1288" spans="1:50" s="41" customFormat="1" ht="51" customHeight="1" x14ac:dyDescent="0.2">
      <c r="A1288" s="41" t="s">
        <v>39</v>
      </c>
      <c r="C1288" s="57" t="s">
        <v>748</v>
      </c>
      <c r="D1288" s="56" t="s">
        <v>747</v>
      </c>
      <c r="E1288" s="55" t="s">
        <v>43</v>
      </c>
      <c r="F1288" s="53">
        <v>12</v>
      </c>
      <c r="G1288" s="53">
        <v>0</v>
      </c>
      <c r="H1288" s="54">
        <v>0</v>
      </c>
      <c r="I1288" s="54"/>
      <c r="J1288" s="54">
        <v>0</v>
      </c>
      <c r="K1288" s="53">
        <f t="shared" si="524"/>
        <v>12</v>
      </c>
      <c r="L1288" s="52">
        <v>69.430000000000007</v>
      </c>
      <c r="M1288" s="51">
        <f t="shared" si="530"/>
        <v>833.16</v>
      </c>
      <c r="N1288" s="50"/>
      <c r="O1288" s="50">
        <f t="shared" si="534"/>
        <v>0</v>
      </c>
      <c r="P1288" s="50"/>
      <c r="Q1288" s="50">
        <f t="shared" si="535"/>
        <v>0</v>
      </c>
      <c r="R1288" s="50"/>
      <c r="S1288" s="50">
        <f t="shared" si="536"/>
        <v>0</v>
      </c>
      <c r="T1288" s="50"/>
      <c r="U1288" s="50">
        <f t="shared" si="537"/>
        <v>0</v>
      </c>
      <c r="V1288" s="50"/>
      <c r="W1288" s="50">
        <f t="shared" si="538"/>
        <v>0</v>
      </c>
      <c r="X1288" s="50"/>
      <c r="Y1288" s="50">
        <f t="shared" si="539"/>
        <v>0</v>
      </c>
      <c r="Z1288" s="50"/>
      <c r="AA1288" s="50">
        <f t="shared" si="540"/>
        <v>0</v>
      </c>
      <c r="AB1288" s="50"/>
      <c r="AC1288" s="50">
        <f t="shared" si="525"/>
        <v>0</v>
      </c>
      <c r="AD1288" s="50"/>
      <c r="AE1288" s="50">
        <f t="shared" si="544"/>
        <v>0</v>
      </c>
      <c r="AF1288" s="50"/>
      <c r="AG1288" s="50">
        <f t="shared" si="545"/>
        <v>0</v>
      </c>
      <c r="AH1288" s="50">
        <v>12</v>
      </c>
      <c r="AI1288" s="50">
        <f t="shared" si="542"/>
        <v>833.16</v>
      </c>
      <c r="AJ1288" s="50"/>
      <c r="AK1288" s="50">
        <f t="shared" si="541"/>
        <v>0</v>
      </c>
      <c r="AL1288" s="50"/>
      <c r="AM1288" s="50">
        <f t="shared" si="527"/>
        <v>0</v>
      </c>
      <c r="AN1288" s="50"/>
      <c r="AO1288" s="50">
        <f t="shared" si="528"/>
        <v>0</v>
      </c>
      <c r="AP1288" s="49">
        <f t="shared" si="529"/>
        <v>12</v>
      </c>
      <c r="AQ1288" s="49">
        <f t="shared" si="521"/>
        <v>833.16</v>
      </c>
      <c r="AR1288" s="49">
        <f t="shared" si="522"/>
        <v>0</v>
      </c>
      <c r="AS1288" s="58">
        <f t="shared" si="523"/>
        <v>0</v>
      </c>
      <c r="AT1288" s="47"/>
      <c r="AU1288" s="46"/>
      <c r="AV1288" s="24">
        <f t="shared" si="532"/>
        <v>0</v>
      </c>
      <c r="AW1288" s="23" t="str">
        <f t="shared" si="543"/>
        <v>NÃO MEDIDO</v>
      </c>
      <c r="AX1288" s="45"/>
    </row>
    <row r="1289" spans="1:50" s="41" customFormat="1" ht="81.75" customHeight="1" x14ac:dyDescent="0.2">
      <c r="A1289" s="41" t="s">
        <v>39</v>
      </c>
      <c r="C1289" s="57" t="s">
        <v>746</v>
      </c>
      <c r="D1289" s="56" t="s">
        <v>745</v>
      </c>
      <c r="E1289" s="55" t="s">
        <v>43</v>
      </c>
      <c r="F1289" s="53">
        <v>33</v>
      </c>
      <c r="G1289" s="53">
        <v>0</v>
      </c>
      <c r="H1289" s="54">
        <v>0</v>
      </c>
      <c r="I1289" s="54"/>
      <c r="J1289" s="54">
        <v>0</v>
      </c>
      <c r="K1289" s="53">
        <f t="shared" si="524"/>
        <v>33</v>
      </c>
      <c r="L1289" s="52">
        <v>414.96</v>
      </c>
      <c r="M1289" s="51">
        <f t="shared" si="530"/>
        <v>13693.68</v>
      </c>
      <c r="N1289" s="50"/>
      <c r="O1289" s="50">
        <f t="shared" si="534"/>
        <v>0</v>
      </c>
      <c r="P1289" s="50"/>
      <c r="Q1289" s="50">
        <f t="shared" si="535"/>
        <v>0</v>
      </c>
      <c r="R1289" s="50"/>
      <c r="S1289" s="50">
        <f t="shared" si="536"/>
        <v>0</v>
      </c>
      <c r="T1289" s="50"/>
      <c r="U1289" s="50">
        <f t="shared" si="537"/>
        <v>0</v>
      </c>
      <c r="V1289" s="50"/>
      <c r="W1289" s="50">
        <f t="shared" si="538"/>
        <v>0</v>
      </c>
      <c r="X1289" s="50"/>
      <c r="Y1289" s="50">
        <f t="shared" si="539"/>
        <v>0</v>
      </c>
      <c r="Z1289" s="50"/>
      <c r="AA1289" s="50">
        <f t="shared" si="540"/>
        <v>0</v>
      </c>
      <c r="AB1289" s="50"/>
      <c r="AC1289" s="50">
        <f t="shared" si="525"/>
        <v>0</v>
      </c>
      <c r="AD1289" s="50"/>
      <c r="AE1289" s="50">
        <f t="shared" si="544"/>
        <v>0</v>
      </c>
      <c r="AF1289" s="50"/>
      <c r="AG1289" s="50">
        <f t="shared" si="545"/>
        <v>0</v>
      </c>
      <c r="AH1289" s="50">
        <v>33</v>
      </c>
      <c r="AI1289" s="50">
        <f t="shared" si="542"/>
        <v>13693.68</v>
      </c>
      <c r="AJ1289" s="50"/>
      <c r="AK1289" s="50">
        <f t="shared" si="541"/>
        <v>0</v>
      </c>
      <c r="AL1289" s="50"/>
      <c r="AM1289" s="50">
        <f t="shared" si="527"/>
        <v>0</v>
      </c>
      <c r="AN1289" s="50"/>
      <c r="AO1289" s="50">
        <f t="shared" si="528"/>
        <v>0</v>
      </c>
      <c r="AP1289" s="49">
        <f t="shared" si="529"/>
        <v>33</v>
      </c>
      <c r="AQ1289" s="49">
        <f t="shared" si="521"/>
        <v>13693.68</v>
      </c>
      <c r="AR1289" s="49">
        <f t="shared" si="522"/>
        <v>0</v>
      </c>
      <c r="AS1289" s="58">
        <f t="shared" si="523"/>
        <v>0</v>
      </c>
      <c r="AT1289" s="47"/>
      <c r="AU1289" s="46"/>
      <c r="AV1289" s="24">
        <f t="shared" si="532"/>
        <v>0</v>
      </c>
      <c r="AW1289" s="23" t="str">
        <f t="shared" si="543"/>
        <v>NÃO MEDIDO</v>
      </c>
      <c r="AX1289" s="45"/>
    </row>
    <row r="1290" spans="1:50" s="41" customFormat="1" ht="51" customHeight="1" x14ac:dyDescent="0.2">
      <c r="A1290" s="41" t="s">
        <v>39</v>
      </c>
      <c r="C1290" s="57" t="s">
        <v>620</v>
      </c>
      <c r="D1290" s="56" t="s">
        <v>619</v>
      </c>
      <c r="E1290" s="55" t="s">
        <v>43</v>
      </c>
      <c r="F1290" s="53">
        <v>80</v>
      </c>
      <c r="G1290" s="53">
        <v>0</v>
      </c>
      <c r="H1290" s="54">
        <v>0</v>
      </c>
      <c r="I1290" s="54"/>
      <c r="J1290" s="54">
        <v>0</v>
      </c>
      <c r="K1290" s="53">
        <f t="shared" si="524"/>
        <v>80</v>
      </c>
      <c r="L1290" s="52">
        <v>4.62</v>
      </c>
      <c r="M1290" s="51">
        <f t="shared" si="530"/>
        <v>369.6</v>
      </c>
      <c r="N1290" s="50"/>
      <c r="O1290" s="50">
        <f t="shared" si="534"/>
        <v>0</v>
      </c>
      <c r="P1290" s="50"/>
      <c r="Q1290" s="50">
        <f t="shared" si="535"/>
        <v>0</v>
      </c>
      <c r="R1290" s="50"/>
      <c r="S1290" s="50">
        <f t="shared" si="536"/>
        <v>0</v>
      </c>
      <c r="T1290" s="50"/>
      <c r="U1290" s="50">
        <f t="shared" si="537"/>
        <v>0</v>
      </c>
      <c r="V1290" s="50"/>
      <c r="W1290" s="50">
        <f t="shared" si="538"/>
        <v>0</v>
      </c>
      <c r="X1290" s="50"/>
      <c r="Y1290" s="50">
        <f t="shared" si="539"/>
        <v>0</v>
      </c>
      <c r="Z1290" s="50"/>
      <c r="AA1290" s="50">
        <f t="shared" si="540"/>
        <v>0</v>
      </c>
      <c r="AB1290" s="50"/>
      <c r="AC1290" s="50">
        <f t="shared" si="525"/>
        <v>0</v>
      </c>
      <c r="AD1290" s="50"/>
      <c r="AE1290" s="50">
        <f t="shared" si="544"/>
        <v>0</v>
      </c>
      <c r="AF1290" s="50">
        <v>37</v>
      </c>
      <c r="AG1290" s="50">
        <f t="shared" si="545"/>
        <v>170.94</v>
      </c>
      <c r="AH1290" s="50"/>
      <c r="AI1290" s="50">
        <f t="shared" si="542"/>
        <v>0</v>
      </c>
      <c r="AJ1290" s="50"/>
      <c r="AK1290" s="50">
        <f t="shared" si="541"/>
        <v>0</v>
      </c>
      <c r="AL1290" s="50"/>
      <c r="AM1290" s="50">
        <f t="shared" si="527"/>
        <v>0</v>
      </c>
      <c r="AN1290" s="50"/>
      <c r="AO1290" s="50">
        <f t="shared" si="528"/>
        <v>0</v>
      </c>
      <c r="AP1290" s="49">
        <f t="shared" si="529"/>
        <v>37</v>
      </c>
      <c r="AQ1290" s="49">
        <f t="shared" si="521"/>
        <v>170.94</v>
      </c>
      <c r="AR1290" s="49">
        <f t="shared" si="522"/>
        <v>43</v>
      </c>
      <c r="AS1290" s="58">
        <f t="shared" si="523"/>
        <v>198.66000000000003</v>
      </c>
      <c r="AT1290" s="47"/>
      <c r="AU1290" s="46"/>
      <c r="AV1290" s="24">
        <f t="shared" si="532"/>
        <v>0</v>
      </c>
      <c r="AW1290" s="23" t="str">
        <f t="shared" si="543"/>
        <v>NÃO MEDIDO</v>
      </c>
      <c r="AX1290" s="45"/>
    </row>
    <row r="1291" spans="1:50" s="41" customFormat="1" ht="51" customHeight="1" x14ac:dyDescent="0.2">
      <c r="A1291" s="41" t="s">
        <v>39</v>
      </c>
      <c r="C1291" s="57" t="s">
        <v>744</v>
      </c>
      <c r="D1291" s="56" t="s">
        <v>743</v>
      </c>
      <c r="E1291" s="55" t="s">
        <v>43</v>
      </c>
      <c r="F1291" s="53">
        <v>20</v>
      </c>
      <c r="G1291" s="53">
        <v>0</v>
      </c>
      <c r="H1291" s="54">
        <v>0</v>
      </c>
      <c r="I1291" s="54"/>
      <c r="J1291" s="54">
        <v>0</v>
      </c>
      <c r="K1291" s="53">
        <f t="shared" si="524"/>
        <v>20</v>
      </c>
      <c r="L1291" s="52">
        <v>5.87</v>
      </c>
      <c r="M1291" s="51">
        <f t="shared" si="530"/>
        <v>117.4</v>
      </c>
      <c r="N1291" s="50"/>
      <c r="O1291" s="50">
        <f t="shared" si="534"/>
        <v>0</v>
      </c>
      <c r="P1291" s="50"/>
      <c r="Q1291" s="50">
        <f t="shared" si="535"/>
        <v>0</v>
      </c>
      <c r="R1291" s="50"/>
      <c r="S1291" s="50">
        <f t="shared" si="536"/>
        <v>0</v>
      </c>
      <c r="T1291" s="50"/>
      <c r="U1291" s="50">
        <f t="shared" si="537"/>
        <v>0</v>
      </c>
      <c r="V1291" s="50"/>
      <c r="W1291" s="50">
        <f t="shared" si="538"/>
        <v>0</v>
      </c>
      <c r="X1291" s="50"/>
      <c r="Y1291" s="50">
        <f t="shared" si="539"/>
        <v>0</v>
      </c>
      <c r="Z1291" s="50"/>
      <c r="AA1291" s="50">
        <f t="shared" si="540"/>
        <v>0</v>
      </c>
      <c r="AB1291" s="50"/>
      <c r="AC1291" s="50">
        <f t="shared" si="525"/>
        <v>0</v>
      </c>
      <c r="AD1291" s="50"/>
      <c r="AE1291" s="50">
        <f t="shared" si="544"/>
        <v>0</v>
      </c>
      <c r="AF1291" s="50"/>
      <c r="AG1291" s="50">
        <f t="shared" si="545"/>
        <v>0</v>
      </c>
      <c r="AH1291" s="50">
        <v>20</v>
      </c>
      <c r="AI1291" s="50">
        <f t="shared" si="542"/>
        <v>117.4</v>
      </c>
      <c r="AJ1291" s="50"/>
      <c r="AK1291" s="50">
        <f t="shared" si="541"/>
        <v>0</v>
      </c>
      <c r="AL1291" s="50"/>
      <c r="AM1291" s="50">
        <f t="shared" si="527"/>
        <v>0</v>
      </c>
      <c r="AN1291" s="50"/>
      <c r="AO1291" s="50">
        <f t="shared" si="528"/>
        <v>0</v>
      </c>
      <c r="AP1291" s="49">
        <f t="shared" si="529"/>
        <v>20</v>
      </c>
      <c r="AQ1291" s="49">
        <f t="shared" si="521"/>
        <v>117.4</v>
      </c>
      <c r="AR1291" s="49">
        <f t="shared" si="522"/>
        <v>0</v>
      </c>
      <c r="AS1291" s="58">
        <f t="shared" si="523"/>
        <v>0</v>
      </c>
      <c r="AT1291" s="47"/>
      <c r="AU1291" s="46"/>
      <c r="AV1291" s="24">
        <f t="shared" si="532"/>
        <v>0</v>
      </c>
      <c r="AW1291" s="23" t="str">
        <f t="shared" si="543"/>
        <v>NÃO MEDIDO</v>
      </c>
      <c r="AX1291" s="45"/>
    </row>
    <row r="1292" spans="1:50" s="41" customFormat="1" ht="30" customHeight="1" x14ac:dyDescent="0.2">
      <c r="A1292" s="41" t="s">
        <v>39</v>
      </c>
      <c r="C1292" s="57" t="s">
        <v>389</v>
      </c>
      <c r="D1292" s="56" t="s">
        <v>388</v>
      </c>
      <c r="E1292" s="55" t="s">
        <v>182</v>
      </c>
      <c r="F1292" s="53">
        <v>270</v>
      </c>
      <c r="G1292" s="53">
        <v>0</v>
      </c>
      <c r="H1292" s="54">
        <v>0</v>
      </c>
      <c r="I1292" s="54"/>
      <c r="J1292" s="54">
        <v>0</v>
      </c>
      <c r="K1292" s="53">
        <f t="shared" si="524"/>
        <v>270</v>
      </c>
      <c r="L1292" s="52">
        <v>6.26</v>
      </c>
      <c r="M1292" s="51">
        <f t="shared" si="530"/>
        <v>1690.2</v>
      </c>
      <c r="N1292" s="50"/>
      <c r="O1292" s="50">
        <f t="shared" si="534"/>
        <v>0</v>
      </c>
      <c r="P1292" s="50"/>
      <c r="Q1292" s="50">
        <f t="shared" si="535"/>
        <v>0</v>
      </c>
      <c r="R1292" s="50"/>
      <c r="S1292" s="50">
        <f t="shared" si="536"/>
        <v>0</v>
      </c>
      <c r="T1292" s="50"/>
      <c r="U1292" s="50">
        <f t="shared" si="537"/>
        <v>0</v>
      </c>
      <c r="V1292" s="50"/>
      <c r="W1292" s="50">
        <f t="shared" si="538"/>
        <v>0</v>
      </c>
      <c r="X1292" s="50"/>
      <c r="Y1292" s="50">
        <f t="shared" si="539"/>
        <v>0</v>
      </c>
      <c r="Z1292" s="50"/>
      <c r="AA1292" s="50">
        <f t="shared" si="540"/>
        <v>0</v>
      </c>
      <c r="AB1292" s="50"/>
      <c r="AC1292" s="50">
        <f t="shared" si="525"/>
        <v>0</v>
      </c>
      <c r="AD1292" s="50"/>
      <c r="AE1292" s="50">
        <f t="shared" si="544"/>
        <v>0</v>
      </c>
      <c r="AF1292" s="50"/>
      <c r="AG1292" s="50">
        <f t="shared" si="545"/>
        <v>0</v>
      </c>
      <c r="AH1292" s="50">
        <v>210</v>
      </c>
      <c r="AI1292" s="50">
        <f t="shared" si="542"/>
        <v>1314.6</v>
      </c>
      <c r="AJ1292" s="50"/>
      <c r="AK1292" s="50">
        <f t="shared" si="541"/>
        <v>0</v>
      </c>
      <c r="AL1292" s="50"/>
      <c r="AM1292" s="50">
        <f t="shared" si="527"/>
        <v>0</v>
      </c>
      <c r="AN1292" s="50"/>
      <c r="AO1292" s="50">
        <f t="shared" si="528"/>
        <v>0</v>
      </c>
      <c r="AP1292" s="49">
        <f t="shared" si="529"/>
        <v>210</v>
      </c>
      <c r="AQ1292" s="49">
        <f t="shared" si="521"/>
        <v>1314.6</v>
      </c>
      <c r="AR1292" s="49">
        <f t="shared" si="522"/>
        <v>60</v>
      </c>
      <c r="AS1292" s="58">
        <f t="shared" si="523"/>
        <v>375.60000000000014</v>
      </c>
      <c r="AT1292" s="47"/>
      <c r="AU1292" s="46"/>
      <c r="AV1292" s="24">
        <f t="shared" si="532"/>
        <v>0</v>
      </c>
      <c r="AW1292" s="23" t="str">
        <f t="shared" si="543"/>
        <v>NÃO MEDIDO</v>
      </c>
      <c r="AX1292" s="45"/>
    </row>
    <row r="1293" spans="1:50" s="41" customFormat="1" ht="30" customHeight="1" x14ac:dyDescent="0.2">
      <c r="A1293" s="41" t="s">
        <v>39</v>
      </c>
      <c r="C1293" s="57" t="s">
        <v>387</v>
      </c>
      <c r="D1293" s="56" t="s">
        <v>386</v>
      </c>
      <c r="E1293" s="55" t="s">
        <v>182</v>
      </c>
      <c r="F1293" s="53">
        <v>230</v>
      </c>
      <c r="G1293" s="53">
        <v>0</v>
      </c>
      <c r="H1293" s="54">
        <v>0</v>
      </c>
      <c r="I1293" s="54"/>
      <c r="J1293" s="54">
        <v>0</v>
      </c>
      <c r="K1293" s="53">
        <f t="shared" si="524"/>
        <v>230</v>
      </c>
      <c r="L1293" s="52">
        <v>6.26</v>
      </c>
      <c r="M1293" s="51">
        <f t="shared" si="530"/>
        <v>1439.8</v>
      </c>
      <c r="N1293" s="50"/>
      <c r="O1293" s="50">
        <f t="shared" si="534"/>
        <v>0</v>
      </c>
      <c r="P1293" s="50"/>
      <c r="Q1293" s="50">
        <f t="shared" si="535"/>
        <v>0</v>
      </c>
      <c r="R1293" s="50"/>
      <c r="S1293" s="50">
        <f t="shared" si="536"/>
        <v>0</v>
      </c>
      <c r="T1293" s="50"/>
      <c r="U1293" s="50">
        <f t="shared" si="537"/>
        <v>0</v>
      </c>
      <c r="V1293" s="50"/>
      <c r="W1293" s="50">
        <f t="shared" si="538"/>
        <v>0</v>
      </c>
      <c r="X1293" s="50"/>
      <c r="Y1293" s="50">
        <f t="shared" si="539"/>
        <v>0</v>
      </c>
      <c r="Z1293" s="50"/>
      <c r="AA1293" s="50">
        <f t="shared" si="540"/>
        <v>0</v>
      </c>
      <c r="AB1293" s="50"/>
      <c r="AC1293" s="50">
        <f t="shared" si="525"/>
        <v>0</v>
      </c>
      <c r="AD1293" s="50"/>
      <c r="AE1293" s="50">
        <f t="shared" si="544"/>
        <v>0</v>
      </c>
      <c r="AF1293" s="50"/>
      <c r="AG1293" s="50">
        <f t="shared" si="545"/>
        <v>0</v>
      </c>
      <c r="AH1293" s="50">
        <v>230</v>
      </c>
      <c r="AI1293" s="50">
        <f t="shared" si="542"/>
        <v>1439.8</v>
      </c>
      <c r="AJ1293" s="50"/>
      <c r="AK1293" s="50">
        <f t="shared" si="541"/>
        <v>0</v>
      </c>
      <c r="AL1293" s="50"/>
      <c r="AM1293" s="50">
        <f t="shared" si="527"/>
        <v>0</v>
      </c>
      <c r="AN1293" s="50"/>
      <c r="AO1293" s="50">
        <f t="shared" si="528"/>
        <v>0</v>
      </c>
      <c r="AP1293" s="49">
        <f t="shared" si="529"/>
        <v>230</v>
      </c>
      <c r="AQ1293" s="49">
        <f t="shared" si="521"/>
        <v>1439.8</v>
      </c>
      <c r="AR1293" s="49">
        <f t="shared" si="522"/>
        <v>0</v>
      </c>
      <c r="AS1293" s="58">
        <f t="shared" si="523"/>
        <v>0</v>
      </c>
      <c r="AT1293" s="47"/>
      <c r="AU1293" s="46"/>
      <c r="AV1293" s="24">
        <f t="shared" si="532"/>
        <v>0</v>
      </c>
      <c r="AW1293" s="23" t="str">
        <f t="shared" si="543"/>
        <v>NÃO MEDIDO</v>
      </c>
      <c r="AX1293" s="45"/>
    </row>
    <row r="1294" spans="1:50" s="41" customFormat="1" ht="30" customHeight="1" x14ac:dyDescent="0.2">
      <c r="A1294" s="60" t="s">
        <v>41</v>
      </c>
      <c r="B1294" s="60"/>
      <c r="C1294" s="57">
        <v>190700</v>
      </c>
      <c r="D1294" s="56" t="s">
        <v>742</v>
      </c>
      <c r="E1294" s="55"/>
      <c r="F1294" s="53"/>
      <c r="G1294" s="53">
        <v>0</v>
      </c>
      <c r="H1294" s="54">
        <v>0</v>
      </c>
      <c r="I1294" s="54"/>
      <c r="J1294" s="54">
        <v>0</v>
      </c>
      <c r="K1294" s="53">
        <f t="shared" si="524"/>
        <v>0</v>
      </c>
      <c r="L1294" s="52"/>
      <c r="M1294" s="51">
        <f t="shared" si="530"/>
        <v>0</v>
      </c>
      <c r="N1294" s="50"/>
      <c r="O1294" s="50">
        <f t="shared" si="534"/>
        <v>0</v>
      </c>
      <c r="P1294" s="50"/>
      <c r="Q1294" s="50">
        <f t="shared" si="535"/>
        <v>0</v>
      </c>
      <c r="R1294" s="50"/>
      <c r="S1294" s="50">
        <f t="shared" si="536"/>
        <v>0</v>
      </c>
      <c r="T1294" s="50"/>
      <c r="U1294" s="50">
        <f t="shared" si="537"/>
        <v>0</v>
      </c>
      <c r="V1294" s="50"/>
      <c r="W1294" s="50">
        <f t="shared" si="538"/>
        <v>0</v>
      </c>
      <c r="X1294" s="50"/>
      <c r="Y1294" s="50">
        <f t="shared" si="539"/>
        <v>0</v>
      </c>
      <c r="Z1294" s="50"/>
      <c r="AA1294" s="50">
        <f t="shared" si="540"/>
        <v>0</v>
      </c>
      <c r="AB1294" s="50"/>
      <c r="AC1294" s="50">
        <f t="shared" si="525"/>
        <v>0</v>
      </c>
      <c r="AD1294" s="50"/>
      <c r="AE1294" s="50">
        <f t="shared" si="544"/>
        <v>0</v>
      </c>
      <c r="AF1294" s="50"/>
      <c r="AG1294" s="50">
        <f t="shared" si="545"/>
        <v>0</v>
      </c>
      <c r="AH1294" s="50"/>
      <c r="AI1294" s="50">
        <f t="shared" si="542"/>
        <v>0</v>
      </c>
      <c r="AJ1294" s="50"/>
      <c r="AK1294" s="50">
        <f t="shared" si="541"/>
        <v>0</v>
      </c>
      <c r="AL1294" s="50"/>
      <c r="AM1294" s="50">
        <f t="shared" si="527"/>
        <v>0</v>
      </c>
      <c r="AN1294" s="50"/>
      <c r="AO1294" s="50">
        <f t="shared" si="528"/>
        <v>0</v>
      </c>
      <c r="AP1294" s="49">
        <f t="shared" si="529"/>
        <v>0</v>
      </c>
      <c r="AQ1294" s="49">
        <f t="shared" ref="AQ1294:AQ1357" si="546">SUMIF($N$9:$AO$9,"valor medido",N1294:AO1294)</f>
        <v>0</v>
      </c>
      <c r="AR1294" s="49">
        <f t="shared" ref="AR1294:AR1357" si="547">K1294-AP1294</f>
        <v>0</v>
      </c>
      <c r="AS1294" s="58">
        <f t="shared" ref="AS1294:AS1357" si="548">M1294-AQ1294</f>
        <v>0</v>
      </c>
      <c r="AT1294" s="47"/>
      <c r="AU1294" s="46"/>
      <c r="AV1294" s="24">
        <f t="shared" si="532"/>
        <v>0</v>
      </c>
      <c r="AW1294" s="23" t="str">
        <f>IF(COUNTIF(AW1295:AW1347,"MEDIDO")&lt;&gt;0,"MEDIDO","NÃO MEDIDO")</f>
        <v>MEDIDO</v>
      </c>
      <c r="AX1294" s="45"/>
    </row>
    <row r="1295" spans="1:50" s="41" customFormat="1" ht="30" customHeight="1" x14ac:dyDescent="0.2">
      <c r="A1295" s="41" t="s">
        <v>39</v>
      </c>
      <c r="C1295" s="57" t="s">
        <v>306</v>
      </c>
      <c r="D1295" s="56" t="s">
        <v>305</v>
      </c>
      <c r="E1295" s="55" t="s">
        <v>182</v>
      </c>
      <c r="F1295" s="53">
        <v>61</v>
      </c>
      <c r="G1295" s="53">
        <v>0</v>
      </c>
      <c r="H1295" s="54">
        <v>0</v>
      </c>
      <c r="I1295" s="54"/>
      <c r="J1295" s="54">
        <v>0</v>
      </c>
      <c r="K1295" s="53">
        <f t="shared" ref="K1295:K1358" si="549">F1295+G1295+H1295+I1295+J1295</f>
        <v>61</v>
      </c>
      <c r="L1295" s="52">
        <v>21.28</v>
      </c>
      <c r="M1295" s="51">
        <f t="shared" si="530"/>
        <v>1298.08</v>
      </c>
      <c r="N1295" s="50"/>
      <c r="O1295" s="50">
        <f t="shared" si="534"/>
        <v>0</v>
      </c>
      <c r="P1295" s="50"/>
      <c r="Q1295" s="50">
        <f t="shared" si="535"/>
        <v>0</v>
      </c>
      <c r="R1295" s="50"/>
      <c r="S1295" s="50">
        <f t="shared" si="536"/>
        <v>0</v>
      </c>
      <c r="T1295" s="50"/>
      <c r="U1295" s="50">
        <f t="shared" si="537"/>
        <v>0</v>
      </c>
      <c r="V1295" s="50"/>
      <c r="W1295" s="50">
        <f t="shared" si="538"/>
        <v>0</v>
      </c>
      <c r="X1295" s="50"/>
      <c r="Y1295" s="50">
        <f t="shared" si="539"/>
        <v>0</v>
      </c>
      <c r="Z1295" s="50"/>
      <c r="AA1295" s="50">
        <f t="shared" si="540"/>
        <v>0</v>
      </c>
      <c r="AB1295" s="50"/>
      <c r="AC1295" s="50">
        <f t="shared" ref="AC1295:AC1358" si="550">ROUND(AB1295*$L1295,2)</f>
        <v>0</v>
      </c>
      <c r="AD1295" s="50"/>
      <c r="AE1295" s="50">
        <f t="shared" si="544"/>
        <v>0</v>
      </c>
      <c r="AF1295" s="50">
        <v>11</v>
      </c>
      <c r="AG1295" s="50">
        <f t="shared" si="545"/>
        <v>234.08</v>
      </c>
      <c r="AH1295" s="50"/>
      <c r="AI1295" s="50">
        <f t="shared" si="542"/>
        <v>0</v>
      </c>
      <c r="AJ1295" s="50"/>
      <c r="AK1295" s="50">
        <f t="shared" si="541"/>
        <v>0</v>
      </c>
      <c r="AL1295" s="50"/>
      <c r="AM1295" s="50">
        <f t="shared" ref="AM1295:AM1358" si="551">ROUND(AL1295*$L1295,2)</f>
        <v>0</v>
      </c>
      <c r="AN1295" s="50"/>
      <c r="AO1295" s="50">
        <f t="shared" ref="AO1295:AO1358" si="552">ROUND(AN1295*$L1295,2)</f>
        <v>0</v>
      </c>
      <c r="AP1295" s="49">
        <f t="shared" ref="AP1295:AP1358" si="553">SUMIF($N$9:$AO$9,"QUANTIDADE",N1295:AO1295)</f>
        <v>11</v>
      </c>
      <c r="AQ1295" s="49">
        <f t="shared" si="546"/>
        <v>234.08</v>
      </c>
      <c r="AR1295" s="49">
        <f t="shared" si="547"/>
        <v>50</v>
      </c>
      <c r="AS1295" s="58">
        <f t="shared" si="548"/>
        <v>1064</v>
      </c>
      <c r="AT1295" s="47"/>
      <c r="AU1295" s="46"/>
      <c r="AV1295" s="24">
        <f t="shared" si="532"/>
        <v>0</v>
      </c>
      <c r="AW1295" s="23" t="str">
        <f t="shared" ref="AW1295:AW1300" si="554">IF(AV1295&lt;&gt;0,"MEDIDO","NÃO MEDIDO")</f>
        <v>NÃO MEDIDO</v>
      </c>
      <c r="AX1295" s="45"/>
    </row>
    <row r="1296" spans="1:50" s="41" customFormat="1" ht="45.75" customHeight="1" x14ac:dyDescent="0.2">
      <c r="A1296" s="41" t="s">
        <v>39</v>
      </c>
      <c r="C1296" s="57" t="s">
        <v>524</v>
      </c>
      <c r="D1296" s="56" t="s">
        <v>523</v>
      </c>
      <c r="E1296" s="55" t="s">
        <v>182</v>
      </c>
      <c r="F1296" s="53">
        <v>72</v>
      </c>
      <c r="G1296" s="53">
        <v>0</v>
      </c>
      <c r="H1296" s="54">
        <v>0</v>
      </c>
      <c r="I1296" s="54"/>
      <c r="J1296" s="54">
        <v>0</v>
      </c>
      <c r="K1296" s="53">
        <f t="shared" si="549"/>
        <v>72</v>
      </c>
      <c r="L1296" s="52">
        <v>40.5</v>
      </c>
      <c r="M1296" s="51">
        <f t="shared" ref="M1296:M1359" si="555">ROUND(($F1296*$L1296),2)+ROUND(($G1296*$L1296),2)+ROUND(($H1296*$L1296),2)+ROUND(($I1296*$L1296),2)+ROUND(($J1296*$L1296),2)</f>
        <v>2916</v>
      </c>
      <c r="N1296" s="50"/>
      <c r="O1296" s="50">
        <f t="shared" si="534"/>
        <v>0</v>
      </c>
      <c r="P1296" s="50"/>
      <c r="Q1296" s="50">
        <f t="shared" si="535"/>
        <v>0</v>
      </c>
      <c r="R1296" s="50"/>
      <c r="S1296" s="50">
        <f t="shared" si="536"/>
        <v>0</v>
      </c>
      <c r="T1296" s="50"/>
      <c r="U1296" s="50">
        <f t="shared" si="537"/>
        <v>0</v>
      </c>
      <c r="V1296" s="50"/>
      <c r="W1296" s="50">
        <f t="shared" si="538"/>
        <v>0</v>
      </c>
      <c r="X1296" s="50"/>
      <c r="Y1296" s="50">
        <f t="shared" si="539"/>
        <v>0</v>
      </c>
      <c r="Z1296" s="50"/>
      <c r="AA1296" s="50">
        <f t="shared" si="540"/>
        <v>0</v>
      </c>
      <c r="AB1296" s="50"/>
      <c r="AC1296" s="50">
        <f t="shared" si="550"/>
        <v>0</v>
      </c>
      <c r="AD1296" s="50"/>
      <c r="AE1296" s="50">
        <f t="shared" si="544"/>
        <v>0</v>
      </c>
      <c r="AF1296" s="50">
        <v>56.9</v>
      </c>
      <c r="AG1296" s="50">
        <f t="shared" si="545"/>
        <v>2304.4499999999998</v>
      </c>
      <c r="AH1296" s="50">
        <v>8</v>
      </c>
      <c r="AI1296" s="50">
        <f t="shared" si="542"/>
        <v>324</v>
      </c>
      <c r="AJ1296" s="50"/>
      <c r="AK1296" s="50">
        <f t="shared" si="541"/>
        <v>0</v>
      </c>
      <c r="AL1296" s="50"/>
      <c r="AM1296" s="50">
        <f t="shared" si="551"/>
        <v>0</v>
      </c>
      <c r="AN1296" s="50"/>
      <c r="AO1296" s="50">
        <f t="shared" si="552"/>
        <v>0</v>
      </c>
      <c r="AP1296" s="49">
        <f t="shared" si="553"/>
        <v>64.900000000000006</v>
      </c>
      <c r="AQ1296" s="49">
        <f t="shared" si="546"/>
        <v>2628.45</v>
      </c>
      <c r="AR1296" s="49">
        <f t="shared" si="547"/>
        <v>7.0999999999999943</v>
      </c>
      <c r="AS1296" s="58">
        <f t="shared" si="548"/>
        <v>287.55000000000018</v>
      </c>
      <c r="AT1296" s="47"/>
      <c r="AU1296" s="46"/>
      <c r="AV1296" s="24">
        <f t="shared" si="532"/>
        <v>0</v>
      </c>
      <c r="AW1296" s="23" t="str">
        <f t="shared" si="554"/>
        <v>NÃO MEDIDO</v>
      </c>
      <c r="AX1296" s="45"/>
    </row>
    <row r="1297" spans="1:50" s="41" customFormat="1" ht="45.75" customHeight="1" x14ac:dyDescent="0.2">
      <c r="A1297" s="41" t="s">
        <v>39</v>
      </c>
      <c r="C1297" s="57" t="s">
        <v>644</v>
      </c>
      <c r="D1297" s="56" t="s">
        <v>643</v>
      </c>
      <c r="E1297" s="55" t="s">
        <v>182</v>
      </c>
      <c r="F1297" s="53">
        <v>90</v>
      </c>
      <c r="G1297" s="53">
        <v>0</v>
      </c>
      <c r="H1297" s="54">
        <v>0</v>
      </c>
      <c r="I1297" s="54"/>
      <c r="J1297" s="54">
        <v>0</v>
      </c>
      <c r="K1297" s="53">
        <f t="shared" si="549"/>
        <v>90</v>
      </c>
      <c r="L1297" s="52">
        <v>64.12</v>
      </c>
      <c r="M1297" s="51">
        <f t="shared" si="555"/>
        <v>5770.8</v>
      </c>
      <c r="N1297" s="50"/>
      <c r="O1297" s="50">
        <f t="shared" si="534"/>
        <v>0</v>
      </c>
      <c r="P1297" s="50"/>
      <c r="Q1297" s="50">
        <f t="shared" si="535"/>
        <v>0</v>
      </c>
      <c r="R1297" s="50"/>
      <c r="S1297" s="50">
        <f t="shared" si="536"/>
        <v>0</v>
      </c>
      <c r="T1297" s="50"/>
      <c r="U1297" s="50">
        <f t="shared" si="537"/>
        <v>0</v>
      </c>
      <c r="V1297" s="50"/>
      <c r="W1297" s="50">
        <f t="shared" si="538"/>
        <v>0</v>
      </c>
      <c r="X1297" s="50"/>
      <c r="Y1297" s="50">
        <f t="shared" si="539"/>
        <v>0</v>
      </c>
      <c r="Z1297" s="50"/>
      <c r="AA1297" s="50">
        <f t="shared" si="540"/>
        <v>0</v>
      </c>
      <c r="AB1297" s="50"/>
      <c r="AC1297" s="50">
        <f t="shared" si="550"/>
        <v>0</v>
      </c>
      <c r="AD1297" s="50"/>
      <c r="AE1297" s="50">
        <f t="shared" si="544"/>
        <v>0</v>
      </c>
      <c r="AF1297" s="50"/>
      <c r="AG1297" s="50">
        <f t="shared" si="545"/>
        <v>0</v>
      </c>
      <c r="AH1297" s="50">
        <v>14.6</v>
      </c>
      <c r="AI1297" s="50">
        <f t="shared" si="542"/>
        <v>936.15</v>
      </c>
      <c r="AJ1297" s="50"/>
      <c r="AK1297" s="50">
        <f t="shared" si="541"/>
        <v>0</v>
      </c>
      <c r="AL1297" s="50"/>
      <c r="AM1297" s="50">
        <f t="shared" si="551"/>
        <v>0</v>
      </c>
      <c r="AN1297" s="50"/>
      <c r="AO1297" s="50">
        <f t="shared" si="552"/>
        <v>0</v>
      </c>
      <c r="AP1297" s="49">
        <f t="shared" si="553"/>
        <v>14.6</v>
      </c>
      <c r="AQ1297" s="49">
        <f t="shared" si="546"/>
        <v>936.15</v>
      </c>
      <c r="AR1297" s="49">
        <f t="shared" si="547"/>
        <v>75.400000000000006</v>
      </c>
      <c r="AS1297" s="58">
        <f t="shared" si="548"/>
        <v>4834.6500000000005</v>
      </c>
      <c r="AT1297" s="47"/>
      <c r="AU1297" s="46"/>
      <c r="AV1297" s="24">
        <f t="shared" si="532"/>
        <v>0</v>
      </c>
      <c r="AW1297" s="23" t="str">
        <f t="shared" si="554"/>
        <v>NÃO MEDIDO</v>
      </c>
      <c r="AX1297" s="45"/>
    </row>
    <row r="1298" spans="1:50" s="41" customFormat="1" ht="45.75" customHeight="1" x14ac:dyDescent="0.2">
      <c r="A1298" s="41" t="s">
        <v>39</v>
      </c>
      <c r="C1298" s="57" t="s">
        <v>522</v>
      </c>
      <c r="D1298" s="56" t="s">
        <v>521</v>
      </c>
      <c r="E1298" s="55" t="s">
        <v>182</v>
      </c>
      <c r="F1298" s="53">
        <v>6</v>
      </c>
      <c r="G1298" s="53">
        <v>0</v>
      </c>
      <c r="H1298" s="54">
        <v>0</v>
      </c>
      <c r="I1298" s="54"/>
      <c r="J1298" s="54">
        <v>0</v>
      </c>
      <c r="K1298" s="53">
        <f t="shared" si="549"/>
        <v>6</v>
      </c>
      <c r="L1298" s="52">
        <v>81.59</v>
      </c>
      <c r="M1298" s="51">
        <f t="shared" si="555"/>
        <v>489.54</v>
      </c>
      <c r="N1298" s="50"/>
      <c r="O1298" s="50">
        <f t="shared" si="534"/>
        <v>0</v>
      </c>
      <c r="P1298" s="50"/>
      <c r="Q1298" s="50">
        <f t="shared" si="535"/>
        <v>0</v>
      </c>
      <c r="R1298" s="50"/>
      <c r="S1298" s="50">
        <f t="shared" si="536"/>
        <v>0</v>
      </c>
      <c r="T1298" s="50"/>
      <c r="U1298" s="50">
        <f t="shared" si="537"/>
        <v>0</v>
      </c>
      <c r="V1298" s="50"/>
      <c r="W1298" s="50">
        <f t="shared" si="538"/>
        <v>0</v>
      </c>
      <c r="X1298" s="50"/>
      <c r="Y1298" s="50">
        <f t="shared" si="539"/>
        <v>0</v>
      </c>
      <c r="Z1298" s="50"/>
      <c r="AA1298" s="50">
        <f t="shared" si="540"/>
        <v>0</v>
      </c>
      <c r="AB1298" s="50"/>
      <c r="AC1298" s="50">
        <f t="shared" si="550"/>
        <v>0</v>
      </c>
      <c r="AD1298" s="50"/>
      <c r="AE1298" s="50">
        <f t="shared" si="544"/>
        <v>0</v>
      </c>
      <c r="AF1298" s="50">
        <v>6</v>
      </c>
      <c r="AG1298" s="50">
        <f t="shared" si="545"/>
        <v>489.54</v>
      </c>
      <c r="AH1298" s="50"/>
      <c r="AI1298" s="50">
        <f t="shared" si="542"/>
        <v>0</v>
      </c>
      <c r="AJ1298" s="50"/>
      <c r="AK1298" s="50">
        <f t="shared" si="541"/>
        <v>0</v>
      </c>
      <c r="AL1298" s="50"/>
      <c r="AM1298" s="50">
        <f t="shared" si="551"/>
        <v>0</v>
      </c>
      <c r="AN1298" s="50"/>
      <c r="AO1298" s="50">
        <f t="shared" si="552"/>
        <v>0</v>
      </c>
      <c r="AP1298" s="49">
        <f t="shared" si="553"/>
        <v>6</v>
      </c>
      <c r="AQ1298" s="49">
        <f t="shared" si="546"/>
        <v>489.54</v>
      </c>
      <c r="AR1298" s="49">
        <f t="shared" si="547"/>
        <v>0</v>
      </c>
      <c r="AS1298" s="58">
        <f t="shared" si="548"/>
        <v>0</v>
      </c>
      <c r="AT1298" s="47"/>
      <c r="AU1298" s="46"/>
      <c r="AV1298" s="24">
        <f t="shared" si="532"/>
        <v>0</v>
      </c>
      <c r="AW1298" s="23" t="str">
        <f t="shared" si="554"/>
        <v>NÃO MEDIDO</v>
      </c>
      <c r="AX1298" s="45"/>
    </row>
    <row r="1299" spans="1:50" s="41" customFormat="1" ht="45.75" customHeight="1" x14ac:dyDescent="0.2">
      <c r="A1299" s="41" t="s">
        <v>39</v>
      </c>
      <c r="C1299" s="57" t="s">
        <v>518</v>
      </c>
      <c r="D1299" s="56" t="s">
        <v>517</v>
      </c>
      <c r="E1299" s="55" t="s">
        <v>182</v>
      </c>
      <c r="F1299" s="53">
        <v>6</v>
      </c>
      <c r="G1299" s="53">
        <v>0</v>
      </c>
      <c r="H1299" s="54">
        <v>0</v>
      </c>
      <c r="I1299" s="54"/>
      <c r="J1299" s="54">
        <v>85</v>
      </c>
      <c r="K1299" s="53">
        <f t="shared" si="549"/>
        <v>91</v>
      </c>
      <c r="L1299" s="52">
        <v>39.65</v>
      </c>
      <c r="M1299" s="51">
        <f t="shared" si="555"/>
        <v>3608.15</v>
      </c>
      <c r="N1299" s="50"/>
      <c r="O1299" s="50">
        <f t="shared" si="534"/>
        <v>0</v>
      </c>
      <c r="P1299" s="50"/>
      <c r="Q1299" s="50">
        <f t="shared" si="535"/>
        <v>0</v>
      </c>
      <c r="R1299" s="50"/>
      <c r="S1299" s="50">
        <f t="shared" si="536"/>
        <v>0</v>
      </c>
      <c r="T1299" s="50"/>
      <c r="U1299" s="50">
        <f t="shared" si="537"/>
        <v>0</v>
      </c>
      <c r="V1299" s="50"/>
      <c r="W1299" s="50">
        <f t="shared" si="538"/>
        <v>0</v>
      </c>
      <c r="X1299" s="50"/>
      <c r="Y1299" s="50">
        <f t="shared" si="539"/>
        <v>0</v>
      </c>
      <c r="Z1299" s="50"/>
      <c r="AA1299" s="50">
        <f t="shared" si="540"/>
        <v>0</v>
      </c>
      <c r="AB1299" s="50"/>
      <c r="AC1299" s="50">
        <f t="shared" si="550"/>
        <v>0</v>
      </c>
      <c r="AD1299" s="50"/>
      <c r="AE1299" s="50">
        <f t="shared" si="544"/>
        <v>0</v>
      </c>
      <c r="AF1299" s="50">
        <v>6</v>
      </c>
      <c r="AG1299" s="50">
        <f t="shared" si="545"/>
        <v>237.9</v>
      </c>
      <c r="AH1299" s="50"/>
      <c r="AI1299" s="50">
        <f t="shared" si="542"/>
        <v>0</v>
      </c>
      <c r="AJ1299" s="50"/>
      <c r="AK1299" s="50">
        <f t="shared" si="541"/>
        <v>0</v>
      </c>
      <c r="AL1299" s="50"/>
      <c r="AM1299" s="50">
        <f t="shared" si="551"/>
        <v>0</v>
      </c>
      <c r="AN1299" s="50"/>
      <c r="AO1299" s="50">
        <f t="shared" si="552"/>
        <v>0</v>
      </c>
      <c r="AP1299" s="49">
        <f t="shared" si="553"/>
        <v>6</v>
      </c>
      <c r="AQ1299" s="49">
        <f t="shared" si="546"/>
        <v>237.9</v>
      </c>
      <c r="AR1299" s="49">
        <f t="shared" si="547"/>
        <v>85</v>
      </c>
      <c r="AS1299" s="58">
        <f t="shared" si="548"/>
        <v>3370.25</v>
      </c>
      <c r="AT1299" s="47"/>
      <c r="AU1299" s="46"/>
      <c r="AV1299" s="24">
        <f t="shared" si="532"/>
        <v>0</v>
      </c>
      <c r="AW1299" s="23" t="str">
        <f t="shared" si="554"/>
        <v>NÃO MEDIDO</v>
      </c>
      <c r="AX1299" s="45"/>
    </row>
    <row r="1300" spans="1:50" s="41" customFormat="1" ht="45.75" customHeight="1" x14ac:dyDescent="0.2">
      <c r="A1300" s="41" t="s">
        <v>39</v>
      </c>
      <c r="C1300" s="57" t="s">
        <v>693</v>
      </c>
      <c r="D1300" s="56" t="s">
        <v>692</v>
      </c>
      <c r="E1300" s="55" t="s">
        <v>43</v>
      </c>
      <c r="F1300" s="53">
        <v>5</v>
      </c>
      <c r="G1300" s="53">
        <v>0</v>
      </c>
      <c r="H1300" s="54">
        <v>0</v>
      </c>
      <c r="I1300" s="54"/>
      <c r="J1300" s="54">
        <v>0</v>
      </c>
      <c r="K1300" s="53">
        <f t="shared" si="549"/>
        <v>5</v>
      </c>
      <c r="L1300" s="52">
        <v>160.65</v>
      </c>
      <c r="M1300" s="51">
        <f t="shared" si="555"/>
        <v>803.25</v>
      </c>
      <c r="N1300" s="50"/>
      <c r="O1300" s="50">
        <f t="shared" si="534"/>
        <v>0</v>
      </c>
      <c r="P1300" s="50"/>
      <c r="Q1300" s="50">
        <f t="shared" si="535"/>
        <v>0</v>
      </c>
      <c r="R1300" s="50"/>
      <c r="S1300" s="50">
        <f t="shared" si="536"/>
        <v>0</v>
      </c>
      <c r="T1300" s="50"/>
      <c r="U1300" s="50">
        <f t="shared" si="537"/>
        <v>0</v>
      </c>
      <c r="V1300" s="50"/>
      <c r="W1300" s="50">
        <f t="shared" si="538"/>
        <v>0</v>
      </c>
      <c r="X1300" s="50"/>
      <c r="Y1300" s="50">
        <f t="shared" si="539"/>
        <v>0</v>
      </c>
      <c r="Z1300" s="50"/>
      <c r="AA1300" s="50">
        <f t="shared" si="540"/>
        <v>0</v>
      </c>
      <c r="AB1300" s="50"/>
      <c r="AC1300" s="50">
        <f t="shared" si="550"/>
        <v>0</v>
      </c>
      <c r="AD1300" s="50"/>
      <c r="AE1300" s="50">
        <f t="shared" si="544"/>
        <v>0</v>
      </c>
      <c r="AF1300" s="50"/>
      <c r="AG1300" s="50">
        <f t="shared" si="545"/>
        <v>0</v>
      </c>
      <c r="AH1300" s="50">
        <v>1</v>
      </c>
      <c r="AI1300" s="50">
        <f t="shared" si="542"/>
        <v>160.65</v>
      </c>
      <c r="AJ1300" s="50"/>
      <c r="AK1300" s="50">
        <f t="shared" si="541"/>
        <v>0</v>
      </c>
      <c r="AL1300" s="50"/>
      <c r="AM1300" s="50">
        <f t="shared" si="551"/>
        <v>0</v>
      </c>
      <c r="AN1300" s="50"/>
      <c r="AO1300" s="50">
        <f t="shared" si="552"/>
        <v>0</v>
      </c>
      <c r="AP1300" s="49">
        <f t="shared" si="553"/>
        <v>1</v>
      </c>
      <c r="AQ1300" s="49">
        <f t="shared" si="546"/>
        <v>160.65</v>
      </c>
      <c r="AR1300" s="49">
        <f t="shared" si="547"/>
        <v>4</v>
      </c>
      <c r="AS1300" s="58">
        <f t="shared" si="548"/>
        <v>642.6</v>
      </c>
      <c r="AT1300" s="47"/>
      <c r="AU1300" s="46"/>
      <c r="AV1300" s="24">
        <f t="shared" si="532"/>
        <v>0</v>
      </c>
      <c r="AW1300" s="23" t="str">
        <f t="shared" si="554"/>
        <v>NÃO MEDIDO</v>
      </c>
      <c r="AX1300" s="45"/>
    </row>
    <row r="1301" spans="1:50" s="61" customFormat="1" ht="45.75" customHeight="1" x14ac:dyDescent="0.2">
      <c r="A1301" s="61" t="s">
        <v>39</v>
      </c>
      <c r="C1301" s="72" t="s">
        <v>506</v>
      </c>
      <c r="D1301" s="71" t="s">
        <v>505</v>
      </c>
      <c r="E1301" s="70" t="s">
        <v>43</v>
      </c>
      <c r="F1301" s="68">
        <v>27</v>
      </c>
      <c r="G1301" s="68">
        <v>0</v>
      </c>
      <c r="H1301" s="69">
        <v>0</v>
      </c>
      <c r="I1301" s="69"/>
      <c r="J1301" s="69">
        <v>0</v>
      </c>
      <c r="K1301" s="68">
        <f t="shared" si="549"/>
        <v>27</v>
      </c>
      <c r="L1301" s="67">
        <v>81.040000000000006</v>
      </c>
      <c r="M1301" s="66">
        <f t="shared" si="555"/>
        <v>2188.08</v>
      </c>
      <c r="N1301" s="65"/>
      <c r="O1301" s="65">
        <f t="shared" si="534"/>
        <v>0</v>
      </c>
      <c r="P1301" s="65"/>
      <c r="Q1301" s="65">
        <f t="shared" si="535"/>
        <v>0</v>
      </c>
      <c r="R1301" s="65"/>
      <c r="S1301" s="65">
        <f t="shared" si="536"/>
        <v>0</v>
      </c>
      <c r="T1301" s="65"/>
      <c r="U1301" s="65">
        <f t="shared" si="537"/>
        <v>0</v>
      </c>
      <c r="V1301" s="65"/>
      <c r="W1301" s="65">
        <f t="shared" si="538"/>
        <v>0</v>
      </c>
      <c r="X1301" s="65"/>
      <c r="Y1301" s="65">
        <f t="shared" si="539"/>
        <v>0</v>
      </c>
      <c r="Z1301" s="65"/>
      <c r="AA1301" s="65">
        <f t="shared" si="540"/>
        <v>0</v>
      </c>
      <c r="AB1301" s="65"/>
      <c r="AC1301" s="65">
        <f t="shared" si="550"/>
        <v>0</v>
      </c>
      <c r="AD1301" s="65"/>
      <c r="AE1301" s="65">
        <f t="shared" si="544"/>
        <v>0</v>
      </c>
      <c r="AF1301" s="65">
        <v>27</v>
      </c>
      <c r="AG1301" s="65">
        <f t="shared" si="545"/>
        <v>2188.08</v>
      </c>
      <c r="AH1301" s="65"/>
      <c r="AI1301" s="65">
        <f t="shared" si="542"/>
        <v>0</v>
      </c>
      <c r="AJ1301" s="65"/>
      <c r="AK1301" s="65">
        <f t="shared" si="541"/>
        <v>0</v>
      </c>
      <c r="AL1301" s="65"/>
      <c r="AM1301" s="65">
        <f t="shared" si="551"/>
        <v>0</v>
      </c>
      <c r="AN1301" s="65"/>
      <c r="AO1301" s="65">
        <f t="shared" si="552"/>
        <v>0</v>
      </c>
      <c r="AP1301" s="49">
        <f t="shared" si="553"/>
        <v>27</v>
      </c>
      <c r="AQ1301" s="49">
        <f t="shared" si="546"/>
        <v>2188.08</v>
      </c>
      <c r="AR1301" s="49">
        <f t="shared" si="547"/>
        <v>0</v>
      </c>
      <c r="AS1301" s="58">
        <f t="shared" si="548"/>
        <v>0</v>
      </c>
      <c r="AT1301" s="47"/>
      <c r="AU1301" s="64"/>
      <c r="AV1301" s="24">
        <f t="shared" ref="AV1301:AV1364" si="556">INDEX($N$10:$AO$1747,ROW()-9,MATCH($AV$10,$N$10:$AO$10,0))</f>
        <v>0</v>
      </c>
      <c r="AW1301" s="63" t="str">
        <f>IF(COUNTIF(AW1302:AW1310,"MEDIDO")&lt;&gt;0,"MEDIDO","NÃO MEDIDO")</f>
        <v>NÃO MEDIDO</v>
      </c>
      <c r="AX1301" s="62"/>
    </row>
    <row r="1302" spans="1:50" s="41" customFormat="1" ht="45.75" customHeight="1" x14ac:dyDescent="0.2">
      <c r="A1302" s="41" t="s">
        <v>39</v>
      </c>
      <c r="C1302" s="57" t="s">
        <v>741</v>
      </c>
      <c r="D1302" s="56" t="s">
        <v>740</v>
      </c>
      <c r="E1302" s="55" t="s">
        <v>43</v>
      </c>
      <c r="F1302" s="53">
        <v>9</v>
      </c>
      <c r="G1302" s="53">
        <v>0</v>
      </c>
      <c r="H1302" s="54">
        <v>0</v>
      </c>
      <c r="I1302" s="54"/>
      <c r="J1302" s="54">
        <v>0</v>
      </c>
      <c r="K1302" s="53">
        <f t="shared" si="549"/>
        <v>9</v>
      </c>
      <c r="L1302" s="52">
        <v>124.39</v>
      </c>
      <c r="M1302" s="51">
        <f t="shared" si="555"/>
        <v>1119.51</v>
      </c>
      <c r="N1302" s="50"/>
      <c r="O1302" s="50">
        <f t="shared" si="534"/>
        <v>0</v>
      </c>
      <c r="P1302" s="50"/>
      <c r="Q1302" s="50">
        <f t="shared" si="535"/>
        <v>0</v>
      </c>
      <c r="R1302" s="50"/>
      <c r="S1302" s="50">
        <f t="shared" si="536"/>
        <v>0</v>
      </c>
      <c r="T1302" s="50"/>
      <c r="U1302" s="50">
        <f t="shared" si="537"/>
        <v>0</v>
      </c>
      <c r="V1302" s="50"/>
      <c r="W1302" s="50">
        <f t="shared" si="538"/>
        <v>0</v>
      </c>
      <c r="X1302" s="50"/>
      <c r="Y1302" s="50">
        <f t="shared" si="539"/>
        <v>0</v>
      </c>
      <c r="Z1302" s="50"/>
      <c r="AA1302" s="50">
        <f t="shared" si="540"/>
        <v>0</v>
      </c>
      <c r="AB1302" s="50"/>
      <c r="AC1302" s="50">
        <f t="shared" si="550"/>
        <v>0</v>
      </c>
      <c r="AD1302" s="50"/>
      <c r="AE1302" s="50">
        <f t="shared" si="544"/>
        <v>0</v>
      </c>
      <c r="AF1302" s="50">
        <v>9</v>
      </c>
      <c r="AG1302" s="50">
        <f t="shared" si="545"/>
        <v>1119.51</v>
      </c>
      <c r="AH1302" s="50"/>
      <c r="AI1302" s="50">
        <f t="shared" si="542"/>
        <v>0</v>
      </c>
      <c r="AJ1302" s="50"/>
      <c r="AK1302" s="50">
        <f t="shared" si="541"/>
        <v>0</v>
      </c>
      <c r="AL1302" s="50"/>
      <c r="AM1302" s="50">
        <f t="shared" si="551"/>
        <v>0</v>
      </c>
      <c r="AN1302" s="50"/>
      <c r="AO1302" s="50">
        <f t="shared" si="552"/>
        <v>0</v>
      </c>
      <c r="AP1302" s="49">
        <f t="shared" si="553"/>
        <v>9</v>
      </c>
      <c r="AQ1302" s="49">
        <f t="shared" si="546"/>
        <v>1119.51</v>
      </c>
      <c r="AR1302" s="49">
        <f t="shared" si="547"/>
        <v>0</v>
      </c>
      <c r="AS1302" s="58">
        <f t="shared" si="548"/>
        <v>0</v>
      </c>
      <c r="AT1302" s="47"/>
      <c r="AU1302" s="46"/>
      <c r="AV1302" s="24">
        <f t="shared" si="556"/>
        <v>0</v>
      </c>
      <c r="AW1302" s="23" t="str">
        <f>IF(COUNTIF(AW1303:AW1308,"MEDIDO")&lt;&gt;0,"MEDIDO","NÃO MEDIDO")</f>
        <v>NÃO MEDIDO</v>
      </c>
      <c r="AX1302" s="45"/>
    </row>
    <row r="1303" spans="1:50" s="41" customFormat="1" ht="49.5" customHeight="1" x14ac:dyDescent="0.2">
      <c r="A1303" s="41" t="s">
        <v>39</v>
      </c>
      <c r="C1303" s="57" t="s">
        <v>504</v>
      </c>
      <c r="D1303" s="56" t="s">
        <v>503</v>
      </c>
      <c r="E1303" s="55" t="s">
        <v>43</v>
      </c>
      <c r="F1303" s="53">
        <v>2</v>
      </c>
      <c r="G1303" s="53">
        <v>0</v>
      </c>
      <c r="H1303" s="54">
        <v>0</v>
      </c>
      <c r="I1303" s="54"/>
      <c r="J1303" s="54">
        <v>0</v>
      </c>
      <c r="K1303" s="53">
        <f t="shared" si="549"/>
        <v>2</v>
      </c>
      <c r="L1303" s="52">
        <v>141.83000000000001</v>
      </c>
      <c r="M1303" s="51">
        <f t="shared" si="555"/>
        <v>283.66000000000003</v>
      </c>
      <c r="N1303" s="50"/>
      <c r="O1303" s="50">
        <f t="shared" si="534"/>
        <v>0</v>
      </c>
      <c r="P1303" s="50"/>
      <c r="Q1303" s="50">
        <f t="shared" si="535"/>
        <v>0</v>
      </c>
      <c r="R1303" s="50"/>
      <c r="S1303" s="50">
        <f t="shared" si="536"/>
        <v>0</v>
      </c>
      <c r="T1303" s="50"/>
      <c r="U1303" s="50">
        <f t="shared" si="537"/>
        <v>0</v>
      </c>
      <c r="V1303" s="50"/>
      <c r="W1303" s="50">
        <f t="shared" si="538"/>
        <v>0</v>
      </c>
      <c r="X1303" s="50"/>
      <c r="Y1303" s="50">
        <f t="shared" si="539"/>
        <v>0</v>
      </c>
      <c r="Z1303" s="50"/>
      <c r="AA1303" s="50">
        <f t="shared" si="540"/>
        <v>0</v>
      </c>
      <c r="AB1303" s="50"/>
      <c r="AC1303" s="50">
        <f t="shared" si="550"/>
        <v>0</v>
      </c>
      <c r="AD1303" s="50"/>
      <c r="AE1303" s="50">
        <f t="shared" si="544"/>
        <v>0</v>
      </c>
      <c r="AF1303" s="50">
        <v>2</v>
      </c>
      <c r="AG1303" s="50">
        <f t="shared" si="545"/>
        <v>283.66000000000003</v>
      </c>
      <c r="AH1303" s="50"/>
      <c r="AI1303" s="50">
        <f t="shared" si="542"/>
        <v>0</v>
      </c>
      <c r="AJ1303" s="50"/>
      <c r="AK1303" s="50">
        <f t="shared" si="541"/>
        <v>0</v>
      </c>
      <c r="AL1303" s="50"/>
      <c r="AM1303" s="50">
        <f t="shared" si="551"/>
        <v>0</v>
      </c>
      <c r="AN1303" s="50"/>
      <c r="AO1303" s="50">
        <f t="shared" si="552"/>
        <v>0</v>
      </c>
      <c r="AP1303" s="49">
        <f t="shared" si="553"/>
        <v>2</v>
      </c>
      <c r="AQ1303" s="49">
        <f t="shared" si="546"/>
        <v>283.66000000000003</v>
      </c>
      <c r="AR1303" s="49">
        <f t="shared" si="547"/>
        <v>0</v>
      </c>
      <c r="AS1303" s="58">
        <f t="shared" si="548"/>
        <v>0</v>
      </c>
      <c r="AT1303" s="47"/>
      <c r="AU1303" s="46"/>
      <c r="AV1303" s="24">
        <f t="shared" si="556"/>
        <v>0</v>
      </c>
      <c r="AW1303" s="23" t="str">
        <f t="shared" ref="AW1303:AW1347" si="557">IF(AV1303&lt;&gt;0,"MEDIDO","NÃO MEDIDO")</f>
        <v>NÃO MEDIDO</v>
      </c>
      <c r="AX1303" s="45"/>
    </row>
    <row r="1304" spans="1:50" s="41" customFormat="1" ht="49.5" customHeight="1" x14ac:dyDescent="0.2">
      <c r="A1304" s="41" t="s">
        <v>39</v>
      </c>
      <c r="C1304" s="57" t="s">
        <v>739</v>
      </c>
      <c r="D1304" s="56" t="s">
        <v>738</v>
      </c>
      <c r="E1304" s="55" t="s">
        <v>43</v>
      </c>
      <c r="F1304" s="53">
        <v>21</v>
      </c>
      <c r="G1304" s="53">
        <v>0</v>
      </c>
      <c r="H1304" s="54">
        <v>0</v>
      </c>
      <c r="I1304" s="54"/>
      <c r="J1304" s="54">
        <v>0</v>
      </c>
      <c r="K1304" s="53">
        <f t="shared" si="549"/>
        <v>21</v>
      </c>
      <c r="L1304" s="52">
        <v>8.82</v>
      </c>
      <c r="M1304" s="51">
        <f t="shared" si="555"/>
        <v>185.22</v>
      </c>
      <c r="N1304" s="50"/>
      <c r="O1304" s="50">
        <f t="shared" si="534"/>
        <v>0</v>
      </c>
      <c r="P1304" s="50"/>
      <c r="Q1304" s="50">
        <f t="shared" si="535"/>
        <v>0</v>
      </c>
      <c r="R1304" s="50"/>
      <c r="S1304" s="50">
        <f t="shared" si="536"/>
        <v>0</v>
      </c>
      <c r="T1304" s="50"/>
      <c r="U1304" s="50">
        <f t="shared" si="537"/>
        <v>0</v>
      </c>
      <c r="V1304" s="50"/>
      <c r="W1304" s="50">
        <f t="shared" si="538"/>
        <v>0</v>
      </c>
      <c r="X1304" s="50"/>
      <c r="Y1304" s="50">
        <f t="shared" si="539"/>
        <v>0</v>
      </c>
      <c r="Z1304" s="50"/>
      <c r="AA1304" s="50">
        <f t="shared" si="540"/>
        <v>0</v>
      </c>
      <c r="AB1304" s="50"/>
      <c r="AC1304" s="50">
        <f t="shared" si="550"/>
        <v>0</v>
      </c>
      <c r="AD1304" s="50"/>
      <c r="AE1304" s="50">
        <f t="shared" si="544"/>
        <v>0</v>
      </c>
      <c r="AF1304" s="50"/>
      <c r="AG1304" s="50">
        <f t="shared" si="545"/>
        <v>0</v>
      </c>
      <c r="AH1304" s="50"/>
      <c r="AI1304" s="50">
        <f t="shared" si="542"/>
        <v>0</v>
      </c>
      <c r="AJ1304" s="50"/>
      <c r="AK1304" s="50">
        <f t="shared" si="541"/>
        <v>0</v>
      </c>
      <c r="AL1304" s="50"/>
      <c r="AM1304" s="50">
        <f t="shared" si="551"/>
        <v>0</v>
      </c>
      <c r="AN1304" s="50"/>
      <c r="AO1304" s="50">
        <f t="shared" si="552"/>
        <v>0</v>
      </c>
      <c r="AP1304" s="49">
        <f t="shared" si="553"/>
        <v>0</v>
      </c>
      <c r="AQ1304" s="49">
        <f t="shared" si="546"/>
        <v>0</v>
      </c>
      <c r="AR1304" s="49">
        <f t="shared" si="547"/>
        <v>21</v>
      </c>
      <c r="AS1304" s="58">
        <f t="shared" si="548"/>
        <v>185.22</v>
      </c>
      <c r="AT1304" s="47"/>
      <c r="AU1304" s="46"/>
      <c r="AV1304" s="24">
        <f t="shared" si="556"/>
        <v>0</v>
      </c>
      <c r="AW1304" s="23" t="str">
        <f t="shared" si="557"/>
        <v>NÃO MEDIDO</v>
      </c>
      <c r="AX1304" s="45"/>
    </row>
    <row r="1305" spans="1:50" s="41" customFormat="1" ht="49.5" customHeight="1" x14ac:dyDescent="0.2">
      <c r="A1305" s="41" t="s">
        <v>39</v>
      </c>
      <c r="C1305" s="57" t="s">
        <v>640</v>
      </c>
      <c r="D1305" s="56" t="s">
        <v>639</v>
      </c>
      <c r="E1305" s="55" t="s">
        <v>43</v>
      </c>
      <c r="F1305" s="53">
        <v>9</v>
      </c>
      <c r="G1305" s="53">
        <v>0</v>
      </c>
      <c r="H1305" s="54">
        <v>0</v>
      </c>
      <c r="I1305" s="54"/>
      <c r="J1305" s="54">
        <v>0</v>
      </c>
      <c r="K1305" s="53">
        <f t="shared" si="549"/>
        <v>9</v>
      </c>
      <c r="L1305" s="52">
        <v>5.47</v>
      </c>
      <c r="M1305" s="51">
        <f t="shared" si="555"/>
        <v>49.23</v>
      </c>
      <c r="N1305" s="50"/>
      <c r="O1305" s="50">
        <f t="shared" si="534"/>
        <v>0</v>
      </c>
      <c r="P1305" s="50"/>
      <c r="Q1305" s="50">
        <f t="shared" si="535"/>
        <v>0</v>
      </c>
      <c r="R1305" s="50"/>
      <c r="S1305" s="50">
        <f t="shared" si="536"/>
        <v>0</v>
      </c>
      <c r="T1305" s="50"/>
      <c r="U1305" s="50">
        <f t="shared" si="537"/>
        <v>0</v>
      </c>
      <c r="V1305" s="50"/>
      <c r="W1305" s="50">
        <f t="shared" si="538"/>
        <v>0</v>
      </c>
      <c r="X1305" s="50"/>
      <c r="Y1305" s="50">
        <f t="shared" si="539"/>
        <v>0</v>
      </c>
      <c r="Z1305" s="50"/>
      <c r="AA1305" s="50">
        <f t="shared" si="540"/>
        <v>0</v>
      </c>
      <c r="AB1305" s="50"/>
      <c r="AC1305" s="50">
        <f t="shared" si="550"/>
        <v>0</v>
      </c>
      <c r="AD1305" s="50"/>
      <c r="AE1305" s="50">
        <f t="shared" si="544"/>
        <v>0</v>
      </c>
      <c r="AF1305" s="50"/>
      <c r="AG1305" s="50">
        <f t="shared" si="545"/>
        <v>0</v>
      </c>
      <c r="AH1305" s="50"/>
      <c r="AI1305" s="50">
        <f t="shared" si="542"/>
        <v>0</v>
      </c>
      <c r="AJ1305" s="50"/>
      <c r="AK1305" s="50">
        <f t="shared" si="541"/>
        <v>0</v>
      </c>
      <c r="AL1305" s="50"/>
      <c r="AM1305" s="50">
        <f t="shared" si="551"/>
        <v>0</v>
      </c>
      <c r="AN1305" s="50"/>
      <c r="AO1305" s="50">
        <f t="shared" si="552"/>
        <v>0</v>
      </c>
      <c r="AP1305" s="49">
        <f t="shared" si="553"/>
        <v>0</v>
      </c>
      <c r="AQ1305" s="49">
        <f t="shared" si="546"/>
        <v>0</v>
      </c>
      <c r="AR1305" s="49">
        <f t="shared" si="547"/>
        <v>9</v>
      </c>
      <c r="AS1305" s="58">
        <f t="shared" si="548"/>
        <v>49.23</v>
      </c>
      <c r="AT1305" s="47"/>
      <c r="AU1305" s="46"/>
      <c r="AV1305" s="24">
        <f t="shared" si="556"/>
        <v>0</v>
      </c>
      <c r="AW1305" s="23" t="str">
        <f t="shared" si="557"/>
        <v>NÃO MEDIDO</v>
      </c>
      <c r="AX1305" s="45"/>
    </row>
    <row r="1306" spans="1:50" s="41" customFormat="1" ht="49.5" customHeight="1" x14ac:dyDescent="0.2">
      <c r="A1306" s="41" t="s">
        <v>39</v>
      </c>
      <c r="C1306" s="57" t="s">
        <v>737</v>
      </c>
      <c r="D1306" s="56" t="s">
        <v>736</v>
      </c>
      <c r="E1306" s="55" t="s">
        <v>43</v>
      </c>
      <c r="F1306" s="53">
        <v>6</v>
      </c>
      <c r="G1306" s="53">
        <v>0</v>
      </c>
      <c r="H1306" s="54">
        <v>0</v>
      </c>
      <c r="I1306" s="54"/>
      <c r="J1306" s="54">
        <v>0</v>
      </c>
      <c r="K1306" s="53">
        <f t="shared" si="549"/>
        <v>6</v>
      </c>
      <c r="L1306" s="52">
        <v>8.5299999999999994</v>
      </c>
      <c r="M1306" s="51">
        <f t="shared" si="555"/>
        <v>51.18</v>
      </c>
      <c r="N1306" s="50"/>
      <c r="O1306" s="50">
        <f t="shared" si="534"/>
        <v>0</v>
      </c>
      <c r="P1306" s="50"/>
      <c r="Q1306" s="50">
        <f t="shared" si="535"/>
        <v>0</v>
      </c>
      <c r="R1306" s="50"/>
      <c r="S1306" s="50">
        <f t="shared" si="536"/>
        <v>0</v>
      </c>
      <c r="T1306" s="50"/>
      <c r="U1306" s="50">
        <f t="shared" si="537"/>
        <v>0</v>
      </c>
      <c r="V1306" s="50"/>
      <c r="W1306" s="50">
        <f t="shared" si="538"/>
        <v>0</v>
      </c>
      <c r="X1306" s="50"/>
      <c r="Y1306" s="50">
        <f t="shared" si="539"/>
        <v>0</v>
      </c>
      <c r="Z1306" s="50"/>
      <c r="AA1306" s="50">
        <f t="shared" si="540"/>
        <v>0</v>
      </c>
      <c r="AB1306" s="50"/>
      <c r="AC1306" s="50">
        <f t="shared" si="550"/>
        <v>0</v>
      </c>
      <c r="AD1306" s="50"/>
      <c r="AE1306" s="50">
        <f t="shared" si="544"/>
        <v>0</v>
      </c>
      <c r="AF1306" s="50"/>
      <c r="AG1306" s="50">
        <f t="shared" si="545"/>
        <v>0</v>
      </c>
      <c r="AH1306" s="50"/>
      <c r="AI1306" s="50">
        <f t="shared" si="542"/>
        <v>0</v>
      </c>
      <c r="AJ1306" s="50"/>
      <c r="AK1306" s="50">
        <f t="shared" si="541"/>
        <v>0</v>
      </c>
      <c r="AL1306" s="50"/>
      <c r="AM1306" s="50">
        <f t="shared" si="551"/>
        <v>0</v>
      </c>
      <c r="AN1306" s="50"/>
      <c r="AO1306" s="50">
        <f t="shared" si="552"/>
        <v>0</v>
      </c>
      <c r="AP1306" s="49">
        <f t="shared" si="553"/>
        <v>0</v>
      </c>
      <c r="AQ1306" s="49">
        <f t="shared" si="546"/>
        <v>0</v>
      </c>
      <c r="AR1306" s="49">
        <f t="shared" si="547"/>
        <v>6</v>
      </c>
      <c r="AS1306" s="58">
        <f t="shared" si="548"/>
        <v>51.18</v>
      </c>
      <c r="AT1306" s="47"/>
      <c r="AU1306" s="46"/>
      <c r="AV1306" s="24">
        <f t="shared" si="556"/>
        <v>0</v>
      </c>
      <c r="AW1306" s="23" t="str">
        <f t="shared" si="557"/>
        <v>NÃO MEDIDO</v>
      </c>
      <c r="AX1306" s="45"/>
    </row>
    <row r="1307" spans="1:50" s="41" customFormat="1" ht="49.5" customHeight="1" x14ac:dyDescent="0.2">
      <c r="A1307" s="41" t="s">
        <v>39</v>
      </c>
      <c r="C1307" s="57" t="s">
        <v>494</v>
      </c>
      <c r="D1307" s="56" t="s">
        <v>493</v>
      </c>
      <c r="E1307" s="55" t="s">
        <v>43</v>
      </c>
      <c r="F1307" s="53">
        <v>39</v>
      </c>
      <c r="G1307" s="53">
        <v>0</v>
      </c>
      <c r="H1307" s="54">
        <v>0</v>
      </c>
      <c r="I1307" s="54"/>
      <c r="J1307" s="54">
        <v>0</v>
      </c>
      <c r="K1307" s="53">
        <f t="shared" si="549"/>
        <v>39</v>
      </c>
      <c r="L1307" s="52">
        <v>8.83</v>
      </c>
      <c r="M1307" s="51">
        <f t="shared" si="555"/>
        <v>344.37</v>
      </c>
      <c r="N1307" s="50"/>
      <c r="O1307" s="50">
        <f t="shared" si="534"/>
        <v>0</v>
      </c>
      <c r="P1307" s="50"/>
      <c r="Q1307" s="50">
        <f t="shared" si="535"/>
        <v>0</v>
      </c>
      <c r="R1307" s="50"/>
      <c r="S1307" s="50">
        <f t="shared" si="536"/>
        <v>0</v>
      </c>
      <c r="T1307" s="50"/>
      <c r="U1307" s="50">
        <f t="shared" si="537"/>
        <v>0</v>
      </c>
      <c r="V1307" s="50"/>
      <c r="W1307" s="50">
        <f t="shared" si="538"/>
        <v>0</v>
      </c>
      <c r="X1307" s="50"/>
      <c r="Y1307" s="50">
        <f t="shared" si="539"/>
        <v>0</v>
      </c>
      <c r="Z1307" s="50"/>
      <c r="AA1307" s="50">
        <f t="shared" si="540"/>
        <v>0</v>
      </c>
      <c r="AB1307" s="50"/>
      <c r="AC1307" s="50">
        <f t="shared" si="550"/>
        <v>0</v>
      </c>
      <c r="AD1307" s="50"/>
      <c r="AE1307" s="50">
        <f t="shared" si="544"/>
        <v>0</v>
      </c>
      <c r="AF1307" s="50">
        <v>22</v>
      </c>
      <c r="AG1307" s="50">
        <f t="shared" si="545"/>
        <v>194.26</v>
      </c>
      <c r="AH1307" s="50">
        <v>17</v>
      </c>
      <c r="AI1307" s="50">
        <f t="shared" si="542"/>
        <v>150.11000000000001</v>
      </c>
      <c r="AJ1307" s="50"/>
      <c r="AK1307" s="50">
        <f t="shared" si="541"/>
        <v>0</v>
      </c>
      <c r="AL1307" s="50"/>
      <c r="AM1307" s="50">
        <f t="shared" si="551"/>
        <v>0</v>
      </c>
      <c r="AN1307" s="50"/>
      <c r="AO1307" s="50">
        <f t="shared" si="552"/>
        <v>0</v>
      </c>
      <c r="AP1307" s="49">
        <f t="shared" si="553"/>
        <v>39</v>
      </c>
      <c r="AQ1307" s="49">
        <f t="shared" si="546"/>
        <v>344.37</v>
      </c>
      <c r="AR1307" s="49">
        <f t="shared" si="547"/>
        <v>0</v>
      </c>
      <c r="AS1307" s="58">
        <f t="shared" si="548"/>
        <v>0</v>
      </c>
      <c r="AT1307" s="47"/>
      <c r="AU1307" s="46"/>
      <c r="AV1307" s="24">
        <f t="shared" si="556"/>
        <v>0</v>
      </c>
      <c r="AW1307" s="23" t="str">
        <f t="shared" si="557"/>
        <v>NÃO MEDIDO</v>
      </c>
      <c r="AX1307" s="45"/>
    </row>
    <row r="1308" spans="1:50" s="41" customFormat="1" ht="40.5" customHeight="1" x14ac:dyDescent="0.2">
      <c r="A1308" s="41" t="s">
        <v>39</v>
      </c>
      <c r="C1308" s="57" t="s">
        <v>638</v>
      </c>
      <c r="D1308" s="56" t="s">
        <v>637</v>
      </c>
      <c r="E1308" s="55" t="s">
        <v>43</v>
      </c>
      <c r="F1308" s="53">
        <v>45</v>
      </c>
      <c r="G1308" s="53">
        <v>0</v>
      </c>
      <c r="H1308" s="54">
        <v>0</v>
      </c>
      <c r="I1308" s="54"/>
      <c r="J1308" s="54">
        <v>0</v>
      </c>
      <c r="K1308" s="53">
        <f t="shared" si="549"/>
        <v>45</v>
      </c>
      <c r="L1308" s="52">
        <v>11.04</v>
      </c>
      <c r="M1308" s="51">
        <f t="shared" si="555"/>
        <v>496.8</v>
      </c>
      <c r="N1308" s="50"/>
      <c r="O1308" s="50">
        <f t="shared" si="534"/>
        <v>0</v>
      </c>
      <c r="P1308" s="50"/>
      <c r="Q1308" s="50">
        <f t="shared" si="535"/>
        <v>0</v>
      </c>
      <c r="R1308" s="50"/>
      <c r="S1308" s="50">
        <f t="shared" si="536"/>
        <v>0</v>
      </c>
      <c r="T1308" s="50"/>
      <c r="U1308" s="50">
        <f t="shared" si="537"/>
        <v>0</v>
      </c>
      <c r="V1308" s="50"/>
      <c r="W1308" s="50">
        <f t="shared" si="538"/>
        <v>0</v>
      </c>
      <c r="X1308" s="50"/>
      <c r="Y1308" s="50">
        <f t="shared" si="539"/>
        <v>0</v>
      </c>
      <c r="Z1308" s="50"/>
      <c r="AA1308" s="50">
        <f t="shared" si="540"/>
        <v>0</v>
      </c>
      <c r="AB1308" s="50"/>
      <c r="AC1308" s="50">
        <f t="shared" si="550"/>
        <v>0</v>
      </c>
      <c r="AD1308" s="50"/>
      <c r="AE1308" s="50">
        <f t="shared" si="544"/>
        <v>0</v>
      </c>
      <c r="AF1308" s="50">
        <v>45</v>
      </c>
      <c r="AG1308" s="50">
        <f t="shared" si="545"/>
        <v>496.8</v>
      </c>
      <c r="AH1308" s="50"/>
      <c r="AI1308" s="50">
        <f t="shared" si="542"/>
        <v>0</v>
      </c>
      <c r="AJ1308" s="50"/>
      <c r="AK1308" s="50">
        <f t="shared" si="541"/>
        <v>0</v>
      </c>
      <c r="AL1308" s="50"/>
      <c r="AM1308" s="50">
        <f t="shared" si="551"/>
        <v>0</v>
      </c>
      <c r="AN1308" s="50"/>
      <c r="AO1308" s="50">
        <f t="shared" si="552"/>
        <v>0</v>
      </c>
      <c r="AP1308" s="49">
        <f t="shared" si="553"/>
        <v>45</v>
      </c>
      <c r="AQ1308" s="49">
        <f t="shared" si="546"/>
        <v>496.8</v>
      </c>
      <c r="AR1308" s="49">
        <f t="shared" si="547"/>
        <v>0</v>
      </c>
      <c r="AS1308" s="58">
        <f t="shared" si="548"/>
        <v>0</v>
      </c>
      <c r="AT1308" s="47"/>
      <c r="AU1308" s="46"/>
      <c r="AV1308" s="24">
        <f t="shared" si="556"/>
        <v>0</v>
      </c>
      <c r="AW1308" s="23" t="str">
        <f t="shared" si="557"/>
        <v>NÃO MEDIDO</v>
      </c>
      <c r="AX1308" s="45"/>
    </row>
    <row r="1309" spans="1:50" s="41" customFormat="1" ht="40.5" customHeight="1" x14ac:dyDescent="0.2">
      <c r="A1309" s="41" t="s">
        <v>39</v>
      </c>
      <c r="C1309" s="57" t="s">
        <v>492</v>
      </c>
      <c r="D1309" s="56" t="s">
        <v>491</v>
      </c>
      <c r="E1309" s="55" t="s">
        <v>43</v>
      </c>
      <c r="F1309" s="53">
        <v>3</v>
      </c>
      <c r="G1309" s="53">
        <v>0</v>
      </c>
      <c r="H1309" s="54">
        <v>0</v>
      </c>
      <c r="I1309" s="54"/>
      <c r="J1309" s="54">
        <v>0</v>
      </c>
      <c r="K1309" s="53">
        <f t="shared" si="549"/>
        <v>3</v>
      </c>
      <c r="L1309" s="52">
        <v>11.9</v>
      </c>
      <c r="M1309" s="51">
        <f t="shared" si="555"/>
        <v>35.700000000000003</v>
      </c>
      <c r="N1309" s="50"/>
      <c r="O1309" s="50">
        <f t="shared" si="534"/>
        <v>0</v>
      </c>
      <c r="P1309" s="50"/>
      <c r="Q1309" s="50">
        <f t="shared" si="535"/>
        <v>0</v>
      </c>
      <c r="R1309" s="50"/>
      <c r="S1309" s="50">
        <f t="shared" si="536"/>
        <v>0</v>
      </c>
      <c r="T1309" s="50"/>
      <c r="U1309" s="50">
        <f t="shared" si="537"/>
        <v>0</v>
      </c>
      <c r="V1309" s="50"/>
      <c r="W1309" s="50">
        <f t="shared" si="538"/>
        <v>0</v>
      </c>
      <c r="X1309" s="50"/>
      <c r="Y1309" s="50">
        <f t="shared" si="539"/>
        <v>0</v>
      </c>
      <c r="Z1309" s="50"/>
      <c r="AA1309" s="50">
        <f t="shared" si="540"/>
        <v>0</v>
      </c>
      <c r="AB1309" s="50"/>
      <c r="AC1309" s="50">
        <f t="shared" si="550"/>
        <v>0</v>
      </c>
      <c r="AD1309" s="50"/>
      <c r="AE1309" s="50">
        <f t="shared" si="544"/>
        <v>0</v>
      </c>
      <c r="AF1309" s="50">
        <v>3</v>
      </c>
      <c r="AG1309" s="50">
        <f t="shared" si="545"/>
        <v>35.700000000000003</v>
      </c>
      <c r="AH1309" s="50"/>
      <c r="AI1309" s="50">
        <f t="shared" si="542"/>
        <v>0</v>
      </c>
      <c r="AJ1309" s="50"/>
      <c r="AK1309" s="50">
        <f t="shared" si="541"/>
        <v>0</v>
      </c>
      <c r="AL1309" s="50"/>
      <c r="AM1309" s="50">
        <f t="shared" si="551"/>
        <v>0</v>
      </c>
      <c r="AN1309" s="50"/>
      <c r="AO1309" s="50">
        <f t="shared" si="552"/>
        <v>0</v>
      </c>
      <c r="AP1309" s="49">
        <f t="shared" si="553"/>
        <v>3</v>
      </c>
      <c r="AQ1309" s="49">
        <f t="shared" si="546"/>
        <v>35.700000000000003</v>
      </c>
      <c r="AR1309" s="49">
        <f t="shared" si="547"/>
        <v>0</v>
      </c>
      <c r="AS1309" s="58">
        <f t="shared" si="548"/>
        <v>0</v>
      </c>
      <c r="AT1309" s="47"/>
      <c r="AU1309" s="46"/>
      <c r="AV1309" s="24">
        <f t="shared" si="556"/>
        <v>0</v>
      </c>
      <c r="AW1309" s="23" t="str">
        <f t="shared" si="557"/>
        <v>NÃO MEDIDO</v>
      </c>
      <c r="AX1309" s="45"/>
    </row>
    <row r="1310" spans="1:50" s="41" customFormat="1" ht="69" customHeight="1" x14ac:dyDescent="0.2">
      <c r="A1310" s="41" t="s">
        <v>39</v>
      </c>
      <c r="C1310" s="57" t="s">
        <v>549</v>
      </c>
      <c r="D1310" s="56" t="s">
        <v>548</v>
      </c>
      <c r="E1310" s="55" t="s">
        <v>43</v>
      </c>
      <c r="F1310" s="53">
        <v>42</v>
      </c>
      <c r="G1310" s="53">
        <v>0</v>
      </c>
      <c r="H1310" s="54">
        <v>0</v>
      </c>
      <c r="I1310" s="54"/>
      <c r="J1310" s="54">
        <v>0</v>
      </c>
      <c r="K1310" s="53">
        <f t="shared" si="549"/>
        <v>42</v>
      </c>
      <c r="L1310" s="52">
        <v>1.55</v>
      </c>
      <c r="M1310" s="51">
        <f t="shared" si="555"/>
        <v>65.099999999999994</v>
      </c>
      <c r="N1310" s="50"/>
      <c r="O1310" s="50">
        <f t="shared" si="534"/>
        <v>0</v>
      </c>
      <c r="P1310" s="50"/>
      <c r="Q1310" s="50">
        <f t="shared" si="535"/>
        <v>0</v>
      </c>
      <c r="R1310" s="50"/>
      <c r="S1310" s="50">
        <f t="shared" si="536"/>
        <v>0</v>
      </c>
      <c r="T1310" s="50"/>
      <c r="U1310" s="50">
        <f t="shared" si="537"/>
        <v>0</v>
      </c>
      <c r="V1310" s="50"/>
      <c r="W1310" s="50">
        <f t="shared" si="538"/>
        <v>0</v>
      </c>
      <c r="X1310" s="50"/>
      <c r="Y1310" s="50">
        <f t="shared" si="539"/>
        <v>0</v>
      </c>
      <c r="Z1310" s="50"/>
      <c r="AA1310" s="50">
        <f t="shared" si="540"/>
        <v>0</v>
      </c>
      <c r="AB1310" s="50"/>
      <c r="AC1310" s="50">
        <f t="shared" si="550"/>
        <v>0</v>
      </c>
      <c r="AD1310" s="50"/>
      <c r="AE1310" s="50">
        <f t="shared" si="544"/>
        <v>0</v>
      </c>
      <c r="AF1310" s="50"/>
      <c r="AG1310" s="50">
        <f t="shared" si="545"/>
        <v>0</v>
      </c>
      <c r="AH1310" s="50"/>
      <c r="AI1310" s="50">
        <f t="shared" si="542"/>
        <v>0</v>
      </c>
      <c r="AJ1310" s="50"/>
      <c r="AK1310" s="50">
        <f t="shared" si="541"/>
        <v>0</v>
      </c>
      <c r="AL1310" s="50"/>
      <c r="AM1310" s="50">
        <f t="shared" si="551"/>
        <v>0</v>
      </c>
      <c r="AN1310" s="50"/>
      <c r="AO1310" s="50">
        <f t="shared" si="552"/>
        <v>0</v>
      </c>
      <c r="AP1310" s="49">
        <f t="shared" si="553"/>
        <v>0</v>
      </c>
      <c r="AQ1310" s="49">
        <f t="shared" si="546"/>
        <v>0</v>
      </c>
      <c r="AR1310" s="49">
        <f t="shared" si="547"/>
        <v>42</v>
      </c>
      <c r="AS1310" s="58">
        <f t="shared" si="548"/>
        <v>65.099999999999994</v>
      </c>
      <c r="AT1310" s="47"/>
      <c r="AU1310" s="46"/>
      <c r="AV1310" s="24">
        <f t="shared" si="556"/>
        <v>0</v>
      </c>
      <c r="AW1310" s="23" t="str">
        <f t="shared" si="557"/>
        <v>NÃO MEDIDO</v>
      </c>
      <c r="AX1310" s="45"/>
    </row>
    <row r="1311" spans="1:50" s="41" customFormat="1" ht="40.5" customHeight="1" x14ac:dyDescent="0.2">
      <c r="A1311" s="41" t="s">
        <v>39</v>
      </c>
      <c r="C1311" s="57" t="s">
        <v>490</v>
      </c>
      <c r="D1311" s="56" t="s">
        <v>489</v>
      </c>
      <c r="E1311" s="55" t="s">
        <v>486</v>
      </c>
      <c r="F1311" s="53">
        <v>3</v>
      </c>
      <c r="G1311" s="53">
        <v>0</v>
      </c>
      <c r="H1311" s="54">
        <v>0</v>
      </c>
      <c r="I1311" s="54"/>
      <c r="J1311" s="54">
        <v>0</v>
      </c>
      <c r="K1311" s="53">
        <f t="shared" si="549"/>
        <v>3</v>
      </c>
      <c r="L1311" s="52">
        <v>63.38</v>
      </c>
      <c r="M1311" s="51">
        <f t="shared" si="555"/>
        <v>190.14</v>
      </c>
      <c r="N1311" s="50"/>
      <c r="O1311" s="50">
        <f t="shared" si="534"/>
        <v>0</v>
      </c>
      <c r="P1311" s="50"/>
      <c r="Q1311" s="50">
        <f t="shared" si="535"/>
        <v>0</v>
      </c>
      <c r="R1311" s="50"/>
      <c r="S1311" s="50">
        <f t="shared" si="536"/>
        <v>0</v>
      </c>
      <c r="T1311" s="50"/>
      <c r="U1311" s="50">
        <f t="shared" si="537"/>
        <v>0</v>
      </c>
      <c r="V1311" s="50"/>
      <c r="W1311" s="50">
        <f t="shared" si="538"/>
        <v>0</v>
      </c>
      <c r="X1311" s="50"/>
      <c r="Y1311" s="50">
        <f t="shared" si="539"/>
        <v>0</v>
      </c>
      <c r="Z1311" s="50"/>
      <c r="AA1311" s="50">
        <f t="shared" si="540"/>
        <v>0</v>
      </c>
      <c r="AB1311" s="50"/>
      <c r="AC1311" s="50">
        <f t="shared" si="550"/>
        <v>0</v>
      </c>
      <c r="AD1311" s="50"/>
      <c r="AE1311" s="50">
        <f t="shared" si="544"/>
        <v>0</v>
      </c>
      <c r="AF1311" s="50"/>
      <c r="AG1311" s="50">
        <f t="shared" si="545"/>
        <v>0</v>
      </c>
      <c r="AH1311" s="50"/>
      <c r="AI1311" s="50">
        <f t="shared" si="542"/>
        <v>0</v>
      </c>
      <c r="AJ1311" s="50"/>
      <c r="AK1311" s="50">
        <f t="shared" si="541"/>
        <v>0</v>
      </c>
      <c r="AL1311" s="50"/>
      <c r="AM1311" s="50">
        <f t="shared" si="551"/>
        <v>0</v>
      </c>
      <c r="AN1311" s="50"/>
      <c r="AO1311" s="50">
        <f t="shared" si="552"/>
        <v>0</v>
      </c>
      <c r="AP1311" s="49">
        <f t="shared" si="553"/>
        <v>0</v>
      </c>
      <c r="AQ1311" s="49">
        <f t="shared" si="546"/>
        <v>0</v>
      </c>
      <c r="AR1311" s="49">
        <f t="shared" si="547"/>
        <v>3</v>
      </c>
      <c r="AS1311" s="58">
        <f t="shared" si="548"/>
        <v>190.14</v>
      </c>
      <c r="AT1311" s="47"/>
      <c r="AU1311" s="46"/>
      <c r="AV1311" s="24">
        <f t="shared" si="556"/>
        <v>0</v>
      </c>
      <c r="AW1311" s="23" t="str">
        <f t="shared" si="557"/>
        <v>NÃO MEDIDO</v>
      </c>
      <c r="AX1311" s="45"/>
    </row>
    <row r="1312" spans="1:50" s="41" customFormat="1" ht="30" customHeight="1" x14ac:dyDescent="0.2">
      <c r="A1312" s="41" t="s">
        <v>39</v>
      </c>
      <c r="C1312" s="57" t="s">
        <v>481</v>
      </c>
      <c r="D1312" s="56" t="s">
        <v>480</v>
      </c>
      <c r="E1312" s="55" t="s">
        <v>43</v>
      </c>
      <c r="F1312" s="53">
        <v>9</v>
      </c>
      <c r="G1312" s="53">
        <v>0</v>
      </c>
      <c r="H1312" s="54">
        <v>0</v>
      </c>
      <c r="I1312" s="54"/>
      <c r="J1312" s="54">
        <v>0</v>
      </c>
      <c r="K1312" s="53">
        <f t="shared" si="549"/>
        <v>9</v>
      </c>
      <c r="L1312" s="52">
        <v>10.63</v>
      </c>
      <c r="M1312" s="51">
        <f t="shared" si="555"/>
        <v>95.67</v>
      </c>
      <c r="N1312" s="50"/>
      <c r="O1312" s="50">
        <f t="shared" si="534"/>
        <v>0</v>
      </c>
      <c r="P1312" s="50"/>
      <c r="Q1312" s="50">
        <f t="shared" si="535"/>
        <v>0</v>
      </c>
      <c r="R1312" s="50"/>
      <c r="S1312" s="50">
        <f t="shared" si="536"/>
        <v>0</v>
      </c>
      <c r="T1312" s="50"/>
      <c r="U1312" s="50">
        <f t="shared" si="537"/>
        <v>0</v>
      </c>
      <c r="V1312" s="50"/>
      <c r="W1312" s="50">
        <f t="shared" si="538"/>
        <v>0</v>
      </c>
      <c r="X1312" s="50"/>
      <c r="Y1312" s="50">
        <f t="shared" si="539"/>
        <v>0</v>
      </c>
      <c r="Z1312" s="50"/>
      <c r="AA1312" s="50">
        <f t="shared" si="540"/>
        <v>0</v>
      </c>
      <c r="AB1312" s="50"/>
      <c r="AC1312" s="50">
        <f t="shared" si="550"/>
        <v>0</v>
      </c>
      <c r="AD1312" s="50"/>
      <c r="AE1312" s="50">
        <f t="shared" si="544"/>
        <v>0</v>
      </c>
      <c r="AF1312" s="50"/>
      <c r="AG1312" s="50">
        <f t="shared" si="545"/>
        <v>0</v>
      </c>
      <c r="AH1312" s="50"/>
      <c r="AI1312" s="50">
        <f t="shared" si="542"/>
        <v>0</v>
      </c>
      <c r="AJ1312" s="50"/>
      <c r="AK1312" s="50">
        <f t="shared" si="541"/>
        <v>0</v>
      </c>
      <c r="AL1312" s="50"/>
      <c r="AM1312" s="50">
        <f t="shared" si="551"/>
        <v>0</v>
      </c>
      <c r="AN1312" s="50"/>
      <c r="AO1312" s="50">
        <f t="shared" si="552"/>
        <v>0</v>
      </c>
      <c r="AP1312" s="49">
        <f t="shared" si="553"/>
        <v>0</v>
      </c>
      <c r="AQ1312" s="49">
        <f t="shared" si="546"/>
        <v>0</v>
      </c>
      <c r="AR1312" s="49">
        <f t="shared" si="547"/>
        <v>9</v>
      </c>
      <c r="AS1312" s="58">
        <f t="shared" si="548"/>
        <v>95.67</v>
      </c>
      <c r="AT1312" s="47"/>
      <c r="AU1312" s="46"/>
      <c r="AV1312" s="24">
        <f t="shared" si="556"/>
        <v>0</v>
      </c>
      <c r="AW1312" s="23" t="str">
        <f t="shared" si="557"/>
        <v>NÃO MEDIDO</v>
      </c>
      <c r="AX1312" s="45"/>
    </row>
    <row r="1313" spans="1:50" s="41" customFormat="1" ht="30" customHeight="1" x14ac:dyDescent="0.2">
      <c r="A1313" s="41" t="s">
        <v>39</v>
      </c>
      <c r="C1313" s="57" t="s">
        <v>477</v>
      </c>
      <c r="D1313" s="56" t="s">
        <v>476</v>
      </c>
      <c r="E1313" s="55" t="s">
        <v>43</v>
      </c>
      <c r="F1313" s="53">
        <v>6</v>
      </c>
      <c r="G1313" s="53">
        <v>0</v>
      </c>
      <c r="H1313" s="54">
        <v>0</v>
      </c>
      <c r="I1313" s="54"/>
      <c r="J1313" s="54">
        <v>0</v>
      </c>
      <c r="K1313" s="53">
        <f t="shared" si="549"/>
        <v>6</v>
      </c>
      <c r="L1313" s="52">
        <v>12.08</v>
      </c>
      <c r="M1313" s="51">
        <f t="shared" si="555"/>
        <v>72.48</v>
      </c>
      <c r="N1313" s="50"/>
      <c r="O1313" s="50">
        <f t="shared" si="534"/>
        <v>0</v>
      </c>
      <c r="P1313" s="50"/>
      <c r="Q1313" s="50">
        <f t="shared" si="535"/>
        <v>0</v>
      </c>
      <c r="R1313" s="50"/>
      <c r="S1313" s="50">
        <f t="shared" si="536"/>
        <v>0</v>
      </c>
      <c r="T1313" s="50"/>
      <c r="U1313" s="50">
        <f t="shared" si="537"/>
        <v>0</v>
      </c>
      <c r="V1313" s="50"/>
      <c r="W1313" s="50">
        <f t="shared" si="538"/>
        <v>0</v>
      </c>
      <c r="X1313" s="50"/>
      <c r="Y1313" s="50">
        <f t="shared" si="539"/>
        <v>0</v>
      </c>
      <c r="Z1313" s="50"/>
      <c r="AA1313" s="50">
        <f t="shared" si="540"/>
        <v>0</v>
      </c>
      <c r="AB1313" s="50"/>
      <c r="AC1313" s="50">
        <f t="shared" si="550"/>
        <v>0</v>
      </c>
      <c r="AD1313" s="50"/>
      <c r="AE1313" s="50">
        <f t="shared" si="544"/>
        <v>0</v>
      </c>
      <c r="AF1313" s="50">
        <v>6</v>
      </c>
      <c r="AG1313" s="50">
        <f t="shared" si="545"/>
        <v>72.48</v>
      </c>
      <c r="AH1313" s="50"/>
      <c r="AI1313" s="50">
        <f t="shared" si="542"/>
        <v>0</v>
      </c>
      <c r="AJ1313" s="50"/>
      <c r="AK1313" s="50">
        <f t="shared" si="541"/>
        <v>0</v>
      </c>
      <c r="AL1313" s="50"/>
      <c r="AM1313" s="50">
        <f t="shared" si="551"/>
        <v>0</v>
      </c>
      <c r="AN1313" s="50"/>
      <c r="AO1313" s="50">
        <f t="shared" si="552"/>
        <v>0</v>
      </c>
      <c r="AP1313" s="49">
        <f t="shared" si="553"/>
        <v>6</v>
      </c>
      <c r="AQ1313" s="49">
        <f t="shared" si="546"/>
        <v>72.48</v>
      </c>
      <c r="AR1313" s="49">
        <f t="shared" si="547"/>
        <v>0</v>
      </c>
      <c r="AS1313" s="58">
        <f t="shared" si="548"/>
        <v>0</v>
      </c>
      <c r="AT1313" s="47"/>
      <c r="AU1313" s="46"/>
      <c r="AV1313" s="24">
        <f t="shared" si="556"/>
        <v>0</v>
      </c>
      <c r="AW1313" s="23" t="str">
        <f t="shared" si="557"/>
        <v>NÃO MEDIDO</v>
      </c>
      <c r="AX1313" s="45"/>
    </row>
    <row r="1314" spans="1:50" s="41" customFormat="1" ht="30" customHeight="1" x14ac:dyDescent="0.2">
      <c r="A1314" s="41" t="s">
        <v>39</v>
      </c>
      <c r="C1314" s="57" t="s">
        <v>475</v>
      </c>
      <c r="D1314" s="56" t="s">
        <v>474</v>
      </c>
      <c r="E1314" s="55" t="s">
        <v>43</v>
      </c>
      <c r="F1314" s="53">
        <v>25</v>
      </c>
      <c r="G1314" s="53">
        <v>0</v>
      </c>
      <c r="H1314" s="54">
        <v>0</v>
      </c>
      <c r="I1314" s="54"/>
      <c r="J1314" s="54">
        <v>0</v>
      </c>
      <c r="K1314" s="53">
        <f t="shared" si="549"/>
        <v>25</v>
      </c>
      <c r="L1314" s="52">
        <v>10.18</v>
      </c>
      <c r="M1314" s="51">
        <f t="shared" si="555"/>
        <v>254.5</v>
      </c>
      <c r="N1314" s="50"/>
      <c r="O1314" s="50">
        <f t="shared" ref="O1314:O1377" si="558">ROUND(N1314*$L1314,2)</f>
        <v>0</v>
      </c>
      <c r="P1314" s="50"/>
      <c r="Q1314" s="50">
        <f t="shared" ref="Q1314:Q1377" si="559">ROUND(P1314*$L1314,2)</f>
        <v>0</v>
      </c>
      <c r="R1314" s="50"/>
      <c r="S1314" s="50">
        <f t="shared" ref="S1314:S1377" si="560">ROUND(R1314*$L1314,2)</f>
        <v>0</v>
      </c>
      <c r="T1314" s="50"/>
      <c r="U1314" s="50">
        <f t="shared" ref="U1314:U1377" si="561">ROUND(T1314*$L1314,2)</f>
        <v>0</v>
      </c>
      <c r="V1314" s="50"/>
      <c r="W1314" s="50">
        <f t="shared" ref="W1314:W1377" si="562">ROUND(V1314*$L1314,2)</f>
        <v>0</v>
      </c>
      <c r="X1314" s="50"/>
      <c r="Y1314" s="50">
        <f t="shared" ref="Y1314:Y1377" si="563">ROUND(X1314*$L1314,2)</f>
        <v>0</v>
      </c>
      <c r="Z1314" s="50"/>
      <c r="AA1314" s="50">
        <f t="shared" ref="AA1314:AA1377" si="564">ROUND(Z1314*$L1314,2)</f>
        <v>0</v>
      </c>
      <c r="AB1314" s="50"/>
      <c r="AC1314" s="50">
        <f t="shared" si="550"/>
        <v>0</v>
      </c>
      <c r="AD1314" s="50"/>
      <c r="AE1314" s="50">
        <f t="shared" si="544"/>
        <v>0</v>
      </c>
      <c r="AF1314" s="50">
        <v>25</v>
      </c>
      <c r="AG1314" s="50">
        <f t="shared" si="545"/>
        <v>254.5</v>
      </c>
      <c r="AH1314" s="50"/>
      <c r="AI1314" s="50">
        <f t="shared" si="542"/>
        <v>0</v>
      </c>
      <c r="AJ1314" s="50"/>
      <c r="AK1314" s="50">
        <f t="shared" si="541"/>
        <v>0</v>
      </c>
      <c r="AL1314" s="50"/>
      <c r="AM1314" s="50">
        <f t="shared" si="551"/>
        <v>0</v>
      </c>
      <c r="AN1314" s="50"/>
      <c r="AO1314" s="50">
        <f t="shared" si="552"/>
        <v>0</v>
      </c>
      <c r="AP1314" s="49">
        <f t="shared" si="553"/>
        <v>25</v>
      </c>
      <c r="AQ1314" s="49">
        <f t="shared" si="546"/>
        <v>254.5</v>
      </c>
      <c r="AR1314" s="49">
        <f t="shared" si="547"/>
        <v>0</v>
      </c>
      <c r="AS1314" s="58">
        <f t="shared" si="548"/>
        <v>0</v>
      </c>
      <c r="AT1314" s="47"/>
      <c r="AU1314" s="46"/>
      <c r="AV1314" s="24">
        <f t="shared" si="556"/>
        <v>0</v>
      </c>
      <c r="AW1314" s="23" t="str">
        <f t="shared" si="557"/>
        <v>NÃO MEDIDO</v>
      </c>
      <c r="AX1314" s="45"/>
    </row>
    <row r="1315" spans="1:50" s="41" customFormat="1" ht="30" customHeight="1" x14ac:dyDescent="0.2">
      <c r="A1315" s="41" t="s">
        <v>39</v>
      </c>
      <c r="C1315" s="57" t="s">
        <v>632</v>
      </c>
      <c r="D1315" s="56" t="s">
        <v>631</v>
      </c>
      <c r="E1315" s="55" t="s">
        <v>43</v>
      </c>
      <c r="F1315" s="53">
        <v>13</v>
      </c>
      <c r="G1315" s="53">
        <v>0</v>
      </c>
      <c r="H1315" s="54">
        <v>0</v>
      </c>
      <c r="I1315" s="54"/>
      <c r="J1315" s="54">
        <v>0</v>
      </c>
      <c r="K1315" s="53">
        <f t="shared" si="549"/>
        <v>13</v>
      </c>
      <c r="L1315" s="52">
        <v>12.08</v>
      </c>
      <c r="M1315" s="51">
        <f t="shared" si="555"/>
        <v>157.04</v>
      </c>
      <c r="N1315" s="50"/>
      <c r="O1315" s="50">
        <f t="shared" si="558"/>
        <v>0</v>
      </c>
      <c r="P1315" s="50"/>
      <c r="Q1315" s="50">
        <f t="shared" si="559"/>
        <v>0</v>
      </c>
      <c r="R1315" s="50"/>
      <c r="S1315" s="50">
        <f t="shared" si="560"/>
        <v>0</v>
      </c>
      <c r="T1315" s="50"/>
      <c r="U1315" s="50">
        <f t="shared" si="561"/>
        <v>0</v>
      </c>
      <c r="V1315" s="50"/>
      <c r="W1315" s="50">
        <f t="shared" si="562"/>
        <v>0</v>
      </c>
      <c r="X1315" s="50"/>
      <c r="Y1315" s="50">
        <f t="shared" si="563"/>
        <v>0</v>
      </c>
      <c r="Z1315" s="50"/>
      <c r="AA1315" s="50">
        <f t="shared" si="564"/>
        <v>0</v>
      </c>
      <c r="AB1315" s="50"/>
      <c r="AC1315" s="50">
        <f t="shared" si="550"/>
        <v>0</v>
      </c>
      <c r="AD1315" s="50"/>
      <c r="AE1315" s="50">
        <f t="shared" si="544"/>
        <v>0</v>
      </c>
      <c r="AF1315" s="50">
        <v>12</v>
      </c>
      <c r="AG1315" s="50">
        <f t="shared" si="545"/>
        <v>144.96</v>
      </c>
      <c r="AH1315" s="50"/>
      <c r="AI1315" s="50">
        <f t="shared" si="542"/>
        <v>0</v>
      </c>
      <c r="AJ1315" s="50"/>
      <c r="AK1315" s="50">
        <f t="shared" si="541"/>
        <v>0</v>
      </c>
      <c r="AL1315" s="50"/>
      <c r="AM1315" s="50">
        <f t="shared" si="551"/>
        <v>0</v>
      </c>
      <c r="AN1315" s="50"/>
      <c r="AO1315" s="50">
        <f t="shared" si="552"/>
        <v>0</v>
      </c>
      <c r="AP1315" s="49">
        <f t="shared" si="553"/>
        <v>12</v>
      </c>
      <c r="AQ1315" s="49">
        <f t="shared" si="546"/>
        <v>144.96</v>
      </c>
      <c r="AR1315" s="49">
        <f t="shared" si="547"/>
        <v>1</v>
      </c>
      <c r="AS1315" s="58">
        <f t="shared" si="548"/>
        <v>12.079999999999984</v>
      </c>
      <c r="AT1315" s="47"/>
      <c r="AU1315" s="46"/>
      <c r="AV1315" s="24">
        <f t="shared" si="556"/>
        <v>0</v>
      </c>
      <c r="AW1315" s="23" t="str">
        <f t="shared" si="557"/>
        <v>NÃO MEDIDO</v>
      </c>
      <c r="AX1315" s="45"/>
    </row>
    <row r="1316" spans="1:50" s="41" customFormat="1" ht="30" customHeight="1" x14ac:dyDescent="0.2">
      <c r="A1316" s="41" t="s">
        <v>39</v>
      </c>
      <c r="C1316" s="57" t="s">
        <v>473</v>
      </c>
      <c r="D1316" s="56" t="s">
        <v>472</v>
      </c>
      <c r="E1316" s="55" t="s">
        <v>43</v>
      </c>
      <c r="F1316" s="53">
        <v>2</v>
      </c>
      <c r="G1316" s="53">
        <v>0</v>
      </c>
      <c r="H1316" s="54">
        <v>0</v>
      </c>
      <c r="I1316" s="54"/>
      <c r="J1316" s="54">
        <v>0</v>
      </c>
      <c r="K1316" s="53">
        <f t="shared" si="549"/>
        <v>2</v>
      </c>
      <c r="L1316" s="52">
        <v>16.920000000000002</v>
      </c>
      <c r="M1316" s="51">
        <f t="shared" si="555"/>
        <v>33.840000000000003</v>
      </c>
      <c r="N1316" s="50"/>
      <c r="O1316" s="50">
        <f t="shared" si="558"/>
        <v>0</v>
      </c>
      <c r="P1316" s="50"/>
      <c r="Q1316" s="50">
        <f t="shared" si="559"/>
        <v>0</v>
      </c>
      <c r="R1316" s="50"/>
      <c r="S1316" s="50">
        <f t="shared" si="560"/>
        <v>0</v>
      </c>
      <c r="T1316" s="50"/>
      <c r="U1316" s="50">
        <f t="shared" si="561"/>
        <v>0</v>
      </c>
      <c r="V1316" s="50"/>
      <c r="W1316" s="50">
        <f t="shared" si="562"/>
        <v>0</v>
      </c>
      <c r="X1316" s="50"/>
      <c r="Y1316" s="50">
        <f t="shared" si="563"/>
        <v>0</v>
      </c>
      <c r="Z1316" s="50"/>
      <c r="AA1316" s="50">
        <f t="shared" si="564"/>
        <v>0</v>
      </c>
      <c r="AB1316" s="50"/>
      <c r="AC1316" s="50">
        <f t="shared" si="550"/>
        <v>0</v>
      </c>
      <c r="AD1316" s="50"/>
      <c r="AE1316" s="50">
        <f t="shared" si="544"/>
        <v>0</v>
      </c>
      <c r="AF1316" s="50">
        <v>2</v>
      </c>
      <c r="AG1316" s="50">
        <f t="shared" si="545"/>
        <v>33.840000000000003</v>
      </c>
      <c r="AH1316" s="50"/>
      <c r="AI1316" s="50">
        <f t="shared" si="542"/>
        <v>0</v>
      </c>
      <c r="AJ1316" s="50"/>
      <c r="AK1316" s="50">
        <f t="shared" si="541"/>
        <v>0</v>
      </c>
      <c r="AL1316" s="50"/>
      <c r="AM1316" s="50">
        <f t="shared" si="551"/>
        <v>0</v>
      </c>
      <c r="AN1316" s="50"/>
      <c r="AO1316" s="50">
        <f t="shared" si="552"/>
        <v>0</v>
      </c>
      <c r="AP1316" s="49">
        <f t="shared" si="553"/>
        <v>2</v>
      </c>
      <c r="AQ1316" s="49">
        <f t="shared" si="546"/>
        <v>33.840000000000003</v>
      </c>
      <c r="AR1316" s="49">
        <f t="shared" si="547"/>
        <v>0</v>
      </c>
      <c r="AS1316" s="58">
        <f t="shared" si="548"/>
        <v>0</v>
      </c>
      <c r="AT1316" s="47"/>
      <c r="AU1316" s="46"/>
      <c r="AV1316" s="24">
        <f t="shared" si="556"/>
        <v>0</v>
      </c>
      <c r="AW1316" s="23" t="str">
        <f t="shared" si="557"/>
        <v>NÃO MEDIDO</v>
      </c>
      <c r="AX1316" s="45"/>
    </row>
    <row r="1317" spans="1:50" s="41" customFormat="1" ht="36.75" customHeight="1" x14ac:dyDescent="0.2">
      <c r="A1317" s="41" t="s">
        <v>39</v>
      </c>
      <c r="C1317" s="57" t="s">
        <v>467</v>
      </c>
      <c r="D1317" s="56" t="s">
        <v>466</v>
      </c>
      <c r="E1317" s="55" t="s">
        <v>43</v>
      </c>
      <c r="F1317" s="53">
        <v>6</v>
      </c>
      <c r="G1317" s="53">
        <v>0</v>
      </c>
      <c r="H1317" s="54">
        <v>0</v>
      </c>
      <c r="I1317" s="54"/>
      <c r="J1317" s="54">
        <v>0</v>
      </c>
      <c r="K1317" s="53">
        <f t="shared" si="549"/>
        <v>6</v>
      </c>
      <c r="L1317" s="52">
        <v>9.51</v>
      </c>
      <c r="M1317" s="51">
        <f t="shared" si="555"/>
        <v>57.06</v>
      </c>
      <c r="N1317" s="50"/>
      <c r="O1317" s="50">
        <f t="shared" si="558"/>
        <v>0</v>
      </c>
      <c r="P1317" s="50"/>
      <c r="Q1317" s="50">
        <f t="shared" si="559"/>
        <v>0</v>
      </c>
      <c r="R1317" s="50"/>
      <c r="S1317" s="50">
        <f t="shared" si="560"/>
        <v>0</v>
      </c>
      <c r="T1317" s="50"/>
      <c r="U1317" s="50">
        <f t="shared" si="561"/>
        <v>0</v>
      </c>
      <c r="V1317" s="50"/>
      <c r="W1317" s="50">
        <f t="shared" si="562"/>
        <v>0</v>
      </c>
      <c r="X1317" s="50"/>
      <c r="Y1317" s="50">
        <f t="shared" si="563"/>
        <v>0</v>
      </c>
      <c r="Z1317" s="50"/>
      <c r="AA1317" s="50">
        <f t="shared" si="564"/>
        <v>0</v>
      </c>
      <c r="AB1317" s="50"/>
      <c r="AC1317" s="50">
        <f t="shared" si="550"/>
        <v>0</v>
      </c>
      <c r="AD1317" s="50"/>
      <c r="AE1317" s="50">
        <f t="shared" si="544"/>
        <v>0</v>
      </c>
      <c r="AF1317" s="50"/>
      <c r="AG1317" s="50">
        <f t="shared" si="545"/>
        <v>0</v>
      </c>
      <c r="AH1317" s="50"/>
      <c r="AI1317" s="50">
        <f t="shared" si="542"/>
        <v>0</v>
      </c>
      <c r="AJ1317" s="50"/>
      <c r="AK1317" s="50">
        <f t="shared" si="541"/>
        <v>0</v>
      </c>
      <c r="AL1317" s="50"/>
      <c r="AM1317" s="50">
        <f t="shared" si="551"/>
        <v>0</v>
      </c>
      <c r="AN1317" s="50"/>
      <c r="AO1317" s="50">
        <f t="shared" si="552"/>
        <v>0</v>
      </c>
      <c r="AP1317" s="49">
        <f t="shared" si="553"/>
        <v>0</v>
      </c>
      <c r="AQ1317" s="49">
        <f t="shared" si="546"/>
        <v>0</v>
      </c>
      <c r="AR1317" s="49">
        <f t="shared" si="547"/>
        <v>6</v>
      </c>
      <c r="AS1317" s="58">
        <f t="shared" si="548"/>
        <v>57.06</v>
      </c>
      <c r="AT1317" s="47"/>
      <c r="AU1317" s="46"/>
      <c r="AV1317" s="24">
        <f t="shared" si="556"/>
        <v>0</v>
      </c>
      <c r="AW1317" s="23" t="str">
        <f t="shared" si="557"/>
        <v>NÃO MEDIDO</v>
      </c>
      <c r="AX1317" s="45"/>
    </row>
    <row r="1318" spans="1:50" s="41" customFormat="1" ht="36.75" customHeight="1" x14ac:dyDescent="0.2">
      <c r="A1318" s="41" t="s">
        <v>39</v>
      </c>
      <c r="C1318" s="57" t="s">
        <v>465</v>
      </c>
      <c r="D1318" s="56" t="s">
        <v>464</v>
      </c>
      <c r="E1318" s="55" t="s">
        <v>43</v>
      </c>
      <c r="F1318" s="53">
        <v>9</v>
      </c>
      <c r="G1318" s="53">
        <v>0</v>
      </c>
      <c r="H1318" s="54">
        <v>0</v>
      </c>
      <c r="I1318" s="54"/>
      <c r="J1318" s="54">
        <v>0</v>
      </c>
      <c r="K1318" s="53">
        <f t="shared" si="549"/>
        <v>9</v>
      </c>
      <c r="L1318" s="52">
        <v>4.4400000000000004</v>
      </c>
      <c r="M1318" s="51">
        <f t="shared" si="555"/>
        <v>39.96</v>
      </c>
      <c r="N1318" s="50"/>
      <c r="O1318" s="50">
        <f t="shared" si="558"/>
        <v>0</v>
      </c>
      <c r="P1318" s="50"/>
      <c r="Q1318" s="50">
        <f t="shared" si="559"/>
        <v>0</v>
      </c>
      <c r="R1318" s="50"/>
      <c r="S1318" s="50">
        <f t="shared" si="560"/>
        <v>0</v>
      </c>
      <c r="T1318" s="50"/>
      <c r="U1318" s="50">
        <f t="shared" si="561"/>
        <v>0</v>
      </c>
      <c r="V1318" s="50"/>
      <c r="W1318" s="50">
        <f t="shared" si="562"/>
        <v>0</v>
      </c>
      <c r="X1318" s="50"/>
      <c r="Y1318" s="50">
        <f t="shared" si="563"/>
        <v>0</v>
      </c>
      <c r="Z1318" s="50"/>
      <c r="AA1318" s="50">
        <f t="shared" si="564"/>
        <v>0</v>
      </c>
      <c r="AB1318" s="50"/>
      <c r="AC1318" s="50">
        <f t="shared" si="550"/>
        <v>0</v>
      </c>
      <c r="AD1318" s="50"/>
      <c r="AE1318" s="50">
        <f t="shared" si="544"/>
        <v>0</v>
      </c>
      <c r="AF1318" s="50"/>
      <c r="AG1318" s="50">
        <f t="shared" si="545"/>
        <v>0</v>
      </c>
      <c r="AH1318" s="50"/>
      <c r="AI1318" s="50">
        <f t="shared" si="542"/>
        <v>0</v>
      </c>
      <c r="AJ1318" s="50"/>
      <c r="AK1318" s="50">
        <f t="shared" si="541"/>
        <v>0</v>
      </c>
      <c r="AL1318" s="50"/>
      <c r="AM1318" s="50">
        <f t="shared" si="551"/>
        <v>0</v>
      </c>
      <c r="AN1318" s="50"/>
      <c r="AO1318" s="50">
        <f t="shared" si="552"/>
        <v>0</v>
      </c>
      <c r="AP1318" s="49">
        <f t="shared" si="553"/>
        <v>0</v>
      </c>
      <c r="AQ1318" s="49">
        <f t="shared" si="546"/>
        <v>0</v>
      </c>
      <c r="AR1318" s="49">
        <f t="shared" si="547"/>
        <v>9</v>
      </c>
      <c r="AS1318" s="58">
        <f t="shared" si="548"/>
        <v>39.96</v>
      </c>
      <c r="AT1318" s="47"/>
      <c r="AU1318" s="46"/>
      <c r="AV1318" s="24">
        <f t="shared" si="556"/>
        <v>0</v>
      </c>
      <c r="AW1318" s="23" t="str">
        <f t="shared" si="557"/>
        <v>NÃO MEDIDO</v>
      </c>
      <c r="AX1318" s="45"/>
    </row>
    <row r="1319" spans="1:50" s="41" customFormat="1" ht="36.75" customHeight="1" x14ac:dyDescent="0.2">
      <c r="A1319" s="41" t="s">
        <v>39</v>
      </c>
      <c r="C1319" s="57" t="s">
        <v>463</v>
      </c>
      <c r="D1319" s="56" t="s">
        <v>462</v>
      </c>
      <c r="E1319" s="55" t="s">
        <v>182</v>
      </c>
      <c r="F1319" s="53">
        <v>1112</v>
      </c>
      <c r="G1319" s="53">
        <v>0</v>
      </c>
      <c r="H1319" s="54">
        <v>0</v>
      </c>
      <c r="I1319" s="54"/>
      <c r="J1319" s="54">
        <v>0</v>
      </c>
      <c r="K1319" s="53">
        <f t="shared" si="549"/>
        <v>1112</v>
      </c>
      <c r="L1319" s="52">
        <v>7.01</v>
      </c>
      <c r="M1319" s="51">
        <f t="shared" si="555"/>
        <v>7795.12</v>
      </c>
      <c r="N1319" s="50"/>
      <c r="O1319" s="50">
        <f t="shared" si="558"/>
        <v>0</v>
      </c>
      <c r="P1319" s="50"/>
      <c r="Q1319" s="50">
        <f t="shared" si="559"/>
        <v>0</v>
      </c>
      <c r="R1319" s="50"/>
      <c r="S1319" s="50">
        <f t="shared" si="560"/>
        <v>0</v>
      </c>
      <c r="T1319" s="50"/>
      <c r="U1319" s="50">
        <f t="shared" si="561"/>
        <v>0</v>
      </c>
      <c r="V1319" s="50"/>
      <c r="W1319" s="50">
        <f t="shared" si="562"/>
        <v>0</v>
      </c>
      <c r="X1319" s="50"/>
      <c r="Y1319" s="50">
        <f t="shared" si="563"/>
        <v>0</v>
      </c>
      <c r="Z1319" s="50"/>
      <c r="AA1319" s="50">
        <f t="shared" si="564"/>
        <v>0</v>
      </c>
      <c r="AB1319" s="50"/>
      <c r="AC1319" s="50">
        <f t="shared" si="550"/>
        <v>0</v>
      </c>
      <c r="AD1319" s="50"/>
      <c r="AE1319" s="50">
        <f t="shared" si="544"/>
        <v>0</v>
      </c>
      <c r="AF1319" s="50"/>
      <c r="AG1319" s="50">
        <f t="shared" si="545"/>
        <v>0</v>
      </c>
      <c r="AH1319" s="50">
        <v>1112</v>
      </c>
      <c r="AI1319" s="50">
        <f t="shared" si="542"/>
        <v>7795.12</v>
      </c>
      <c r="AJ1319" s="50"/>
      <c r="AK1319" s="50">
        <f t="shared" si="541"/>
        <v>0</v>
      </c>
      <c r="AL1319" s="50"/>
      <c r="AM1319" s="50">
        <f t="shared" si="551"/>
        <v>0</v>
      </c>
      <c r="AN1319" s="50"/>
      <c r="AO1319" s="50">
        <f t="shared" si="552"/>
        <v>0</v>
      </c>
      <c r="AP1319" s="49">
        <f t="shared" si="553"/>
        <v>1112</v>
      </c>
      <c r="AQ1319" s="49">
        <f t="shared" si="546"/>
        <v>7795.12</v>
      </c>
      <c r="AR1319" s="49">
        <f t="shared" si="547"/>
        <v>0</v>
      </c>
      <c r="AS1319" s="58">
        <f t="shared" si="548"/>
        <v>0</v>
      </c>
      <c r="AT1319" s="47"/>
      <c r="AU1319" s="46"/>
      <c r="AV1319" s="24">
        <f t="shared" si="556"/>
        <v>0</v>
      </c>
      <c r="AW1319" s="23" t="str">
        <f t="shared" si="557"/>
        <v>NÃO MEDIDO</v>
      </c>
      <c r="AX1319" s="45"/>
    </row>
    <row r="1320" spans="1:50" s="41" customFormat="1" ht="36.75" customHeight="1" x14ac:dyDescent="0.2">
      <c r="A1320" s="41" t="s">
        <v>39</v>
      </c>
      <c r="C1320" s="57" t="s">
        <v>677</v>
      </c>
      <c r="D1320" s="56" t="s">
        <v>676</v>
      </c>
      <c r="E1320" s="55" t="s">
        <v>43</v>
      </c>
      <c r="F1320" s="53">
        <v>42</v>
      </c>
      <c r="G1320" s="53">
        <v>0</v>
      </c>
      <c r="H1320" s="54">
        <v>0</v>
      </c>
      <c r="I1320" s="54"/>
      <c r="J1320" s="54">
        <v>0</v>
      </c>
      <c r="K1320" s="53">
        <f t="shared" si="549"/>
        <v>42</v>
      </c>
      <c r="L1320" s="52">
        <v>132.41</v>
      </c>
      <c r="M1320" s="51">
        <f t="shared" si="555"/>
        <v>5561.22</v>
      </c>
      <c r="N1320" s="50"/>
      <c r="O1320" s="50">
        <f t="shared" si="558"/>
        <v>0</v>
      </c>
      <c r="P1320" s="50"/>
      <c r="Q1320" s="50">
        <f t="shared" si="559"/>
        <v>0</v>
      </c>
      <c r="R1320" s="50"/>
      <c r="S1320" s="50">
        <f t="shared" si="560"/>
        <v>0</v>
      </c>
      <c r="T1320" s="50"/>
      <c r="U1320" s="50">
        <f t="shared" si="561"/>
        <v>0</v>
      </c>
      <c r="V1320" s="50"/>
      <c r="W1320" s="50">
        <f t="shared" si="562"/>
        <v>0</v>
      </c>
      <c r="X1320" s="50"/>
      <c r="Y1320" s="50">
        <f t="shared" si="563"/>
        <v>0</v>
      </c>
      <c r="Z1320" s="50"/>
      <c r="AA1320" s="50">
        <f t="shared" si="564"/>
        <v>0</v>
      </c>
      <c r="AB1320" s="50"/>
      <c r="AC1320" s="50">
        <f t="shared" si="550"/>
        <v>0</v>
      </c>
      <c r="AD1320" s="50"/>
      <c r="AE1320" s="50">
        <f t="shared" si="544"/>
        <v>0</v>
      </c>
      <c r="AF1320" s="50"/>
      <c r="AG1320" s="50">
        <f t="shared" si="545"/>
        <v>0</v>
      </c>
      <c r="AH1320" s="50">
        <v>42</v>
      </c>
      <c r="AI1320" s="50">
        <f t="shared" si="542"/>
        <v>5561.22</v>
      </c>
      <c r="AJ1320" s="50"/>
      <c r="AK1320" s="50">
        <f t="shared" si="541"/>
        <v>0</v>
      </c>
      <c r="AL1320" s="50"/>
      <c r="AM1320" s="50">
        <f t="shared" si="551"/>
        <v>0</v>
      </c>
      <c r="AN1320" s="50"/>
      <c r="AO1320" s="50">
        <f t="shared" si="552"/>
        <v>0</v>
      </c>
      <c r="AP1320" s="49">
        <f t="shared" si="553"/>
        <v>42</v>
      </c>
      <c r="AQ1320" s="49">
        <f t="shared" si="546"/>
        <v>5561.22</v>
      </c>
      <c r="AR1320" s="49">
        <f t="shared" si="547"/>
        <v>0</v>
      </c>
      <c r="AS1320" s="58">
        <f t="shared" si="548"/>
        <v>0</v>
      </c>
      <c r="AT1320" s="47"/>
      <c r="AU1320" s="46"/>
      <c r="AV1320" s="24">
        <f t="shared" si="556"/>
        <v>0</v>
      </c>
      <c r="AW1320" s="23" t="str">
        <f t="shared" si="557"/>
        <v>NÃO MEDIDO</v>
      </c>
      <c r="AX1320" s="45"/>
    </row>
    <row r="1321" spans="1:50" s="41" customFormat="1" ht="30" customHeight="1" x14ac:dyDescent="0.2">
      <c r="A1321" s="41" t="s">
        <v>39</v>
      </c>
      <c r="C1321" s="57" t="s">
        <v>673</v>
      </c>
      <c r="D1321" s="56" t="s">
        <v>672</v>
      </c>
      <c r="E1321" s="55" t="s">
        <v>43</v>
      </c>
      <c r="F1321" s="53">
        <v>67</v>
      </c>
      <c r="G1321" s="53">
        <v>0</v>
      </c>
      <c r="H1321" s="54">
        <v>0</v>
      </c>
      <c r="I1321" s="54"/>
      <c r="J1321" s="54">
        <v>0</v>
      </c>
      <c r="K1321" s="53">
        <f t="shared" si="549"/>
        <v>67</v>
      </c>
      <c r="L1321" s="52">
        <v>44.06</v>
      </c>
      <c r="M1321" s="51">
        <f t="shared" si="555"/>
        <v>2952.02</v>
      </c>
      <c r="N1321" s="50"/>
      <c r="O1321" s="50">
        <f t="shared" si="558"/>
        <v>0</v>
      </c>
      <c r="P1321" s="50"/>
      <c r="Q1321" s="50">
        <f t="shared" si="559"/>
        <v>0</v>
      </c>
      <c r="R1321" s="50"/>
      <c r="S1321" s="50">
        <f t="shared" si="560"/>
        <v>0</v>
      </c>
      <c r="T1321" s="50"/>
      <c r="U1321" s="50">
        <f t="shared" si="561"/>
        <v>0</v>
      </c>
      <c r="V1321" s="50"/>
      <c r="W1321" s="50">
        <f t="shared" si="562"/>
        <v>0</v>
      </c>
      <c r="X1321" s="50"/>
      <c r="Y1321" s="50">
        <f t="shared" si="563"/>
        <v>0</v>
      </c>
      <c r="Z1321" s="50"/>
      <c r="AA1321" s="50">
        <f t="shared" si="564"/>
        <v>0</v>
      </c>
      <c r="AB1321" s="50"/>
      <c r="AC1321" s="50">
        <f t="shared" si="550"/>
        <v>0</v>
      </c>
      <c r="AD1321" s="50"/>
      <c r="AE1321" s="50">
        <f t="shared" si="544"/>
        <v>0</v>
      </c>
      <c r="AF1321" s="50"/>
      <c r="AG1321" s="50">
        <f t="shared" si="545"/>
        <v>0</v>
      </c>
      <c r="AH1321" s="50">
        <v>66</v>
      </c>
      <c r="AI1321" s="50">
        <f t="shared" si="542"/>
        <v>2907.96</v>
      </c>
      <c r="AJ1321" s="50"/>
      <c r="AK1321" s="50">
        <f t="shared" si="541"/>
        <v>0</v>
      </c>
      <c r="AL1321" s="50"/>
      <c r="AM1321" s="50">
        <f t="shared" si="551"/>
        <v>0</v>
      </c>
      <c r="AN1321" s="50"/>
      <c r="AO1321" s="50">
        <f t="shared" si="552"/>
        <v>0</v>
      </c>
      <c r="AP1321" s="49">
        <f t="shared" si="553"/>
        <v>66</v>
      </c>
      <c r="AQ1321" s="49">
        <f t="shared" si="546"/>
        <v>2907.96</v>
      </c>
      <c r="AR1321" s="49">
        <f t="shared" si="547"/>
        <v>1</v>
      </c>
      <c r="AS1321" s="58">
        <f t="shared" si="548"/>
        <v>44.059999999999945</v>
      </c>
      <c r="AT1321" s="47"/>
      <c r="AU1321" s="46"/>
      <c r="AV1321" s="24">
        <f t="shared" si="556"/>
        <v>0</v>
      </c>
      <c r="AW1321" s="23" t="str">
        <f t="shared" si="557"/>
        <v>NÃO MEDIDO</v>
      </c>
      <c r="AX1321" s="45"/>
    </row>
    <row r="1322" spans="1:50" s="41" customFormat="1" ht="30" customHeight="1" x14ac:dyDescent="0.2">
      <c r="A1322" s="41" t="s">
        <v>39</v>
      </c>
      <c r="C1322" s="57" t="s">
        <v>671</v>
      </c>
      <c r="D1322" s="56" t="s">
        <v>670</v>
      </c>
      <c r="E1322" s="55" t="s">
        <v>43</v>
      </c>
      <c r="F1322" s="53">
        <v>6</v>
      </c>
      <c r="G1322" s="53">
        <v>0</v>
      </c>
      <c r="H1322" s="54">
        <v>0</v>
      </c>
      <c r="I1322" s="54"/>
      <c r="J1322" s="54">
        <v>0</v>
      </c>
      <c r="K1322" s="53">
        <f t="shared" si="549"/>
        <v>6</v>
      </c>
      <c r="L1322" s="52">
        <v>4.16</v>
      </c>
      <c r="M1322" s="51">
        <f t="shared" si="555"/>
        <v>24.96</v>
      </c>
      <c r="N1322" s="50"/>
      <c r="O1322" s="50">
        <f t="shared" si="558"/>
        <v>0</v>
      </c>
      <c r="P1322" s="50"/>
      <c r="Q1322" s="50">
        <f t="shared" si="559"/>
        <v>0</v>
      </c>
      <c r="R1322" s="50"/>
      <c r="S1322" s="50">
        <f t="shared" si="560"/>
        <v>0</v>
      </c>
      <c r="T1322" s="50"/>
      <c r="U1322" s="50">
        <f t="shared" si="561"/>
        <v>0</v>
      </c>
      <c r="V1322" s="50"/>
      <c r="W1322" s="50">
        <f t="shared" si="562"/>
        <v>0</v>
      </c>
      <c r="X1322" s="50"/>
      <c r="Y1322" s="50">
        <f t="shared" si="563"/>
        <v>0</v>
      </c>
      <c r="Z1322" s="50"/>
      <c r="AA1322" s="50">
        <f t="shared" si="564"/>
        <v>0</v>
      </c>
      <c r="AB1322" s="50"/>
      <c r="AC1322" s="50">
        <f t="shared" si="550"/>
        <v>0</v>
      </c>
      <c r="AD1322" s="50"/>
      <c r="AE1322" s="50">
        <f t="shared" si="544"/>
        <v>0</v>
      </c>
      <c r="AF1322" s="50"/>
      <c r="AG1322" s="50">
        <f t="shared" si="545"/>
        <v>0</v>
      </c>
      <c r="AH1322" s="50">
        <v>6</v>
      </c>
      <c r="AI1322" s="50">
        <f t="shared" si="542"/>
        <v>24.96</v>
      </c>
      <c r="AJ1322" s="50"/>
      <c r="AK1322" s="50">
        <f t="shared" si="541"/>
        <v>0</v>
      </c>
      <c r="AL1322" s="50"/>
      <c r="AM1322" s="50">
        <f t="shared" si="551"/>
        <v>0</v>
      </c>
      <c r="AN1322" s="50"/>
      <c r="AO1322" s="50">
        <f t="shared" si="552"/>
        <v>0</v>
      </c>
      <c r="AP1322" s="49">
        <f t="shared" si="553"/>
        <v>6</v>
      </c>
      <c r="AQ1322" s="49">
        <f t="shared" si="546"/>
        <v>24.96</v>
      </c>
      <c r="AR1322" s="49">
        <f t="shared" si="547"/>
        <v>0</v>
      </c>
      <c r="AS1322" s="58">
        <f t="shared" si="548"/>
        <v>0</v>
      </c>
      <c r="AT1322" s="47"/>
      <c r="AU1322" s="46"/>
      <c r="AV1322" s="24">
        <f t="shared" si="556"/>
        <v>0</v>
      </c>
      <c r="AW1322" s="23" t="str">
        <f t="shared" si="557"/>
        <v>NÃO MEDIDO</v>
      </c>
      <c r="AX1322" s="45"/>
    </row>
    <row r="1323" spans="1:50" s="41" customFormat="1" ht="30" customHeight="1" x14ac:dyDescent="0.2">
      <c r="A1323" s="41" t="s">
        <v>39</v>
      </c>
      <c r="C1323" s="57" t="s">
        <v>669</v>
      </c>
      <c r="D1323" s="56" t="s">
        <v>668</v>
      </c>
      <c r="E1323" s="55" t="s">
        <v>43</v>
      </c>
      <c r="F1323" s="53">
        <v>2</v>
      </c>
      <c r="G1323" s="53">
        <v>0</v>
      </c>
      <c r="H1323" s="54">
        <v>0</v>
      </c>
      <c r="I1323" s="54"/>
      <c r="J1323" s="54">
        <v>0</v>
      </c>
      <c r="K1323" s="53">
        <f t="shared" si="549"/>
        <v>2</v>
      </c>
      <c r="L1323" s="52">
        <v>476.61</v>
      </c>
      <c r="M1323" s="51">
        <f t="shared" si="555"/>
        <v>953.22</v>
      </c>
      <c r="N1323" s="50"/>
      <c r="O1323" s="50">
        <f t="shared" si="558"/>
        <v>0</v>
      </c>
      <c r="P1323" s="50"/>
      <c r="Q1323" s="50">
        <f t="shared" si="559"/>
        <v>0</v>
      </c>
      <c r="R1323" s="50"/>
      <c r="S1323" s="50">
        <f t="shared" si="560"/>
        <v>0</v>
      </c>
      <c r="T1323" s="50"/>
      <c r="U1323" s="50">
        <f t="shared" si="561"/>
        <v>0</v>
      </c>
      <c r="V1323" s="50"/>
      <c r="W1323" s="50">
        <f t="shared" si="562"/>
        <v>0</v>
      </c>
      <c r="X1323" s="50"/>
      <c r="Y1323" s="50">
        <f t="shared" si="563"/>
        <v>0</v>
      </c>
      <c r="Z1323" s="50"/>
      <c r="AA1323" s="50">
        <f t="shared" si="564"/>
        <v>0</v>
      </c>
      <c r="AB1323" s="50"/>
      <c r="AC1323" s="50">
        <f t="shared" si="550"/>
        <v>0</v>
      </c>
      <c r="AD1323" s="50"/>
      <c r="AE1323" s="50">
        <f t="shared" si="544"/>
        <v>0</v>
      </c>
      <c r="AF1323" s="50"/>
      <c r="AG1323" s="50">
        <f t="shared" si="545"/>
        <v>0</v>
      </c>
      <c r="AH1323" s="50">
        <v>2</v>
      </c>
      <c r="AI1323" s="50">
        <f t="shared" si="542"/>
        <v>953.22</v>
      </c>
      <c r="AJ1323" s="50"/>
      <c r="AK1323" s="50">
        <f t="shared" si="541"/>
        <v>0</v>
      </c>
      <c r="AL1323" s="50"/>
      <c r="AM1323" s="50">
        <f t="shared" si="551"/>
        <v>0</v>
      </c>
      <c r="AN1323" s="50"/>
      <c r="AO1323" s="50">
        <f t="shared" si="552"/>
        <v>0</v>
      </c>
      <c r="AP1323" s="49">
        <f t="shared" si="553"/>
        <v>2</v>
      </c>
      <c r="AQ1323" s="49">
        <f t="shared" si="546"/>
        <v>953.22</v>
      </c>
      <c r="AR1323" s="49">
        <f t="shared" si="547"/>
        <v>0</v>
      </c>
      <c r="AS1323" s="58">
        <f t="shared" si="548"/>
        <v>0</v>
      </c>
      <c r="AT1323" s="47"/>
      <c r="AU1323" s="46"/>
      <c r="AV1323" s="24">
        <f t="shared" si="556"/>
        <v>0</v>
      </c>
      <c r="AW1323" s="23" t="str">
        <f t="shared" si="557"/>
        <v>NÃO MEDIDO</v>
      </c>
      <c r="AX1323" s="45"/>
    </row>
    <row r="1324" spans="1:50" s="41" customFormat="1" ht="30" customHeight="1" x14ac:dyDescent="0.2">
      <c r="A1324" s="41" t="s">
        <v>39</v>
      </c>
      <c r="C1324" s="57" t="s">
        <v>735</v>
      </c>
      <c r="D1324" s="56" t="s">
        <v>734</v>
      </c>
      <c r="E1324" s="55" t="s">
        <v>43</v>
      </c>
      <c r="F1324" s="53">
        <v>7</v>
      </c>
      <c r="G1324" s="53">
        <v>0</v>
      </c>
      <c r="H1324" s="54">
        <v>0</v>
      </c>
      <c r="I1324" s="54"/>
      <c r="J1324" s="54">
        <v>0</v>
      </c>
      <c r="K1324" s="53">
        <f t="shared" si="549"/>
        <v>7</v>
      </c>
      <c r="L1324" s="52">
        <v>1343.31</v>
      </c>
      <c r="M1324" s="51">
        <f t="shared" si="555"/>
        <v>9403.17</v>
      </c>
      <c r="N1324" s="50"/>
      <c r="O1324" s="50">
        <f t="shared" si="558"/>
        <v>0</v>
      </c>
      <c r="P1324" s="50"/>
      <c r="Q1324" s="50">
        <f t="shared" si="559"/>
        <v>0</v>
      </c>
      <c r="R1324" s="50"/>
      <c r="S1324" s="50">
        <f t="shared" si="560"/>
        <v>0</v>
      </c>
      <c r="T1324" s="50"/>
      <c r="U1324" s="50">
        <f t="shared" si="561"/>
        <v>0</v>
      </c>
      <c r="V1324" s="50"/>
      <c r="W1324" s="50">
        <f t="shared" si="562"/>
        <v>0</v>
      </c>
      <c r="X1324" s="50"/>
      <c r="Y1324" s="50">
        <f t="shared" si="563"/>
        <v>0</v>
      </c>
      <c r="Z1324" s="50"/>
      <c r="AA1324" s="50">
        <f t="shared" si="564"/>
        <v>0</v>
      </c>
      <c r="AB1324" s="50"/>
      <c r="AC1324" s="50">
        <f t="shared" si="550"/>
        <v>0</v>
      </c>
      <c r="AD1324" s="50"/>
      <c r="AE1324" s="50">
        <f t="shared" si="544"/>
        <v>0</v>
      </c>
      <c r="AF1324" s="50"/>
      <c r="AG1324" s="50">
        <f t="shared" si="545"/>
        <v>0</v>
      </c>
      <c r="AH1324" s="50">
        <v>7</v>
      </c>
      <c r="AI1324" s="50">
        <f t="shared" si="542"/>
        <v>9403.17</v>
      </c>
      <c r="AJ1324" s="50"/>
      <c r="AK1324" s="50">
        <f t="shared" si="541"/>
        <v>0</v>
      </c>
      <c r="AL1324" s="50"/>
      <c r="AM1324" s="50">
        <f t="shared" si="551"/>
        <v>0</v>
      </c>
      <c r="AN1324" s="50"/>
      <c r="AO1324" s="50">
        <f t="shared" si="552"/>
        <v>0</v>
      </c>
      <c r="AP1324" s="49">
        <f t="shared" si="553"/>
        <v>7</v>
      </c>
      <c r="AQ1324" s="49">
        <f t="shared" si="546"/>
        <v>9403.17</v>
      </c>
      <c r="AR1324" s="49">
        <f t="shared" si="547"/>
        <v>0</v>
      </c>
      <c r="AS1324" s="58">
        <f t="shared" si="548"/>
        <v>0</v>
      </c>
      <c r="AT1324" s="47"/>
      <c r="AU1324" s="46"/>
      <c r="AV1324" s="24">
        <f t="shared" si="556"/>
        <v>0</v>
      </c>
      <c r="AW1324" s="23" t="str">
        <f t="shared" si="557"/>
        <v>NÃO MEDIDO</v>
      </c>
      <c r="AX1324" s="45"/>
    </row>
    <row r="1325" spans="1:50" s="41" customFormat="1" ht="30" customHeight="1" x14ac:dyDescent="0.2">
      <c r="A1325" s="41" t="s">
        <v>39</v>
      </c>
      <c r="C1325" s="57" t="s">
        <v>457</v>
      </c>
      <c r="D1325" s="56" t="s">
        <v>456</v>
      </c>
      <c r="E1325" s="55" t="s">
        <v>43</v>
      </c>
      <c r="F1325" s="53">
        <v>8</v>
      </c>
      <c r="G1325" s="53">
        <v>0</v>
      </c>
      <c r="H1325" s="54">
        <v>0</v>
      </c>
      <c r="I1325" s="54"/>
      <c r="J1325" s="54">
        <v>0</v>
      </c>
      <c r="K1325" s="53">
        <f t="shared" si="549"/>
        <v>8</v>
      </c>
      <c r="L1325" s="52">
        <v>18.64</v>
      </c>
      <c r="M1325" s="51">
        <f t="shared" si="555"/>
        <v>149.12</v>
      </c>
      <c r="N1325" s="50"/>
      <c r="O1325" s="50">
        <f t="shared" si="558"/>
        <v>0</v>
      </c>
      <c r="P1325" s="50"/>
      <c r="Q1325" s="50">
        <f t="shared" si="559"/>
        <v>0</v>
      </c>
      <c r="R1325" s="50"/>
      <c r="S1325" s="50">
        <f t="shared" si="560"/>
        <v>0</v>
      </c>
      <c r="T1325" s="50"/>
      <c r="U1325" s="50">
        <f t="shared" si="561"/>
        <v>0</v>
      </c>
      <c r="V1325" s="50"/>
      <c r="W1325" s="50">
        <f t="shared" si="562"/>
        <v>0</v>
      </c>
      <c r="X1325" s="50"/>
      <c r="Y1325" s="50">
        <f t="shared" si="563"/>
        <v>0</v>
      </c>
      <c r="Z1325" s="50"/>
      <c r="AA1325" s="50">
        <f t="shared" si="564"/>
        <v>0</v>
      </c>
      <c r="AB1325" s="50"/>
      <c r="AC1325" s="50">
        <f t="shared" si="550"/>
        <v>0</v>
      </c>
      <c r="AD1325" s="50"/>
      <c r="AE1325" s="50">
        <f t="shared" si="544"/>
        <v>0</v>
      </c>
      <c r="AF1325" s="50"/>
      <c r="AG1325" s="50">
        <f t="shared" si="545"/>
        <v>0</v>
      </c>
      <c r="AH1325" s="50">
        <v>8</v>
      </c>
      <c r="AI1325" s="50">
        <f t="shared" si="542"/>
        <v>149.12</v>
      </c>
      <c r="AJ1325" s="50"/>
      <c r="AK1325" s="50">
        <f t="shared" ref="AK1325:AK1388" si="565">ROUND(AJ1325*$L1325,2)</f>
        <v>0</v>
      </c>
      <c r="AL1325" s="50"/>
      <c r="AM1325" s="50">
        <f t="shared" si="551"/>
        <v>0</v>
      </c>
      <c r="AN1325" s="50"/>
      <c r="AO1325" s="50">
        <f t="shared" si="552"/>
        <v>0</v>
      </c>
      <c r="AP1325" s="49">
        <f t="shared" si="553"/>
        <v>8</v>
      </c>
      <c r="AQ1325" s="49">
        <f t="shared" si="546"/>
        <v>149.12</v>
      </c>
      <c r="AR1325" s="49">
        <f t="shared" si="547"/>
        <v>0</v>
      </c>
      <c r="AS1325" s="58">
        <f t="shared" si="548"/>
        <v>0</v>
      </c>
      <c r="AT1325" s="47"/>
      <c r="AU1325" s="46"/>
      <c r="AV1325" s="24">
        <f t="shared" si="556"/>
        <v>0</v>
      </c>
      <c r="AW1325" s="23" t="str">
        <f t="shared" si="557"/>
        <v>NÃO MEDIDO</v>
      </c>
      <c r="AX1325" s="45"/>
    </row>
    <row r="1326" spans="1:50" s="41" customFormat="1" ht="53.25" customHeight="1" x14ac:dyDescent="0.2">
      <c r="A1326" s="41" t="s">
        <v>39</v>
      </c>
      <c r="C1326" s="57" t="s">
        <v>455</v>
      </c>
      <c r="D1326" s="56" t="s">
        <v>454</v>
      </c>
      <c r="E1326" s="55" t="s">
        <v>43</v>
      </c>
      <c r="F1326" s="53">
        <v>19</v>
      </c>
      <c r="G1326" s="53">
        <v>0</v>
      </c>
      <c r="H1326" s="54">
        <v>0</v>
      </c>
      <c r="I1326" s="54"/>
      <c r="J1326" s="54">
        <v>0</v>
      </c>
      <c r="K1326" s="53">
        <f t="shared" si="549"/>
        <v>19</v>
      </c>
      <c r="L1326" s="52">
        <v>6.82</v>
      </c>
      <c r="M1326" s="51">
        <f t="shared" si="555"/>
        <v>129.58000000000001</v>
      </c>
      <c r="N1326" s="50"/>
      <c r="O1326" s="50">
        <f t="shared" si="558"/>
        <v>0</v>
      </c>
      <c r="P1326" s="50"/>
      <c r="Q1326" s="50">
        <f t="shared" si="559"/>
        <v>0</v>
      </c>
      <c r="R1326" s="50"/>
      <c r="S1326" s="50">
        <f t="shared" si="560"/>
        <v>0</v>
      </c>
      <c r="T1326" s="50"/>
      <c r="U1326" s="50">
        <f t="shared" si="561"/>
        <v>0</v>
      </c>
      <c r="V1326" s="50"/>
      <c r="W1326" s="50">
        <f t="shared" si="562"/>
        <v>0</v>
      </c>
      <c r="X1326" s="50"/>
      <c r="Y1326" s="50">
        <f t="shared" si="563"/>
        <v>0</v>
      </c>
      <c r="Z1326" s="50"/>
      <c r="AA1326" s="50">
        <f t="shared" si="564"/>
        <v>0</v>
      </c>
      <c r="AB1326" s="50"/>
      <c r="AC1326" s="50">
        <f t="shared" si="550"/>
        <v>0</v>
      </c>
      <c r="AD1326" s="50"/>
      <c r="AE1326" s="50">
        <f t="shared" si="544"/>
        <v>0</v>
      </c>
      <c r="AF1326" s="50">
        <v>15</v>
      </c>
      <c r="AG1326" s="50">
        <f t="shared" si="545"/>
        <v>102.3</v>
      </c>
      <c r="AH1326" s="50"/>
      <c r="AI1326" s="50">
        <f t="shared" si="542"/>
        <v>0</v>
      </c>
      <c r="AJ1326" s="50"/>
      <c r="AK1326" s="50">
        <f t="shared" si="565"/>
        <v>0</v>
      </c>
      <c r="AL1326" s="50"/>
      <c r="AM1326" s="50">
        <f t="shared" si="551"/>
        <v>0</v>
      </c>
      <c r="AN1326" s="50"/>
      <c r="AO1326" s="50">
        <f t="shared" si="552"/>
        <v>0</v>
      </c>
      <c r="AP1326" s="49">
        <f t="shared" si="553"/>
        <v>15</v>
      </c>
      <c r="AQ1326" s="49">
        <f t="shared" si="546"/>
        <v>102.3</v>
      </c>
      <c r="AR1326" s="49">
        <f t="shared" si="547"/>
        <v>4</v>
      </c>
      <c r="AS1326" s="58">
        <f t="shared" si="548"/>
        <v>27.280000000000015</v>
      </c>
      <c r="AT1326" s="47"/>
      <c r="AU1326" s="46"/>
      <c r="AV1326" s="24">
        <f t="shared" si="556"/>
        <v>0</v>
      </c>
      <c r="AW1326" s="23" t="str">
        <f t="shared" si="557"/>
        <v>NÃO MEDIDO</v>
      </c>
      <c r="AX1326" s="45"/>
    </row>
    <row r="1327" spans="1:50" s="41" customFormat="1" ht="53.25" customHeight="1" x14ac:dyDescent="0.2">
      <c r="A1327" s="41" t="s">
        <v>39</v>
      </c>
      <c r="C1327" s="57" t="s">
        <v>453</v>
      </c>
      <c r="D1327" s="56" t="s">
        <v>452</v>
      </c>
      <c r="E1327" s="55" t="s">
        <v>43</v>
      </c>
      <c r="F1327" s="53">
        <v>1</v>
      </c>
      <c r="G1327" s="53">
        <v>0</v>
      </c>
      <c r="H1327" s="54">
        <v>0</v>
      </c>
      <c r="I1327" s="54"/>
      <c r="J1327" s="54">
        <v>0</v>
      </c>
      <c r="K1327" s="53">
        <f t="shared" si="549"/>
        <v>1</v>
      </c>
      <c r="L1327" s="52">
        <v>10.4</v>
      </c>
      <c r="M1327" s="51">
        <f t="shared" si="555"/>
        <v>10.4</v>
      </c>
      <c r="N1327" s="50"/>
      <c r="O1327" s="50">
        <f t="shared" si="558"/>
        <v>0</v>
      </c>
      <c r="P1327" s="50"/>
      <c r="Q1327" s="50">
        <f t="shared" si="559"/>
        <v>0</v>
      </c>
      <c r="R1327" s="50"/>
      <c r="S1327" s="50">
        <f t="shared" si="560"/>
        <v>0</v>
      </c>
      <c r="T1327" s="50"/>
      <c r="U1327" s="50">
        <f t="shared" si="561"/>
        <v>0</v>
      </c>
      <c r="V1327" s="50"/>
      <c r="W1327" s="50">
        <f t="shared" si="562"/>
        <v>0</v>
      </c>
      <c r="X1327" s="50"/>
      <c r="Y1327" s="50">
        <f t="shared" si="563"/>
        <v>0</v>
      </c>
      <c r="Z1327" s="50"/>
      <c r="AA1327" s="50">
        <f t="shared" si="564"/>
        <v>0</v>
      </c>
      <c r="AB1327" s="50"/>
      <c r="AC1327" s="50">
        <f t="shared" si="550"/>
        <v>0</v>
      </c>
      <c r="AD1327" s="50"/>
      <c r="AE1327" s="50">
        <f t="shared" si="544"/>
        <v>0</v>
      </c>
      <c r="AF1327" s="50">
        <v>1</v>
      </c>
      <c r="AG1327" s="50">
        <f t="shared" si="545"/>
        <v>10.4</v>
      </c>
      <c r="AH1327" s="50"/>
      <c r="AI1327" s="50">
        <f t="shared" si="542"/>
        <v>0</v>
      </c>
      <c r="AJ1327" s="50"/>
      <c r="AK1327" s="50">
        <f t="shared" si="565"/>
        <v>0</v>
      </c>
      <c r="AL1327" s="50"/>
      <c r="AM1327" s="50">
        <f t="shared" si="551"/>
        <v>0</v>
      </c>
      <c r="AN1327" s="50"/>
      <c r="AO1327" s="50">
        <f t="shared" si="552"/>
        <v>0</v>
      </c>
      <c r="AP1327" s="49">
        <f t="shared" si="553"/>
        <v>1</v>
      </c>
      <c r="AQ1327" s="49">
        <f t="shared" si="546"/>
        <v>10.4</v>
      </c>
      <c r="AR1327" s="49">
        <f t="shared" si="547"/>
        <v>0</v>
      </c>
      <c r="AS1327" s="58">
        <f t="shared" si="548"/>
        <v>0</v>
      </c>
      <c r="AT1327" s="47"/>
      <c r="AU1327" s="46"/>
      <c r="AV1327" s="24">
        <f t="shared" si="556"/>
        <v>0</v>
      </c>
      <c r="AW1327" s="23" t="str">
        <f t="shared" si="557"/>
        <v>NÃO MEDIDO</v>
      </c>
      <c r="AX1327" s="45"/>
    </row>
    <row r="1328" spans="1:50" s="41" customFormat="1" ht="53.25" customHeight="1" x14ac:dyDescent="0.2">
      <c r="A1328" s="41" t="s">
        <v>39</v>
      </c>
      <c r="C1328" s="57" t="s">
        <v>622</v>
      </c>
      <c r="D1328" s="56" t="s">
        <v>621</v>
      </c>
      <c r="E1328" s="55" t="s">
        <v>43</v>
      </c>
      <c r="F1328" s="53">
        <v>1</v>
      </c>
      <c r="G1328" s="53">
        <v>0</v>
      </c>
      <c r="H1328" s="54">
        <v>0</v>
      </c>
      <c r="I1328" s="54"/>
      <c r="J1328" s="54">
        <v>0</v>
      </c>
      <c r="K1328" s="53">
        <f t="shared" si="549"/>
        <v>1</v>
      </c>
      <c r="L1328" s="52">
        <v>8.75</v>
      </c>
      <c r="M1328" s="51">
        <f t="shared" si="555"/>
        <v>8.75</v>
      </c>
      <c r="N1328" s="50"/>
      <c r="O1328" s="50">
        <f t="shared" si="558"/>
        <v>0</v>
      </c>
      <c r="P1328" s="50"/>
      <c r="Q1328" s="50">
        <f t="shared" si="559"/>
        <v>0</v>
      </c>
      <c r="R1328" s="50"/>
      <c r="S1328" s="50">
        <f t="shared" si="560"/>
        <v>0</v>
      </c>
      <c r="T1328" s="50"/>
      <c r="U1328" s="50">
        <f t="shared" si="561"/>
        <v>0</v>
      </c>
      <c r="V1328" s="50"/>
      <c r="W1328" s="50">
        <f t="shared" si="562"/>
        <v>0</v>
      </c>
      <c r="X1328" s="50"/>
      <c r="Y1328" s="50">
        <f t="shared" si="563"/>
        <v>0</v>
      </c>
      <c r="Z1328" s="50"/>
      <c r="AA1328" s="50">
        <f t="shared" si="564"/>
        <v>0</v>
      </c>
      <c r="AB1328" s="50"/>
      <c r="AC1328" s="50">
        <f t="shared" si="550"/>
        <v>0</v>
      </c>
      <c r="AD1328" s="50"/>
      <c r="AE1328" s="50">
        <f t="shared" si="544"/>
        <v>0</v>
      </c>
      <c r="AF1328" s="50"/>
      <c r="AG1328" s="50">
        <f t="shared" si="545"/>
        <v>0</v>
      </c>
      <c r="AH1328" s="50"/>
      <c r="AI1328" s="50">
        <f t="shared" ref="AI1328:AI1391" si="566">ROUND(AH1328*$L1328,2)</f>
        <v>0</v>
      </c>
      <c r="AJ1328" s="50"/>
      <c r="AK1328" s="50">
        <f t="shared" si="565"/>
        <v>0</v>
      </c>
      <c r="AL1328" s="50"/>
      <c r="AM1328" s="50">
        <f t="shared" si="551"/>
        <v>0</v>
      </c>
      <c r="AN1328" s="50"/>
      <c r="AO1328" s="50">
        <f t="shared" si="552"/>
        <v>0</v>
      </c>
      <c r="AP1328" s="49">
        <f t="shared" si="553"/>
        <v>0</v>
      </c>
      <c r="AQ1328" s="49">
        <f t="shared" si="546"/>
        <v>0</v>
      </c>
      <c r="AR1328" s="49">
        <f t="shared" si="547"/>
        <v>1</v>
      </c>
      <c r="AS1328" s="58">
        <f t="shared" si="548"/>
        <v>8.75</v>
      </c>
      <c r="AT1328" s="47"/>
      <c r="AU1328" s="46"/>
      <c r="AV1328" s="24">
        <f t="shared" si="556"/>
        <v>0</v>
      </c>
      <c r="AW1328" s="23" t="str">
        <f t="shared" si="557"/>
        <v>NÃO MEDIDO</v>
      </c>
      <c r="AX1328" s="45"/>
    </row>
    <row r="1329" spans="1:50" s="41" customFormat="1" ht="53.25" customHeight="1" x14ac:dyDescent="0.2">
      <c r="A1329" s="41" t="s">
        <v>39</v>
      </c>
      <c r="C1329" s="57" t="s">
        <v>733</v>
      </c>
      <c r="D1329" s="56" t="s">
        <v>732</v>
      </c>
      <c r="E1329" s="55" t="s">
        <v>43</v>
      </c>
      <c r="F1329" s="53">
        <v>21</v>
      </c>
      <c r="G1329" s="53">
        <v>0</v>
      </c>
      <c r="H1329" s="54">
        <v>0</v>
      </c>
      <c r="I1329" s="54"/>
      <c r="J1329" s="54">
        <v>0</v>
      </c>
      <c r="K1329" s="53">
        <f t="shared" si="549"/>
        <v>21</v>
      </c>
      <c r="L1329" s="52">
        <v>14.15</v>
      </c>
      <c r="M1329" s="51">
        <f t="shared" si="555"/>
        <v>297.14999999999998</v>
      </c>
      <c r="N1329" s="50"/>
      <c r="O1329" s="50">
        <f t="shared" si="558"/>
        <v>0</v>
      </c>
      <c r="P1329" s="50"/>
      <c r="Q1329" s="50">
        <f t="shared" si="559"/>
        <v>0</v>
      </c>
      <c r="R1329" s="50"/>
      <c r="S1329" s="50">
        <f t="shared" si="560"/>
        <v>0</v>
      </c>
      <c r="T1329" s="50"/>
      <c r="U1329" s="50">
        <f t="shared" si="561"/>
        <v>0</v>
      </c>
      <c r="V1329" s="50"/>
      <c r="W1329" s="50">
        <f t="shared" si="562"/>
        <v>0</v>
      </c>
      <c r="X1329" s="50"/>
      <c r="Y1329" s="50">
        <f t="shared" si="563"/>
        <v>0</v>
      </c>
      <c r="Z1329" s="50"/>
      <c r="AA1329" s="50">
        <f t="shared" si="564"/>
        <v>0</v>
      </c>
      <c r="AB1329" s="50"/>
      <c r="AC1329" s="50">
        <f t="shared" si="550"/>
        <v>0</v>
      </c>
      <c r="AD1329" s="50"/>
      <c r="AE1329" s="50">
        <f t="shared" si="544"/>
        <v>0</v>
      </c>
      <c r="AF1329" s="50"/>
      <c r="AG1329" s="50">
        <f t="shared" si="545"/>
        <v>0</v>
      </c>
      <c r="AH1329" s="50"/>
      <c r="AI1329" s="50">
        <f t="shared" si="566"/>
        <v>0</v>
      </c>
      <c r="AJ1329" s="50"/>
      <c r="AK1329" s="50">
        <f t="shared" si="565"/>
        <v>0</v>
      </c>
      <c r="AL1329" s="50"/>
      <c r="AM1329" s="50">
        <f t="shared" si="551"/>
        <v>0</v>
      </c>
      <c r="AN1329" s="50"/>
      <c r="AO1329" s="50">
        <f t="shared" si="552"/>
        <v>0</v>
      </c>
      <c r="AP1329" s="49">
        <f t="shared" si="553"/>
        <v>0</v>
      </c>
      <c r="AQ1329" s="49">
        <f t="shared" si="546"/>
        <v>0</v>
      </c>
      <c r="AR1329" s="49">
        <f t="shared" si="547"/>
        <v>21</v>
      </c>
      <c r="AS1329" s="58">
        <f t="shared" si="548"/>
        <v>297.14999999999998</v>
      </c>
      <c r="AT1329" s="47"/>
      <c r="AU1329" s="46"/>
      <c r="AV1329" s="24">
        <f t="shared" si="556"/>
        <v>0</v>
      </c>
      <c r="AW1329" s="23" t="str">
        <f t="shared" si="557"/>
        <v>NÃO MEDIDO</v>
      </c>
      <c r="AX1329" s="45"/>
    </row>
    <row r="1330" spans="1:50" s="41" customFormat="1" ht="53.25" customHeight="1" x14ac:dyDescent="0.2">
      <c r="A1330" s="41" t="s">
        <v>39</v>
      </c>
      <c r="C1330" s="57" t="s">
        <v>447</v>
      </c>
      <c r="D1330" s="56" t="s">
        <v>446</v>
      </c>
      <c r="E1330" s="55" t="s">
        <v>43</v>
      </c>
      <c r="F1330" s="53">
        <v>1</v>
      </c>
      <c r="G1330" s="53">
        <v>0</v>
      </c>
      <c r="H1330" s="54">
        <v>0</v>
      </c>
      <c r="I1330" s="54"/>
      <c r="J1330" s="54">
        <v>0</v>
      </c>
      <c r="K1330" s="53">
        <f t="shared" si="549"/>
        <v>1</v>
      </c>
      <c r="L1330" s="52">
        <v>16.38</v>
      </c>
      <c r="M1330" s="51">
        <f t="shared" si="555"/>
        <v>16.38</v>
      </c>
      <c r="N1330" s="50"/>
      <c r="O1330" s="50">
        <f t="shared" si="558"/>
        <v>0</v>
      </c>
      <c r="P1330" s="50"/>
      <c r="Q1330" s="50">
        <f t="shared" si="559"/>
        <v>0</v>
      </c>
      <c r="R1330" s="50"/>
      <c r="S1330" s="50">
        <f t="shared" si="560"/>
        <v>0</v>
      </c>
      <c r="T1330" s="50"/>
      <c r="U1330" s="50">
        <f t="shared" si="561"/>
        <v>0</v>
      </c>
      <c r="V1330" s="50"/>
      <c r="W1330" s="50">
        <f t="shared" si="562"/>
        <v>0</v>
      </c>
      <c r="X1330" s="50"/>
      <c r="Y1330" s="50">
        <f t="shared" si="563"/>
        <v>0</v>
      </c>
      <c r="Z1330" s="50"/>
      <c r="AA1330" s="50">
        <f t="shared" si="564"/>
        <v>0</v>
      </c>
      <c r="AB1330" s="50"/>
      <c r="AC1330" s="50">
        <f t="shared" si="550"/>
        <v>0</v>
      </c>
      <c r="AD1330" s="50"/>
      <c r="AE1330" s="50">
        <f t="shared" si="544"/>
        <v>0</v>
      </c>
      <c r="AF1330" s="50"/>
      <c r="AG1330" s="50">
        <f t="shared" si="545"/>
        <v>0</v>
      </c>
      <c r="AH1330" s="50">
        <v>1</v>
      </c>
      <c r="AI1330" s="50">
        <f t="shared" si="566"/>
        <v>16.38</v>
      </c>
      <c r="AJ1330" s="50"/>
      <c r="AK1330" s="50">
        <f t="shared" si="565"/>
        <v>0</v>
      </c>
      <c r="AL1330" s="50"/>
      <c r="AM1330" s="50">
        <f t="shared" si="551"/>
        <v>0</v>
      </c>
      <c r="AN1330" s="50"/>
      <c r="AO1330" s="50">
        <f t="shared" si="552"/>
        <v>0</v>
      </c>
      <c r="AP1330" s="49">
        <f t="shared" si="553"/>
        <v>1</v>
      </c>
      <c r="AQ1330" s="49">
        <f t="shared" si="546"/>
        <v>16.38</v>
      </c>
      <c r="AR1330" s="49">
        <f t="shared" si="547"/>
        <v>0</v>
      </c>
      <c r="AS1330" s="58">
        <f t="shared" si="548"/>
        <v>0</v>
      </c>
      <c r="AT1330" s="47"/>
      <c r="AU1330" s="46"/>
      <c r="AV1330" s="24">
        <f t="shared" si="556"/>
        <v>0</v>
      </c>
      <c r="AW1330" s="23" t="str">
        <f t="shared" si="557"/>
        <v>NÃO MEDIDO</v>
      </c>
      <c r="AX1330" s="45"/>
    </row>
    <row r="1331" spans="1:50" s="41" customFormat="1" ht="53.25" customHeight="1" x14ac:dyDescent="0.2">
      <c r="A1331" s="41" t="s">
        <v>39</v>
      </c>
      <c r="C1331" s="57" t="s">
        <v>731</v>
      </c>
      <c r="D1331" s="56" t="s">
        <v>730</v>
      </c>
      <c r="E1331" s="55" t="s">
        <v>43</v>
      </c>
      <c r="F1331" s="53">
        <v>14</v>
      </c>
      <c r="G1331" s="53">
        <v>0</v>
      </c>
      <c r="H1331" s="54">
        <v>0</v>
      </c>
      <c r="I1331" s="54"/>
      <c r="J1331" s="54">
        <v>0</v>
      </c>
      <c r="K1331" s="53">
        <f t="shared" si="549"/>
        <v>14</v>
      </c>
      <c r="L1331" s="52">
        <v>1291.3699999999999</v>
      </c>
      <c r="M1331" s="51">
        <f t="shared" si="555"/>
        <v>18079.18</v>
      </c>
      <c r="N1331" s="50"/>
      <c r="O1331" s="50">
        <f t="shared" si="558"/>
        <v>0</v>
      </c>
      <c r="P1331" s="50"/>
      <c r="Q1331" s="50">
        <f t="shared" si="559"/>
        <v>0</v>
      </c>
      <c r="R1331" s="50"/>
      <c r="S1331" s="50">
        <f t="shared" si="560"/>
        <v>0</v>
      </c>
      <c r="T1331" s="50"/>
      <c r="U1331" s="50">
        <f t="shared" si="561"/>
        <v>0</v>
      </c>
      <c r="V1331" s="50"/>
      <c r="W1331" s="50">
        <f t="shared" si="562"/>
        <v>0</v>
      </c>
      <c r="X1331" s="50"/>
      <c r="Y1331" s="50">
        <f t="shared" si="563"/>
        <v>0</v>
      </c>
      <c r="Z1331" s="50"/>
      <c r="AA1331" s="50">
        <f t="shared" si="564"/>
        <v>0</v>
      </c>
      <c r="AB1331" s="50"/>
      <c r="AC1331" s="50">
        <f t="shared" si="550"/>
        <v>0</v>
      </c>
      <c r="AD1331" s="50"/>
      <c r="AE1331" s="50">
        <f t="shared" si="544"/>
        <v>0</v>
      </c>
      <c r="AF1331" s="50"/>
      <c r="AG1331" s="50">
        <f t="shared" si="545"/>
        <v>0</v>
      </c>
      <c r="AH1331" s="50">
        <v>14</v>
      </c>
      <c r="AI1331" s="50">
        <f t="shared" si="566"/>
        <v>18079.18</v>
      </c>
      <c r="AJ1331" s="50"/>
      <c r="AK1331" s="50">
        <f t="shared" si="565"/>
        <v>0</v>
      </c>
      <c r="AL1331" s="50"/>
      <c r="AM1331" s="50">
        <f t="shared" si="551"/>
        <v>0</v>
      </c>
      <c r="AN1331" s="50"/>
      <c r="AO1331" s="50">
        <f t="shared" si="552"/>
        <v>0</v>
      </c>
      <c r="AP1331" s="49">
        <f t="shared" si="553"/>
        <v>14</v>
      </c>
      <c r="AQ1331" s="49">
        <f t="shared" si="546"/>
        <v>18079.18</v>
      </c>
      <c r="AR1331" s="49">
        <f t="shared" si="547"/>
        <v>0</v>
      </c>
      <c r="AS1331" s="58">
        <f t="shared" si="548"/>
        <v>0</v>
      </c>
      <c r="AT1331" s="47"/>
      <c r="AU1331" s="46"/>
      <c r="AV1331" s="24">
        <f t="shared" si="556"/>
        <v>0</v>
      </c>
      <c r="AW1331" s="23" t="str">
        <f t="shared" si="557"/>
        <v>NÃO MEDIDO</v>
      </c>
      <c r="AX1331" s="45"/>
    </row>
    <row r="1332" spans="1:50" s="41" customFormat="1" ht="51" customHeight="1" x14ac:dyDescent="0.2">
      <c r="A1332" s="41" t="s">
        <v>39</v>
      </c>
      <c r="C1332" s="57" t="s">
        <v>413</v>
      </c>
      <c r="D1332" s="56" t="s">
        <v>412</v>
      </c>
      <c r="E1332" s="55" t="s">
        <v>43</v>
      </c>
      <c r="F1332" s="53">
        <v>54</v>
      </c>
      <c r="G1332" s="53">
        <v>0</v>
      </c>
      <c r="H1332" s="54">
        <v>0</v>
      </c>
      <c r="I1332" s="54"/>
      <c r="J1332" s="54">
        <v>0</v>
      </c>
      <c r="K1332" s="53">
        <f t="shared" si="549"/>
        <v>54</v>
      </c>
      <c r="L1332" s="52">
        <v>5.98</v>
      </c>
      <c r="M1332" s="51">
        <f t="shared" si="555"/>
        <v>322.92</v>
      </c>
      <c r="N1332" s="50"/>
      <c r="O1332" s="50">
        <f t="shared" si="558"/>
        <v>0</v>
      </c>
      <c r="P1332" s="50"/>
      <c r="Q1332" s="50">
        <f t="shared" si="559"/>
        <v>0</v>
      </c>
      <c r="R1332" s="50"/>
      <c r="S1332" s="50">
        <f t="shared" si="560"/>
        <v>0</v>
      </c>
      <c r="T1332" s="50"/>
      <c r="U1332" s="50">
        <f t="shared" si="561"/>
        <v>0</v>
      </c>
      <c r="V1332" s="50"/>
      <c r="W1332" s="50">
        <f t="shared" si="562"/>
        <v>0</v>
      </c>
      <c r="X1332" s="50"/>
      <c r="Y1332" s="50">
        <f t="shared" si="563"/>
        <v>0</v>
      </c>
      <c r="Z1332" s="50"/>
      <c r="AA1332" s="50">
        <f t="shared" si="564"/>
        <v>0</v>
      </c>
      <c r="AB1332" s="50"/>
      <c r="AC1332" s="50">
        <f t="shared" si="550"/>
        <v>0</v>
      </c>
      <c r="AD1332" s="50"/>
      <c r="AE1332" s="50">
        <f t="shared" si="544"/>
        <v>0</v>
      </c>
      <c r="AF1332" s="50"/>
      <c r="AG1332" s="50">
        <f t="shared" si="545"/>
        <v>0</v>
      </c>
      <c r="AH1332" s="50"/>
      <c r="AI1332" s="50">
        <f t="shared" si="566"/>
        <v>0</v>
      </c>
      <c r="AJ1332" s="50"/>
      <c r="AK1332" s="50">
        <f t="shared" si="565"/>
        <v>0</v>
      </c>
      <c r="AL1332" s="50"/>
      <c r="AM1332" s="50">
        <f t="shared" si="551"/>
        <v>0</v>
      </c>
      <c r="AN1332" s="50"/>
      <c r="AO1332" s="50">
        <f t="shared" si="552"/>
        <v>0</v>
      </c>
      <c r="AP1332" s="49">
        <f t="shared" si="553"/>
        <v>0</v>
      </c>
      <c r="AQ1332" s="49">
        <f t="shared" si="546"/>
        <v>0</v>
      </c>
      <c r="AR1332" s="49">
        <f t="shared" si="547"/>
        <v>54</v>
      </c>
      <c r="AS1332" s="58">
        <f t="shared" si="548"/>
        <v>322.92</v>
      </c>
      <c r="AT1332" s="47"/>
      <c r="AU1332" s="46"/>
      <c r="AV1332" s="24">
        <f t="shared" si="556"/>
        <v>0</v>
      </c>
      <c r="AW1332" s="23" t="str">
        <f t="shared" si="557"/>
        <v>NÃO MEDIDO</v>
      </c>
      <c r="AX1332" s="45"/>
    </row>
    <row r="1333" spans="1:50" s="41" customFormat="1" ht="51" customHeight="1" x14ac:dyDescent="0.2">
      <c r="A1333" s="41" t="s">
        <v>39</v>
      </c>
      <c r="C1333" s="57" t="s">
        <v>729</v>
      </c>
      <c r="D1333" s="56" t="s">
        <v>728</v>
      </c>
      <c r="E1333" s="55" t="s">
        <v>43</v>
      </c>
      <c r="F1333" s="53">
        <v>18</v>
      </c>
      <c r="G1333" s="53">
        <v>0</v>
      </c>
      <c r="H1333" s="54">
        <v>0</v>
      </c>
      <c r="I1333" s="54"/>
      <c r="J1333" s="54">
        <v>0</v>
      </c>
      <c r="K1333" s="53">
        <f t="shared" si="549"/>
        <v>18</v>
      </c>
      <c r="L1333" s="52">
        <v>8.1300000000000008</v>
      </c>
      <c r="M1333" s="51">
        <f t="shared" si="555"/>
        <v>146.34</v>
      </c>
      <c r="N1333" s="50"/>
      <c r="O1333" s="50">
        <f t="shared" si="558"/>
        <v>0</v>
      </c>
      <c r="P1333" s="50"/>
      <c r="Q1333" s="50">
        <f t="shared" si="559"/>
        <v>0</v>
      </c>
      <c r="R1333" s="50"/>
      <c r="S1333" s="50">
        <f t="shared" si="560"/>
        <v>0</v>
      </c>
      <c r="T1333" s="50"/>
      <c r="U1333" s="50">
        <f t="shared" si="561"/>
        <v>0</v>
      </c>
      <c r="V1333" s="50"/>
      <c r="W1333" s="50">
        <f t="shared" si="562"/>
        <v>0</v>
      </c>
      <c r="X1333" s="50"/>
      <c r="Y1333" s="50">
        <f t="shared" si="563"/>
        <v>0</v>
      </c>
      <c r="Z1333" s="50"/>
      <c r="AA1333" s="50">
        <f t="shared" si="564"/>
        <v>0</v>
      </c>
      <c r="AB1333" s="50"/>
      <c r="AC1333" s="50">
        <f t="shared" si="550"/>
        <v>0</v>
      </c>
      <c r="AD1333" s="50"/>
      <c r="AE1333" s="50">
        <f t="shared" si="544"/>
        <v>0</v>
      </c>
      <c r="AF1333" s="50"/>
      <c r="AG1333" s="50">
        <f t="shared" si="545"/>
        <v>0</v>
      </c>
      <c r="AH1333" s="50">
        <v>2</v>
      </c>
      <c r="AI1333" s="50">
        <f t="shared" si="566"/>
        <v>16.260000000000002</v>
      </c>
      <c r="AJ1333" s="50"/>
      <c r="AK1333" s="50">
        <f t="shared" si="565"/>
        <v>0</v>
      </c>
      <c r="AL1333" s="50"/>
      <c r="AM1333" s="50">
        <f t="shared" si="551"/>
        <v>0</v>
      </c>
      <c r="AN1333" s="50"/>
      <c r="AO1333" s="50">
        <f t="shared" si="552"/>
        <v>0</v>
      </c>
      <c r="AP1333" s="49">
        <f t="shared" si="553"/>
        <v>2</v>
      </c>
      <c r="AQ1333" s="49">
        <f t="shared" si="546"/>
        <v>16.260000000000002</v>
      </c>
      <c r="AR1333" s="49">
        <f t="shared" si="547"/>
        <v>16</v>
      </c>
      <c r="AS1333" s="58">
        <f t="shared" si="548"/>
        <v>130.08000000000001</v>
      </c>
      <c r="AT1333" s="47"/>
      <c r="AU1333" s="46"/>
      <c r="AV1333" s="24">
        <f t="shared" si="556"/>
        <v>0</v>
      </c>
      <c r="AW1333" s="23" t="str">
        <f t="shared" si="557"/>
        <v>NÃO MEDIDO</v>
      </c>
      <c r="AX1333" s="45"/>
    </row>
    <row r="1334" spans="1:50" s="41" customFormat="1" ht="51" customHeight="1" x14ac:dyDescent="0.2">
      <c r="A1334" s="41" t="s">
        <v>39</v>
      </c>
      <c r="C1334" s="57" t="s">
        <v>411</v>
      </c>
      <c r="D1334" s="56" t="s">
        <v>410</v>
      </c>
      <c r="E1334" s="55" t="s">
        <v>727</v>
      </c>
      <c r="F1334" s="53">
        <v>4</v>
      </c>
      <c r="G1334" s="53">
        <v>0</v>
      </c>
      <c r="H1334" s="54">
        <v>0</v>
      </c>
      <c r="I1334" s="54"/>
      <c r="J1334" s="54">
        <v>0</v>
      </c>
      <c r="K1334" s="53">
        <f t="shared" si="549"/>
        <v>4</v>
      </c>
      <c r="L1334" s="52">
        <v>10.51</v>
      </c>
      <c r="M1334" s="51">
        <f t="shared" si="555"/>
        <v>42.04</v>
      </c>
      <c r="N1334" s="50"/>
      <c r="O1334" s="50">
        <f t="shared" si="558"/>
        <v>0</v>
      </c>
      <c r="P1334" s="50"/>
      <c r="Q1334" s="50">
        <f t="shared" si="559"/>
        <v>0</v>
      </c>
      <c r="R1334" s="50"/>
      <c r="S1334" s="50">
        <f t="shared" si="560"/>
        <v>0</v>
      </c>
      <c r="T1334" s="50"/>
      <c r="U1334" s="50">
        <f t="shared" si="561"/>
        <v>0</v>
      </c>
      <c r="V1334" s="50"/>
      <c r="W1334" s="50">
        <f t="shared" si="562"/>
        <v>0</v>
      </c>
      <c r="X1334" s="50"/>
      <c r="Y1334" s="50">
        <f t="shared" si="563"/>
        <v>0</v>
      </c>
      <c r="Z1334" s="50"/>
      <c r="AA1334" s="50">
        <f t="shared" si="564"/>
        <v>0</v>
      </c>
      <c r="AB1334" s="50"/>
      <c r="AC1334" s="50">
        <f t="shared" si="550"/>
        <v>0</v>
      </c>
      <c r="AD1334" s="50"/>
      <c r="AE1334" s="50">
        <f t="shared" ref="AE1334:AE1397" si="567">ROUND(AD1334*$L1334,2)</f>
        <v>0</v>
      </c>
      <c r="AF1334" s="50"/>
      <c r="AG1334" s="50">
        <f t="shared" si="545"/>
        <v>0</v>
      </c>
      <c r="AH1334" s="50"/>
      <c r="AI1334" s="50">
        <f t="shared" si="566"/>
        <v>0</v>
      </c>
      <c r="AJ1334" s="50"/>
      <c r="AK1334" s="50">
        <f t="shared" si="565"/>
        <v>0</v>
      </c>
      <c r="AL1334" s="50"/>
      <c r="AM1334" s="50">
        <f t="shared" si="551"/>
        <v>0</v>
      </c>
      <c r="AN1334" s="50"/>
      <c r="AO1334" s="50">
        <f t="shared" si="552"/>
        <v>0</v>
      </c>
      <c r="AP1334" s="49">
        <f t="shared" si="553"/>
        <v>0</v>
      </c>
      <c r="AQ1334" s="49">
        <f t="shared" si="546"/>
        <v>0</v>
      </c>
      <c r="AR1334" s="49">
        <f t="shared" si="547"/>
        <v>4</v>
      </c>
      <c r="AS1334" s="58">
        <f t="shared" si="548"/>
        <v>42.04</v>
      </c>
      <c r="AT1334" s="47"/>
      <c r="AU1334" s="46"/>
      <c r="AV1334" s="24">
        <f t="shared" si="556"/>
        <v>0</v>
      </c>
      <c r="AW1334" s="23" t="str">
        <f t="shared" si="557"/>
        <v>NÃO MEDIDO</v>
      </c>
      <c r="AX1334" s="45"/>
    </row>
    <row r="1335" spans="1:50" s="41" customFormat="1" ht="43.5" customHeight="1" x14ac:dyDescent="0.2">
      <c r="A1335" s="41" t="s">
        <v>39</v>
      </c>
      <c r="C1335" s="57" t="s">
        <v>661</v>
      </c>
      <c r="D1335" s="56" t="s">
        <v>660</v>
      </c>
      <c r="E1335" s="55" t="s">
        <v>43</v>
      </c>
      <c r="F1335" s="53">
        <v>16</v>
      </c>
      <c r="G1335" s="53">
        <v>0</v>
      </c>
      <c r="H1335" s="54">
        <v>0</v>
      </c>
      <c r="I1335" s="54"/>
      <c r="J1335" s="54">
        <v>0</v>
      </c>
      <c r="K1335" s="53">
        <f t="shared" si="549"/>
        <v>16</v>
      </c>
      <c r="L1335" s="52">
        <v>116.74</v>
      </c>
      <c r="M1335" s="51">
        <f t="shared" si="555"/>
        <v>1867.84</v>
      </c>
      <c r="N1335" s="50"/>
      <c r="O1335" s="50">
        <f t="shared" si="558"/>
        <v>0</v>
      </c>
      <c r="P1335" s="50"/>
      <c r="Q1335" s="50">
        <f t="shared" si="559"/>
        <v>0</v>
      </c>
      <c r="R1335" s="50"/>
      <c r="S1335" s="50">
        <f t="shared" si="560"/>
        <v>0</v>
      </c>
      <c r="T1335" s="50"/>
      <c r="U1335" s="50">
        <f t="shared" si="561"/>
        <v>0</v>
      </c>
      <c r="V1335" s="50"/>
      <c r="W1335" s="50">
        <f t="shared" si="562"/>
        <v>0</v>
      </c>
      <c r="X1335" s="50"/>
      <c r="Y1335" s="50">
        <f t="shared" si="563"/>
        <v>0</v>
      </c>
      <c r="Z1335" s="50"/>
      <c r="AA1335" s="50">
        <f t="shared" si="564"/>
        <v>0</v>
      </c>
      <c r="AB1335" s="50"/>
      <c r="AC1335" s="50">
        <f t="shared" si="550"/>
        <v>0</v>
      </c>
      <c r="AD1335" s="50"/>
      <c r="AE1335" s="50">
        <f t="shared" si="567"/>
        <v>0</v>
      </c>
      <c r="AF1335" s="50"/>
      <c r="AG1335" s="50">
        <f t="shared" si="545"/>
        <v>0</v>
      </c>
      <c r="AH1335" s="50">
        <v>16</v>
      </c>
      <c r="AI1335" s="50">
        <f t="shared" si="566"/>
        <v>1867.84</v>
      </c>
      <c r="AJ1335" s="50"/>
      <c r="AK1335" s="50">
        <f t="shared" si="565"/>
        <v>0</v>
      </c>
      <c r="AL1335" s="50"/>
      <c r="AM1335" s="50">
        <f t="shared" si="551"/>
        <v>0</v>
      </c>
      <c r="AN1335" s="50"/>
      <c r="AO1335" s="50">
        <f t="shared" si="552"/>
        <v>0</v>
      </c>
      <c r="AP1335" s="49">
        <f t="shared" si="553"/>
        <v>16</v>
      </c>
      <c r="AQ1335" s="49">
        <f t="shared" si="546"/>
        <v>1867.84</v>
      </c>
      <c r="AR1335" s="49">
        <f t="shared" si="547"/>
        <v>0</v>
      </c>
      <c r="AS1335" s="58">
        <f t="shared" si="548"/>
        <v>0</v>
      </c>
      <c r="AT1335" s="47"/>
      <c r="AU1335" s="46"/>
      <c r="AV1335" s="24">
        <f t="shared" si="556"/>
        <v>0</v>
      </c>
      <c r="AW1335" s="23" t="str">
        <f t="shared" si="557"/>
        <v>NÃO MEDIDO</v>
      </c>
      <c r="AX1335" s="45"/>
    </row>
    <row r="1336" spans="1:50" s="41" customFormat="1" ht="43.5" customHeight="1" x14ac:dyDescent="0.2">
      <c r="A1336" s="41" t="s">
        <v>39</v>
      </c>
      <c r="C1336" s="57" t="s">
        <v>726</v>
      </c>
      <c r="D1336" s="56" t="s">
        <v>725</v>
      </c>
      <c r="E1336" s="55" t="s">
        <v>43</v>
      </c>
      <c r="F1336" s="53">
        <v>1</v>
      </c>
      <c r="G1336" s="53">
        <v>0</v>
      </c>
      <c r="H1336" s="54">
        <v>0</v>
      </c>
      <c r="I1336" s="54"/>
      <c r="J1336" s="54">
        <v>0</v>
      </c>
      <c r="K1336" s="53">
        <f t="shared" si="549"/>
        <v>1</v>
      </c>
      <c r="L1336" s="52">
        <v>121.87</v>
      </c>
      <c r="M1336" s="51">
        <f t="shared" si="555"/>
        <v>121.87</v>
      </c>
      <c r="N1336" s="50"/>
      <c r="O1336" s="50">
        <f t="shared" si="558"/>
        <v>0</v>
      </c>
      <c r="P1336" s="50"/>
      <c r="Q1336" s="50">
        <f t="shared" si="559"/>
        <v>0</v>
      </c>
      <c r="R1336" s="50"/>
      <c r="S1336" s="50">
        <f t="shared" si="560"/>
        <v>0</v>
      </c>
      <c r="T1336" s="50"/>
      <c r="U1336" s="50">
        <f t="shared" si="561"/>
        <v>0</v>
      </c>
      <c r="V1336" s="50"/>
      <c r="W1336" s="50">
        <f t="shared" si="562"/>
        <v>0</v>
      </c>
      <c r="X1336" s="50"/>
      <c r="Y1336" s="50">
        <f t="shared" si="563"/>
        <v>0</v>
      </c>
      <c r="Z1336" s="50"/>
      <c r="AA1336" s="50">
        <f t="shared" si="564"/>
        <v>0</v>
      </c>
      <c r="AB1336" s="50"/>
      <c r="AC1336" s="50">
        <f t="shared" si="550"/>
        <v>0</v>
      </c>
      <c r="AD1336" s="50"/>
      <c r="AE1336" s="50">
        <f t="shared" si="567"/>
        <v>0</v>
      </c>
      <c r="AF1336" s="50"/>
      <c r="AG1336" s="50">
        <f t="shared" ref="AG1336:AG1399" si="568">ROUND(AF1336*$L1336,2)</f>
        <v>0</v>
      </c>
      <c r="AH1336" s="50">
        <v>1</v>
      </c>
      <c r="AI1336" s="50">
        <f t="shared" si="566"/>
        <v>121.87</v>
      </c>
      <c r="AJ1336" s="50"/>
      <c r="AK1336" s="50">
        <f t="shared" si="565"/>
        <v>0</v>
      </c>
      <c r="AL1336" s="50"/>
      <c r="AM1336" s="50">
        <f t="shared" si="551"/>
        <v>0</v>
      </c>
      <c r="AN1336" s="50"/>
      <c r="AO1336" s="50">
        <f t="shared" si="552"/>
        <v>0</v>
      </c>
      <c r="AP1336" s="49">
        <f t="shared" si="553"/>
        <v>1</v>
      </c>
      <c r="AQ1336" s="49">
        <f t="shared" si="546"/>
        <v>121.87</v>
      </c>
      <c r="AR1336" s="49">
        <f t="shared" si="547"/>
        <v>0</v>
      </c>
      <c r="AS1336" s="58">
        <f t="shared" si="548"/>
        <v>0</v>
      </c>
      <c r="AT1336" s="47"/>
      <c r="AU1336" s="46"/>
      <c r="AV1336" s="24">
        <f t="shared" si="556"/>
        <v>0</v>
      </c>
      <c r="AW1336" s="23" t="str">
        <f t="shared" si="557"/>
        <v>NÃO MEDIDO</v>
      </c>
      <c r="AX1336" s="45"/>
    </row>
    <row r="1337" spans="1:50" s="41" customFormat="1" ht="43.5" customHeight="1" x14ac:dyDescent="0.2">
      <c r="A1337" s="41" t="s">
        <v>39</v>
      </c>
      <c r="C1337" s="57" t="s">
        <v>385</v>
      </c>
      <c r="D1337" s="56" t="s">
        <v>384</v>
      </c>
      <c r="E1337" s="55" t="s">
        <v>43</v>
      </c>
      <c r="F1337" s="53">
        <v>1</v>
      </c>
      <c r="G1337" s="53">
        <v>0</v>
      </c>
      <c r="H1337" s="54">
        <v>0</v>
      </c>
      <c r="I1337" s="54"/>
      <c r="J1337" s="54">
        <v>0</v>
      </c>
      <c r="K1337" s="53">
        <f t="shared" si="549"/>
        <v>1</v>
      </c>
      <c r="L1337" s="52">
        <v>114.34</v>
      </c>
      <c r="M1337" s="51">
        <f t="shared" si="555"/>
        <v>114.34</v>
      </c>
      <c r="N1337" s="50"/>
      <c r="O1337" s="50">
        <f t="shared" si="558"/>
        <v>0</v>
      </c>
      <c r="P1337" s="50"/>
      <c r="Q1337" s="50">
        <f t="shared" si="559"/>
        <v>0</v>
      </c>
      <c r="R1337" s="50"/>
      <c r="S1337" s="50">
        <f t="shared" si="560"/>
        <v>0</v>
      </c>
      <c r="T1337" s="50"/>
      <c r="U1337" s="50">
        <f t="shared" si="561"/>
        <v>0</v>
      </c>
      <c r="V1337" s="50"/>
      <c r="W1337" s="50">
        <f t="shared" si="562"/>
        <v>0</v>
      </c>
      <c r="X1337" s="50"/>
      <c r="Y1337" s="50">
        <f t="shared" si="563"/>
        <v>0</v>
      </c>
      <c r="Z1337" s="50"/>
      <c r="AA1337" s="50">
        <f t="shared" si="564"/>
        <v>0</v>
      </c>
      <c r="AB1337" s="50"/>
      <c r="AC1337" s="50">
        <f t="shared" si="550"/>
        <v>0</v>
      </c>
      <c r="AD1337" s="50"/>
      <c r="AE1337" s="50">
        <f t="shared" si="567"/>
        <v>0</v>
      </c>
      <c r="AF1337" s="50"/>
      <c r="AG1337" s="50">
        <f t="shared" si="568"/>
        <v>0</v>
      </c>
      <c r="AH1337" s="50">
        <v>1</v>
      </c>
      <c r="AI1337" s="50">
        <f t="shared" si="566"/>
        <v>114.34</v>
      </c>
      <c r="AJ1337" s="50"/>
      <c r="AK1337" s="50">
        <f t="shared" si="565"/>
        <v>0</v>
      </c>
      <c r="AL1337" s="50"/>
      <c r="AM1337" s="50">
        <f t="shared" si="551"/>
        <v>0</v>
      </c>
      <c r="AN1337" s="50"/>
      <c r="AO1337" s="50">
        <f t="shared" si="552"/>
        <v>0</v>
      </c>
      <c r="AP1337" s="49">
        <f t="shared" si="553"/>
        <v>1</v>
      </c>
      <c r="AQ1337" s="49">
        <f t="shared" si="546"/>
        <v>114.34</v>
      </c>
      <c r="AR1337" s="49">
        <f t="shared" si="547"/>
        <v>0</v>
      </c>
      <c r="AS1337" s="58">
        <f t="shared" si="548"/>
        <v>0</v>
      </c>
      <c r="AT1337" s="47"/>
      <c r="AU1337" s="46"/>
      <c r="AV1337" s="24">
        <f t="shared" si="556"/>
        <v>0</v>
      </c>
      <c r="AW1337" s="23" t="str">
        <f t="shared" si="557"/>
        <v>NÃO MEDIDO</v>
      </c>
      <c r="AX1337" s="45"/>
    </row>
    <row r="1338" spans="1:50" s="41" customFormat="1" ht="43.5" customHeight="1" x14ac:dyDescent="0.2">
      <c r="A1338" s="41" t="s">
        <v>39</v>
      </c>
      <c r="C1338" s="57" t="s">
        <v>659</v>
      </c>
      <c r="D1338" s="56" t="s">
        <v>658</v>
      </c>
      <c r="E1338" s="55" t="s">
        <v>43</v>
      </c>
      <c r="F1338" s="53">
        <v>2</v>
      </c>
      <c r="G1338" s="53">
        <v>0</v>
      </c>
      <c r="H1338" s="54">
        <v>0</v>
      </c>
      <c r="I1338" s="54"/>
      <c r="J1338" s="54">
        <v>0</v>
      </c>
      <c r="K1338" s="53">
        <f t="shared" si="549"/>
        <v>2</v>
      </c>
      <c r="L1338" s="52">
        <v>669.67</v>
      </c>
      <c r="M1338" s="51">
        <f t="shared" si="555"/>
        <v>1339.34</v>
      </c>
      <c r="N1338" s="50"/>
      <c r="O1338" s="50">
        <f t="shared" si="558"/>
        <v>0</v>
      </c>
      <c r="P1338" s="50"/>
      <c r="Q1338" s="50">
        <f t="shared" si="559"/>
        <v>0</v>
      </c>
      <c r="R1338" s="50"/>
      <c r="S1338" s="50">
        <f t="shared" si="560"/>
        <v>0</v>
      </c>
      <c r="T1338" s="50"/>
      <c r="U1338" s="50">
        <f t="shared" si="561"/>
        <v>0</v>
      </c>
      <c r="V1338" s="50"/>
      <c r="W1338" s="50">
        <f t="shared" si="562"/>
        <v>0</v>
      </c>
      <c r="X1338" s="50"/>
      <c r="Y1338" s="50">
        <f t="shared" si="563"/>
        <v>0</v>
      </c>
      <c r="Z1338" s="50"/>
      <c r="AA1338" s="50">
        <f t="shared" si="564"/>
        <v>0</v>
      </c>
      <c r="AB1338" s="50"/>
      <c r="AC1338" s="50">
        <f t="shared" si="550"/>
        <v>0</v>
      </c>
      <c r="AD1338" s="50"/>
      <c r="AE1338" s="50">
        <f t="shared" si="567"/>
        <v>0</v>
      </c>
      <c r="AF1338" s="50"/>
      <c r="AG1338" s="50">
        <f t="shared" si="568"/>
        <v>0</v>
      </c>
      <c r="AH1338" s="50">
        <v>2</v>
      </c>
      <c r="AI1338" s="50">
        <f t="shared" si="566"/>
        <v>1339.34</v>
      </c>
      <c r="AJ1338" s="50"/>
      <c r="AK1338" s="50">
        <f t="shared" si="565"/>
        <v>0</v>
      </c>
      <c r="AL1338" s="50"/>
      <c r="AM1338" s="50">
        <f t="shared" si="551"/>
        <v>0</v>
      </c>
      <c r="AN1338" s="50"/>
      <c r="AO1338" s="50">
        <f t="shared" si="552"/>
        <v>0</v>
      </c>
      <c r="AP1338" s="49">
        <f t="shared" si="553"/>
        <v>2</v>
      </c>
      <c r="AQ1338" s="49">
        <f t="shared" si="546"/>
        <v>1339.34</v>
      </c>
      <c r="AR1338" s="49">
        <f t="shared" si="547"/>
        <v>0</v>
      </c>
      <c r="AS1338" s="58">
        <f t="shared" si="548"/>
        <v>0</v>
      </c>
      <c r="AT1338" s="47"/>
      <c r="AU1338" s="46"/>
      <c r="AV1338" s="24">
        <f t="shared" si="556"/>
        <v>0</v>
      </c>
      <c r="AW1338" s="23" t="str">
        <f t="shared" si="557"/>
        <v>NÃO MEDIDO</v>
      </c>
      <c r="AX1338" s="45"/>
    </row>
    <row r="1339" spans="1:50" s="41" customFormat="1" ht="56.25" customHeight="1" x14ac:dyDescent="0.2">
      <c r="A1339" s="41" t="s">
        <v>39</v>
      </c>
      <c r="C1339" s="57" t="s">
        <v>657</v>
      </c>
      <c r="D1339" s="56" t="s">
        <v>656</v>
      </c>
      <c r="E1339" s="55" t="s">
        <v>43</v>
      </c>
      <c r="F1339" s="53">
        <v>3</v>
      </c>
      <c r="G1339" s="53">
        <v>0</v>
      </c>
      <c r="H1339" s="54">
        <v>0</v>
      </c>
      <c r="I1339" s="54"/>
      <c r="J1339" s="54">
        <v>0</v>
      </c>
      <c r="K1339" s="53">
        <f t="shared" si="549"/>
        <v>3</v>
      </c>
      <c r="L1339" s="52">
        <v>482.28</v>
      </c>
      <c r="M1339" s="51">
        <f t="shared" si="555"/>
        <v>1446.84</v>
      </c>
      <c r="N1339" s="50"/>
      <c r="O1339" s="50">
        <f t="shared" si="558"/>
        <v>0</v>
      </c>
      <c r="P1339" s="50"/>
      <c r="Q1339" s="50">
        <f t="shared" si="559"/>
        <v>0</v>
      </c>
      <c r="R1339" s="50"/>
      <c r="S1339" s="50">
        <f t="shared" si="560"/>
        <v>0</v>
      </c>
      <c r="T1339" s="50"/>
      <c r="U1339" s="50">
        <f t="shared" si="561"/>
        <v>0</v>
      </c>
      <c r="V1339" s="50"/>
      <c r="W1339" s="50">
        <f t="shared" si="562"/>
        <v>0</v>
      </c>
      <c r="X1339" s="50"/>
      <c r="Y1339" s="50">
        <f t="shared" si="563"/>
        <v>0</v>
      </c>
      <c r="Z1339" s="50"/>
      <c r="AA1339" s="50">
        <f t="shared" si="564"/>
        <v>0</v>
      </c>
      <c r="AB1339" s="50"/>
      <c r="AC1339" s="50">
        <f t="shared" si="550"/>
        <v>0</v>
      </c>
      <c r="AD1339" s="50"/>
      <c r="AE1339" s="50">
        <f t="shared" si="567"/>
        <v>0</v>
      </c>
      <c r="AF1339" s="50"/>
      <c r="AG1339" s="50">
        <f t="shared" si="568"/>
        <v>0</v>
      </c>
      <c r="AH1339" s="50">
        <v>3</v>
      </c>
      <c r="AI1339" s="50">
        <f t="shared" si="566"/>
        <v>1446.84</v>
      </c>
      <c r="AJ1339" s="50"/>
      <c r="AK1339" s="50">
        <f t="shared" si="565"/>
        <v>0</v>
      </c>
      <c r="AL1339" s="50"/>
      <c r="AM1339" s="50">
        <f t="shared" si="551"/>
        <v>0</v>
      </c>
      <c r="AN1339" s="50"/>
      <c r="AO1339" s="50">
        <f t="shared" si="552"/>
        <v>0</v>
      </c>
      <c r="AP1339" s="49">
        <f t="shared" si="553"/>
        <v>3</v>
      </c>
      <c r="AQ1339" s="49">
        <f t="shared" si="546"/>
        <v>1446.84</v>
      </c>
      <c r="AR1339" s="49">
        <f t="shared" si="547"/>
        <v>0</v>
      </c>
      <c r="AS1339" s="58">
        <f t="shared" si="548"/>
        <v>0</v>
      </c>
      <c r="AT1339" s="47"/>
      <c r="AU1339" s="46"/>
      <c r="AV1339" s="24">
        <f t="shared" si="556"/>
        <v>0</v>
      </c>
      <c r="AW1339" s="23" t="str">
        <f t="shared" si="557"/>
        <v>NÃO MEDIDO</v>
      </c>
      <c r="AX1339" s="45"/>
    </row>
    <row r="1340" spans="1:50" s="41" customFormat="1" ht="52.5" customHeight="1" x14ac:dyDescent="0.2">
      <c r="A1340" s="41" t="s">
        <v>39</v>
      </c>
      <c r="C1340" s="57" t="s">
        <v>724</v>
      </c>
      <c r="D1340" s="56" t="s">
        <v>723</v>
      </c>
      <c r="E1340" s="55" t="s">
        <v>182</v>
      </c>
      <c r="F1340" s="53">
        <v>110</v>
      </c>
      <c r="G1340" s="53">
        <v>0</v>
      </c>
      <c r="H1340" s="54">
        <v>0</v>
      </c>
      <c r="I1340" s="54">
        <v>274.5</v>
      </c>
      <c r="J1340" s="54">
        <v>100</v>
      </c>
      <c r="K1340" s="53">
        <f t="shared" si="549"/>
        <v>484.5</v>
      </c>
      <c r="L1340" s="52">
        <v>93.61</v>
      </c>
      <c r="M1340" s="51">
        <f t="shared" si="555"/>
        <v>45354.05</v>
      </c>
      <c r="N1340" s="50"/>
      <c r="O1340" s="50">
        <f t="shared" si="558"/>
        <v>0</v>
      </c>
      <c r="P1340" s="50"/>
      <c r="Q1340" s="50">
        <f t="shared" si="559"/>
        <v>0</v>
      </c>
      <c r="R1340" s="50"/>
      <c r="S1340" s="50">
        <f t="shared" si="560"/>
        <v>0</v>
      </c>
      <c r="T1340" s="50"/>
      <c r="U1340" s="50">
        <f t="shared" si="561"/>
        <v>0</v>
      </c>
      <c r="V1340" s="50"/>
      <c r="W1340" s="50">
        <f t="shared" si="562"/>
        <v>0</v>
      </c>
      <c r="X1340" s="50"/>
      <c r="Y1340" s="50">
        <f t="shared" si="563"/>
        <v>0</v>
      </c>
      <c r="Z1340" s="50"/>
      <c r="AA1340" s="50">
        <f t="shared" si="564"/>
        <v>0</v>
      </c>
      <c r="AB1340" s="50"/>
      <c r="AC1340" s="50">
        <f t="shared" si="550"/>
        <v>0</v>
      </c>
      <c r="AD1340" s="50"/>
      <c r="AE1340" s="50">
        <f t="shared" si="567"/>
        <v>0</v>
      </c>
      <c r="AF1340" s="50">
        <v>110</v>
      </c>
      <c r="AG1340" s="50">
        <f t="shared" si="568"/>
        <v>10297.1</v>
      </c>
      <c r="AH1340" s="50">
        <v>274.5</v>
      </c>
      <c r="AI1340" s="50">
        <f t="shared" si="566"/>
        <v>25695.95</v>
      </c>
      <c r="AJ1340" s="50">
        <v>100</v>
      </c>
      <c r="AK1340" s="50">
        <f t="shared" si="565"/>
        <v>9361</v>
      </c>
      <c r="AL1340" s="50"/>
      <c r="AM1340" s="50">
        <f t="shared" si="551"/>
        <v>0</v>
      </c>
      <c r="AN1340" s="50"/>
      <c r="AO1340" s="50">
        <f t="shared" si="552"/>
        <v>0</v>
      </c>
      <c r="AP1340" s="49">
        <f t="shared" si="553"/>
        <v>484.5</v>
      </c>
      <c r="AQ1340" s="49">
        <f t="shared" si="546"/>
        <v>45354.05</v>
      </c>
      <c r="AR1340" s="49">
        <f t="shared" si="547"/>
        <v>0</v>
      </c>
      <c r="AS1340" s="58">
        <f t="shared" si="548"/>
        <v>0</v>
      </c>
      <c r="AT1340" s="47"/>
      <c r="AU1340" s="46"/>
      <c r="AV1340" s="24">
        <f t="shared" si="556"/>
        <v>100</v>
      </c>
      <c r="AW1340" s="23" t="str">
        <f t="shared" si="557"/>
        <v>MEDIDO</v>
      </c>
      <c r="AX1340" s="45"/>
    </row>
    <row r="1341" spans="1:50" s="41" customFormat="1" ht="51.75" customHeight="1" x14ac:dyDescent="0.2">
      <c r="A1341" s="41" t="s">
        <v>39</v>
      </c>
      <c r="C1341" s="57" t="s">
        <v>722</v>
      </c>
      <c r="D1341" s="56" t="s">
        <v>721</v>
      </c>
      <c r="E1341" s="55" t="s">
        <v>43</v>
      </c>
      <c r="F1341" s="53">
        <v>1</v>
      </c>
      <c r="G1341" s="53">
        <v>0</v>
      </c>
      <c r="H1341" s="54">
        <v>0</v>
      </c>
      <c r="I1341" s="54"/>
      <c r="J1341" s="54">
        <v>0</v>
      </c>
      <c r="K1341" s="53">
        <f t="shared" si="549"/>
        <v>1</v>
      </c>
      <c r="L1341" s="52">
        <v>56.04</v>
      </c>
      <c r="M1341" s="51">
        <f t="shared" si="555"/>
        <v>56.04</v>
      </c>
      <c r="N1341" s="50"/>
      <c r="O1341" s="50">
        <f t="shared" si="558"/>
        <v>0</v>
      </c>
      <c r="P1341" s="50"/>
      <c r="Q1341" s="50">
        <f t="shared" si="559"/>
        <v>0</v>
      </c>
      <c r="R1341" s="50"/>
      <c r="S1341" s="50">
        <f t="shared" si="560"/>
        <v>0</v>
      </c>
      <c r="T1341" s="50"/>
      <c r="U1341" s="50">
        <f t="shared" si="561"/>
        <v>0</v>
      </c>
      <c r="V1341" s="50"/>
      <c r="W1341" s="50">
        <f t="shared" si="562"/>
        <v>0</v>
      </c>
      <c r="X1341" s="50"/>
      <c r="Y1341" s="50">
        <f t="shared" si="563"/>
        <v>0</v>
      </c>
      <c r="Z1341" s="50"/>
      <c r="AA1341" s="50">
        <f t="shared" si="564"/>
        <v>0</v>
      </c>
      <c r="AB1341" s="50"/>
      <c r="AC1341" s="50">
        <f t="shared" si="550"/>
        <v>0</v>
      </c>
      <c r="AD1341" s="50"/>
      <c r="AE1341" s="50">
        <f t="shared" si="567"/>
        <v>0</v>
      </c>
      <c r="AF1341" s="50"/>
      <c r="AG1341" s="50">
        <f t="shared" si="568"/>
        <v>0</v>
      </c>
      <c r="AH1341" s="50">
        <v>1</v>
      </c>
      <c r="AI1341" s="50">
        <f t="shared" si="566"/>
        <v>56.04</v>
      </c>
      <c r="AJ1341" s="50"/>
      <c r="AK1341" s="50">
        <f t="shared" si="565"/>
        <v>0</v>
      </c>
      <c r="AL1341" s="50"/>
      <c r="AM1341" s="50">
        <f t="shared" si="551"/>
        <v>0</v>
      </c>
      <c r="AN1341" s="50"/>
      <c r="AO1341" s="50">
        <f t="shared" si="552"/>
        <v>0</v>
      </c>
      <c r="AP1341" s="49">
        <f t="shared" si="553"/>
        <v>1</v>
      </c>
      <c r="AQ1341" s="49">
        <f t="shared" si="546"/>
        <v>56.04</v>
      </c>
      <c r="AR1341" s="49">
        <f t="shared" si="547"/>
        <v>0</v>
      </c>
      <c r="AS1341" s="58">
        <f t="shared" si="548"/>
        <v>0</v>
      </c>
      <c r="AT1341" s="47"/>
      <c r="AU1341" s="46"/>
      <c r="AV1341" s="24">
        <f t="shared" si="556"/>
        <v>0</v>
      </c>
      <c r="AW1341" s="23" t="str">
        <f t="shared" si="557"/>
        <v>NÃO MEDIDO</v>
      </c>
      <c r="AX1341" s="45"/>
    </row>
    <row r="1342" spans="1:50" s="41" customFormat="1" ht="51.75" customHeight="1" x14ac:dyDescent="0.2">
      <c r="A1342" s="41" t="s">
        <v>39</v>
      </c>
      <c r="C1342" s="57" t="s">
        <v>655</v>
      </c>
      <c r="D1342" s="56" t="s">
        <v>654</v>
      </c>
      <c r="E1342" s="55" t="s">
        <v>43</v>
      </c>
      <c r="F1342" s="53">
        <v>2</v>
      </c>
      <c r="G1342" s="53">
        <v>0</v>
      </c>
      <c r="H1342" s="54">
        <v>0</v>
      </c>
      <c r="I1342" s="54"/>
      <c r="J1342" s="54">
        <v>0</v>
      </c>
      <c r="K1342" s="53">
        <f t="shared" si="549"/>
        <v>2</v>
      </c>
      <c r="L1342" s="52">
        <v>691.15</v>
      </c>
      <c r="M1342" s="51">
        <f t="shared" si="555"/>
        <v>1382.3</v>
      </c>
      <c r="N1342" s="50"/>
      <c r="O1342" s="50">
        <f t="shared" si="558"/>
        <v>0</v>
      </c>
      <c r="P1342" s="50"/>
      <c r="Q1342" s="50">
        <f t="shared" si="559"/>
        <v>0</v>
      </c>
      <c r="R1342" s="50"/>
      <c r="S1342" s="50">
        <f t="shared" si="560"/>
        <v>0</v>
      </c>
      <c r="T1342" s="50"/>
      <c r="U1342" s="50">
        <f t="shared" si="561"/>
        <v>0</v>
      </c>
      <c r="V1342" s="50"/>
      <c r="W1342" s="50">
        <f t="shared" si="562"/>
        <v>0</v>
      </c>
      <c r="X1342" s="50"/>
      <c r="Y1342" s="50">
        <f t="shared" si="563"/>
        <v>0</v>
      </c>
      <c r="Z1342" s="50"/>
      <c r="AA1342" s="50">
        <f t="shared" si="564"/>
        <v>0</v>
      </c>
      <c r="AB1342" s="50"/>
      <c r="AC1342" s="50">
        <f t="shared" si="550"/>
        <v>0</v>
      </c>
      <c r="AD1342" s="50"/>
      <c r="AE1342" s="50">
        <f t="shared" si="567"/>
        <v>0</v>
      </c>
      <c r="AF1342" s="50"/>
      <c r="AG1342" s="50">
        <f t="shared" si="568"/>
        <v>0</v>
      </c>
      <c r="AH1342" s="50">
        <v>2</v>
      </c>
      <c r="AI1342" s="50">
        <f t="shared" si="566"/>
        <v>1382.3</v>
      </c>
      <c r="AJ1342" s="50"/>
      <c r="AK1342" s="50">
        <f t="shared" si="565"/>
        <v>0</v>
      </c>
      <c r="AL1342" s="50"/>
      <c r="AM1342" s="50">
        <f t="shared" si="551"/>
        <v>0</v>
      </c>
      <c r="AN1342" s="50"/>
      <c r="AO1342" s="50">
        <f t="shared" si="552"/>
        <v>0</v>
      </c>
      <c r="AP1342" s="49">
        <f t="shared" si="553"/>
        <v>2</v>
      </c>
      <c r="AQ1342" s="49">
        <f t="shared" si="546"/>
        <v>1382.3</v>
      </c>
      <c r="AR1342" s="49">
        <f t="shared" si="547"/>
        <v>0</v>
      </c>
      <c r="AS1342" s="58">
        <f t="shared" si="548"/>
        <v>0</v>
      </c>
      <c r="AT1342" s="47"/>
      <c r="AU1342" s="46"/>
      <c r="AV1342" s="24">
        <f t="shared" si="556"/>
        <v>0</v>
      </c>
      <c r="AW1342" s="23" t="str">
        <f t="shared" si="557"/>
        <v>NÃO MEDIDO</v>
      </c>
      <c r="AX1342" s="45"/>
    </row>
    <row r="1343" spans="1:50" s="41" customFormat="1" ht="51.75" customHeight="1" x14ac:dyDescent="0.2">
      <c r="A1343" s="41" t="s">
        <v>39</v>
      </c>
      <c r="C1343" s="57" t="s">
        <v>720</v>
      </c>
      <c r="D1343" s="56" t="s">
        <v>719</v>
      </c>
      <c r="E1343" s="55" t="s">
        <v>43</v>
      </c>
      <c r="F1343" s="53">
        <v>1</v>
      </c>
      <c r="G1343" s="53">
        <v>0</v>
      </c>
      <c r="H1343" s="54">
        <v>0</v>
      </c>
      <c r="I1343" s="54"/>
      <c r="J1343" s="54">
        <v>0</v>
      </c>
      <c r="K1343" s="53">
        <f t="shared" si="549"/>
        <v>1</v>
      </c>
      <c r="L1343" s="52">
        <v>165240.79</v>
      </c>
      <c r="M1343" s="51">
        <f t="shared" si="555"/>
        <v>165240.79</v>
      </c>
      <c r="N1343" s="50"/>
      <c r="O1343" s="50">
        <f t="shared" si="558"/>
        <v>0</v>
      </c>
      <c r="P1343" s="50"/>
      <c r="Q1343" s="50">
        <f t="shared" si="559"/>
        <v>0</v>
      </c>
      <c r="R1343" s="50"/>
      <c r="S1343" s="50">
        <f t="shared" si="560"/>
        <v>0</v>
      </c>
      <c r="T1343" s="50"/>
      <c r="U1343" s="50">
        <f t="shared" si="561"/>
        <v>0</v>
      </c>
      <c r="V1343" s="50"/>
      <c r="W1343" s="50">
        <f t="shared" si="562"/>
        <v>0</v>
      </c>
      <c r="X1343" s="50"/>
      <c r="Y1343" s="50">
        <f t="shared" si="563"/>
        <v>0</v>
      </c>
      <c r="Z1343" s="50"/>
      <c r="AA1343" s="50">
        <f t="shared" si="564"/>
        <v>0</v>
      </c>
      <c r="AB1343" s="50"/>
      <c r="AC1343" s="50">
        <f t="shared" si="550"/>
        <v>0</v>
      </c>
      <c r="AD1343" s="50"/>
      <c r="AE1343" s="50">
        <f t="shared" si="567"/>
        <v>0</v>
      </c>
      <c r="AF1343" s="50">
        <v>1</v>
      </c>
      <c r="AG1343" s="50">
        <f t="shared" si="568"/>
        <v>165240.79</v>
      </c>
      <c r="AH1343" s="50"/>
      <c r="AI1343" s="50">
        <f t="shared" si="566"/>
        <v>0</v>
      </c>
      <c r="AJ1343" s="50"/>
      <c r="AK1343" s="50">
        <f t="shared" si="565"/>
        <v>0</v>
      </c>
      <c r="AL1343" s="50"/>
      <c r="AM1343" s="50">
        <f t="shared" si="551"/>
        <v>0</v>
      </c>
      <c r="AN1343" s="50"/>
      <c r="AO1343" s="50">
        <f t="shared" si="552"/>
        <v>0</v>
      </c>
      <c r="AP1343" s="49">
        <f t="shared" si="553"/>
        <v>1</v>
      </c>
      <c r="AQ1343" s="49">
        <f t="shared" si="546"/>
        <v>165240.79</v>
      </c>
      <c r="AR1343" s="49">
        <f t="shared" si="547"/>
        <v>0</v>
      </c>
      <c r="AS1343" s="58">
        <f t="shared" si="548"/>
        <v>0</v>
      </c>
      <c r="AT1343" s="47"/>
      <c r="AU1343" s="46"/>
      <c r="AV1343" s="24">
        <f t="shared" si="556"/>
        <v>0</v>
      </c>
      <c r="AW1343" s="23" t="str">
        <f t="shared" si="557"/>
        <v>NÃO MEDIDO</v>
      </c>
      <c r="AX1343" s="45"/>
    </row>
    <row r="1344" spans="1:50" s="41" customFormat="1" ht="54.75" customHeight="1" x14ac:dyDescent="0.2">
      <c r="A1344" s="41" t="s">
        <v>39</v>
      </c>
      <c r="C1344" s="57" t="s">
        <v>718</v>
      </c>
      <c r="D1344" s="56" t="s">
        <v>717</v>
      </c>
      <c r="E1344" s="55" t="s">
        <v>43</v>
      </c>
      <c r="F1344" s="53">
        <v>1</v>
      </c>
      <c r="G1344" s="53">
        <v>0</v>
      </c>
      <c r="H1344" s="54">
        <v>0</v>
      </c>
      <c r="I1344" s="54"/>
      <c r="J1344" s="54">
        <v>0</v>
      </c>
      <c r="K1344" s="53">
        <f t="shared" si="549"/>
        <v>1</v>
      </c>
      <c r="L1344" s="52">
        <v>16031.49</v>
      </c>
      <c r="M1344" s="51">
        <f t="shared" si="555"/>
        <v>16031.49</v>
      </c>
      <c r="N1344" s="50"/>
      <c r="O1344" s="50">
        <f t="shared" si="558"/>
        <v>0</v>
      </c>
      <c r="P1344" s="50"/>
      <c r="Q1344" s="50">
        <f t="shared" si="559"/>
        <v>0</v>
      </c>
      <c r="R1344" s="50"/>
      <c r="S1344" s="50">
        <f t="shared" si="560"/>
        <v>0</v>
      </c>
      <c r="T1344" s="50"/>
      <c r="U1344" s="50">
        <f t="shared" si="561"/>
        <v>0</v>
      </c>
      <c r="V1344" s="50"/>
      <c r="W1344" s="50">
        <f t="shared" si="562"/>
        <v>0</v>
      </c>
      <c r="X1344" s="50"/>
      <c r="Y1344" s="50">
        <f t="shared" si="563"/>
        <v>0</v>
      </c>
      <c r="Z1344" s="50"/>
      <c r="AA1344" s="50">
        <f t="shared" si="564"/>
        <v>0</v>
      </c>
      <c r="AB1344" s="50"/>
      <c r="AC1344" s="50">
        <f t="shared" si="550"/>
        <v>0</v>
      </c>
      <c r="AD1344" s="50"/>
      <c r="AE1344" s="50">
        <f t="shared" si="567"/>
        <v>0</v>
      </c>
      <c r="AF1344" s="50"/>
      <c r="AG1344" s="50">
        <f t="shared" si="568"/>
        <v>0</v>
      </c>
      <c r="AH1344" s="50">
        <v>1</v>
      </c>
      <c r="AI1344" s="50">
        <f t="shared" si="566"/>
        <v>16031.49</v>
      </c>
      <c r="AJ1344" s="50"/>
      <c r="AK1344" s="50">
        <f t="shared" si="565"/>
        <v>0</v>
      </c>
      <c r="AL1344" s="50"/>
      <c r="AM1344" s="50">
        <f t="shared" si="551"/>
        <v>0</v>
      </c>
      <c r="AN1344" s="50"/>
      <c r="AO1344" s="50">
        <f t="shared" si="552"/>
        <v>0</v>
      </c>
      <c r="AP1344" s="49">
        <f t="shared" si="553"/>
        <v>1</v>
      </c>
      <c r="AQ1344" s="49">
        <f t="shared" si="546"/>
        <v>16031.49</v>
      </c>
      <c r="AR1344" s="49">
        <f t="shared" si="547"/>
        <v>0</v>
      </c>
      <c r="AS1344" s="58">
        <f t="shared" si="548"/>
        <v>0</v>
      </c>
      <c r="AT1344" s="47"/>
      <c r="AU1344" s="46"/>
      <c r="AV1344" s="24">
        <f t="shared" si="556"/>
        <v>0</v>
      </c>
      <c r="AW1344" s="23" t="str">
        <f t="shared" si="557"/>
        <v>NÃO MEDIDO</v>
      </c>
      <c r="AX1344" s="45"/>
    </row>
    <row r="1345" spans="1:50" s="41" customFormat="1" ht="54.75" customHeight="1" x14ac:dyDescent="0.2">
      <c r="A1345" s="41" t="s">
        <v>39</v>
      </c>
      <c r="C1345" s="57" t="s">
        <v>716</v>
      </c>
      <c r="D1345" s="56" t="s">
        <v>715</v>
      </c>
      <c r="E1345" s="55" t="s">
        <v>43</v>
      </c>
      <c r="F1345" s="53">
        <v>1</v>
      </c>
      <c r="G1345" s="53">
        <v>0</v>
      </c>
      <c r="H1345" s="54">
        <v>0</v>
      </c>
      <c r="I1345" s="54"/>
      <c r="J1345" s="54">
        <v>0</v>
      </c>
      <c r="K1345" s="53">
        <f t="shared" si="549"/>
        <v>1</v>
      </c>
      <c r="L1345" s="52">
        <v>3384.14</v>
      </c>
      <c r="M1345" s="51">
        <f t="shared" si="555"/>
        <v>3384.14</v>
      </c>
      <c r="N1345" s="50"/>
      <c r="O1345" s="50">
        <f t="shared" si="558"/>
        <v>0</v>
      </c>
      <c r="P1345" s="50"/>
      <c r="Q1345" s="50">
        <f t="shared" si="559"/>
        <v>0</v>
      </c>
      <c r="R1345" s="50"/>
      <c r="S1345" s="50">
        <f t="shared" si="560"/>
        <v>0</v>
      </c>
      <c r="T1345" s="50"/>
      <c r="U1345" s="50">
        <f t="shared" si="561"/>
        <v>0</v>
      </c>
      <c r="V1345" s="50"/>
      <c r="W1345" s="50">
        <f t="shared" si="562"/>
        <v>0</v>
      </c>
      <c r="X1345" s="50"/>
      <c r="Y1345" s="50">
        <f t="shared" si="563"/>
        <v>0</v>
      </c>
      <c r="Z1345" s="50"/>
      <c r="AA1345" s="50">
        <f t="shared" si="564"/>
        <v>0</v>
      </c>
      <c r="AB1345" s="50"/>
      <c r="AC1345" s="50">
        <f t="shared" si="550"/>
        <v>0</v>
      </c>
      <c r="AD1345" s="50"/>
      <c r="AE1345" s="50">
        <f t="shared" si="567"/>
        <v>0</v>
      </c>
      <c r="AF1345" s="50"/>
      <c r="AG1345" s="50">
        <f t="shared" si="568"/>
        <v>0</v>
      </c>
      <c r="AH1345" s="50">
        <v>1</v>
      </c>
      <c r="AI1345" s="50">
        <f t="shared" si="566"/>
        <v>3384.14</v>
      </c>
      <c r="AJ1345" s="50"/>
      <c r="AK1345" s="50">
        <f t="shared" si="565"/>
        <v>0</v>
      </c>
      <c r="AL1345" s="50"/>
      <c r="AM1345" s="50">
        <f t="shared" si="551"/>
        <v>0</v>
      </c>
      <c r="AN1345" s="50"/>
      <c r="AO1345" s="50">
        <f t="shared" si="552"/>
        <v>0</v>
      </c>
      <c r="AP1345" s="49">
        <f t="shared" si="553"/>
        <v>1</v>
      </c>
      <c r="AQ1345" s="49">
        <f t="shared" si="546"/>
        <v>3384.14</v>
      </c>
      <c r="AR1345" s="49">
        <f t="shared" si="547"/>
        <v>0</v>
      </c>
      <c r="AS1345" s="58">
        <f t="shared" si="548"/>
        <v>0</v>
      </c>
      <c r="AT1345" s="47"/>
      <c r="AU1345" s="46"/>
      <c r="AV1345" s="24">
        <f t="shared" si="556"/>
        <v>0</v>
      </c>
      <c r="AW1345" s="23" t="str">
        <f t="shared" si="557"/>
        <v>NÃO MEDIDO</v>
      </c>
      <c r="AX1345" s="45"/>
    </row>
    <row r="1346" spans="1:50" s="41" customFormat="1" ht="54.75" customHeight="1" x14ac:dyDescent="0.2">
      <c r="A1346" s="41" t="s">
        <v>39</v>
      </c>
      <c r="C1346" s="57" t="s">
        <v>313</v>
      </c>
      <c r="D1346" s="56" t="s">
        <v>312</v>
      </c>
      <c r="E1346" s="55" t="s">
        <v>43</v>
      </c>
      <c r="F1346" s="53">
        <v>1</v>
      </c>
      <c r="G1346" s="53">
        <v>0</v>
      </c>
      <c r="H1346" s="54">
        <v>0</v>
      </c>
      <c r="I1346" s="54"/>
      <c r="J1346" s="54">
        <v>0</v>
      </c>
      <c r="K1346" s="53">
        <f t="shared" si="549"/>
        <v>1</v>
      </c>
      <c r="L1346" s="52">
        <v>4123.12</v>
      </c>
      <c r="M1346" s="51">
        <f t="shared" si="555"/>
        <v>4123.12</v>
      </c>
      <c r="N1346" s="50"/>
      <c r="O1346" s="50">
        <f t="shared" si="558"/>
        <v>0</v>
      </c>
      <c r="P1346" s="50"/>
      <c r="Q1346" s="50">
        <f t="shared" si="559"/>
        <v>0</v>
      </c>
      <c r="R1346" s="50"/>
      <c r="S1346" s="50">
        <f t="shared" si="560"/>
        <v>0</v>
      </c>
      <c r="T1346" s="50"/>
      <c r="U1346" s="50">
        <f t="shared" si="561"/>
        <v>0</v>
      </c>
      <c r="V1346" s="50"/>
      <c r="W1346" s="50">
        <f t="shared" si="562"/>
        <v>0</v>
      </c>
      <c r="X1346" s="50"/>
      <c r="Y1346" s="50">
        <f t="shared" si="563"/>
        <v>0</v>
      </c>
      <c r="Z1346" s="50"/>
      <c r="AA1346" s="50">
        <f t="shared" si="564"/>
        <v>0</v>
      </c>
      <c r="AB1346" s="50"/>
      <c r="AC1346" s="50">
        <f t="shared" si="550"/>
        <v>0</v>
      </c>
      <c r="AD1346" s="50"/>
      <c r="AE1346" s="50">
        <f t="shared" si="567"/>
        <v>0</v>
      </c>
      <c r="AF1346" s="50"/>
      <c r="AG1346" s="50">
        <f t="shared" si="568"/>
        <v>0</v>
      </c>
      <c r="AH1346" s="50">
        <v>1</v>
      </c>
      <c r="AI1346" s="50">
        <f t="shared" si="566"/>
        <v>4123.12</v>
      </c>
      <c r="AJ1346" s="50"/>
      <c r="AK1346" s="50">
        <f t="shared" si="565"/>
        <v>0</v>
      </c>
      <c r="AL1346" s="50"/>
      <c r="AM1346" s="50">
        <f t="shared" si="551"/>
        <v>0</v>
      </c>
      <c r="AN1346" s="50"/>
      <c r="AO1346" s="50">
        <f t="shared" si="552"/>
        <v>0</v>
      </c>
      <c r="AP1346" s="49">
        <f t="shared" si="553"/>
        <v>1</v>
      </c>
      <c r="AQ1346" s="49">
        <f t="shared" si="546"/>
        <v>4123.12</v>
      </c>
      <c r="AR1346" s="49">
        <f t="shared" si="547"/>
        <v>0</v>
      </c>
      <c r="AS1346" s="58">
        <f t="shared" si="548"/>
        <v>0</v>
      </c>
      <c r="AT1346" s="47"/>
      <c r="AU1346" s="46"/>
      <c r="AV1346" s="24">
        <f t="shared" si="556"/>
        <v>0</v>
      </c>
      <c r="AW1346" s="23" t="str">
        <f t="shared" si="557"/>
        <v>NÃO MEDIDO</v>
      </c>
      <c r="AX1346" s="45"/>
    </row>
    <row r="1347" spans="1:50" s="41" customFormat="1" ht="54.75" customHeight="1" x14ac:dyDescent="0.2">
      <c r="A1347" s="41" t="s">
        <v>39</v>
      </c>
      <c r="C1347" s="57" t="s">
        <v>714</v>
      </c>
      <c r="D1347" s="56" t="s">
        <v>713</v>
      </c>
      <c r="E1347" s="55" t="s">
        <v>43</v>
      </c>
      <c r="F1347" s="53">
        <v>2</v>
      </c>
      <c r="G1347" s="53">
        <v>0</v>
      </c>
      <c r="H1347" s="54">
        <v>0</v>
      </c>
      <c r="I1347" s="54"/>
      <c r="J1347" s="54">
        <v>0</v>
      </c>
      <c r="K1347" s="53">
        <f t="shared" si="549"/>
        <v>2</v>
      </c>
      <c r="L1347" s="52">
        <v>19809.32</v>
      </c>
      <c r="M1347" s="51">
        <f t="shared" si="555"/>
        <v>39618.639999999999</v>
      </c>
      <c r="N1347" s="50"/>
      <c r="O1347" s="50">
        <f t="shared" si="558"/>
        <v>0</v>
      </c>
      <c r="P1347" s="50"/>
      <c r="Q1347" s="50">
        <f t="shared" si="559"/>
        <v>0</v>
      </c>
      <c r="R1347" s="50"/>
      <c r="S1347" s="50">
        <f t="shared" si="560"/>
        <v>0</v>
      </c>
      <c r="T1347" s="50"/>
      <c r="U1347" s="50">
        <f t="shared" si="561"/>
        <v>0</v>
      </c>
      <c r="V1347" s="50"/>
      <c r="W1347" s="50">
        <f t="shared" si="562"/>
        <v>0</v>
      </c>
      <c r="X1347" s="50"/>
      <c r="Y1347" s="50">
        <f t="shared" si="563"/>
        <v>0</v>
      </c>
      <c r="Z1347" s="50"/>
      <c r="AA1347" s="50">
        <f t="shared" si="564"/>
        <v>0</v>
      </c>
      <c r="AB1347" s="50"/>
      <c r="AC1347" s="50">
        <f t="shared" si="550"/>
        <v>0</v>
      </c>
      <c r="AD1347" s="50"/>
      <c r="AE1347" s="50">
        <f t="shared" si="567"/>
        <v>0</v>
      </c>
      <c r="AF1347" s="50">
        <v>2</v>
      </c>
      <c r="AG1347" s="50">
        <f t="shared" si="568"/>
        <v>39618.639999999999</v>
      </c>
      <c r="AH1347" s="50"/>
      <c r="AI1347" s="50">
        <f t="shared" si="566"/>
        <v>0</v>
      </c>
      <c r="AJ1347" s="50"/>
      <c r="AK1347" s="50">
        <f t="shared" si="565"/>
        <v>0</v>
      </c>
      <c r="AL1347" s="50"/>
      <c r="AM1347" s="50">
        <f t="shared" si="551"/>
        <v>0</v>
      </c>
      <c r="AN1347" s="50"/>
      <c r="AO1347" s="50">
        <f t="shared" si="552"/>
        <v>0</v>
      </c>
      <c r="AP1347" s="49">
        <f t="shared" si="553"/>
        <v>2</v>
      </c>
      <c r="AQ1347" s="49">
        <f t="shared" si="546"/>
        <v>39618.639999999999</v>
      </c>
      <c r="AR1347" s="49">
        <f t="shared" si="547"/>
        <v>0</v>
      </c>
      <c r="AS1347" s="58">
        <f t="shared" si="548"/>
        <v>0</v>
      </c>
      <c r="AT1347" s="47"/>
      <c r="AU1347" s="46"/>
      <c r="AV1347" s="24">
        <f t="shared" si="556"/>
        <v>0</v>
      </c>
      <c r="AW1347" s="23" t="str">
        <f t="shared" si="557"/>
        <v>NÃO MEDIDO</v>
      </c>
      <c r="AX1347" s="45"/>
    </row>
    <row r="1348" spans="1:50" s="41" customFormat="1" ht="30" customHeight="1" x14ac:dyDescent="0.2">
      <c r="A1348" s="60" t="s">
        <v>41</v>
      </c>
      <c r="B1348" s="60"/>
      <c r="C1348" s="57">
        <v>190800</v>
      </c>
      <c r="D1348" s="56" t="s">
        <v>712</v>
      </c>
      <c r="E1348" s="55"/>
      <c r="F1348" s="53"/>
      <c r="G1348" s="53">
        <v>0</v>
      </c>
      <c r="H1348" s="54">
        <v>0</v>
      </c>
      <c r="I1348" s="54"/>
      <c r="J1348" s="54">
        <v>0</v>
      </c>
      <c r="K1348" s="53">
        <f t="shared" si="549"/>
        <v>0</v>
      </c>
      <c r="L1348" s="52"/>
      <c r="M1348" s="51">
        <f t="shared" si="555"/>
        <v>0</v>
      </c>
      <c r="N1348" s="50"/>
      <c r="O1348" s="50">
        <f t="shared" si="558"/>
        <v>0</v>
      </c>
      <c r="P1348" s="50"/>
      <c r="Q1348" s="50">
        <f t="shared" si="559"/>
        <v>0</v>
      </c>
      <c r="R1348" s="50"/>
      <c r="S1348" s="50">
        <f t="shared" si="560"/>
        <v>0</v>
      </c>
      <c r="T1348" s="50"/>
      <c r="U1348" s="50">
        <f t="shared" si="561"/>
        <v>0</v>
      </c>
      <c r="V1348" s="50"/>
      <c r="W1348" s="50">
        <f t="shared" si="562"/>
        <v>0</v>
      </c>
      <c r="X1348" s="50"/>
      <c r="Y1348" s="50">
        <f t="shared" si="563"/>
        <v>0</v>
      </c>
      <c r="Z1348" s="50"/>
      <c r="AA1348" s="50">
        <f t="shared" si="564"/>
        <v>0</v>
      </c>
      <c r="AB1348" s="50"/>
      <c r="AC1348" s="50">
        <f t="shared" si="550"/>
        <v>0</v>
      </c>
      <c r="AD1348" s="50"/>
      <c r="AE1348" s="50">
        <f t="shared" si="567"/>
        <v>0</v>
      </c>
      <c r="AF1348" s="50"/>
      <c r="AG1348" s="50">
        <f t="shared" si="568"/>
        <v>0</v>
      </c>
      <c r="AH1348" s="50"/>
      <c r="AI1348" s="50">
        <f t="shared" si="566"/>
        <v>0</v>
      </c>
      <c r="AJ1348" s="50"/>
      <c r="AK1348" s="50">
        <f t="shared" si="565"/>
        <v>0</v>
      </c>
      <c r="AL1348" s="50"/>
      <c r="AM1348" s="50">
        <f t="shared" si="551"/>
        <v>0</v>
      </c>
      <c r="AN1348" s="50"/>
      <c r="AO1348" s="50">
        <f t="shared" si="552"/>
        <v>0</v>
      </c>
      <c r="AP1348" s="49">
        <f t="shared" si="553"/>
        <v>0</v>
      </c>
      <c r="AQ1348" s="49">
        <f t="shared" si="546"/>
        <v>0</v>
      </c>
      <c r="AR1348" s="49">
        <f t="shared" si="547"/>
        <v>0</v>
      </c>
      <c r="AS1348" s="58">
        <f t="shared" si="548"/>
        <v>0</v>
      </c>
      <c r="AT1348" s="47"/>
      <c r="AU1348" s="46"/>
      <c r="AV1348" s="24">
        <f t="shared" si="556"/>
        <v>0</v>
      </c>
      <c r="AW1348" s="23" t="str">
        <f>IF(COUNTIF(AW1349:AW1415,"MEDIDO")&lt;&gt;0,"MEDIDO","NÃO MEDIDO")</f>
        <v>NÃO MEDIDO</v>
      </c>
      <c r="AX1348" s="45"/>
    </row>
    <row r="1349" spans="1:50" s="41" customFormat="1" ht="50.25" customHeight="1" x14ac:dyDescent="0.2">
      <c r="A1349" s="41" t="s">
        <v>39</v>
      </c>
      <c r="C1349" s="57" t="s">
        <v>306</v>
      </c>
      <c r="D1349" s="56" t="s">
        <v>305</v>
      </c>
      <c r="E1349" s="55" t="s">
        <v>182</v>
      </c>
      <c r="F1349" s="53">
        <v>141</v>
      </c>
      <c r="G1349" s="53">
        <v>0</v>
      </c>
      <c r="H1349" s="54">
        <v>0</v>
      </c>
      <c r="I1349" s="54"/>
      <c r="J1349" s="54">
        <v>0</v>
      </c>
      <c r="K1349" s="53">
        <f t="shared" si="549"/>
        <v>141</v>
      </c>
      <c r="L1349" s="52">
        <v>21.28</v>
      </c>
      <c r="M1349" s="51">
        <f t="shared" si="555"/>
        <v>3000.48</v>
      </c>
      <c r="N1349" s="50"/>
      <c r="O1349" s="50">
        <f t="shared" si="558"/>
        <v>0</v>
      </c>
      <c r="P1349" s="50"/>
      <c r="Q1349" s="50">
        <f t="shared" si="559"/>
        <v>0</v>
      </c>
      <c r="R1349" s="50">
        <v>84.45</v>
      </c>
      <c r="S1349" s="50">
        <f t="shared" si="560"/>
        <v>1797.1</v>
      </c>
      <c r="T1349" s="50"/>
      <c r="U1349" s="50">
        <f t="shared" si="561"/>
        <v>0</v>
      </c>
      <c r="V1349" s="50"/>
      <c r="W1349" s="50">
        <f t="shared" si="562"/>
        <v>0</v>
      </c>
      <c r="X1349" s="50"/>
      <c r="Y1349" s="50">
        <f t="shared" si="563"/>
        <v>0</v>
      </c>
      <c r="Z1349" s="50"/>
      <c r="AA1349" s="50">
        <f t="shared" si="564"/>
        <v>0</v>
      </c>
      <c r="AB1349" s="50"/>
      <c r="AC1349" s="50">
        <f t="shared" si="550"/>
        <v>0</v>
      </c>
      <c r="AD1349" s="50"/>
      <c r="AE1349" s="50">
        <f t="shared" si="567"/>
        <v>0</v>
      </c>
      <c r="AF1349" s="50">
        <v>8</v>
      </c>
      <c r="AG1349" s="50">
        <f t="shared" si="568"/>
        <v>170.24</v>
      </c>
      <c r="AH1349" s="50"/>
      <c r="AI1349" s="50">
        <f t="shared" si="566"/>
        <v>0</v>
      </c>
      <c r="AJ1349" s="50"/>
      <c r="AK1349" s="50">
        <f t="shared" si="565"/>
        <v>0</v>
      </c>
      <c r="AL1349" s="50"/>
      <c r="AM1349" s="50">
        <f t="shared" si="551"/>
        <v>0</v>
      </c>
      <c r="AN1349" s="50"/>
      <c r="AO1349" s="50">
        <f t="shared" si="552"/>
        <v>0</v>
      </c>
      <c r="AP1349" s="49">
        <f t="shared" si="553"/>
        <v>92.45</v>
      </c>
      <c r="AQ1349" s="49">
        <f t="shared" si="546"/>
        <v>1967.34</v>
      </c>
      <c r="AR1349" s="49">
        <f t="shared" si="547"/>
        <v>48.55</v>
      </c>
      <c r="AS1349" s="58">
        <f t="shared" si="548"/>
        <v>1033.1400000000001</v>
      </c>
      <c r="AT1349" s="47"/>
      <c r="AU1349" s="46"/>
      <c r="AV1349" s="24">
        <f t="shared" si="556"/>
        <v>0</v>
      </c>
      <c r="AW1349" s="23" t="str">
        <f t="shared" ref="AW1349:AW1380" si="569">IF(AV1349&lt;&gt;0,"MEDIDO","NÃO MEDIDO")</f>
        <v>NÃO MEDIDO</v>
      </c>
      <c r="AX1349" s="45"/>
    </row>
    <row r="1350" spans="1:50" s="41" customFormat="1" ht="50.25" customHeight="1" x14ac:dyDescent="0.2">
      <c r="A1350" s="41" t="s">
        <v>39</v>
      </c>
      <c r="C1350" s="57" t="s">
        <v>524</v>
      </c>
      <c r="D1350" s="56" t="s">
        <v>523</v>
      </c>
      <c r="E1350" s="55" t="s">
        <v>182</v>
      </c>
      <c r="F1350" s="53">
        <v>54</v>
      </c>
      <c r="G1350" s="53">
        <v>0</v>
      </c>
      <c r="H1350" s="54">
        <v>0</v>
      </c>
      <c r="I1350" s="54"/>
      <c r="J1350" s="54">
        <v>0</v>
      </c>
      <c r="K1350" s="53">
        <f t="shared" si="549"/>
        <v>54</v>
      </c>
      <c r="L1350" s="52">
        <v>40.5</v>
      </c>
      <c r="M1350" s="51">
        <f t="shared" si="555"/>
        <v>2187</v>
      </c>
      <c r="N1350" s="50"/>
      <c r="O1350" s="50">
        <f t="shared" si="558"/>
        <v>0</v>
      </c>
      <c r="P1350" s="50"/>
      <c r="Q1350" s="50">
        <f t="shared" si="559"/>
        <v>0</v>
      </c>
      <c r="R1350" s="50"/>
      <c r="S1350" s="50">
        <f t="shared" si="560"/>
        <v>0</v>
      </c>
      <c r="T1350" s="50"/>
      <c r="U1350" s="50">
        <f t="shared" si="561"/>
        <v>0</v>
      </c>
      <c r="V1350" s="50"/>
      <c r="W1350" s="50">
        <f t="shared" si="562"/>
        <v>0</v>
      </c>
      <c r="X1350" s="50"/>
      <c r="Y1350" s="50">
        <f t="shared" si="563"/>
        <v>0</v>
      </c>
      <c r="Z1350" s="50"/>
      <c r="AA1350" s="50">
        <f t="shared" si="564"/>
        <v>0</v>
      </c>
      <c r="AB1350" s="50"/>
      <c r="AC1350" s="50">
        <f t="shared" si="550"/>
        <v>0</v>
      </c>
      <c r="AD1350" s="50"/>
      <c r="AE1350" s="50">
        <f t="shared" si="567"/>
        <v>0</v>
      </c>
      <c r="AF1350" s="50">
        <v>52.1</v>
      </c>
      <c r="AG1350" s="50">
        <f t="shared" si="568"/>
        <v>2110.0500000000002</v>
      </c>
      <c r="AH1350" s="50"/>
      <c r="AI1350" s="50">
        <f t="shared" si="566"/>
        <v>0</v>
      </c>
      <c r="AJ1350" s="50"/>
      <c r="AK1350" s="50">
        <f t="shared" si="565"/>
        <v>0</v>
      </c>
      <c r="AL1350" s="50"/>
      <c r="AM1350" s="50">
        <f t="shared" si="551"/>
        <v>0</v>
      </c>
      <c r="AN1350" s="50"/>
      <c r="AO1350" s="50">
        <f t="shared" si="552"/>
        <v>0</v>
      </c>
      <c r="AP1350" s="49">
        <f t="shared" si="553"/>
        <v>52.1</v>
      </c>
      <c r="AQ1350" s="49">
        <f t="shared" si="546"/>
        <v>2110.0500000000002</v>
      </c>
      <c r="AR1350" s="49">
        <f t="shared" si="547"/>
        <v>1.8999999999999986</v>
      </c>
      <c r="AS1350" s="58">
        <f t="shared" si="548"/>
        <v>76.949999999999818</v>
      </c>
      <c r="AT1350" s="47"/>
      <c r="AU1350" s="46"/>
      <c r="AV1350" s="24">
        <f t="shared" si="556"/>
        <v>0</v>
      </c>
      <c r="AW1350" s="23" t="str">
        <f t="shared" si="569"/>
        <v>NÃO MEDIDO</v>
      </c>
      <c r="AX1350" s="45"/>
    </row>
    <row r="1351" spans="1:50" s="41" customFormat="1" ht="50.25" customHeight="1" x14ac:dyDescent="0.2">
      <c r="A1351" s="41" t="s">
        <v>39</v>
      </c>
      <c r="C1351" s="57" t="s">
        <v>644</v>
      </c>
      <c r="D1351" s="56" t="s">
        <v>643</v>
      </c>
      <c r="E1351" s="55" t="s">
        <v>182</v>
      </c>
      <c r="F1351" s="53">
        <v>54</v>
      </c>
      <c r="G1351" s="53">
        <v>0</v>
      </c>
      <c r="H1351" s="54">
        <v>0</v>
      </c>
      <c r="I1351" s="54"/>
      <c r="J1351" s="54">
        <v>0</v>
      </c>
      <c r="K1351" s="53">
        <f t="shared" si="549"/>
        <v>54</v>
      </c>
      <c r="L1351" s="52">
        <v>64.12</v>
      </c>
      <c r="M1351" s="51">
        <f t="shared" si="555"/>
        <v>3462.48</v>
      </c>
      <c r="N1351" s="50"/>
      <c r="O1351" s="50">
        <f t="shared" si="558"/>
        <v>0</v>
      </c>
      <c r="P1351" s="50"/>
      <c r="Q1351" s="50">
        <f t="shared" si="559"/>
        <v>0</v>
      </c>
      <c r="R1351" s="50"/>
      <c r="S1351" s="50">
        <f t="shared" si="560"/>
        <v>0</v>
      </c>
      <c r="T1351" s="50"/>
      <c r="U1351" s="50">
        <f t="shared" si="561"/>
        <v>0</v>
      </c>
      <c r="V1351" s="50"/>
      <c r="W1351" s="50">
        <f t="shared" si="562"/>
        <v>0</v>
      </c>
      <c r="X1351" s="50"/>
      <c r="Y1351" s="50">
        <f t="shared" si="563"/>
        <v>0</v>
      </c>
      <c r="Z1351" s="50"/>
      <c r="AA1351" s="50">
        <f t="shared" si="564"/>
        <v>0</v>
      </c>
      <c r="AB1351" s="50"/>
      <c r="AC1351" s="50">
        <f t="shared" si="550"/>
        <v>0</v>
      </c>
      <c r="AD1351" s="50"/>
      <c r="AE1351" s="50">
        <f t="shared" si="567"/>
        <v>0</v>
      </c>
      <c r="AF1351" s="50">
        <f>10.1+43.9</f>
        <v>54</v>
      </c>
      <c r="AG1351" s="50">
        <f t="shared" si="568"/>
        <v>3462.48</v>
      </c>
      <c r="AH1351" s="50"/>
      <c r="AI1351" s="50">
        <f t="shared" si="566"/>
        <v>0</v>
      </c>
      <c r="AJ1351" s="50"/>
      <c r="AK1351" s="50">
        <f t="shared" si="565"/>
        <v>0</v>
      </c>
      <c r="AL1351" s="50"/>
      <c r="AM1351" s="50">
        <f t="shared" si="551"/>
        <v>0</v>
      </c>
      <c r="AN1351" s="50"/>
      <c r="AO1351" s="50">
        <f t="shared" si="552"/>
        <v>0</v>
      </c>
      <c r="AP1351" s="49">
        <f t="shared" si="553"/>
        <v>54</v>
      </c>
      <c r="AQ1351" s="49">
        <f t="shared" si="546"/>
        <v>3462.48</v>
      </c>
      <c r="AR1351" s="49">
        <f t="shared" si="547"/>
        <v>0</v>
      </c>
      <c r="AS1351" s="58">
        <f t="shared" si="548"/>
        <v>0</v>
      </c>
      <c r="AT1351" s="47"/>
      <c r="AU1351" s="46"/>
      <c r="AV1351" s="24">
        <f t="shared" si="556"/>
        <v>0</v>
      </c>
      <c r="AW1351" s="23" t="str">
        <f t="shared" si="569"/>
        <v>NÃO MEDIDO</v>
      </c>
      <c r="AX1351" s="45"/>
    </row>
    <row r="1352" spans="1:50" s="41" customFormat="1" ht="50.25" customHeight="1" x14ac:dyDescent="0.2">
      <c r="A1352" s="41" t="s">
        <v>39</v>
      </c>
      <c r="C1352" s="57" t="s">
        <v>522</v>
      </c>
      <c r="D1352" s="56" t="s">
        <v>521</v>
      </c>
      <c r="E1352" s="55" t="s">
        <v>182</v>
      </c>
      <c r="F1352" s="53">
        <v>39</v>
      </c>
      <c r="G1352" s="53">
        <v>0</v>
      </c>
      <c r="H1352" s="54">
        <v>0</v>
      </c>
      <c r="I1352" s="54"/>
      <c r="J1352" s="54">
        <v>0</v>
      </c>
      <c r="K1352" s="53">
        <f t="shared" si="549"/>
        <v>39</v>
      </c>
      <c r="L1352" s="52">
        <v>81.59</v>
      </c>
      <c r="M1352" s="51">
        <f t="shared" si="555"/>
        <v>3182.01</v>
      </c>
      <c r="N1352" s="50"/>
      <c r="O1352" s="50">
        <f t="shared" si="558"/>
        <v>0</v>
      </c>
      <c r="P1352" s="50"/>
      <c r="Q1352" s="50">
        <f t="shared" si="559"/>
        <v>0</v>
      </c>
      <c r="R1352" s="50"/>
      <c r="S1352" s="50">
        <f t="shared" si="560"/>
        <v>0</v>
      </c>
      <c r="T1352" s="50"/>
      <c r="U1352" s="50">
        <f t="shared" si="561"/>
        <v>0</v>
      </c>
      <c r="V1352" s="50"/>
      <c r="W1352" s="50">
        <f t="shared" si="562"/>
        <v>0</v>
      </c>
      <c r="X1352" s="50"/>
      <c r="Y1352" s="50">
        <f t="shared" si="563"/>
        <v>0</v>
      </c>
      <c r="Z1352" s="50"/>
      <c r="AA1352" s="50">
        <f t="shared" si="564"/>
        <v>0</v>
      </c>
      <c r="AB1352" s="50"/>
      <c r="AC1352" s="50">
        <f t="shared" si="550"/>
        <v>0</v>
      </c>
      <c r="AD1352" s="50"/>
      <c r="AE1352" s="50">
        <f t="shared" si="567"/>
        <v>0</v>
      </c>
      <c r="AF1352" s="50">
        <v>39</v>
      </c>
      <c r="AG1352" s="50">
        <f t="shared" si="568"/>
        <v>3182.01</v>
      </c>
      <c r="AH1352" s="50"/>
      <c r="AI1352" s="50">
        <f t="shared" si="566"/>
        <v>0</v>
      </c>
      <c r="AJ1352" s="50"/>
      <c r="AK1352" s="50">
        <f t="shared" si="565"/>
        <v>0</v>
      </c>
      <c r="AL1352" s="50"/>
      <c r="AM1352" s="50">
        <f t="shared" si="551"/>
        <v>0</v>
      </c>
      <c r="AN1352" s="50"/>
      <c r="AO1352" s="50">
        <f t="shared" si="552"/>
        <v>0</v>
      </c>
      <c r="AP1352" s="49">
        <f t="shared" si="553"/>
        <v>39</v>
      </c>
      <c r="AQ1352" s="49">
        <f t="shared" si="546"/>
        <v>3182.01</v>
      </c>
      <c r="AR1352" s="49">
        <f t="shared" si="547"/>
        <v>0</v>
      </c>
      <c r="AS1352" s="58">
        <f t="shared" si="548"/>
        <v>0</v>
      </c>
      <c r="AT1352" s="47"/>
      <c r="AU1352" s="46"/>
      <c r="AV1352" s="24">
        <f t="shared" si="556"/>
        <v>0</v>
      </c>
      <c r="AW1352" s="23" t="str">
        <f t="shared" si="569"/>
        <v>NÃO MEDIDO</v>
      </c>
      <c r="AX1352" s="45"/>
    </row>
    <row r="1353" spans="1:50" s="41" customFormat="1" ht="50.25" customHeight="1" x14ac:dyDescent="0.2">
      <c r="A1353" s="41" t="s">
        <v>39</v>
      </c>
      <c r="C1353" s="57" t="s">
        <v>520</v>
      </c>
      <c r="D1353" s="56" t="s">
        <v>519</v>
      </c>
      <c r="E1353" s="55" t="s">
        <v>182</v>
      </c>
      <c r="F1353" s="53">
        <v>39</v>
      </c>
      <c r="G1353" s="53">
        <v>0</v>
      </c>
      <c r="H1353" s="54">
        <v>0</v>
      </c>
      <c r="I1353" s="54"/>
      <c r="J1353" s="54">
        <v>0</v>
      </c>
      <c r="K1353" s="53">
        <f t="shared" si="549"/>
        <v>39</v>
      </c>
      <c r="L1353" s="52">
        <v>31.15</v>
      </c>
      <c r="M1353" s="51">
        <f t="shared" si="555"/>
        <v>1214.8499999999999</v>
      </c>
      <c r="N1353" s="50"/>
      <c r="O1353" s="50">
        <f t="shared" si="558"/>
        <v>0</v>
      </c>
      <c r="P1353" s="50"/>
      <c r="Q1353" s="50">
        <f t="shared" si="559"/>
        <v>0</v>
      </c>
      <c r="R1353" s="50"/>
      <c r="S1353" s="50">
        <f t="shared" si="560"/>
        <v>0</v>
      </c>
      <c r="T1353" s="50"/>
      <c r="U1353" s="50">
        <f t="shared" si="561"/>
        <v>0</v>
      </c>
      <c r="V1353" s="50"/>
      <c r="W1353" s="50">
        <f t="shared" si="562"/>
        <v>0</v>
      </c>
      <c r="X1353" s="50"/>
      <c r="Y1353" s="50">
        <f t="shared" si="563"/>
        <v>0</v>
      </c>
      <c r="Z1353" s="50"/>
      <c r="AA1353" s="50">
        <f t="shared" si="564"/>
        <v>0</v>
      </c>
      <c r="AB1353" s="50"/>
      <c r="AC1353" s="50">
        <f t="shared" si="550"/>
        <v>0</v>
      </c>
      <c r="AD1353" s="50"/>
      <c r="AE1353" s="50">
        <f t="shared" si="567"/>
        <v>0</v>
      </c>
      <c r="AF1353" s="50">
        <v>39</v>
      </c>
      <c r="AG1353" s="50">
        <f t="shared" si="568"/>
        <v>1214.8499999999999</v>
      </c>
      <c r="AH1353" s="50"/>
      <c r="AI1353" s="50">
        <f t="shared" si="566"/>
        <v>0</v>
      </c>
      <c r="AJ1353" s="50"/>
      <c r="AK1353" s="50">
        <f t="shared" si="565"/>
        <v>0</v>
      </c>
      <c r="AL1353" s="50"/>
      <c r="AM1353" s="50">
        <f t="shared" si="551"/>
        <v>0</v>
      </c>
      <c r="AN1353" s="50"/>
      <c r="AO1353" s="50">
        <f t="shared" si="552"/>
        <v>0</v>
      </c>
      <c r="AP1353" s="49">
        <f t="shared" si="553"/>
        <v>39</v>
      </c>
      <c r="AQ1353" s="49">
        <f t="shared" si="546"/>
        <v>1214.8499999999999</v>
      </c>
      <c r="AR1353" s="49">
        <f t="shared" si="547"/>
        <v>0</v>
      </c>
      <c r="AS1353" s="58">
        <f t="shared" si="548"/>
        <v>0</v>
      </c>
      <c r="AT1353" s="47"/>
      <c r="AU1353" s="46"/>
      <c r="AV1353" s="24">
        <f t="shared" si="556"/>
        <v>0</v>
      </c>
      <c r="AW1353" s="23" t="str">
        <f t="shared" si="569"/>
        <v>NÃO MEDIDO</v>
      </c>
      <c r="AX1353" s="45"/>
    </row>
    <row r="1354" spans="1:50" s="41" customFormat="1" ht="50.25" customHeight="1" x14ac:dyDescent="0.2">
      <c r="A1354" s="41" t="s">
        <v>39</v>
      </c>
      <c r="C1354" s="57" t="s">
        <v>518</v>
      </c>
      <c r="D1354" s="56" t="s">
        <v>517</v>
      </c>
      <c r="E1354" s="55" t="s">
        <v>182</v>
      </c>
      <c r="F1354" s="53">
        <v>33</v>
      </c>
      <c r="G1354" s="53">
        <v>0</v>
      </c>
      <c r="H1354" s="54">
        <v>0</v>
      </c>
      <c r="I1354" s="54"/>
      <c r="J1354" s="54">
        <v>0</v>
      </c>
      <c r="K1354" s="53">
        <f t="shared" si="549"/>
        <v>33</v>
      </c>
      <c r="L1354" s="52">
        <v>39.65</v>
      </c>
      <c r="M1354" s="51">
        <f t="shared" si="555"/>
        <v>1308.45</v>
      </c>
      <c r="N1354" s="50"/>
      <c r="O1354" s="50">
        <f t="shared" si="558"/>
        <v>0</v>
      </c>
      <c r="P1354" s="50"/>
      <c r="Q1354" s="50">
        <f t="shared" si="559"/>
        <v>0</v>
      </c>
      <c r="R1354" s="50"/>
      <c r="S1354" s="50">
        <f t="shared" si="560"/>
        <v>0</v>
      </c>
      <c r="T1354" s="50"/>
      <c r="U1354" s="50">
        <f t="shared" si="561"/>
        <v>0</v>
      </c>
      <c r="V1354" s="50"/>
      <c r="W1354" s="50">
        <f t="shared" si="562"/>
        <v>0</v>
      </c>
      <c r="X1354" s="50"/>
      <c r="Y1354" s="50">
        <f t="shared" si="563"/>
        <v>0</v>
      </c>
      <c r="Z1354" s="50"/>
      <c r="AA1354" s="50">
        <f t="shared" si="564"/>
        <v>0</v>
      </c>
      <c r="AB1354" s="50"/>
      <c r="AC1354" s="50">
        <f t="shared" si="550"/>
        <v>0</v>
      </c>
      <c r="AD1354" s="50"/>
      <c r="AE1354" s="50">
        <f t="shared" si="567"/>
        <v>0</v>
      </c>
      <c r="AF1354" s="50">
        <v>23.5</v>
      </c>
      <c r="AG1354" s="50">
        <f t="shared" si="568"/>
        <v>931.78</v>
      </c>
      <c r="AH1354" s="50"/>
      <c r="AI1354" s="50">
        <f t="shared" si="566"/>
        <v>0</v>
      </c>
      <c r="AJ1354" s="50"/>
      <c r="AK1354" s="50">
        <f t="shared" si="565"/>
        <v>0</v>
      </c>
      <c r="AL1354" s="50"/>
      <c r="AM1354" s="50">
        <f t="shared" si="551"/>
        <v>0</v>
      </c>
      <c r="AN1354" s="50"/>
      <c r="AO1354" s="50">
        <f t="shared" si="552"/>
        <v>0</v>
      </c>
      <c r="AP1354" s="49">
        <f t="shared" si="553"/>
        <v>23.5</v>
      </c>
      <c r="AQ1354" s="49">
        <f t="shared" si="546"/>
        <v>931.78</v>
      </c>
      <c r="AR1354" s="49">
        <f t="shared" si="547"/>
        <v>9.5</v>
      </c>
      <c r="AS1354" s="58">
        <f t="shared" si="548"/>
        <v>376.67000000000007</v>
      </c>
      <c r="AT1354" s="47"/>
      <c r="AU1354" s="46"/>
      <c r="AV1354" s="24">
        <f t="shared" si="556"/>
        <v>0</v>
      </c>
      <c r="AW1354" s="23" t="str">
        <f t="shared" si="569"/>
        <v>NÃO MEDIDO</v>
      </c>
      <c r="AX1354" s="45"/>
    </row>
    <row r="1355" spans="1:50" s="41" customFormat="1" ht="50.25" customHeight="1" x14ac:dyDescent="0.2">
      <c r="A1355" s="41" t="s">
        <v>39</v>
      </c>
      <c r="C1355" s="57" t="s">
        <v>304</v>
      </c>
      <c r="D1355" s="56" t="s">
        <v>303</v>
      </c>
      <c r="E1355" s="55" t="s">
        <v>182</v>
      </c>
      <c r="F1355" s="53">
        <v>30</v>
      </c>
      <c r="G1355" s="53">
        <v>0</v>
      </c>
      <c r="H1355" s="54">
        <v>0</v>
      </c>
      <c r="I1355" s="54"/>
      <c r="J1355" s="54">
        <v>0</v>
      </c>
      <c r="K1355" s="53">
        <f t="shared" si="549"/>
        <v>30</v>
      </c>
      <c r="L1355" s="52">
        <v>51.81</v>
      </c>
      <c r="M1355" s="51">
        <f t="shared" si="555"/>
        <v>1554.3</v>
      </c>
      <c r="N1355" s="50"/>
      <c r="O1355" s="50">
        <f t="shared" si="558"/>
        <v>0</v>
      </c>
      <c r="P1355" s="50"/>
      <c r="Q1355" s="50">
        <f t="shared" si="559"/>
        <v>0</v>
      </c>
      <c r="R1355" s="50">
        <v>27.8</v>
      </c>
      <c r="S1355" s="50">
        <f t="shared" si="560"/>
        <v>1440.32</v>
      </c>
      <c r="T1355" s="50"/>
      <c r="U1355" s="50">
        <f t="shared" si="561"/>
        <v>0</v>
      </c>
      <c r="V1355" s="50"/>
      <c r="W1355" s="50">
        <f t="shared" si="562"/>
        <v>0</v>
      </c>
      <c r="X1355" s="50"/>
      <c r="Y1355" s="50">
        <f t="shared" si="563"/>
        <v>0</v>
      </c>
      <c r="Z1355" s="50"/>
      <c r="AA1355" s="50">
        <f t="shared" si="564"/>
        <v>0</v>
      </c>
      <c r="AB1355" s="50"/>
      <c r="AC1355" s="50">
        <f t="shared" si="550"/>
        <v>0</v>
      </c>
      <c r="AD1355" s="50"/>
      <c r="AE1355" s="50">
        <f t="shared" si="567"/>
        <v>0</v>
      </c>
      <c r="AF1355" s="50">
        <v>2.2000000000000002</v>
      </c>
      <c r="AG1355" s="50">
        <f t="shared" si="568"/>
        <v>113.98</v>
      </c>
      <c r="AH1355" s="50"/>
      <c r="AI1355" s="50">
        <f t="shared" si="566"/>
        <v>0</v>
      </c>
      <c r="AJ1355" s="50"/>
      <c r="AK1355" s="50">
        <f t="shared" si="565"/>
        <v>0</v>
      </c>
      <c r="AL1355" s="50"/>
      <c r="AM1355" s="50">
        <f t="shared" si="551"/>
        <v>0</v>
      </c>
      <c r="AN1355" s="50"/>
      <c r="AO1355" s="50">
        <f t="shared" si="552"/>
        <v>0</v>
      </c>
      <c r="AP1355" s="49">
        <f t="shared" si="553"/>
        <v>30</v>
      </c>
      <c r="AQ1355" s="49">
        <f t="shared" si="546"/>
        <v>1554.3</v>
      </c>
      <c r="AR1355" s="49">
        <f t="shared" si="547"/>
        <v>0</v>
      </c>
      <c r="AS1355" s="58">
        <f t="shared" si="548"/>
        <v>0</v>
      </c>
      <c r="AT1355" s="47"/>
      <c r="AU1355" s="46"/>
      <c r="AV1355" s="24">
        <f t="shared" si="556"/>
        <v>0</v>
      </c>
      <c r="AW1355" s="23" t="str">
        <f t="shared" si="569"/>
        <v>NÃO MEDIDO</v>
      </c>
      <c r="AX1355" s="45"/>
    </row>
    <row r="1356" spans="1:50" s="41" customFormat="1" ht="43.5" customHeight="1" x14ac:dyDescent="0.2">
      <c r="A1356" s="41" t="s">
        <v>39</v>
      </c>
      <c r="C1356" s="57" t="s">
        <v>302</v>
      </c>
      <c r="D1356" s="56" t="s">
        <v>301</v>
      </c>
      <c r="E1356" s="55" t="s">
        <v>182</v>
      </c>
      <c r="F1356" s="53">
        <v>42</v>
      </c>
      <c r="G1356" s="53">
        <v>0</v>
      </c>
      <c r="H1356" s="54">
        <v>0</v>
      </c>
      <c r="I1356" s="54"/>
      <c r="J1356" s="54">
        <v>0</v>
      </c>
      <c r="K1356" s="53">
        <f t="shared" si="549"/>
        <v>42</v>
      </c>
      <c r="L1356" s="52">
        <v>114.7</v>
      </c>
      <c r="M1356" s="51">
        <f t="shared" si="555"/>
        <v>4817.3999999999996</v>
      </c>
      <c r="N1356" s="50"/>
      <c r="O1356" s="50">
        <f t="shared" si="558"/>
        <v>0</v>
      </c>
      <c r="P1356" s="50"/>
      <c r="Q1356" s="50">
        <f t="shared" si="559"/>
        <v>0</v>
      </c>
      <c r="R1356" s="50">
        <v>20.64</v>
      </c>
      <c r="S1356" s="50">
        <f t="shared" si="560"/>
        <v>2367.41</v>
      </c>
      <c r="T1356" s="50"/>
      <c r="U1356" s="50">
        <f t="shared" si="561"/>
        <v>0</v>
      </c>
      <c r="V1356" s="50"/>
      <c r="W1356" s="50">
        <f t="shared" si="562"/>
        <v>0</v>
      </c>
      <c r="X1356" s="50"/>
      <c r="Y1356" s="50">
        <f t="shared" si="563"/>
        <v>0</v>
      </c>
      <c r="Z1356" s="50"/>
      <c r="AA1356" s="50">
        <f t="shared" si="564"/>
        <v>0</v>
      </c>
      <c r="AB1356" s="50"/>
      <c r="AC1356" s="50">
        <f t="shared" si="550"/>
        <v>0</v>
      </c>
      <c r="AD1356" s="50"/>
      <c r="AE1356" s="50">
        <f t="shared" si="567"/>
        <v>0</v>
      </c>
      <c r="AF1356" s="50"/>
      <c r="AG1356" s="50">
        <f t="shared" si="568"/>
        <v>0</v>
      </c>
      <c r="AH1356" s="50"/>
      <c r="AI1356" s="50">
        <f t="shared" si="566"/>
        <v>0</v>
      </c>
      <c r="AJ1356" s="50"/>
      <c r="AK1356" s="50">
        <f t="shared" si="565"/>
        <v>0</v>
      </c>
      <c r="AL1356" s="50"/>
      <c r="AM1356" s="50">
        <f t="shared" si="551"/>
        <v>0</v>
      </c>
      <c r="AN1356" s="50"/>
      <c r="AO1356" s="50">
        <f t="shared" si="552"/>
        <v>0</v>
      </c>
      <c r="AP1356" s="49">
        <f t="shared" si="553"/>
        <v>20.64</v>
      </c>
      <c r="AQ1356" s="49">
        <f t="shared" si="546"/>
        <v>2367.41</v>
      </c>
      <c r="AR1356" s="49">
        <f t="shared" si="547"/>
        <v>21.36</v>
      </c>
      <c r="AS1356" s="58">
        <f t="shared" si="548"/>
        <v>2449.9899999999998</v>
      </c>
      <c r="AT1356" s="47"/>
      <c r="AU1356" s="46"/>
      <c r="AV1356" s="24">
        <f t="shared" si="556"/>
        <v>0</v>
      </c>
      <c r="AW1356" s="23" t="str">
        <f t="shared" si="569"/>
        <v>NÃO MEDIDO</v>
      </c>
      <c r="AX1356" s="45"/>
    </row>
    <row r="1357" spans="1:50" s="41" customFormat="1" ht="43.5" customHeight="1" x14ac:dyDescent="0.2">
      <c r="A1357" s="41" t="s">
        <v>39</v>
      </c>
      <c r="C1357" s="57" t="s">
        <v>300</v>
      </c>
      <c r="D1357" s="56" t="s">
        <v>299</v>
      </c>
      <c r="E1357" s="55" t="s">
        <v>182</v>
      </c>
      <c r="F1357" s="53">
        <v>3</v>
      </c>
      <c r="G1357" s="53">
        <v>0</v>
      </c>
      <c r="H1357" s="54">
        <v>0</v>
      </c>
      <c r="I1357" s="54"/>
      <c r="J1357" s="54">
        <v>0</v>
      </c>
      <c r="K1357" s="53">
        <f t="shared" si="549"/>
        <v>3</v>
      </c>
      <c r="L1357" s="52">
        <v>43.29</v>
      </c>
      <c r="M1357" s="51">
        <f t="shared" si="555"/>
        <v>129.87</v>
      </c>
      <c r="N1357" s="50"/>
      <c r="O1357" s="50">
        <f t="shared" si="558"/>
        <v>0</v>
      </c>
      <c r="P1357" s="50"/>
      <c r="Q1357" s="50">
        <f t="shared" si="559"/>
        <v>0</v>
      </c>
      <c r="R1357" s="50"/>
      <c r="S1357" s="50">
        <f t="shared" si="560"/>
        <v>0</v>
      </c>
      <c r="T1357" s="50"/>
      <c r="U1357" s="50">
        <f t="shared" si="561"/>
        <v>0</v>
      </c>
      <c r="V1357" s="50"/>
      <c r="W1357" s="50">
        <f t="shared" si="562"/>
        <v>0</v>
      </c>
      <c r="X1357" s="50"/>
      <c r="Y1357" s="50">
        <f t="shared" si="563"/>
        <v>0</v>
      </c>
      <c r="Z1357" s="50"/>
      <c r="AA1357" s="50">
        <f t="shared" si="564"/>
        <v>0</v>
      </c>
      <c r="AB1357" s="50"/>
      <c r="AC1357" s="50">
        <f t="shared" si="550"/>
        <v>0</v>
      </c>
      <c r="AD1357" s="50"/>
      <c r="AE1357" s="50">
        <f t="shared" si="567"/>
        <v>0</v>
      </c>
      <c r="AF1357" s="50"/>
      <c r="AG1357" s="50">
        <f t="shared" si="568"/>
        <v>0</v>
      </c>
      <c r="AH1357" s="50"/>
      <c r="AI1357" s="50">
        <f t="shared" si="566"/>
        <v>0</v>
      </c>
      <c r="AJ1357" s="50"/>
      <c r="AK1357" s="50">
        <f t="shared" si="565"/>
        <v>0</v>
      </c>
      <c r="AL1357" s="50"/>
      <c r="AM1357" s="50">
        <f t="shared" si="551"/>
        <v>0</v>
      </c>
      <c r="AN1357" s="50"/>
      <c r="AO1357" s="50">
        <f t="shared" si="552"/>
        <v>0</v>
      </c>
      <c r="AP1357" s="49">
        <f t="shared" si="553"/>
        <v>0</v>
      </c>
      <c r="AQ1357" s="49">
        <f t="shared" si="546"/>
        <v>0</v>
      </c>
      <c r="AR1357" s="49">
        <f t="shared" si="547"/>
        <v>3</v>
      </c>
      <c r="AS1357" s="58">
        <f t="shared" si="548"/>
        <v>129.87</v>
      </c>
      <c r="AT1357" s="47"/>
      <c r="AU1357" s="46"/>
      <c r="AV1357" s="24">
        <f t="shared" si="556"/>
        <v>0</v>
      </c>
      <c r="AW1357" s="23" t="str">
        <f t="shared" si="569"/>
        <v>NÃO MEDIDO</v>
      </c>
      <c r="AX1357" s="45"/>
    </row>
    <row r="1358" spans="1:50" s="41" customFormat="1" ht="43.5" customHeight="1" x14ac:dyDescent="0.2">
      <c r="A1358" s="41" t="s">
        <v>39</v>
      </c>
      <c r="C1358" s="57" t="s">
        <v>711</v>
      </c>
      <c r="D1358" s="56" t="s">
        <v>710</v>
      </c>
      <c r="E1358" s="55" t="s">
        <v>43</v>
      </c>
      <c r="F1358" s="53">
        <v>1</v>
      </c>
      <c r="G1358" s="53">
        <v>0</v>
      </c>
      <c r="H1358" s="54">
        <v>0</v>
      </c>
      <c r="I1358" s="54"/>
      <c r="J1358" s="54">
        <v>0</v>
      </c>
      <c r="K1358" s="53">
        <f t="shared" si="549"/>
        <v>1</v>
      </c>
      <c r="L1358" s="52">
        <v>112.72</v>
      </c>
      <c r="M1358" s="51">
        <f t="shared" si="555"/>
        <v>112.72</v>
      </c>
      <c r="N1358" s="50"/>
      <c r="O1358" s="50">
        <f t="shared" si="558"/>
        <v>0</v>
      </c>
      <c r="P1358" s="50"/>
      <c r="Q1358" s="50">
        <f t="shared" si="559"/>
        <v>0</v>
      </c>
      <c r="R1358" s="50">
        <v>1</v>
      </c>
      <c r="S1358" s="50">
        <f t="shared" si="560"/>
        <v>112.72</v>
      </c>
      <c r="T1358" s="50"/>
      <c r="U1358" s="50">
        <f t="shared" si="561"/>
        <v>0</v>
      </c>
      <c r="V1358" s="50"/>
      <c r="W1358" s="50">
        <f t="shared" si="562"/>
        <v>0</v>
      </c>
      <c r="X1358" s="50"/>
      <c r="Y1358" s="50">
        <f t="shared" si="563"/>
        <v>0</v>
      </c>
      <c r="Z1358" s="50"/>
      <c r="AA1358" s="50">
        <f t="shared" si="564"/>
        <v>0</v>
      </c>
      <c r="AB1358" s="50"/>
      <c r="AC1358" s="50">
        <f t="shared" si="550"/>
        <v>0</v>
      </c>
      <c r="AD1358" s="50"/>
      <c r="AE1358" s="50">
        <f t="shared" si="567"/>
        <v>0</v>
      </c>
      <c r="AF1358" s="50"/>
      <c r="AG1358" s="50">
        <f t="shared" si="568"/>
        <v>0</v>
      </c>
      <c r="AH1358" s="50"/>
      <c r="AI1358" s="50">
        <f t="shared" si="566"/>
        <v>0</v>
      </c>
      <c r="AJ1358" s="50"/>
      <c r="AK1358" s="50">
        <f t="shared" si="565"/>
        <v>0</v>
      </c>
      <c r="AL1358" s="50"/>
      <c r="AM1358" s="50">
        <f t="shared" si="551"/>
        <v>0</v>
      </c>
      <c r="AN1358" s="50"/>
      <c r="AO1358" s="50">
        <f t="shared" si="552"/>
        <v>0</v>
      </c>
      <c r="AP1358" s="49">
        <f t="shared" si="553"/>
        <v>1</v>
      </c>
      <c r="AQ1358" s="49">
        <f t="shared" ref="AQ1358:AQ1421" si="570">SUMIF($N$9:$AO$9,"valor medido",N1358:AO1358)</f>
        <v>112.72</v>
      </c>
      <c r="AR1358" s="49">
        <f t="shared" ref="AR1358:AR1421" si="571">K1358-AP1358</f>
        <v>0</v>
      </c>
      <c r="AS1358" s="58">
        <f t="shared" ref="AS1358:AS1421" si="572">M1358-AQ1358</f>
        <v>0</v>
      </c>
      <c r="AT1358" s="47"/>
      <c r="AU1358" s="46"/>
      <c r="AV1358" s="24">
        <f t="shared" si="556"/>
        <v>0</v>
      </c>
      <c r="AW1358" s="23" t="str">
        <f t="shared" si="569"/>
        <v>NÃO MEDIDO</v>
      </c>
      <c r="AX1358" s="45"/>
    </row>
    <row r="1359" spans="1:50" s="41" customFormat="1" ht="43.5" customHeight="1" x14ac:dyDescent="0.2">
      <c r="A1359" s="41" t="s">
        <v>39</v>
      </c>
      <c r="C1359" s="57" t="s">
        <v>298</v>
      </c>
      <c r="D1359" s="56" t="s">
        <v>297</v>
      </c>
      <c r="E1359" s="55" t="s">
        <v>43</v>
      </c>
      <c r="F1359" s="53">
        <v>4</v>
      </c>
      <c r="G1359" s="53">
        <v>0</v>
      </c>
      <c r="H1359" s="54">
        <v>0</v>
      </c>
      <c r="I1359" s="54"/>
      <c r="J1359" s="54">
        <v>0</v>
      </c>
      <c r="K1359" s="53">
        <f t="shared" ref="K1359:K1422" si="573">F1359+G1359+H1359+I1359+J1359</f>
        <v>4</v>
      </c>
      <c r="L1359" s="52">
        <v>74.03</v>
      </c>
      <c r="M1359" s="51">
        <f t="shared" si="555"/>
        <v>296.12</v>
      </c>
      <c r="N1359" s="50"/>
      <c r="O1359" s="50">
        <f t="shared" si="558"/>
        <v>0</v>
      </c>
      <c r="P1359" s="50"/>
      <c r="Q1359" s="50">
        <f t="shared" si="559"/>
        <v>0</v>
      </c>
      <c r="R1359" s="50"/>
      <c r="S1359" s="50">
        <f t="shared" si="560"/>
        <v>0</v>
      </c>
      <c r="T1359" s="50"/>
      <c r="U1359" s="50">
        <f t="shared" si="561"/>
        <v>0</v>
      </c>
      <c r="V1359" s="50"/>
      <c r="W1359" s="50">
        <f t="shared" si="562"/>
        <v>0</v>
      </c>
      <c r="X1359" s="50"/>
      <c r="Y1359" s="50">
        <f t="shared" si="563"/>
        <v>0</v>
      </c>
      <c r="Z1359" s="50"/>
      <c r="AA1359" s="50">
        <f t="shared" si="564"/>
        <v>0</v>
      </c>
      <c r="AB1359" s="50"/>
      <c r="AC1359" s="50">
        <f t="shared" ref="AC1359:AC1422" si="574">ROUND(AB1359*$L1359,2)</f>
        <v>0</v>
      </c>
      <c r="AD1359" s="50"/>
      <c r="AE1359" s="50">
        <f t="shared" si="567"/>
        <v>0</v>
      </c>
      <c r="AF1359" s="50"/>
      <c r="AG1359" s="50">
        <f t="shared" si="568"/>
        <v>0</v>
      </c>
      <c r="AH1359" s="50"/>
      <c r="AI1359" s="50">
        <f t="shared" si="566"/>
        <v>0</v>
      </c>
      <c r="AJ1359" s="50"/>
      <c r="AK1359" s="50">
        <f t="shared" si="565"/>
        <v>0</v>
      </c>
      <c r="AL1359" s="50"/>
      <c r="AM1359" s="50">
        <f t="shared" ref="AM1359:AM1422" si="575">ROUND(AL1359*$L1359,2)</f>
        <v>0</v>
      </c>
      <c r="AN1359" s="50"/>
      <c r="AO1359" s="50">
        <f t="shared" ref="AO1359:AO1422" si="576">ROUND(AN1359*$L1359,2)</f>
        <v>0</v>
      </c>
      <c r="AP1359" s="49">
        <f t="shared" ref="AP1359:AP1422" si="577">SUMIF($N$9:$AO$9,"QUANTIDADE",N1359:AO1359)</f>
        <v>0</v>
      </c>
      <c r="AQ1359" s="49">
        <f t="shared" si="570"/>
        <v>0</v>
      </c>
      <c r="AR1359" s="49">
        <f t="shared" si="571"/>
        <v>4</v>
      </c>
      <c r="AS1359" s="58">
        <f t="shared" si="572"/>
        <v>296.12</v>
      </c>
      <c r="AT1359" s="47"/>
      <c r="AU1359" s="46"/>
      <c r="AV1359" s="24">
        <f t="shared" si="556"/>
        <v>0</v>
      </c>
      <c r="AW1359" s="23" t="str">
        <f t="shared" si="569"/>
        <v>NÃO MEDIDO</v>
      </c>
      <c r="AX1359" s="45"/>
    </row>
    <row r="1360" spans="1:50" s="41" customFormat="1" ht="43.5" customHeight="1" x14ac:dyDescent="0.2">
      <c r="A1360" s="41" t="s">
        <v>39</v>
      </c>
      <c r="C1360" s="57" t="s">
        <v>293</v>
      </c>
      <c r="D1360" s="56" t="s">
        <v>292</v>
      </c>
      <c r="E1360" s="55" t="s">
        <v>43</v>
      </c>
      <c r="F1360" s="53">
        <v>2</v>
      </c>
      <c r="G1360" s="53">
        <v>0</v>
      </c>
      <c r="H1360" s="54">
        <v>0</v>
      </c>
      <c r="I1360" s="54"/>
      <c r="J1360" s="54">
        <v>0</v>
      </c>
      <c r="K1360" s="53">
        <f t="shared" si="573"/>
        <v>2</v>
      </c>
      <c r="L1360" s="52">
        <v>89.84</v>
      </c>
      <c r="M1360" s="51">
        <f t="shared" ref="M1360:M1423" si="578">ROUND(($F1360*$L1360),2)+ROUND(($G1360*$L1360),2)+ROUND(($H1360*$L1360),2)+ROUND(($I1360*$L1360),2)+ROUND(($J1360*$L1360),2)</f>
        <v>179.68</v>
      </c>
      <c r="N1360" s="50"/>
      <c r="O1360" s="50">
        <f t="shared" si="558"/>
        <v>0</v>
      </c>
      <c r="P1360" s="50"/>
      <c r="Q1360" s="50">
        <f t="shared" si="559"/>
        <v>0</v>
      </c>
      <c r="R1360" s="50"/>
      <c r="S1360" s="50">
        <f t="shared" si="560"/>
        <v>0</v>
      </c>
      <c r="T1360" s="50"/>
      <c r="U1360" s="50">
        <f t="shared" si="561"/>
        <v>0</v>
      </c>
      <c r="V1360" s="50"/>
      <c r="W1360" s="50">
        <f t="shared" si="562"/>
        <v>0</v>
      </c>
      <c r="X1360" s="50"/>
      <c r="Y1360" s="50">
        <f t="shared" si="563"/>
        <v>0</v>
      </c>
      <c r="Z1360" s="50"/>
      <c r="AA1360" s="50">
        <f t="shared" si="564"/>
        <v>0</v>
      </c>
      <c r="AB1360" s="50"/>
      <c r="AC1360" s="50">
        <f t="shared" si="574"/>
        <v>0</v>
      </c>
      <c r="AD1360" s="50"/>
      <c r="AE1360" s="50">
        <f t="shared" si="567"/>
        <v>0</v>
      </c>
      <c r="AF1360" s="50"/>
      <c r="AG1360" s="50">
        <f t="shared" si="568"/>
        <v>0</v>
      </c>
      <c r="AH1360" s="50"/>
      <c r="AI1360" s="50">
        <f t="shared" si="566"/>
        <v>0</v>
      </c>
      <c r="AJ1360" s="50"/>
      <c r="AK1360" s="50">
        <f t="shared" si="565"/>
        <v>0</v>
      </c>
      <c r="AL1360" s="50"/>
      <c r="AM1360" s="50">
        <f t="shared" si="575"/>
        <v>0</v>
      </c>
      <c r="AN1360" s="50"/>
      <c r="AO1360" s="50">
        <f t="shared" si="576"/>
        <v>0</v>
      </c>
      <c r="AP1360" s="49">
        <f t="shared" si="577"/>
        <v>0</v>
      </c>
      <c r="AQ1360" s="49">
        <f t="shared" si="570"/>
        <v>0</v>
      </c>
      <c r="AR1360" s="49">
        <f t="shared" si="571"/>
        <v>2</v>
      </c>
      <c r="AS1360" s="58">
        <f t="shared" si="572"/>
        <v>179.68</v>
      </c>
      <c r="AT1360" s="47"/>
      <c r="AU1360" s="46"/>
      <c r="AV1360" s="24">
        <f t="shared" si="556"/>
        <v>0</v>
      </c>
      <c r="AW1360" s="23" t="str">
        <f t="shared" si="569"/>
        <v>NÃO MEDIDO</v>
      </c>
      <c r="AX1360" s="45"/>
    </row>
    <row r="1361" spans="1:50" s="41" customFormat="1" ht="43.5" customHeight="1" x14ac:dyDescent="0.2">
      <c r="A1361" s="41" t="s">
        <v>39</v>
      </c>
      <c r="C1361" s="57" t="s">
        <v>289</v>
      </c>
      <c r="D1361" s="56" t="s">
        <v>288</v>
      </c>
      <c r="E1361" s="55" t="s">
        <v>43</v>
      </c>
      <c r="F1361" s="53">
        <v>3</v>
      </c>
      <c r="G1361" s="53">
        <v>0</v>
      </c>
      <c r="H1361" s="54">
        <v>0</v>
      </c>
      <c r="I1361" s="54"/>
      <c r="J1361" s="54">
        <v>0</v>
      </c>
      <c r="K1361" s="53">
        <f t="shared" si="573"/>
        <v>3</v>
      </c>
      <c r="L1361" s="52">
        <v>112.78</v>
      </c>
      <c r="M1361" s="51">
        <f t="shared" si="578"/>
        <v>338.34</v>
      </c>
      <c r="N1361" s="50"/>
      <c r="O1361" s="50">
        <f t="shared" si="558"/>
        <v>0</v>
      </c>
      <c r="P1361" s="50"/>
      <c r="Q1361" s="50">
        <f t="shared" si="559"/>
        <v>0</v>
      </c>
      <c r="R1361" s="50"/>
      <c r="S1361" s="50">
        <f t="shared" si="560"/>
        <v>0</v>
      </c>
      <c r="T1361" s="50"/>
      <c r="U1361" s="50">
        <f t="shared" si="561"/>
        <v>0</v>
      </c>
      <c r="V1361" s="50"/>
      <c r="W1361" s="50">
        <f t="shared" si="562"/>
        <v>0</v>
      </c>
      <c r="X1361" s="50"/>
      <c r="Y1361" s="50">
        <f t="shared" si="563"/>
        <v>0</v>
      </c>
      <c r="Z1361" s="50"/>
      <c r="AA1361" s="50">
        <f t="shared" si="564"/>
        <v>0</v>
      </c>
      <c r="AB1361" s="50"/>
      <c r="AC1361" s="50">
        <f t="shared" si="574"/>
        <v>0</v>
      </c>
      <c r="AD1361" s="50"/>
      <c r="AE1361" s="50">
        <f t="shared" si="567"/>
        <v>0</v>
      </c>
      <c r="AF1361" s="50"/>
      <c r="AG1361" s="50">
        <f t="shared" si="568"/>
        <v>0</v>
      </c>
      <c r="AH1361" s="50"/>
      <c r="AI1361" s="50">
        <f t="shared" si="566"/>
        <v>0</v>
      </c>
      <c r="AJ1361" s="50"/>
      <c r="AK1361" s="50">
        <f t="shared" si="565"/>
        <v>0</v>
      </c>
      <c r="AL1361" s="50"/>
      <c r="AM1361" s="50">
        <f t="shared" si="575"/>
        <v>0</v>
      </c>
      <c r="AN1361" s="50"/>
      <c r="AO1361" s="50">
        <f t="shared" si="576"/>
        <v>0</v>
      </c>
      <c r="AP1361" s="49">
        <f t="shared" si="577"/>
        <v>0</v>
      </c>
      <c r="AQ1361" s="49">
        <f t="shared" si="570"/>
        <v>0</v>
      </c>
      <c r="AR1361" s="49">
        <f t="shared" si="571"/>
        <v>3</v>
      </c>
      <c r="AS1361" s="58">
        <f t="shared" si="572"/>
        <v>338.34</v>
      </c>
      <c r="AT1361" s="47"/>
      <c r="AU1361" s="46"/>
      <c r="AV1361" s="24">
        <f t="shared" si="556"/>
        <v>0</v>
      </c>
      <c r="AW1361" s="23" t="str">
        <f t="shared" si="569"/>
        <v>NÃO MEDIDO</v>
      </c>
      <c r="AX1361" s="45"/>
    </row>
    <row r="1362" spans="1:50" s="41" customFormat="1" ht="45.75" customHeight="1" x14ac:dyDescent="0.2">
      <c r="A1362" s="41" t="s">
        <v>39</v>
      </c>
      <c r="C1362" s="57" t="s">
        <v>709</v>
      </c>
      <c r="D1362" s="56" t="s">
        <v>708</v>
      </c>
      <c r="E1362" s="55" t="s">
        <v>43</v>
      </c>
      <c r="F1362" s="53">
        <v>2</v>
      </c>
      <c r="G1362" s="53">
        <v>0</v>
      </c>
      <c r="H1362" s="54">
        <v>0</v>
      </c>
      <c r="I1362" s="54"/>
      <c r="J1362" s="54">
        <v>0</v>
      </c>
      <c r="K1362" s="53">
        <f t="shared" si="573"/>
        <v>2</v>
      </c>
      <c r="L1362" s="52">
        <v>129.28</v>
      </c>
      <c r="M1362" s="51">
        <f t="shared" si="578"/>
        <v>258.56</v>
      </c>
      <c r="N1362" s="50"/>
      <c r="O1362" s="50">
        <f t="shared" si="558"/>
        <v>0</v>
      </c>
      <c r="P1362" s="50"/>
      <c r="Q1362" s="50">
        <f t="shared" si="559"/>
        <v>0</v>
      </c>
      <c r="R1362" s="50">
        <v>2</v>
      </c>
      <c r="S1362" s="50">
        <f t="shared" si="560"/>
        <v>258.56</v>
      </c>
      <c r="T1362" s="50"/>
      <c r="U1362" s="50">
        <f t="shared" si="561"/>
        <v>0</v>
      </c>
      <c r="V1362" s="50"/>
      <c r="W1362" s="50">
        <f t="shared" si="562"/>
        <v>0</v>
      </c>
      <c r="X1362" s="50"/>
      <c r="Y1362" s="50">
        <f t="shared" si="563"/>
        <v>0</v>
      </c>
      <c r="Z1362" s="50"/>
      <c r="AA1362" s="50">
        <f t="shared" si="564"/>
        <v>0</v>
      </c>
      <c r="AB1362" s="50"/>
      <c r="AC1362" s="50">
        <f t="shared" si="574"/>
        <v>0</v>
      </c>
      <c r="AD1362" s="50"/>
      <c r="AE1362" s="50">
        <f t="shared" si="567"/>
        <v>0</v>
      </c>
      <c r="AF1362" s="50"/>
      <c r="AG1362" s="50">
        <f t="shared" si="568"/>
        <v>0</v>
      </c>
      <c r="AH1362" s="50"/>
      <c r="AI1362" s="50">
        <f t="shared" si="566"/>
        <v>0</v>
      </c>
      <c r="AJ1362" s="50"/>
      <c r="AK1362" s="50">
        <f t="shared" si="565"/>
        <v>0</v>
      </c>
      <c r="AL1362" s="50"/>
      <c r="AM1362" s="50">
        <f t="shared" si="575"/>
        <v>0</v>
      </c>
      <c r="AN1362" s="50"/>
      <c r="AO1362" s="50">
        <f t="shared" si="576"/>
        <v>0</v>
      </c>
      <c r="AP1362" s="49">
        <f t="shared" si="577"/>
        <v>2</v>
      </c>
      <c r="AQ1362" s="49">
        <f t="shared" si="570"/>
        <v>258.56</v>
      </c>
      <c r="AR1362" s="49">
        <f t="shared" si="571"/>
        <v>0</v>
      </c>
      <c r="AS1362" s="58">
        <f t="shared" si="572"/>
        <v>0</v>
      </c>
      <c r="AT1362" s="47"/>
      <c r="AU1362" s="46"/>
      <c r="AV1362" s="24">
        <f t="shared" si="556"/>
        <v>0</v>
      </c>
      <c r="AW1362" s="23" t="str">
        <f t="shared" si="569"/>
        <v>NÃO MEDIDO</v>
      </c>
      <c r="AX1362" s="45"/>
    </row>
    <row r="1363" spans="1:50" s="41" customFormat="1" ht="45.75" customHeight="1" x14ac:dyDescent="0.2">
      <c r="A1363" s="41" t="s">
        <v>39</v>
      </c>
      <c r="C1363" s="57" t="s">
        <v>287</v>
      </c>
      <c r="D1363" s="56" t="s">
        <v>286</v>
      </c>
      <c r="E1363" s="55" t="s">
        <v>43</v>
      </c>
      <c r="F1363" s="53">
        <v>2</v>
      </c>
      <c r="G1363" s="53">
        <v>0</v>
      </c>
      <c r="H1363" s="54">
        <v>0</v>
      </c>
      <c r="I1363" s="54"/>
      <c r="J1363" s="54">
        <v>0</v>
      </c>
      <c r="K1363" s="53">
        <f t="shared" si="573"/>
        <v>2</v>
      </c>
      <c r="L1363" s="52">
        <v>80.14</v>
      </c>
      <c r="M1363" s="51">
        <f t="shared" si="578"/>
        <v>160.28</v>
      </c>
      <c r="N1363" s="50"/>
      <c r="O1363" s="50">
        <f t="shared" si="558"/>
        <v>0</v>
      </c>
      <c r="P1363" s="50"/>
      <c r="Q1363" s="50">
        <f t="shared" si="559"/>
        <v>0</v>
      </c>
      <c r="R1363" s="50">
        <v>2</v>
      </c>
      <c r="S1363" s="50">
        <f t="shared" si="560"/>
        <v>160.28</v>
      </c>
      <c r="T1363" s="50"/>
      <c r="U1363" s="50">
        <f t="shared" si="561"/>
        <v>0</v>
      </c>
      <c r="V1363" s="50"/>
      <c r="W1363" s="50">
        <f t="shared" si="562"/>
        <v>0</v>
      </c>
      <c r="X1363" s="50"/>
      <c r="Y1363" s="50">
        <f t="shared" si="563"/>
        <v>0</v>
      </c>
      <c r="Z1363" s="50"/>
      <c r="AA1363" s="50">
        <f t="shared" si="564"/>
        <v>0</v>
      </c>
      <c r="AB1363" s="50"/>
      <c r="AC1363" s="50">
        <f t="shared" si="574"/>
        <v>0</v>
      </c>
      <c r="AD1363" s="50"/>
      <c r="AE1363" s="50">
        <f t="shared" si="567"/>
        <v>0</v>
      </c>
      <c r="AF1363" s="50"/>
      <c r="AG1363" s="50">
        <f t="shared" si="568"/>
        <v>0</v>
      </c>
      <c r="AH1363" s="50"/>
      <c r="AI1363" s="50">
        <f t="shared" si="566"/>
        <v>0</v>
      </c>
      <c r="AJ1363" s="50"/>
      <c r="AK1363" s="50">
        <f t="shared" si="565"/>
        <v>0</v>
      </c>
      <c r="AL1363" s="50"/>
      <c r="AM1363" s="50">
        <f t="shared" si="575"/>
        <v>0</v>
      </c>
      <c r="AN1363" s="50"/>
      <c r="AO1363" s="50">
        <f t="shared" si="576"/>
        <v>0</v>
      </c>
      <c r="AP1363" s="49">
        <f t="shared" si="577"/>
        <v>2</v>
      </c>
      <c r="AQ1363" s="49">
        <f t="shared" si="570"/>
        <v>160.28</v>
      </c>
      <c r="AR1363" s="49">
        <f t="shared" si="571"/>
        <v>0</v>
      </c>
      <c r="AS1363" s="58">
        <f t="shared" si="572"/>
        <v>0</v>
      </c>
      <c r="AT1363" s="47"/>
      <c r="AU1363" s="46"/>
      <c r="AV1363" s="24">
        <f t="shared" si="556"/>
        <v>0</v>
      </c>
      <c r="AW1363" s="23" t="str">
        <f t="shared" si="569"/>
        <v>NÃO MEDIDO</v>
      </c>
      <c r="AX1363" s="45"/>
    </row>
    <row r="1364" spans="1:50" s="41" customFormat="1" ht="45.75" customHeight="1" x14ac:dyDescent="0.2">
      <c r="A1364" s="41" t="s">
        <v>39</v>
      </c>
      <c r="C1364" s="57" t="s">
        <v>285</v>
      </c>
      <c r="D1364" s="56" t="s">
        <v>284</v>
      </c>
      <c r="E1364" s="55" t="s">
        <v>43</v>
      </c>
      <c r="F1364" s="53">
        <v>3</v>
      </c>
      <c r="G1364" s="53">
        <v>0</v>
      </c>
      <c r="H1364" s="54">
        <v>0</v>
      </c>
      <c r="I1364" s="54"/>
      <c r="J1364" s="54">
        <v>0</v>
      </c>
      <c r="K1364" s="53">
        <f t="shared" si="573"/>
        <v>3</v>
      </c>
      <c r="L1364" s="52">
        <v>80.010000000000005</v>
      </c>
      <c r="M1364" s="51">
        <f t="shared" si="578"/>
        <v>240.03</v>
      </c>
      <c r="N1364" s="50"/>
      <c r="O1364" s="50">
        <f t="shared" si="558"/>
        <v>0</v>
      </c>
      <c r="P1364" s="50"/>
      <c r="Q1364" s="50">
        <f t="shared" si="559"/>
        <v>0</v>
      </c>
      <c r="R1364" s="50">
        <v>3</v>
      </c>
      <c r="S1364" s="50">
        <f t="shared" si="560"/>
        <v>240.03</v>
      </c>
      <c r="T1364" s="50"/>
      <c r="U1364" s="50">
        <f t="shared" si="561"/>
        <v>0</v>
      </c>
      <c r="V1364" s="50"/>
      <c r="W1364" s="50">
        <f t="shared" si="562"/>
        <v>0</v>
      </c>
      <c r="X1364" s="50"/>
      <c r="Y1364" s="50">
        <f t="shared" si="563"/>
        <v>0</v>
      </c>
      <c r="Z1364" s="50"/>
      <c r="AA1364" s="50">
        <f t="shared" si="564"/>
        <v>0</v>
      </c>
      <c r="AB1364" s="50"/>
      <c r="AC1364" s="50">
        <f t="shared" si="574"/>
        <v>0</v>
      </c>
      <c r="AD1364" s="50"/>
      <c r="AE1364" s="50">
        <f t="shared" si="567"/>
        <v>0</v>
      </c>
      <c r="AF1364" s="50"/>
      <c r="AG1364" s="50">
        <f t="shared" si="568"/>
        <v>0</v>
      </c>
      <c r="AH1364" s="50"/>
      <c r="AI1364" s="50">
        <f t="shared" si="566"/>
        <v>0</v>
      </c>
      <c r="AJ1364" s="50"/>
      <c r="AK1364" s="50">
        <f t="shared" si="565"/>
        <v>0</v>
      </c>
      <c r="AL1364" s="50"/>
      <c r="AM1364" s="50">
        <f t="shared" si="575"/>
        <v>0</v>
      </c>
      <c r="AN1364" s="50"/>
      <c r="AO1364" s="50">
        <f t="shared" si="576"/>
        <v>0</v>
      </c>
      <c r="AP1364" s="49">
        <f t="shared" si="577"/>
        <v>3</v>
      </c>
      <c r="AQ1364" s="49">
        <f t="shared" si="570"/>
        <v>240.03</v>
      </c>
      <c r="AR1364" s="49">
        <f t="shared" si="571"/>
        <v>0</v>
      </c>
      <c r="AS1364" s="58">
        <f t="shared" si="572"/>
        <v>0</v>
      </c>
      <c r="AT1364" s="47"/>
      <c r="AU1364" s="46"/>
      <c r="AV1364" s="24">
        <f t="shared" si="556"/>
        <v>0</v>
      </c>
      <c r="AW1364" s="23" t="str">
        <f t="shared" si="569"/>
        <v>NÃO MEDIDO</v>
      </c>
      <c r="AX1364" s="45"/>
    </row>
    <row r="1365" spans="1:50" s="41" customFormat="1" ht="45.75" customHeight="1" x14ac:dyDescent="0.2">
      <c r="A1365" s="41" t="s">
        <v>39</v>
      </c>
      <c r="C1365" s="57" t="s">
        <v>707</v>
      </c>
      <c r="D1365" s="56" t="s">
        <v>706</v>
      </c>
      <c r="E1365" s="55" t="s">
        <v>43</v>
      </c>
      <c r="F1365" s="53">
        <v>2</v>
      </c>
      <c r="G1365" s="53">
        <v>0</v>
      </c>
      <c r="H1365" s="54">
        <v>0</v>
      </c>
      <c r="I1365" s="54"/>
      <c r="J1365" s="54">
        <v>0</v>
      </c>
      <c r="K1365" s="53">
        <f t="shared" si="573"/>
        <v>2</v>
      </c>
      <c r="L1365" s="52">
        <v>101.62</v>
      </c>
      <c r="M1365" s="51">
        <f t="shared" si="578"/>
        <v>203.24</v>
      </c>
      <c r="N1365" s="50"/>
      <c r="O1365" s="50">
        <f t="shared" si="558"/>
        <v>0</v>
      </c>
      <c r="P1365" s="50"/>
      <c r="Q1365" s="50">
        <f t="shared" si="559"/>
        <v>0</v>
      </c>
      <c r="R1365" s="50"/>
      <c r="S1365" s="50">
        <f t="shared" si="560"/>
        <v>0</v>
      </c>
      <c r="T1365" s="50"/>
      <c r="U1365" s="50">
        <f t="shared" si="561"/>
        <v>0</v>
      </c>
      <c r="V1365" s="50"/>
      <c r="W1365" s="50">
        <f t="shared" si="562"/>
        <v>0</v>
      </c>
      <c r="X1365" s="50"/>
      <c r="Y1365" s="50">
        <f t="shared" si="563"/>
        <v>0</v>
      </c>
      <c r="Z1365" s="50"/>
      <c r="AA1365" s="50">
        <f t="shared" si="564"/>
        <v>0</v>
      </c>
      <c r="AB1365" s="50"/>
      <c r="AC1365" s="50">
        <f t="shared" si="574"/>
        <v>0</v>
      </c>
      <c r="AD1365" s="50"/>
      <c r="AE1365" s="50">
        <f t="shared" si="567"/>
        <v>0</v>
      </c>
      <c r="AF1365" s="50"/>
      <c r="AG1365" s="50">
        <f t="shared" si="568"/>
        <v>0</v>
      </c>
      <c r="AH1365" s="50"/>
      <c r="AI1365" s="50">
        <f t="shared" si="566"/>
        <v>0</v>
      </c>
      <c r="AJ1365" s="50"/>
      <c r="AK1365" s="50">
        <f t="shared" si="565"/>
        <v>0</v>
      </c>
      <c r="AL1365" s="50"/>
      <c r="AM1365" s="50">
        <f t="shared" si="575"/>
        <v>0</v>
      </c>
      <c r="AN1365" s="50"/>
      <c r="AO1365" s="50">
        <f t="shared" si="576"/>
        <v>0</v>
      </c>
      <c r="AP1365" s="49">
        <f t="shared" si="577"/>
        <v>0</v>
      </c>
      <c r="AQ1365" s="49">
        <f t="shared" si="570"/>
        <v>0</v>
      </c>
      <c r="AR1365" s="49">
        <f t="shared" si="571"/>
        <v>2</v>
      </c>
      <c r="AS1365" s="58">
        <f t="shared" si="572"/>
        <v>203.24</v>
      </c>
      <c r="AT1365" s="47"/>
      <c r="AU1365" s="46"/>
      <c r="AV1365" s="24">
        <f t="shared" ref="AV1365:AV1428" si="579">INDEX($N$10:$AO$1747,ROW()-9,MATCH($AV$10,$N$10:$AO$10,0))</f>
        <v>0</v>
      </c>
      <c r="AW1365" s="23" t="str">
        <f t="shared" si="569"/>
        <v>NÃO MEDIDO</v>
      </c>
      <c r="AX1365" s="45"/>
    </row>
    <row r="1366" spans="1:50" s="41" customFormat="1" ht="45.75" customHeight="1" x14ac:dyDescent="0.2">
      <c r="A1366" s="41" t="s">
        <v>39</v>
      </c>
      <c r="C1366" s="57" t="s">
        <v>273</v>
      </c>
      <c r="D1366" s="56" t="s">
        <v>272</v>
      </c>
      <c r="E1366" s="55" t="s">
        <v>182</v>
      </c>
      <c r="F1366" s="53">
        <v>111</v>
      </c>
      <c r="G1366" s="53">
        <v>0</v>
      </c>
      <c r="H1366" s="54">
        <v>0</v>
      </c>
      <c r="I1366" s="54"/>
      <c r="J1366" s="54">
        <v>0</v>
      </c>
      <c r="K1366" s="53">
        <f t="shared" si="573"/>
        <v>111</v>
      </c>
      <c r="L1366" s="52">
        <v>76.39</v>
      </c>
      <c r="M1366" s="51">
        <f t="shared" si="578"/>
        <v>8479.2900000000009</v>
      </c>
      <c r="N1366" s="50"/>
      <c r="O1366" s="50">
        <f t="shared" si="558"/>
        <v>0</v>
      </c>
      <c r="P1366" s="50"/>
      <c r="Q1366" s="50">
        <f t="shared" si="559"/>
        <v>0</v>
      </c>
      <c r="R1366" s="50">
        <v>109.82</v>
      </c>
      <c r="S1366" s="50">
        <f t="shared" si="560"/>
        <v>8389.15</v>
      </c>
      <c r="T1366" s="50"/>
      <c r="U1366" s="50">
        <f t="shared" si="561"/>
        <v>0</v>
      </c>
      <c r="V1366" s="50"/>
      <c r="W1366" s="50">
        <f t="shared" si="562"/>
        <v>0</v>
      </c>
      <c r="X1366" s="50"/>
      <c r="Y1366" s="50">
        <f t="shared" si="563"/>
        <v>0</v>
      </c>
      <c r="Z1366" s="50"/>
      <c r="AA1366" s="50">
        <f t="shared" si="564"/>
        <v>0</v>
      </c>
      <c r="AB1366" s="50"/>
      <c r="AC1366" s="50">
        <f t="shared" si="574"/>
        <v>0</v>
      </c>
      <c r="AD1366" s="50"/>
      <c r="AE1366" s="50">
        <f t="shared" si="567"/>
        <v>0</v>
      </c>
      <c r="AF1366" s="50"/>
      <c r="AG1366" s="50">
        <f t="shared" si="568"/>
        <v>0</v>
      </c>
      <c r="AH1366" s="50"/>
      <c r="AI1366" s="50">
        <f t="shared" si="566"/>
        <v>0</v>
      </c>
      <c r="AJ1366" s="50"/>
      <c r="AK1366" s="50">
        <f t="shared" si="565"/>
        <v>0</v>
      </c>
      <c r="AL1366" s="50"/>
      <c r="AM1366" s="50">
        <f t="shared" si="575"/>
        <v>0</v>
      </c>
      <c r="AN1366" s="50"/>
      <c r="AO1366" s="50">
        <f t="shared" si="576"/>
        <v>0</v>
      </c>
      <c r="AP1366" s="49">
        <f t="shared" si="577"/>
        <v>109.82</v>
      </c>
      <c r="AQ1366" s="49">
        <f t="shared" si="570"/>
        <v>8389.15</v>
      </c>
      <c r="AR1366" s="49">
        <f t="shared" si="571"/>
        <v>1.1800000000000068</v>
      </c>
      <c r="AS1366" s="58">
        <f t="shared" si="572"/>
        <v>90.140000000001237</v>
      </c>
      <c r="AT1366" s="47"/>
      <c r="AU1366" s="46"/>
      <c r="AV1366" s="24">
        <f t="shared" si="579"/>
        <v>0</v>
      </c>
      <c r="AW1366" s="23" t="str">
        <f t="shared" si="569"/>
        <v>NÃO MEDIDO</v>
      </c>
      <c r="AX1366" s="45"/>
    </row>
    <row r="1367" spans="1:50" s="41" customFormat="1" ht="45.75" customHeight="1" x14ac:dyDescent="0.2">
      <c r="A1367" s="41" t="s">
        <v>39</v>
      </c>
      <c r="C1367" s="57" t="s">
        <v>705</v>
      </c>
      <c r="D1367" s="56" t="s">
        <v>704</v>
      </c>
      <c r="E1367" s="55" t="s">
        <v>43</v>
      </c>
      <c r="F1367" s="53">
        <v>5</v>
      </c>
      <c r="G1367" s="53">
        <v>0</v>
      </c>
      <c r="H1367" s="54">
        <v>0</v>
      </c>
      <c r="I1367" s="54"/>
      <c r="J1367" s="54">
        <v>0</v>
      </c>
      <c r="K1367" s="53">
        <f t="shared" si="573"/>
        <v>5</v>
      </c>
      <c r="L1367" s="52">
        <v>61.39</v>
      </c>
      <c r="M1367" s="51">
        <f t="shared" si="578"/>
        <v>306.95</v>
      </c>
      <c r="N1367" s="50"/>
      <c r="O1367" s="50">
        <f t="shared" si="558"/>
        <v>0</v>
      </c>
      <c r="P1367" s="50"/>
      <c r="Q1367" s="50">
        <f t="shared" si="559"/>
        <v>0</v>
      </c>
      <c r="R1367" s="50">
        <v>5</v>
      </c>
      <c r="S1367" s="50">
        <f t="shared" si="560"/>
        <v>306.95</v>
      </c>
      <c r="T1367" s="50"/>
      <c r="U1367" s="50">
        <f t="shared" si="561"/>
        <v>0</v>
      </c>
      <c r="V1367" s="50"/>
      <c r="W1367" s="50">
        <f t="shared" si="562"/>
        <v>0</v>
      </c>
      <c r="X1367" s="50"/>
      <c r="Y1367" s="50">
        <f t="shared" si="563"/>
        <v>0</v>
      </c>
      <c r="Z1367" s="50"/>
      <c r="AA1367" s="50">
        <f t="shared" si="564"/>
        <v>0</v>
      </c>
      <c r="AB1367" s="50"/>
      <c r="AC1367" s="50">
        <f t="shared" si="574"/>
        <v>0</v>
      </c>
      <c r="AD1367" s="50"/>
      <c r="AE1367" s="50">
        <f t="shared" si="567"/>
        <v>0</v>
      </c>
      <c r="AF1367" s="50"/>
      <c r="AG1367" s="50">
        <f t="shared" si="568"/>
        <v>0</v>
      </c>
      <c r="AH1367" s="50"/>
      <c r="AI1367" s="50">
        <f t="shared" si="566"/>
        <v>0</v>
      </c>
      <c r="AJ1367" s="50"/>
      <c r="AK1367" s="50">
        <f t="shared" si="565"/>
        <v>0</v>
      </c>
      <c r="AL1367" s="50"/>
      <c r="AM1367" s="50">
        <f t="shared" si="575"/>
        <v>0</v>
      </c>
      <c r="AN1367" s="50"/>
      <c r="AO1367" s="50">
        <f t="shared" si="576"/>
        <v>0</v>
      </c>
      <c r="AP1367" s="49">
        <f t="shared" si="577"/>
        <v>5</v>
      </c>
      <c r="AQ1367" s="49">
        <f t="shared" si="570"/>
        <v>306.95</v>
      </c>
      <c r="AR1367" s="49">
        <f t="shared" si="571"/>
        <v>0</v>
      </c>
      <c r="AS1367" s="58">
        <f t="shared" si="572"/>
        <v>0</v>
      </c>
      <c r="AT1367" s="47"/>
      <c r="AU1367" s="46"/>
      <c r="AV1367" s="24">
        <f t="shared" si="579"/>
        <v>0</v>
      </c>
      <c r="AW1367" s="23" t="str">
        <f t="shared" si="569"/>
        <v>NÃO MEDIDO</v>
      </c>
      <c r="AX1367" s="45"/>
    </row>
    <row r="1368" spans="1:50" s="41" customFormat="1" ht="45.75" customHeight="1" x14ac:dyDescent="0.2">
      <c r="A1368" s="41" t="s">
        <v>39</v>
      </c>
      <c r="C1368" s="57" t="s">
        <v>267</v>
      </c>
      <c r="D1368" s="56" t="s">
        <v>266</v>
      </c>
      <c r="E1368" s="55" t="s">
        <v>43</v>
      </c>
      <c r="F1368" s="53">
        <v>2</v>
      </c>
      <c r="G1368" s="53">
        <v>0</v>
      </c>
      <c r="H1368" s="54">
        <v>0</v>
      </c>
      <c r="I1368" s="54"/>
      <c r="J1368" s="54">
        <v>0</v>
      </c>
      <c r="K1368" s="53">
        <f t="shared" si="573"/>
        <v>2</v>
      </c>
      <c r="L1368" s="52">
        <v>59.46</v>
      </c>
      <c r="M1368" s="51">
        <f t="shared" si="578"/>
        <v>118.92</v>
      </c>
      <c r="N1368" s="50"/>
      <c r="O1368" s="50">
        <f t="shared" si="558"/>
        <v>0</v>
      </c>
      <c r="P1368" s="50"/>
      <c r="Q1368" s="50">
        <f t="shared" si="559"/>
        <v>0</v>
      </c>
      <c r="R1368" s="50">
        <v>1</v>
      </c>
      <c r="S1368" s="50">
        <f t="shared" si="560"/>
        <v>59.46</v>
      </c>
      <c r="T1368" s="50"/>
      <c r="U1368" s="50">
        <f t="shared" si="561"/>
        <v>0</v>
      </c>
      <c r="V1368" s="50"/>
      <c r="W1368" s="50">
        <f t="shared" si="562"/>
        <v>0</v>
      </c>
      <c r="X1368" s="50"/>
      <c r="Y1368" s="50">
        <f t="shared" si="563"/>
        <v>0</v>
      </c>
      <c r="Z1368" s="50"/>
      <c r="AA1368" s="50">
        <f t="shared" si="564"/>
        <v>0</v>
      </c>
      <c r="AB1368" s="50"/>
      <c r="AC1368" s="50">
        <f t="shared" si="574"/>
        <v>0</v>
      </c>
      <c r="AD1368" s="50"/>
      <c r="AE1368" s="50">
        <f t="shared" si="567"/>
        <v>0</v>
      </c>
      <c r="AF1368" s="50"/>
      <c r="AG1368" s="50">
        <f t="shared" si="568"/>
        <v>0</v>
      </c>
      <c r="AH1368" s="50"/>
      <c r="AI1368" s="50">
        <f t="shared" si="566"/>
        <v>0</v>
      </c>
      <c r="AJ1368" s="50"/>
      <c r="AK1368" s="50">
        <f t="shared" si="565"/>
        <v>0</v>
      </c>
      <c r="AL1368" s="50"/>
      <c r="AM1368" s="50">
        <f t="shared" si="575"/>
        <v>0</v>
      </c>
      <c r="AN1368" s="50"/>
      <c r="AO1368" s="50">
        <f t="shared" si="576"/>
        <v>0</v>
      </c>
      <c r="AP1368" s="49">
        <f t="shared" si="577"/>
        <v>1</v>
      </c>
      <c r="AQ1368" s="49">
        <f t="shared" si="570"/>
        <v>59.46</v>
      </c>
      <c r="AR1368" s="49">
        <f t="shared" si="571"/>
        <v>1</v>
      </c>
      <c r="AS1368" s="58">
        <f t="shared" si="572"/>
        <v>59.46</v>
      </c>
      <c r="AT1368" s="47"/>
      <c r="AU1368" s="46"/>
      <c r="AV1368" s="24">
        <f t="shared" si="579"/>
        <v>0</v>
      </c>
      <c r="AW1368" s="23" t="str">
        <f t="shared" si="569"/>
        <v>NÃO MEDIDO</v>
      </c>
      <c r="AX1368" s="45"/>
    </row>
    <row r="1369" spans="1:50" s="41" customFormat="1" ht="45.75" customHeight="1" x14ac:dyDescent="0.2">
      <c r="A1369" s="41" t="s">
        <v>39</v>
      </c>
      <c r="C1369" s="57" t="s">
        <v>265</v>
      </c>
      <c r="D1369" s="56" t="s">
        <v>264</v>
      </c>
      <c r="E1369" s="55" t="s">
        <v>43</v>
      </c>
      <c r="F1369" s="53">
        <v>2</v>
      </c>
      <c r="G1369" s="53">
        <v>0</v>
      </c>
      <c r="H1369" s="54">
        <v>0</v>
      </c>
      <c r="I1369" s="54"/>
      <c r="J1369" s="54">
        <v>0</v>
      </c>
      <c r="K1369" s="53">
        <f t="shared" si="573"/>
        <v>2</v>
      </c>
      <c r="L1369" s="52">
        <v>56.2</v>
      </c>
      <c r="M1369" s="51">
        <f t="shared" si="578"/>
        <v>112.4</v>
      </c>
      <c r="N1369" s="50"/>
      <c r="O1369" s="50">
        <f t="shared" si="558"/>
        <v>0</v>
      </c>
      <c r="P1369" s="50"/>
      <c r="Q1369" s="50">
        <f t="shared" si="559"/>
        <v>0</v>
      </c>
      <c r="R1369" s="50">
        <v>1</v>
      </c>
      <c r="S1369" s="50">
        <f t="shared" si="560"/>
        <v>56.2</v>
      </c>
      <c r="T1369" s="50"/>
      <c r="U1369" s="50">
        <f t="shared" si="561"/>
        <v>0</v>
      </c>
      <c r="V1369" s="50"/>
      <c r="W1369" s="50">
        <f t="shared" si="562"/>
        <v>0</v>
      </c>
      <c r="X1369" s="50"/>
      <c r="Y1369" s="50">
        <f t="shared" si="563"/>
        <v>0</v>
      </c>
      <c r="Z1369" s="50"/>
      <c r="AA1369" s="50">
        <f t="shared" si="564"/>
        <v>0</v>
      </c>
      <c r="AB1369" s="50"/>
      <c r="AC1369" s="50">
        <f t="shared" si="574"/>
        <v>0</v>
      </c>
      <c r="AD1369" s="50"/>
      <c r="AE1369" s="50">
        <f t="shared" si="567"/>
        <v>0</v>
      </c>
      <c r="AF1369" s="50"/>
      <c r="AG1369" s="50">
        <f t="shared" si="568"/>
        <v>0</v>
      </c>
      <c r="AH1369" s="50"/>
      <c r="AI1369" s="50">
        <f t="shared" si="566"/>
        <v>0</v>
      </c>
      <c r="AJ1369" s="50"/>
      <c r="AK1369" s="50">
        <f t="shared" si="565"/>
        <v>0</v>
      </c>
      <c r="AL1369" s="50"/>
      <c r="AM1369" s="50">
        <f t="shared" si="575"/>
        <v>0</v>
      </c>
      <c r="AN1369" s="50"/>
      <c r="AO1369" s="50">
        <f t="shared" si="576"/>
        <v>0</v>
      </c>
      <c r="AP1369" s="49">
        <f t="shared" si="577"/>
        <v>1</v>
      </c>
      <c r="AQ1369" s="49">
        <f t="shared" si="570"/>
        <v>56.2</v>
      </c>
      <c r="AR1369" s="49">
        <f t="shared" si="571"/>
        <v>1</v>
      </c>
      <c r="AS1369" s="58">
        <f t="shared" si="572"/>
        <v>56.2</v>
      </c>
      <c r="AT1369" s="47"/>
      <c r="AU1369" s="46"/>
      <c r="AV1369" s="24">
        <f t="shared" si="579"/>
        <v>0</v>
      </c>
      <c r="AW1369" s="23" t="str">
        <f t="shared" si="569"/>
        <v>NÃO MEDIDO</v>
      </c>
      <c r="AX1369" s="45"/>
    </row>
    <row r="1370" spans="1:50" s="41" customFormat="1" ht="60" customHeight="1" x14ac:dyDescent="0.2">
      <c r="A1370" s="41" t="s">
        <v>39</v>
      </c>
      <c r="C1370" s="57" t="s">
        <v>261</v>
      </c>
      <c r="D1370" s="56" t="s">
        <v>260</v>
      </c>
      <c r="E1370" s="55" t="s">
        <v>43</v>
      </c>
      <c r="F1370" s="53">
        <v>5</v>
      </c>
      <c r="G1370" s="53">
        <v>0</v>
      </c>
      <c r="H1370" s="54">
        <v>0</v>
      </c>
      <c r="I1370" s="54"/>
      <c r="J1370" s="54">
        <v>0</v>
      </c>
      <c r="K1370" s="53">
        <f t="shared" si="573"/>
        <v>5</v>
      </c>
      <c r="L1370" s="52">
        <v>79.599999999999994</v>
      </c>
      <c r="M1370" s="51">
        <f t="shared" si="578"/>
        <v>398</v>
      </c>
      <c r="N1370" s="50"/>
      <c r="O1370" s="50">
        <f t="shared" si="558"/>
        <v>0</v>
      </c>
      <c r="P1370" s="50"/>
      <c r="Q1370" s="50">
        <f t="shared" si="559"/>
        <v>0</v>
      </c>
      <c r="R1370" s="50">
        <v>5</v>
      </c>
      <c r="S1370" s="50">
        <f t="shared" si="560"/>
        <v>398</v>
      </c>
      <c r="T1370" s="50"/>
      <c r="U1370" s="50">
        <f t="shared" si="561"/>
        <v>0</v>
      </c>
      <c r="V1370" s="50"/>
      <c r="W1370" s="50">
        <f t="shared" si="562"/>
        <v>0</v>
      </c>
      <c r="X1370" s="50"/>
      <c r="Y1370" s="50">
        <f t="shared" si="563"/>
        <v>0</v>
      </c>
      <c r="Z1370" s="50"/>
      <c r="AA1370" s="50">
        <f t="shared" si="564"/>
        <v>0</v>
      </c>
      <c r="AB1370" s="50"/>
      <c r="AC1370" s="50">
        <f t="shared" si="574"/>
        <v>0</v>
      </c>
      <c r="AD1370" s="50"/>
      <c r="AE1370" s="50">
        <f t="shared" si="567"/>
        <v>0</v>
      </c>
      <c r="AF1370" s="50"/>
      <c r="AG1370" s="50">
        <f t="shared" si="568"/>
        <v>0</v>
      </c>
      <c r="AH1370" s="50"/>
      <c r="AI1370" s="50">
        <f t="shared" si="566"/>
        <v>0</v>
      </c>
      <c r="AJ1370" s="50"/>
      <c r="AK1370" s="50">
        <f t="shared" si="565"/>
        <v>0</v>
      </c>
      <c r="AL1370" s="50"/>
      <c r="AM1370" s="50">
        <f t="shared" si="575"/>
        <v>0</v>
      </c>
      <c r="AN1370" s="50"/>
      <c r="AO1370" s="50">
        <f t="shared" si="576"/>
        <v>0</v>
      </c>
      <c r="AP1370" s="49">
        <f t="shared" si="577"/>
        <v>5</v>
      </c>
      <c r="AQ1370" s="49">
        <f t="shared" si="570"/>
        <v>398</v>
      </c>
      <c r="AR1370" s="49">
        <f t="shared" si="571"/>
        <v>0</v>
      </c>
      <c r="AS1370" s="58">
        <f t="shared" si="572"/>
        <v>0</v>
      </c>
      <c r="AT1370" s="47"/>
      <c r="AU1370" s="46"/>
      <c r="AV1370" s="24">
        <f t="shared" si="579"/>
        <v>0</v>
      </c>
      <c r="AW1370" s="23" t="str">
        <f t="shared" si="569"/>
        <v>NÃO MEDIDO</v>
      </c>
      <c r="AX1370" s="45"/>
    </row>
    <row r="1371" spans="1:50" s="41" customFormat="1" ht="60" customHeight="1" x14ac:dyDescent="0.2">
      <c r="A1371" s="41" t="s">
        <v>39</v>
      </c>
      <c r="C1371" s="57" t="s">
        <v>703</v>
      </c>
      <c r="D1371" s="56" t="s">
        <v>702</v>
      </c>
      <c r="E1371" s="55" t="s">
        <v>43</v>
      </c>
      <c r="F1371" s="53">
        <v>4</v>
      </c>
      <c r="G1371" s="53">
        <v>0</v>
      </c>
      <c r="H1371" s="54">
        <v>0</v>
      </c>
      <c r="I1371" s="54"/>
      <c r="J1371" s="54">
        <v>0</v>
      </c>
      <c r="K1371" s="53">
        <f t="shared" si="573"/>
        <v>4</v>
      </c>
      <c r="L1371" s="52">
        <v>55.01</v>
      </c>
      <c r="M1371" s="51">
        <f t="shared" si="578"/>
        <v>220.04</v>
      </c>
      <c r="N1371" s="50"/>
      <c r="O1371" s="50">
        <f t="shared" si="558"/>
        <v>0</v>
      </c>
      <c r="P1371" s="50"/>
      <c r="Q1371" s="50">
        <f t="shared" si="559"/>
        <v>0</v>
      </c>
      <c r="R1371" s="50">
        <v>4</v>
      </c>
      <c r="S1371" s="50">
        <f t="shared" si="560"/>
        <v>220.04</v>
      </c>
      <c r="T1371" s="50"/>
      <c r="U1371" s="50">
        <f t="shared" si="561"/>
        <v>0</v>
      </c>
      <c r="V1371" s="50"/>
      <c r="W1371" s="50">
        <f t="shared" si="562"/>
        <v>0</v>
      </c>
      <c r="X1371" s="50"/>
      <c r="Y1371" s="50">
        <f t="shared" si="563"/>
        <v>0</v>
      </c>
      <c r="Z1371" s="50"/>
      <c r="AA1371" s="50">
        <f t="shared" si="564"/>
        <v>0</v>
      </c>
      <c r="AB1371" s="50"/>
      <c r="AC1371" s="50">
        <f t="shared" si="574"/>
        <v>0</v>
      </c>
      <c r="AD1371" s="50"/>
      <c r="AE1371" s="50">
        <f t="shared" si="567"/>
        <v>0</v>
      </c>
      <c r="AF1371" s="50"/>
      <c r="AG1371" s="50">
        <f t="shared" si="568"/>
        <v>0</v>
      </c>
      <c r="AH1371" s="50"/>
      <c r="AI1371" s="50">
        <f t="shared" si="566"/>
        <v>0</v>
      </c>
      <c r="AJ1371" s="50"/>
      <c r="AK1371" s="50">
        <f t="shared" si="565"/>
        <v>0</v>
      </c>
      <c r="AL1371" s="50"/>
      <c r="AM1371" s="50">
        <f t="shared" si="575"/>
        <v>0</v>
      </c>
      <c r="AN1371" s="50"/>
      <c r="AO1371" s="50">
        <f t="shared" si="576"/>
        <v>0</v>
      </c>
      <c r="AP1371" s="49">
        <f t="shared" si="577"/>
        <v>4</v>
      </c>
      <c r="AQ1371" s="49">
        <f t="shared" si="570"/>
        <v>220.04</v>
      </c>
      <c r="AR1371" s="49">
        <f t="shared" si="571"/>
        <v>0</v>
      </c>
      <c r="AS1371" s="58">
        <f t="shared" si="572"/>
        <v>0</v>
      </c>
      <c r="AT1371" s="47"/>
      <c r="AU1371" s="46"/>
      <c r="AV1371" s="24">
        <f t="shared" si="579"/>
        <v>0</v>
      </c>
      <c r="AW1371" s="23" t="str">
        <f t="shared" si="569"/>
        <v>NÃO MEDIDO</v>
      </c>
      <c r="AX1371" s="45"/>
    </row>
    <row r="1372" spans="1:50" s="41" customFormat="1" ht="60" customHeight="1" x14ac:dyDescent="0.2">
      <c r="A1372" s="41" t="s">
        <v>39</v>
      </c>
      <c r="C1372" s="57" t="s">
        <v>701</v>
      </c>
      <c r="D1372" s="56" t="s">
        <v>700</v>
      </c>
      <c r="E1372" s="55" t="s">
        <v>182</v>
      </c>
      <c r="F1372" s="53">
        <v>18</v>
      </c>
      <c r="G1372" s="53">
        <v>0</v>
      </c>
      <c r="H1372" s="54">
        <v>0</v>
      </c>
      <c r="I1372" s="54"/>
      <c r="J1372" s="54">
        <v>0</v>
      </c>
      <c r="K1372" s="53">
        <f t="shared" si="573"/>
        <v>18</v>
      </c>
      <c r="L1372" s="52">
        <v>57.79</v>
      </c>
      <c r="M1372" s="51">
        <f t="shared" si="578"/>
        <v>1040.22</v>
      </c>
      <c r="N1372" s="50"/>
      <c r="O1372" s="50">
        <f t="shared" si="558"/>
        <v>0</v>
      </c>
      <c r="P1372" s="50"/>
      <c r="Q1372" s="50">
        <f t="shared" si="559"/>
        <v>0</v>
      </c>
      <c r="R1372" s="50"/>
      <c r="S1372" s="50">
        <f t="shared" si="560"/>
        <v>0</v>
      </c>
      <c r="T1372" s="50"/>
      <c r="U1372" s="50">
        <f t="shared" si="561"/>
        <v>0</v>
      </c>
      <c r="V1372" s="50">
        <v>16.87</v>
      </c>
      <c r="W1372" s="50">
        <f t="shared" si="562"/>
        <v>974.92</v>
      </c>
      <c r="X1372" s="50"/>
      <c r="Y1372" s="50">
        <f t="shared" si="563"/>
        <v>0</v>
      </c>
      <c r="Z1372" s="50"/>
      <c r="AA1372" s="50">
        <f t="shared" si="564"/>
        <v>0</v>
      </c>
      <c r="AB1372" s="50"/>
      <c r="AC1372" s="50">
        <f t="shared" si="574"/>
        <v>0</v>
      </c>
      <c r="AD1372" s="50"/>
      <c r="AE1372" s="50">
        <f t="shared" si="567"/>
        <v>0</v>
      </c>
      <c r="AF1372" s="50"/>
      <c r="AG1372" s="50">
        <f t="shared" si="568"/>
        <v>0</v>
      </c>
      <c r="AH1372" s="50">
        <v>1</v>
      </c>
      <c r="AI1372" s="50">
        <f t="shared" si="566"/>
        <v>57.79</v>
      </c>
      <c r="AJ1372" s="50"/>
      <c r="AK1372" s="50">
        <f t="shared" si="565"/>
        <v>0</v>
      </c>
      <c r="AL1372" s="50"/>
      <c r="AM1372" s="50">
        <f t="shared" si="575"/>
        <v>0</v>
      </c>
      <c r="AN1372" s="50"/>
      <c r="AO1372" s="50">
        <f t="shared" si="576"/>
        <v>0</v>
      </c>
      <c r="AP1372" s="49">
        <f t="shared" si="577"/>
        <v>17.87</v>
      </c>
      <c r="AQ1372" s="49">
        <f t="shared" si="570"/>
        <v>1032.71</v>
      </c>
      <c r="AR1372" s="49">
        <f t="shared" si="571"/>
        <v>0.12999999999999901</v>
      </c>
      <c r="AS1372" s="58">
        <f t="shared" si="572"/>
        <v>7.5099999999999909</v>
      </c>
      <c r="AT1372" s="47"/>
      <c r="AU1372" s="46"/>
      <c r="AV1372" s="24">
        <f t="shared" si="579"/>
        <v>0</v>
      </c>
      <c r="AW1372" s="23" t="str">
        <f t="shared" si="569"/>
        <v>NÃO MEDIDO</v>
      </c>
      <c r="AX1372" s="45"/>
    </row>
    <row r="1373" spans="1:50" s="41" customFormat="1" ht="60" customHeight="1" x14ac:dyDescent="0.2">
      <c r="A1373" s="41" t="s">
        <v>39</v>
      </c>
      <c r="C1373" s="57" t="s">
        <v>699</v>
      </c>
      <c r="D1373" s="56" t="s">
        <v>698</v>
      </c>
      <c r="E1373" s="55" t="s">
        <v>43</v>
      </c>
      <c r="F1373" s="53">
        <v>1</v>
      </c>
      <c r="G1373" s="53">
        <v>0</v>
      </c>
      <c r="H1373" s="54">
        <v>0</v>
      </c>
      <c r="I1373" s="54"/>
      <c r="J1373" s="54">
        <v>0</v>
      </c>
      <c r="K1373" s="53">
        <f t="shared" si="573"/>
        <v>1</v>
      </c>
      <c r="L1373" s="52">
        <v>85.71</v>
      </c>
      <c r="M1373" s="51">
        <f t="shared" si="578"/>
        <v>85.71</v>
      </c>
      <c r="N1373" s="50"/>
      <c r="O1373" s="50">
        <f t="shared" si="558"/>
        <v>0</v>
      </c>
      <c r="P1373" s="50"/>
      <c r="Q1373" s="50">
        <f t="shared" si="559"/>
        <v>0</v>
      </c>
      <c r="R1373" s="50"/>
      <c r="S1373" s="50">
        <f t="shared" si="560"/>
        <v>0</v>
      </c>
      <c r="T1373" s="50"/>
      <c r="U1373" s="50">
        <f t="shared" si="561"/>
        <v>0</v>
      </c>
      <c r="V1373" s="50"/>
      <c r="W1373" s="50">
        <f t="shared" si="562"/>
        <v>0</v>
      </c>
      <c r="X1373" s="50"/>
      <c r="Y1373" s="50">
        <f t="shared" si="563"/>
        <v>0</v>
      </c>
      <c r="Z1373" s="50"/>
      <c r="AA1373" s="50">
        <f t="shared" si="564"/>
        <v>0</v>
      </c>
      <c r="AB1373" s="50"/>
      <c r="AC1373" s="50">
        <f t="shared" si="574"/>
        <v>0</v>
      </c>
      <c r="AD1373" s="50"/>
      <c r="AE1373" s="50">
        <f t="shared" si="567"/>
        <v>0</v>
      </c>
      <c r="AF1373" s="50"/>
      <c r="AG1373" s="50">
        <f t="shared" si="568"/>
        <v>0</v>
      </c>
      <c r="AH1373" s="50">
        <v>1</v>
      </c>
      <c r="AI1373" s="50">
        <f t="shared" si="566"/>
        <v>85.71</v>
      </c>
      <c r="AJ1373" s="50"/>
      <c r="AK1373" s="50">
        <f t="shared" si="565"/>
        <v>0</v>
      </c>
      <c r="AL1373" s="50"/>
      <c r="AM1373" s="50">
        <f t="shared" si="575"/>
        <v>0</v>
      </c>
      <c r="AN1373" s="50"/>
      <c r="AO1373" s="50">
        <f t="shared" si="576"/>
        <v>0</v>
      </c>
      <c r="AP1373" s="49">
        <f t="shared" si="577"/>
        <v>1</v>
      </c>
      <c r="AQ1373" s="49">
        <f t="shared" si="570"/>
        <v>85.71</v>
      </c>
      <c r="AR1373" s="49">
        <f t="shared" si="571"/>
        <v>0</v>
      </c>
      <c r="AS1373" s="58">
        <f t="shared" si="572"/>
        <v>0</v>
      </c>
      <c r="AT1373" s="47"/>
      <c r="AU1373" s="46"/>
      <c r="AV1373" s="24">
        <f t="shared" si="579"/>
        <v>0</v>
      </c>
      <c r="AW1373" s="23" t="str">
        <f t="shared" si="569"/>
        <v>NÃO MEDIDO</v>
      </c>
      <c r="AX1373" s="45"/>
    </row>
    <row r="1374" spans="1:50" s="41" customFormat="1" ht="60" customHeight="1" x14ac:dyDescent="0.2">
      <c r="A1374" s="41" t="s">
        <v>39</v>
      </c>
      <c r="C1374" s="57" t="s">
        <v>697</v>
      </c>
      <c r="D1374" s="56" t="s">
        <v>696</v>
      </c>
      <c r="E1374" s="55" t="s">
        <v>43</v>
      </c>
      <c r="F1374" s="53">
        <v>2</v>
      </c>
      <c r="G1374" s="53">
        <v>0</v>
      </c>
      <c r="H1374" s="54">
        <v>0</v>
      </c>
      <c r="I1374" s="54"/>
      <c r="J1374" s="54">
        <v>0</v>
      </c>
      <c r="K1374" s="53">
        <f t="shared" si="573"/>
        <v>2</v>
      </c>
      <c r="L1374" s="52">
        <v>101.76</v>
      </c>
      <c r="M1374" s="51">
        <f t="shared" si="578"/>
        <v>203.52</v>
      </c>
      <c r="N1374" s="50"/>
      <c r="O1374" s="50">
        <f t="shared" si="558"/>
        <v>0</v>
      </c>
      <c r="P1374" s="50"/>
      <c r="Q1374" s="50">
        <f t="shared" si="559"/>
        <v>0</v>
      </c>
      <c r="R1374" s="50"/>
      <c r="S1374" s="50">
        <f t="shared" si="560"/>
        <v>0</v>
      </c>
      <c r="T1374" s="50"/>
      <c r="U1374" s="50">
        <f t="shared" si="561"/>
        <v>0</v>
      </c>
      <c r="V1374" s="50">
        <v>1</v>
      </c>
      <c r="W1374" s="50">
        <f t="shared" si="562"/>
        <v>101.76</v>
      </c>
      <c r="X1374" s="50"/>
      <c r="Y1374" s="50">
        <f t="shared" si="563"/>
        <v>0</v>
      </c>
      <c r="Z1374" s="50"/>
      <c r="AA1374" s="50">
        <f t="shared" si="564"/>
        <v>0</v>
      </c>
      <c r="AB1374" s="50"/>
      <c r="AC1374" s="50">
        <f t="shared" si="574"/>
        <v>0</v>
      </c>
      <c r="AD1374" s="50"/>
      <c r="AE1374" s="50">
        <f t="shared" si="567"/>
        <v>0</v>
      </c>
      <c r="AF1374" s="50"/>
      <c r="AG1374" s="50">
        <f t="shared" si="568"/>
        <v>0</v>
      </c>
      <c r="AH1374" s="50"/>
      <c r="AI1374" s="50">
        <f t="shared" si="566"/>
        <v>0</v>
      </c>
      <c r="AJ1374" s="50"/>
      <c r="AK1374" s="50">
        <f t="shared" si="565"/>
        <v>0</v>
      </c>
      <c r="AL1374" s="50"/>
      <c r="AM1374" s="50">
        <f t="shared" si="575"/>
        <v>0</v>
      </c>
      <c r="AN1374" s="50"/>
      <c r="AO1374" s="50">
        <f t="shared" si="576"/>
        <v>0</v>
      </c>
      <c r="AP1374" s="49">
        <f t="shared" si="577"/>
        <v>1</v>
      </c>
      <c r="AQ1374" s="49">
        <f t="shared" si="570"/>
        <v>101.76</v>
      </c>
      <c r="AR1374" s="49">
        <f t="shared" si="571"/>
        <v>1</v>
      </c>
      <c r="AS1374" s="58">
        <f t="shared" si="572"/>
        <v>101.76</v>
      </c>
      <c r="AT1374" s="47"/>
      <c r="AU1374" s="46"/>
      <c r="AV1374" s="24">
        <f t="shared" si="579"/>
        <v>0</v>
      </c>
      <c r="AW1374" s="23" t="str">
        <f t="shared" si="569"/>
        <v>NÃO MEDIDO</v>
      </c>
      <c r="AX1374" s="45"/>
    </row>
    <row r="1375" spans="1:50" s="41" customFormat="1" ht="60" customHeight="1" x14ac:dyDescent="0.2">
      <c r="A1375" s="41" t="s">
        <v>39</v>
      </c>
      <c r="C1375" s="57" t="s">
        <v>257</v>
      </c>
      <c r="D1375" s="56" t="s">
        <v>256</v>
      </c>
      <c r="E1375" s="55" t="s">
        <v>182</v>
      </c>
      <c r="F1375" s="53">
        <v>42</v>
      </c>
      <c r="G1375" s="53">
        <v>0</v>
      </c>
      <c r="H1375" s="54">
        <v>0</v>
      </c>
      <c r="I1375" s="54"/>
      <c r="J1375" s="54">
        <v>0</v>
      </c>
      <c r="K1375" s="53">
        <f t="shared" si="573"/>
        <v>42</v>
      </c>
      <c r="L1375" s="52">
        <v>32.78</v>
      </c>
      <c r="M1375" s="51">
        <f t="shared" si="578"/>
        <v>1376.76</v>
      </c>
      <c r="N1375" s="50"/>
      <c r="O1375" s="50">
        <f t="shared" si="558"/>
        <v>0</v>
      </c>
      <c r="P1375" s="50"/>
      <c r="Q1375" s="50">
        <f t="shared" si="559"/>
        <v>0</v>
      </c>
      <c r="R1375" s="50">
        <v>42</v>
      </c>
      <c r="S1375" s="50">
        <f t="shared" si="560"/>
        <v>1376.76</v>
      </c>
      <c r="T1375" s="50"/>
      <c r="U1375" s="50">
        <f t="shared" si="561"/>
        <v>0</v>
      </c>
      <c r="V1375" s="50"/>
      <c r="W1375" s="50">
        <f t="shared" si="562"/>
        <v>0</v>
      </c>
      <c r="X1375" s="50"/>
      <c r="Y1375" s="50">
        <f t="shared" si="563"/>
        <v>0</v>
      </c>
      <c r="Z1375" s="50"/>
      <c r="AA1375" s="50">
        <f t="shared" si="564"/>
        <v>0</v>
      </c>
      <c r="AB1375" s="50"/>
      <c r="AC1375" s="50">
        <f t="shared" si="574"/>
        <v>0</v>
      </c>
      <c r="AD1375" s="50"/>
      <c r="AE1375" s="50">
        <f t="shared" si="567"/>
        <v>0</v>
      </c>
      <c r="AF1375" s="50"/>
      <c r="AG1375" s="50">
        <f t="shared" si="568"/>
        <v>0</v>
      </c>
      <c r="AH1375" s="50"/>
      <c r="AI1375" s="50">
        <f t="shared" si="566"/>
        <v>0</v>
      </c>
      <c r="AJ1375" s="50"/>
      <c r="AK1375" s="50">
        <f t="shared" si="565"/>
        <v>0</v>
      </c>
      <c r="AL1375" s="50"/>
      <c r="AM1375" s="50">
        <f t="shared" si="575"/>
        <v>0</v>
      </c>
      <c r="AN1375" s="50"/>
      <c r="AO1375" s="50">
        <f t="shared" si="576"/>
        <v>0</v>
      </c>
      <c r="AP1375" s="49">
        <f t="shared" si="577"/>
        <v>42</v>
      </c>
      <c r="AQ1375" s="49">
        <f t="shared" si="570"/>
        <v>1376.76</v>
      </c>
      <c r="AR1375" s="49">
        <f t="shared" si="571"/>
        <v>0</v>
      </c>
      <c r="AS1375" s="58">
        <f t="shared" si="572"/>
        <v>0</v>
      </c>
      <c r="AT1375" s="47"/>
      <c r="AU1375" s="46"/>
      <c r="AV1375" s="24">
        <f t="shared" si="579"/>
        <v>0</v>
      </c>
      <c r="AW1375" s="23" t="str">
        <f t="shared" si="569"/>
        <v>NÃO MEDIDO</v>
      </c>
      <c r="AX1375" s="45"/>
    </row>
    <row r="1376" spans="1:50" s="41" customFormat="1" ht="60" customHeight="1" x14ac:dyDescent="0.2">
      <c r="A1376" s="41" t="s">
        <v>39</v>
      </c>
      <c r="C1376" s="57" t="s">
        <v>695</v>
      </c>
      <c r="D1376" s="56" t="s">
        <v>694</v>
      </c>
      <c r="E1376" s="55" t="s">
        <v>182</v>
      </c>
      <c r="F1376" s="53">
        <v>147</v>
      </c>
      <c r="G1376" s="53">
        <v>0</v>
      </c>
      <c r="H1376" s="54">
        <v>0</v>
      </c>
      <c r="I1376" s="54"/>
      <c r="J1376" s="54">
        <v>0</v>
      </c>
      <c r="K1376" s="53">
        <f t="shared" si="573"/>
        <v>147</v>
      </c>
      <c r="L1376" s="52">
        <v>14.33</v>
      </c>
      <c r="M1376" s="51">
        <f t="shared" si="578"/>
        <v>2106.5100000000002</v>
      </c>
      <c r="N1376" s="50"/>
      <c r="O1376" s="50">
        <f t="shared" si="558"/>
        <v>0</v>
      </c>
      <c r="P1376" s="50"/>
      <c r="Q1376" s="50">
        <f t="shared" si="559"/>
        <v>0</v>
      </c>
      <c r="R1376" s="50">
        <v>130.46</v>
      </c>
      <c r="S1376" s="50">
        <f t="shared" si="560"/>
        <v>1869.49</v>
      </c>
      <c r="T1376" s="50"/>
      <c r="U1376" s="50">
        <f t="shared" si="561"/>
        <v>0</v>
      </c>
      <c r="V1376" s="50">
        <v>16.54</v>
      </c>
      <c r="W1376" s="50">
        <f t="shared" si="562"/>
        <v>237.02</v>
      </c>
      <c r="X1376" s="50"/>
      <c r="Y1376" s="50">
        <f t="shared" si="563"/>
        <v>0</v>
      </c>
      <c r="Z1376" s="50"/>
      <c r="AA1376" s="50">
        <f t="shared" si="564"/>
        <v>0</v>
      </c>
      <c r="AB1376" s="50"/>
      <c r="AC1376" s="50">
        <f t="shared" si="574"/>
        <v>0</v>
      </c>
      <c r="AD1376" s="50"/>
      <c r="AE1376" s="50">
        <f t="shared" si="567"/>
        <v>0</v>
      </c>
      <c r="AF1376" s="50"/>
      <c r="AG1376" s="50">
        <f t="shared" si="568"/>
        <v>0</v>
      </c>
      <c r="AH1376" s="50"/>
      <c r="AI1376" s="50">
        <f t="shared" si="566"/>
        <v>0</v>
      </c>
      <c r="AJ1376" s="50"/>
      <c r="AK1376" s="50">
        <f t="shared" si="565"/>
        <v>0</v>
      </c>
      <c r="AL1376" s="50"/>
      <c r="AM1376" s="50">
        <f t="shared" si="575"/>
        <v>0</v>
      </c>
      <c r="AN1376" s="50"/>
      <c r="AO1376" s="50">
        <f t="shared" si="576"/>
        <v>0</v>
      </c>
      <c r="AP1376" s="49">
        <f t="shared" si="577"/>
        <v>147</v>
      </c>
      <c r="AQ1376" s="49">
        <f t="shared" si="570"/>
        <v>2106.5100000000002</v>
      </c>
      <c r="AR1376" s="49">
        <f t="shared" si="571"/>
        <v>0</v>
      </c>
      <c r="AS1376" s="58">
        <f t="shared" si="572"/>
        <v>0</v>
      </c>
      <c r="AT1376" s="47"/>
      <c r="AU1376" s="46"/>
      <c r="AV1376" s="24">
        <f t="shared" si="579"/>
        <v>0</v>
      </c>
      <c r="AW1376" s="23" t="str">
        <f t="shared" si="569"/>
        <v>NÃO MEDIDO</v>
      </c>
      <c r="AX1376" s="45"/>
    </row>
    <row r="1377" spans="1:50" s="41" customFormat="1" ht="60" customHeight="1" x14ac:dyDescent="0.2">
      <c r="A1377" s="41" t="s">
        <v>39</v>
      </c>
      <c r="C1377" s="57" t="s">
        <v>693</v>
      </c>
      <c r="D1377" s="56" t="s">
        <v>692</v>
      </c>
      <c r="E1377" s="55" t="s">
        <v>43</v>
      </c>
      <c r="F1377" s="53">
        <v>8</v>
      </c>
      <c r="G1377" s="53">
        <v>0</v>
      </c>
      <c r="H1377" s="54">
        <v>0</v>
      </c>
      <c r="I1377" s="54"/>
      <c r="J1377" s="54">
        <v>0</v>
      </c>
      <c r="K1377" s="53">
        <f t="shared" si="573"/>
        <v>8</v>
      </c>
      <c r="L1377" s="52">
        <v>160.65</v>
      </c>
      <c r="M1377" s="51">
        <f t="shared" si="578"/>
        <v>1285.2</v>
      </c>
      <c r="N1377" s="50"/>
      <c r="O1377" s="50">
        <f t="shared" si="558"/>
        <v>0</v>
      </c>
      <c r="P1377" s="50"/>
      <c r="Q1377" s="50">
        <f t="shared" si="559"/>
        <v>0</v>
      </c>
      <c r="R1377" s="50"/>
      <c r="S1377" s="50">
        <f t="shared" si="560"/>
        <v>0</v>
      </c>
      <c r="T1377" s="50"/>
      <c r="U1377" s="50">
        <f t="shared" si="561"/>
        <v>0</v>
      </c>
      <c r="V1377" s="50"/>
      <c r="W1377" s="50">
        <f t="shared" si="562"/>
        <v>0</v>
      </c>
      <c r="X1377" s="50"/>
      <c r="Y1377" s="50">
        <f t="shared" si="563"/>
        <v>0</v>
      </c>
      <c r="Z1377" s="50"/>
      <c r="AA1377" s="50">
        <f t="shared" si="564"/>
        <v>0</v>
      </c>
      <c r="AB1377" s="50"/>
      <c r="AC1377" s="50">
        <f t="shared" si="574"/>
        <v>0</v>
      </c>
      <c r="AD1377" s="50"/>
      <c r="AE1377" s="50">
        <f t="shared" si="567"/>
        <v>0</v>
      </c>
      <c r="AF1377" s="50"/>
      <c r="AG1377" s="50">
        <f t="shared" si="568"/>
        <v>0</v>
      </c>
      <c r="AH1377" s="50"/>
      <c r="AI1377" s="50">
        <f t="shared" si="566"/>
        <v>0</v>
      </c>
      <c r="AJ1377" s="50"/>
      <c r="AK1377" s="50">
        <f t="shared" si="565"/>
        <v>0</v>
      </c>
      <c r="AL1377" s="50"/>
      <c r="AM1377" s="50">
        <f t="shared" si="575"/>
        <v>0</v>
      </c>
      <c r="AN1377" s="50"/>
      <c r="AO1377" s="50">
        <f t="shared" si="576"/>
        <v>0</v>
      </c>
      <c r="AP1377" s="49">
        <f t="shared" si="577"/>
        <v>0</v>
      </c>
      <c r="AQ1377" s="49">
        <f t="shared" si="570"/>
        <v>0</v>
      </c>
      <c r="AR1377" s="49">
        <f t="shared" si="571"/>
        <v>8</v>
      </c>
      <c r="AS1377" s="58">
        <f t="shared" si="572"/>
        <v>1285.2</v>
      </c>
      <c r="AT1377" s="47"/>
      <c r="AU1377" s="46"/>
      <c r="AV1377" s="24">
        <f t="shared" si="579"/>
        <v>0</v>
      </c>
      <c r="AW1377" s="23" t="str">
        <f t="shared" si="569"/>
        <v>NÃO MEDIDO</v>
      </c>
      <c r="AX1377" s="45"/>
    </row>
    <row r="1378" spans="1:50" s="41" customFormat="1" ht="60" customHeight="1" x14ac:dyDescent="0.2">
      <c r="A1378" s="41" t="s">
        <v>39</v>
      </c>
      <c r="C1378" s="57" t="s">
        <v>506</v>
      </c>
      <c r="D1378" s="56" t="s">
        <v>505</v>
      </c>
      <c r="E1378" s="55" t="s">
        <v>43</v>
      </c>
      <c r="F1378" s="53">
        <v>11</v>
      </c>
      <c r="G1378" s="53">
        <v>0</v>
      </c>
      <c r="H1378" s="54">
        <v>0</v>
      </c>
      <c r="I1378" s="54"/>
      <c r="J1378" s="54">
        <v>0</v>
      </c>
      <c r="K1378" s="53">
        <f t="shared" si="573"/>
        <v>11</v>
      </c>
      <c r="L1378" s="52">
        <v>81.040000000000006</v>
      </c>
      <c r="M1378" s="51">
        <f t="shared" si="578"/>
        <v>891.44</v>
      </c>
      <c r="N1378" s="50"/>
      <c r="O1378" s="50">
        <f t="shared" ref="O1378:O1441" si="580">ROUND(N1378*$L1378,2)</f>
        <v>0</v>
      </c>
      <c r="P1378" s="50"/>
      <c r="Q1378" s="50">
        <f t="shared" ref="Q1378:Q1441" si="581">ROUND(P1378*$L1378,2)</f>
        <v>0</v>
      </c>
      <c r="R1378" s="50"/>
      <c r="S1378" s="50">
        <f t="shared" ref="S1378:S1441" si="582">ROUND(R1378*$L1378,2)</f>
        <v>0</v>
      </c>
      <c r="T1378" s="50"/>
      <c r="U1378" s="50">
        <f t="shared" ref="U1378:U1441" si="583">ROUND(T1378*$L1378,2)</f>
        <v>0</v>
      </c>
      <c r="V1378" s="50"/>
      <c r="W1378" s="50">
        <f t="shared" ref="W1378:W1441" si="584">ROUND(V1378*$L1378,2)</f>
        <v>0</v>
      </c>
      <c r="X1378" s="50"/>
      <c r="Y1378" s="50">
        <f t="shared" ref="Y1378:Y1441" si="585">ROUND(X1378*$L1378,2)</f>
        <v>0</v>
      </c>
      <c r="Z1378" s="50"/>
      <c r="AA1378" s="50">
        <f t="shared" ref="AA1378:AA1441" si="586">ROUND(Z1378*$L1378,2)</f>
        <v>0</v>
      </c>
      <c r="AB1378" s="50"/>
      <c r="AC1378" s="50">
        <f t="shared" si="574"/>
        <v>0</v>
      </c>
      <c r="AD1378" s="50"/>
      <c r="AE1378" s="50">
        <f t="shared" si="567"/>
        <v>0</v>
      </c>
      <c r="AF1378" s="50">
        <v>11</v>
      </c>
      <c r="AG1378" s="50">
        <f t="shared" si="568"/>
        <v>891.44</v>
      </c>
      <c r="AH1378" s="50"/>
      <c r="AI1378" s="50">
        <f t="shared" si="566"/>
        <v>0</v>
      </c>
      <c r="AJ1378" s="50"/>
      <c r="AK1378" s="50">
        <f t="shared" si="565"/>
        <v>0</v>
      </c>
      <c r="AL1378" s="50"/>
      <c r="AM1378" s="50">
        <f t="shared" si="575"/>
        <v>0</v>
      </c>
      <c r="AN1378" s="50"/>
      <c r="AO1378" s="50">
        <f t="shared" si="576"/>
        <v>0</v>
      </c>
      <c r="AP1378" s="49">
        <f t="shared" si="577"/>
        <v>11</v>
      </c>
      <c r="AQ1378" s="49">
        <f t="shared" si="570"/>
        <v>891.44</v>
      </c>
      <c r="AR1378" s="49">
        <f t="shared" si="571"/>
        <v>0</v>
      </c>
      <c r="AS1378" s="58">
        <f t="shared" si="572"/>
        <v>0</v>
      </c>
      <c r="AT1378" s="47"/>
      <c r="AU1378" s="46"/>
      <c r="AV1378" s="24">
        <f t="shared" si="579"/>
        <v>0</v>
      </c>
      <c r="AW1378" s="23" t="str">
        <f t="shared" si="569"/>
        <v>NÃO MEDIDO</v>
      </c>
      <c r="AX1378" s="45"/>
    </row>
    <row r="1379" spans="1:50" s="41" customFormat="1" ht="58.5" customHeight="1" x14ac:dyDescent="0.2">
      <c r="A1379" s="41" t="s">
        <v>39</v>
      </c>
      <c r="C1379" s="57" t="s">
        <v>691</v>
      </c>
      <c r="D1379" s="56" t="s">
        <v>690</v>
      </c>
      <c r="E1379" s="55" t="s">
        <v>43</v>
      </c>
      <c r="F1379" s="53">
        <v>9</v>
      </c>
      <c r="G1379" s="53">
        <v>0</v>
      </c>
      <c r="H1379" s="54">
        <v>0</v>
      </c>
      <c r="I1379" s="54"/>
      <c r="J1379" s="54">
        <v>0</v>
      </c>
      <c r="K1379" s="53">
        <f t="shared" si="573"/>
        <v>9</v>
      </c>
      <c r="L1379" s="52">
        <v>22.19</v>
      </c>
      <c r="M1379" s="51">
        <f t="shared" si="578"/>
        <v>199.71</v>
      </c>
      <c r="N1379" s="50"/>
      <c r="O1379" s="50">
        <f t="shared" si="580"/>
        <v>0</v>
      </c>
      <c r="P1379" s="50"/>
      <c r="Q1379" s="50">
        <f t="shared" si="581"/>
        <v>0</v>
      </c>
      <c r="R1379" s="50"/>
      <c r="S1379" s="50">
        <f t="shared" si="582"/>
        <v>0</v>
      </c>
      <c r="T1379" s="50"/>
      <c r="U1379" s="50">
        <f t="shared" si="583"/>
        <v>0</v>
      </c>
      <c r="V1379" s="50"/>
      <c r="W1379" s="50">
        <f t="shared" si="584"/>
        <v>0</v>
      </c>
      <c r="X1379" s="50"/>
      <c r="Y1379" s="50">
        <f t="shared" si="585"/>
        <v>0</v>
      </c>
      <c r="Z1379" s="50"/>
      <c r="AA1379" s="50">
        <f t="shared" si="586"/>
        <v>0</v>
      </c>
      <c r="AB1379" s="50"/>
      <c r="AC1379" s="50">
        <f t="shared" si="574"/>
        <v>0</v>
      </c>
      <c r="AD1379" s="50"/>
      <c r="AE1379" s="50">
        <f t="shared" si="567"/>
        <v>0</v>
      </c>
      <c r="AF1379" s="50"/>
      <c r="AG1379" s="50">
        <f t="shared" si="568"/>
        <v>0</v>
      </c>
      <c r="AH1379" s="50">
        <v>9</v>
      </c>
      <c r="AI1379" s="50">
        <f t="shared" si="566"/>
        <v>199.71</v>
      </c>
      <c r="AJ1379" s="50"/>
      <c r="AK1379" s="50">
        <f t="shared" si="565"/>
        <v>0</v>
      </c>
      <c r="AL1379" s="50"/>
      <c r="AM1379" s="50">
        <f t="shared" si="575"/>
        <v>0</v>
      </c>
      <c r="AN1379" s="50"/>
      <c r="AO1379" s="50">
        <f t="shared" si="576"/>
        <v>0</v>
      </c>
      <c r="AP1379" s="49">
        <f t="shared" si="577"/>
        <v>9</v>
      </c>
      <c r="AQ1379" s="49">
        <f t="shared" si="570"/>
        <v>199.71</v>
      </c>
      <c r="AR1379" s="49">
        <f t="shared" si="571"/>
        <v>0</v>
      </c>
      <c r="AS1379" s="58">
        <f t="shared" si="572"/>
        <v>0</v>
      </c>
      <c r="AT1379" s="47"/>
      <c r="AU1379" s="46"/>
      <c r="AV1379" s="24">
        <f t="shared" si="579"/>
        <v>0</v>
      </c>
      <c r="AW1379" s="23" t="str">
        <f t="shared" si="569"/>
        <v>NÃO MEDIDO</v>
      </c>
      <c r="AX1379" s="45"/>
    </row>
    <row r="1380" spans="1:50" s="41" customFormat="1" ht="58.5" customHeight="1" x14ac:dyDescent="0.2">
      <c r="A1380" s="41" t="s">
        <v>39</v>
      </c>
      <c r="C1380" s="57" t="s">
        <v>689</v>
      </c>
      <c r="D1380" s="56" t="s">
        <v>688</v>
      </c>
      <c r="E1380" s="55" t="s">
        <v>43</v>
      </c>
      <c r="F1380" s="53">
        <v>4</v>
      </c>
      <c r="G1380" s="53">
        <v>0</v>
      </c>
      <c r="H1380" s="54">
        <v>0</v>
      </c>
      <c r="I1380" s="54"/>
      <c r="J1380" s="54">
        <v>0</v>
      </c>
      <c r="K1380" s="53">
        <f t="shared" si="573"/>
        <v>4</v>
      </c>
      <c r="L1380" s="52">
        <v>27.53</v>
      </c>
      <c r="M1380" s="51">
        <f t="shared" si="578"/>
        <v>110.12</v>
      </c>
      <c r="N1380" s="50"/>
      <c r="O1380" s="50">
        <f t="shared" si="580"/>
        <v>0</v>
      </c>
      <c r="P1380" s="50"/>
      <c r="Q1380" s="50">
        <f t="shared" si="581"/>
        <v>0</v>
      </c>
      <c r="R1380" s="50"/>
      <c r="S1380" s="50">
        <f t="shared" si="582"/>
        <v>0</v>
      </c>
      <c r="T1380" s="50"/>
      <c r="U1380" s="50">
        <f t="shared" si="583"/>
        <v>0</v>
      </c>
      <c r="V1380" s="50"/>
      <c r="W1380" s="50">
        <f t="shared" si="584"/>
        <v>0</v>
      </c>
      <c r="X1380" s="50"/>
      <c r="Y1380" s="50">
        <f t="shared" si="585"/>
        <v>0</v>
      </c>
      <c r="Z1380" s="50"/>
      <c r="AA1380" s="50">
        <f t="shared" si="586"/>
        <v>0</v>
      </c>
      <c r="AB1380" s="50"/>
      <c r="AC1380" s="50">
        <f t="shared" si="574"/>
        <v>0</v>
      </c>
      <c r="AD1380" s="50"/>
      <c r="AE1380" s="50">
        <f t="shared" si="567"/>
        <v>0</v>
      </c>
      <c r="AF1380" s="50"/>
      <c r="AG1380" s="50">
        <f t="shared" si="568"/>
        <v>0</v>
      </c>
      <c r="AH1380" s="50">
        <v>4</v>
      </c>
      <c r="AI1380" s="50">
        <f t="shared" si="566"/>
        <v>110.12</v>
      </c>
      <c r="AJ1380" s="50"/>
      <c r="AK1380" s="50">
        <f t="shared" si="565"/>
        <v>0</v>
      </c>
      <c r="AL1380" s="50"/>
      <c r="AM1380" s="50">
        <f t="shared" si="575"/>
        <v>0</v>
      </c>
      <c r="AN1380" s="50"/>
      <c r="AO1380" s="50">
        <f t="shared" si="576"/>
        <v>0</v>
      </c>
      <c r="AP1380" s="49">
        <f t="shared" si="577"/>
        <v>4</v>
      </c>
      <c r="AQ1380" s="49">
        <f t="shared" si="570"/>
        <v>110.12</v>
      </c>
      <c r="AR1380" s="49">
        <f t="shared" si="571"/>
        <v>0</v>
      </c>
      <c r="AS1380" s="58">
        <f t="shared" si="572"/>
        <v>0</v>
      </c>
      <c r="AT1380" s="47"/>
      <c r="AU1380" s="46"/>
      <c r="AV1380" s="24">
        <f t="shared" si="579"/>
        <v>0</v>
      </c>
      <c r="AW1380" s="23" t="str">
        <f t="shared" si="569"/>
        <v>NÃO MEDIDO</v>
      </c>
      <c r="AX1380" s="45"/>
    </row>
    <row r="1381" spans="1:50" s="41" customFormat="1" ht="58.5" customHeight="1" x14ac:dyDescent="0.2">
      <c r="A1381" s="41" t="s">
        <v>39</v>
      </c>
      <c r="C1381" s="57" t="s">
        <v>687</v>
      </c>
      <c r="D1381" s="56" t="s">
        <v>686</v>
      </c>
      <c r="E1381" s="55" t="s">
        <v>43</v>
      </c>
      <c r="F1381" s="53">
        <v>9</v>
      </c>
      <c r="G1381" s="53">
        <v>0</v>
      </c>
      <c r="H1381" s="54">
        <v>0</v>
      </c>
      <c r="I1381" s="54"/>
      <c r="J1381" s="54">
        <v>0</v>
      </c>
      <c r="K1381" s="53">
        <f t="shared" si="573"/>
        <v>9</v>
      </c>
      <c r="L1381" s="52">
        <v>81.209999999999994</v>
      </c>
      <c r="M1381" s="51">
        <f t="shared" si="578"/>
        <v>730.89</v>
      </c>
      <c r="N1381" s="50"/>
      <c r="O1381" s="50">
        <f t="shared" si="580"/>
        <v>0</v>
      </c>
      <c r="P1381" s="50"/>
      <c r="Q1381" s="50">
        <f t="shared" si="581"/>
        <v>0</v>
      </c>
      <c r="R1381" s="50"/>
      <c r="S1381" s="50">
        <f t="shared" si="582"/>
        <v>0</v>
      </c>
      <c r="T1381" s="50"/>
      <c r="U1381" s="50">
        <f t="shared" si="583"/>
        <v>0</v>
      </c>
      <c r="V1381" s="50"/>
      <c r="W1381" s="50">
        <f t="shared" si="584"/>
        <v>0</v>
      </c>
      <c r="X1381" s="50"/>
      <c r="Y1381" s="50">
        <f t="shared" si="585"/>
        <v>0</v>
      </c>
      <c r="Z1381" s="50"/>
      <c r="AA1381" s="50">
        <f t="shared" si="586"/>
        <v>0</v>
      </c>
      <c r="AB1381" s="50"/>
      <c r="AC1381" s="50">
        <f t="shared" si="574"/>
        <v>0</v>
      </c>
      <c r="AD1381" s="50"/>
      <c r="AE1381" s="50">
        <f t="shared" si="567"/>
        <v>0</v>
      </c>
      <c r="AF1381" s="50"/>
      <c r="AG1381" s="50">
        <f t="shared" si="568"/>
        <v>0</v>
      </c>
      <c r="AH1381" s="50">
        <v>9</v>
      </c>
      <c r="AI1381" s="50">
        <f t="shared" si="566"/>
        <v>730.89</v>
      </c>
      <c r="AJ1381" s="50"/>
      <c r="AK1381" s="50">
        <f t="shared" si="565"/>
        <v>0</v>
      </c>
      <c r="AL1381" s="50"/>
      <c r="AM1381" s="50">
        <f t="shared" si="575"/>
        <v>0</v>
      </c>
      <c r="AN1381" s="50"/>
      <c r="AO1381" s="50">
        <f t="shared" si="576"/>
        <v>0</v>
      </c>
      <c r="AP1381" s="49">
        <f t="shared" si="577"/>
        <v>9</v>
      </c>
      <c r="AQ1381" s="49">
        <f t="shared" si="570"/>
        <v>730.89</v>
      </c>
      <c r="AR1381" s="49">
        <f t="shared" si="571"/>
        <v>0</v>
      </c>
      <c r="AS1381" s="58">
        <f t="shared" si="572"/>
        <v>0</v>
      </c>
      <c r="AT1381" s="47"/>
      <c r="AU1381" s="46"/>
      <c r="AV1381" s="24">
        <f t="shared" si="579"/>
        <v>0</v>
      </c>
      <c r="AW1381" s="23" t="str">
        <f t="shared" ref="AW1381:AW1412" si="587">IF(AV1381&lt;&gt;0,"MEDIDO","NÃO MEDIDO")</f>
        <v>NÃO MEDIDO</v>
      </c>
      <c r="AX1381" s="45"/>
    </row>
    <row r="1382" spans="1:50" s="41" customFormat="1" ht="58.5" customHeight="1" x14ac:dyDescent="0.2">
      <c r="A1382" s="41" t="s">
        <v>39</v>
      </c>
      <c r="C1382" s="57" t="s">
        <v>685</v>
      </c>
      <c r="D1382" s="56" t="s">
        <v>684</v>
      </c>
      <c r="E1382" s="55" t="s">
        <v>43</v>
      </c>
      <c r="F1382" s="53">
        <v>4</v>
      </c>
      <c r="G1382" s="53">
        <v>0</v>
      </c>
      <c r="H1382" s="54">
        <v>0</v>
      </c>
      <c r="I1382" s="54"/>
      <c r="J1382" s="54">
        <v>0</v>
      </c>
      <c r="K1382" s="53">
        <f t="shared" si="573"/>
        <v>4</v>
      </c>
      <c r="L1382" s="52">
        <v>112.81</v>
      </c>
      <c r="M1382" s="51">
        <f t="shared" si="578"/>
        <v>451.24</v>
      </c>
      <c r="N1382" s="50"/>
      <c r="O1382" s="50">
        <f t="shared" si="580"/>
        <v>0</v>
      </c>
      <c r="P1382" s="50"/>
      <c r="Q1382" s="50">
        <f t="shared" si="581"/>
        <v>0</v>
      </c>
      <c r="R1382" s="50"/>
      <c r="S1382" s="50">
        <f t="shared" si="582"/>
        <v>0</v>
      </c>
      <c r="T1382" s="50"/>
      <c r="U1382" s="50">
        <f t="shared" si="583"/>
        <v>0</v>
      </c>
      <c r="V1382" s="50"/>
      <c r="W1382" s="50">
        <f t="shared" si="584"/>
        <v>0</v>
      </c>
      <c r="X1382" s="50"/>
      <c r="Y1382" s="50">
        <f t="shared" si="585"/>
        <v>0</v>
      </c>
      <c r="Z1382" s="50"/>
      <c r="AA1382" s="50">
        <f t="shared" si="586"/>
        <v>0</v>
      </c>
      <c r="AB1382" s="50"/>
      <c r="AC1382" s="50">
        <f t="shared" si="574"/>
        <v>0</v>
      </c>
      <c r="AD1382" s="50"/>
      <c r="AE1382" s="50">
        <f t="shared" si="567"/>
        <v>0</v>
      </c>
      <c r="AF1382" s="50"/>
      <c r="AG1382" s="50">
        <f t="shared" si="568"/>
        <v>0</v>
      </c>
      <c r="AH1382" s="50">
        <v>4</v>
      </c>
      <c r="AI1382" s="50">
        <f t="shared" si="566"/>
        <v>451.24</v>
      </c>
      <c r="AJ1382" s="50"/>
      <c r="AK1382" s="50">
        <f t="shared" si="565"/>
        <v>0</v>
      </c>
      <c r="AL1382" s="50"/>
      <c r="AM1382" s="50">
        <f t="shared" si="575"/>
        <v>0</v>
      </c>
      <c r="AN1382" s="50"/>
      <c r="AO1382" s="50">
        <f t="shared" si="576"/>
        <v>0</v>
      </c>
      <c r="AP1382" s="49">
        <f t="shared" si="577"/>
        <v>4</v>
      </c>
      <c r="AQ1382" s="49">
        <f t="shared" si="570"/>
        <v>451.24</v>
      </c>
      <c r="AR1382" s="49">
        <f t="shared" si="571"/>
        <v>0</v>
      </c>
      <c r="AS1382" s="58">
        <f t="shared" si="572"/>
        <v>0</v>
      </c>
      <c r="AT1382" s="47"/>
      <c r="AU1382" s="46"/>
      <c r="AV1382" s="24">
        <f t="shared" si="579"/>
        <v>0</v>
      </c>
      <c r="AW1382" s="23" t="str">
        <f t="shared" si="587"/>
        <v>NÃO MEDIDO</v>
      </c>
      <c r="AX1382" s="45"/>
    </row>
    <row r="1383" spans="1:50" s="41" customFormat="1" ht="58.5" customHeight="1" x14ac:dyDescent="0.2">
      <c r="A1383" s="41" t="s">
        <v>39</v>
      </c>
      <c r="C1383" s="57" t="s">
        <v>494</v>
      </c>
      <c r="D1383" s="56" t="s">
        <v>493</v>
      </c>
      <c r="E1383" s="55" t="s">
        <v>43</v>
      </c>
      <c r="F1383" s="53">
        <v>27</v>
      </c>
      <c r="G1383" s="53">
        <v>0</v>
      </c>
      <c r="H1383" s="54">
        <v>0</v>
      </c>
      <c r="I1383" s="54"/>
      <c r="J1383" s="54">
        <v>0</v>
      </c>
      <c r="K1383" s="53">
        <f t="shared" si="573"/>
        <v>27</v>
      </c>
      <c r="L1383" s="52">
        <v>8.83</v>
      </c>
      <c r="M1383" s="51">
        <f t="shared" si="578"/>
        <v>238.41</v>
      </c>
      <c r="N1383" s="50"/>
      <c r="O1383" s="50">
        <f t="shared" si="580"/>
        <v>0</v>
      </c>
      <c r="P1383" s="50"/>
      <c r="Q1383" s="50">
        <f t="shared" si="581"/>
        <v>0</v>
      </c>
      <c r="R1383" s="50"/>
      <c r="S1383" s="50">
        <f t="shared" si="582"/>
        <v>0</v>
      </c>
      <c r="T1383" s="50"/>
      <c r="U1383" s="50">
        <f t="shared" si="583"/>
        <v>0</v>
      </c>
      <c r="V1383" s="50"/>
      <c r="W1383" s="50">
        <f t="shared" si="584"/>
        <v>0</v>
      </c>
      <c r="X1383" s="50"/>
      <c r="Y1383" s="50">
        <f t="shared" si="585"/>
        <v>0</v>
      </c>
      <c r="Z1383" s="50"/>
      <c r="AA1383" s="50">
        <f t="shared" si="586"/>
        <v>0</v>
      </c>
      <c r="AB1383" s="50"/>
      <c r="AC1383" s="50">
        <f t="shared" si="574"/>
        <v>0</v>
      </c>
      <c r="AD1383" s="50"/>
      <c r="AE1383" s="50">
        <f t="shared" si="567"/>
        <v>0</v>
      </c>
      <c r="AF1383" s="50">
        <v>18</v>
      </c>
      <c r="AG1383" s="50">
        <f t="shared" si="568"/>
        <v>158.94</v>
      </c>
      <c r="AH1383" s="50">
        <v>9</v>
      </c>
      <c r="AI1383" s="50">
        <f t="shared" si="566"/>
        <v>79.47</v>
      </c>
      <c r="AJ1383" s="50"/>
      <c r="AK1383" s="50">
        <f t="shared" si="565"/>
        <v>0</v>
      </c>
      <c r="AL1383" s="50"/>
      <c r="AM1383" s="50">
        <f t="shared" si="575"/>
        <v>0</v>
      </c>
      <c r="AN1383" s="50"/>
      <c r="AO1383" s="50">
        <f t="shared" si="576"/>
        <v>0</v>
      </c>
      <c r="AP1383" s="49">
        <f t="shared" si="577"/>
        <v>27</v>
      </c>
      <c r="AQ1383" s="49">
        <f t="shared" si="570"/>
        <v>238.41</v>
      </c>
      <c r="AR1383" s="49">
        <f t="shared" si="571"/>
        <v>0</v>
      </c>
      <c r="AS1383" s="58">
        <f t="shared" si="572"/>
        <v>0</v>
      </c>
      <c r="AT1383" s="47"/>
      <c r="AU1383" s="46"/>
      <c r="AV1383" s="24">
        <f t="shared" si="579"/>
        <v>0</v>
      </c>
      <c r="AW1383" s="23" t="str">
        <f t="shared" si="587"/>
        <v>NÃO MEDIDO</v>
      </c>
      <c r="AX1383" s="45"/>
    </row>
    <row r="1384" spans="1:50" s="41" customFormat="1" ht="58.5" customHeight="1" x14ac:dyDescent="0.2">
      <c r="A1384" s="41" t="s">
        <v>39</v>
      </c>
      <c r="C1384" s="57" t="s">
        <v>638</v>
      </c>
      <c r="D1384" s="56" t="s">
        <v>637</v>
      </c>
      <c r="E1384" s="55" t="s">
        <v>43</v>
      </c>
      <c r="F1384" s="53">
        <v>27</v>
      </c>
      <c r="G1384" s="53">
        <v>0</v>
      </c>
      <c r="H1384" s="54">
        <v>0</v>
      </c>
      <c r="I1384" s="54"/>
      <c r="J1384" s="54">
        <v>0</v>
      </c>
      <c r="K1384" s="53">
        <f t="shared" si="573"/>
        <v>27</v>
      </c>
      <c r="L1384" s="52">
        <v>11.04</v>
      </c>
      <c r="M1384" s="51">
        <f t="shared" si="578"/>
        <v>298.08</v>
      </c>
      <c r="N1384" s="50"/>
      <c r="O1384" s="50">
        <f t="shared" si="580"/>
        <v>0</v>
      </c>
      <c r="P1384" s="50"/>
      <c r="Q1384" s="50">
        <f t="shared" si="581"/>
        <v>0</v>
      </c>
      <c r="R1384" s="50"/>
      <c r="S1384" s="50">
        <f t="shared" si="582"/>
        <v>0</v>
      </c>
      <c r="T1384" s="50"/>
      <c r="U1384" s="50">
        <f t="shared" si="583"/>
        <v>0</v>
      </c>
      <c r="V1384" s="50"/>
      <c r="W1384" s="50">
        <f t="shared" si="584"/>
        <v>0</v>
      </c>
      <c r="X1384" s="50"/>
      <c r="Y1384" s="50">
        <f t="shared" si="585"/>
        <v>0</v>
      </c>
      <c r="Z1384" s="50"/>
      <c r="AA1384" s="50">
        <f t="shared" si="586"/>
        <v>0</v>
      </c>
      <c r="AB1384" s="50"/>
      <c r="AC1384" s="50">
        <f t="shared" si="574"/>
        <v>0</v>
      </c>
      <c r="AD1384" s="50"/>
      <c r="AE1384" s="50">
        <f t="shared" si="567"/>
        <v>0</v>
      </c>
      <c r="AF1384" s="50">
        <v>5</v>
      </c>
      <c r="AG1384" s="50">
        <f t="shared" si="568"/>
        <v>55.2</v>
      </c>
      <c r="AH1384" s="50"/>
      <c r="AI1384" s="50">
        <f t="shared" si="566"/>
        <v>0</v>
      </c>
      <c r="AJ1384" s="50"/>
      <c r="AK1384" s="50">
        <f t="shared" si="565"/>
        <v>0</v>
      </c>
      <c r="AL1384" s="50"/>
      <c r="AM1384" s="50">
        <f t="shared" si="575"/>
        <v>0</v>
      </c>
      <c r="AN1384" s="50"/>
      <c r="AO1384" s="50">
        <f t="shared" si="576"/>
        <v>0</v>
      </c>
      <c r="AP1384" s="49">
        <f t="shared" si="577"/>
        <v>5</v>
      </c>
      <c r="AQ1384" s="49">
        <f t="shared" si="570"/>
        <v>55.2</v>
      </c>
      <c r="AR1384" s="49">
        <f t="shared" si="571"/>
        <v>22</v>
      </c>
      <c r="AS1384" s="58">
        <f t="shared" si="572"/>
        <v>242.88</v>
      </c>
      <c r="AT1384" s="47"/>
      <c r="AU1384" s="46"/>
      <c r="AV1384" s="24">
        <f t="shared" si="579"/>
        <v>0</v>
      </c>
      <c r="AW1384" s="23" t="str">
        <f t="shared" si="587"/>
        <v>NÃO MEDIDO</v>
      </c>
      <c r="AX1384" s="45"/>
    </row>
    <row r="1385" spans="1:50" s="41" customFormat="1" ht="58.5" customHeight="1" x14ac:dyDescent="0.2">
      <c r="A1385" s="41" t="s">
        <v>39</v>
      </c>
      <c r="C1385" s="57" t="s">
        <v>492</v>
      </c>
      <c r="D1385" s="56" t="s">
        <v>491</v>
      </c>
      <c r="E1385" s="55" t="s">
        <v>43</v>
      </c>
      <c r="F1385" s="53">
        <v>20</v>
      </c>
      <c r="G1385" s="53">
        <v>0</v>
      </c>
      <c r="H1385" s="54">
        <v>0</v>
      </c>
      <c r="I1385" s="54"/>
      <c r="J1385" s="54">
        <v>0</v>
      </c>
      <c r="K1385" s="53">
        <f t="shared" si="573"/>
        <v>20</v>
      </c>
      <c r="L1385" s="52">
        <v>11.9</v>
      </c>
      <c r="M1385" s="51">
        <f t="shared" si="578"/>
        <v>238</v>
      </c>
      <c r="N1385" s="50"/>
      <c r="O1385" s="50">
        <f t="shared" si="580"/>
        <v>0</v>
      </c>
      <c r="P1385" s="50"/>
      <c r="Q1385" s="50">
        <f t="shared" si="581"/>
        <v>0</v>
      </c>
      <c r="R1385" s="50"/>
      <c r="S1385" s="50">
        <f t="shared" si="582"/>
        <v>0</v>
      </c>
      <c r="T1385" s="50"/>
      <c r="U1385" s="50">
        <f t="shared" si="583"/>
        <v>0</v>
      </c>
      <c r="V1385" s="50"/>
      <c r="W1385" s="50">
        <f t="shared" si="584"/>
        <v>0</v>
      </c>
      <c r="X1385" s="50"/>
      <c r="Y1385" s="50">
        <f t="shared" si="585"/>
        <v>0</v>
      </c>
      <c r="Z1385" s="50"/>
      <c r="AA1385" s="50">
        <f t="shared" si="586"/>
        <v>0</v>
      </c>
      <c r="AB1385" s="50"/>
      <c r="AC1385" s="50">
        <f t="shared" si="574"/>
        <v>0</v>
      </c>
      <c r="AD1385" s="50"/>
      <c r="AE1385" s="50">
        <f t="shared" si="567"/>
        <v>0</v>
      </c>
      <c r="AF1385" s="50">
        <v>15</v>
      </c>
      <c r="AG1385" s="50">
        <f t="shared" si="568"/>
        <v>178.5</v>
      </c>
      <c r="AH1385" s="50"/>
      <c r="AI1385" s="50">
        <f t="shared" si="566"/>
        <v>0</v>
      </c>
      <c r="AJ1385" s="50"/>
      <c r="AK1385" s="50">
        <f t="shared" si="565"/>
        <v>0</v>
      </c>
      <c r="AL1385" s="50"/>
      <c r="AM1385" s="50">
        <f t="shared" si="575"/>
        <v>0</v>
      </c>
      <c r="AN1385" s="50"/>
      <c r="AO1385" s="50">
        <f t="shared" si="576"/>
        <v>0</v>
      </c>
      <c r="AP1385" s="49">
        <f t="shared" si="577"/>
        <v>15</v>
      </c>
      <c r="AQ1385" s="49">
        <f t="shared" si="570"/>
        <v>178.5</v>
      </c>
      <c r="AR1385" s="49">
        <f t="shared" si="571"/>
        <v>5</v>
      </c>
      <c r="AS1385" s="58">
        <f t="shared" si="572"/>
        <v>59.5</v>
      </c>
      <c r="AT1385" s="47"/>
      <c r="AU1385" s="46"/>
      <c r="AV1385" s="24">
        <f t="shared" si="579"/>
        <v>0</v>
      </c>
      <c r="AW1385" s="23" t="str">
        <f t="shared" si="587"/>
        <v>NÃO MEDIDO</v>
      </c>
      <c r="AX1385" s="45"/>
    </row>
    <row r="1386" spans="1:50" s="41" customFormat="1" ht="58.5" customHeight="1" x14ac:dyDescent="0.2">
      <c r="A1386" s="41" t="s">
        <v>39</v>
      </c>
      <c r="C1386" s="57" t="s">
        <v>549</v>
      </c>
      <c r="D1386" s="56" t="s">
        <v>548</v>
      </c>
      <c r="E1386" s="55" t="s">
        <v>43</v>
      </c>
      <c r="F1386" s="53">
        <v>102</v>
      </c>
      <c r="G1386" s="53">
        <v>0</v>
      </c>
      <c r="H1386" s="54">
        <v>0</v>
      </c>
      <c r="I1386" s="54"/>
      <c r="J1386" s="54">
        <v>0</v>
      </c>
      <c r="K1386" s="53">
        <f t="shared" si="573"/>
        <v>102</v>
      </c>
      <c r="L1386" s="52">
        <v>1.55</v>
      </c>
      <c r="M1386" s="51">
        <f t="shared" si="578"/>
        <v>158.1</v>
      </c>
      <c r="N1386" s="50"/>
      <c r="O1386" s="50">
        <f t="shared" si="580"/>
        <v>0</v>
      </c>
      <c r="P1386" s="50"/>
      <c r="Q1386" s="50">
        <f t="shared" si="581"/>
        <v>0</v>
      </c>
      <c r="R1386" s="50"/>
      <c r="S1386" s="50">
        <f t="shared" si="582"/>
        <v>0</v>
      </c>
      <c r="T1386" s="50"/>
      <c r="U1386" s="50">
        <f t="shared" si="583"/>
        <v>0</v>
      </c>
      <c r="V1386" s="50"/>
      <c r="W1386" s="50">
        <f t="shared" si="584"/>
        <v>0</v>
      </c>
      <c r="X1386" s="50"/>
      <c r="Y1386" s="50">
        <f t="shared" si="585"/>
        <v>0</v>
      </c>
      <c r="Z1386" s="50"/>
      <c r="AA1386" s="50">
        <f t="shared" si="586"/>
        <v>0</v>
      </c>
      <c r="AB1386" s="50"/>
      <c r="AC1386" s="50">
        <f t="shared" si="574"/>
        <v>0</v>
      </c>
      <c r="AD1386" s="50"/>
      <c r="AE1386" s="50">
        <f t="shared" si="567"/>
        <v>0</v>
      </c>
      <c r="AF1386" s="50"/>
      <c r="AG1386" s="50">
        <f t="shared" si="568"/>
        <v>0</v>
      </c>
      <c r="AH1386" s="50">
        <v>102</v>
      </c>
      <c r="AI1386" s="50">
        <f t="shared" si="566"/>
        <v>158.1</v>
      </c>
      <c r="AJ1386" s="50"/>
      <c r="AK1386" s="50">
        <f t="shared" si="565"/>
        <v>0</v>
      </c>
      <c r="AL1386" s="50"/>
      <c r="AM1386" s="50">
        <f t="shared" si="575"/>
        <v>0</v>
      </c>
      <c r="AN1386" s="50"/>
      <c r="AO1386" s="50">
        <f t="shared" si="576"/>
        <v>0</v>
      </c>
      <c r="AP1386" s="49">
        <f t="shared" si="577"/>
        <v>102</v>
      </c>
      <c r="AQ1386" s="49">
        <f t="shared" si="570"/>
        <v>158.1</v>
      </c>
      <c r="AR1386" s="49">
        <f t="shared" si="571"/>
        <v>0</v>
      </c>
      <c r="AS1386" s="58">
        <f t="shared" si="572"/>
        <v>0</v>
      </c>
      <c r="AT1386" s="47"/>
      <c r="AU1386" s="46"/>
      <c r="AV1386" s="24">
        <f t="shared" si="579"/>
        <v>0</v>
      </c>
      <c r="AW1386" s="23" t="str">
        <f t="shared" si="587"/>
        <v>NÃO MEDIDO</v>
      </c>
      <c r="AX1386" s="45"/>
    </row>
    <row r="1387" spans="1:50" s="41" customFormat="1" ht="36.75" customHeight="1" x14ac:dyDescent="0.2">
      <c r="A1387" s="41" t="s">
        <v>39</v>
      </c>
      <c r="C1387" s="57" t="s">
        <v>683</v>
      </c>
      <c r="D1387" s="56" t="s">
        <v>682</v>
      </c>
      <c r="E1387" s="55" t="s">
        <v>43</v>
      </c>
      <c r="F1387" s="53">
        <v>408</v>
      </c>
      <c r="G1387" s="53">
        <v>0</v>
      </c>
      <c r="H1387" s="54">
        <v>0</v>
      </c>
      <c r="I1387" s="54"/>
      <c r="J1387" s="54">
        <v>0</v>
      </c>
      <c r="K1387" s="53">
        <f t="shared" si="573"/>
        <v>408</v>
      </c>
      <c r="L1387" s="52">
        <v>1.1000000000000001</v>
      </c>
      <c r="M1387" s="51">
        <f t="shared" si="578"/>
        <v>448.8</v>
      </c>
      <c r="N1387" s="50"/>
      <c r="O1387" s="50">
        <f t="shared" si="580"/>
        <v>0</v>
      </c>
      <c r="P1387" s="50"/>
      <c r="Q1387" s="50">
        <f t="shared" si="581"/>
        <v>0</v>
      </c>
      <c r="R1387" s="50"/>
      <c r="S1387" s="50">
        <f t="shared" si="582"/>
        <v>0</v>
      </c>
      <c r="T1387" s="50"/>
      <c r="U1387" s="50">
        <f t="shared" si="583"/>
        <v>0</v>
      </c>
      <c r="V1387" s="50"/>
      <c r="W1387" s="50">
        <f t="shared" si="584"/>
        <v>0</v>
      </c>
      <c r="X1387" s="50"/>
      <c r="Y1387" s="50">
        <f t="shared" si="585"/>
        <v>0</v>
      </c>
      <c r="Z1387" s="50"/>
      <c r="AA1387" s="50">
        <f t="shared" si="586"/>
        <v>0</v>
      </c>
      <c r="AB1387" s="50"/>
      <c r="AC1387" s="50">
        <f t="shared" si="574"/>
        <v>0</v>
      </c>
      <c r="AD1387" s="50"/>
      <c r="AE1387" s="50">
        <f t="shared" si="567"/>
        <v>0</v>
      </c>
      <c r="AF1387" s="50"/>
      <c r="AG1387" s="50">
        <f t="shared" si="568"/>
        <v>0</v>
      </c>
      <c r="AH1387" s="50"/>
      <c r="AI1387" s="50">
        <f t="shared" si="566"/>
        <v>0</v>
      </c>
      <c r="AJ1387" s="50"/>
      <c r="AK1387" s="50">
        <f t="shared" si="565"/>
        <v>0</v>
      </c>
      <c r="AL1387" s="50"/>
      <c r="AM1387" s="50">
        <f t="shared" si="575"/>
        <v>0</v>
      </c>
      <c r="AN1387" s="50"/>
      <c r="AO1387" s="50">
        <f t="shared" si="576"/>
        <v>0</v>
      </c>
      <c r="AP1387" s="49">
        <f t="shared" si="577"/>
        <v>0</v>
      </c>
      <c r="AQ1387" s="49">
        <f t="shared" si="570"/>
        <v>0</v>
      </c>
      <c r="AR1387" s="49">
        <f t="shared" si="571"/>
        <v>408</v>
      </c>
      <c r="AS1387" s="58">
        <f t="shared" si="572"/>
        <v>448.8</v>
      </c>
      <c r="AT1387" s="47"/>
      <c r="AU1387" s="46"/>
      <c r="AV1387" s="24">
        <f t="shared" si="579"/>
        <v>0</v>
      </c>
      <c r="AW1387" s="23" t="str">
        <f t="shared" si="587"/>
        <v>NÃO MEDIDO</v>
      </c>
      <c r="AX1387" s="45"/>
    </row>
    <row r="1388" spans="1:50" s="41" customFormat="1" ht="36.75" customHeight="1" x14ac:dyDescent="0.2">
      <c r="A1388" s="41" t="s">
        <v>39</v>
      </c>
      <c r="C1388" s="57" t="s">
        <v>681</v>
      </c>
      <c r="D1388" s="56" t="s">
        <v>680</v>
      </c>
      <c r="E1388" s="55" t="s">
        <v>43</v>
      </c>
      <c r="F1388" s="53">
        <v>204</v>
      </c>
      <c r="G1388" s="53">
        <v>0</v>
      </c>
      <c r="H1388" s="54">
        <v>0</v>
      </c>
      <c r="I1388" s="54"/>
      <c r="J1388" s="54">
        <v>0</v>
      </c>
      <c r="K1388" s="53">
        <f t="shared" si="573"/>
        <v>204</v>
      </c>
      <c r="L1388" s="52">
        <v>1.1000000000000001</v>
      </c>
      <c r="M1388" s="51">
        <f t="shared" si="578"/>
        <v>224.4</v>
      </c>
      <c r="N1388" s="50"/>
      <c r="O1388" s="50">
        <f t="shared" si="580"/>
        <v>0</v>
      </c>
      <c r="P1388" s="50"/>
      <c r="Q1388" s="50">
        <f t="shared" si="581"/>
        <v>0</v>
      </c>
      <c r="R1388" s="50"/>
      <c r="S1388" s="50">
        <f t="shared" si="582"/>
        <v>0</v>
      </c>
      <c r="T1388" s="50"/>
      <c r="U1388" s="50">
        <f t="shared" si="583"/>
        <v>0</v>
      </c>
      <c r="V1388" s="50"/>
      <c r="W1388" s="50">
        <f t="shared" si="584"/>
        <v>0</v>
      </c>
      <c r="X1388" s="50"/>
      <c r="Y1388" s="50">
        <f t="shared" si="585"/>
        <v>0</v>
      </c>
      <c r="Z1388" s="50"/>
      <c r="AA1388" s="50">
        <f t="shared" si="586"/>
        <v>0</v>
      </c>
      <c r="AB1388" s="50"/>
      <c r="AC1388" s="50">
        <f t="shared" si="574"/>
        <v>0</v>
      </c>
      <c r="AD1388" s="50"/>
      <c r="AE1388" s="50">
        <f t="shared" si="567"/>
        <v>0</v>
      </c>
      <c r="AF1388" s="50"/>
      <c r="AG1388" s="50">
        <f t="shared" si="568"/>
        <v>0</v>
      </c>
      <c r="AH1388" s="50"/>
      <c r="AI1388" s="50">
        <f t="shared" si="566"/>
        <v>0</v>
      </c>
      <c r="AJ1388" s="50"/>
      <c r="AK1388" s="50">
        <f t="shared" si="565"/>
        <v>0</v>
      </c>
      <c r="AL1388" s="50"/>
      <c r="AM1388" s="50">
        <f t="shared" si="575"/>
        <v>0</v>
      </c>
      <c r="AN1388" s="50"/>
      <c r="AO1388" s="50">
        <f t="shared" si="576"/>
        <v>0</v>
      </c>
      <c r="AP1388" s="49">
        <f t="shared" si="577"/>
        <v>0</v>
      </c>
      <c r="AQ1388" s="49">
        <f t="shared" si="570"/>
        <v>0</v>
      </c>
      <c r="AR1388" s="49">
        <f t="shared" si="571"/>
        <v>204</v>
      </c>
      <c r="AS1388" s="58">
        <f t="shared" si="572"/>
        <v>224.4</v>
      </c>
      <c r="AT1388" s="47"/>
      <c r="AU1388" s="46"/>
      <c r="AV1388" s="24">
        <f t="shared" si="579"/>
        <v>0</v>
      </c>
      <c r="AW1388" s="23" t="str">
        <f t="shared" si="587"/>
        <v>NÃO MEDIDO</v>
      </c>
      <c r="AX1388" s="45"/>
    </row>
    <row r="1389" spans="1:50" s="41" customFormat="1" ht="36.75" customHeight="1" x14ac:dyDescent="0.2">
      <c r="A1389" s="41" t="s">
        <v>39</v>
      </c>
      <c r="C1389" s="57" t="s">
        <v>490</v>
      </c>
      <c r="D1389" s="56" t="s">
        <v>489</v>
      </c>
      <c r="E1389" s="55" t="s">
        <v>486</v>
      </c>
      <c r="F1389" s="53">
        <v>3.71</v>
      </c>
      <c r="G1389" s="53">
        <v>0</v>
      </c>
      <c r="H1389" s="54">
        <v>0</v>
      </c>
      <c r="I1389" s="54"/>
      <c r="J1389" s="54">
        <v>0</v>
      </c>
      <c r="K1389" s="53">
        <f t="shared" si="573"/>
        <v>3.71</v>
      </c>
      <c r="L1389" s="52">
        <v>63.38</v>
      </c>
      <c r="M1389" s="51">
        <f t="shared" si="578"/>
        <v>235.14</v>
      </c>
      <c r="N1389" s="50"/>
      <c r="O1389" s="50">
        <f t="shared" si="580"/>
        <v>0</v>
      </c>
      <c r="P1389" s="50"/>
      <c r="Q1389" s="50">
        <f t="shared" si="581"/>
        <v>0</v>
      </c>
      <c r="R1389" s="50"/>
      <c r="S1389" s="50">
        <f t="shared" si="582"/>
        <v>0</v>
      </c>
      <c r="T1389" s="50"/>
      <c r="U1389" s="50">
        <f t="shared" si="583"/>
        <v>0</v>
      </c>
      <c r="V1389" s="50"/>
      <c r="W1389" s="50">
        <f t="shared" si="584"/>
        <v>0</v>
      </c>
      <c r="X1389" s="50"/>
      <c r="Y1389" s="50">
        <f t="shared" si="585"/>
        <v>0</v>
      </c>
      <c r="Z1389" s="50"/>
      <c r="AA1389" s="50">
        <f t="shared" si="586"/>
        <v>0</v>
      </c>
      <c r="AB1389" s="50"/>
      <c r="AC1389" s="50">
        <f t="shared" si="574"/>
        <v>0</v>
      </c>
      <c r="AD1389" s="50"/>
      <c r="AE1389" s="50">
        <f t="shared" si="567"/>
        <v>0</v>
      </c>
      <c r="AF1389" s="50"/>
      <c r="AG1389" s="50">
        <f t="shared" si="568"/>
        <v>0</v>
      </c>
      <c r="AH1389" s="50"/>
      <c r="AI1389" s="50">
        <f t="shared" si="566"/>
        <v>0</v>
      </c>
      <c r="AJ1389" s="50"/>
      <c r="AK1389" s="50">
        <f t="shared" ref="AK1389:AK1452" si="588">ROUND(AJ1389*$L1389,2)</f>
        <v>0</v>
      </c>
      <c r="AL1389" s="50"/>
      <c r="AM1389" s="50">
        <f t="shared" si="575"/>
        <v>0</v>
      </c>
      <c r="AN1389" s="50"/>
      <c r="AO1389" s="50">
        <f t="shared" si="576"/>
        <v>0</v>
      </c>
      <c r="AP1389" s="49">
        <f t="shared" si="577"/>
        <v>0</v>
      </c>
      <c r="AQ1389" s="49">
        <f t="shared" si="570"/>
        <v>0</v>
      </c>
      <c r="AR1389" s="49">
        <f t="shared" si="571"/>
        <v>3.71</v>
      </c>
      <c r="AS1389" s="58">
        <f t="shared" si="572"/>
        <v>235.14</v>
      </c>
      <c r="AT1389" s="47"/>
      <c r="AU1389" s="46"/>
      <c r="AV1389" s="24">
        <f t="shared" si="579"/>
        <v>0</v>
      </c>
      <c r="AW1389" s="23" t="str">
        <f t="shared" si="587"/>
        <v>NÃO MEDIDO</v>
      </c>
      <c r="AX1389" s="45"/>
    </row>
    <row r="1390" spans="1:50" s="41" customFormat="1" ht="36.75" customHeight="1" x14ac:dyDescent="0.2">
      <c r="A1390" s="41" t="s">
        <v>39</v>
      </c>
      <c r="C1390" s="57" t="s">
        <v>485</v>
      </c>
      <c r="D1390" s="56" t="s">
        <v>484</v>
      </c>
      <c r="E1390" s="55" t="s">
        <v>43</v>
      </c>
      <c r="F1390" s="53">
        <v>10</v>
      </c>
      <c r="G1390" s="53">
        <v>0</v>
      </c>
      <c r="H1390" s="54">
        <v>0</v>
      </c>
      <c r="I1390" s="54"/>
      <c r="J1390" s="54">
        <v>0</v>
      </c>
      <c r="K1390" s="53">
        <f t="shared" si="573"/>
        <v>10</v>
      </c>
      <c r="L1390" s="52">
        <v>22.04</v>
      </c>
      <c r="M1390" s="51">
        <f t="shared" si="578"/>
        <v>220.4</v>
      </c>
      <c r="N1390" s="50"/>
      <c r="O1390" s="50">
        <f t="shared" si="580"/>
        <v>0</v>
      </c>
      <c r="P1390" s="50"/>
      <c r="Q1390" s="50">
        <f t="shared" si="581"/>
        <v>0</v>
      </c>
      <c r="R1390" s="50"/>
      <c r="S1390" s="50">
        <f t="shared" si="582"/>
        <v>0</v>
      </c>
      <c r="T1390" s="50"/>
      <c r="U1390" s="50">
        <f t="shared" si="583"/>
        <v>0</v>
      </c>
      <c r="V1390" s="50"/>
      <c r="W1390" s="50">
        <f t="shared" si="584"/>
        <v>0</v>
      </c>
      <c r="X1390" s="50"/>
      <c r="Y1390" s="50">
        <f t="shared" si="585"/>
        <v>0</v>
      </c>
      <c r="Z1390" s="50"/>
      <c r="AA1390" s="50">
        <f t="shared" si="586"/>
        <v>0</v>
      </c>
      <c r="AB1390" s="50"/>
      <c r="AC1390" s="50">
        <f t="shared" si="574"/>
        <v>0</v>
      </c>
      <c r="AD1390" s="50"/>
      <c r="AE1390" s="50">
        <f t="shared" si="567"/>
        <v>0</v>
      </c>
      <c r="AF1390" s="50">
        <v>10</v>
      </c>
      <c r="AG1390" s="50">
        <f t="shared" si="568"/>
        <v>220.4</v>
      </c>
      <c r="AH1390" s="50"/>
      <c r="AI1390" s="50">
        <f t="shared" si="566"/>
        <v>0</v>
      </c>
      <c r="AJ1390" s="50"/>
      <c r="AK1390" s="50">
        <f t="shared" si="588"/>
        <v>0</v>
      </c>
      <c r="AL1390" s="50"/>
      <c r="AM1390" s="50">
        <f t="shared" si="575"/>
        <v>0</v>
      </c>
      <c r="AN1390" s="50"/>
      <c r="AO1390" s="50">
        <f t="shared" si="576"/>
        <v>0</v>
      </c>
      <c r="AP1390" s="49">
        <f t="shared" si="577"/>
        <v>10</v>
      </c>
      <c r="AQ1390" s="49">
        <f t="shared" si="570"/>
        <v>220.4</v>
      </c>
      <c r="AR1390" s="49">
        <f t="shared" si="571"/>
        <v>0</v>
      </c>
      <c r="AS1390" s="58">
        <f t="shared" si="572"/>
        <v>0</v>
      </c>
      <c r="AT1390" s="47"/>
      <c r="AU1390" s="46"/>
      <c r="AV1390" s="24">
        <f t="shared" si="579"/>
        <v>0</v>
      </c>
      <c r="AW1390" s="23" t="str">
        <f t="shared" si="587"/>
        <v>NÃO MEDIDO</v>
      </c>
      <c r="AX1390" s="45"/>
    </row>
    <row r="1391" spans="1:50" s="41" customFormat="1" ht="36.75" customHeight="1" x14ac:dyDescent="0.2">
      <c r="A1391" s="41" t="s">
        <v>39</v>
      </c>
      <c r="C1391" s="57" t="s">
        <v>679</v>
      </c>
      <c r="D1391" s="56" t="s">
        <v>678</v>
      </c>
      <c r="E1391" s="55" t="s">
        <v>43</v>
      </c>
      <c r="F1391" s="53">
        <v>14</v>
      </c>
      <c r="G1391" s="53">
        <v>0</v>
      </c>
      <c r="H1391" s="54">
        <v>0</v>
      </c>
      <c r="I1391" s="54"/>
      <c r="J1391" s="54">
        <v>0</v>
      </c>
      <c r="K1391" s="53">
        <f t="shared" si="573"/>
        <v>14</v>
      </c>
      <c r="L1391" s="52">
        <v>361.31</v>
      </c>
      <c r="M1391" s="51">
        <f t="shared" si="578"/>
        <v>5058.34</v>
      </c>
      <c r="N1391" s="50"/>
      <c r="O1391" s="50">
        <f t="shared" si="580"/>
        <v>0</v>
      </c>
      <c r="P1391" s="50"/>
      <c r="Q1391" s="50">
        <f t="shared" si="581"/>
        <v>0</v>
      </c>
      <c r="R1391" s="50"/>
      <c r="S1391" s="50">
        <f t="shared" si="582"/>
        <v>0</v>
      </c>
      <c r="T1391" s="50"/>
      <c r="U1391" s="50">
        <f t="shared" si="583"/>
        <v>0</v>
      </c>
      <c r="V1391" s="50"/>
      <c r="W1391" s="50">
        <f t="shared" si="584"/>
        <v>0</v>
      </c>
      <c r="X1391" s="50"/>
      <c r="Y1391" s="50">
        <f t="shared" si="585"/>
        <v>0</v>
      </c>
      <c r="Z1391" s="50"/>
      <c r="AA1391" s="50">
        <f t="shared" si="586"/>
        <v>0</v>
      </c>
      <c r="AB1391" s="50"/>
      <c r="AC1391" s="50">
        <f t="shared" si="574"/>
        <v>0</v>
      </c>
      <c r="AD1391" s="50"/>
      <c r="AE1391" s="50">
        <f t="shared" si="567"/>
        <v>0</v>
      </c>
      <c r="AF1391" s="50"/>
      <c r="AG1391" s="50">
        <f t="shared" si="568"/>
        <v>0</v>
      </c>
      <c r="AH1391" s="50">
        <v>14</v>
      </c>
      <c r="AI1391" s="50">
        <f t="shared" si="566"/>
        <v>5058.34</v>
      </c>
      <c r="AJ1391" s="50"/>
      <c r="AK1391" s="50">
        <f t="shared" si="588"/>
        <v>0</v>
      </c>
      <c r="AL1391" s="50"/>
      <c r="AM1391" s="50">
        <f t="shared" si="575"/>
        <v>0</v>
      </c>
      <c r="AN1391" s="50"/>
      <c r="AO1391" s="50">
        <f t="shared" si="576"/>
        <v>0</v>
      </c>
      <c r="AP1391" s="49">
        <f t="shared" si="577"/>
        <v>14</v>
      </c>
      <c r="AQ1391" s="49">
        <f t="shared" si="570"/>
        <v>5058.34</v>
      </c>
      <c r="AR1391" s="49">
        <f t="shared" si="571"/>
        <v>0</v>
      </c>
      <c r="AS1391" s="58">
        <f t="shared" si="572"/>
        <v>0</v>
      </c>
      <c r="AT1391" s="47"/>
      <c r="AU1391" s="46"/>
      <c r="AV1391" s="24">
        <f t="shared" si="579"/>
        <v>0</v>
      </c>
      <c r="AW1391" s="23" t="str">
        <f t="shared" si="587"/>
        <v>NÃO MEDIDO</v>
      </c>
      <c r="AX1391" s="45"/>
    </row>
    <row r="1392" spans="1:50" s="41" customFormat="1" ht="36.75" customHeight="1" x14ac:dyDescent="0.2">
      <c r="A1392" s="41" t="s">
        <v>39</v>
      </c>
      <c r="C1392" s="57" t="s">
        <v>481</v>
      </c>
      <c r="D1392" s="56" t="s">
        <v>480</v>
      </c>
      <c r="E1392" s="55" t="s">
        <v>43</v>
      </c>
      <c r="F1392" s="53">
        <v>13</v>
      </c>
      <c r="G1392" s="53">
        <v>0</v>
      </c>
      <c r="H1392" s="54">
        <v>0</v>
      </c>
      <c r="I1392" s="54"/>
      <c r="J1392" s="54">
        <v>0</v>
      </c>
      <c r="K1392" s="53">
        <f t="shared" si="573"/>
        <v>13</v>
      </c>
      <c r="L1392" s="52">
        <v>10.63</v>
      </c>
      <c r="M1392" s="51">
        <f t="shared" si="578"/>
        <v>138.19</v>
      </c>
      <c r="N1392" s="50"/>
      <c r="O1392" s="50">
        <f t="shared" si="580"/>
        <v>0</v>
      </c>
      <c r="P1392" s="50"/>
      <c r="Q1392" s="50">
        <f t="shared" si="581"/>
        <v>0</v>
      </c>
      <c r="R1392" s="50"/>
      <c r="S1392" s="50">
        <f t="shared" si="582"/>
        <v>0</v>
      </c>
      <c r="T1392" s="50"/>
      <c r="U1392" s="50">
        <f t="shared" si="583"/>
        <v>0</v>
      </c>
      <c r="V1392" s="50"/>
      <c r="W1392" s="50">
        <f t="shared" si="584"/>
        <v>0</v>
      </c>
      <c r="X1392" s="50"/>
      <c r="Y1392" s="50">
        <f t="shared" si="585"/>
        <v>0</v>
      </c>
      <c r="Z1392" s="50"/>
      <c r="AA1392" s="50">
        <f t="shared" si="586"/>
        <v>0</v>
      </c>
      <c r="AB1392" s="50"/>
      <c r="AC1392" s="50">
        <f t="shared" si="574"/>
        <v>0</v>
      </c>
      <c r="AD1392" s="50"/>
      <c r="AE1392" s="50">
        <f t="shared" si="567"/>
        <v>0</v>
      </c>
      <c r="AF1392" s="50">
        <v>13</v>
      </c>
      <c r="AG1392" s="50">
        <f t="shared" si="568"/>
        <v>138.19</v>
      </c>
      <c r="AH1392" s="50"/>
      <c r="AI1392" s="50">
        <f t="shared" ref="AI1392:AI1455" si="589">ROUND(AH1392*$L1392,2)</f>
        <v>0</v>
      </c>
      <c r="AJ1392" s="50"/>
      <c r="AK1392" s="50">
        <f t="shared" si="588"/>
        <v>0</v>
      </c>
      <c r="AL1392" s="50"/>
      <c r="AM1392" s="50">
        <f t="shared" si="575"/>
        <v>0</v>
      </c>
      <c r="AN1392" s="50"/>
      <c r="AO1392" s="50">
        <f t="shared" si="576"/>
        <v>0</v>
      </c>
      <c r="AP1392" s="49">
        <f t="shared" si="577"/>
        <v>13</v>
      </c>
      <c r="AQ1392" s="49">
        <f t="shared" si="570"/>
        <v>138.19</v>
      </c>
      <c r="AR1392" s="49">
        <f t="shared" si="571"/>
        <v>0</v>
      </c>
      <c r="AS1392" s="58">
        <f t="shared" si="572"/>
        <v>0</v>
      </c>
      <c r="AT1392" s="47"/>
      <c r="AU1392" s="46"/>
      <c r="AV1392" s="24">
        <f t="shared" si="579"/>
        <v>0</v>
      </c>
      <c r="AW1392" s="23" t="str">
        <f t="shared" si="587"/>
        <v>NÃO MEDIDO</v>
      </c>
      <c r="AX1392" s="45"/>
    </row>
    <row r="1393" spans="1:50" s="41" customFormat="1" ht="36.75" customHeight="1" x14ac:dyDescent="0.2">
      <c r="A1393" s="41" t="s">
        <v>39</v>
      </c>
      <c r="C1393" s="57" t="s">
        <v>475</v>
      </c>
      <c r="D1393" s="56" t="s">
        <v>474</v>
      </c>
      <c r="E1393" s="55" t="s">
        <v>43</v>
      </c>
      <c r="F1393" s="53">
        <v>63</v>
      </c>
      <c r="G1393" s="53">
        <v>0</v>
      </c>
      <c r="H1393" s="54">
        <v>0</v>
      </c>
      <c r="I1393" s="54"/>
      <c r="J1393" s="54">
        <v>0</v>
      </c>
      <c r="K1393" s="53">
        <f t="shared" si="573"/>
        <v>63</v>
      </c>
      <c r="L1393" s="52">
        <v>10.18</v>
      </c>
      <c r="M1393" s="51">
        <f t="shared" si="578"/>
        <v>641.34</v>
      </c>
      <c r="N1393" s="50"/>
      <c r="O1393" s="50">
        <f t="shared" si="580"/>
        <v>0</v>
      </c>
      <c r="P1393" s="50"/>
      <c r="Q1393" s="50">
        <f t="shared" si="581"/>
        <v>0</v>
      </c>
      <c r="R1393" s="50"/>
      <c r="S1393" s="50">
        <f t="shared" si="582"/>
        <v>0</v>
      </c>
      <c r="T1393" s="50"/>
      <c r="U1393" s="50">
        <f t="shared" si="583"/>
        <v>0</v>
      </c>
      <c r="V1393" s="50"/>
      <c r="W1393" s="50">
        <f t="shared" si="584"/>
        <v>0</v>
      </c>
      <c r="X1393" s="50"/>
      <c r="Y1393" s="50">
        <f t="shared" si="585"/>
        <v>0</v>
      </c>
      <c r="Z1393" s="50"/>
      <c r="AA1393" s="50">
        <f t="shared" si="586"/>
        <v>0</v>
      </c>
      <c r="AB1393" s="50"/>
      <c r="AC1393" s="50">
        <f t="shared" si="574"/>
        <v>0</v>
      </c>
      <c r="AD1393" s="50"/>
      <c r="AE1393" s="50">
        <f t="shared" si="567"/>
        <v>0</v>
      </c>
      <c r="AF1393" s="50">
        <v>42</v>
      </c>
      <c r="AG1393" s="50">
        <f t="shared" si="568"/>
        <v>427.56</v>
      </c>
      <c r="AH1393" s="50"/>
      <c r="AI1393" s="50">
        <f t="shared" si="589"/>
        <v>0</v>
      </c>
      <c r="AJ1393" s="50"/>
      <c r="AK1393" s="50">
        <f t="shared" si="588"/>
        <v>0</v>
      </c>
      <c r="AL1393" s="50"/>
      <c r="AM1393" s="50">
        <f t="shared" si="575"/>
        <v>0</v>
      </c>
      <c r="AN1393" s="50"/>
      <c r="AO1393" s="50">
        <f t="shared" si="576"/>
        <v>0</v>
      </c>
      <c r="AP1393" s="49">
        <f t="shared" si="577"/>
        <v>42</v>
      </c>
      <c r="AQ1393" s="49">
        <f t="shared" si="570"/>
        <v>427.56</v>
      </c>
      <c r="AR1393" s="49">
        <f t="shared" si="571"/>
        <v>21</v>
      </c>
      <c r="AS1393" s="58">
        <f t="shared" si="572"/>
        <v>213.78000000000003</v>
      </c>
      <c r="AT1393" s="47"/>
      <c r="AU1393" s="46"/>
      <c r="AV1393" s="24">
        <f t="shared" si="579"/>
        <v>0</v>
      </c>
      <c r="AW1393" s="23" t="str">
        <f t="shared" si="587"/>
        <v>NÃO MEDIDO</v>
      </c>
      <c r="AX1393" s="45"/>
    </row>
    <row r="1394" spans="1:50" s="41" customFormat="1" ht="30" customHeight="1" x14ac:dyDescent="0.2">
      <c r="A1394" s="41" t="s">
        <v>39</v>
      </c>
      <c r="C1394" s="57" t="s">
        <v>632</v>
      </c>
      <c r="D1394" s="56" t="s">
        <v>631</v>
      </c>
      <c r="E1394" s="55" t="s">
        <v>43</v>
      </c>
      <c r="F1394" s="53">
        <v>21</v>
      </c>
      <c r="G1394" s="53">
        <v>0</v>
      </c>
      <c r="H1394" s="54">
        <v>0</v>
      </c>
      <c r="I1394" s="54"/>
      <c r="J1394" s="54">
        <v>0</v>
      </c>
      <c r="K1394" s="53">
        <f t="shared" si="573"/>
        <v>21</v>
      </c>
      <c r="L1394" s="52">
        <v>12.08</v>
      </c>
      <c r="M1394" s="51">
        <f t="shared" si="578"/>
        <v>253.68</v>
      </c>
      <c r="N1394" s="50"/>
      <c r="O1394" s="50">
        <f t="shared" si="580"/>
        <v>0</v>
      </c>
      <c r="P1394" s="50"/>
      <c r="Q1394" s="50">
        <f t="shared" si="581"/>
        <v>0</v>
      </c>
      <c r="R1394" s="50"/>
      <c r="S1394" s="50">
        <f t="shared" si="582"/>
        <v>0</v>
      </c>
      <c r="T1394" s="50"/>
      <c r="U1394" s="50">
        <f t="shared" si="583"/>
        <v>0</v>
      </c>
      <c r="V1394" s="50"/>
      <c r="W1394" s="50">
        <f t="shared" si="584"/>
        <v>0</v>
      </c>
      <c r="X1394" s="50"/>
      <c r="Y1394" s="50">
        <f t="shared" si="585"/>
        <v>0</v>
      </c>
      <c r="Z1394" s="50"/>
      <c r="AA1394" s="50">
        <f t="shared" si="586"/>
        <v>0</v>
      </c>
      <c r="AB1394" s="50"/>
      <c r="AC1394" s="50">
        <f t="shared" si="574"/>
        <v>0</v>
      </c>
      <c r="AD1394" s="50"/>
      <c r="AE1394" s="50">
        <f t="shared" si="567"/>
        <v>0</v>
      </c>
      <c r="AF1394" s="50">
        <v>9</v>
      </c>
      <c r="AG1394" s="50">
        <f t="shared" si="568"/>
        <v>108.72</v>
      </c>
      <c r="AH1394" s="50"/>
      <c r="AI1394" s="50">
        <f t="shared" si="589"/>
        <v>0</v>
      </c>
      <c r="AJ1394" s="50"/>
      <c r="AK1394" s="50">
        <f t="shared" si="588"/>
        <v>0</v>
      </c>
      <c r="AL1394" s="50"/>
      <c r="AM1394" s="50">
        <f t="shared" si="575"/>
        <v>0</v>
      </c>
      <c r="AN1394" s="50"/>
      <c r="AO1394" s="50">
        <f t="shared" si="576"/>
        <v>0</v>
      </c>
      <c r="AP1394" s="49">
        <f t="shared" si="577"/>
        <v>9</v>
      </c>
      <c r="AQ1394" s="49">
        <f t="shared" si="570"/>
        <v>108.72</v>
      </c>
      <c r="AR1394" s="49">
        <f t="shared" si="571"/>
        <v>12</v>
      </c>
      <c r="AS1394" s="58">
        <f t="shared" si="572"/>
        <v>144.96</v>
      </c>
      <c r="AT1394" s="47"/>
      <c r="AU1394" s="46"/>
      <c r="AV1394" s="24">
        <f t="shared" si="579"/>
        <v>0</v>
      </c>
      <c r="AW1394" s="23" t="str">
        <f t="shared" si="587"/>
        <v>NÃO MEDIDO</v>
      </c>
      <c r="AX1394" s="45"/>
    </row>
    <row r="1395" spans="1:50" s="41" customFormat="1" ht="30" customHeight="1" x14ac:dyDescent="0.2">
      <c r="A1395" s="41" t="s">
        <v>39</v>
      </c>
      <c r="C1395" s="57" t="s">
        <v>473</v>
      </c>
      <c r="D1395" s="56" t="s">
        <v>472</v>
      </c>
      <c r="E1395" s="55" t="s">
        <v>43</v>
      </c>
      <c r="F1395" s="53">
        <v>5</v>
      </c>
      <c r="G1395" s="53">
        <v>0</v>
      </c>
      <c r="H1395" s="54">
        <v>0</v>
      </c>
      <c r="I1395" s="54"/>
      <c r="J1395" s="54">
        <v>0</v>
      </c>
      <c r="K1395" s="53">
        <f t="shared" si="573"/>
        <v>5</v>
      </c>
      <c r="L1395" s="52">
        <v>16.920000000000002</v>
      </c>
      <c r="M1395" s="51">
        <f t="shared" si="578"/>
        <v>84.6</v>
      </c>
      <c r="N1395" s="50"/>
      <c r="O1395" s="50">
        <f t="shared" si="580"/>
        <v>0</v>
      </c>
      <c r="P1395" s="50"/>
      <c r="Q1395" s="50">
        <f t="shared" si="581"/>
        <v>0</v>
      </c>
      <c r="R1395" s="50"/>
      <c r="S1395" s="50">
        <f t="shared" si="582"/>
        <v>0</v>
      </c>
      <c r="T1395" s="50"/>
      <c r="U1395" s="50">
        <f t="shared" si="583"/>
        <v>0</v>
      </c>
      <c r="V1395" s="50"/>
      <c r="W1395" s="50">
        <f t="shared" si="584"/>
        <v>0</v>
      </c>
      <c r="X1395" s="50"/>
      <c r="Y1395" s="50">
        <f t="shared" si="585"/>
        <v>0</v>
      </c>
      <c r="Z1395" s="50"/>
      <c r="AA1395" s="50">
        <f t="shared" si="586"/>
        <v>0</v>
      </c>
      <c r="AB1395" s="50"/>
      <c r="AC1395" s="50">
        <f t="shared" si="574"/>
        <v>0</v>
      </c>
      <c r="AD1395" s="50"/>
      <c r="AE1395" s="50">
        <f t="shared" si="567"/>
        <v>0</v>
      </c>
      <c r="AF1395" s="50">
        <v>5</v>
      </c>
      <c r="AG1395" s="50">
        <f t="shared" si="568"/>
        <v>84.6</v>
      </c>
      <c r="AH1395" s="50"/>
      <c r="AI1395" s="50">
        <f t="shared" si="589"/>
        <v>0</v>
      </c>
      <c r="AJ1395" s="50"/>
      <c r="AK1395" s="50">
        <f t="shared" si="588"/>
        <v>0</v>
      </c>
      <c r="AL1395" s="50"/>
      <c r="AM1395" s="50">
        <f t="shared" si="575"/>
        <v>0</v>
      </c>
      <c r="AN1395" s="50"/>
      <c r="AO1395" s="50">
        <f t="shared" si="576"/>
        <v>0</v>
      </c>
      <c r="AP1395" s="49">
        <f t="shared" si="577"/>
        <v>5</v>
      </c>
      <c r="AQ1395" s="49">
        <f t="shared" si="570"/>
        <v>84.6</v>
      </c>
      <c r="AR1395" s="49">
        <f t="shared" si="571"/>
        <v>0</v>
      </c>
      <c r="AS1395" s="58">
        <f t="shared" si="572"/>
        <v>0</v>
      </c>
      <c r="AT1395" s="47"/>
      <c r="AU1395" s="46"/>
      <c r="AV1395" s="24">
        <f t="shared" si="579"/>
        <v>0</v>
      </c>
      <c r="AW1395" s="23" t="str">
        <f t="shared" si="587"/>
        <v>NÃO MEDIDO</v>
      </c>
      <c r="AX1395" s="45"/>
    </row>
    <row r="1396" spans="1:50" s="41" customFormat="1" ht="30" customHeight="1" x14ac:dyDescent="0.2">
      <c r="A1396" s="41" t="s">
        <v>39</v>
      </c>
      <c r="C1396" s="57" t="s">
        <v>465</v>
      </c>
      <c r="D1396" s="56" t="s">
        <v>464</v>
      </c>
      <c r="E1396" s="55" t="s">
        <v>43</v>
      </c>
      <c r="F1396" s="53">
        <v>13</v>
      </c>
      <c r="G1396" s="53">
        <v>0</v>
      </c>
      <c r="H1396" s="54">
        <v>0</v>
      </c>
      <c r="I1396" s="54"/>
      <c r="J1396" s="54">
        <v>0</v>
      </c>
      <c r="K1396" s="53">
        <f t="shared" si="573"/>
        <v>13</v>
      </c>
      <c r="L1396" s="52">
        <v>4.4400000000000004</v>
      </c>
      <c r="M1396" s="51">
        <f t="shared" si="578"/>
        <v>57.72</v>
      </c>
      <c r="N1396" s="50"/>
      <c r="O1396" s="50">
        <f t="shared" si="580"/>
        <v>0</v>
      </c>
      <c r="P1396" s="50"/>
      <c r="Q1396" s="50">
        <f t="shared" si="581"/>
        <v>0</v>
      </c>
      <c r="R1396" s="50"/>
      <c r="S1396" s="50">
        <f t="shared" si="582"/>
        <v>0</v>
      </c>
      <c r="T1396" s="50"/>
      <c r="U1396" s="50">
        <f t="shared" si="583"/>
        <v>0</v>
      </c>
      <c r="V1396" s="50"/>
      <c r="W1396" s="50">
        <f t="shared" si="584"/>
        <v>0</v>
      </c>
      <c r="X1396" s="50"/>
      <c r="Y1396" s="50">
        <f t="shared" si="585"/>
        <v>0</v>
      </c>
      <c r="Z1396" s="50"/>
      <c r="AA1396" s="50">
        <f t="shared" si="586"/>
        <v>0</v>
      </c>
      <c r="AB1396" s="50"/>
      <c r="AC1396" s="50">
        <f t="shared" si="574"/>
        <v>0</v>
      </c>
      <c r="AD1396" s="50"/>
      <c r="AE1396" s="50">
        <f t="shared" si="567"/>
        <v>0</v>
      </c>
      <c r="AF1396" s="50"/>
      <c r="AG1396" s="50">
        <f t="shared" si="568"/>
        <v>0</v>
      </c>
      <c r="AH1396" s="50">
        <v>12</v>
      </c>
      <c r="AI1396" s="50">
        <f t="shared" si="589"/>
        <v>53.28</v>
      </c>
      <c r="AJ1396" s="50"/>
      <c r="AK1396" s="50">
        <f t="shared" si="588"/>
        <v>0</v>
      </c>
      <c r="AL1396" s="50"/>
      <c r="AM1396" s="50">
        <f t="shared" si="575"/>
        <v>0</v>
      </c>
      <c r="AN1396" s="50"/>
      <c r="AO1396" s="50">
        <f t="shared" si="576"/>
        <v>0</v>
      </c>
      <c r="AP1396" s="49">
        <f t="shared" si="577"/>
        <v>12</v>
      </c>
      <c r="AQ1396" s="49">
        <f t="shared" si="570"/>
        <v>53.28</v>
      </c>
      <c r="AR1396" s="49">
        <f t="shared" si="571"/>
        <v>1</v>
      </c>
      <c r="AS1396" s="58">
        <f t="shared" si="572"/>
        <v>4.4399999999999977</v>
      </c>
      <c r="AT1396" s="47"/>
      <c r="AU1396" s="46"/>
      <c r="AV1396" s="24">
        <f t="shared" si="579"/>
        <v>0</v>
      </c>
      <c r="AW1396" s="23" t="str">
        <f t="shared" si="587"/>
        <v>NÃO MEDIDO</v>
      </c>
      <c r="AX1396" s="45"/>
    </row>
    <row r="1397" spans="1:50" s="41" customFormat="1" ht="44.25" customHeight="1" x14ac:dyDescent="0.2">
      <c r="A1397" s="41" t="s">
        <v>39</v>
      </c>
      <c r="C1397" s="57" t="s">
        <v>463</v>
      </c>
      <c r="D1397" s="56" t="s">
        <v>462</v>
      </c>
      <c r="E1397" s="55" t="s">
        <v>182</v>
      </c>
      <c r="F1397" s="53">
        <v>2212</v>
      </c>
      <c r="G1397" s="53">
        <v>0</v>
      </c>
      <c r="H1397" s="54">
        <v>0</v>
      </c>
      <c r="I1397" s="54"/>
      <c r="J1397" s="54">
        <v>0</v>
      </c>
      <c r="K1397" s="53">
        <f t="shared" si="573"/>
        <v>2212</v>
      </c>
      <c r="L1397" s="52">
        <v>7.01</v>
      </c>
      <c r="M1397" s="51">
        <f t="shared" si="578"/>
        <v>15506.12</v>
      </c>
      <c r="N1397" s="50"/>
      <c r="O1397" s="50">
        <f t="shared" si="580"/>
        <v>0</v>
      </c>
      <c r="P1397" s="50"/>
      <c r="Q1397" s="50">
        <f t="shared" si="581"/>
        <v>0</v>
      </c>
      <c r="R1397" s="50"/>
      <c r="S1397" s="50">
        <f t="shared" si="582"/>
        <v>0</v>
      </c>
      <c r="T1397" s="50"/>
      <c r="U1397" s="50">
        <f t="shared" si="583"/>
        <v>0</v>
      </c>
      <c r="V1397" s="50"/>
      <c r="W1397" s="50">
        <f t="shared" si="584"/>
        <v>0</v>
      </c>
      <c r="X1397" s="50"/>
      <c r="Y1397" s="50">
        <f t="shared" si="585"/>
        <v>0</v>
      </c>
      <c r="Z1397" s="50"/>
      <c r="AA1397" s="50">
        <f t="shared" si="586"/>
        <v>0</v>
      </c>
      <c r="AB1397" s="50"/>
      <c r="AC1397" s="50">
        <f t="shared" si="574"/>
        <v>0</v>
      </c>
      <c r="AD1397" s="50"/>
      <c r="AE1397" s="50">
        <f t="shared" si="567"/>
        <v>0</v>
      </c>
      <c r="AF1397" s="50"/>
      <c r="AG1397" s="50">
        <f t="shared" si="568"/>
        <v>0</v>
      </c>
      <c r="AH1397" s="50">
        <v>2212</v>
      </c>
      <c r="AI1397" s="50">
        <f t="shared" si="589"/>
        <v>15506.12</v>
      </c>
      <c r="AJ1397" s="50"/>
      <c r="AK1397" s="50">
        <f t="shared" si="588"/>
        <v>0</v>
      </c>
      <c r="AL1397" s="50"/>
      <c r="AM1397" s="50">
        <f t="shared" si="575"/>
        <v>0</v>
      </c>
      <c r="AN1397" s="50"/>
      <c r="AO1397" s="50">
        <f t="shared" si="576"/>
        <v>0</v>
      </c>
      <c r="AP1397" s="49">
        <f t="shared" si="577"/>
        <v>2212</v>
      </c>
      <c r="AQ1397" s="49">
        <f t="shared" si="570"/>
        <v>15506.12</v>
      </c>
      <c r="AR1397" s="49">
        <f t="shared" si="571"/>
        <v>0</v>
      </c>
      <c r="AS1397" s="58">
        <f t="shared" si="572"/>
        <v>0</v>
      </c>
      <c r="AT1397" s="47"/>
      <c r="AU1397" s="46"/>
      <c r="AV1397" s="24">
        <f t="shared" si="579"/>
        <v>0</v>
      </c>
      <c r="AW1397" s="23" t="str">
        <f t="shared" si="587"/>
        <v>NÃO MEDIDO</v>
      </c>
      <c r="AX1397" s="45"/>
    </row>
    <row r="1398" spans="1:50" s="41" customFormat="1" ht="30" customHeight="1" x14ac:dyDescent="0.2">
      <c r="A1398" s="41" t="s">
        <v>39</v>
      </c>
      <c r="C1398" s="57" t="s">
        <v>677</v>
      </c>
      <c r="D1398" s="56" t="s">
        <v>676</v>
      </c>
      <c r="E1398" s="55" t="s">
        <v>43</v>
      </c>
      <c r="F1398" s="53">
        <v>106</v>
      </c>
      <c r="G1398" s="53">
        <v>0</v>
      </c>
      <c r="H1398" s="54">
        <v>0</v>
      </c>
      <c r="I1398" s="54"/>
      <c r="J1398" s="54">
        <v>0</v>
      </c>
      <c r="K1398" s="53">
        <f t="shared" si="573"/>
        <v>106</v>
      </c>
      <c r="L1398" s="52">
        <v>132.41</v>
      </c>
      <c r="M1398" s="51">
        <f t="shared" si="578"/>
        <v>14035.46</v>
      </c>
      <c r="N1398" s="50"/>
      <c r="O1398" s="50">
        <f t="shared" si="580"/>
        <v>0</v>
      </c>
      <c r="P1398" s="50"/>
      <c r="Q1398" s="50">
        <f t="shared" si="581"/>
        <v>0</v>
      </c>
      <c r="R1398" s="50"/>
      <c r="S1398" s="50">
        <f t="shared" si="582"/>
        <v>0</v>
      </c>
      <c r="T1398" s="50"/>
      <c r="U1398" s="50">
        <f t="shared" si="583"/>
        <v>0</v>
      </c>
      <c r="V1398" s="50"/>
      <c r="W1398" s="50">
        <f t="shared" si="584"/>
        <v>0</v>
      </c>
      <c r="X1398" s="50"/>
      <c r="Y1398" s="50">
        <f t="shared" si="585"/>
        <v>0</v>
      </c>
      <c r="Z1398" s="50"/>
      <c r="AA1398" s="50">
        <f t="shared" si="586"/>
        <v>0</v>
      </c>
      <c r="AB1398" s="50"/>
      <c r="AC1398" s="50">
        <f t="shared" si="574"/>
        <v>0</v>
      </c>
      <c r="AD1398" s="50"/>
      <c r="AE1398" s="50">
        <f t="shared" ref="AE1398:AE1461" si="590">ROUND(AD1398*$L1398,2)</f>
        <v>0</v>
      </c>
      <c r="AF1398" s="50"/>
      <c r="AG1398" s="50">
        <f t="shared" si="568"/>
        <v>0</v>
      </c>
      <c r="AH1398" s="50">
        <v>106</v>
      </c>
      <c r="AI1398" s="50">
        <f t="shared" si="589"/>
        <v>14035.46</v>
      </c>
      <c r="AJ1398" s="50"/>
      <c r="AK1398" s="50">
        <f t="shared" si="588"/>
        <v>0</v>
      </c>
      <c r="AL1398" s="50"/>
      <c r="AM1398" s="50">
        <f t="shared" si="575"/>
        <v>0</v>
      </c>
      <c r="AN1398" s="50"/>
      <c r="AO1398" s="50">
        <f t="shared" si="576"/>
        <v>0</v>
      </c>
      <c r="AP1398" s="49">
        <f t="shared" si="577"/>
        <v>106</v>
      </c>
      <c r="AQ1398" s="49">
        <f t="shared" si="570"/>
        <v>14035.46</v>
      </c>
      <c r="AR1398" s="49">
        <f t="shared" si="571"/>
        <v>0</v>
      </c>
      <c r="AS1398" s="58">
        <f t="shared" si="572"/>
        <v>0</v>
      </c>
      <c r="AT1398" s="47"/>
      <c r="AU1398" s="46"/>
      <c r="AV1398" s="24">
        <f t="shared" si="579"/>
        <v>0</v>
      </c>
      <c r="AW1398" s="23" t="str">
        <f t="shared" si="587"/>
        <v>NÃO MEDIDO</v>
      </c>
      <c r="AX1398" s="45"/>
    </row>
    <row r="1399" spans="1:50" s="41" customFormat="1" ht="30" customHeight="1" x14ac:dyDescent="0.2">
      <c r="A1399" s="41" t="s">
        <v>39</v>
      </c>
      <c r="C1399" s="57" t="s">
        <v>675</v>
      </c>
      <c r="D1399" s="56" t="s">
        <v>674</v>
      </c>
      <c r="E1399" s="55" t="s">
        <v>43</v>
      </c>
      <c r="F1399" s="53">
        <v>12</v>
      </c>
      <c r="G1399" s="53">
        <v>0</v>
      </c>
      <c r="H1399" s="54">
        <v>0</v>
      </c>
      <c r="I1399" s="54"/>
      <c r="J1399" s="54">
        <v>0</v>
      </c>
      <c r="K1399" s="53">
        <f t="shared" si="573"/>
        <v>12</v>
      </c>
      <c r="L1399" s="52">
        <v>127.68</v>
      </c>
      <c r="M1399" s="51">
        <f t="shared" si="578"/>
        <v>1532.16</v>
      </c>
      <c r="N1399" s="50"/>
      <c r="O1399" s="50">
        <f t="shared" si="580"/>
        <v>0</v>
      </c>
      <c r="P1399" s="50"/>
      <c r="Q1399" s="50">
        <f t="shared" si="581"/>
        <v>0</v>
      </c>
      <c r="R1399" s="50"/>
      <c r="S1399" s="50">
        <f t="shared" si="582"/>
        <v>0</v>
      </c>
      <c r="T1399" s="50"/>
      <c r="U1399" s="50">
        <f t="shared" si="583"/>
        <v>0</v>
      </c>
      <c r="V1399" s="50"/>
      <c r="W1399" s="50">
        <f t="shared" si="584"/>
        <v>0</v>
      </c>
      <c r="X1399" s="50"/>
      <c r="Y1399" s="50">
        <f t="shared" si="585"/>
        <v>0</v>
      </c>
      <c r="Z1399" s="50"/>
      <c r="AA1399" s="50">
        <f t="shared" si="586"/>
        <v>0</v>
      </c>
      <c r="AB1399" s="50"/>
      <c r="AC1399" s="50">
        <f t="shared" si="574"/>
        <v>0</v>
      </c>
      <c r="AD1399" s="50"/>
      <c r="AE1399" s="50">
        <f t="shared" si="590"/>
        <v>0</v>
      </c>
      <c r="AF1399" s="50"/>
      <c r="AG1399" s="50">
        <f t="shared" si="568"/>
        <v>0</v>
      </c>
      <c r="AH1399" s="50">
        <v>12</v>
      </c>
      <c r="AI1399" s="50">
        <f t="shared" si="589"/>
        <v>1532.16</v>
      </c>
      <c r="AJ1399" s="50"/>
      <c r="AK1399" s="50">
        <f t="shared" si="588"/>
        <v>0</v>
      </c>
      <c r="AL1399" s="50"/>
      <c r="AM1399" s="50">
        <f t="shared" si="575"/>
        <v>0</v>
      </c>
      <c r="AN1399" s="50"/>
      <c r="AO1399" s="50">
        <f t="shared" si="576"/>
        <v>0</v>
      </c>
      <c r="AP1399" s="49">
        <f t="shared" si="577"/>
        <v>12</v>
      </c>
      <c r="AQ1399" s="49">
        <f t="shared" si="570"/>
        <v>1532.16</v>
      </c>
      <c r="AR1399" s="49">
        <f t="shared" si="571"/>
        <v>0</v>
      </c>
      <c r="AS1399" s="58">
        <f t="shared" si="572"/>
        <v>0</v>
      </c>
      <c r="AT1399" s="47"/>
      <c r="AU1399" s="46"/>
      <c r="AV1399" s="24">
        <f t="shared" si="579"/>
        <v>0</v>
      </c>
      <c r="AW1399" s="23" t="str">
        <f t="shared" si="587"/>
        <v>NÃO MEDIDO</v>
      </c>
      <c r="AX1399" s="45"/>
    </row>
    <row r="1400" spans="1:50" s="41" customFormat="1" ht="30" customHeight="1" x14ac:dyDescent="0.2">
      <c r="A1400" s="41" t="s">
        <v>39</v>
      </c>
      <c r="C1400" s="57" t="s">
        <v>673</v>
      </c>
      <c r="D1400" s="56" t="s">
        <v>672</v>
      </c>
      <c r="E1400" s="55" t="s">
        <v>43</v>
      </c>
      <c r="F1400" s="53">
        <v>99</v>
      </c>
      <c r="G1400" s="53">
        <v>0</v>
      </c>
      <c r="H1400" s="54">
        <v>0</v>
      </c>
      <c r="I1400" s="54"/>
      <c r="J1400" s="54">
        <v>0</v>
      </c>
      <c r="K1400" s="53">
        <f t="shared" si="573"/>
        <v>99</v>
      </c>
      <c r="L1400" s="52">
        <v>44.06</v>
      </c>
      <c r="M1400" s="51">
        <f t="shared" si="578"/>
        <v>4361.9399999999996</v>
      </c>
      <c r="N1400" s="50"/>
      <c r="O1400" s="50">
        <f t="shared" si="580"/>
        <v>0</v>
      </c>
      <c r="P1400" s="50"/>
      <c r="Q1400" s="50">
        <f t="shared" si="581"/>
        <v>0</v>
      </c>
      <c r="R1400" s="50"/>
      <c r="S1400" s="50">
        <f t="shared" si="582"/>
        <v>0</v>
      </c>
      <c r="T1400" s="50"/>
      <c r="U1400" s="50">
        <f t="shared" si="583"/>
        <v>0</v>
      </c>
      <c r="V1400" s="50"/>
      <c r="W1400" s="50">
        <f t="shared" si="584"/>
        <v>0</v>
      </c>
      <c r="X1400" s="50"/>
      <c r="Y1400" s="50">
        <f t="shared" si="585"/>
        <v>0</v>
      </c>
      <c r="Z1400" s="50"/>
      <c r="AA1400" s="50">
        <f t="shared" si="586"/>
        <v>0</v>
      </c>
      <c r="AB1400" s="50"/>
      <c r="AC1400" s="50">
        <f t="shared" si="574"/>
        <v>0</v>
      </c>
      <c r="AD1400" s="50"/>
      <c r="AE1400" s="50">
        <f t="shared" si="590"/>
        <v>0</v>
      </c>
      <c r="AF1400" s="50"/>
      <c r="AG1400" s="50">
        <f t="shared" ref="AG1400:AG1463" si="591">ROUND(AF1400*$L1400,2)</f>
        <v>0</v>
      </c>
      <c r="AH1400" s="50">
        <v>98</v>
      </c>
      <c r="AI1400" s="50">
        <f t="shared" si="589"/>
        <v>4317.88</v>
      </c>
      <c r="AJ1400" s="50"/>
      <c r="AK1400" s="50">
        <f t="shared" si="588"/>
        <v>0</v>
      </c>
      <c r="AL1400" s="50"/>
      <c r="AM1400" s="50">
        <f t="shared" si="575"/>
        <v>0</v>
      </c>
      <c r="AN1400" s="50"/>
      <c r="AO1400" s="50">
        <f t="shared" si="576"/>
        <v>0</v>
      </c>
      <c r="AP1400" s="49">
        <f t="shared" si="577"/>
        <v>98</v>
      </c>
      <c r="AQ1400" s="49">
        <f t="shared" si="570"/>
        <v>4317.88</v>
      </c>
      <c r="AR1400" s="49">
        <f t="shared" si="571"/>
        <v>1</v>
      </c>
      <c r="AS1400" s="58">
        <f t="shared" si="572"/>
        <v>44.059999999999491</v>
      </c>
      <c r="AT1400" s="47"/>
      <c r="AU1400" s="46"/>
      <c r="AV1400" s="24">
        <f t="shared" si="579"/>
        <v>0</v>
      </c>
      <c r="AW1400" s="23" t="str">
        <f t="shared" si="587"/>
        <v>NÃO MEDIDO</v>
      </c>
      <c r="AX1400" s="45"/>
    </row>
    <row r="1401" spans="1:50" s="41" customFormat="1" ht="30" customHeight="1" x14ac:dyDescent="0.2">
      <c r="A1401" s="41" t="s">
        <v>39</v>
      </c>
      <c r="C1401" s="57" t="s">
        <v>671</v>
      </c>
      <c r="D1401" s="56" t="s">
        <v>670</v>
      </c>
      <c r="E1401" s="55" t="s">
        <v>43</v>
      </c>
      <c r="F1401" s="53">
        <v>10</v>
      </c>
      <c r="G1401" s="53">
        <v>0</v>
      </c>
      <c r="H1401" s="54">
        <v>0</v>
      </c>
      <c r="I1401" s="54"/>
      <c r="J1401" s="54">
        <v>0</v>
      </c>
      <c r="K1401" s="53">
        <f t="shared" si="573"/>
        <v>10</v>
      </c>
      <c r="L1401" s="52">
        <v>4.16</v>
      </c>
      <c r="M1401" s="51">
        <f t="shared" si="578"/>
        <v>41.6</v>
      </c>
      <c r="N1401" s="50"/>
      <c r="O1401" s="50">
        <f t="shared" si="580"/>
        <v>0</v>
      </c>
      <c r="P1401" s="50"/>
      <c r="Q1401" s="50">
        <f t="shared" si="581"/>
        <v>0</v>
      </c>
      <c r="R1401" s="50"/>
      <c r="S1401" s="50">
        <f t="shared" si="582"/>
        <v>0</v>
      </c>
      <c r="T1401" s="50"/>
      <c r="U1401" s="50">
        <f t="shared" si="583"/>
        <v>0</v>
      </c>
      <c r="V1401" s="50"/>
      <c r="W1401" s="50">
        <f t="shared" si="584"/>
        <v>0</v>
      </c>
      <c r="X1401" s="50"/>
      <c r="Y1401" s="50">
        <f t="shared" si="585"/>
        <v>0</v>
      </c>
      <c r="Z1401" s="50"/>
      <c r="AA1401" s="50">
        <f t="shared" si="586"/>
        <v>0</v>
      </c>
      <c r="AB1401" s="50"/>
      <c r="AC1401" s="50">
        <f t="shared" si="574"/>
        <v>0</v>
      </c>
      <c r="AD1401" s="50"/>
      <c r="AE1401" s="50">
        <f t="shared" si="590"/>
        <v>0</v>
      </c>
      <c r="AF1401" s="50"/>
      <c r="AG1401" s="50">
        <f t="shared" si="591"/>
        <v>0</v>
      </c>
      <c r="AH1401" s="50">
        <v>10</v>
      </c>
      <c r="AI1401" s="50">
        <f t="shared" si="589"/>
        <v>41.6</v>
      </c>
      <c r="AJ1401" s="50"/>
      <c r="AK1401" s="50">
        <f t="shared" si="588"/>
        <v>0</v>
      </c>
      <c r="AL1401" s="50"/>
      <c r="AM1401" s="50">
        <f t="shared" si="575"/>
        <v>0</v>
      </c>
      <c r="AN1401" s="50"/>
      <c r="AO1401" s="50">
        <f t="shared" si="576"/>
        <v>0</v>
      </c>
      <c r="AP1401" s="49">
        <f t="shared" si="577"/>
        <v>10</v>
      </c>
      <c r="AQ1401" s="49">
        <f t="shared" si="570"/>
        <v>41.6</v>
      </c>
      <c r="AR1401" s="49">
        <f t="shared" si="571"/>
        <v>0</v>
      </c>
      <c r="AS1401" s="58">
        <f t="shared" si="572"/>
        <v>0</v>
      </c>
      <c r="AT1401" s="47"/>
      <c r="AU1401" s="46"/>
      <c r="AV1401" s="24">
        <f t="shared" si="579"/>
        <v>0</v>
      </c>
      <c r="AW1401" s="23" t="str">
        <f t="shared" si="587"/>
        <v>NÃO MEDIDO</v>
      </c>
      <c r="AX1401" s="45"/>
    </row>
    <row r="1402" spans="1:50" s="41" customFormat="1" ht="30" customHeight="1" x14ac:dyDescent="0.2">
      <c r="A1402" s="41" t="s">
        <v>39</v>
      </c>
      <c r="C1402" s="57" t="s">
        <v>669</v>
      </c>
      <c r="D1402" s="56" t="s">
        <v>668</v>
      </c>
      <c r="E1402" s="55" t="s">
        <v>43</v>
      </c>
      <c r="F1402" s="53">
        <v>1</v>
      </c>
      <c r="G1402" s="53">
        <v>0</v>
      </c>
      <c r="H1402" s="54">
        <v>0</v>
      </c>
      <c r="I1402" s="54"/>
      <c r="J1402" s="54">
        <v>0</v>
      </c>
      <c r="K1402" s="53">
        <f t="shared" si="573"/>
        <v>1</v>
      </c>
      <c r="L1402" s="52">
        <v>476.61</v>
      </c>
      <c r="M1402" s="51">
        <f t="shared" si="578"/>
        <v>476.61</v>
      </c>
      <c r="N1402" s="50"/>
      <c r="O1402" s="50">
        <f t="shared" si="580"/>
        <v>0</v>
      </c>
      <c r="P1402" s="50"/>
      <c r="Q1402" s="50">
        <f t="shared" si="581"/>
        <v>0</v>
      </c>
      <c r="R1402" s="50"/>
      <c r="S1402" s="50">
        <f t="shared" si="582"/>
        <v>0</v>
      </c>
      <c r="T1402" s="50"/>
      <c r="U1402" s="50">
        <f t="shared" si="583"/>
        <v>0</v>
      </c>
      <c r="V1402" s="50"/>
      <c r="W1402" s="50">
        <f t="shared" si="584"/>
        <v>0</v>
      </c>
      <c r="X1402" s="50"/>
      <c r="Y1402" s="50">
        <f t="shared" si="585"/>
        <v>0</v>
      </c>
      <c r="Z1402" s="50"/>
      <c r="AA1402" s="50">
        <f t="shared" si="586"/>
        <v>0</v>
      </c>
      <c r="AB1402" s="50"/>
      <c r="AC1402" s="50">
        <f t="shared" si="574"/>
        <v>0</v>
      </c>
      <c r="AD1402" s="50"/>
      <c r="AE1402" s="50">
        <f t="shared" si="590"/>
        <v>0</v>
      </c>
      <c r="AF1402" s="50"/>
      <c r="AG1402" s="50">
        <f t="shared" si="591"/>
        <v>0</v>
      </c>
      <c r="AH1402" s="50">
        <v>1</v>
      </c>
      <c r="AI1402" s="50">
        <f t="shared" si="589"/>
        <v>476.61</v>
      </c>
      <c r="AJ1402" s="50"/>
      <c r="AK1402" s="50">
        <f t="shared" si="588"/>
        <v>0</v>
      </c>
      <c r="AL1402" s="50"/>
      <c r="AM1402" s="50">
        <f t="shared" si="575"/>
        <v>0</v>
      </c>
      <c r="AN1402" s="50"/>
      <c r="AO1402" s="50">
        <f t="shared" si="576"/>
        <v>0</v>
      </c>
      <c r="AP1402" s="49">
        <f t="shared" si="577"/>
        <v>1</v>
      </c>
      <c r="AQ1402" s="49">
        <f t="shared" si="570"/>
        <v>476.61</v>
      </c>
      <c r="AR1402" s="49">
        <f t="shared" si="571"/>
        <v>0</v>
      </c>
      <c r="AS1402" s="58">
        <f t="shared" si="572"/>
        <v>0</v>
      </c>
      <c r="AT1402" s="47"/>
      <c r="AU1402" s="46"/>
      <c r="AV1402" s="24">
        <f t="shared" si="579"/>
        <v>0</v>
      </c>
      <c r="AW1402" s="23" t="str">
        <f t="shared" si="587"/>
        <v>NÃO MEDIDO</v>
      </c>
      <c r="AX1402" s="45"/>
    </row>
    <row r="1403" spans="1:50" s="41" customFormat="1" ht="30" customHeight="1" x14ac:dyDescent="0.2">
      <c r="A1403" s="41" t="s">
        <v>39</v>
      </c>
      <c r="C1403" s="57" t="s">
        <v>457</v>
      </c>
      <c r="D1403" s="56" t="s">
        <v>456</v>
      </c>
      <c r="E1403" s="55" t="s">
        <v>43</v>
      </c>
      <c r="F1403" s="53">
        <v>14</v>
      </c>
      <c r="G1403" s="53">
        <v>0</v>
      </c>
      <c r="H1403" s="54">
        <v>0</v>
      </c>
      <c r="I1403" s="54"/>
      <c r="J1403" s="54">
        <v>0</v>
      </c>
      <c r="K1403" s="53">
        <f t="shared" si="573"/>
        <v>14</v>
      </c>
      <c r="L1403" s="52">
        <v>18.64</v>
      </c>
      <c r="M1403" s="51">
        <f t="shared" si="578"/>
        <v>260.95999999999998</v>
      </c>
      <c r="N1403" s="50"/>
      <c r="O1403" s="50">
        <f t="shared" si="580"/>
        <v>0</v>
      </c>
      <c r="P1403" s="50"/>
      <c r="Q1403" s="50">
        <f t="shared" si="581"/>
        <v>0</v>
      </c>
      <c r="R1403" s="50"/>
      <c r="S1403" s="50">
        <f t="shared" si="582"/>
        <v>0</v>
      </c>
      <c r="T1403" s="50"/>
      <c r="U1403" s="50">
        <f t="shared" si="583"/>
        <v>0</v>
      </c>
      <c r="V1403" s="50"/>
      <c r="W1403" s="50">
        <f t="shared" si="584"/>
        <v>0</v>
      </c>
      <c r="X1403" s="50"/>
      <c r="Y1403" s="50">
        <f t="shared" si="585"/>
        <v>0</v>
      </c>
      <c r="Z1403" s="50"/>
      <c r="AA1403" s="50">
        <f t="shared" si="586"/>
        <v>0</v>
      </c>
      <c r="AB1403" s="50"/>
      <c r="AC1403" s="50">
        <f t="shared" si="574"/>
        <v>0</v>
      </c>
      <c r="AD1403" s="50"/>
      <c r="AE1403" s="50">
        <f t="shared" si="590"/>
        <v>0</v>
      </c>
      <c r="AF1403" s="50"/>
      <c r="AG1403" s="50">
        <f t="shared" si="591"/>
        <v>0</v>
      </c>
      <c r="AH1403" s="50">
        <v>14</v>
      </c>
      <c r="AI1403" s="50">
        <f t="shared" si="589"/>
        <v>260.95999999999998</v>
      </c>
      <c r="AJ1403" s="50"/>
      <c r="AK1403" s="50">
        <f t="shared" si="588"/>
        <v>0</v>
      </c>
      <c r="AL1403" s="50"/>
      <c r="AM1403" s="50">
        <f t="shared" si="575"/>
        <v>0</v>
      </c>
      <c r="AN1403" s="50"/>
      <c r="AO1403" s="50">
        <f t="shared" si="576"/>
        <v>0</v>
      </c>
      <c r="AP1403" s="49">
        <f t="shared" si="577"/>
        <v>14</v>
      </c>
      <c r="AQ1403" s="49">
        <f t="shared" si="570"/>
        <v>260.95999999999998</v>
      </c>
      <c r="AR1403" s="49">
        <f t="shared" si="571"/>
        <v>0</v>
      </c>
      <c r="AS1403" s="58">
        <f t="shared" si="572"/>
        <v>0</v>
      </c>
      <c r="AT1403" s="47"/>
      <c r="AU1403" s="46"/>
      <c r="AV1403" s="24">
        <f t="shared" si="579"/>
        <v>0</v>
      </c>
      <c r="AW1403" s="23" t="str">
        <f t="shared" si="587"/>
        <v>NÃO MEDIDO</v>
      </c>
      <c r="AX1403" s="45"/>
    </row>
    <row r="1404" spans="1:50" s="41" customFormat="1" ht="30" customHeight="1" x14ac:dyDescent="0.2">
      <c r="A1404" s="41" t="s">
        <v>39</v>
      </c>
      <c r="C1404" s="57" t="s">
        <v>667</v>
      </c>
      <c r="D1404" s="56" t="s">
        <v>666</v>
      </c>
      <c r="E1404" s="55" t="s">
        <v>43</v>
      </c>
      <c r="F1404" s="53">
        <v>1</v>
      </c>
      <c r="G1404" s="53">
        <v>0</v>
      </c>
      <c r="H1404" s="54">
        <v>0</v>
      </c>
      <c r="I1404" s="54"/>
      <c r="J1404" s="54">
        <v>0</v>
      </c>
      <c r="K1404" s="53">
        <f t="shared" si="573"/>
        <v>1</v>
      </c>
      <c r="L1404" s="52">
        <v>69.09</v>
      </c>
      <c r="M1404" s="51">
        <f t="shared" si="578"/>
        <v>69.09</v>
      </c>
      <c r="N1404" s="50"/>
      <c r="O1404" s="50">
        <f t="shared" si="580"/>
        <v>0</v>
      </c>
      <c r="P1404" s="50"/>
      <c r="Q1404" s="50">
        <f t="shared" si="581"/>
        <v>0</v>
      </c>
      <c r="R1404" s="50"/>
      <c r="S1404" s="50">
        <f t="shared" si="582"/>
        <v>0</v>
      </c>
      <c r="T1404" s="50"/>
      <c r="U1404" s="50">
        <f t="shared" si="583"/>
        <v>0</v>
      </c>
      <c r="V1404" s="50"/>
      <c r="W1404" s="50">
        <f t="shared" si="584"/>
        <v>0</v>
      </c>
      <c r="X1404" s="50"/>
      <c r="Y1404" s="50">
        <f t="shared" si="585"/>
        <v>0</v>
      </c>
      <c r="Z1404" s="50"/>
      <c r="AA1404" s="50">
        <f t="shared" si="586"/>
        <v>0</v>
      </c>
      <c r="AB1404" s="50"/>
      <c r="AC1404" s="50">
        <f t="shared" si="574"/>
        <v>0</v>
      </c>
      <c r="AD1404" s="50"/>
      <c r="AE1404" s="50">
        <f t="shared" si="590"/>
        <v>0</v>
      </c>
      <c r="AF1404" s="50"/>
      <c r="AG1404" s="50">
        <f t="shared" si="591"/>
        <v>0</v>
      </c>
      <c r="AH1404" s="50">
        <v>1</v>
      </c>
      <c r="AI1404" s="50">
        <f t="shared" si="589"/>
        <v>69.09</v>
      </c>
      <c r="AJ1404" s="50"/>
      <c r="AK1404" s="50">
        <f t="shared" si="588"/>
        <v>0</v>
      </c>
      <c r="AL1404" s="50"/>
      <c r="AM1404" s="50">
        <f t="shared" si="575"/>
        <v>0</v>
      </c>
      <c r="AN1404" s="50"/>
      <c r="AO1404" s="50">
        <f t="shared" si="576"/>
        <v>0</v>
      </c>
      <c r="AP1404" s="49">
        <f t="shared" si="577"/>
        <v>1</v>
      </c>
      <c r="AQ1404" s="49">
        <f t="shared" si="570"/>
        <v>69.09</v>
      </c>
      <c r="AR1404" s="49">
        <f t="shared" si="571"/>
        <v>0</v>
      </c>
      <c r="AS1404" s="58">
        <f t="shared" si="572"/>
        <v>0</v>
      </c>
      <c r="AT1404" s="47"/>
      <c r="AU1404" s="46"/>
      <c r="AV1404" s="24">
        <f t="shared" si="579"/>
        <v>0</v>
      </c>
      <c r="AW1404" s="23" t="str">
        <f t="shared" si="587"/>
        <v>NÃO MEDIDO</v>
      </c>
      <c r="AX1404" s="45"/>
    </row>
    <row r="1405" spans="1:50" s="41" customFormat="1" ht="50.25" customHeight="1" x14ac:dyDescent="0.2">
      <c r="A1405" s="41" t="s">
        <v>39</v>
      </c>
      <c r="C1405" s="57" t="s">
        <v>455</v>
      </c>
      <c r="D1405" s="56" t="s">
        <v>454</v>
      </c>
      <c r="E1405" s="55" t="s">
        <v>43</v>
      </c>
      <c r="F1405" s="53">
        <v>25</v>
      </c>
      <c r="G1405" s="53">
        <v>0</v>
      </c>
      <c r="H1405" s="54">
        <v>0</v>
      </c>
      <c r="I1405" s="54"/>
      <c r="J1405" s="54">
        <v>0</v>
      </c>
      <c r="K1405" s="53">
        <f t="shared" si="573"/>
        <v>25</v>
      </c>
      <c r="L1405" s="52">
        <v>6.82</v>
      </c>
      <c r="M1405" s="51">
        <f t="shared" si="578"/>
        <v>170.5</v>
      </c>
      <c r="N1405" s="50"/>
      <c r="O1405" s="50">
        <f t="shared" si="580"/>
        <v>0</v>
      </c>
      <c r="P1405" s="50"/>
      <c r="Q1405" s="50">
        <f t="shared" si="581"/>
        <v>0</v>
      </c>
      <c r="R1405" s="50"/>
      <c r="S1405" s="50">
        <f t="shared" si="582"/>
        <v>0</v>
      </c>
      <c r="T1405" s="50"/>
      <c r="U1405" s="50">
        <f t="shared" si="583"/>
        <v>0</v>
      </c>
      <c r="V1405" s="50"/>
      <c r="W1405" s="50">
        <f t="shared" si="584"/>
        <v>0</v>
      </c>
      <c r="X1405" s="50"/>
      <c r="Y1405" s="50">
        <f t="shared" si="585"/>
        <v>0</v>
      </c>
      <c r="Z1405" s="50"/>
      <c r="AA1405" s="50">
        <f t="shared" si="586"/>
        <v>0</v>
      </c>
      <c r="AB1405" s="50"/>
      <c r="AC1405" s="50">
        <f t="shared" si="574"/>
        <v>0</v>
      </c>
      <c r="AD1405" s="50"/>
      <c r="AE1405" s="50">
        <f t="shared" si="590"/>
        <v>0</v>
      </c>
      <c r="AF1405" s="50">
        <v>11</v>
      </c>
      <c r="AG1405" s="50">
        <f t="shared" si="591"/>
        <v>75.02</v>
      </c>
      <c r="AH1405" s="50"/>
      <c r="AI1405" s="50">
        <f t="shared" si="589"/>
        <v>0</v>
      </c>
      <c r="AJ1405" s="50"/>
      <c r="AK1405" s="50">
        <f t="shared" si="588"/>
        <v>0</v>
      </c>
      <c r="AL1405" s="50"/>
      <c r="AM1405" s="50">
        <f t="shared" si="575"/>
        <v>0</v>
      </c>
      <c r="AN1405" s="50"/>
      <c r="AO1405" s="50">
        <f t="shared" si="576"/>
        <v>0</v>
      </c>
      <c r="AP1405" s="49">
        <f t="shared" si="577"/>
        <v>11</v>
      </c>
      <c r="AQ1405" s="49">
        <f t="shared" si="570"/>
        <v>75.02</v>
      </c>
      <c r="AR1405" s="49">
        <f t="shared" si="571"/>
        <v>14</v>
      </c>
      <c r="AS1405" s="58">
        <f t="shared" si="572"/>
        <v>95.48</v>
      </c>
      <c r="AT1405" s="47"/>
      <c r="AU1405" s="46"/>
      <c r="AV1405" s="24">
        <f t="shared" si="579"/>
        <v>0</v>
      </c>
      <c r="AW1405" s="23" t="str">
        <f t="shared" si="587"/>
        <v>NÃO MEDIDO</v>
      </c>
      <c r="AX1405" s="45"/>
    </row>
    <row r="1406" spans="1:50" s="41" customFormat="1" ht="50.25" customHeight="1" x14ac:dyDescent="0.2">
      <c r="A1406" s="41" t="s">
        <v>39</v>
      </c>
      <c r="C1406" s="57" t="s">
        <v>622</v>
      </c>
      <c r="D1406" s="56" t="s">
        <v>621</v>
      </c>
      <c r="E1406" s="55" t="s">
        <v>43</v>
      </c>
      <c r="F1406" s="53">
        <v>1</v>
      </c>
      <c r="G1406" s="53">
        <v>0</v>
      </c>
      <c r="H1406" s="54">
        <v>0</v>
      </c>
      <c r="I1406" s="54"/>
      <c r="J1406" s="54">
        <v>0</v>
      </c>
      <c r="K1406" s="53">
        <f t="shared" si="573"/>
        <v>1</v>
      </c>
      <c r="L1406" s="52">
        <v>8.75</v>
      </c>
      <c r="M1406" s="51">
        <f t="shared" si="578"/>
        <v>8.75</v>
      </c>
      <c r="N1406" s="50"/>
      <c r="O1406" s="50">
        <f t="shared" si="580"/>
        <v>0</v>
      </c>
      <c r="P1406" s="50"/>
      <c r="Q1406" s="50">
        <f t="shared" si="581"/>
        <v>0</v>
      </c>
      <c r="R1406" s="50"/>
      <c r="S1406" s="50">
        <f t="shared" si="582"/>
        <v>0</v>
      </c>
      <c r="T1406" s="50"/>
      <c r="U1406" s="50">
        <f t="shared" si="583"/>
        <v>0</v>
      </c>
      <c r="V1406" s="50"/>
      <c r="W1406" s="50">
        <f t="shared" si="584"/>
        <v>0</v>
      </c>
      <c r="X1406" s="50"/>
      <c r="Y1406" s="50">
        <f t="shared" si="585"/>
        <v>0</v>
      </c>
      <c r="Z1406" s="50"/>
      <c r="AA1406" s="50">
        <f t="shared" si="586"/>
        <v>0</v>
      </c>
      <c r="AB1406" s="50"/>
      <c r="AC1406" s="50">
        <f t="shared" si="574"/>
        <v>0</v>
      </c>
      <c r="AD1406" s="50"/>
      <c r="AE1406" s="50">
        <f t="shared" si="590"/>
        <v>0</v>
      </c>
      <c r="AF1406" s="50">
        <v>1</v>
      </c>
      <c r="AG1406" s="50">
        <f t="shared" si="591"/>
        <v>8.75</v>
      </c>
      <c r="AH1406" s="50"/>
      <c r="AI1406" s="50">
        <f t="shared" si="589"/>
        <v>0</v>
      </c>
      <c r="AJ1406" s="50"/>
      <c r="AK1406" s="50">
        <f t="shared" si="588"/>
        <v>0</v>
      </c>
      <c r="AL1406" s="50"/>
      <c r="AM1406" s="50">
        <f t="shared" si="575"/>
        <v>0</v>
      </c>
      <c r="AN1406" s="50"/>
      <c r="AO1406" s="50">
        <f t="shared" si="576"/>
        <v>0</v>
      </c>
      <c r="AP1406" s="49">
        <f t="shared" si="577"/>
        <v>1</v>
      </c>
      <c r="AQ1406" s="49">
        <f t="shared" si="570"/>
        <v>8.75</v>
      </c>
      <c r="AR1406" s="49">
        <f t="shared" si="571"/>
        <v>0</v>
      </c>
      <c r="AS1406" s="58">
        <f t="shared" si="572"/>
        <v>0</v>
      </c>
      <c r="AT1406" s="47"/>
      <c r="AU1406" s="46"/>
      <c r="AV1406" s="24">
        <f t="shared" si="579"/>
        <v>0</v>
      </c>
      <c r="AW1406" s="23" t="str">
        <f t="shared" si="587"/>
        <v>NÃO MEDIDO</v>
      </c>
      <c r="AX1406" s="45"/>
    </row>
    <row r="1407" spans="1:50" s="41" customFormat="1" ht="50.25" customHeight="1" x14ac:dyDescent="0.2">
      <c r="A1407" s="41" t="s">
        <v>39</v>
      </c>
      <c r="C1407" s="57" t="s">
        <v>665</v>
      </c>
      <c r="D1407" s="56" t="s">
        <v>664</v>
      </c>
      <c r="E1407" s="55" t="s">
        <v>43</v>
      </c>
      <c r="F1407" s="53">
        <v>1</v>
      </c>
      <c r="G1407" s="53">
        <v>0</v>
      </c>
      <c r="H1407" s="54">
        <v>0</v>
      </c>
      <c r="I1407" s="54"/>
      <c r="J1407" s="54">
        <v>0</v>
      </c>
      <c r="K1407" s="53">
        <f t="shared" si="573"/>
        <v>1</v>
      </c>
      <c r="L1407" s="52">
        <v>40.96</v>
      </c>
      <c r="M1407" s="51">
        <f t="shared" si="578"/>
        <v>40.96</v>
      </c>
      <c r="N1407" s="50"/>
      <c r="O1407" s="50">
        <f t="shared" si="580"/>
        <v>0</v>
      </c>
      <c r="P1407" s="50"/>
      <c r="Q1407" s="50">
        <f t="shared" si="581"/>
        <v>0</v>
      </c>
      <c r="R1407" s="50"/>
      <c r="S1407" s="50">
        <f t="shared" si="582"/>
        <v>0</v>
      </c>
      <c r="T1407" s="50"/>
      <c r="U1407" s="50">
        <f t="shared" si="583"/>
        <v>0</v>
      </c>
      <c r="V1407" s="50"/>
      <c r="W1407" s="50">
        <f t="shared" si="584"/>
        <v>0</v>
      </c>
      <c r="X1407" s="50"/>
      <c r="Y1407" s="50">
        <f t="shared" si="585"/>
        <v>0</v>
      </c>
      <c r="Z1407" s="50"/>
      <c r="AA1407" s="50">
        <f t="shared" si="586"/>
        <v>0</v>
      </c>
      <c r="AB1407" s="50"/>
      <c r="AC1407" s="50">
        <f t="shared" si="574"/>
        <v>0</v>
      </c>
      <c r="AD1407" s="50"/>
      <c r="AE1407" s="50">
        <f t="shared" si="590"/>
        <v>0</v>
      </c>
      <c r="AF1407" s="50"/>
      <c r="AG1407" s="50">
        <f t="shared" si="591"/>
        <v>0</v>
      </c>
      <c r="AH1407" s="50">
        <v>1</v>
      </c>
      <c r="AI1407" s="50">
        <f t="shared" si="589"/>
        <v>40.96</v>
      </c>
      <c r="AJ1407" s="50"/>
      <c r="AK1407" s="50">
        <f t="shared" si="588"/>
        <v>0</v>
      </c>
      <c r="AL1407" s="50"/>
      <c r="AM1407" s="50">
        <f t="shared" si="575"/>
        <v>0</v>
      </c>
      <c r="AN1407" s="50"/>
      <c r="AO1407" s="50">
        <f t="shared" si="576"/>
        <v>0</v>
      </c>
      <c r="AP1407" s="49">
        <f t="shared" si="577"/>
        <v>1</v>
      </c>
      <c r="AQ1407" s="49">
        <f t="shared" si="570"/>
        <v>40.96</v>
      </c>
      <c r="AR1407" s="49">
        <f t="shared" si="571"/>
        <v>0</v>
      </c>
      <c r="AS1407" s="58">
        <f t="shared" si="572"/>
        <v>0</v>
      </c>
      <c r="AT1407" s="47"/>
      <c r="AU1407" s="46"/>
      <c r="AV1407" s="24">
        <f t="shared" si="579"/>
        <v>0</v>
      </c>
      <c r="AW1407" s="23" t="str">
        <f t="shared" si="587"/>
        <v>NÃO MEDIDO</v>
      </c>
      <c r="AX1407" s="45"/>
    </row>
    <row r="1408" spans="1:50" s="41" customFormat="1" ht="50.25" customHeight="1" x14ac:dyDescent="0.2">
      <c r="A1408" s="41" t="s">
        <v>39</v>
      </c>
      <c r="C1408" s="57" t="s">
        <v>663</v>
      </c>
      <c r="D1408" s="56" t="s">
        <v>662</v>
      </c>
      <c r="E1408" s="55" t="s">
        <v>43</v>
      </c>
      <c r="F1408" s="53">
        <v>40</v>
      </c>
      <c r="G1408" s="53">
        <v>0</v>
      </c>
      <c r="H1408" s="54">
        <v>0</v>
      </c>
      <c r="I1408" s="54"/>
      <c r="J1408" s="54">
        <v>0</v>
      </c>
      <c r="K1408" s="53">
        <f t="shared" si="573"/>
        <v>40</v>
      </c>
      <c r="L1408" s="52">
        <v>4.45</v>
      </c>
      <c r="M1408" s="51">
        <f t="shared" si="578"/>
        <v>178</v>
      </c>
      <c r="N1408" s="50"/>
      <c r="O1408" s="50">
        <f t="shared" si="580"/>
        <v>0</v>
      </c>
      <c r="P1408" s="50"/>
      <c r="Q1408" s="50">
        <f t="shared" si="581"/>
        <v>0</v>
      </c>
      <c r="R1408" s="50"/>
      <c r="S1408" s="50">
        <f t="shared" si="582"/>
        <v>0</v>
      </c>
      <c r="T1408" s="50"/>
      <c r="U1408" s="50">
        <f t="shared" si="583"/>
        <v>0</v>
      </c>
      <c r="V1408" s="50"/>
      <c r="W1408" s="50">
        <f t="shared" si="584"/>
        <v>0</v>
      </c>
      <c r="X1408" s="50"/>
      <c r="Y1408" s="50">
        <f t="shared" si="585"/>
        <v>0</v>
      </c>
      <c r="Z1408" s="50"/>
      <c r="AA1408" s="50">
        <f t="shared" si="586"/>
        <v>0</v>
      </c>
      <c r="AB1408" s="50"/>
      <c r="AC1408" s="50">
        <f t="shared" si="574"/>
        <v>0</v>
      </c>
      <c r="AD1408" s="50"/>
      <c r="AE1408" s="50">
        <f t="shared" si="590"/>
        <v>0</v>
      </c>
      <c r="AF1408" s="50"/>
      <c r="AG1408" s="50">
        <f t="shared" si="591"/>
        <v>0</v>
      </c>
      <c r="AH1408" s="50">
        <v>40</v>
      </c>
      <c r="AI1408" s="50">
        <f t="shared" si="589"/>
        <v>178</v>
      </c>
      <c r="AJ1408" s="50"/>
      <c r="AK1408" s="50">
        <f t="shared" si="588"/>
        <v>0</v>
      </c>
      <c r="AL1408" s="50"/>
      <c r="AM1408" s="50">
        <f t="shared" si="575"/>
        <v>0</v>
      </c>
      <c r="AN1408" s="50"/>
      <c r="AO1408" s="50">
        <f t="shared" si="576"/>
        <v>0</v>
      </c>
      <c r="AP1408" s="49">
        <f t="shared" si="577"/>
        <v>40</v>
      </c>
      <c r="AQ1408" s="49">
        <f t="shared" si="570"/>
        <v>178</v>
      </c>
      <c r="AR1408" s="49">
        <f t="shared" si="571"/>
        <v>0</v>
      </c>
      <c r="AS1408" s="58">
        <f t="shared" si="572"/>
        <v>0</v>
      </c>
      <c r="AT1408" s="47"/>
      <c r="AU1408" s="46"/>
      <c r="AV1408" s="24">
        <f t="shared" si="579"/>
        <v>0</v>
      </c>
      <c r="AW1408" s="23" t="str">
        <f t="shared" si="587"/>
        <v>NÃO MEDIDO</v>
      </c>
      <c r="AX1408" s="45"/>
    </row>
    <row r="1409" spans="1:50" s="41" customFormat="1" ht="50.25" customHeight="1" x14ac:dyDescent="0.2">
      <c r="A1409" s="41" t="s">
        <v>39</v>
      </c>
      <c r="C1409" s="57" t="s">
        <v>413</v>
      </c>
      <c r="D1409" s="56" t="s">
        <v>412</v>
      </c>
      <c r="E1409" s="55" t="s">
        <v>43</v>
      </c>
      <c r="F1409" s="53">
        <v>22</v>
      </c>
      <c r="G1409" s="53">
        <v>0</v>
      </c>
      <c r="H1409" s="54">
        <v>0</v>
      </c>
      <c r="I1409" s="54"/>
      <c r="J1409" s="54">
        <v>0</v>
      </c>
      <c r="K1409" s="53">
        <f t="shared" si="573"/>
        <v>22</v>
      </c>
      <c r="L1409" s="52">
        <v>5.98</v>
      </c>
      <c r="M1409" s="51">
        <f t="shared" si="578"/>
        <v>131.56</v>
      </c>
      <c r="N1409" s="50"/>
      <c r="O1409" s="50">
        <f t="shared" si="580"/>
        <v>0</v>
      </c>
      <c r="P1409" s="50"/>
      <c r="Q1409" s="50">
        <f t="shared" si="581"/>
        <v>0</v>
      </c>
      <c r="R1409" s="50"/>
      <c r="S1409" s="50">
        <f t="shared" si="582"/>
        <v>0</v>
      </c>
      <c r="T1409" s="50"/>
      <c r="U1409" s="50">
        <f t="shared" si="583"/>
        <v>0</v>
      </c>
      <c r="V1409" s="50"/>
      <c r="W1409" s="50">
        <f t="shared" si="584"/>
        <v>0</v>
      </c>
      <c r="X1409" s="50"/>
      <c r="Y1409" s="50">
        <f t="shared" si="585"/>
        <v>0</v>
      </c>
      <c r="Z1409" s="50"/>
      <c r="AA1409" s="50">
        <f t="shared" si="586"/>
        <v>0</v>
      </c>
      <c r="AB1409" s="50"/>
      <c r="AC1409" s="50">
        <f t="shared" si="574"/>
        <v>0</v>
      </c>
      <c r="AD1409" s="50"/>
      <c r="AE1409" s="50">
        <f t="shared" si="590"/>
        <v>0</v>
      </c>
      <c r="AF1409" s="50">
        <v>22</v>
      </c>
      <c r="AG1409" s="50">
        <f t="shared" si="591"/>
        <v>131.56</v>
      </c>
      <c r="AH1409" s="50"/>
      <c r="AI1409" s="50">
        <f t="shared" si="589"/>
        <v>0</v>
      </c>
      <c r="AJ1409" s="50"/>
      <c r="AK1409" s="50">
        <f t="shared" si="588"/>
        <v>0</v>
      </c>
      <c r="AL1409" s="50"/>
      <c r="AM1409" s="50">
        <f t="shared" si="575"/>
        <v>0</v>
      </c>
      <c r="AN1409" s="50"/>
      <c r="AO1409" s="50">
        <f t="shared" si="576"/>
        <v>0</v>
      </c>
      <c r="AP1409" s="49">
        <f t="shared" si="577"/>
        <v>22</v>
      </c>
      <c r="AQ1409" s="49">
        <f t="shared" si="570"/>
        <v>131.56</v>
      </c>
      <c r="AR1409" s="49">
        <f t="shared" si="571"/>
        <v>0</v>
      </c>
      <c r="AS1409" s="58">
        <f t="shared" si="572"/>
        <v>0</v>
      </c>
      <c r="AT1409" s="47"/>
      <c r="AU1409" s="46"/>
      <c r="AV1409" s="24">
        <f t="shared" si="579"/>
        <v>0</v>
      </c>
      <c r="AW1409" s="23" t="str">
        <f t="shared" si="587"/>
        <v>NÃO MEDIDO</v>
      </c>
      <c r="AX1409" s="45"/>
    </row>
    <row r="1410" spans="1:50" s="41" customFormat="1" ht="50.25" customHeight="1" x14ac:dyDescent="0.2">
      <c r="A1410" s="41" t="s">
        <v>39</v>
      </c>
      <c r="C1410" s="57" t="s">
        <v>661</v>
      </c>
      <c r="D1410" s="56" t="s">
        <v>660</v>
      </c>
      <c r="E1410" s="55" t="s">
        <v>43</v>
      </c>
      <c r="F1410" s="53">
        <v>8</v>
      </c>
      <c r="G1410" s="53">
        <v>0</v>
      </c>
      <c r="H1410" s="54">
        <v>0</v>
      </c>
      <c r="I1410" s="54"/>
      <c r="J1410" s="54">
        <v>0</v>
      </c>
      <c r="K1410" s="53">
        <f t="shared" si="573"/>
        <v>8</v>
      </c>
      <c r="L1410" s="52">
        <v>116.74</v>
      </c>
      <c r="M1410" s="51">
        <f t="shared" si="578"/>
        <v>933.92</v>
      </c>
      <c r="N1410" s="50"/>
      <c r="O1410" s="50">
        <f t="shared" si="580"/>
        <v>0</v>
      </c>
      <c r="P1410" s="50"/>
      <c r="Q1410" s="50">
        <f t="shared" si="581"/>
        <v>0</v>
      </c>
      <c r="R1410" s="50"/>
      <c r="S1410" s="50">
        <f t="shared" si="582"/>
        <v>0</v>
      </c>
      <c r="T1410" s="50"/>
      <c r="U1410" s="50">
        <f t="shared" si="583"/>
        <v>0</v>
      </c>
      <c r="V1410" s="50"/>
      <c r="W1410" s="50">
        <f t="shared" si="584"/>
        <v>0</v>
      </c>
      <c r="X1410" s="50"/>
      <c r="Y1410" s="50">
        <f t="shared" si="585"/>
        <v>0</v>
      </c>
      <c r="Z1410" s="50"/>
      <c r="AA1410" s="50">
        <f t="shared" si="586"/>
        <v>0</v>
      </c>
      <c r="AB1410" s="50"/>
      <c r="AC1410" s="50">
        <f t="shared" si="574"/>
        <v>0</v>
      </c>
      <c r="AD1410" s="50"/>
      <c r="AE1410" s="50">
        <f t="shared" si="590"/>
        <v>0</v>
      </c>
      <c r="AF1410" s="50"/>
      <c r="AG1410" s="50">
        <f t="shared" si="591"/>
        <v>0</v>
      </c>
      <c r="AH1410" s="50">
        <v>8</v>
      </c>
      <c r="AI1410" s="50">
        <f t="shared" si="589"/>
        <v>933.92</v>
      </c>
      <c r="AJ1410" s="50"/>
      <c r="AK1410" s="50">
        <f t="shared" si="588"/>
        <v>0</v>
      </c>
      <c r="AL1410" s="50"/>
      <c r="AM1410" s="50">
        <f t="shared" si="575"/>
        <v>0</v>
      </c>
      <c r="AN1410" s="50"/>
      <c r="AO1410" s="50">
        <f t="shared" si="576"/>
        <v>0</v>
      </c>
      <c r="AP1410" s="49">
        <f t="shared" si="577"/>
        <v>8</v>
      </c>
      <c r="AQ1410" s="49">
        <f t="shared" si="570"/>
        <v>933.92</v>
      </c>
      <c r="AR1410" s="49">
        <f t="shared" si="571"/>
        <v>0</v>
      </c>
      <c r="AS1410" s="58">
        <f t="shared" si="572"/>
        <v>0</v>
      </c>
      <c r="AT1410" s="47"/>
      <c r="AU1410" s="46"/>
      <c r="AV1410" s="24">
        <f t="shared" si="579"/>
        <v>0</v>
      </c>
      <c r="AW1410" s="23" t="str">
        <f t="shared" si="587"/>
        <v>NÃO MEDIDO</v>
      </c>
      <c r="AX1410" s="45"/>
    </row>
    <row r="1411" spans="1:50" s="41" customFormat="1" ht="57" customHeight="1" x14ac:dyDescent="0.2">
      <c r="A1411" s="41" t="s">
        <v>39</v>
      </c>
      <c r="C1411" s="57" t="s">
        <v>659</v>
      </c>
      <c r="D1411" s="56" t="s">
        <v>658</v>
      </c>
      <c r="E1411" s="55" t="s">
        <v>43</v>
      </c>
      <c r="F1411" s="53">
        <v>2</v>
      </c>
      <c r="G1411" s="53">
        <v>0</v>
      </c>
      <c r="H1411" s="54">
        <v>0</v>
      </c>
      <c r="I1411" s="54"/>
      <c r="J1411" s="54">
        <v>0</v>
      </c>
      <c r="K1411" s="53">
        <f t="shared" si="573"/>
        <v>2</v>
      </c>
      <c r="L1411" s="52">
        <v>669.67</v>
      </c>
      <c r="M1411" s="51">
        <f t="shared" si="578"/>
        <v>1339.34</v>
      </c>
      <c r="N1411" s="50"/>
      <c r="O1411" s="50">
        <f t="shared" si="580"/>
        <v>0</v>
      </c>
      <c r="P1411" s="50"/>
      <c r="Q1411" s="50">
        <f t="shared" si="581"/>
        <v>0</v>
      </c>
      <c r="R1411" s="50"/>
      <c r="S1411" s="50">
        <f t="shared" si="582"/>
        <v>0</v>
      </c>
      <c r="T1411" s="50"/>
      <c r="U1411" s="50">
        <f t="shared" si="583"/>
        <v>0</v>
      </c>
      <c r="V1411" s="50"/>
      <c r="W1411" s="50">
        <f t="shared" si="584"/>
        <v>0</v>
      </c>
      <c r="X1411" s="50"/>
      <c r="Y1411" s="50">
        <f t="shared" si="585"/>
        <v>0</v>
      </c>
      <c r="Z1411" s="50"/>
      <c r="AA1411" s="50">
        <f t="shared" si="586"/>
        <v>0</v>
      </c>
      <c r="AB1411" s="50"/>
      <c r="AC1411" s="50">
        <f t="shared" si="574"/>
        <v>0</v>
      </c>
      <c r="AD1411" s="50"/>
      <c r="AE1411" s="50">
        <f t="shared" si="590"/>
        <v>0</v>
      </c>
      <c r="AF1411" s="50"/>
      <c r="AG1411" s="50">
        <f t="shared" si="591"/>
        <v>0</v>
      </c>
      <c r="AH1411" s="50">
        <v>2</v>
      </c>
      <c r="AI1411" s="50">
        <f t="shared" si="589"/>
        <v>1339.34</v>
      </c>
      <c r="AJ1411" s="50"/>
      <c r="AK1411" s="50">
        <f t="shared" si="588"/>
        <v>0</v>
      </c>
      <c r="AL1411" s="50"/>
      <c r="AM1411" s="50">
        <f t="shared" si="575"/>
        <v>0</v>
      </c>
      <c r="AN1411" s="50"/>
      <c r="AO1411" s="50">
        <f t="shared" si="576"/>
        <v>0</v>
      </c>
      <c r="AP1411" s="49">
        <f t="shared" si="577"/>
        <v>2</v>
      </c>
      <c r="AQ1411" s="49">
        <f t="shared" si="570"/>
        <v>1339.34</v>
      </c>
      <c r="AR1411" s="49">
        <f t="shared" si="571"/>
        <v>0</v>
      </c>
      <c r="AS1411" s="58">
        <f t="shared" si="572"/>
        <v>0</v>
      </c>
      <c r="AT1411" s="47"/>
      <c r="AU1411" s="46"/>
      <c r="AV1411" s="24">
        <f t="shared" si="579"/>
        <v>0</v>
      </c>
      <c r="AW1411" s="23" t="str">
        <f t="shared" si="587"/>
        <v>NÃO MEDIDO</v>
      </c>
      <c r="AX1411" s="45"/>
    </row>
    <row r="1412" spans="1:50" s="41" customFormat="1" ht="57" customHeight="1" x14ac:dyDescent="0.2">
      <c r="A1412" s="41" t="s">
        <v>39</v>
      </c>
      <c r="C1412" s="57" t="s">
        <v>657</v>
      </c>
      <c r="D1412" s="56" t="s">
        <v>656</v>
      </c>
      <c r="E1412" s="55" t="s">
        <v>43</v>
      </c>
      <c r="F1412" s="53">
        <v>8</v>
      </c>
      <c r="G1412" s="53">
        <v>0</v>
      </c>
      <c r="H1412" s="54">
        <v>0</v>
      </c>
      <c r="I1412" s="54"/>
      <c r="J1412" s="54">
        <v>0</v>
      </c>
      <c r="K1412" s="53">
        <f t="shared" si="573"/>
        <v>8</v>
      </c>
      <c r="L1412" s="52">
        <v>482.28</v>
      </c>
      <c r="M1412" s="51">
        <f t="shared" si="578"/>
        <v>3858.24</v>
      </c>
      <c r="N1412" s="50"/>
      <c r="O1412" s="50">
        <f t="shared" si="580"/>
        <v>0</v>
      </c>
      <c r="P1412" s="50"/>
      <c r="Q1412" s="50">
        <f t="shared" si="581"/>
        <v>0</v>
      </c>
      <c r="R1412" s="50"/>
      <c r="S1412" s="50">
        <f t="shared" si="582"/>
        <v>0</v>
      </c>
      <c r="T1412" s="50"/>
      <c r="U1412" s="50">
        <f t="shared" si="583"/>
        <v>0</v>
      </c>
      <c r="V1412" s="50"/>
      <c r="W1412" s="50">
        <f t="shared" si="584"/>
        <v>0</v>
      </c>
      <c r="X1412" s="50"/>
      <c r="Y1412" s="50">
        <f t="shared" si="585"/>
        <v>0</v>
      </c>
      <c r="Z1412" s="50"/>
      <c r="AA1412" s="50">
        <f t="shared" si="586"/>
        <v>0</v>
      </c>
      <c r="AB1412" s="50"/>
      <c r="AC1412" s="50">
        <f t="shared" si="574"/>
        <v>0</v>
      </c>
      <c r="AD1412" s="50"/>
      <c r="AE1412" s="50">
        <f t="shared" si="590"/>
        <v>0</v>
      </c>
      <c r="AF1412" s="50"/>
      <c r="AG1412" s="50">
        <f t="shared" si="591"/>
        <v>0</v>
      </c>
      <c r="AH1412" s="50">
        <v>8</v>
      </c>
      <c r="AI1412" s="50">
        <f t="shared" si="589"/>
        <v>3858.24</v>
      </c>
      <c r="AJ1412" s="50"/>
      <c r="AK1412" s="50">
        <f t="shared" si="588"/>
        <v>0</v>
      </c>
      <c r="AL1412" s="50"/>
      <c r="AM1412" s="50">
        <f t="shared" si="575"/>
        <v>0</v>
      </c>
      <c r="AN1412" s="50"/>
      <c r="AO1412" s="50">
        <f t="shared" si="576"/>
        <v>0</v>
      </c>
      <c r="AP1412" s="49">
        <f t="shared" si="577"/>
        <v>8</v>
      </c>
      <c r="AQ1412" s="49">
        <f t="shared" si="570"/>
        <v>3858.24</v>
      </c>
      <c r="AR1412" s="49">
        <f t="shared" si="571"/>
        <v>0</v>
      </c>
      <c r="AS1412" s="58">
        <f t="shared" si="572"/>
        <v>0</v>
      </c>
      <c r="AT1412" s="47"/>
      <c r="AU1412" s="46"/>
      <c r="AV1412" s="24">
        <f t="shared" si="579"/>
        <v>0</v>
      </c>
      <c r="AW1412" s="23" t="str">
        <f t="shared" si="587"/>
        <v>NÃO MEDIDO</v>
      </c>
      <c r="AX1412" s="45"/>
    </row>
    <row r="1413" spans="1:50" s="41" customFormat="1" ht="57" customHeight="1" x14ac:dyDescent="0.2">
      <c r="A1413" s="41" t="s">
        <v>39</v>
      </c>
      <c r="C1413" s="57" t="s">
        <v>655</v>
      </c>
      <c r="D1413" s="56" t="s">
        <v>654</v>
      </c>
      <c r="E1413" s="55" t="s">
        <v>43</v>
      </c>
      <c r="F1413" s="53">
        <v>4</v>
      </c>
      <c r="G1413" s="53">
        <v>0</v>
      </c>
      <c r="H1413" s="54">
        <v>0</v>
      </c>
      <c r="I1413" s="54"/>
      <c r="J1413" s="54">
        <v>0</v>
      </c>
      <c r="K1413" s="53">
        <f t="shared" si="573"/>
        <v>4</v>
      </c>
      <c r="L1413" s="52">
        <v>691.15</v>
      </c>
      <c r="M1413" s="51">
        <f t="shared" si="578"/>
        <v>2764.6</v>
      </c>
      <c r="N1413" s="50"/>
      <c r="O1413" s="50">
        <f t="shared" si="580"/>
        <v>0</v>
      </c>
      <c r="P1413" s="50"/>
      <c r="Q1413" s="50">
        <f t="shared" si="581"/>
        <v>0</v>
      </c>
      <c r="R1413" s="50"/>
      <c r="S1413" s="50">
        <f t="shared" si="582"/>
        <v>0</v>
      </c>
      <c r="T1413" s="50"/>
      <c r="U1413" s="50">
        <f t="shared" si="583"/>
        <v>0</v>
      </c>
      <c r="V1413" s="50"/>
      <c r="W1413" s="50">
        <f t="shared" si="584"/>
        <v>0</v>
      </c>
      <c r="X1413" s="50"/>
      <c r="Y1413" s="50">
        <f t="shared" si="585"/>
        <v>0</v>
      </c>
      <c r="Z1413" s="50"/>
      <c r="AA1413" s="50">
        <f t="shared" si="586"/>
        <v>0</v>
      </c>
      <c r="AB1413" s="50"/>
      <c r="AC1413" s="50">
        <f t="shared" si="574"/>
        <v>0</v>
      </c>
      <c r="AD1413" s="50"/>
      <c r="AE1413" s="50">
        <f t="shared" si="590"/>
        <v>0</v>
      </c>
      <c r="AF1413" s="50"/>
      <c r="AG1413" s="50">
        <f t="shared" si="591"/>
        <v>0</v>
      </c>
      <c r="AH1413" s="50">
        <v>4</v>
      </c>
      <c r="AI1413" s="50">
        <f t="shared" si="589"/>
        <v>2764.6</v>
      </c>
      <c r="AJ1413" s="50"/>
      <c r="AK1413" s="50">
        <f t="shared" si="588"/>
        <v>0</v>
      </c>
      <c r="AL1413" s="50"/>
      <c r="AM1413" s="50">
        <f t="shared" si="575"/>
        <v>0</v>
      </c>
      <c r="AN1413" s="50"/>
      <c r="AO1413" s="50">
        <f t="shared" si="576"/>
        <v>0</v>
      </c>
      <c r="AP1413" s="49">
        <f t="shared" si="577"/>
        <v>4</v>
      </c>
      <c r="AQ1413" s="49">
        <f t="shared" si="570"/>
        <v>2764.6</v>
      </c>
      <c r="AR1413" s="49">
        <f t="shared" si="571"/>
        <v>0</v>
      </c>
      <c r="AS1413" s="58">
        <f t="shared" si="572"/>
        <v>0</v>
      </c>
      <c r="AT1413" s="47"/>
      <c r="AU1413" s="46"/>
      <c r="AV1413" s="24">
        <f t="shared" si="579"/>
        <v>0</v>
      </c>
      <c r="AW1413" s="23" t="str">
        <f t="shared" ref="AW1413:AW1415" si="592">IF(AV1413&lt;&gt;0,"MEDIDO","NÃO MEDIDO")</f>
        <v>NÃO MEDIDO</v>
      </c>
      <c r="AX1413" s="45"/>
    </row>
    <row r="1414" spans="1:50" s="41" customFormat="1" ht="57" customHeight="1" x14ac:dyDescent="0.2">
      <c r="A1414" s="41" t="s">
        <v>39</v>
      </c>
      <c r="C1414" s="57" t="s">
        <v>653</v>
      </c>
      <c r="D1414" s="56" t="s">
        <v>652</v>
      </c>
      <c r="E1414" s="55" t="s">
        <v>43</v>
      </c>
      <c r="F1414" s="53">
        <v>1</v>
      </c>
      <c r="G1414" s="53">
        <v>0</v>
      </c>
      <c r="H1414" s="54">
        <v>0</v>
      </c>
      <c r="I1414" s="54"/>
      <c r="J1414" s="54">
        <v>0</v>
      </c>
      <c r="K1414" s="53">
        <f t="shared" si="573"/>
        <v>1</v>
      </c>
      <c r="L1414" s="52">
        <v>6494.07</v>
      </c>
      <c r="M1414" s="51">
        <f t="shared" si="578"/>
        <v>6494.07</v>
      </c>
      <c r="N1414" s="50"/>
      <c r="O1414" s="50">
        <f t="shared" si="580"/>
        <v>0</v>
      </c>
      <c r="P1414" s="50"/>
      <c r="Q1414" s="50">
        <f t="shared" si="581"/>
        <v>0</v>
      </c>
      <c r="R1414" s="50"/>
      <c r="S1414" s="50">
        <f t="shared" si="582"/>
        <v>0</v>
      </c>
      <c r="T1414" s="50"/>
      <c r="U1414" s="50">
        <f t="shared" si="583"/>
        <v>0</v>
      </c>
      <c r="V1414" s="50"/>
      <c r="W1414" s="50">
        <f t="shared" si="584"/>
        <v>0</v>
      </c>
      <c r="X1414" s="50"/>
      <c r="Y1414" s="50">
        <f t="shared" si="585"/>
        <v>0</v>
      </c>
      <c r="Z1414" s="50"/>
      <c r="AA1414" s="50">
        <f t="shared" si="586"/>
        <v>0</v>
      </c>
      <c r="AB1414" s="50"/>
      <c r="AC1414" s="50">
        <f t="shared" si="574"/>
        <v>0</v>
      </c>
      <c r="AD1414" s="50"/>
      <c r="AE1414" s="50">
        <f t="shared" si="590"/>
        <v>0</v>
      </c>
      <c r="AF1414" s="50"/>
      <c r="AG1414" s="50">
        <f t="shared" si="591"/>
        <v>0</v>
      </c>
      <c r="AH1414" s="50">
        <v>1</v>
      </c>
      <c r="AI1414" s="50">
        <f t="shared" si="589"/>
        <v>6494.07</v>
      </c>
      <c r="AJ1414" s="50"/>
      <c r="AK1414" s="50">
        <f t="shared" si="588"/>
        <v>0</v>
      </c>
      <c r="AL1414" s="50"/>
      <c r="AM1414" s="50">
        <f t="shared" si="575"/>
        <v>0</v>
      </c>
      <c r="AN1414" s="50"/>
      <c r="AO1414" s="50">
        <f t="shared" si="576"/>
        <v>0</v>
      </c>
      <c r="AP1414" s="49">
        <f t="shared" si="577"/>
        <v>1</v>
      </c>
      <c r="AQ1414" s="49">
        <f t="shared" si="570"/>
        <v>6494.07</v>
      </c>
      <c r="AR1414" s="49">
        <f t="shared" si="571"/>
        <v>0</v>
      </c>
      <c r="AS1414" s="58">
        <f t="shared" si="572"/>
        <v>0</v>
      </c>
      <c r="AT1414" s="47"/>
      <c r="AU1414" s="46"/>
      <c r="AV1414" s="24">
        <f t="shared" si="579"/>
        <v>0</v>
      </c>
      <c r="AW1414" s="23" t="str">
        <f t="shared" si="592"/>
        <v>NÃO MEDIDO</v>
      </c>
      <c r="AX1414" s="45"/>
    </row>
    <row r="1415" spans="1:50" s="41" customFormat="1" ht="39" customHeight="1" x14ac:dyDescent="0.2">
      <c r="A1415" s="41" t="s">
        <v>39</v>
      </c>
      <c r="C1415" s="57" t="s">
        <v>651</v>
      </c>
      <c r="D1415" s="56" t="s">
        <v>650</v>
      </c>
      <c r="E1415" s="55" t="s">
        <v>43</v>
      </c>
      <c r="F1415" s="53">
        <v>1</v>
      </c>
      <c r="G1415" s="53">
        <v>0</v>
      </c>
      <c r="H1415" s="54">
        <v>0</v>
      </c>
      <c r="I1415" s="54"/>
      <c r="J1415" s="54">
        <v>0</v>
      </c>
      <c r="K1415" s="53">
        <f t="shared" si="573"/>
        <v>1</v>
      </c>
      <c r="L1415" s="52">
        <v>4758.6000000000004</v>
      </c>
      <c r="M1415" s="51">
        <f t="shared" si="578"/>
        <v>4758.6000000000004</v>
      </c>
      <c r="N1415" s="50"/>
      <c r="O1415" s="50">
        <f t="shared" si="580"/>
        <v>0</v>
      </c>
      <c r="P1415" s="50"/>
      <c r="Q1415" s="50">
        <f t="shared" si="581"/>
        <v>0</v>
      </c>
      <c r="R1415" s="50"/>
      <c r="S1415" s="50">
        <f t="shared" si="582"/>
        <v>0</v>
      </c>
      <c r="T1415" s="50"/>
      <c r="U1415" s="50">
        <f t="shared" si="583"/>
        <v>0</v>
      </c>
      <c r="V1415" s="50"/>
      <c r="W1415" s="50">
        <f t="shared" si="584"/>
        <v>0</v>
      </c>
      <c r="X1415" s="50"/>
      <c r="Y1415" s="50">
        <f t="shared" si="585"/>
        <v>0</v>
      </c>
      <c r="Z1415" s="50"/>
      <c r="AA1415" s="50">
        <f t="shared" si="586"/>
        <v>0</v>
      </c>
      <c r="AB1415" s="50"/>
      <c r="AC1415" s="50">
        <f t="shared" si="574"/>
        <v>0</v>
      </c>
      <c r="AD1415" s="50"/>
      <c r="AE1415" s="50">
        <f t="shared" si="590"/>
        <v>0</v>
      </c>
      <c r="AF1415" s="50"/>
      <c r="AG1415" s="50">
        <f t="shared" si="591"/>
        <v>0</v>
      </c>
      <c r="AH1415" s="50">
        <v>1</v>
      </c>
      <c r="AI1415" s="50">
        <f t="shared" si="589"/>
        <v>4758.6000000000004</v>
      </c>
      <c r="AJ1415" s="50"/>
      <c r="AK1415" s="50">
        <f t="shared" si="588"/>
        <v>0</v>
      </c>
      <c r="AL1415" s="50"/>
      <c r="AM1415" s="50">
        <f t="shared" si="575"/>
        <v>0</v>
      </c>
      <c r="AN1415" s="50"/>
      <c r="AO1415" s="50">
        <f t="shared" si="576"/>
        <v>0</v>
      </c>
      <c r="AP1415" s="49">
        <f t="shared" si="577"/>
        <v>1</v>
      </c>
      <c r="AQ1415" s="49">
        <f t="shared" si="570"/>
        <v>4758.6000000000004</v>
      </c>
      <c r="AR1415" s="49">
        <f t="shared" si="571"/>
        <v>0</v>
      </c>
      <c r="AS1415" s="58">
        <f t="shared" si="572"/>
        <v>0</v>
      </c>
      <c r="AT1415" s="47"/>
      <c r="AU1415" s="46"/>
      <c r="AV1415" s="24">
        <f t="shared" si="579"/>
        <v>0</v>
      </c>
      <c r="AW1415" s="23" t="str">
        <f t="shared" si="592"/>
        <v>NÃO MEDIDO</v>
      </c>
      <c r="AX1415" s="45"/>
    </row>
    <row r="1416" spans="1:50" s="41" customFormat="1" ht="30" customHeight="1" x14ac:dyDescent="0.2">
      <c r="A1416" s="60" t="s">
        <v>41</v>
      </c>
      <c r="B1416" s="60"/>
      <c r="C1416" s="57">
        <v>190900</v>
      </c>
      <c r="D1416" s="56" t="s">
        <v>649</v>
      </c>
      <c r="E1416" s="55"/>
      <c r="F1416" s="53"/>
      <c r="G1416" s="53">
        <v>0</v>
      </c>
      <c r="H1416" s="54">
        <v>0</v>
      </c>
      <c r="I1416" s="54"/>
      <c r="J1416" s="54">
        <v>0</v>
      </c>
      <c r="K1416" s="53">
        <f t="shared" si="573"/>
        <v>0</v>
      </c>
      <c r="L1416" s="52"/>
      <c r="M1416" s="51">
        <f t="shared" si="578"/>
        <v>0</v>
      </c>
      <c r="N1416" s="50"/>
      <c r="O1416" s="50">
        <f t="shared" si="580"/>
        <v>0</v>
      </c>
      <c r="P1416" s="50"/>
      <c r="Q1416" s="50">
        <f t="shared" si="581"/>
        <v>0</v>
      </c>
      <c r="R1416" s="50"/>
      <c r="S1416" s="50">
        <f t="shared" si="582"/>
        <v>0</v>
      </c>
      <c r="T1416" s="50"/>
      <c r="U1416" s="50">
        <f t="shared" si="583"/>
        <v>0</v>
      </c>
      <c r="V1416" s="50"/>
      <c r="W1416" s="50">
        <f t="shared" si="584"/>
        <v>0</v>
      </c>
      <c r="X1416" s="50"/>
      <c r="Y1416" s="50">
        <f t="shared" si="585"/>
        <v>0</v>
      </c>
      <c r="Z1416" s="50"/>
      <c r="AA1416" s="50">
        <f t="shared" si="586"/>
        <v>0</v>
      </c>
      <c r="AB1416" s="50"/>
      <c r="AC1416" s="50">
        <f t="shared" si="574"/>
        <v>0</v>
      </c>
      <c r="AD1416" s="50"/>
      <c r="AE1416" s="50">
        <f t="shared" si="590"/>
        <v>0</v>
      </c>
      <c r="AF1416" s="50"/>
      <c r="AG1416" s="50">
        <f t="shared" si="591"/>
        <v>0</v>
      </c>
      <c r="AH1416" s="50"/>
      <c r="AI1416" s="50">
        <f t="shared" si="589"/>
        <v>0</v>
      </c>
      <c r="AJ1416" s="50"/>
      <c r="AK1416" s="50">
        <f t="shared" si="588"/>
        <v>0</v>
      </c>
      <c r="AL1416" s="50"/>
      <c r="AM1416" s="50">
        <f t="shared" si="575"/>
        <v>0</v>
      </c>
      <c r="AN1416" s="50"/>
      <c r="AO1416" s="50">
        <f t="shared" si="576"/>
        <v>0</v>
      </c>
      <c r="AP1416" s="49">
        <f t="shared" si="577"/>
        <v>0</v>
      </c>
      <c r="AQ1416" s="49">
        <f t="shared" si="570"/>
        <v>0</v>
      </c>
      <c r="AR1416" s="49">
        <f t="shared" si="571"/>
        <v>0</v>
      </c>
      <c r="AS1416" s="58">
        <f t="shared" si="572"/>
        <v>0</v>
      </c>
      <c r="AT1416" s="47"/>
      <c r="AU1416" s="46"/>
      <c r="AV1416" s="24">
        <f t="shared" si="579"/>
        <v>0</v>
      </c>
      <c r="AW1416" s="23" t="str">
        <f>IF(COUNTIF(AW1417:AW1449,"MEDIDO")&lt;&gt;0,"MEDIDO","NÃO MEDIDO")</f>
        <v>NÃO MEDIDO</v>
      </c>
      <c r="AX1416" s="45"/>
    </row>
    <row r="1417" spans="1:50" s="41" customFormat="1" ht="43.5" customHeight="1" x14ac:dyDescent="0.2">
      <c r="A1417" s="41" t="s">
        <v>39</v>
      </c>
      <c r="C1417" s="57" t="s">
        <v>306</v>
      </c>
      <c r="D1417" s="56" t="s">
        <v>305</v>
      </c>
      <c r="E1417" s="55" t="s">
        <v>182</v>
      </c>
      <c r="F1417" s="53">
        <v>12</v>
      </c>
      <c r="G1417" s="53">
        <v>0</v>
      </c>
      <c r="H1417" s="54">
        <v>0</v>
      </c>
      <c r="I1417" s="54"/>
      <c r="J1417" s="54">
        <v>0</v>
      </c>
      <c r="K1417" s="53">
        <f t="shared" si="573"/>
        <v>12</v>
      </c>
      <c r="L1417" s="52">
        <v>21.28</v>
      </c>
      <c r="M1417" s="51">
        <f t="shared" si="578"/>
        <v>255.36</v>
      </c>
      <c r="N1417" s="50"/>
      <c r="O1417" s="50">
        <f t="shared" si="580"/>
        <v>0</v>
      </c>
      <c r="P1417" s="50"/>
      <c r="Q1417" s="50">
        <f t="shared" si="581"/>
        <v>0</v>
      </c>
      <c r="R1417" s="50"/>
      <c r="S1417" s="50">
        <f t="shared" si="582"/>
        <v>0</v>
      </c>
      <c r="T1417" s="50"/>
      <c r="U1417" s="50">
        <f t="shared" si="583"/>
        <v>0</v>
      </c>
      <c r="V1417" s="50"/>
      <c r="W1417" s="50">
        <f t="shared" si="584"/>
        <v>0</v>
      </c>
      <c r="X1417" s="50"/>
      <c r="Y1417" s="50">
        <f t="shared" si="585"/>
        <v>0</v>
      </c>
      <c r="Z1417" s="50"/>
      <c r="AA1417" s="50">
        <f t="shared" si="586"/>
        <v>0</v>
      </c>
      <c r="AB1417" s="50"/>
      <c r="AC1417" s="50">
        <f t="shared" si="574"/>
        <v>0</v>
      </c>
      <c r="AD1417" s="50"/>
      <c r="AE1417" s="50">
        <f t="shared" si="590"/>
        <v>0</v>
      </c>
      <c r="AF1417" s="50"/>
      <c r="AG1417" s="50">
        <f t="shared" si="591"/>
        <v>0</v>
      </c>
      <c r="AH1417" s="50"/>
      <c r="AI1417" s="50">
        <f t="shared" si="589"/>
        <v>0</v>
      </c>
      <c r="AJ1417" s="50"/>
      <c r="AK1417" s="50">
        <f t="shared" si="588"/>
        <v>0</v>
      </c>
      <c r="AL1417" s="50"/>
      <c r="AM1417" s="50">
        <f t="shared" si="575"/>
        <v>0</v>
      </c>
      <c r="AN1417" s="50"/>
      <c r="AO1417" s="50">
        <f t="shared" si="576"/>
        <v>0</v>
      </c>
      <c r="AP1417" s="49">
        <f t="shared" si="577"/>
        <v>0</v>
      </c>
      <c r="AQ1417" s="49">
        <f t="shared" si="570"/>
        <v>0</v>
      </c>
      <c r="AR1417" s="49">
        <f t="shared" si="571"/>
        <v>12</v>
      </c>
      <c r="AS1417" s="58">
        <f t="shared" si="572"/>
        <v>255.36</v>
      </c>
      <c r="AT1417" s="47"/>
      <c r="AU1417" s="46"/>
      <c r="AV1417" s="24">
        <f t="shared" si="579"/>
        <v>0</v>
      </c>
      <c r="AW1417" s="23" t="str">
        <f t="shared" ref="AW1417:AW1449" si="593">IF(AV1417&lt;&gt;0,"MEDIDO","NÃO MEDIDO")</f>
        <v>NÃO MEDIDO</v>
      </c>
      <c r="AX1417" s="45"/>
    </row>
    <row r="1418" spans="1:50" s="41" customFormat="1" ht="43.5" customHeight="1" x14ac:dyDescent="0.2">
      <c r="A1418" s="41" t="s">
        <v>39</v>
      </c>
      <c r="C1418" s="57" t="s">
        <v>648</v>
      </c>
      <c r="D1418" s="56" t="s">
        <v>647</v>
      </c>
      <c r="E1418" s="55" t="s">
        <v>43</v>
      </c>
      <c r="F1418" s="53">
        <v>8</v>
      </c>
      <c r="G1418" s="53">
        <v>0</v>
      </c>
      <c r="H1418" s="54">
        <v>0</v>
      </c>
      <c r="I1418" s="54"/>
      <c r="J1418" s="54">
        <v>0</v>
      </c>
      <c r="K1418" s="53">
        <f t="shared" si="573"/>
        <v>8</v>
      </c>
      <c r="L1418" s="52">
        <v>8.4</v>
      </c>
      <c r="M1418" s="51">
        <f t="shared" si="578"/>
        <v>67.2</v>
      </c>
      <c r="N1418" s="50"/>
      <c r="O1418" s="50">
        <f t="shared" si="580"/>
        <v>0</v>
      </c>
      <c r="P1418" s="50"/>
      <c r="Q1418" s="50">
        <f t="shared" si="581"/>
        <v>0</v>
      </c>
      <c r="R1418" s="50"/>
      <c r="S1418" s="50">
        <f t="shared" si="582"/>
        <v>0</v>
      </c>
      <c r="T1418" s="50"/>
      <c r="U1418" s="50">
        <f t="shared" si="583"/>
        <v>0</v>
      </c>
      <c r="V1418" s="50"/>
      <c r="W1418" s="50">
        <f t="shared" si="584"/>
        <v>0</v>
      </c>
      <c r="X1418" s="50"/>
      <c r="Y1418" s="50">
        <f t="shared" si="585"/>
        <v>0</v>
      </c>
      <c r="Z1418" s="50"/>
      <c r="AA1418" s="50">
        <f t="shared" si="586"/>
        <v>0</v>
      </c>
      <c r="AB1418" s="50"/>
      <c r="AC1418" s="50">
        <f t="shared" si="574"/>
        <v>0</v>
      </c>
      <c r="AD1418" s="50"/>
      <c r="AE1418" s="50">
        <f t="shared" si="590"/>
        <v>0</v>
      </c>
      <c r="AF1418" s="50"/>
      <c r="AG1418" s="50">
        <f t="shared" si="591"/>
        <v>0</v>
      </c>
      <c r="AH1418" s="50"/>
      <c r="AI1418" s="50">
        <f t="shared" si="589"/>
        <v>0</v>
      </c>
      <c r="AJ1418" s="50"/>
      <c r="AK1418" s="50">
        <f t="shared" si="588"/>
        <v>0</v>
      </c>
      <c r="AL1418" s="50"/>
      <c r="AM1418" s="50">
        <f t="shared" si="575"/>
        <v>0</v>
      </c>
      <c r="AN1418" s="50"/>
      <c r="AO1418" s="50">
        <f t="shared" si="576"/>
        <v>0</v>
      </c>
      <c r="AP1418" s="49">
        <f t="shared" si="577"/>
        <v>0</v>
      </c>
      <c r="AQ1418" s="49">
        <f t="shared" si="570"/>
        <v>0</v>
      </c>
      <c r="AR1418" s="49">
        <f t="shared" si="571"/>
        <v>8</v>
      </c>
      <c r="AS1418" s="58">
        <f t="shared" si="572"/>
        <v>67.2</v>
      </c>
      <c r="AT1418" s="47"/>
      <c r="AU1418" s="46"/>
      <c r="AV1418" s="24">
        <f t="shared" si="579"/>
        <v>0</v>
      </c>
      <c r="AW1418" s="23" t="str">
        <f t="shared" si="593"/>
        <v>NÃO MEDIDO</v>
      </c>
      <c r="AX1418" s="45"/>
    </row>
    <row r="1419" spans="1:50" s="41" customFormat="1" ht="43.5" customHeight="1" x14ac:dyDescent="0.2">
      <c r="A1419" s="41" t="s">
        <v>39</v>
      </c>
      <c r="C1419" s="57" t="s">
        <v>646</v>
      </c>
      <c r="D1419" s="56" t="s">
        <v>645</v>
      </c>
      <c r="E1419" s="55" t="s">
        <v>182</v>
      </c>
      <c r="F1419" s="53">
        <v>15</v>
      </c>
      <c r="G1419" s="53">
        <v>0</v>
      </c>
      <c r="H1419" s="54">
        <v>0</v>
      </c>
      <c r="I1419" s="54"/>
      <c r="J1419" s="54">
        <v>0</v>
      </c>
      <c r="K1419" s="53">
        <f t="shared" si="573"/>
        <v>15</v>
      </c>
      <c r="L1419" s="52">
        <v>38.049999999999997</v>
      </c>
      <c r="M1419" s="51">
        <f t="shared" si="578"/>
        <v>570.75</v>
      </c>
      <c r="N1419" s="50"/>
      <c r="O1419" s="50">
        <f t="shared" si="580"/>
        <v>0</v>
      </c>
      <c r="P1419" s="50"/>
      <c r="Q1419" s="50">
        <f t="shared" si="581"/>
        <v>0</v>
      </c>
      <c r="R1419" s="50"/>
      <c r="S1419" s="50">
        <f t="shared" si="582"/>
        <v>0</v>
      </c>
      <c r="T1419" s="50"/>
      <c r="U1419" s="50">
        <f t="shared" si="583"/>
        <v>0</v>
      </c>
      <c r="V1419" s="50"/>
      <c r="W1419" s="50">
        <f t="shared" si="584"/>
        <v>0</v>
      </c>
      <c r="X1419" s="50"/>
      <c r="Y1419" s="50">
        <f t="shared" si="585"/>
        <v>0</v>
      </c>
      <c r="Z1419" s="50"/>
      <c r="AA1419" s="50">
        <f t="shared" si="586"/>
        <v>0</v>
      </c>
      <c r="AB1419" s="50"/>
      <c r="AC1419" s="50">
        <f t="shared" si="574"/>
        <v>0</v>
      </c>
      <c r="AD1419" s="50"/>
      <c r="AE1419" s="50">
        <f t="shared" si="590"/>
        <v>0</v>
      </c>
      <c r="AF1419" s="50"/>
      <c r="AG1419" s="50">
        <f t="shared" si="591"/>
        <v>0</v>
      </c>
      <c r="AH1419" s="50"/>
      <c r="AI1419" s="50">
        <f t="shared" si="589"/>
        <v>0</v>
      </c>
      <c r="AJ1419" s="50"/>
      <c r="AK1419" s="50">
        <f t="shared" si="588"/>
        <v>0</v>
      </c>
      <c r="AL1419" s="50"/>
      <c r="AM1419" s="50">
        <f t="shared" si="575"/>
        <v>0</v>
      </c>
      <c r="AN1419" s="50"/>
      <c r="AO1419" s="50">
        <f t="shared" si="576"/>
        <v>0</v>
      </c>
      <c r="AP1419" s="49">
        <f t="shared" si="577"/>
        <v>0</v>
      </c>
      <c r="AQ1419" s="49">
        <f t="shared" si="570"/>
        <v>0</v>
      </c>
      <c r="AR1419" s="49">
        <f t="shared" si="571"/>
        <v>15</v>
      </c>
      <c r="AS1419" s="58">
        <f t="shared" si="572"/>
        <v>570.75</v>
      </c>
      <c r="AT1419" s="47"/>
      <c r="AU1419" s="46"/>
      <c r="AV1419" s="24">
        <f t="shared" si="579"/>
        <v>0</v>
      </c>
      <c r="AW1419" s="23" t="str">
        <f t="shared" si="593"/>
        <v>NÃO MEDIDO</v>
      </c>
      <c r="AX1419" s="45"/>
    </row>
    <row r="1420" spans="1:50" s="41" customFormat="1" ht="43.5" customHeight="1" x14ac:dyDescent="0.2">
      <c r="A1420" s="41" t="s">
        <v>39</v>
      </c>
      <c r="C1420" s="57" t="s">
        <v>644</v>
      </c>
      <c r="D1420" s="56" t="s">
        <v>643</v>
      </c>
      <c r="E1420" s="55" t="s">
        <v>182</v>
      </c>
      <c r="F1420" s="53">
        <v>15</v>
      </c>
      <c r="G1420" s="53">
        <v>0</v>
      </c>
      <c r="H1420" s="54">
        <v>0</v>
      </c>
      <c r="I1420" s="54"/>
      <c r="J1420" s="54">
        <v>0</v>
      </c>
      <c r="K1420" s="53">
        <f t="shared" si="573"/>
        <v>15</v>
      </c>
      <c r="L1420" s="52">
        <v>64.12</v>
      </c>
      <c r="M1420" s="51">
        <f t="shared" si="578"/>
        <v>961.8</v>
      </c>
      <c r="N1420" s="50"/>
      <c r="O1420" s="50">
        <f t="shared" si="580"/>
        <v>0</v>
      </c>
      <c r="P1420" s="50"/>
      <c r="Q1420" s="50">
        <f t="shared" si="581"/>
        <v>0</v>
      </c>
      <c r="R1420" s="50"/>
      <c r="S1420" s="50">
        <f t="shared" si="582"/>
        <v>0</v>
      </c>
      <c r="T1420" s="50"/>
      <c r="U1420" s="50">
        <f t="shared" si="583"/>
        <v>0</v>
      </c>
      <c r="V1420" s="50"/>
      <c r="W1420" s="50">
        <f t="shared" si="584"/>
        <v>0</v>
      </c>
      <c r="X1420" s="50"/>
      <c r="Y1420" s="50">
        <f t="shared" si="585"/>
        <v>0</v>
      </c>
      <c r="Z1420" s="50"/>
      <c r="AA1420" s="50">
        <f t="shared" si="586"/>
        <v>0</v>
      </c>
      <c r="AB1420" s="50"/>
      <c r="AC1420" s="50">
        <f t="shared" si="574"/>
        <v>0</v>
      </c>
      <c r="AD1420" s="50"/>
      <c r="AE1420" s="50">
        <f t="shared" si="590"/>
        <v>0</v>
      </c>
      <c r="AF1420" s="50"/>
      <c r="AG1420" s="50">
        <f t="shared" si="591"/>
        <v>0</v>
      </c>
      <c r="AH1420" s="50"/>
      <c r="AI1420" s="50">
        <f t="shared" si="589"/>
        <v>0</v>
      </c>
      <c r="AJ1420" s="50"/>
      <c r="AK1420" s="50">
        <f t="shared" si="588"/>
        <v>0</v>
      </c>
      <c r="AL1420" s="50"/>
      <c r="AM1420" s="50">
        <f t="shared" si="575"/>
        <v>0</v>
      </c>
      <c r="AN1420" s="50"/>
      <c r="AO1420" s="50">
        <f t="shared" si="576"/>
        <v>0</v>
      </c>
      <c r="AP1420" s="49">
        <f t="shared" si="577"/>
        <v>0</v>
      </c>
      <c r="AQ1420" s="49">
        <f t="shared" si="570"/>
        <v>0</v>
      </c>
      <c r="AR1420" s="49">
        <f t="shared" si="571"/>
        <v>15</v>
      </c>
      <c r="AS1420" s="58">
        <f t="shared" si="572"/>
        <v>961.8</v>
      </c>
      <c r="AT1420" s="47"/>
      <c r="AU1420" s="46"/>
      <c r="AV1420" s="24">
        <f t="shared" si="579"/>
        <v>0</v>
      </c>
      <c r="AW1420" s="23" t="str">
        <f t="shared" si="593"/>
        <v>NÃO MEDIDO</v>
      </c>
      <c r="AX1420" s="45"/>
    </row>
    <row r="1421" spans="1:50" s="41" customFormat="1" ht="43.5" customHeight="1" x14ac:dyDescent="0.2">
      <c r="A1421" s="41" t="s">
        <v>39</v>
      </c>
      <c r="C1421" s="57" t="s">
        <v>642</v>
      </c>
      <c r="D1421" s="56" t="s">
        <v>641</v>
      </c>
      <c r="E1421" s="55" t="s">
        <v>43</v>
      </c>
      <c r="F1421" s="53">
        <v>6</v>
      </c>
      <c r="G1421" s="53">
        <v>0</v>
      </c>
      <c r="H1421" s="54">
        <v>0</v>
      </c>
      <c r="I1421" s="54"/>
      <c r="J1421" s="54">
        <v>110</v>
      </c>
      <c r="K1421" s="53">
        <f t="shared" si="573"/>
        <v>116</v>
      </c>
      <c r="L1421" s="52">
        <v>76.760000000000005</v>
      </c>
      <c r="M1421" s="51">
        <f t="shared" si="578"/>
        <v>8904.16</v>
      </c>
      <c r="N1421" s="50"/>
      <c r="O1421" s="50">
        <f t="shared" si="580"/>
        <v>0</v>
      </c>
      <c r="P1421" s="50"/>
      <c r="Q1421" s="50">
        <f t="shared" si="581"/>
        <v>0</v>
      </c>
      <c r="R1421" s="50"/>
      <c r="S1421" s="50">
        <f t="shared" si="582"/>
        <v>0</v>
      </c>
      <c r="T1421" s="50"/>
      <c r="U1421" s="50">
        <f t="shared" si="583"/>
        <v>0</v>
      </c>
      <c r="V1421" s="50"/>
      <c r="W1421" s="50">
        <f t="shared" si="584"/>
        <v>0</v>
      </c>
      <c r="X1421" s="50"/>
      <c r="Y1421" s="50">
        <f t="shared" si="585"/>
        <v>0</v>
      </c>
      <c r="Z1421" s="50"/>
      <c r="AA1421" s="50">
        <f t="shared" si="586"/>
        <v>0</v>
      </c>
      <c r="AB1421" s="50"/>
      <c r="AC1421" s="50">
        <f t="shared" si="574"/>
        <v>0</v>
      </c>
      <c r="AD1421" s="50"/>
      <c r="AE1421" s="50">
        <f t="shared" si="590"/>
        <v>0</v>
      </c>
      <c r="AF1421" s="50"/>
      <c r="AG1421" s="50">
        <f t="shared" si="591"/>
        <v>0</v>
      </c>
      <c r="AH1421" s="50"/>
      <c r="AI1421" s="50">
        <f t="shared" si="589"/>
        <v>0</v>
      </c>
      <c r="AJ1421" s="50"/>
      <c r="AK1421" s="50">
        <f t="shared" si="588"/>
        <v>0</v>
      </c>
      <c r="AL1421" s="50"/>
      <c r="AM1421" s="50">
        <f t="shared" si="575"/>
        <v>0</v>
      </c>
      <c r="AN1421" s="50"/>
      <c r="AO1421" s="50">
        <f t="shared" si="576"/>
        <v>0</v>
      </c>
      <c r="AP1421" s="49">
        <f t="shared" si="577"/>
        <v>0</v>
      </c>
      <c r="AQ1421" s="49">
        <f t="shared" si="570"/>
        <v>0</v>
      </c>
      <c r="AR1421" s="49">
        <f t="shared" si="571"/>
        <v>116</v>
      </c>
      <c r="AS1421" s="58">
        <f t="shared" si="572"/>
        <v>8904.16</v>
      </c>
      <c r="AT1421" s="47"/>
      <c r="AU1421" s="46"/>
      <c r="AV1421" s="24">
        <f t="shared" si="579"/>
        <v>0</v>
      </c>
      <c r="AW1421" s="23" t="str">
        <f t="shared" si="593"/>
        <v>NÃO MEDIDO</v>
      </c>
      <c r="AX1421" s="45"/>
    </row>
    <row r="1422" spans="1:50" s="41" customFormat="1" ht="43.5" customHeight="1" x14ac:dyDescent="0.2">
      <c r="A1422" s="41" t="s">
        <v>39</v>
      </c>
      <c r="C1422" s="57" t="s">
        <v>640</v>
      </c>
      <c r="D1422" s="56" t="s">
        <v>639</v>
      </c>
      <c r="E1422" s="55" t="s">
        <v>43</v>
      </c>
      <c r="F1422" s="53">
        <v>6</v>
      </c>
      <c r="G1422" s="53">
        <v>0</v>
      </c>
      <c r="H1422" s="54">
        <v>0</v>
      </c>
      <c r="I1422" s="54"/>
      <c r="J1422" s="54">
        <v>0</v>
      </c>
      <c r="K1422" s="53">
        <f t="shared" si="573"/>
        <v>6</v>
      </c>
      <c r="L1422" s="52">
        <v>5.47</v>
      </c>
      <c r="M1422" s="51">
        <f t="shared" si="578"/>
        <v>32.82</v>
      </c>
      <c r="N1422" s="50"/>
      <c r="O1422" s="50">
        <f t="shared" si="580"/>
        <v>0</v>
      </c>
      <c r="P1422" s="50"/>
      <c r="Q1422" s="50">
        <f t="shared" si="581"/>
        <v>0</v>
      </c>
      <c r="R1422" s="50"/>
      <c r="S1422" s="50">
        <f t="shared" si="582"/>
        <v>0</v>
      </c>
      <c r="T1422" s="50"/>
      <c r="U1422" s="50">
        <f t="shared" si="583"/>
        <v>0</v>
      </c>
      <c r="V1422" s="50"/>
      <c r="W1422" s="50">
        <f t="shared" si="584"/>
        <v>0</v>
      </c>
      <c r="X1422" s="50"/>
      <c r="Y1422" s="50">
        <f t="shared" si="585"/>
        <v>0</v>
      </c>
      <c r="Z1422" s="50"/>
      <c r="AA1422" s="50">
        <f t="shared" si="586"/>
        <v>0</v>
      </c>
      <c r="AB1422" s="50"/>
      <c r="AC1422" s="50">
        <f t="shared" si="574"/>
        <v>0</v>
      </c>
      <c r="AD1422" s="50"/>
      <c r="AE1422" s="50">
        <f t="shared" si="590"/>
        <v>0</v>
      </c>
      <c r="AF1422" s="50"/>
      <c r="AG1422" s="50">
        <f t="shared" si="591"/>
        <v>0</v>
      </c>
      <c r="AH1422" s="50">
        <v>6</v>
      </c>
      <c r="AI1422" s="50">
        <f t="shared" si="589"/>
        <v>32.82</v>
      </c>
      <c r="AJ1422" s="50"/>
      <c r="AK1422" s="50">
        <f t="shared" si="588"/>
        <v>0</v>
      </c>
      <c r="AL1422" s="50"/>
      <c r="AM1422" s="50">
        <f t="shared" si="575"/>
        <v>0</v>
      </c>
      <c r="AN1422" s="50"/>
      <c r="AO1422" s="50">
        <f t="shared" si="576"/>
        <v>0</v>
      </c>
      <c r="AP1422" s="49">
        <f t="shared" si="577"/>
        <v>6</v>
      </c>
      <c r="AQ1422" s="49">
        <f t="shared" ref="AQ1422:AQ1485" si="594">SUMIF($N$9:$AO$9,"valor medido",N1422:AO1422)</f>
        <v>32.82</v>
      </c>
      <c r="AR1422" s="49">
        <f t="shared" ref="AR1422:AR1485" si="595">K1422-AP1422</f>
        <v>0</v>
      </c>
      <c r="AS1422" s="58">
        <f t="shared" ref="AS1422:AS1485" si="596">M1422-AQ1422</f>
        <v>0</v>
      </c>
      <c r="AT1422" s="47"/>
      <c r="AU1422" s="46"/>
      <c r="AV1422" s="24">
        <f t="shared" si="579"/>
        <v>0</v>
      </c>
      <c r="AW1422" s="23" t="str">
        <f t="shared" si="593"/>
        <v>NÃO MEDIDO</v>
      </c>
      <c r="AX1422" s="45"/>
    </row>
    <row r="1423" spans="1:50" s="41" customFormat="1" ht="43.5" customHeight="1" x14ac:dyDescent="0.2">
      <c r="A1423" s="41" t="s">
        <v>39</v>
      </c>
      <c r="C1423" s="57" t="s">
        <v>638</v>
      </c>
      <c r="D1423" s="56" t="s">
        <v>637</v>
      </c>
      <c r="E1423" s="55" t="s">
        <v>43</v>
      </c>
      <c r="F1423" s="53">
        <v>8</v>
      </c>
      <c r="G1423" s="53">
        <v>0</v>
      </c>
      <c r="H1423" s="54">
        <v>0</v>
      </c>
      <c r="I1423" s="54"/>
      <c r="J1423" s="54">
        <v>0</v>
      </c>
      <c r="K1423" s="53">
        <f t="shared" ref="K1423:K1486" si="597">F1423+G1423+H1423+I1423+J1423</f>
        <v>8</v>
      </c>
      <c r="L1423" s="52">
        <v>11.04</v>
      </c>
      <c r="M1423" s="51">
        <f t="shared" si="578"/>
        <v>88.32</v>
      </c>
      <c r="N1423" s="50"/>
      <c r="O1423" s="50">
        <f t="shared" si="580"/>
        <v>0</v>
      </c>
      <c r="P1423" s="50"/>
      <c r="Q1423" s="50">
        <f t="shared" si="581"/>
        <v>0</v>
      </c>
      <c r="R1423" s="50"/>
      <c r="S1423" s="50">
        <f t="shared" si="582"/>
        <v>0</v>
      </c>
      <c r="T1423" s="50"/>
      <c r="U1423" s="50">
        <f t="shared" si="583"/>
        <v>0</v>
      </c>
      <c r="V1423" s="50"/>
      <c r="W1423" s="50">
        <f t="shared" si="584"/>
        <v>0</v>
      </c>
      <c r="X1423" s="50"/>
      <c r="Y1423" s="50">
        <f t="shared" si="585"/>
        <v>0</v>
      </c>
      <c r="Z1423" s="50"/>
      <c r="AA1423" s="50">
        <f t="shared" si="586"/>
        <v>0</v>
      </c>
      <c r="AB1423" s="50"/>
      <c r="AC1423" s="50">
        <f t="shared" ref="AC1423:AC1486" si="598">ROUND(AB1423*$L1423,2)</f>
        <v>0</v>
      </c>
      <c r="AD1423" s="50"/>
      <c r="AE1423" s="50">
        <f t="shared" si="590"/>
        <v>0</v>
      </c>
      <c r="AF1423" s="50"/>
      <c r="AG1423" s="50">
        <f t="shared" si="591"/>
        <v>0</v>
      </c>
      <c r="AH1423" s="50"/>
      <c r="AI1423" s="50">
        <f t="shared" si="589"/>
        <v>0</v>
      </c>
      <c r="AJ1423" s="50"/>
      <c r="AK1423" s="50">
        <f t="shared" si="588"/>
        <v>0</v>
      </c>
      <c r="AL1423" s="50"/>
      <c r="AM1423" s="50">
        <f t="shared" ref="AM1423:AM1486" si="599">ROUND(AL1423*$L1423,2)</f>
        <v>0</v>
      </c>
      <c r="AN1423" s="50"/>
      <c r="AO1423" s="50">
        <f t="shared" ref="AO1423:AO1486" si="600">ROUND(AN1423*$L1423,2)</f>
        <v>0</v>
      </c>
      <c r="AP1423" s="49">
        <f t="shared" ref="AP1423:AP1486" si="601">SUMIF($N$9:$AO$9,"QUANTIDADE",N1423:AO1423)</f>
        <v>0</v>
      </c>
      <c r="AQ1423" s="49">
        <f t="shared" si="594"/>
        <v>0</v>
      </c>
      <c r="AR1423" s="49">
        <f t="shared" si="595"/>
        <v>8</v>
      </c>
      <c r="AS1423" s="58">
        <f t="shared" si="596"/>
        <v>88.32</v>
      </c>
      <c r="AT1423" s="47"/>
      <c r="AU1423" s="46"/>
      <c r="AV1423" s="24">
        <f t="shared" si="579"/>
        <v>0</v>
      </c>
      <c r="AW1423" s="23" t="str">
        <f t="shared" si="593"/>
        <v>NÃO MEDIDO</v>
      </c>
      <c r="AX1423" s="45"/>
    </row>
    <row r="1424" spans="1:50" s="41" customFormat="1" ht="43.5" customHeight="1" x14ac:dyDescent="0.2">
      <c r="A1424" s="41" t="s">
        <v>39</v>
      </c>
      <c r="C1424" s="57" t="s">
        <v>490</v>
      </c>
      <c r="D1424" s="56" t="s">
        <v>489</v>
      </c>
      <c r="E1424" s="55" t="s">
        <v>486</v>
      </c>
      <c r="F1424" s="53">
        <v>0.51</v>
      </c>
      <c r="G1424" s="53">
        <v>0</v>
      </c>
      <c r="H1424" s="54">
        <v>0</v>
      </c>
      <c r="I1424" s="54"/>
      <c r="J1424" s="54">
        <v>0</v>
      </c>
      <c r="K1424" s="53">
        <f t="shared" si="597"/>
        <v>0.51</v>
      </c>
      <c r="L1424" s="52">
        <v>63.38</v>
      </c>
      <c r="M1424" s="51">
        <f t="shared" ref="M1424:M1487" si="602">ROUND(($F1424*$L1424),2)+ROUND(($G1424*$L1424),2)+ROUND(($H1424*$L1424),2)+ROUND(($I1424*$L1424),2)+ROUND(($J1424*$L1424),2)</f>
        <v>32.32</v>
      </c>
      <c r="N1424" s="50"/>
      <c r="O1424" s="50">
        <f t="shared" si="580"/>
        <v>0</v>
      </c>
      <c r="P1424" s="50"/>
      <c r="Q1424" s="50">
        <f t="shared" si="581"/>
        <v>0</v>
      </c>
      <c r="R1424" s="50"/>
      <c r="S1424" s="50">
        <f t="shared" si="582"/>
        <v>0</v>
      </c>
      <c r="T1424" s="50"/>
      <c r="U1424" s="50">
        <f t="shared" si="583"/>
        <v>0</v>
      </c>
      <c r="V1424" s="50"/>
      <c r="W1424" s="50">
        <f t="shared" si="584"/>
        <v>0</v>
      </c>
      <c r="X1424" s="50"/>
      <c r="Y1424" s="50">
        <f t="shared" si="585"/>
        <v>0</v>
      </c>
      <c r="Z1424" s="50"/>
      <c r="AA1424" s="50">
        <f t="shared" si="586"/>
        <v>0</v>
      </c>
      <c r="AB1424" s="50"/>
      <c r="AC1424" s="50">
        <f t="shared" si="598"/>
        <v>0</v>
      </c>
      <c r="AD1424" s="50"/>
      <c r="AE1424" s="50">
        <f t="shared" si="590"/>
        <v>0</v>
      </c>
      <c r="AF1424" s="50"/>
      <c r="AG1424" s="50">
        <f t="shared" si="591"/>
        <v>0</v>
      </c>
      <c r="AH1424" s="50"/>
      <c r="AI1424" s="50">
        <f t="shared" si="589"/>
        <v>0</v>
      </c>
      <c r="AJ1424" s="50"/>
      <c r="AK1424" s="50">
        <f t="shared" si="588"/>
        <v>0</v>
      </c>
      <c r="AL1424" s="50"/>
      <c r="AM1424" s="50">
        <f t="shared" si="599"/>
        <v>0</v>
      </c>
      <c r="AN1424" s="50"/>
      <c r="AO1424" s="50">
        <f t="shared" si="600"/>
        <v>0</v>
      </c>
      <c r="AP1424" s="49">
        <f t="shared" si="601"/>
        <v>0</v>
      </c>
      <c r="AQ1424" s="49">
        <f t="shared" si="594"/>
        <v>0</v>
      </c>
      <c r="AR1424" s="49">
        <f t="shared" si="595"/>
        <v>0.51</v>
      </c>
      <c r="AS1424" s="58">
        <f t="shared" si="596"/>
        <v>32.32</v>
      </c>
      <c r="AT1424" s="47"/>
      <c r="AU1424" s="46"/>
      <c r="AV1424" s="24">
        <f t="shared" si="579"/>
        <v>0</v>
      </c>
      <c r="AW1424" s="23" t="str">
        <f t="shared" si="593"/>
        <v>NÃO MEDIDO</v>
      </c>
      <c r="AX1424" s="45"/>
    </row>
    <row r="1425" spans="1:50" s="41" customFormat="1" ht="30" customHeight="1" x14ac:dyDescent="0.2">
      <c r="A1425" s="41" t="s">
        <v>39</v>
      </c>
      <c r="C1425" s="57" t="s">
        <v>636</v>
      </c>
      <c r="D1425" s="56" t="s">
        <v>635</v>
      </c>
      <c r="E1425" s="55" t="s">
        <v>43</v>
      </c>
      <c r="F1425" s="53">
        <v>6</v>
      </c>
      <c r="G1425" s="53">
        <v>0</v>
      </c>
      <c r="H1425" s="54">
        <v>0</v>
      </c>
      <c r="I1425" s="54"/>
      <c r="J1425" s="54">
        <v>0</v>
      </c>
      <c r="K1425" s="53">
        <f t="shared" si="597"/>
        <v>6</v>
      </c>
      <c r="L1425" s="52">
        <v>20.309999999999999</v>
      </c>
      <c r="M1425" s="51">
        <f t="shared" si="602"/>
        <v>121.86</v>
      </c>
      <c r="N1425" s="50"/>
      <c r="O1425" s="50">
        <f t="shared" si="580"/>
        <v>0</v>
      </c>
      <c r="P1425" s="50"/>
      <c r="Q1425" s="50">
        <f t="shared" si="581"/>
        <v>0</v>
      </c>
      <c r="R1425" s="50"/>
      <c r="S1425" s="50">
        <f t="shared" si="582"/>
        <v>0</v>
      </c>
      <c r="T1425" s="50"/>
      <c r="U1425" s="50">
        <f t="shared" si="583"/>
        <v>0</v>
      </c>
      <c r="V1425" s="50"/>
      <c r="W1425" s="50">
        <f t="shared" si="584"/>
        <v>0</v>
      </c>
      <c r="X1425" s="50"/>
      <c r="Y1425" s="50">
        <f t="shared" si="585"/>
        <v>0</v>
      </c>
      <c r="Z1425" s="50"/>
      <c r="AA1425" s="50">
        <f t="shared" si="586"/>
        <v>0</v>
      </c>
      <c r="AB1425" s="50"/>
      <c r="AC1425" s="50">
        <f t="shared" si="598"/>
        <v>0</v>
      </c>
      <c r="AD1425" s="50"/>
      <c r="AE1425" s="50">
        <f t="shared" si="590"/>
        <v>0</v>
      </c>
      <c r="AF1425" s="50"/>
      <c r="AG1425" s="50">
        <f t="shared" si="591"/>
        <v>0</v>
      </c>
      <c r="AH1425" s="50"/>
      <c r="AI1425" s="50">
        <f t="shared" si="589"/>
        <v>0</v>
      </c>
      <c r="AJ1425" s="50"/>
      <c r="AK1425" s="50">
        <f t="shared" si="588"/>
        <v>0</v>
      </c>
      <c r="AL1425" s="50"/>
      <c r="AM1425" s="50">
        <f t="shared" si="599"/>
        <v>0</v>
      </c>
      <c r="AN1425" s="50"/>
      <c r="AO1425" s="50">
        <f t="shared" si="600"/>
        <v>0</v>
      </c>
      <c r="AP1425" s="49">
        <f t="shared" si="601"/>
        <v>0</v>
      </c>
      <c r="AQ1425" s="49">
        <f t="shared" si="594"/>
        <v>0</v>
      </c>
      <c r="AR1425" s="49">
        <f t="shared" si="595"/>
        <v>6</v>
      </c>
      <c r="AS1425" s="58">
        <f t="shared" si="596"/>
        <v>121.86</v>
      </c>
      <c r="AT1425" s="47"/>
      <c r="AU1425" s="46"/>
      <c r="AV1425" s="24">
        <f t="shared" si="579"/>
        <v>0</v>
      </c>
      <c r="AW1425" s="23" t="str">
        <f t="shared" si="593"/>
        <v>NÃO MEDIDO</v>
      </c>
      <c r="AX1425" s="45"/>
    </row>
    <row r="1426" spans="1:50" s="41" customFormat="1" ht="30" customHeight="1" x14ac:dyDescent="0.2">
      <c r="A1426" s="41" t="s">
        <v>39</v>
      </c>
      <c r="C1426" s="57" t="s">
        <v>481</v>
      </c>
      <c r="D1426" s="56" t="s">
        <v>480</v>
      </c>
      <c r="E1426" s="55" t="s">
        <v>43</v>
      </c>
      <c r="F1426" s="53">
        <v>6</v>
      </c>
      <c r="G1426" s="53">
        <v>0</v>
      </c>
      <c r="H1426" s="54">
        <v>0</v>
      </c>
      <c r="I1426" s="54"/>
      <c r="J1426" s="54">
        <v>0</v>
      </c>
      <c r="K1426" s="53">
        <f t="shared" si="597"/>
        <v>6</v>
      </c>
      <c r="L1426" s="52">
        <v>10.63</v>
      </c>
      <c r="M1426" s="51">
        <f t="shared" si="602"/>
        <v>63.78</v>
      </c>
      <c r="N1426" s="50"/>
      <c r="O1426" s="50">
        <f t="shared" si="580"/>
        <v>0</v>
      </c>
      <c r="P1426" s="50"/>
      <c r="Q1426" s="50">
        <f t="shared" si="581"/>
        <v>0</v>
      </c>
      <c r="R1426" s="50"/>
      <c r="S1426" s="50">
        <f t="shared" si="582"/>
        <v>0</v>
      </c>
      <c r="T1426" s="50"/>
      <c r="U1426" s="50">
        <f t="shared" si="583"/>
        <v>0</v>
      </c>
      <c r="V1426" s="50"/>
      <c r="W1426" s="50">
        <f t="shared" si="584"/>
        <v>0</v>
      </c>
      <c r="X1426" s="50"/>
      <c r="Y1426" s="50">
        <f t="shared" si="585"/>
        <v>0</v>
      </c>
      <c r="Z1426" s="50"/>
      <c r="AA1426" s="50">
        <f t="shared" si="586"/>
        <v>0</v>
      </c>
      <c r="AB1426" s="50"/>
      <c r="AC1426" s="50">
        <f t="shared" si="598"/>
        <v>0</v>
      </c>
      <c r="AD1426" s="50"/>
      <c r="AE1426" s="50">
        <f t="shared" si="590"/>
        <v>0</v>
      </c>
      <c r="AF1426" s="50"/>
      <c r="AG1426" s="50">
        <f t="shared" si="591"/>
        <v>0</v>
      </c>
      <c r="AH1426" s="50"/>
      <c r="AI1426" s="50">
        <f t="shared" si="589"/>
        <v>0</v>
      </c>
      <c r="AJ1426" s="50"/>
      <c r="AK1426" s="50">
        <f t="shared" si="588"/>
        <v>0</v>
      </c>
      <c r="AL1426" s="50"/>
      <c r="AM1426" s="50">
        <f t="shared" si="599"/>
        <v>0</v>
      </c>
      <c r="AN1426" s="50"/>
      <c r="AO1426" s="50">
        <f t="shared" si="600"/>
        <v>0</v>
      </c>
      <c r="AP1426" s="49">
        <f t="shared" si="601"/>
        <v>0</v>
      </c>
      <c r="AQ1426" s="49">
        <f t="shared" si="594"/>
        <v>0</v>
      </c>
      <c r="AR1426" s="49">
        <f t="shared" si="595"/>
        <v>6</v>
      </c>
      <c r="AS1426" s="58">
        <f t="shared" si="596"/>
        <v>63.78</v>
      </c>
      <c r="AT1426" s="47"/>
      <c r="AU1426" s="46"/>
      <c r="AV1426" s="24">
        <f t="shared" si="579"/>
        <v>0</v>
      </c>
      <c r="AW1426" s="23" t="str">
        <f t="shared" si="593"/>
        <v>NÃO MEDIDO</v>
      </c>
      <c r="AX1426" s="45"/>
    </row>
    <row r="1427" spans="1:50" s="41" customFormat="1" ht="30" customHeight="1" x14ac:dyDescent="0.2">
      <c r="A1427" s="41" t="s">
        <v>39</v>
      </c>
      <c r="C1427" s="57" t="s">
        <v>634</v>
      </c>
      <c r="D1427" s="56" t="s">
        <v>633</v>
      </c>
      <c r="E1427" s="55" t="s">
        <v>43</v>
      </c>
      <c r="F1427" s="53">
        <v>12</v>
      </c>
      <c r="G1427" s="53">
        <v>0</v>
      </c>
      <c r="H1427" s="54">
        <v>0</v>
      </c>
      <c r="I1427" s="54"/>
      <c r="J1427" s="54">
        <v>0</v>
      </c>
      <c r="K1427" s="53">
        <f t="shared" si="597"/>
        <v>12</v>
      </c>
      <c r="L1427" s="52">
        <v>8.11</v>
      </c>
      <c r="M1427" s="51">
        <f t="shared" si="602"/>
        <v>97.32</v>
      </c>
      <c r="N1427" s="50"/>
      <c r="O1427" s="50">
        <f t="shared" si="580"/>
        <v>0</v>
      </c>
      <c r="P1427" s="50"/>
      <c r="Q1427" s="50">
        <f t="shared" si="581"/>
        <v>0</v>
      </c>
      <c r="R1427" s="50"/>
      <c r="S1427" s="50">
        <f t="shared" si="582"/>
        <v>0</v>
      </c>
      <c r="T1427" s="50"/>
      <c r="U1427" s="50">
        <f t="shared" si="583"/>
        <v>0</v>
      </c>
      <c r="V1427" s="50"/>
      <c r="W1427" s="50">
        <f t="shared" si="584"/>
        <v>0</v>
      </c>
      <c r="X1427" s="50"/>
      <c r="Y1427" s="50">
        <f t="shared" si="585"/>
        <v>0</v>
      </c>
      <c r="Z1427" s="50"/>
      <c r="AA1427" s="50">
        <f t="shared" si="586"/>
        <v>0</v>
      </c>
      <c r="AB1427" s="50"/>
      <c r="AC1427" s="50">
        <f t="shared" si="598"/>
        <v>0</v>
      </c>
      <c r="AD1427" s="50"/>
      <c r="AE1427" s="50">
        <f t="shared" si="590"/>
        <v>0</v>
      </c>
      <c r="AF1427" s="50"/>
      <c r="AG1427" s="50">
        <f t="shared" si="591"/>
        <v>0</v>
      </c>
      <c r="AH1427" s="50"/>
      <c r="AI1427" s="50">
        <f t="shared" si="589"/>
        <v>0</v>
      </c>
      <c r="AJ1427" s="50"/>
      <c r="AK1427" s="50">
        <f t="shared" si="588"/>
        <v>0</v>
      </c>
      <c r="AL1427" s="50"/>
      <c r="AM1427" s="50">
        <f t="shared" si="599"/>
        <v>0</v>
      </c>
      <c r="AN1427" s="50"/>
      <c r="AO1427" s="50">
        <f t="shared" si="600"/>
        <v>0</v>
      </c>
      <c r="AP1427" s="49">
        <f t="shared" si="601"/>
        <v>0</v>
      </c>
      <c r="AQ1427" s="49">
        <f t="shared" si="594"/>
        <v>0</v>
      </c>
      <c r="AR1427" s="49">
        <f t="shared" si="595"/>
        <v>12</v>
      </c>
      <c r="AS1427" s="58">
        <f t="shared" si="596"/>
        <v>97.32</v>
      </c>
      <c r="AT1427" s="47"/>
      <c r="AU1427" s="46"/>
      <c r="AV1427" s="24">
        <f t="shared" si="579"/>
        <v>0</v>
      </c>
      <c r="AW1427" s="23" t="str">
        <f t="shared" si="593"/>
        <v>NÃO MEDIDO</v>
      </c>
      <c r="AX1427" s="45"/>
    </row>
    <row r="1428" spans="1:50" s="41" customFormat="1" ht="30" customHeight="1" x14ac:dyDescent="0.2">
      <c r="A1428" s="41" t="s">
        <v>39</v>
      </c>
      <c r="C1428" s="57" t="s">
        <v>632</v>
      </c>
      <c r="D1428" s="56" t="s">
        <v>631</v>
      </c>
      <c r="E1428" s="55" t="s">
        <v>43</v>
      </c>
      <c r="F1428" s="53">
        <v>8</v>
      </c>
      <c r="G1428" s="53">
        <v>0</v>
      </c>
      <c r="H1428" s="54">
        <v>0</v>
      </c>
      <c r="I1428" s="54"/>
      <c r="J1428" s="54">
        <v>0</v>
      </c>
      <c r="K1428" s="53">
        <f t="shared" si="597"/>
        <v>8</v>
      </c>
      <c r="L1428" s="52">
        <v>12.08</v>
      </c>
      <c r="M1428" s="51">
        <f t="shared" si="602"/>
        <v>96.64</v>
      </c>
      <c r="N1428" s="50"/>
      <c r="O1428" s="50">
        <f t="shared" si="580"/>
        <v>0</v>
      </c>
      <c r="P1428" s="50"/>
      <c r="Q1428" s="50">
        <f t="shared" si="581"/>
        <v>0</v>
      </c>
      <c r="R1428" s="50"/>
      <c r="S1428" s="50">
        <f t="shared" si="582"/>
        <v>0</v>
      </c>
      <c r="T1428" s="50"/>
      <c r="U1428" s="50">
        <f t="shared" si="583"/>
        <v>0</v>
      </c>
      <c r="V1428" s="50"/>
      <c r="W1428" s="50">
        <f t="shared" si="584"/>
        <v>0</v>
      </c>
      <c r="X1428" s="50"/>
      <c r="Y1428" s="50">
        <f t="shared" si="585"/>
        <v>0</v>
      </c>
      <c r="Z1428" s="50"/>
      <c r="AA1428" s="50">
        <f t="shared" si="586"/>
        <v>0</v>
      </c>
      <c r="AB1428" s="50"/>
      <c r="AC1428" s="50">
        <f t="shared" si="598"/>
        <v>0</v>
      </c>
      <c r="AD1428" s="50"/>
      <c r="AE1428" s="50">
        <f t="shared" si="590"/>
        <v>0</v>
      </c>
      <c r="AF1428" s="50"/>
      <c r="AG1428" s="50">
        <f t="shared" si="591"/>
        <v>0</v>
      </c>
      <c r="AH1428" s="50"/>
      <c r="AI1428" s="50">
        <f t="shared" si="589"/>
        <v>0</v>
      </c>
      <c r="AJ1428" s="50"/>
      <c r="AK1428" s="50">
        <f t="shared" si="588"/>
        <v>0</v>
      </c>
      <c r="AL1428" s="50"/>
      <c r="AM1428" s="50">
        <f t="shared" si="599"/>
        <v>0</v>
      </c>
      <c r="AN1428" s="50"/>
      <c r="AO1428" s="50">
        <f t="shared" si="600"/>
        <v>0</v>
      </c>
      <c r="AP1428" s="49">
        <f t="shared" si="601"/>
        <v>0</v>
      </c>
      <c r="AQ1428" s="49">
        <f t="shared" si="594"/>
        <v>0</v>
      </c>
      <c r="AR1428" s="49">
        <f t="shared" si="595"/>
        <v>8</v>
      </c>
      <c r="AS1428" s="58">
        <f t="shared" si="596"/>
        <v>96.64</v>
      </c>
      <c r="AT1428" s="47"/>
      <c r="AU1428" s="46"/>
      <c r="AV1428" s="24">
        <f t="shared" si="579"/>
        <v>0</v>
      </c>
      <c r="AW1428" s="23" t="str">
        <f t="shared" si="593"/>
        <v>NÃO MEDIDO</v>
      </c>
      <c r="AX1428" s="45"/>
    </row>
    <row r="1429" spans="1:50" s="41" customFormat="1" ht="45" customHeight="1" x14ac:dyDescent="0.2">
      <c r="A1429" s="41" t="s">
        <v>39</v>
      </c>
      <c r="C1429" s="57" t="s">
        <v>630</v>
      </c>
      <c r="D1429" s="56" t="s">
        <v>629</v>
      </c>
      <c r="E1429" s="55" t="s">
        <v>43</v>
      </c>
      <c r="F1429" s="53">
        <v>2</v>
      </c>
      <c r="G1429" s="53">
        <v>0</v>
      </c>
      <c r="H1429" s="54">
        <v>0</v>
      </c>
      <c r="I1429" s="54"/>
      <c r="J1429" s="54">
        <v>0</v>
      </c>
      <c r="K1429" s="53">
        <f t="shared" si="597"/>
        <v>2</v>
      </c>
      <c r="L1429" s="52">
        <v>301.39</v>
      </c>
      <c r="M1429" s="51">
        <f t="shared" si="602"/>
        <v>602.78</v>
      </c>
      <c r="N1429" s="50"/>
      <c r="O1429" s="50">
        <f t="shared" si="580"/>
        <v>0</v>
      </c>
      <c r="P1429" s="50"/>
      <c r="Q1429" s="50">
        <f t="shared" si="581"/>
        <v>0</v>
      </c>
      <c r="R1429" s="50"/>
      <c r="S1429" s="50">
        <f t="shared" si="582"/>
        <v>0</v>
      </c>
      <c r="T1429" s="50"/>
      <c r="U1429" s="50">
        <f t="shared" si="583"/>
        <v>0</v>
      </c>
      <c r="V1429" s="50"/>
      <c r="W1429" s="50">
        <f t="shared" si="584"/>
        <v>0</v>
      </c>
      <c r="X1429" s="50"/>
      <c r="Y1429" s="50">
        <f t="shared" si="585"/>
        <v>0</v>
      </c>
      <c r="Z1429" s="50"/>
      <c r="AA1429" s="50">
        <f t="shared" si="586"/>
        <v>0</v>
      </c>
      <c r="AB1429" s="50"/>
      <c r="AC1429" s="50">
        <f t="shared" si="598"/>
        <v>0</v>
      </c>
      <c r="AD1429" s="50"/>
      <c r="AE1429" s="50">
        <f t="shared" si="590"/>
        <v>0</v>
      </c>
      <c r="AF1429" s="50"/>
      <c r="AG1429" s="50">
        <f t="shared" si="591"/>
        <v>0</v>
      </c>
      <c r="AH1429" s="50">
        <v>2</v>
      </c>
      <c r="AI1429" s="50">
        <f t="shared" si="589"/>
        <v>602.78</v>
      </c>
      <c r="AJ1429" s="50"/>
      <c r="AK1429" s="50">
        <f t="shared" si="588"/>
        <v>0</v>
      </c>
      <c r="AL1429" s="50"/>
      <c r="AM1429" s="50">
        <f t="shared" si="599"/>
        <v>0</v>
      </c>
      <c r="AN1429" s="50"/>
      <c r="AO1429" s="50">
        <f t="shared" si="600"/>
        <v>0</v>
      </c>
      <c r="AP1429" s="49">
        <f t="shared" si="601"/>
        <v>2</v>
      </c>
      <c r="AQ1429" s="49">
        <f t="shared" si="594"/>
        <v>602.78</v>
      </c>
      <c r="AR1429" s="49">
        <f t="shared" si="595"/>
        <v>0</v>
      </c>
      <c r="AS1429" s="58">
        <f t="shared" si="596"/>
        <v>0</v>
      </c>
      <c r="AT1429" s="47"/>
      <c r="AU1429" s="46"/>
      <c r="AV1429" s="24">
        <f t="shared" ref="AV1429:AV1492" si="603">INDEX($N$10:$AO$1747,ROW()-9,MATCH($AV$10,$N$10:$AO$10,0))</f>
        <v>0</v>
      </c>
      <c r="AW1429" s="23" t="str">
        <f t="shared" si="593"/>
        <v>NÃO MEDIDO</v>
      </c>
      <c r="AX1429" s="45"/>
    </row>
    <row r="1430" spans="1:50" s="41" customFormat="1" ht="45" customHeight="1" x14ac:dyDescent="0.2">
      <c r="A1430" s="41" t="s">
        <v>39</v>
      </c>
      <c r="C1430" s="57" t="s">
        <v>628</v>
      </c>
      <c r="D1430" s="56" t="s">
        <v>627</v>
      </c>
      <c r="E1430" s="55" t="s">
        <v>43</v>
      </c>
      <c r="F1430" s="53">
        <v>6</v>
      </c>
      <c r="G1430" s="53">
        <v>0</v>
      </c>
      <c r="H1430" s="54">
        <v>0</v>
      </c>
      <c r="I1430" s="54"/>
      <c r="J1430" s="54">
        <v>0</v>
      </c>
      <c r="K1430" s="53">
        <f t="shared" si="597"/>
        <v>6</v>
      </c>
      <c r="L1430" s="52">
        <v>5.32</v>
      </c>
      <c r="M1430" s="51">
        <f t="shared" si="602"/>
        <v>31.92</v>
      </c>
      <c r="N1430" s="50"/>
      <c r="O1430" s="50">
        <f t="shared" si="580"/>
        <v>0</v>
      </c>
      <c r="P1430" s="50"/>
      <c r="Q1430" s="50">
        <f t="shared" si="581"/>
        <v>0</v>
      </c>
      <c r="R1430" s="50"/>
      <c r="S1430" s="50">
        <f t="shared" si="582"/>
        <v>0</v>
      </c>
      <c r="T1430" s="50"/>
      <c r="U1430" s="50">
        <f t="shared" si="583"/>
        <v>0</v>
      </c>
      <c r="V1430" s="50"/>
      <c r="W1430" s="50">
        <f t="shared" si="584"/>
        <v>0</v>
      </c>
      <c r="X1430" s="50"/>
      <c r="Y1430" s="50">
        <f t="shared" si="585"/>
        <v>0</v>
      </c>
      <c r="Z1430" s="50"/>
      <c r="AA1430" s="50">
        <f t="shared" si="586"/>
        <v>0</v>
      </c>
      <c r="AB1430" s="50"/>
      <c r="AC1430" s="50">
        <f t="shared" si="598"/>
        <v>0</v>
      </c>
      <c r="AD1430" s="50"/>
      <c r="AE1430" s="50">
        <f t="shared" si="590"/>
        <v>0</v>
      </c>
      <c r="AF1430" s="50"/>
      <c r="AG1430" s="50">
        <f t="shared" si="591"/>
        <v>0</v>
      </c>
      <c r="AH1430" s="50">
        <v>6</v>
      </c>
      <c r="AI1430" s="50">
        <f t="shared" si="589"/>
        <v>31.92</v>
      </c>
      <c r="AJ1430" s="50"/>
      <c r="AK1430" s="50">
        <f t="shared" si="588"/>
        <v>0</v>
      </c>
      <c r="AL1430" s="50"/>
      <c r="AM1430" s="50">
        <f t="shared" si="599"/>
        <v>0</v>
      </c>
      <c r="AN1430" s="50"/>
      <c r="AO1430" s="50">
        <f t="shared" si="600"/>
        <v>0</v>
      </c>
      <c r="AP1430" s="49">
        <f t="shared" si="601"/>
        <v>6</v>
      </c>
      <c r="AQ1430" s="49">
        <f t="shared" si="594"/>
        <v>31.92</v>
      </c>
      <c r="AR1430" s="49">
        <f t="shared" si="595"/>
        <v>0</v>
      </c>
      <c r="AS1430" s="58">
        <f t="shared" si="596"/>
        <v>0</v>
      </c>
      <c r="AT1430" s="47"/>
      <c r="AU1430" s="46"/>
      <c r="AV1430" s="24">
        <f t="shared" si="603"/>
        <v>0</v>
      </c>
      <c r="AW1430" s="23" t="str">
        <f t="shared" si="593"/>
        <v>NÃO MEDIDO</v>
      </c>
      <c r="AX1430" s="45"/>
    </row>
    <row r="1431" spans="1:50" s="41" customFormat="1" ht="45" customHeight="1" x14ac:dyDescent="0.2">
      <c r="A1431" s="41" t="s">
        <v>39</v>
      </c>
      <c r="C1431" s="57" t="s">
        <v>465</v>
      </c>
      <c r="D1431" s="56" t="s">
        <v>464</v>
      </c>
      <c r="E1431" s="55" t="s">
        <v>43</v>
      </c>
      <c r="F1431" s="53">
        <v>6</v>
      </c>
      <c r="G1431" s="53">
        <v>0</v>
      </c>
      <c r="H1431" s="54">
        <v>0</v>
      </c>
      <c r="I1431" s="54"/>
      <c r="J1431" s="54">
        <v>0</v>
      </c>
      <c r="K1431" s="53">
        <f t="shared" si="597"/>
        <v>6</v>
      </c>
      <c r="L1431" s="52">
        <v>4.4400000000000004</v>
      </c>
      <c r="M1431" s="51">
        <f t="shared" si="602"/>
        <v>26.64</v>
      </c>
      <c r="N1431" s="50"/>
      <c r="O1431" s="50">
        <f t="shared" si="580"/>
        <v>0</v>
      </c>
      <c r="P1431" s="50"/>
      <c r="Q1431" s="50">
        <f t="shared" si="581"/>
        <v>0</v>
      </c>
      <c r="R1431" s="50"/>
      <c r="S1431" s="50">
        <f t="shared" si="582"/>
        <v>0</v>
      </c>
      <c r="T1431" s="50"/>
      <c r="U1431" s="50">
        <f t="shared" si="583"/>
        <v>0</v>
      </c>
      <c r="V1431" s="50"/>
      <c r="W1431" s="50">
        <f t="shared" si="584"/>
        <v>0</v>
      </c>
      <c r="X1431" s="50"/>
      <c r="Y1431" s="50">
        <f t="shared" si="585"/>
        <v>0</v>
      </c>
      <c r="Z1431" s="50"/>
      <c r="AA1431" s="50">
        <f t="shared" si="586"/>
        <v>0</v>
      </c>
      <c r="AB1431" s="50"/>
      <c r="AC1431" s="50">
        <f t="shared" si="598"/>
        <v>0</v>
      </c>
      <c r="AD1431" s="50"/>
      <c r="AE1431" s="50">
        <f t="shared" si="590"/>
        <v>0</v>
      </c>
      <c r="AF1431" s="50"/>
      <c r="AG1431" s="50">
        <f t="shared" si="591"/>
        <v>0</v>
      </c>
      <c r="AH1431" s="50">
        <v>6</v>
      </c>
      <c r="AI1431" s="50">
        <f t="shared" si="589"/>
        <v>26.64</v>
      </c>
      <c r="AJ1431" s="50"/>
      <c r="AK1431" s="50">
        <f t="shared" si="588"/>
        <v>0</v>
      </c>
      <c r="AL1431" s="50"/>
      <c r="AM1431" s="50">
        <f t="shared" si="599"/>
        <v>0</v>
      </c>
      <c r="AN1431" s="50"/>
      <c r="AO1431" s="50">
        <f t="shared" si="600"/>
        <v>0</v>
      </c>
      <c r="AP1431" s="49">
        <f t="shared" si="601"/>
        <v>6</v>
      </c>
      <c r="AQ1431" s="49">
        <f t="shared" si="594"/>
        <v>26.64</v>
      </c>
      <c r="AR1431" s="49">
        <f t="shared" si="595"/>
        <v>0</v>
      </c>
      <c r="AS1431" s="58">
        <f t="shared" si="596"/>
        <v>0</v>
      </c>
      <c r="AT1431" s="47"/>
      <c r="AU1431" s="46"/>
      <c r="AV1431" s="24">
        <f t="shared" si="603"/>
        <v>0</v>
      </c>
      <c r="AW1431" s="23" t="str">
        <f t="shared" si="593"/>
        <v>NÃO MEDIDO</v>
      </c>
      <c r="AX1431" s="45"/>
    </row>
    <row r="1432" spans="1:50" s="41" customFormat="1" ht="45" customHeight="1" x14ac:dyDescent="0.2">
      <c r="A1432" s="41" t="s">
        <v>39</v>
      </c>
      <c r="C1432" s="57" t="s">
        <v>626</v>
      </c>
      <c r="D1432" s="56" t="s">
        <v>625</v>
      </c>
      <c r="E1432" s="55" t="s">
        <v>43</v>
      </c>
      <c r="F1432" s="53">
        <v>6</v>
      </c>
      <c r="G1432" s="53">
        <v>0</v>
      </c>
      <c r="H1432" s="54">
        <v>0</v>
      </c>
      <c r="I1432" s="54"/>
      <c r="J1432" s="54">
        <v>0</v>
      </c>
      <c r="K1432" s="53">
        <f t="shared" si="597"/>
        <v>6</v>
      </c>
      <c r="L1432" s="52">
        <v>33.42</v>
      </c>
      <c r="M1432" s="51">
        <f t="shared" si="602"/>
        <v>200.52</v>
      </c>
      <c r="N1432" s="50"/>
      <c r="O1432" s="50">
        <f t="shared" si="580"/>
        <v>0</v>
      </c>
      <c r="P1432" s="50"/>
      <c r="Q1432" s="50">
        <f t="shared" si="581"/>
        <v>0</v>
      </c>
      <c r="R1432" s="50"/>
      <c r="S1432" s="50">
        <f t="shared" si="582"/>
        <v>0</v>
      </c>
      <c r="T1432" s="50"/>
      <c r="U1432" s="50">
        <f t="shared" si="583"/>
        <v>0</v>
      </c>
      <c r="V1432" s="50"/>
      <c r="W1432" s="50">
        <f t="shared" si="584"/>
        <v>0</v>
      </c>
      <c r="X1432" s="50"/>
      <c r="Y1432" s="50">
        <f t="shared" si="585"/>
        <v>0</v>
      </c>
      <c r="Z1432" s="50"/>
      <c r="AA1432" s="50">
        <f t="shared" si="586"/>
        <v>0</v>
      </c>
      <c r="AB1432" s="50"/>
      <c r="AC1432" s="50">
        <f t="shared" si="598"/>
        <v>0</v>
      </c>
      <c r="AD1432" s="50"/>
      <c r="AE1432" s="50">
        <f t="shared" si="590"/>
        <v>0</v>
      </c>
      <c r="AF1432" s="50"/>
      <c r="AG1432" s="50">
        <f t="shared" si="591"/>
        <v>0</v>
      </c>
      <c r="AH1432" s="50">
        <v>6</v>
      </c>
      <c r="AI1432" s="50">
        <f t="shared" si="589"/>
        <v>200.52</v>
      </c>
      <c r="AJ1432" s="50"/>
      <c r="AK1432" s="50">
        <f t="shared" si="588"/>
        <v>0</v>
      </c>
      <c r="AL1432" s="50"/>
      <c r="AM1432" s="50">
        <f t="shared" si="599"/>
        <v>0</v>
      </c>
      <c r="AN1432" s="50"/>
      <c r="AO1432" s="50">
        <f t="shared" si="600"/>
        <v>0</v>
      </c>
      <c r="AP1432" s="49">
        <f t="shared" si="601"/>
        <v>6</v>
      </c>
      <c r="AQ1432" s="49">
        <f t="shared" si="594"/>
        <v>200.52</v>
      </c>
      <c r="AR1432" s="49">
        <f t="shared" si="595"/>
        <v>0</v>
      </c>
      <c r="AS1432" s="58">
        <f t="shared" si="596"/>
        <v>0</v>
      </c>
      <c r="AT1432" s="47"/>
      <c r="AU1432" s="46"/>
      <c r="AV1432" s="24">
        <f t="shared" si="603"/>
        <v>0</v>
      </c>
      <c r="AW1432" s="23" t="str">
        <f t="shared" si="593"/>
        <v>NÃO MEDIDO</v>
      </c>
      <c r="AX1432" s="45"/>
    </row>
    <row r="1433" spans="1:50" s="41" customFormat="1" ht="45" customHeight="1" x14ac:dyDescent="0.2">
      <c r="A1433" s="41" t="s">
        <v>39</v>
      </c>
      <c r="C1433" s="57" t="s">
        <v>624</v>
      </c>
      <c r="D1433" s="56" t="s">
        <v>623</v>
      </c>
      <c r="E1433" s="55" t="s">
        <v>43</v>
      </c>
      <c r="F1433" s="53">
        <v>140</v>
      </c>
      <c r="G1433" s="53">
        <v>0</v>
      </c>
      <c r="H1433" s="54">
        <v>0</v>
      </c>
      <c r="I1433" s="54"/>
      <c r="J1433" s="54">
        <v>0</v>
      </c>
      <c r="K1433" s="53">
        <f t="shared" si="597"/>
        <v>140</v>
      </c>
      <c r="L1433" s="52">
        <v>5.48</v>
      </c>
      <c r="M1433" s="51">
        <f t="shared" si="602"/>
        <v>767.2</v>
      </c>
      <c r="N1433" s="50"/>
      <c r="O1433" s="50">
        <f t="shared" si="580"/>
        <v>0</v>
      </c>
      <c r="P1433" s="50"/>
      <c r="Q1433" s="50">
        <f t="shared" si="581"/>
        <v>0</v>
      </c>
      <c r="R1433" s="50"/>
      <c r="S1433" s="50">
        <f t="shared" si="582"/>
        <v>0</v>
      </c>
      <c r="T1433" s="50"/>
      <c r="U1433" s="50">
        <f t="shared" si="583"/>
        <v>0</v>
      </c>
      <c r="V1433" s="50"/>
      <c r="W1433" s="50">
        <f t="shared" si="584"/>
        <v>0</v>
      </c>
      <c r="X1433" s="50"/>
      <c r="Y1433" s="50">
        <f t="shared" si="585"/>
        <v>0</v>
      </c>
      <c r="Z1433" s="50"/>
      <c r="AA1433" s="50">
        <f t="shared" si="586"/>
        <v>0</v>
      </c>
      <c r="AB1433" s="50"/>
      <c r="AC1433" s="50">
        <f t="shared" si="598"/>
        <v>0</v>
      </c>
      <c r="AD1433" s="50"/>
      <c r="AE1433" s="50">
        <f t="shared" si="590"/>
        <v>0</v>
      </c>
      <c r="AF1433" s="50"/>
      <c r="AG1433" s="50">
        <f t="shared" si="591"/>
        <v>0</v>
      </c>
      <c r="AH1433" s="50">
        <v>6</v>
      </c>
      <c r="AI1433" s="50">
        <f t="shared" si="589"/>
        <v>32.880000000000003</v>
      </c>
      <c r="AJ1433" s="50"/>
      <c r="AK1433" s="50">
        <f t="shared" si="588"/>
        <v>0</v>
      </c>
      <c r="AL1433" s="50"/>
      <c r="AM1433" s="50">
        <f t="shared" si="599"/>
        <v>0</v>
      </c>
      <c r="AN1433" s="50"/>
      <c r="AO1433" s="50">
        <f t="shared" si="600"/>
        <v>0</v>
      </c>
      <c r="AP1433" s="49">
        <f t="shared" si="601"/>
        <v>6</v>
      </c>
      <c r="AQ1433" s="49">
        <f t="shared" si="594"/>
        <v>32.880000000000003</v>
      </c>
      <c r="AR1433" s="49">
        <f t="shared" si="595"/>
        <v>134</v>
      </c>
      <c r="AS1433" s="58">
        <f t="shared" si="596"/>
        <v>734.32</v>
      </c>
      <c r="AT1433" s="47"/>
      <c r="AU1433" s="46"/>
      <c r="AV1433" s="24">
        <f t="shared" si="603"/>
        <v>0</v>
      </c>
      <c r="AW1433" s="23" t="str">
        <f t="shared" si="593"/>
        <v>NÃO MEDIDO</v>
      </c>
      <c r="AX1433" s="45"/>
    </row>
    <row r="1434" spans="1:50" s="41" customFormat="1" ht="45" customHeight="1" x14ac:dyDescent="0.2">
      <c r="A1434" s="41" t="s">
        <v>39</v>
      </c>
      <c r="C1434" s="57" t="s">
        <v>455</v>
      </c>
      <c r="D1434" s="56" t="s">
        <v>454</v>
      </c>
      <c r="E1434" s="55" t="s">
        <v>43</v>
      </c>
      <c r="F1434" s="53">
        <v>10</v>
      </c>
      <c r="G1434" s="53">
        <v>0</v>
      </c>
      <c r="H1434" s="54">
        <v>0</v>
      </c>
      <c r="I1434" s="54"/>
      <c r="J1434" s="54">
        <v>0</v>
      </c>
      <c r="K1434" s="53">
        <f t="shared" si="597"/>
        <v>10</v>
      </c>
      <c r="L1434" s="52">
        <v>6.82</v>
      </c>
      <c r="M1434" s="51">
        <f t="shared" si="602"/>
        <v>68.2</v>
      </c>
      <c r="N1434" s="50"/>
      <c r="O1434" s="50">
        <f t="shared" si="580"/>
        <v>0</v>
      </c>
      <c r="P1434" s="50"/>
      <c r="Q1434" s="50">
        <f t="shared" si="581"/>
        <v>0</v>
      </c>
      <c r="R1434" s="50"/>
      <c r="S1434" s="50">
        <f t="shared" si="582"/>
        <v>0</v>
      </c>
      <c r="T1434" s="50"/>
      <c r="U1434" s="50">
        <f t="shared" si="583"/>
        <v>0</v>
      </c>
      <c r="V1434" s="50"/>
      <c r="W1434" s="50">
        <f t="shared" si="584"/>
        <v>0</v>
      </c>
      <c r="X1434" s="50"/>
      <c r="Y1434" s="50">
        <f t="shared" si="585"/>
        <v>0</v>
      </c>
      <c r="Z1434" s="50"/>
      <c r="AA1434" s="50">
        <f t="shared" si="586"/>
        <v>0</v>
      </c>
      <c r="AB1434" s="50"/>
      <c r="AC1434" s="50">
        <f t="shared" si="598"/>
        <v>0</v>
      </c>
      <c r="AD1434" s="50"/>
      <c r="AE1434" s="50">
        <f t="shared" si="590"/>
        <v>0</v>
      </c>
      <c r="AF1434" s="50"/>
      <c r="AG1434" s="50">
        <f t="shared" si="591"/>
        <v>0</v>
      </c>
      <c r="AH1434" s="50"/>
      <c r="AI1434" s="50">
        <f t="shared" si="589"/>
        <v>0</v>
      </c>
      <c r="AJ1434" s="50"/>
      <c r="AK1434" s="50">
        <f t="shared" si="588"/>
        <v>0</v>
      </c>
      <c r="AL1434" s="50"/>
      <c r="AM1434" s="50">
        <f t="shared" si="599"/>
        <v>0</v>
      </c>
      <c r="AN1434" s="50"/>
      <c r="AO1434" s="50">
        <f t="shared" si="600"/>
        <v>0</v>
      </c>
      <c r="AP1434" s="49">
        <f t="shared" si="601"/>
        <v>0</v>
      </c>
      <c r="AQ1434" s="49">
        <f t="shared" si="594"/>
        <v>0</v>
      </c>
      <c r="AR1434" s="49">
        <f t="shared" si="595"/>
        <v>10</v>
      </c>
      <c r="AS1434" s="58">
        <f t="shared" si="596"/>
        <v>68.2</v>
      </c>
      <c r="AT1434" s="47"/>
      <c r="AU1434" s="46"/>
      <c r="AV1434" s="24">
        <f t="shared" si="603"/>
        <v>0</v>
      </c>
      <c r="AW1434" s="23" t="str">
        <f t="shared" si="593"/>
        <v>NÃO MEDIDO</v>
      </c>
      <c r="AX1434" s="45"/>
    </row>
    <row r="1435" spans="1:50" s="41" customFormat="1" ht="45" customHeight="1" x14ac:dyDescent="0.2">
      <c r="A1435" s="41" t="s">
        <v>39</v>
      </c>
      <c r="C1435" s="57" t="s">
        <v>622</v>
      </c>
      <c r="D1435" s="56" t="s">
        <v>621</v>
      </c>
      <c r="E1435" s="55" t="s">
        <v>43</v>
      </c>
      <c r="F1435" s="53">
        <v>4</v>
      </c>
      <c r="G1435" s="53">
        <v>0</v>
      </c>
      <c r="H1435" s="54">
        <v>0</v>
      </c>
      <c r="I1435" s="54"/>
      <c r="J1435" s="54">
        <v>0</v>
      </c>
      <c r="K1435" s="53">
        <f t="shared" si="597"/>
        <v>4</v>
      </c>
      <c r="L1435" s="52">
        <v>8.75</v>
      </c>
      <c r="M1435" s="51">
        <f t="shared" si="602"/>
        <v>35</v>
      </c>
      <c r="N1435" s="50"/>
      <c r="O1435" s="50">
        <f t="shared" si="580"/>
        <v>0</v>
      </c>
      <c r="P1435" s="50"/>
      <c r="Q1435" s="50">
        <f t="shared" si="581"/>
        <v>0</v>
      </c>
      <c r="R1435" s="50"/>
      <c r="S1435" s="50">
        <f t="shared" si="582"/>
        <v>0</v>
      </c>
      <c r="T1435" s="50"/>
      <c r="U1435" s="50">
        <f t="shared" si="583"/>
        <v>0</v>
      </c>
      <c r="V1435" s="50"/>
      <c r="W1435" s="50">
        <f t="shared" si="584"/>
        <v>0</v>
      </c>
      <c r="X1435" s="50"/>
      <c r="Y1435" s="50">
        <f t="shared" si="585"/>
        <v>0</v>
      </c>
      <c r="Z1435" s="50"/>
      <c r="AA1435" s="50">
        <f t="shared" si="586"/>
        <v>0</v>
      </c>
      <c r="AB1435" s="50"/>
      <c r="AC1435" s="50">
        <f t="shared" si="598"/>
        <v>0</v>
      </c>
      <c r="AD1435" s="50"/>
      <c r="AE1435" s="50">
        <f t="shared" si="590"/>
        <v>0</v>
      </c>
      <c r="AF1435" s="50"/>
      <c r="AG1435" s="50">
        <f t="shared" si="591"/>
        <v>0</v>
      </c>
      <c r="AH1435" s="50"/>
      <c r="AI1435" s="50">
        <f t="shared" si="589"/>
        <v>0</v>
      </c>
      <c r="AJ1435" s="50"/>
      <c r="AK1435" s="50">
        <f t="shared" si="588"/>
        <v>0</v>
      </c>
      <c r="AL1435" s="50"/>
      <c r="AM1435" s="50">
        <f t="shared" si="599"/>
        <v>0</v>
      </c>
      <c r="AN1435" s="50"/>
      <c r="AO1435" s="50">
        <f t="shared" si="600"/>
        <v>0</v>
      </c>
      <c r="AP1435" s="49">
        <f t="shared" si="601"/>
        <v>0</v>
      </c>
      <c r="AQ1435" s="49">
        <f t="shared" si="594"/>
        <v>0</v>
      </c>
      <c r="AR1435" s="49">
        <f t="shared" si="595"/>
        <v>4</v>
      </c>
      <c r="AS1435" s="58">
        <f t="shared" si="596"/>
        <v>35</v>
      </c>
      <c r="AT1435" s="47"/>
      <c r="AU1435" s="46"/>
      <c r="AV1435" s="24">
        <f t="shared" si="603"/>
        <v>0</v>
      </c>
      <c r="AW1435" s="23" t="str">
        <f t="shared" si="593"/>
        <v>NÃO MEDIDO</v>
      </c>
      <c r="AX1435" s="45"/>
    </row>
    <row r="1436" spans="1:50" s="41" customFormat="1" ht="30" customHeight="1" x14ac:dyDescent="0.2">
      <c r="A1436" s="41" t="s">
        <v>39</v>
      </c>
      <c r="C1436" s="57" t="s">
        <v>620</v>
      </c>
      <c r="D1436" s="56" t="s">
        <v>619</v>
      </c>
      <c r="E1436" s="55" t="s">
        <v>43</v>
      </c>
      <c r="F1436" s="53">
        <v>12</v>
      </c>
      <c r="G1436" s="53">
        <v>0</v>
      </c>
      <c r="H1436" s="54">
        <v>0</v>
      </c>
      <c r="I1436" s="54"/>
      <c r="J1436" s="54">
        <v>0</v>
      </c>
      <c r="K1436" s="53">
        <f t="shared" si="597"/>
        <v>12</v>
      </c>
      <c r="L1436" s="52">
        <v>4.62</v>
      </c>
      <c r="M1436" s="51">
        <f t="shared" si="602"/>
        <v>55.44</v>
      </c>
      <c r="N1436" s="50"/>
      <c r="O1436" s="50">
        <f t="shared" si="580"/>
        <v>0</v>
      </c>
      <c r="P1436" s="50"/>
      <c r="Q1436" s="50">
        <f t="shared" si="581"/>
        <v>0</v>
      </c>
      <c r="R1436" s="50"/>
      <c r="S1436" s="50">
        <f t="shared" si="582"/>
        <v>0</v>
      </c>
      <c r="T1436" s="50"/>
      <c r="U1436" s="50">
        <f t="shared" si="583"/>
        <v>0</v>
      </c>
      <c r="V1436" s="50"/>
      <c r="W1436" s="50">
        <f t="shared" si="584"/>
        <v>0</v>
      </c>
      <c r="X1436" s="50"/>
      <c r="Y1436" s="50">
        <f t="shared" si="585"/>
        <v>0</v>
      </c>
      <c r="Z1436" s="50"/>
      <c r="AA1436" s="50">
        <f t="shared" si="586"/>
        <v>0</v>
      </c>
      <c r="AB1436" s="50"/>
      <c r="AC1436" s="50">
        <f t="shared" si="598"/>
        <v>0</v>
      </c>
      <c r="AD1436" s="50"/>
      <c r="AE1436" s="50">
        <f t="shared" si="590"/>
        <v>0</v>
      </c>
      <c r="AF1436" s="50"/>
      <c r="AG1436" s="50">
        <f t="shared" si="591"/>
        <v>0</v>
      </c>
      <c r="AH1436" s="50"/>
      <c r="AI1436" s="50">
        <f t="shared" si="589"/>
        <v>0</v>
      </c>
      <c r="AJ1436" s="50"/>
      <c r="AK1436" s="50">
        <f t="shared" si="588"/>
        <v>0</v>
      </c>
      <c r="AL1436" s="50"/>
      <c r="AM1436" s="50">
        <f t="shared" si="599"/>
        <v>0</v>
      </c>
      <c r="AN1436" s="50"/>
      <c r="AO1436" s="50">
        <f t="shared" si="600"/>
        <v>0</v>
      </c>
      <c r="AP1436" s="49">
        <f t="shared" si="601"/>
        <v>0</v>
      </c>
      <c r="AQ1436" s="49">
        <f t="shared" si="594"/>
        <v>0</v>
      </c>
      <c r="AR1436" s="49">
        <f t="shared" si="595"/>
        <v>12</v>
      </c>
      <c r="AS1436" s="58">
        <f t="shared" si="596"/>
        <v>55.44</v>
      </c>
      <c r="AT1436" s="47"/>
      <c r="AU1436" s="46"/>
      <c r="AV1436" s="24">
        <f t="shared" si="603"/>
        <v>0</v>
      </c>
      <c r="AW1436" s="23" t="str">
        <f t="shared" si="593"/>
        <v>NÃO MEDIDO</v>
      </c>
      <c r="AX1436" s="45"/>
    </row>
    <row r="1437" spans="1:50" s="41" customFormat="1" ht="30" customHeight="1" x14ac:dyDescent="0.2">
      <c r="A1437" s="41" t="s">
        <v>39</v>
      </c>
      <c r="C1437" s="57" t="s">
        <v>618</v>
      </c>
      <c r="D1437" s="56" t="s">
        <v>617</v>
      </c>
      <c r="E1437" s="55" t="s">
        <v>43</v>
      </c>
      <c r="F1437" s="53">
        <v>1</v>
      </c>
      <c r="G1437" s="53">
        <v>0</v>
      </c>
      <c r="H1437" s="54">
        <v>0</v>
      </c>
      <c r="I1437" s="54"/>
      <c r="J1437" s="54">
        <v>0</v>
      </c>
      <c r="K1437" s="53">
        <f t="shared" si="597"/>
        <v>1</v>
      </c>
      <c r="L1437" s="52">
        <v>26.64</v>
      </c>
      <c r="M1437" s="51">
        <f t="shared" si="602"/>
        <v>26.64</v>
      </c>
      <c r="N1437" s="50"/>
      <c r="O1437" s="50">
        <f t="shared" si="580"/>
        <v>0</v>
      </c>
      <c r="P1437" s="50"/>
      <c r="Q1437" s="50">
        <f t="shared" si="581"/>
        <v>0</v>
      </c>
      <c r="R1437" s="50"/>
      <c r="S1437" s="50">
        <f t="shared" si="582"/>
        <v>0</v>
      </c>
      <c r="T1437" s="50"/>
      <c r="U1437" s="50">
        <f t="shared" si="583"/>
        <v>0</v>
      </c>
      <c r="V1437" s="50"/>
      <c r="W1437" s="50">
        <f t="shared" si="584"/>
        <v>0</v>
      </c>
      <c r="X1437" s="50"/>
      <c r="Y1437" s="50">
        <f t="shared" si="585"/>
        <v>0</v>
      </c>
      <c r="Z1437" s="50"/>
      <c r="AA1437" s="50">
        <f t="shared" si="586"/>
        <v>0</v>
      </c>
      <c r="AB1437" s="50"/>
      <c r="AC1437" s="50">
        <f t="shared" si="598"/>
        <v>0</v>
      </c>
      <c r="AD1437" s="50"/>
      <c r="AE1437" s="50">
        <f t="shared" si="590"/>
        <v>0</v>
      </c>
      <c r="AF1437" s="50"/>
      <c r="AG1437" s="50">
        <f t="shared" si="591"/>
        <v>0</v>
      </c>
      <c r="AH1437" s="50">
        <v>1</v>
      </c>
      <c r="AI1437" s="50">
        <f t="shared" si="589"/>
        <v>26.64</v>
      </c>
      <c r="AJ1437" s="50"/>
      <c r="AK1437" s="50">
        <f t="shared" si="588"/>
        <v>0</v>
      </c>
      <c r="AL1437" s="50"/>
      <c r="AM1437" s="50">
        <f t="shared" si="599"/>
        <v>0</v>
      </c>
      <c r="AN1437" s="50"/>
      <c r="AO1437" s="50">
        <f t="shared" si="600"/>
        <v>0</v>
      </c>
      <c r="AP1437" s="49">
        <f t="shared" si="601"/>
        <v>1</v>
      </c>
      <c r="AQ1437" s="49">
        <f t="shared" si="594"/>
        <v>26.64</v>
      </c>
      <c r="AR1437" s="49">
        <f t="shared" si="595"/>
        <v>0</v>
      </c>
      <c r="AS1437" s="58">
        <f t="shared" si="596"/>
        <v>0</v>
      </c>
      <c r="AT1437" s="47"/>
      <c r="AU1437" s="46"/>
      <c r="AV1437" s="24">
        <f t="shared" si="603"/>
        <v>0</v>
      </c>
      <c r="AW1437" s="23" t="str">
        <f t="shared" si="593"/>
        <v>NÃO MEDIDO</v>
      </c>
      <c r="AX1437" s="45"/>
    </row>
    <row r="1438" spans="1:50" s="41" customFormat="1" ht="30" customHeight="1" x14ac:dyDescent="0.2">
      <c r="A1438" s="41" t="s">
        <v>39</v>
      </c>
      <c r="C1438" s="57" t="s">
        <v>616</v>
      </c>
      <c r="D1438" s="56" t="s">
        <v>615</v>
      </c>
      <c r="E1438" s="55" t="s">
        <v>43</v>
      </c>
      <c r="F1438" s="53">
        <v>2</v>
      </c>
      <c r="G1438" s="53">
        <v>0</v>
      </c>
      <c r="H1438" s="54">
        <v>0</v>
      </c>
      <c r="I1438" s="54"/>
      <c r="J1438" s="54">
        <v>0</v>
      </c>
      <c r="K1438" s="53">
        <f t="shared" si="597"/>
        <v>2</v>
      </c>
      <c r="L1438" s="52">
        <v>6.15</v>
      </c>
      <c r="M1438" s="51">
        <f t="shared" si="602"/>
        <v>12.3</v>
      </c>
      <c r="N1438" s="50"/>
      <c r="O1438" s="50">
        <f t="shared" si="580"/>
        <v>0</v>
      </c>
      <c r="P1438" s="50"/>
      <c r="Q1438" s="50">
        <f t="shared" si="581"/>
        <v>0</v>
      </c>
      <c r="R1438" s="50"/>
      <c r="S1438" s="50">
        <f t="shared" si="582"/>
        <v>0</v>
      </c>
      <c r="T1438" s="50"/>
      <c r="U1438" s="50">
        <f t="shared" si="583"/>
        <v>0</v>
      </c>
      <c r="V1438" s="50"/>
      <c r="W1438" s="50">
        <f t="shared" si="584"/>
        <v>0</v>
      </c>
      <c r="X1438" s="50"/>
      <c r="Y1438" s="50">
        <f t="shared" si="585"/>
        <v>0</v>
      </c>
      <c r="Z1438" s="50"/>
      <c r="AA1438" s="50">
        <f t="shared" si="586"/>
        <v>0</v>
      </c>
      <c r="AB1438" s="50"/>
      <c r="AC1438" s="50">
        <f t="shared" si="598"/>
        <v>0</v>
      </c>
      <c r="AD1438" s="50"/>
      <c r="AE1438" s="50">
        <f t="shared" si="590"/>
        <v>0</v>
      </c>
      <c r="AF1438" s="50"/>
      <c r="AG1438" s="50">
        <f t="shared" si="591"/>
        <v>0</v>
      </c>
      <c r="AH1438" s="50">
        <v>2</v>
      </c>
      <c r="AI1438" s="50">
        <f t="shared" si="589"/>
        <v>12.3</v>
      </c>
      <c r="AJ1438" s="50"/>
      <c r="AK1438" s="50">
        <f t="shared" si="588"/>
        <v>0</v>
      </c>
      <c r="AL1438" s="50"/>
      <c r="AM1438" s="50">
        <f t="shared" si="599"/>
        <v>0</v>
      </c>
      <c r="AN1438" s="50"/>
      <c r="AO1438" s="50">
        <f t="shared" si="600"/>
        <v>0</v>
      </c>
      <c r="AP1438" s="49">
        <f t="shared" si="601"/>
        <v>2</v>
      </c>
      <c r="AQ1438" s="49">
        <f t="shared" si="594"/>
        <v>12.3</v>
      </c>
      <c r="AR1438" s="49">
        <f t="shared" si="595"/>
        <v>0</v>
      </c>
      <c r="AS1438" s="58">
        <f t="shared" si="596"/>
        <v>0</v>
      </c>
      <c r="AT1438" s="47"/>
      <c r="AU1438" s="46"/>
      <c r="AV1438" s="24">
        <f t="shared" si="603"/>
        <v>0</v>
      </c>
      <c r="AW1438" s="23" t="str">
        <f t="shared" si="593"/>
        <v>NÃO MEDIDO</v>
      </c>
      <c r="AX1438" s="45"/>
    </row>
    <row r="1439" spans="1:50" s="41" customFormat="1" ht="30" customHeight="1" x14ac:dyDescent="0.2">
      <c r="A1439" s="41" t="s">
        <v>39</v>
      </c>
      <c r="C1439" s="57" t="s">
        <v>614</v>
      </c>
      <c r="D1439" s="56" t="s">
        <v>613</v>
      </c>
      <c r="E1439" s="55" t="s">
        <v>43</v>
      </c>
      <c r="F1439" s="53">
        <v>5</v>
      </c>
      <c r="G1439" s="53">
        <v>0</v>
      </c>
      <c r="H1439" s="54">
        <v>0</v>
      </c>
      <c r="I1439" s="54"/>
      <c r="J1439" s="54">
        <v>0</v>
      </c>
      <c r="K1439" s="53">
        <f t="shared" si="597"/>
        <v>5</v>
      </c>
      <c r="L1439" s="52">
        <v>3.32</v>
      </c>
      <c r="M1439" s="51">
        <f t="shared" si="602"/>
        <v>16.600000000000001</v>
      </c>
      <c r="N1439" s="50"/>
      <c r="O1439" s="50">
        <f t="shared" si="580"/>
        <v>0</v>
      </c>
      <c r="P1439" s="50"/>
      <c r="Q1439" s="50">
        <f t="shared" si="581"/>
        <v>0</v>
      </c>
      <c r="R1439" s="50"/>
      <c r="S1439" s="50">
        <f t="shared" si="582"/>
        <v>0</v>
      </c>
      <c r="T1439" s="50"/>
      <c r="U1439" s="50">
        <f t="shared" si="583"/>
        <v>0</v>
      </c>
      <c r="V1439" s="50"/>
      <c r="W1439" s="50">
        <f t="shared" si="584"/>
        <v>0</v>
      </c>
      <c r="X1439" s="50"/>
      <c r="Y1439" s="50">
        <f t="shared" si="585"/>
        <v>0</v>
      </c>
      <c r="Z1439" s="50"/>
      <c r="AA1439" s="50">
        <f t="shared" si="586"/>
        <v>0</v>
      </c>
      <c r="AB1439" s="50"/>
      <c r="AC1439" s="50">
        <f t="shared" si="598"/>
        <v>0</v>
      </c>
      <c r="AD1439" s="50"/>
      <c r="AE1439" s="50">
        <f t="shared" si="590"/>
        <v>0</v>
      </c>
      <c r="AF1439" s="50"/>
      <c r="AG1439" s="50">
        <f t="shared" si="591"/>
        <v>0</v>
      </c>
      <c r="AH1439" s="50">
        <v>5</v>
      </c>
      <c r="AI1439" s="50">
        <f t="shared" si="589"/>
        <v>16.600000000000001</v>
      </c>
      <c r="AJ1439" s="50"/>
      <c r="AK1439" s="50">
        <f t="shared" si="588"/>
        <v>0</v>
      </c>
      <c r="AL1439" s="50"/>
      <c r="AM1439" s="50">
        <f t="shared" si="599"/>
        <v>0</v>
      </c>
      <c r="AN1439" s="50"/>
      <c r="AO1439" s="50">
        <f t="shared" si="600"/>
        <v>0</v>
      </c>
      <c r="AP1439" s="49">
        <f t="shared" si="601"/>
        <v>5</v>
      </c>
      <c r="AQ1439" s="49">
        <f t="shared" si="594"/>
        <v>16.600000000000001</v>
      </c>
      <c r="AR1439" s="49">
        <f t="shared" si="595"/>
        <v>0</v>
      </c>
      <c r="AS1439" s="58">
        <f t="shared" si="596"/>
        <v>0</v>
      </c>
      <c r="AT1439" s="47"/>
      <c r="AU1439" s="46"/>
      <c r="AV1439" s="24">
        <f t="shared" si="603"/>
        <v>0</v>
      </c>
      <c r="AW1439" s="23" t="str">
        <f t="shared" si="593"/>
        <v>NÃO MEDIDO</v>
      </c>
      <c r="AX1439" s="45"/>
    </row>
    <row r="1440" spans="1:50" s="41" customFormat="1" ht="30" customHeight="1" x14ac:dyDescent="0.2">
      <c r="A1440" s="41" t="s">
        <v>39</v>
      </c>
      <c r="C1440" s="57" t="s">
        <v>612</v>
      </c>
      <c r="D1440" s="56" t="s">
        <v>611</v>
      </c>
      <c r="E1440" s="55" t="s">
        <v>43</v>
      </c>
      <c r="F1440" s="53">
        <v>79</v>
      </c>
      <c r="G1440" s="53">
        <v>0</v>
      </c>
      <c r="H1440" s="54">
        <v>0</v>
      </c>
      <c r="I1440" s="54"/>
      <c r="J1440" s="54">
        <v>0</v>
      </c>
      <c r="K1440" s="53">
        <f t="shared" si="597"/>
        <v>79</v>
      </c>
      <c r="L1440" s="52">
        <v>4.66</v>
      </c>
      <c r="M1440" s="51">
        <f t="shared" si="602"/>
        <v>368.14</v>
      </c>
      <c r="N1440" s="50"/>
      <c r="O1440" s="50">
        <f t="shared" si="580"/>
        <v>0</v>
      </c>
      <c r="P1440" s="50"/>
      <c r="Q1440" s="50">
        <f t="shared" si="581"/>
        <v>0</v>
      </c>
      <c r="R1440" s="50"/>
      <c r="S1440" s="50">
        <f t="shared" si="582"/>
        <v>0</v>
      </c>
      <c r="T1440" s="50"/>
      <c r="U1440" s="50">
        <f t="shared" si="583"/>
        <v>0</v>
      </c>
      <c r="V1440" s="50"/>
      <c r="W1440" s="50">
        <f t="shared" si="584"/>
        <v>0</v>
      </c>
      <c r="X1440" s="50"/>
      <c r="Y1440" s="50">
        <f t="shared" si="585"/>
        <v>0</v>
      </c>
      <c r="Z1440" s="50"/>
      <c r="AA1440" s="50">
        <f t="shared" si="586"/>
        <v>0</v>
      </c>
      <c r="AB1440" s="50"/>
      <c r="AC1440" s="50">
        <f t="shared" si="598"/>
        <v>0</v>
      </c>
      <c r="AD1440" s="50"/>
      <c r="AE1440" s="50">
        <f t="shared" si="590"/>
        <v>0</v>
      </c>
      <c r="AF1440" s="50"/>
      <c r="AG1440" s="50">
        <f t="shared" si="591"/>
        <v>0</v>
      </c>
      <c r="AH1440" s="50">
        <v>79</v>
      </c>
      <c r="AI1440" s="50">
        <f t="shared" si="589"/>
        <v>368.14</v>
      </c>
      <c r="AJ1440" s="50"/>
      <c r="AK1440" s="50">
        <f t="shared" si="588"/>
        <v>0</v>
      </c>
      <c r="AL1440" s="50"/>
      <c r="AM1440" s="50">
        <f t="shared" si="599"/>
        <v>0</v>
      </c>
      <c r="AN1440" s="50"/>
      <c r="AO1440" s="50">
        <f t="shared" si="600"/>
        <v>0</v>
      </c>
      <c r="AP1440" s="49">
        <f t="shared" si="601"/>
        <v>79</v>
      </c>
      <c r="AQ1440" s="49">
        <f t="shared" si="594"/>
        <v>368.14</v>
      </c>
      <c r="AR1440" s="49">
        <f t="shared" si="595"/>
        <v>0</v>
      </c>
      <c r="AS1440" s="58">
        <f t="shared" si="596"/>
        <v>0</v>
      </c>
      <c r="AT1440" s="47"/>
      <c r="AU1440" s="46"/>
      <c r="AV1440" s="24">
        <f t="shared" si="603"/>
        <v>0</v>
      </c>
      <c r="AW1440" s="23" t="str">
        <f t="shared" si="593"/>
        <v>NÃO MEDIDO</v>
      </c>
      <c r="AX1440" s="45"/>
    </row>
    <row r="1441" spans="1:50" s="41" customFormat="1" ht="30" customHeight="1" x14ac:dyDescent="0.2">
      <c r="A1441" s="41" t="s">
        <v>39</v>
      </c>
      <c r="C1441" s="57" t="s">
        <v>610</v>
      </c>
      <c r="D1441" s="56" t="s">
        <v>609</v>
      </c>
      <c r="E1441" s="55" t="s">
        <v>43</v>
      </c>
      <c r="F1441" s="53">
        <v>1</v>
      </c>
      <c r="G1441" s="53">
        <v>0</v>
      </c>
      <c r="H1441" s="54">
        <v>0</v>
      </c>
      <c r="I1441" s="54"/>
      <c r="J1441" s="54">
        <v>0</v>
      </c>
      <c r="K1441" s="53">
        <f t="shared" si="597"/>
        <v>1</v>
      </c>
      <c r="L1441" s="52">
        <v>30.01</v>
      </c>
      <c r="M1441" s="51">
        <f t="shared" si="602"/>
        <v>30.01</v>
      </c>
      <c r="N1441" s="50"/>
      <c r="O1441" s="50">
        <f t="shared" si="580"/>
        <v>0</v>
      </c>
      <c r="P1441" s="50"/>
      <c r="Q1441" s="50">
        <f t="shared" si="581"/>
        <v>0</v>
      </c>
      <c r="R1441" s="50"/>
      <c r="S1441" s="50">
        <f t="shared" si="582"/>
        <v>0</v>
      </c>
      <c r="T1441" s="50"/>
      <c r="U1441" s="50">
        <f t="shared" si="583"/>
        <v>0</v>
      </c>
      <c r="V1441" s="50"/>
      <c r="W1441" s="50">
        <f t="shared" si="584"/>
        <v>0</v>
      </c>
      <c r="X1441" s="50"/>
      <c r="Y1441" s="50">
        <f t="shared" si="585"/>
        <v>0</v>
      </c>
      <c r="Z1441" s="50"/>
      <c r="AA1441" s="50">
        <f t="shared" si="586"/>
        <v>0</v>
      </c>
      <c r="AB1441" s="50"/>
      <c r="AC1441" s="50">
        <f t="shared" si="598"/>
        <v>0</v>
      </c>
      <c r="AD1441" s="50"/>
      <c r="AE1441" s="50">
        <f t="shared" si="590"/>
        <v>0</v>
      </c>
      <c r="AF1441" s="50"/>
      <c r="AG1441" s="50">
        <f t="shared" si="591"/>
        <v>0</v>
      </c>
      <c r="AH1441" s="50">
        <v>1</v>
      </c>
      <c r="AI1441" s="50">
        <f t="shared" si="589"/>
        <v>30.01</v>
      </c>
      <c r="AJ1441" s="50"/>
      <c r="AK1441" s="50">
        <f t="shared" si="588"/>
        <v>0</v>
      </c>
      <c r="AL1441" s="50"/>
      <c r="AM1441" s="50">
        <f t="shared" si="599"/>
        <v>0</v>
      </c>
      <c r="AN1441" s="50"/>
      <c r="AO1441" s="50">
        <f t="shared" si="600"/>
        <v>0</v>
      </c>
      <c r="AP1441" s="49">
        <f t="shared" si="601"/>
        <v>1</v>
      </c>
      <c r="AQ1441" s="49">
        <f t="shared" si="594"/>
        <v>30.01</v>
      </c>
      <c r="AR1441" s="49">
        <f t="shared" si="595"/>
        <v>0</v>
      </c>
      <c r="AS1441" s="58">
        <f t="shared" si="596"/>
        <v>0</v>
      </c>
      <c r="AT1441" s="47"/>
      <c r="AU1441" s="46"/>
      <c r="AV1441" s="24">
        <f t="shared" si="603"/>
        <v>0</v>
      </c>
      <c r="AW1441" s="23" t="str">
        <f t="shared" si="593"/>
        <v>NÃO MEDIDO</v>
      </c>
      <c r="AX1441" s="45"/>
    </row>
    <row r="1442" spans="1:50" s="41" customFormat="1" ht="30" customHeight="1" x14ac:dyDescent="0.2">
      <c r="A1442" s="41" t="s">
        <v>39</v>
      </c>
      <c r="C1442" s="57" t="s">
        <v>608</v>
      </c>
      <c r="D1442" s="56" t="s">
        <v>607</v>
      </c>
      <c r="E1442" s="55" t="s">
        <v>43</v>
      </c>
      <c r="F1442" s="53">
        <v>4</v>
      </c>
      <c r="G1442" s="53">
        <v>0</v>
      </c>
      <c r="H1442" s="54">
        <v>0</v>
      </c>
      <c r="I1442" s="54"/>
      <c r="J1442" s="54">
        <v>0</v>
      </c>
      <c r="K1442" s="53">
        <f t="shared" si="597"/>
        <v>4</v>
      </c>
      <c r="L1442" s="52">
        <v>27.65</v>
      </c>
      <c r="M1442" s="51">
        <f t="shared" si="602"/>
        <v>110.6</v>
      </c>
      <c r="N1442" s="50"/>
      <c r="O1442" s="50">
        <f t="shared" ref="O1442:O1505" si="604">ROUND(N1442*$L1442,2)</f>
        <v>0</v>
      </c>
      <c r="P1442" s="50"/>
      <c r="Q1442" s="50">
        <f t="shared" ref="Q1442:Q1505" si="605">ROUND(P1442*$L1442,2)</f>
        <v>0</v>
      </c>
      <c r="R1442" s="50"/>
      <c r="S1442" s="50">
        <f t="shared" ref="S1442:S1505" si="606">ROUND(R1442*$L1442,2)</f>
        <v>0</v>
      </c>
      <c r="T1442" s="50"/>
      <c r="U1442" s="50">
        <f t="shared" ref="U1442:U1505" si="607">ROUND(T1442*$L1442,2)</f>
        <v>0</v>
      </c>
      <c r="V1442" s="50"/>
      <c r="W1442" s="50">
        <f t="shared" ref="W1442:W1505" si="608">ROUND(V1442*$L1442,2)</f>
        <v>0</v>
      </c>
      <c r="X1442" s="50"/>
      <c r="Y1442" s="50">
        <f t="shared" ref="Y1442:Y1505" si="609">ROUND(X1442*$L1442,2)</f>
        <v>0</v>
      </c>
      <c r="Z1442" s="50"/>
      <c r="AA1442" s="50">
        <f t="shared" ref="AA1442:AA1505" si="610">ROUND(Z1442*$L1442,2)</f>
        <v>0</v>
      </c>
      <c r="AB1442" s="50"/>
      <c r="AC1442" s="50">
        <f t="shared" si="598"/>
        <v>0</v>
      </c>
      <c r="AD1442" s="50"/>
      <c r="AE1442" s="50">
        <f t="shared" si="590"/>
        <v>0</v>
      </c>
      <c r="AF1442" s="50"/>
      <c r="AG1442" s="50">
        <f t="shared" si="591"/>
        <v>0</v>
      </c>
      <c r="AH1442" s="50">
        <v>4</v>
      </c>
      <c r="AI1442" s="50">
        <f t="shared" si="589"/>
        <v>110.6</v>
      </c>
      <c r="AJ1442" s="50"/>
      <c r="AK1442" s="50">
        <f t="shared" si="588"/>
        <v>0</v>
      </c>
      <c r="AL1442" s="50"/>
      <c r="AM1442" s="50">
        <f t="shared" si="599"/>
        <v>0</v>
      </c>
      <c r="AN1442" s="50"/>
      <c r="AO1442" s="50">
        <f t="shared" si="600"/>
        <v>0</v>
      </c>
      <c r="AP1442" s="49">
        <f t="shared" si="601"/>
        <v>4</v>
      </c>
      <c r="AQ1442" s="49">
        <f t="shared" si="594"/>
        <v>110.6</v>
      </c>
      <c r="AR1442" s="49">
        <f t="shared" si="595"/>
        <v>0</v>
      </c>
      <c r="AS1442" s="58">
        <f t="shared" si="596"/>
        <v>0</v>
      </c>
      <c r="AT1442" s="47"/>
      <c r="AU1442" s="46"/>
      <c r="AV1442" s="24">
        <f t="shared" si="603"/>
        <v>0</v>
      </c>
      <c r="AW1442" s="23" t="str">
        <f t="shared" si="593"/>
        <v>NÃO MEDIDO</v>
      </c>
      <c r="AX1442" s="45"/>
    </row>
    <row r="1443" spans="1:50" s="41" customFormat="1" ht="30" customHeight="1" x14ac:dyDescent="0.2">
      <c r="A1443" s="41" t="s">
        <v>39</v>
      </c>
      <c r="C1443" s="57" t="s">
        <v>606</v>
      </c>
      <c r="D1443" s="56" t="s">
        <v>605</v>
      </c>
      <c r="E1443" s="55" t="s">
        <v>43</v>
      </c>
      <c r="F1443" s="53">
        <v>4</v>
      </c>
      <c r="G1443" s="53">
        <v>0</v>
      </c>
      <c r="H1443" s="54">
        <v>0</v>
      </c>
      <c r="I1443" s="54"/>
      <c r="J1443" s="54">
        <v>0</v>
      </c>
      <c r="K1443" s="53">
        <f t="shared" si="597"/>
        <v>4</v>
      </c>
      <c r="L1443" s="52">
        <v>27.65</v>
      </c>
      <c r="M1443" s="51">
        <f t="shared" si="602"/>
        <v>110.6</v>
      </c>
      <c r="N1443" s="50"/>
      <c r="O1443" s="50">
        <f t="shared" si="604"/>
        <v>0</v>
      </c>
      <c r="P1443" s="50"/>
      <c r="Q1443" s="50">
        <f t="shared" si="605"/>
        <v>0</v>
      </c>
      <c r="R1443" s="50"/>
      <c r="S1443" s="50">
        <f t="shared" si="606"/>
        <v>0</v>
      </c>
      <c r="T1443" s="50"/>
      <c r="U1443" s="50">
        <f t="shared" si="607"/>
        <v>0</v>
      </c>
      <c r="V1443" s="50"/>
      <c r="W1443" s="50">
        <f t="shared" si="608"/>
        <v>0</v>
      </c>
      <c r="X1443" s="50"/>
      <c r="Y1443" s="50">
        <f t="shared" si="609"/>
        <v>0</v>
      </c>
      <c r="Z1443" s="50"/>
      <c r="AA1443" s="50">
        <f t="shared" si="610"/>
        <v>0</v>
      </c>
      <c r="AB1443" s="50"/>
      <c r="AC1443" s="50">
        <f t="shared" si="598"/>
        <v>0</v>
      </c>
      <c r="AD1443" s="50"/>
      <c r="AE1443" s="50">
        <f t="shared" si="590"/>
        <v>0</v>
      </c>
      <c r="AF1443" s="50"/>
      <c r="AG1443" s="50">
        <f t="shared" si="591"/>
        <v>0</v>
      </c>
      <c r="AH1443" s="50">
        <v>4</v>
      </c>
      <c r="AI1443" s="50">
        <f t="shared" si="589"/>
        <v>110.6</v>
      </c>
      <c r="AJ1443" s="50"/>
      <c r="AK1443" s="50">
        <f t="shared" si="588"/>
        <v>0</v>
      </c>
      <c r="AL1443" s="50"/>
      <c r="AM1443" s="50">
        <f t="shared" si="599"/>
        <v>0</v>
      </c>
      <c r="AN1443" s="50"/>
      <c r="AO1443" s="50">
        <f t="shared" si="600"/>
        <v>0</v>
      </c>
      <c r="AP1443" s="49">
        <f t="shared" si="601"/>
        <v>4</v>
      </c>
      <c r="AQ1443" s="49">
        <f t="shared" si="594"/>
        <v>110.6</v>
      </c>
      <c r="AR1443" s="49">
        <f t="shared" si="595"/>
        <v>0</v>
      </c>
      <c r="AS1443" s="58">
        <f t="shared" si="596"/>
        <v>0</v>
      </c>
      <c r="AT1443" s="47"/>
      <c r="AU1443" s="46"/>
      <c r="AV1443" s="24">
        <f t="shared" si="603"/>
        <v>0</v>
      </c>
      <c r="AW1443" s="23" t="str">
        <f t="shared" si="593"/>
        <v>NÃO MEDIDO</v>
      </c>
      <c r="AX1443" s="45"/>
    </row>
    <row r="1444" spans="1:50" s="41" customFormat="1" ht="30" customHeight="1" x14ac:dyDescent="0.2">
      <c r="A1444" s="41" t="s">
        <v>39</v>
      </c>
      <c r="C1444" s="57" t="s">
        <v>604</v>
      </c>
      <c r="D1444" s="56" t="s">
        <v>603</v>
      </c>
      <c r="E1444" s="55" t="s">
        <v>43</v>
      </c>
      <c r="F1444" s="53">
        <v>4</v>
      </c>
      <c r="G1444" s="53">
        <v>0</v>
      </c>
      <c r="H1444" s="54">
        <v>0</v>
      </c>
      <c r="I1444" s="54"/>
      <c r="J1444" s="54">
        <v>0</v>
      </c>
      <c r="K1444" s="53">
        <f t="shared" si="597"/>
        <v>4</v>
      </c>
      <c r="L1444" s="52">
        <v>27.65</v>
      </c>
      <c r="M1444" s="51">
        <f t="shared" si="602"/>
        <v>110.6</v>
      </c>
      <c r="N1444" s="50"/>
      <c r="O1444" s="50">
        <f t="shared" si="604"/>
        <v>0</v>
      </c>
      <c r="P1444" s="50"/>
      <c r="Q1444" s="50">
        <f t="shared" si="605"/>
        <v>0</v>
      </c>
      <c r="R1444" s="50"/>
      <c r="S1444" s="50">
        <f t="shared" si="606"/>
        <v>0</v>
      </c>
      <c r="T1444" s="50"/>
      <c r="U1444" s="50">
        <f t="shared" si="607"/>
        <v>0</v>
      </c>
      <c r="V1444" s="50"/>
      <c r="W1444" s="50">
        <f t="shared" si="608"/>
        <v>0</v>
      </c>
      <c r="X1444" s="50"/>
      <c r="Y1444" s="50">
        <f t="shared" si="609"/>
        <v>0</v>
      </c>
      <c r="Z1444" s="50"/>
      <c r="AA1444" s="50">
        <f t="shared" si="610"/>
        <v>0</v>
      </c>
      <c r="AB1444" s="50"/>
      <c r="AC1444" s="50">
        <f t="shared" si="598"/>
        <v>0</v>
      </c>
      <c r="AD1444" s="50"/>
      <c r="AE1444" s="50">
        <f t="shared" si="590"/>
        <v>0</v>
      </c>
      <c r="AF1444" s="50"/>
      <c r="AG1444" s="50">
        <f t="shared" si="591"/>
        <v>0</v>
      </c>
      <c r="AH1444" s="50">
        <v>4</v>
      </c>
      <c r="AI1444" s="50">
        <f t="shared" si="589"/>
        <v>110.6</v>
      </c>
      <c r="AJ1444" s="50"/>
      <c r="AK1444" s="50">
        <f t="shared" si="588"/>
        <v>0</v>
      </c>
      <c r="AL1444" s="50"/>
      <c r="AM1444" s="50">
        <f t="shared" si="599"/>
        <v>0</v>
      </c>
      <c r="AN1444" s="50"/>
      <c r="AO1444" s="50">
        <f t="shared" si="600"/>
        <v>0</v>
      </c>
      <c r="AP1444" s="49">
        <f t="shared" si="601"/>
        <v>4</v>
      </c>
      <c r="AQ1444" s="49">
        <f t="shared" si="594"/>
        <v>110.6</v>
      </c>
      <c r="AR1444" s="49">
        <f t="shared" si="595"/>
        <v>0</v>
      </c>
      <c r="AS1444" s="58">
        <f t="shared" si="596"/>
        <v>0</v>
      </c>
      <c r="AT1444" s="47"/>
      <c r="AU1444" s="46"/>
      <c r="AV1444" s="24">
        <f t="shared" si="603"/>
        <v>0</v>
      </c>
      <c r="AW1444" s="23" t="str">
        <f t="shared" si="593"/>
        <v>NÃO MEDIDO</v>
      </c>
      <c r="AX1444" s="45"/>
    </row>
    <row r="1445" spans="1:50" s="41" customFormat="1" ht="30" customHeight="1" x14ac:dyDescent="0.2">
      <c r="A1445" s="41" t="s">
        <v>39</v>
      </c>
      <c r="C1445" s="57" t="s">
        <v>602</v>
      </c>
      <c r="D1445" s="56" t="s">
        <v>601</v>
      </c>
      <c r="E1445" s="55" t="s">
        <v>43</v>
      </c>
      <c r="F1445" s="53">
        <v>4</v>
      </c>
      <c r="G1445" s="53">
        <v>0</v>
      </c>
      <c r="H1445" s="54">
        <v>0</v>
      </c>
      <c r="I1445" s="54"/>
      <c r="J1445" s="54">
        <v>0</v>
      </c>
      <c r="K1445" s="53">
        <f t="shared" si="597"/>
        <v>4</v>
      </c>
      <c r="L1445" s="52">
        <v>27.65</v>
      </c>
      <c r="M1445" s="51">
        <f t="shared" si="602"/>
        <v>110.6</v>
      </c>
      <c r="N1445" s="50"/>
      <c r="O1445" s="50">
        <f t="shared" si="604"/>
        <v>0</v>
      </c>
      <c r="P1445" s="50"/>
      <c r="Q1445" s="50">
        <f t="shared" si="605"/>
        <v>0</v>
      </c>
      <c r="R1445" s="50"/>
      <c r="S1445" s="50">
        <f t="shared" si="606"/>
        <v>0</v>
      </c>
      <c r="T1445" s="50"/>
      <c r="U1445" s="50">
        <f t="shared" si="607"/>
        <v>0</v>
      </c>
      <c r="V1445" s="50"/>
      <c r="W1445" s="50">
        <f t="shared" si="608"/>
        <v>0</v>
      </c>
      <c r="X1445" s="50"/>
      <c r="Y1445" s="50">
        <f t="shared" si="609"/>
        <v>0</v>
      </c>
      <c r="Z1445" s="50"/>
      <c r="AA1445" s="50">
        <f t="shared" si="610"/>
        <v>0</v>
      </c>
      <c r="AB1445" s="50"/>
      <c r="AC1445" s="50">
        <f t="shared" si="598"/>
        <v>0</v>
      </c>
      <c r="AD1445" s="50"/>
      <c r="AE1445" s="50">
        <f t="shared" si="590"/>
        <v>0</v>
      </c>
      <c r="AF1445" s="50"/>
      <c r="AG1445" s="50">
        <f t="shared" si="591"/>
        <v>0</v>
      </c>
      <c r="AH1445" s="50">
        <v>4</v>
      </c>
      <c r="AI1445" s="50">
        <f t="shared" si="589"/>
        <v>110.6</v>
      </c>
      <c r="AJ1445" s="50"/>
      <c r="AK1445" s="50">
        <f t="shared" si="588"/>
        <v>0</v>
      </c>
      <c r="AL1445" s="50"/>
      <c r="AM1445" s="50">
        <f t="shared" si="599"/>
        <v>0</v>
      </c>
      <c r="AN1445" s="50"/>
      <c r="AO1445" s="50">
        <f t="shared" si="600"/>
        <v>0</v>
      </c>
      <c r="AP1445" s="49">
        <f t="shared" si="601"/>
        <v>4</v>
      </c>
      <c r="AQ1445" s="49">
        <f t="shared" si="594"/>
        <v>110.6</v>
      </c>
      <c r="AR1445" s="49">
        <f t="shared" si="595"/>
        <v>0</v>
      </c>
      <c r="AS1445" s="58">
        <f t="shared" si="596"/>
        <v>0</v>
      </c>
      <c r="AT1445" s="47"/>
      <c r="AU1445" s="46"/>
      <c r="AV1445" s="24">
        <f t="shared" si="603"/>
        <v>0</v>
      </c>
      <c r="AW1445" s="23" t="str">
        <f t="shared" si="593"/>
        <v>NÃO MEDIDO</v>
      </c>
      <c r="AX1445" s="45"/>
    </row>
    <row r="1446" spans="1:50" s="41" customFormat="1" ht="30" customHeight="1" x14ac:dyDescent="0.2">
      <c r="A1446" s="41" t="s">
        <v>39</v>
      </c>
      <c r="C1446" s="57" t="s">
        <v>600</v>
      </c>
      <c r="D1446" s="56" t="s">
        <v>599</v>
      </c>
      <c r="E1446" s="55" t="s">
        <v>43</v>
      </c>
      <c r="F1446" s="53">
        <v>4</v>
      </c>
      <c r="G1446" s="53">
        <v>0</v>
      </c>
      <c r="H1446" s="54">
        <v>0</v>
      </c>
      <c r="I1446" s="54"/>
      <c r="J1446" s="54">
        <v>0</v>
      </c>
      <c r="K1446" s="53">
        <f t="shared" si="597"/>
        <v>4</v>
      </c>
      <c r="L1446" s="52">
        <v>27.65</v>
      </c>
      <c r="M1446" s="51">
        <f t="shared" si="602"/>
        <v>110.6</v>
      </c>
      <c r="N1446" s="50"/>
      <c r="O1446" s="50">
        <f t="shared" si="604"/>
        <v>0</v>
      </c>
      <c r="P1446" s="50"/>
      <c r="Q1446" s="50">
        <f t="shared" si="605"/>
        <v>0</v>
      </c>
      <c r="R1446" s="50"/>
      <c r="S1446" s="50">
        <f t="shared" si="606"/>
        <v>0</v>
      </c>
      <c r="T1446" s="50"/>
      <c r="U1446" s="50">
        <f t="shared" si="607"/>
        <v>0</v>
      </c>
      <c r="V1446" s="50"/>
      <c r="W1446" s="50">
        <f t="shared" si="608"/>
        <v>0</v>
      </c>
      <c r="X1446" s="50"/>
      <c r="Y1446" s="50">
        <f t="shared" si="609"/>
        <v>0</v>
      </c>
      <c r="Z1446" s="50"/>
      <c r="AA1446" s="50">
        <f t="shared" si="610"/>
        <v>0</v>
      </c>
      <c r="AB1446" s="50"/>
      <c r="AC1446" s="50">
        <f t="shared" si="598"/>
        <v>0</v>
      </c>
      <c r="AD1446" s="50"/>
      <c r="AE1446" s="50">
        <f t="shared" si="590"/>
        <v>0</v>
      </c>
      <c r="AF1446" s="50"/>
      <c r="AG1446" s="50">
        <f t="shared" si="591"/>
        <v>0</v>
      </c>
      <c r="AH1446" s="50">
        <v>4</v>
      </c>
      <c r="AI1446" s="50">
        <f t="shared" si="589"/>
        <v>110.6</v>
      </c>
      <c r="AJ1446" s="50"/>
      <c r="AK1446" s="50">
        <f t="shared" si="588"/>
        <v>0</v>
      </c>
      <c r="AL1446" s="50"/>
      <c r="AM1446" s="50">
        <f t="shared" si="599"/>
        <v>0</v>
      </c>
      <c r="AN1446" s="50"/>
      <c r="AO1446" s="50">
        <f t="shared" si="600"/>
        <v>0</v>
      </c>
      <c r="AP1446" s="49">
        <f t="shared" si="601"/>
        <v>4</v>
      </c>
      <c r="AQ1446" s="49">
        <f t="shared" si="594"/>
        <v>110.6</v>
      </c>
      <c r="AR1446" s="49">
        <f t="shared" si="595"/>
        <v>0</v>
      </c>
      <c r="AS1446" s="58">
        <f t="shared" si="596"/>
        <v>0</v>
      </c>
      <c r="AT1446" s="47"/>
      <c r="AU1446" s="46"/>
      <c r="AV1446" s="24">
        <f t="shared" si="603"/>
        <v>0</v>
      </c>
      <c r="AW1446" s="23" t="str">
        <f t="shared" si="593"/>
        <v>NÃO MEDIDO</v>
      </c>
      <c r="AX1446" s="45"/>
    </row>
    <row r="1447" spans="1:50" s="41" customFormat="1" ht="30" customHeight="1" x14ac:dyDescent="0.2">
      <c r="A1447" s="41" t="s">
        <v>39</v>
      </c>
      <c r="C1447" s="57" t="s">
        <v>598</v>
      </c>
      <c r="D1447" s="56" t="s">
        <v>597</v>
      </c>
      <c r="E1447" s="55" t="s">
        <v>182</v>
      </c>
      <c r="F1447" s="53">
        <v>200</v>
      </c>
      <c r="G1447" s="53">
        <v>0</v>
      </c>
      <c r="H1447" s="54">
        <v>0</v>
      </c>
      <c r="I1447" s="54"/>
      <c r="J1447" s="54">
        <v>0</v>
      </c>
      <c r="K1447" s="53">
        <f t="shared" si="597"/>
        <v>200</v>
      </c>
      <c r="L1447" s="52">
        <v>7.85</v>
      </c>
      <c r="M1447" s="51">
        <f t="shared" si="602"/>
        <v>1570</v>
      </c>
      <c r="N1447" s="50"/>
      <c r="O1447" s="50">
        <f t="shared" si="604"/>
        <v>0</v>
      </c>
      <c r="P1447" s="50"/>
      <c r="Q1447" s="50">
        <f t="shared" si="605"/>
        <v>0</v>
      </c>
      <c r="R1447" s="50"/>
      <c r="S1447" s="50">
        <f t="shared" si="606"/>
        <v>0</v>
      </c>
      <c r="T1447" s="50"/>
      <c r="U1447" s="50">
        <f t="shared" si="607"/>
        <v>0</v>
      </c>
      <c r="V1447" s="50"/>
      <c r="W1447" s="50">
        <f t="shared" si="608"/>
        <v>0</v>
      </c>
      <c r="X1447" s="50"/>
      <c r="Y1447" s="50">
        <f t="shared" si="609"/>
        <v>0</v>
      </c>
      <c r="Z1447" s="50"/>
      <c r="AA1447" s="50">
        <f t="shared" si="610"/>
        <v>0</v>
      </c>
      <c r="AB1447" s="50"/>
      <c r="AC1447" s="50">
        <f t="shared" si="598"/>
        <v>0</v>
      </c>
      <c r="AD1447" s="50"/>
      <c r="AE1447" s="50">
        <f t="shared" si="590"/>
        <v>0</v>
      </c>
      <c r="AF1447" s="50"/>
      <c r="AG1447" s="50">
        <f t="shared" si="591"/>
        <v>0</v>
      </c>
      <c r="AH1447" s="50">
        <v>200</v>
      </c>
      <c r="AI1447" s="50">
        <f t="shared" si="589"/>
        <v>1570</v>
      </c>
      <c r="AJ1447" s="50"/>
      <c r="AK1447" s="50">
        <f t="shared" si="588"/>
        <v>0</v>
      </c>
      <c r="AL1447" s="50"/>
      <c r="AM1447" s="50">
        <f t="shared" si="599"/>
        <v>0</v>
      </c>
      <c r="AN1447" s="50"/>
      <c r="AO1447" s="50">
        <f t="shared" si="600"/>
        <v>0</v>
      </c>
      <c r="AP1447" s="49">
        <f t="shared" si="601"/>
        <v>200</v>
      </c>
      <c r="AQ1447" s="49">
        <f t="shared" si="594"/>
        <v>1570</v>
      </c>
      <c r="AR1447" s="49">
        <f t="shared" si="595"/>
        <v>0</v>
      </c>
      <c r="AS1447" s="58">
        <f t="shared" si="596"/>
        <v>0</v>
      </c>
      <c r="AT1447" s="47"/>
      <c r="AU1447" s="46"/>
      <c r="AV1447" s="24">
        <f t="shared" si="603"/>
        <v>0</v>
      </c>
      <c r="AW1447" s="23" t="str">
        <f t="shared" si="593"/>
        <v>NÃO MEDIDO</v>
      </c>
      <c r="AX1447" s="45"/>
    </row>
    <row r="1448" spans="1:50" s="41" customFormat="1" ht="30" customHeight="1" x14ac:dyDescent="0.2">
      <c r="A1448" s="41" t="s">
        <v>39</v>
      </c>
      <c r="C1448" s="57" t="s">
        <v>596</v>
      </c>
      <c r="D1448" s="56" t="s">
        <v>595</v>
      </c>
      <c r="E1448" s="55" t="s">
        <v>182</v>
      </c>
      <c r="F1448" s="53">
        <v>10</v>
      </c>
      <c r="G1448" s="53">
        <v>0</v>
      </c>
      <c r="H1448" s="54">
        <v>0</v>
      </c>
      <c r="I1448" s="54"/>
      <c r="J1448" s="54">
        <v>0</v>
      </c>
      <c r="K1448" s="53">
        <f t="shared" si="597"/>
        <v>10</v>
      </c>
      <c r="L1448" s="52">
        <v>27.05</v>
      </c>
      <c r="M1448" s="51">
        <f t="shared" si="602"/>
        <v>270.5</v>
      </c>
      <c r="N1448" s="50"/>
      <c r="O1448" s="50">
        <f t="shared" si="604"/>
        <v>0</v>
      </c>
      <c r="P1448" s="50"/>
      <c r="Q1448" s="50">
        <f t="shared" si="605"/>
        <v>0</v>
      </c>
      <c r="R1448" s="50"/>
      <c r="S1448" s="50">
        <f t="shared" si="606"/>
        <v>0</v>
      </c>
      <c r="T1448" s="50"/>
      <c r="U1448" s="50">
        <f t="shared" si="607"/>
        <v>0</v>
      </c>
      <c r="V1448" s="50"/>
      <c r="W1448" s="50">
        <f t="shared" si="608"/>
        <v>0</v>
      </c>
      <c r="X1448" s="50"/>
      <c r="Y1448" s="50">
        <f t="shared" si="609"/>
        <v>0</v>
      </c>
      <c r="Z1448" s="50"/>
      <c r="AA1448" s="50">
        <f t="shared" si="610"/>
        <v>0</v>
      </c>
      <c r="AB1448" s="50"/>
      <c r="AC1448" s="50">
        <f t="shared" si="598"/>
        <v>0</v>
      </c>
      <c r="AD1448" s="50"/>
      <c r="AE1448" s="50">
        <f t="shared" si="590"/>
        <v>0</v>
      </c>
      <c r="AF1448" s="50"/>
      <c r="AG1448" s="50">
        <f t="shared" si="591"/>
        <v>0</v>
      </c>
      <c r="AH1448" s="50"/>
      <c r="AI1448" s="50">
        <f t="shared" si="589"/>
        <v>0</v>
      </c>
      <c r="AJ1448" s="50"/>
      <c r="AK1448" s="50">
        <f t="shared" si="588"/>
        <v>0</v>
      </c>
      <c r="AL1448" s="50"/>
      <c r="AM1448" s="50">
        <f t="shared" si="599"/>
        <v>0</v>
      </c>
      <c r="AN1448" s="50"/>
      <c r="AO1448" s="50">
        <f t="shared" si="600"/>
        <v>0</v>
      </c>
      <c r="AP1448" s="49">
        <f t="shared" si="601"/>
        <v>0</v>
      </c>
      <c r="AQ1448" s="49">
        <f t="shared" si="594"/>
        <v>0</v>
      </c>
      <c r="AR1448" s="49">
        <f t="shared" si="595"/>
        <v>10</v>
      </c>
      <c r="AS1448" s="58">
        <f t="shared" si="596"/>
        <v>270.5</v>
      </c>
      <c r="AT1448" s="47"/>
      <c r="AU1448" s="46"/>
      <c r="AV1448" s="24">
        <f t="shared" si="603"/>
        <v>0</v>
      </c>
      <c r="AW1448" s="23" t="str">
        <f t="shared" si="593"/>
        <v>NÃO MEDIDO</v>
      </c>
      <c r="AX1448" s="45"/>
    </row>
    <row r="1449" spans="1:50" s="41" customFormat="1" ht="30" customHeight="1" x14ac:dyDescent="0.2">
      <c r="A1449" s="41" t="s">
        <v>39</v>
      </c>
      <c r="C1449" s="57" t="s">
        <v>594</v>
      </c>
      <c r="D1449" s="56" t="s">
        <v>593</v>
      </c>
      <c r="E1449" s="55" t="s">
        <v>43</v>
      </c>
      <c r="F1449" s="53">
        <v>1</v>
      </c>
      <c r="G1449" s="53">
        <v>0</v>
      </c>
      <c r="H1449" s="54">
        <v>0</v>
      </c>
      <c r="I1449" s="54"/>
      <c r="J1449" s="54">
        <v>0</v>
      </c>
      <c r="K1449" s="53">
        <f t="shared" si="597"/>
        <v>1</v>
      </c>
      <c r="L1449" s="52">
        <v>590.87</v>
      </c>
      <c r="M1449" s="51">
        <f t="shared" si="602"/>
        <v>590.87</v>
      </c>
      <c r="N1449" s="50"/>
      <c r="O1449" s="50">
        <f t="shared" si="604"/>
        <v>0</v>
      </c>
      <c r="P1449" s="50"/>
      <c r="Q1449" s="50">
        <f t="shared" si="605"/>
        <v>0</v>
      </c>
      <c r="R1449" s="50"/>
      <c r="S1449" s="50">
        <f t="shared" si="606"/>
        <v>0</v>
      </c>
      <c r="T1449" s="50"/>
      <c r="U1449" s="50">
        <f t="shared" si="607"/>
        <v>0</v>
      </c>
      <c r="V1449" s="50"/>
      <c r="W1449" s="50">
        <f t="shared" si="608"/>
        <v>0</v>
      </c>
      <c r="X1449" s="50"/>
      <c r="Y1449" s="50">
        <f t="shared" si="609"/>
        <v>0</v>
      </c>
      <c r="Z1449" s="50"/>
      <c r="AA1449" s="50">
        <f t="shared" si="610"/>
        <v>0</v>
      </c>
      <c r="AB1449" s="50"/>
      <c r="AC1449" s="50">
        <f t="shared" si="598"/>
        <v>0</v>
      </c>
      <c r="AD1449" s="50"/>
      <c r="AE1449" s="50">
        <f t="shared" si="590"/>
        <v>0</v>
      </c>
      <c r="AF1449" s="50"/>
      <c r="AG1449" s="50">
        <f t="shared" si="591"/>
        <v>0</v>
      </c>
      <c r="AH1449" s="50">
        <v>1</v>
      </c>
      <c r="AI1449" s="50">
        <f t="shared" si="589"/>
        <v>590.87</v>
      </c>
      <c r="AJ1449" s="50"/>
      <c r="AK1449" s="50">
        <f t="shared" si="588"/>
        <v>0</v>
      </c>
      <c r="AL1449" s="50"/>
      <c r="AM1449" s="50">
        <f t="shared" si="599"/>
        <v>0</v>
      </c>
      <c r="AN1449" s="50"/>
      <c r="AO1449" s="50">
        <f t="shared" si="600"/>
        <v>0</v>
      </c>
      <c r="AP1449" s="49">
        <f t="shared" si="601"/>
        <v>1</v>
      </c>
      <c r="AQ1449" s="49">
        <f t="shared" si="594"/>
        <v>590.87</v>
      </c>
      <c r="AR1449" s="49">
        <f t="shared" si="595"/>
        <v>0</v>
      </c>
      <c r="AS1449" s="58">
        <f t="shared" si="596"/>
        <v>0</v>
      </c>
      <c r="AT1449" s="47"/>
      <c r="AU1449" s="46"/>
      <c r="AV1449" s="24">
        <f t="shared" si="603"/>
        <v>0</v>
      </c>
      <c r="AW1449" s="23" t="str">
        <f t="shared" si="593"/>
        <v>NÃO MEDIDO</v>
      </c>
      <c r="AX1449" s="45"/>
    </row>
    <row r="1450" spans="1:50" s="41" customFormat="1" ht="30" customHeight="1" x14ac:dyDescent="0.2">
      <c r="A1450" s="60" t="s">
        <v>41</v>
      </c>
      <c r="B1450" s="60"/>
      <c r="C1450" s="57">
        <v>191000</v>
      </c>
      <c r="D1450" s="56" t="s">
        <v>592</v>
      </c>
      <c r="E1450" s="55"/>
      <c r="F1450" s="53"/>
      <c r="G1450" s="53">
        <v>0</v>
      </c>
      <c r="H1450" s="54">
        <v>0</v>
      </c>
      <c r="I1450" s="54"/>
      <c r="J1450" s="54">
        <v>0</v>
      </c>
      <c r="K1450" s="53">
        <f t="shared" si="597"/>
        <v>0</v>
      </c>
      <c r="L1450" s="52"/>
      <c r="M1450" s="51">
        <f t="shared" si="602"/>
        <v>0</v>
      </c>
      <c r="N1450" s="50"/>
      <c r="O1450" s="50">
        <f t="shared" si="604"/>
        <v>0</v>
      </c>
      <c r="P1450" s="50"/>
      <c r="Q1450" s="50">
        <f t="shared" si="605"/>
        <v>0</v>
      </c>
      <c r="R1450" s="50"/>
      <c r="S1450" s="50">
        <f t="shared" si="606"/>
        <v>0</v>
      </c>
      <c r="T1450" s="50"/>
      <c r="U1450" s="50">
        <f t="shared" si="607"/>
        <v>0</v>
      </c>
      <c r="V1450" s="50"/>
      <c r="W1450" s="50">
        <f t="shared" si="608"/>
        <v>0</v>
      </c>
      <c r="X1450" s="50"/>
      <c r="Y1450" s="50">
        <f t="shared" si="609"/>
        <v>0</v>
      </c>
      <c r="Z1450" s="50"/>
      <c r="AA1450" s="50">
        <f t="shared" si="610"/>
        <v>0</v>
      </c>
      <c r="AB1450" s="50"/>
      <c r="AC1450" s="50">
        <f t="shared" si="598"/>
        <v>0</v>
      </c>
      <c r="AD1450" s="50"/>
      <c r="AE1450" s="50">
        <f t="shared" si="590"/>
        <v>0</v>
      </c>
      <c r="AF1450" s="50"/>
      <c r="AG1450" s="50">
        <f t="shared" si="591"/>
        <v>0</v>
      </c>
      <c r="AH1450" s="50"/>
      <c r="AI1450" s="50">
        <f t="shared" si="589"/>
        <v>0</v>
      </c>
      <c r="AJ1450" s="50"/>
      <c r="AK1450" s="50">
        <f t="shared" si="588"/>
        <v>0</v>
      </c>
      <c r="AL1450" s="50"/>
      <c r="AM1450" s="50">
        <f t="shared" si="599"/>
        <v>0</v>
      </c>
      <c r="AN1450" s="50"/>
      <c r="AO1450" s="50">
        <f t="shared" si="600"/>
        <v>0</v>
      </c>
      <c r="AP1450" s="49">
        <f t="shared" si="601"/>
        <v>0</v>
      </c>
      <c r="AQ1450" s="49">
        <f t="shared" si="594"/>
        <v>0</v>
      </c>
      <c r="AR1450" s="49">
        <f t="shared" si="595"/>
        <v>0</v>
      </c>
      <c r="AS1450" s="58">
        <f t="shared" si="596"/>
        <v>0</v>
      </c>
      <c r="AT1450" s="47"/>
      <c r="AU1450" s="46"/>
      <c r="AV1450" s="24">
        <f t="shared" si="603"/>
        <v>0</v>
      </c>
      <c r="AW1450" s="23" t="str">
        <f>IF(COUNTIF(AW1451:AW1489,"MEDIDO")&lt;&gt;0,"MEDIDO","NÃO MEDIDO")</f>
        <v>NÃO MEDIDO</v>
      </c>
      <c r="AX1450" s="45"/>
    </row>
    <row r="1451" spans="1:50" s="41" customFormat="1" ht="49.5" customHeight="1" x14ac:dyDescent="0.2">
      <c r="A1451" s="41" t="s">
        <v>39</v>
      </c>
      <c r="C1451" s="57" t="s">
        <v>591</v>
      </c>
      <c r="D1451" s="56" t="s">
        <v>590</v>
      </c>
      <c r="E1451" s="55" t="s">
        <v>43</v>
      </c>
      <c r="F1451" s="53">
        <v>35</v>
      </c>
      <c r="G1451" s="53">
        <v>0</v>
      </c>
      <c r="H1451" s="54">
        <v>0</v>
      </c>
      <c r="I1451" s="54"/>
      <c r="J1451" s="54">
        <v>0</v>
      </c>
      <c r="K1451" s="53">
        <f t="shared" si="597"/>
        <v>35</v>
      </c>
      <c r="L1451" s="52">
        <v>28.44</v>
      </c>
      <c r="M1451" s="51">
        <f t="shared" si="602"/>
        <v>995.4</v>
      </c>
      <c r="N1451" s="50"/>
      <c r="O1451" s="50">
        <f t="shared" si="604"/>
        <v>0</v>
      </c>
      <c r="P1451" s="50"/>
      <c r="Q1451" s="50">
        <f t="shared" si="605"/>
        <v>0</v>
      </c>
      <c r="R1451" s="50"/>
      <c r="S1451" s="50">
        <f t="shared" si="606"/>
        <v>0</v>
      </c>
      <c r="T1451" s="50"/>
      <c r="U1451" s="50">
        <f t="shared" si="607"/>
        <v>0</v>
      </c>
      <c r="V1451" s="50"/>
      <c r="W1451" s="50">
        <f t="shared" si="608"/>
        <v>0</v>
      </c>
      <c r="X1451" s="50"/>
      <c r="Y1451" s="50">
        <f t="shared" si="609"/>
        <v>0</v>
      </c>
      <c r="Z1451" s="50"/>
      <c r="AA1451" s="50">
        <f t="shared" si="610"/>
        <v>0</v>
      </c>
      <c r="AB1451" s="50"/>
      <c r="AC1451" s="50">
        <f t="shared" si="598"/>
        <v>0</v>
      </c>
      <c r="AD1451" s="50"/>
      <c r="AE1451" s="50">
        <f t="shared" si="590"/>
        <v>0</v>
      </c>
      <c r="AF1451" s="50"/>
      <c r="AG1451" s="50">
        <f t="shared" si="591"/>
        <v>0</v>
      </c>
      <c r="AH1451" s="50"/>
      <c r="AI1451" s="50">
        <f t="shared" si="589"/>
        <v>0</v>
      </c>
      <c r="AJ1451" s="50"/>
      <c r="AK1451" s="50">
        <f t="shared" si="588"/>
        <v>0</v>
      </c>
      <c r="AL1451" s="50"/>
      <c r="AM1451" s="50">
        <f t="shared" si="599"/>
        <v>0</v>
      </c>
      <c r="AN1451" s="50"/>
      <c r="AO1451" s="50">
        <f t="shared" si="600"/>
        <v>0</v>
      </c>
      <c r="AP1451" s="49">
        <f t="shared" si="601"/>
        <v>0</v>
      </c>
      <c r="AQ1451" s="49">
        <f t="shared" si="594"/>
        <v>0</v>
      </c>
      <c r="AR1451" s="49">
        <f t="shared" si="595"/>
        <v>35</v>
      </c>
      <c r="AS1451" s="58">
        <f t="shared" si="596"/>
        <v>995.4</v>
      </c>
      <c r="AT1451" s="47"/>
      <c r="AU1451" s="46"/>
      <c r="AV1451" s="24">
        <f t="shared" si="603"/>
        <v>0</v>
      </c>
      <c r="AW1451" s="23" t="str">
        <f t="shared" ref="AW1451:AW1489" si="611">IF(AV1451&lt;&gt;0,"MEDIDO","NÃO MEDIDO")</f>
        <v>NÃO MEDIDO</v>
      </c>
      <c r="AX1451" s="45"/>
    </row>
    <row r="1452" spans="1:50" s="41" customFormat="1" ht="49.5" customHeight="1" x14ac:dyDescent="0.2">
      <c r="A1452" s="41" t="s">
        <v>39</v>
      </c>
      <c r="C1452" s="57" t="s">
        <v>589</v>
      </c>
      <c r="D1452" s="56" t="s">
        <v>588</v>
      </c>
      <c r="E1452" s="55" t="s">
        <v>43</v>
      </c>
      <c r="F1452" s="53">
        <v>15</v>
      </c>
      <c r="G1452" s="53">
        <v>0</v>
      </c>
      <c r="H1452" s="54">
        <v>0</v>
      </c>
      <c r="I1452" s="54"/>
      <c r="J1452" s="54">
        <v>0</v>
      </c>
      <c r="K1452" s="53">
        <f t="shared" si="597"/>
        <v>15</v>
      </c>
      <c r="L1452" s="52">
        <v>624.92999999999995</v>
      </c>
      <c r="M1452" s="51">
        <f t="shared" si="602"/>
        <v>9373.9500000000007</v>
      </c>
      <c r="N1452" s="50"/>
      <c r="O1452" s="50">
        <f t="shared" si="604"/>
        <v>0</v>
      </c>
      <c r="P1452" s="50"/>
      <c r="Q1452" s="50">
        <f t="shared" si="605"/>
        <v>0</v>
      </c>
      <c r="R1452" s="50"/>
      <c r="S1452" s="50">
        <f t="shared" si="606"/>
        <v>0</v>
      </c>
      <c r="T1452" s="50"/>
      <c r="U1452" s="50">
        <f t="shared" si="607"/>
        <v>0</v>
      </c>
      <c r="V1452" s="50"/>
      <c r="W1452" s="50">
        <f t="shared" si="608"/>
        <v>0</v>
      </c>
      <c r="X1452" s="50"/>
      <c r="Y1452" s="50">
        <f t="shared" si="609"/>
        <v>0</v>
      </c>
      <c r="Z1452" s="50"/>
      <c r="AA1452" s="50">
        <f t="shared" si="610"/>
        <v>0</v>
      </c>
      <c r="AB1452" s="50"/>
      <c r="AC1452" s="50">
        <f t="shared" si="598"/>
        <v>0</v>
      </c>
      <c r="AD1452" s="50"/>
      <c r="AE1452" s="50">
        <f t="shared" si="590"/>
        <v>0</v>
      </c>
      <c r="AF1452" s="50"/>
      <c r="AG1452" s="50">
        <f t="shared" si="591"/>
        <v>0</v>
      </c>
      <c r="AH1452" s="50">
        <v>14</v>
      </c>
      <c r="AI1452" s="50">
        <f t="shared" si="589"/>
        <v>8749.02</v>
      </c>
      <c r="AJ1452" s="50"/>
      <c r="AK1452" s="50">
        <f t="shared" si="588"/>
        <v>0</v>
      </c>
      <c r="AL1452" s="50"/>
      <c r="AM1452" s="50">
        <f t="shared" si="599"/>
        <v>0</v>
      </c>
      <c r="AN1452" s="50"/>
      <c r="AO1452" s="50">
        <f t="shared" si="600"/>
        <v>0</v>
      </c>
      <c r="AP1452" s="49">
        <f t="shared" si="601"/>
        <v>14</v>
      </c>
      <c r="AQ1452" s="49">
        <f t="shared" si="594"/>
        <v>8749.02</v>
      </c>
      <c r="AR1452" s="49">
        <f t="shared" si="595"/>
        <v>1</v>
      </c>
      <c r="AS1452" s="58">
        <f t="shared" si="596"/>
        <v>624.93000000000029</v>
      </c>
      <c r="AT1452" s="47"/>
      <c r="AU1452" s="46"/>
      <c r="AV1452" s="24">
        <f t="shared" si="603"/>
        <v>0</v>
      </c>
      <c r="AW1452" s="23" t="str">
        <f t="shared" si="611"/>
        <v>NÃO MEDIDO</v>
      </c>
      <c r="AX1452" s="45"/>
    </row>
    <row r="1453" spans="1:50" s="41" customFormat="1" ht="49.5" customHeight="1" x14ac:dyDescent="0.2">
      <c r="A1453" s="41" t="s">
        <v>39</v>
      </c>
      <c r="C1453" s="57" t="s">
        <v>587</v>
      </c>
      <c r="D1453" s="56" t="s">
        <v>586</v>
      </c>
      <c r="E1453" s="55" t="s">
        <v>43</v>
      </c>
      <c r="F1453" s="53">
        <v>1</v>
      </c>
      <c r="G1453" s="53">
        <v>0</v>
      </c>
      <c r="H1453" s="54">
        <v>0</v>
      </c>
      <c r="I1453" s="54"/>
      <c r="J1453" s="54">
        <v>0</v>
      </c>
      <c r="K1453" s="53">
        <f t="shared" si="597"/>
        <v>1</v>
      </c>
      <c r="L1453" s="52">
        <v>292.17</v>
      </c>
      <c r="M1453" s="51">
        <f t="shared" si="602"/>
        <v>292.17</v>
      </c>
      <c r="N1453" s="50"/>
      <c r="O1453" s="50">
        <f t="shared" si="604"/>
        <v>0</v>
      </c>
      <c r="P1453" s="50"/>
      <c r="Q1453" s="50">
        <f t="shared" si="605"/>
        <v>0</v>
      </c>
      <c r="R1453" s="50"/>
      <c r="S1453" s="50">
        <f t="shared" si="606"/>
        <v>0</v>
      </c>
      <c r="T1453" s="50"/>
      <c r="U1453" s="50">
        <f t="shared" si="607"/>
        <v>0</v>
      </c>
      <c r="V1453" s="50"/>
      <c r="W1453" s="50">
        <f t="shared" si="608"/>
        <v>0</v>
      </c>
      <c r="X1453" s="50"/>
      <c r="Y1453" s="50">
        <f t="shared" si="609"/>
        <v>0</v>
      </c>
      <c r="Z1453" s="50"/>
      <c r="AA1453" s="50">
        <f t="shared" si="610"/>
        <v>0</v>
      </c>
      <c r="AB1453" s="50"/>
      <c r="AC1453" s="50">
        <f t="shared" si="598"/>
        <v>0</v>
      </c>
      <c r="AD1453" s="50"/>
      <c r="AE1453" s="50">
        <f t="shared" si="590"/>
        <v>0</v>
      </c>
      <c r="AF1453" s="50"/>
      <c r="AG1453" s="50">
        <f t="shared" si="591"/>
        <v>0</v>
      </c>
      <c r="AH1453" s="50">
        <v>1</v>
      </c>
      <c r="AI1453" s="50">
        <f t="shared" si="589"/>
        <v>292.17</v>
      </c>
      <c r="AJ1453" s="50"/>
      <c r="AK1453" s="50">
        <f t="shared" ref="AK1453:AK1516" si="612">ROUND(AJ1453*$L1453,2)</f>
        <v>0</v>
      </c>
      <c r="AL1453" s="50"/>
      <c r="AM1453" s="50">
        <f t="shared" si="599"/>
        <v>0</v>
      </c>
      <c r="AN1453" s="50"/>
      <c r="AO1453" s="50">
        <f t="shared" si="600"/>
        <v>0</v>
      </c>
      <c r="AP1453" s="49">
        <f t="shared" si="601"/>
        <v>1</v>
      </c>
      <c r="AQ1453" s="49">
        <f t="shared" si="594"/>
        <v>292.17</v>
      </c>
      <c r="AR1453" s="49">
        <f t="shared" si="595"/>
        <v>0</v>
      </c>
      <c r="AS1453" s="58">
        <f t="shared" si="596"/>
        <v>0</v>
      </c>
      <c r="AT1453" s="47"/>
      <c r="AU1453" s="46"/>
      <c r="AV1453" s="24">
        <f t="shared" si="603"/>
        <v>0</v>
      </c>
      <c r="AW1453" s="23" t="str">
        <f t="shared" si="611"/>
        <v>NÃO MEDIDO</v>
      </c>
      <c r="AX1453" s="45"/>
    </row>
    <row r="1454" spans="1:50" s="41" customFormat="1" ht="49.5" customHeight="1" x14ac:dyDescent="0.2">
      <c r="A1454" s="41" t="s">
        <v>39</v>
      </c>
      <c r="C1454" s="57" t="s">
        <v>585</v>
      </c>
      <c r="D1454" s="56" t="s">
        <v>584</v>
      </c>
      <c r="E1454" s="55" t="s">
        <v>43</v>
      </c>
      <c r="F1454" s="53">
        <v>2</v>
      </c>
      <c r="G1454" s="53">
        <v>0</v>
      </c>
      <c r="H1454" s="54">
        <v>0</v>
      </c>
      <c r="I1454" s="54"/>
      <c r="J1454" s="54">
        <v>0</v>
      </c>
      <c r="K1454" s="53">
        <f t="shared" si="597"/>
        <v>2</v>
      </c>
      <c r="L1454" s="52">
        <v>192.97</v>
      </c>
      <c r="M1454" s="51">
        <f t="shared" si="602"/>
        <v>385.94</v>
      </c>
      <c r="N1454" s="50"/>
      <c r="O1454" s="50">
        <f t="shared" si="604"/>
        <v>0</v>
      </c>
      <c r="P1454" s="50"/>
      <c r="Q1454" s="50">
        <f t="shared" si="605"/>
        <v>0</v>
      </c>
      <c r="R1454" s="50"/>
      <c r="S1454" s="50">
        <f t="shared" si="606"/>
        <v>0</v>
      </c>
      <c r="T1454" s="50"/>
      <c r="U1454" s="50">
        <f t="shared" si="607"/>
        <v>0</v>
      </c>
      <c r="V1454" s="50"/>
      <c r="W1454" s="50">
        <f t="shared" si="608"/>
        <v>0</v>
      </c>
      <c r="X1454" s="50"/>
      <c r="Y1454" s="50">
        <f t="shared" si="609"/>
        <v>0</v>
      </c>
      <c r="Z1454" s="50"/>
      <c r="AA1454" s="50">
        <f t="shared" si="610"/>
        <v>0</v>
      </c>
      <c r="AB1454" s="50"/>
      <c r="AC1454" s="50">
        <f t="shared" si="598"/>
        <v>0</v>
      </c>
      <c r="AD1454" s="50"/>
      <c r="AE1454" s="50">
        <f t="shared" si="590"/>
        <v>0</v>
      </c>
      <c r="AF1454" s="50"/>
      <c r="AG1454" s="50">
        <f t="shared" si="591"/>
        <v>0</v>
      </c>
      <c r="AH1454" s="50">
        <v>2</v>
      </c>
      <c r="AI1454" s="50">
        <f t="shared" si="589"/>
        <v>385.94</v>
      </c>
      <c r="AJ1454" s="50"/>
      <c r="AK1454" s="50">
        <f t="shared" si="612"/>
        <v>0</v>
      </c>
      <c r="AL1454" s="50"/>
      <c r="AM1454" s="50">
        <f t="shared" si="599"/>
        <v>0</v>
      </c>
      <c r="AN1454" s="50"/>
      <c r="AO1454" s="50">
        <f t="shared" si="600"/>
        <v>0</v>
      </c>
      <c r="AP1454" s="49">
        <f t="shared" si="601"/>
        <v>2</v>
      </c>
      <c r="AQ1454" s="49">
        <f t="shared" si="594"/>
        <v>385.94</v>
      </c>
      <c r="AR1454" s="49">
        <f t="shared" si="595"/>
        <v>0</v>
      </c>
      <c r="AS1454" s="58">
        <f t="shared" si="596"/>
        <v>0</v>
      </c>
      <c r="AT1454" s="47"/>
      <c r="AU1454" s="46"/>
      <c r="AV1454" s="24">
        <f t="shared" si="603"/>
        <v>0</v>
      </c>
      <c r="AW1454" s="23" t="str">
        <f t="shared" si="611"/>
        <v>NÃO MEDIDO</v>
      </c>
      <c r="AX1454" s="45"/>
    </row>
    <row r="1455" spans="1:50" s="41" customFormat="1" ht="49.5" customHeight="1" x14ac:dyDescent="0.2">
      <c r="A1455" s="41" t="s">
        <v>39</v>
      </c>
      <c r="C1455" s="57" t="s">
        <v>583</v>
      </c>
      <c r="D1455" s="56" t="s">
        <v>582</v>
      </c>
      <c r="E1455" s="55" t="s">
        <v>43</v>
      </c>
      <c r="F1455" s="53">
        <v>2</v>
      </c>
      <c r="G1455" s="53">
        <v>0</v>
      </c>
      <c r="H1455" s="54">
        <v>0</v>
      </c>
      <c r="I1455" s="54"/>
      <c r="J1455" s="54">
        <v>0</v>
      </c>
      <c r="K1455" s="53">
        <f t="shared" si="597"/>
        <v>2</v>
      </c>
      <c r="L1455" s="52">
        <v>679.75</v>
      </c>
      <c r="M1455" s="51">
        <f t="shared" si="602"/>
        <v>1359.5</v>
      </c>
      <c r="N1455" s="50"/>
      <c r="O1455" s="50">
        <f t="shared" si="604"/>
        <v>0</v>
      </c>
      <c r="P1455" s="50"/>
      <c r="Q1455" s="50">
        <f t="shared" si="605"/>
        <v>0</v>
      </c>
      <c r="R1455" s="50"/>
      <c r="S1455" s="50">
        <f t="shared" si="606"/>
        <v>0</v>
      </c>
      <c r="T1455" s="50"/>
      <c r="U1455" s="50">
        <f t="shared" si="607"/>
        <v>0</v>
      </c>
      <c r="V1455" s="50"/>
      <c r="W1455" s="50">
        <f t="shared" si="608"/>
        <v>0</v>
      </c>
      <c r="X1455" s="50"/>
      <c r="Y1455" s="50">
        <f t="shared" si="609"/>
        <v>0</v>
      </c>
      <c r="Z1455" s="50"/>
      <c r="AA1455" s="50">
        <f t="shared" si="610"/>
        <v>0</v>
      </c>
      <c r="AB1455" s="50"/>
      <c r="AC1455" s="50">
        <f t="shared" si="598"/>
        <v>0</v>
      </c>
      <c r="AD1455" s="50"/>
      <c r="AE1455" s="50">
        <f t="shared" si="590"/>
        <v>0</v>
      </c>
      <c r="AF1455" s="50"/>
      <c r="AG1455" s="50">
        <f t="shared" si="591"/>
        <v>0</v>
      </c>
      <c r="AH1455" s="50">
        <v>2</v>
      </c>
      <c r="AI1455" s="50">
        <f t="shared" si="589"/>
        <v>1359.5</v>
      </c>
      <c r="AJ1455" s="50"/>
      <c r="AK1455" s="50">
        <f t="shared" si="612"/>
        <v>0</v>
      </c>
      <c r="AL1455" s="50"/>
      <c r="AM1455" s="50">
        <f t="shared" si="599"/>
        <v>0</v>
      </c>
      <c r="AN1455" s="50"/>
      <c r="AO1455" s="50">
        <f t="shared" si="600"/>
        <v>0</v>
      </c>
      <c r="AP1455" s="49">
        <f t="shared" si="601"/>
        <v>2</v>
      </c>
      <c r="AQ1455" s="49">
        <f t="shared" si="594"/>
        <v>1359.5</v>
      </c>
      <c r="AR1455" s="49">
        <f t="shared" si="595"/>
        <v>0</v>
      </c>
      <c r="AS1455" s="58">
        <f t="shared" si="596"/>
        <v>0</v>
      </c>
      <c r="AT1455" s="47"/>
      <c r="AU1455" s="46"/>
      <c r="AV1455" s="24">
        <f t="shared" si="603"/>
        <v>0</v>
      </c>
      <c r="AW1455" s="23" t="str">
        <f t="shared" si="611"/>
        <v>NÃO MEDIDO</v>
      </c>
      <c r="AX1455" s="45"/>
    </row>
    <row r="1456" spans="1:50" s="41" customFormat="1" ht="49.5" customHeight="1" x14ac:dyDescent="0.2">
      <c r="A1456" s="41" t="s">
        <v>39</v>
      </c>
      <c r="C1456" s="57" t="s">
        <v>581</v>
      </c>
      <c r="D1456" s="56" t="s">
        <v>580</v>
      </c>
      <c r="E1456" s="55" t="s">
        <v>43</v>
      </c>
      <c r="F1456" s="53">
        <v>17</v>
      </c>
      <c r="G1456" s="53">
        <v>0</v>
      </c>
      <c r="H1456" s="54">
        <v>0</v>
      </c>
      <c r="I1456" s="54"/>
      <c r="J1456" s="54">
        <v>0</v>
      </c>
      <c r="K1456" s="53">
        <f t="shared" si="597"/>
        <v>17</v>
      </c>
      <c r="L1456" s="52">
        <v>418.32</v>
      </c>
      <c r="M1456" s="51">
        <f t="shared" si="602"/>
        <v>7111.44</v>
      </c>
      <c r="N1456" s="50"/>
      <c r="O1456" s="50">
        <f t="shared" si="604"/>
        <v>0</v>
      </c>
      <c r="P1456" s="50"/>
      <c r="Q1456" s="50">
        <f t="shared" si="605"/>
        <v>0</v>
      </c>
      <c r="R1456" s="50"/>
      <c r="S1456" s="50">
        <f t="shared" si="606"/>
        <v>0</v>
      </c>
      <c r="T1456" s="50"/>
      <c r="U1456" s="50">
        <f t="shared" si="607"/>
        <v>0</v>
      </c>
      <c r="V1456" s="50"/>
      <c r="W1456" s="50">
        <f t="shared" si="608"/>
        <v>0</v>
      </c>
      <c r="X1456" s="50"/>
      <c r="Y1456" s="50">
        <f t="shared" si="609"/>
        <v>0</v>
      </c>
      <c r="Z1456" s="50"/>
      <c r="AA1456" s="50">
        <f t="shared" si="610"/>
        <v>0</v>
      </c>
      <c r="AB1456" s="50"/>
      <c r="AC1456" s="50">
        <f t="shared" si="598"/>
        <v>0</v>
      </c>
      <c r="AD1456" s="50"/>
      <c r="AE1456" s="50">
        <f t="shared" si="590"/>
        <v>0</v>
      </c>
      <c r="AF1456" s="50"/>
      <c r="AG1456" s="50">
        <f t="shared" si="591"/>
        <v>0</v>
      </c>
      <c r="AH1456" s="50">
        <v>11</v>
      </c>
      <c r="AI1456" s="50">
        <f t="shared" ref="AI1456:AI1519" si="613">ROUND(AH1456*$L1456,2)</f>
        <v>4601.5200000000004</v>
      </c>
      <c r="AJ1456" s="50"/>
      <c r="AK1456" s="50">
        <f t="shared" si="612"/>
        <v>0</v>
      </c>
      <c r="AL1456" s="50"/>
      <c r="AM1456" s="50">
        <f t="shared" si="599"/>
        <v>0</v>
      </c>
      <c r="AN1456" s="50"/>
      <c r="AO1456" s="50">
        <f t="shared" si="600"/>
        <v>0</v>
      </c>
      <c r="AP1456" s="49">
        <f t="shared" si="601"/>
        <v>11</v>
      </c>
      <c r="AQ1456" s="49">
        <f t="shared" si="594"/>
        <v>4601.5200000000004</v>
      </c>
      <c r="AR1456" s="49">
        <f t="shared" si="595"/>
        <v>6</v>
      </c>
      <c r="AS1456" s="58">
        <f t="shared" si="596"/>
        <v>2509.9199999999992</v>
      </c>
      <c r="AT1456" s="47"/>
      <c r="AU1456" s="46"/>
      <c r="AV1456" s="24">
        <f t="shared" si="603"/>
        <v>0</v>
      </c>
      <c r="AW1456" s="23" t="str">
        <f t="shared" si="611"/>
        <v>NÃO MEDIDO</v>
      </c>
      <c r="AX1456" s="45"/>
    </row>
    <row r="1457" spans="1:50" s="41" customFormat="1" ht="47.25" customHeight="1" x14ac:dyDescent="0.2">
      <c r="A1457" s="41" t="s">
        <v>39</v>
      </c>
      <c r="C1457" s="57" t="s">
        <v>579</v>
      </c>
      <c r="D1457" s="56" t="s">
        <v>578</v>
      </c>
      <c r="E1457" s="55" t="s">
        <v>43</v>
      </c>
      <c r="F1457" s="53">
        <v>15</v>
      </c>
      <c r="G1457" s="53">
        <v>0</v>
      </c>
      <c r="H1457" s="54">
        <v>0</v>
      </c>
      <c r="I1457" s="54"/>
      <c r="J1457" s="54">
        <v>0</v>
      </c>
      <c r="K1457" s="53">
        <f t="shared" si="597"/>
        <v>15</v>
      </c>
      <c r="L1457" s="52">
        <v>875.93</v>
      </c>
      <c r="M1457" s="51">
        <f t="shared" si="602"/>
        <v>13138.95</v>
      </c>
      <c r="N1457" s="50"/>
      <c r="O1457" s="50">
        <f t="shared" si="604"/>
        <v>0</v>
      </c>
      <c r="P1457" s="50"/>
      <c r="Q1457" s="50">
        <f t="shared" si="605"/>
        <v>0</v>
      </c>
      <c r="R1457" s="50"/>
      <c r="S1457" s="50">
        <f t="shared" si="606"/>
        <v>0</v>
      </c>
      <c r="T1457" s="50"/>
      <c r="U1457" s="50">
        <f t="shared" si="607"/>
        <v>0</v>
      </c>
      <c r="V1457" s="50"/>
      <c r="W1457" s="50">
        <f t="shared" si="608"/>
        <v>0</v>
      </c>
      <c r="X1457" s="50"/>
      <c r="Y1457" s="50">
        <f t="shared" si="609"/>
        <v>0</v>
      </c>
      <c r="Z1457" s="50"/>
      <c r="AA1457" s="50">
        <f t="shared" si="610"/>
        <v>0</v>
      </c>
      <c r="AB1457" s="50"/>
      <c r="AC1457" s="50">
        <f t="shared" si="598"/>
        <v>0</v>
      </c>
      <c r="AD1457" s="50"/>
      <c r="AE1457" s="50">
        <f t="shared" si="590"/>
        <v>0</v>
      </c>
      <c r="AF1457" s="50"/>
      <c r="AG1457" s="50">
        <f t="shared" si="591"/>
        <v>0</v>
      </c>
      <c r="AH1457" s="50">
        <v>14</v>
      </c>
      <c r="AI1457" s="50">
        <f t="shared" si="613"/>
        <v>12263.02</v>
      </c>
      <c r="AJ1457" s="50"/>
      <c r="AK1457" s="50">
        <f t="shared" si="612"/>
        <v>0</v>
      </c>
      <c r="AL1457" s="50"/>
      <c r="AM1457" s="50">
        <f t="shared" si="599"/>
        <v>0</v>
      </c>
      <c r="AN1457" s="50"/>
      <c r="AO1457" s="50">
        <f t="shared" si="600"/>
        <v>0</v>
      </c>
      <c r="AP1457" s="49">
        <f t="shared" si="601"/>
        <v>14</v>
      </c>
      <c r="AQ1457" s="49">
        <f t="shared" si="594"/>
        <v>12263.02</v>
      </c>
      <c r="AR1457" s="49">
        <f t="shared" si="595"/>
        <v>1</v>
      </c>
      <c r="AS1457" s="58">
        <f t="shared" si="596"/>
        <v>875.93000000000029</v>
      </c>
      <c r="AT1457" s="47"/>
      <c r="AU1457" s="46"/>
      <c r="AV1457" s="24">
        <f t="shared" si="603"/>
        <v>0</v>
      </c>
      <c r="AW1457" s="23" t="str">
        <f t="shared" si="611"/>
        <v>NÃO MEDIDO</v>
      </c>
      <c r="AX1457" s="45"/>
    </row>
    <row r="1458" spans="1:50" s="41" customFormat="1" ht="47.25" customHeight="1" x14ac:dyDescent="0.2">
      <c r="A1458" s="41" t="s">
        <v>39</v>
      </c>
      <c r="C1458" s="57" t="s">
        <v>577</v>
      </c>
      <c r="D1458" s="56" t="s">
        <v>576</v>
      </c>
      <c r="E1458" s="55" t="s">
        <v>43</v>
      </c>
      <c r="F1458" s="53">
        <v>9</v>
      </c>
      <c r="G1458" s="53">
        <v>0</v>
      </c>
      <c r="H1458" s="54">
        <v>0</v>
      </c>
      <c r="I1458" s="54"/>
      <c r="J1458" s="54">
        <v>0</v>
      </c>
      <c r="K1458" s="53">
        <f t="shared" si="597"/>
        <v>9</v>
      </c>
      <c r="L1458" s="52">
        <v>729.22</v>
      </c>
      <c r="M1458" s="51">
        <f t="shared" si="602"/>
        <v>6562.98</v>
      </c>
      <c r="N1458" s="50"/>
      <c r="O1458" s="50">
        <f t="shared" si="604"/>
        <v>0</v>
      </c>
      <c r="P1458" s="50"/>
      <c r="Q1458" s="50">
        <f t="shared" si="605"/>
        <v>0</v>
      </c>
      <c r="R1458" s="50"/>
      <c r="S1458" s="50">
        <f t="shared" si="606"/>
        <v>0</v>
      </c>
      <c r="T1458" s="50"/>
      <c r="U1458" s="50">
        <f t="shared" si="607"/>
        <v>0</v>
      </c>
      <c r="V1458" s="50"/>
      <c r="W1458" s="50">
        <f t="shared" si="608"/>
        <v>0</v>
      </c>
      <c r="X1458" s="50"/>
      <c r="Y1458" s="50">
        <f t="shared" si="609"/>
        <v>0</v>
      </c>
      <c r="Z1458" s="50"/>
      <c r="AA1458" s="50">
        <f t="shared" si="610"/>
        <v>0</v>
      </c>
      <c r="AB1458" s="50"/>
      <c r="AC1458" s="50">
        <f t="shared" si="598"/>
        <v>0</v>
      </c>
      <c r="AD1458" s="50"/>
      <c r="AE1458" s="50">
        <f t="shared" si="590"/>
        <v>0</v>
      </c>
      <c r="AF1458" s="50"/>
      <c r="AG1458" s="50">
        <f t="shared" si="591"/>
        <v>0</v>
      </c>
      <c r="AH1458" s="50">
        <v>9</v>
      </c>
      <c r="AI1458" s="50">
        <f t="shared" si="613"/>
        <v>6562.98</v>
      </c>
      <c r="AJ1458" s="50"/>
      <c r="AK1458" s="50">
        <f t="shared" si="612"/>
        <v>0</v>
      </c>
      <c r="AL1458" s="50"/>
      <c r="AM1458" s="50">
        <f t="shared" si="599"/>
        <v>0</v>
      </c>
      <c r="AN1458" s="50"/>
      <c r="AO1458" s="50">
        <f t="shared" si="600"/>
        <v>0</v>
      </c>
      <c r="AP1458" s="49">
        <f t="shared" si="601"/>
        <v>9</v>
      </c>
      <c r="AQ1458" s="49">
        <f t="shared" si="594"/>
        <v>6562.98</v>
      </c>
      <c r="AR1458" s="49">
        <f t="shared" si="595"/>
        <v>0</v>
      </c>
      <c r="AS1458" s="58">
        <f t="shared" si="596"/>
        <v>0</v>
      </c>
      <c r="AT1458" s="47"/>
      <c r="AU1458" s="46"/>
      <c r="AV1458" s="24">
        <f t="shared" si="603"/>
        <v>0</v>
      </c>
      <c r="AW1458" s="23" t="str">
        <f t="shared" si="611"/>
        <v>NÃO MEDIDO</v>
      </c>
      <c r="AX1458" s="45"/>
    </row>
    <row r="1459" spans="1:50" s="41" customFormat="1" ht="47.25" customHeight="1" x14ac:dyDescent="0.2">
      <c r="A1459" s="41" t="s">
        <v>39</v>
      </c>
      <c r="C1459" s="57" t="s">
        <v>575</v>
      </c>
      <c r="D1459" s="56" t="s">
        <v>574</v>
      </c>
      <c r="E1459" s="55" t="s">
        <v>43</v>
      </c>
      <c r="F1459" s="53">
        <v>109</v>
      </c>
      <c r="G1459" s="53">
        <v>0</v>
      </c>
      <c r="H1459" s="54">
        <v>0</v>
      </c>
      <c r="I1459" s="54"/>
      <c r="J1459" s="54">
        <v>0</v>
      </c>
      <c r="K1459" s="53">
        <f t="shared" si="597"/>
        <v>109</v>
      </c>
      <c r="L1459" s="52">
        <v>637.52</v>
      </c>
      <c r="M1459" s="51">
        <f t="shared" si="602"/>
        <v>69489.679999999993</v>
      </c>
      <c r="N1459" s="50"/>
      <c r="O1459" s="50">
        <f t="shared" si="604"/>
        <v>0</v>
      </c>
      <c r="P1459" s="50"/>
      <c r="Q1459" s="50">
        <f t="shared" si="605"/>
        <v>0</v>
      </c>
      <c r="R1459" s="50"/>
      <c r="S1459" s="50">
        <f t="shared" si="606"/>
        <v>0</v>
      </c>
      <c r="T1459" s="50"/>
      <c r="U1459" s="50">
        <f t="shared" si="607"/>
        <v>0</v>
      </c>
      <c r="V1459" s="50"/>
      <c r="W1459" s="50">
        <f t="shared" si="608"/>
        <v>0</v>
      </c>
      <c r="X1459" s="50"/>
      <c r="Y1459" s="50">
        <f t="shared" si="609"/>
        <v>0</v>
      </c>
      <c r="Z1459" s="50"/>
      <c r="AA1459" s="50">
        <f t="shared" si="610"/>
        <v>0</v>
      </c>
      <c r="AB1459" s="50"/>
      <c r="AC1459" s="50">
        <f t="shared" si="598"/>
        <v>0</v>
      </c>
      <c r="AD1459" s="50"/>
      <c r="AE1459" s="50">
        <f t="shared" si="590"/>
        <v>0</v>
      </c>
      <c r="AF1459" s="50"/>
      <c r="AG1459" s="50">
        <f t="shared" si="591"/>
        <v>0</v>
      </c>
      <c r="AH1459" s="50">
        <v>109</v>
      </c>
      <c r="AI1459" s="50">
        <f t="shared" si="613"/>
        <v>69489.679999999993</v>
      </c>
      <c r="AJ1459" s="50"/>
      <c r="AK1459" s="50">
        <f t="shared" si="612"/>
        <v>0</v>
      </c>
      <c r="AL1459" s="50"/>
      <c r="AM1459" s="50">
        <f t="shared" si="599"/>
        <v>0</v>
      </c>
      <c r="AN1459" s="50"/>
      <c r="AO1459" s="50">
        <f t="shared" si="600"/>
        <v>0</v>
      </c>
      <c r="AP1459" s="49">
        <f t="shared" si="601"/>
        <v>109</v>
      </c>
      <c r="AQ1459" s="49">
        <f t="shared" si="594"/>
        <v>69489.679999999993</v>
      </c>
      <c r="AR1459" s="49">
        <f t="shared" si="595"/>
        <v>0</v>
      </c>
      <c r="AS1459" s="58">
        <f t="shared" si="596"/>
        <v>0</v>
      </c>
      <c r="AT1459" s="47"/>
      <c r="AU1459" s="46"/>
      <c r="AV1459" s="24">
        <f t="shared" si="603"/>
        <v>0</v>
      </c>
      <c r="AW1459" s="23" t="str">
        <f t="shared" si="611"/>
        <v>NÃO MEDIDO</v>
      </c>
      <c r="AX1459" s="45"/>
    </row>
    <row r="1460" spans="1:50" s="41" customFormat="1" ht="47.25" customHeight="1" x14ac:dyDescent="0.2">
      <c r="A1460" s="41" t="s">
        <v>39</v>
      </c>
      <c r="C1460" s="57" t="s">
        <v>573</v>
      </c>
      <c r="D1460" s="56" t="s">
        <v>572</v>
      </c>
      <c r="E1460" s="55" t="s">
        <v>182</v>
      </c>
      <c r="F1460" s="53">
        <v>974</v>
      </c>
      <c r="G1460" s="53">
        <v>0</v>
      </c>
      <c r="H1460" s="54">
        <v>0</v>
      </c>
      <c r="I1460" s="54"/>
      <c r="J1460" s="54">
        <v>0</v>
      </c>
      <c r="K1460" s="53">
        <f t="shared" si="597"/>
        <v>974</v>
      </c>
      <c r="L1460" s="52">
        <v>15.43</v>
      </c>
      <c r="M1460" s="51">
        <f t="shared" si="602"/>
        <v>15028.82</v>
      </c>
      <c r="N1460" s="50"/>
      <c r="O1460" s="50">
        <f t="shared" si="604"/>
        <v>0</v>
      </c>
      <c r="P1460" s="50"/>
      <c r="Q1460" s="50">
        <f t="shared" si="605"/>
        <v>0</v>
      </c>
      <c r="R1460" s="50"/>
      <c r="S1460" s="50">
        <f t="shared" si="606"/>
        <v>0</v>
      </c>
      <c r="T1460" s="50"/>
      <c r="U1460" s="50">
        <f t="shared" si="607"/>
        <v>0</v>
      </c>
      <c r="V1460" s="50"/>
      <c r="W1460" s="50">
        <f t="shared" si="608"/>
        <v>0</v>
      </c>
      <c r="X1460" s="50"/>
      <c r="Y1460" s="50">
        <f t="shared" si="609"/>
        <v>0</v>
      </c>
      <c r="Z1460" s="50"/>
      <c r="AA1460" s="50">
        <f t="shared" si="610"/>
        <v>0</v>
      </c>
      <c r="AB1460" s="50"/>
      <c r="AC1460" s="50">
        <f t="shared" si="598"/>
        <v>0</v>
      </c>
      <c r="AD1460" s="50">
        <v>936.38</v>
      </c>
      <c r="AE1460" s="50">
        <f t="shared" si="590"/>
        <v>14448.34</v>
      </c>
      <c r="AF1460" s="50"/>
      <c r="AG1460" s="50">
        <f t="shared" si="591"/>
        <v>0</v>
      </c>
      <c r="AH1460" s="50"/>
      <c r="AI1460" s="50">
        <f t="shared" si="613"/>
        <v>0</v>
      </c>
      <c r="AJ1460" s="50"/>
      <c r="AK1460" s="50">
        <f t="shared" si="612"/>
        <v>0</v>
      </c>
      <c r="AL1460" s="50"/>
      <c r="AM1460" s="50">
        <f t="shared" si="599"/>
        <v>0</v>
      </c>
      <c r="AN1460" s="50"/>
      <c r="AO1460" s="50">
        <f t="shared" si="600"/>
        <v>0</v>
      </c>
      <c r="AP1460" s="49">
        <f t="shared" si="601"/>
        <v>936.38</v>
      </c>
      <c r="AQ1460" s="49">
        <f t="shared" si="594"/>
        <v>14448.34</v>
      </c>
      <c r="AR1460" s="49">
        <f t="shared" si="595"/>
        <v>37.620000000000005</v>
      </c>
      <c r="AS1460" s="58">
        <f t="shared" si="596"/>
        <v>580.47999999999956</v>
      </c>
      <c r="AT1460" s="47"/>
      <c r="AU1460" s="46"/>
      <c r="AV1460" s="24">
        <f t="shared" si="603"/>
        <v>0</v>
      </c>
      <c r="AW1460" s="23" t="str">
        <f t="shared" si="611"/>
        <v>NÃO MEDIDO</v>
      </c>
      <c r="AX1460" s="45"/>
    </row>
    <row r="1461" spans="1:50" s="41" customFormat="1" ht="47.25" customHeight="1" x14ac:dyDescent="0.2">
      <c r="A1461" s="41" t="s">
        <v>39</v>
      </c>
      <c r="C1461" s="57" t="s">
        <v>571</v>
      </c>
      <c r="D1461" s="56" t="s">
        <v>570</v>
      </c>
      <c r="E1461" s="55" t="s">
        <v>182</v>
      </c>
      <c r="F1461" s="53">
        <v>600</v>
      </c>
      <c r="G1461" s="53">
        <v>0</v>
      </c>
      <c r="H1461" s="54">
        <v>0</v>
      </c>
      <c r="I1461" s="54"/>
      <c r="J1461" s="54">
        <v>0</v>
      </c>
      <c r="K1461" s="53">
        <f t="shared" si="597"/>
        <v>600</v>
      </c>
      <c r="L1461" s="52">
        <v>9.49</v>
      </c>
      <c r="M1461" s="51">
        <f t="shared" si="602"/>
        <v>5694</v>
      </c>
      <c r="N1461" s="50"/>
      <c r="O1461" s="50">
        <f t="shared" si="604"/>
        <v>0</v>
      </c>
      <c r="P1461" s="50"/>
      <c r="Q1461" s="50">
        <f t="shared" si="605"/>
        <v>0</v>
      </c>
      <c r="R1461" s="50"/>
      <c r="S1461" s="50">
        <f t="shared" si="606"/>
        <v>0</v>
      </c>
      <c r="T1461" s="50"/>
      <c r="U1461" s="50">
        <f t="shared" si="607"/>
        <v>0</v>
      </c>
      <c r="V1461" s="50"/>
      <c r="W1461" s="50">
        <f t="shared" si="608"/>
        <v>0</v>
      </c>
      <c r="X1461" s="50"/>
      <c r="Y1461" s="50">
        <f t="shared" si="609"/>
        <v>0</v>
      </c>
      <c r="Z1461" s="50"/>
      <c r="AA1461" s="50">
        <f t="shared" si="610"/>
        <v>0</v>
      </c>
      <c r="AB1461" s="50"/>
      <c r="AC1461" s="50">
        <f t="shared" si="598"/>
        <v>0</v>
      </c>
      <c r="AD1461" s="50"/>
      <c r="AE1461" s="50">
        <f t="shared" si="590"/>
        <v>0</v>
      </c>
      <c r="AF1461" s="50"/>
      <c r="AG1461" s="50">
        <f t="shared" si="591"/>
        <v>0</v>
      </c>
      <c r="AH1461" s="50"/>
      <c r="AI1461" s="50">
        <f t="shared" si="613"/>
        <v>0</v>
      </c>
      <c r="AJ1461" s="50"/>
      <c r="AK1461" s="50">
        <f t="shared" si="612"/>
        <v>0</v>
      </c>
      <c r="AL1461" s="50"/>
      <c r="AM1461" s="50">
        <f t="shared" si="599"/>
        <v>0</v>
      </c>
      <c r="AN1461" s="50"/>
      <c r="AO1461" s="50">
        <f t="shared" si="600"/>
        <v>0</v>
      </c>
      <c r="AP1461" s="49">
        <f t="shared" si="601"/>
        <v>0</v>
      </c>
      <c r="AQ1461" s="49">
        <f t="shared" si="594"/>
        <v>0</v>
      </c>
      <c r="AR1461" s="49">
        <f t="shared" si="595"/>
        <v>600</v>
      </c>
      <c r="AS1461" s="58">
        <f t="shared" si="596"/>
        <v>5694</v>
      </c>
      <c r="AT1461" s="47"/>
      <c r="AU1461" s="46"/>
      <c r="AV1461" s="24">
        <f t="shared" si="603"/>
        <v>0</v>
      </c>
      <c r="AW1461" s="23" t="str">
        <f t="shared" si="611"/>
        <v>NÃO MEDIDO</v>
      </c>
      <c r="AX1461" s="45"/>
    </row>
    <row r="1462" spans="1:50" s="41" customFormat="1" ht="47.25" customHeight="1" x14ac:dyDescent="0.2">
      <c r="A1462" s="41" t="s">
        <v>39</v>
      </c>
      <c r="C1462" s="57" t="s">
        <v>569</v>
      </c>
      <c r="D1462" s="56" t="s">
        <v>568</v>
      </c>
      <c r="E1462" s="55" t="s">
        <v>182</v>
      </c>
      <c r="F1462" s="53">
        <v>253</v>
      </c>
      <c r="G1462" s="53">
        <v>0</v>
      </c>
      <c r="H1462" s="54">
        <v>1300</v>
      </c>
      <c r="I1462" s="54"/>
      <c r="J1462" s="54">
        <v>0</v>
      </c>
      <c r="K1462" s="53">
        <f t="shared" si="597"/>
        <v>1553</v>
      </c>
      <c r="L1462" s="52">
        <v>63.34</v>
      </c>
      <c r="M1462" s="51">
        <f t="shared" si="602"/>
        <v>98367.02</v>
      </c>
      <c r="N1462" s="50"/>
      <c r="O1462" s="50">
        <f t="shared" si="604"/>
        <v>0</v>
      </c>
      <c r="P1462" s="50"/>
      <c r="Q1462" s="50">
        <f t="shared" si="605"/>
        <v>0</v>
      </c>
      <c r="R1462" s="50"/>
      <c r="S1462" s="50">
        <f t="shared" si="606"/>
        <v>0</v>
      </c>
      <c r="T1462" s="50"/>
      <c r="U1462" s="50">
        <f t="shared" si="607"/>
        <v>0</v>
      </c>
      <c r="V1462" s="50"/>
      <c r="W1462" s="50">
        <f t="shared" si="608"/>
        <v>0</v>
      </c>
      <c r="X1462" s="50"/>
      <c r="Y1462" s="50">
        <f t="shared" si="609"/>
        <v>0</v>
      </c>
      <c r="Z1462" s="50"/>
      <c r="AA1462" s="50">
        <f t="shared" si="610"/>
        <v>0</v>
      </c>
      <c r="AB1462" s="50"/>
      <c r="AC1462" s="50">
        <f t="shared" si="598"/>
        <v>0</v>
      </c>
      <c r="AD1462" s="50"/>
      <c r="AE1462" s="50">
        <f t="shared" ref="AE1462:AE1525" si="614">ROUND(AD1462*$L1462,2)</f>
        <v>0</v>
      </c>
      <c r="AF1462" s="50"/>
      <c r="AG1462" s="50">
        <f t="shared" si="591"/>
        <v>0</v>
      </c>
      <c r="AH1462" s="50">
        <v>238.6</v>
      </c>
      <c r="AI1462" s="50">
        <f t="shared" si="613"/>
        <v>15112.92</v>
      </c>
      <c r="AJ1462" s="50"/>
      <c r="AK1462" s="50">
        <f t="shared" si="612"/>
        <v>0</v>
      </c>
      <c r="AL1462" s="50"/>
      <c r="AM1462" s="50">
        <f t="shared" si="599"/>
        <v>0</v>
      </c>
      <c r="AN1462" s="50"/>
      <c r="AO1462" s="50">
        <f t="shared" si="600"/>
        <v>0</v>
      </c>
      <c r="AP1462" s="49">
        <f t="shared" si="601"/>
        <v>238.6</v>
      </c>
      <c r="AQ1462" s="49">
        <f t="shared" si="594"/>
        <v>15112.92</v>
      </c>
      <c r="AR1462" s="49">
        <f t="shared" si="595"/>
        <v>1314.4</v>
      </c>
      <c r="AS1462" s="58">
        <f t="shared" si="596"/>
        <v>83254.100000000006</v>
      </c>
      <c r="AT1462" s="47"/>
      <c r="AU1462" s="46"/>
      <c r="AV1462" s="24">
        <f t="shared" si="603"/>
        <v>0</v>
      </c>
      <c r="AW1462" s="23" t="str">
        <f t="shared" si="611"/>
        <v>NÃO MEDIDO</v>
      </c>
      <c r="AX1462" s="45"/>
    </row>
    <row r="1463" spans="1:50" s="41" customFormat="1" ht="33.75" customHeight="1" x14ac:dyDescent="0.2">
      <c r="A1463" s="41" t="s">
        <v>39</v>
      </c>
      <c r="C1463" s="57" t="s">
        <v>567</v>
      </c>
      <c r="D1463" s="56" t="s">
        <v>566</v>
      </c>
      <c r="E1463" s="55" t="s">
        <v>43</v>
      </c>
      <c r="F1463" s="53">
        <v>3</v>
      </c>
      <c r="G1463" s="53">
        <v>0</v>
      </c>
      <c r="H1463" s="54">
        <v>0</v>
      </c>
      <c r="I1463" s="54"/>
      <c r="J1463" s="54">
        <v>0</v>
      </c>
      <c r="K1463" s="53">
        <f t="shared" si="597"/>
        <v>3</v>
      </c>
      <c r="L1463" s="52">
        <v>1.05</v>
      </c>
      <c r="M1463" s="51">
        <f t="shared" si="602"/>
        <v>3.15</v>
      </c>
      <c r="N1463" s="50"/>
      <c r="O1463" s="50">
        <f t="shared" si="604"/>
        <v>0</v>
      </c>
      <c r="P1463" s="50"/>
      <c r="Q1463" s="50">
        <f t="shared" si="605"/>
        <v>0</v>
      </c>
      <c r="R1463" s="50"/>
      <c r="S1463" s="50">
        <f t="shared" si="606"/>
        <v>0</v>
      </c>
      <c r="T1463" s="50"/>
      <c r="U1463" s="50">
        <f t="shared" si="607"/>
        <v>0</v>
      </c>
      <c r="V1463" s="50"/>
      <c r="W1463" s="50">
        <f t="shared" si="608"/>
        <v>0</v>
      </c>
      <c r="X1463" s="50"/>
      <c r="Y1463" s="50">
        <f t="shared" si="609"/>
        <v>0</v>
      </c>
      <c r="Z1463" s="50"/>
      <c r="AA1463" s="50">
        <f t="shared" si="610"/>
        <v>0</v>
      </c>
      <c r="AB1463" s="50"/>
      <c r="AC1463" s="50">
        <f t="shared" si="598"/>
        <v>0</v>
      </c>
      <c r="AD1463" s="50"/>
      <c r="AE1463" s="50">
        <f t="shared" si="614"/>
        <v>0</v>
      </c>
      <c r="AF1463" s="50"/>
      <c r="AG1463" s="50">
        <f t="shared" si="591"/>
        <v>0</v>
      </c>
      <c r="AH1463" s="50">
        <v>3</v>
      </c>
      <c r="AI1463" s="50">
        <f t="shared" si="613"/>
        <v>3.15</v>
      </c>
      <c r="AJ1463" s="50"/>
      <c r="AK1463" s="50">
        <f t="shared" si="612"/>
        <v>0</v>
      </c>
      <c r="AL1463" s="50"/>
      <c r="AM1463" s="50">
        <f t="shared" si="599"/>
        <v>0</v>
      </c>
      <c r="AN1463" s="50"/>
      <c r="AO1463" s="50">
        <f t="shared" si="600"/>
        <v>0</v>
      </c>
      <c r="AP1463" s="49">
        <f t="shared" si="601"/>
        <v>3</v>
      </c>
      <c r="AQ1463" s="49">
        <f t="shared" si="594"/>
        <v>3.15</v>
      </c>
      <c r="AR1463" s="49">
        <f t="shared" si="595"/>
        <v>0</v>
      </c>
      <c r="AS1463" s="58">
        <f t="shared" si="596"/>
        <v>0</v>
      </c>
      <c r="AT1463" s="47"/>
      <c r="AU1463" s="46"/>
      <c r="AV1463" s="24">
        <f t="shared" si="603"/>
        <v>0</v>
      </c>
      <c r="AW1463" s="23" t="str">
        <f t="shared" si="611"/>
        <v>NÃO MEDIDO</v>
      </c>
      <c r="AX1463" s="45"/>
    </row>
    <row r="1464" spans="1:50" s="41" customFormat="1" ht="47.25" customHeight="1" x14ac:dyDescent="0.2">
      <c r="A1464" s="41" t="s">
        <v>39</v>
      </c>
      <c r="C1464" s="57" t="s">
        <v>524</v>
      </c>
      <c r="D1464" s="56" t="s">
        <v>523</v>
      </c>
      <c r="E1464" s="55" t="s">
        <v>182</v>
      </c>
      <c r="F1464" s="53">
        <v>341</v>
      </c>
      <c r="G1464" s="53">
        <v>0</v>
      </c>
      <c r="H1464" s="54">
        <v>400</v>
      </c>
      <c r="I1464" s="54"/>
      <c r="J1464" s="54">
        <v>0</v>
      </c>
      <c r="K1464" s="53">
        <f t="shared" si="597"/>
        <v>741</v>
      </c>
      <c r="L1464" s="52">
        <v>40.5</v>
      </c>
      <c r="M1464" s="51">
        <f t="shared" si="602"/>
        <v>30010.5</v>
      </c>
      <c r="N1464" s="50"/>
      <c r="O1464" s="50">
        <f t="shared" si="604"/>
        <v>0</v>
      </c>
      <c r="P1464" s="50"/>
      <c r="Q1464" s="50">
        <f t="shared" si="605"/>
        <v>0</v>
      </c>
      <c r="R1464" s="50"/>
      <c r="S1464" s="50">
        <f t="shared" si="606"/>
        <v>0</v>
      </c>
      <c r="T1464" s="50">
        <v>341</v>
      </c>
      <c r="U1464" s="50">
        <f t="shared" si="607"/>
        <v>13810.5</v>
      </c>
      <c r="V1464" s="50"/>
      <c r="W1464" s="50">
        <f t="shared" si="608"/>
        <v>0</v>
      </c>
      <c r="X1464" s="50"/>
      <c r="Y1464" s="50">
        <f t="shared" si="609"/>
        <v>0</v>
      </c>
      <c r="Z1464" s="50"/>
      <c r="AA1464" s="50">
        <f t="shared" si="610"/>
        <v>0</v>
      </c>
      <c r="AB1464" s="50"/>
      <c r="AC1464" s="50">
        <f t="shared" si="598"/>
        <v>0</v>
      </c>
      <c r="AD1464" s="50">
        <v>400</v>
      </c>
      <c r="AE1464" s="50">
        <f t="shared" si="614"/>
        <v>16200</v>
      </c>
      <c r="AF1464" s="50"/>
      <c r="AG1464" s="50">
        <f t="shared" ref="AG1464:AG1527" si="615">ROUND(AF1464*$L1464,2)</f>
        <v>0</v>
      </c>
      <c r="AH1464" s="50"/>
      <c r="AI1464" s="50">
        <f t="shared" si="613"/>
        <v>0</v>
      </c>
      <c r="AJ1464" s="50"/>
      <c r="AK1464" s="50">
        <f t="shared" si="612"/>
        <v>0</v>
      </c>
      <c r="AL1464" s="50"/>
      <c r="AM1464" s="50">
        <f t="shared" si="599"/>
        <v>0</v>
      </c>
      <c r="AN1464" s="50"/>
      <c r="AO1464" s="50">
        <f t="shared" si="600"/>
        <v>0</v>
      </c>
      <c r="AP1464" s="49">
        <f t="shared" si="601"/>
        <v>741</v>
      </c>
      <c r="AQ1464" s="49">
        <f t="shared" si="594"/>
        <v>30010.5</v>
      </c>
      <c r="AR1464" s="49">
        <f t="shared" si="595"/>
        <v>0</v>
      </c>
      <c r="AS1464" s="58">
        <f t="shared" si="596"/>
        <v>0</v>
      </c>
      <c r="AT1464" s="47"/>
      <c r="AU1464" s="46"/>
      <c r="AV1464" s="24">
        <f t="shared" si="603"/>
        <v>0</v>
      </c>
      <c r="AW1464" s="23" t="str">
        <f t="shared" si="611"/>
        <v>NÃO MEDIDO</v>
      </c>
      <c r="AX1464" s="45"/>
    </row>
    <row r="1465" spans="1:50" s="41" customFormat="1" ht="41.25" customHeight="1" x14ac:dyDescent="0.2">
      <c r="A1465" s="41" t="s">
        <v>39</v>
      </c>
      <c r="C1465" s="57" t="s">
        <v>520</v>
      </c>
      <c r="D1465" s="56" t="s">
        <v>519</v>
      </c>
      <c r="E1465" s="55" t="s">
        <v>182</v>
      </c>
      <c r="F1465" s="53">
        <v>254</v>
      </c>
      <c r="G1465" s="53">
        <v>0</v>
      </c>
      <c r="H1465" s="54">
        <v>0</v>
      </c>
      <c r="I1465" s="54"/>
      <c r="J1465" s="54">
        <v>0</v>
      </c>
      <c r="K1465" s="53">
        <f t="shared" si="597"/>
        <v>254</v>
      </c>
      <c r="L1465" s="52">
        <v>31.15</v>
      </c>
      <c r="M1465" s="51">
        <f t="shared" si="602"/>
        <v>7912.1</v>
      </c>
      <c r="N1465" s="50"/>
      <c r="O1465" s="50">
        <f t="shared" si="604"/>
        <v>0</v>
      </c>
      <c r="P1465" s="50"/>
      <c r="Q1465" s="50">
        <f t="shared" si="605"/>
        <v>0</v>
      </c>
      <c r="R1465" s="50"/>
      <c r="S1465" s="50">
        <f t="shared" si="606"/>
        <v>0</v>
      </c>
      <c r="T1465" s="50"/>
      <c r="U1465" s="50">
        <f t="shared" si="607"/>
        <v>0</v>
      </c>
      <c r="V1465" s="50"/>
      <c r="W1465" s="50">
        <f t="shared" si="608"/>
        <v>0</v>
      </c>
      <c r="X1465" s="50"/>
      <c r="Y1465" s="50">
        <f t="shared" si="609"/>
        <v>0</v>
      </c>
      <c r="Z1465" s="50"/>
      <c r="AA1465" s="50">
        <f t="shared" si="610"/>
        <v>0</v>
      </c>
      <c r="AB1465" s="50"/>
      <c r="AC1465" s="50">
        <f t="shared" si="598"/>
        <v>0</v>
      </c>
      <c r="AD1465" s="50">
        <v>95</v>
      </c>
      <c r="AE1465" s="50">
        <f t="shared" si="614"/>
        <v>2959.25</v>
      </c>
      <c r="AF1465" s="50"/>
      <c r="AG1465" s="50">
        <f t="shared" si="615"/>
        <v>0</v>
      </c>
      <c r="AH1465" s="50"/>
      <c r="AI1465" s="50">
        <f t="shared" si="613"/>
        <v>0</v>
      </c>
      <c r="AJ1465" s="50"/>
      <c r="AK1465" s="50">
        <f t="shared" si="612"/>
        <v>0</v>
      </c>
      <c r="AL1465" s="50"/>
      <c r="AM1465" s="50">
        <f t="shared" si="599"/>
        <v>0</v>
      </c>
      <c r="AN1465" s="50"/>
      <c r="AO1465" s="50">
        <f t="shared" si="600"/>
        <v>0</v>
      </c>
      <c r="AP1465" s="49">
        <f t="shared" si="601"/>
        <v>95</v>
      </c>
      <c r="AQ1465" s="49">
        <f t="shared" si="594"/>
        <v>2959.25</v>
      </c>
      <c r="AR1465" s="49">
        <f t="shared" si="595"/>
        <v>159</v>
      </c>
      <c r="AS1465" s="58">
        <f t="shared" si="596"/>
        <v>4952.8500000000004</v>
      </c>
      <c r="AT1465" s="47"/>
      <c r="AU1465" s="46"/>
      <c r="AV1465" s="24">
        <f t="shared" si="603"/>
        <v>0</v>
      </c>
      <c r="AW1465" s="23" t="str">
        <f t="shared" si="611"/>
        <v>NÃO MEDIDO</v>
      </c>
      <c r="AX1465" s="45"/>
    </row>
    <row r="1466" spans="1:50" s="41" customFormat="1" ht="54.75" customHeight="1" x14ac:dyDescent="0.2">
      <c r="A1466" s="41" t="s">
        <v>39</v>
      </c>
      <c r="C1466" s="57" t="s">
        <v>565</v>
      </c>
      <c r="D1466" s="56" t="s">
        <v>564</v>
      </c>
      <c r="E1466" s="55" t="s">
        <v>43</v>
      </c>
      <c r="F1466" s="53">
        <v>118</v>
      </c>
      <c r="G1466" s="53">
        <v>0</v>
      </c>
      <c r="H1466" s="54">
        <v>0</v>
      </c>
      <c r="I1466" s="54"/>
      <c r="J1466" s="54">
        <v>0</v>
      </c>
      <c r="K1466" s="53">
        <f t="shared" si="597"/>
        <v>118</v>
      </c>
      <c r="L1466" s="52">
        <v>69.239999999999995</v>
      </c>
      <c r="M1466" s="51">
        <f t="shared" si="602"/>
        <v>8170.32</v>
      </c>
      <c r="N1466" s="50"/>
      <c r="O1466" s="50">
        <f t="shared" si="604"/>
        <v>0</v>
      </c>
      <c r="P1466" s="50"/>
      <c r="Q1466" s="50">
        <f t="shared" si="605"/>
        <v>0</v>
      </c>
      <c r="R1466" s="50"/>
      <c r="S1466" s="50">
        <f t="shared" si="606"/>
        <v>0</v>
      </c>
      <c r="T1466" s="50">
        <v>31</v>
      </c>
      <c r="U1466" s="50">
        <f t="shared" si="607"/>
        <v>2146.44</v>
      </c>
      <c r="V1466" s="50"/>
      <c r="W1466" s="50">
        <f t="shared" si="608"/>
        <v>0</v>
      </c>
      <c r="X1466" s="50"/>
      <c r="Y1466" s="50">
        <f t="shared" si="609"/>
        <v>0</v>
      </c>
      <c r="Z1466" s="50"/>
      <c r="AA1466" s="50">
        <f t="shared" si="610"/>
        <v>0</v>
      </c>
      <c r="AB1466" s="50"/>
      <c r="AC1466" s="50">
        <f t="shared" si="598"/>
        <v>0</v>
      </c>
      <c r="AD1466" s="50">
        <v>87</v>
      </c>
      <c r="AE1466" s="50">
        <f t="shared" si="614"/>
        <v>6023.88</v>
      </c>
      <c r="AF1466" s="50"/>
      <c r="AG1466" s="50">
        <f t="shared" si="615"/>
        <v>0</v>
      </c>
      <c r="AH1466" s="50"/>
      <c r="AI1466" s="50">
        <f t="shared" si="613"/>
        <v>0</v>
      </c>
      <c r="AJ1466" s="50"/>
      <c r="AK1466" s="50">
        <f t="shared" si="612"/>
        <v>0</v>
      </c>
      <c r="AL1466" s="50"/>
      <c r="AM1466" s="50">
        <f t="shared" si="599"/>
        <v>0</v>
      </c>
      <c r="AN1466" s="50"/>
      <c r="AO1466" s="50">
        <f t="shared" si="600"/>
        <v>0</v>
      </c>
      <c r="AP1466" s="49">
        <f t="shared" si="601"/>
        <v>118</v>
      </c>
      <c r="AQ1466" s="49">
        <f t="shared" si="594"/>
        <v>8170.32</v>
      </c>
      <c r="AR1466" s="49">
        <f t="shared" si="595"/>
        <v>0</v>
      </c>
      <c r="AS1466" s="58">
        <f t="shared" si="596"/>
        <v>0</v>
      </c>
      <c r="AT1466" s="47"/>
      <c r="AU1466" s="46"/>
      <c r="AV1466" s="24">
        <f t="shared" si="603"/>
        <v>0</v>
      </c>
      <c r="AW1466" s="23" t="str">
        <f t="shared" si="611"/>
        <v>NÃO MEDIDO</v>
      </c>
      <c r="AX1466" s="45"/>
    </row>
    <row r="1467" spans="1:50" s="41" customFormat="1" ht="54.75" customHeight="1" x14ac:dyDescent="0.2">
      <c r="A1467" s="41" t="s">
        <v>39</v>
      </c>
      <c r="C1467" s="57" t="s">
        <v>563</v>
      </c>
      <c r="D1467" s="56" t="s">
        <v>562</v>
      </c>
      <c r="E1467" s="55" t="s">
        <v>43</v>
      </c>
      <c r="F1467" s="53">
        <v>19</v>
      </c>
      <c r="G1467" s="53">
        <v>0</v>
      </c>
      <c r="H1467" s="54">
        <v>0</v>
      </c>
      <c r="I1467" s="54"/>
      <c r="J1467" s="54">
        <v>0</v>
      </c>
      <c r="K1467" s="53">
        <f t="shared" si="597"/>
        <v>19</v>
      </c>
      <c r="L1467" s="52">
        <v>42.62</v>
      </c>
      <c r="M1467" s="51">
        <f t="shared" si="602"/>
        <v>809.78</v>
      </c>
      <c r="N1467" s="50"/>
      <c r="O1467" s="50">
        <f t="shared" si="604"/>
        <v>0</v>
      </c>
      <c r="P1467" s="50"/>
      <c r="Q1467" s="50">
        <f t="shared" si="605"/>
        <v>0</v>
      </c>
      <c r="R1467" s="50"/>
      <c r="S1467" s="50">
        <f t="shared" si="606"/>
        <v>0</v>
      </c>
      <c r="T1467" s="50"/>
      <c r="U1467" s="50">
        <f t="shared" si="607"/>
        <v>0</v>
      </c>
      <c r="V1467" s="50"/>
      <c r="W1467" s="50">
        <f t="shared" si="608"/>
        <v>0</v>
      </c>
      <c r="X1467" s="50"/>
      <c r="Y1467" s="50">
        <f t="shared" si="609"/>
        <v>0</v>
      </c>
      <c r="Z1467" s="50"/>
      <c r="AA1467" s="50">
        <f t="shared" si="610"/>
        <v>0</v>
      </c>
      <c r="AB1467" s="50"/>
      <c r="AC1467" s="50">
        <f t="shared" si="598"/>
        <v>0</v>
      </c>
      <c r="AD1467" s="50">
        <v>16</v>
      </c>
      <c r="AE1467" s="50">
        <f t="shared" si="614"/>
        <v>681.92</v>
      </c>
      <c r="AF1467" s="50"/>
      <c r="AG1467" s="50">
        <f t="shared" si="615"/>
        <v>0</v>
      </c>
      <c r="AH1467" s="50"/>
      <c r="AI1467" s="50">
        <f t="shared" si="613"/>
        <v>0</v>
      </c>
      <c r="AJ1467" s="50"/>
      <c r="AK1467" s="50">
        <f t="shared" si="612"/>
        <v>0</v>
      </c>
      <c r="AL1467" s="50"/>
      <c r="AM1467" s="50">
        <f t="shared" si="599"/>
        <v>0</v>
      </c>
      <c r="AN1467" s="50"/>
      <c r="AO1467" s="50">
        <f t="shared" si="600"/>
        <v>0</v>
      </c>
      <c r="AP1467" s="49">
        <f t="shared" si="601"/>
        <v>16</v>
      </c>
      <c r="AQ1467" s="49">
        <f t="shared" si="594"/>
        <v>681.92</v>
      </c>
      <c r="AR1467" s="49">
        <f t="shared" si="595"/>
        <v>3</v>
      </c>
      <c r="AS1467" s="58">
        <f t="shared" si="596"/>
        <v>127.86000000000001</v>
      </c>
      <c r="AT1467" s="47"/>
      <c r="AU1467" s="46"/>
      <c r="AV1467" s="24">
        <f t="shared" si="603"/>
        <v>0</v>
      </c>
      <c r="AW1467" s="23" t="str">
        <f t="shared" si="611"/>
        <v>NÃO MEDIDO</v>
      </c>
      <c r="AX1467" s="45"/>
    </row>
    <row r="1468" spans="1:50" s="41" customFormat="1" ht="54.75" customHeight="1" x14ac:dyDescent="0.2">
      <c r="A1468" s="41" t="s">
        <v>39</v>
      </c>
      <c r="C1468" s="57" t="s">
        <v>561</v>
      </c>
      <c r="D1468" s="56" t="s">
        <v>560</v>
      </c>
      <c r="E1468" s="55" t="s">
        <v>43</v>
      </c>
      <c r="F1468" s="53">
        <v>33</v>
      </c>
      <c r="G1468" s="53">
        <v>0</v>
      </c>
      <c r="H1468" s="54">
        <v>0</v>
      </c>
      <c r="I1468" s="54"/>
      <c r="J1468" s="54">
        <v>0</v>
      </c>
      <c r="K1468" s="53">
        <f t="shared" si="597"/>
        <v>33</v>
      </c>
      <c r="L1468" s="52">
        <v>67.11</v>
      </c>
      <c r="M1468" s="51">
        <f t="shared" si="602"/>
        <v>2214.63</v>
      </c>
      <c r="N1468" s="50"/>
      <c r="O1468" s="50">
        <f t="shared" si="604"/>
        <v>0</v>
      </c>
      <c r="P1468" s="50"/>
      <c r="Q1468" s="50">
        <f t="shared" si="605"/>
        <v>0</v>
      </c>
      <c r="R1468" s="50"/>
      <c r="S1468" s="50">
        <f t="shared" si="606"/>
        <v>0</v>
      </c>
      <c r="T1468" s="50"/>
      <c r="U1468" s="50">
        <f t="shared" si="607"/>
        <v>0</v>
      </c>
      <c r="V1468" s="50"/>
      <c r="W1468" s="50">
        <f t="shared" si="608"/>
        <v>0</v>
      </c>
      <c r="X1468" s="50"/>
      <c r="Y1468" s="50">
        <f t="shared" si="609"/>
        <v>0</v>
      </c>
      <c r="Z1468" s="50"/>
      <c r="AA1468" s="50">
        <f t="shared" si="610"/>
        <v>0</v>
      </c>
      <c r="AB1468" s="50"/>
      <c r="AC1468" s="50">
        <f t="shared" si="598"/>
        <v>0</v>
      </c>
      <c r="AD1468" s="50">
        <v>30</v>
      </c>
      <c r="AE1468" s="50">
        <f t="shared" si="614"/>
        <v>2013.3</v>
      </c>
      <c r="AF1468" s="50"/>
      <c r="AG1468" s="50">
        <f t="shared" si="615"/>
        <v>0</v>
      </c>
      <c r="AH1468" s="50"/>
      <c r="AI1468" s="50">
        <f t="shared" si="613"/>
        <v>0</v>
      </c>
      <c r="AJ1468" s="50"/>
      <c r="AK1468" s="50">
        <f t="shared" si="612"/>
        <v>0</v>
      </c>
      <c r="AL1468" s="50"/>
      <c r="AM1468" s="50">
        <f t="shared" si="599"/>
        <v>0</v>
      </c>
      <c r="AN1468" s="50"/>
      <c r="AO1468" s="50">
        <f t="shared" si="600"/>
        <v>0</v>
      </c>
      <c r="AP1468" s="49">
        <f t="shared" si="601"/>
        <v>30</v>
      </c>
      <c r="AQ1468" s="49">
        <f t="shared" si="594"/>
        <v>2013.3</v>
      </c>
      <c r="AR1468" s="49">
        <f t="shared" si="595"/>
        <v>3</v>
      </c>
      <c r="AS1468" s="58">
        <f t="shared" si="596"/>
        <v>201.33000000000015</v>
      </c>
      <c r="AT1468" s="47"/>
      <c r="AU1468" s="46"/>
      <c r="AV1468" s="24">
        <f t="shared" si="603"/>
        <v>0</v>
      </c>
      <c r="AW1468" s="23" t="str">
        <f t="shared" si="611"/>
        <v>NÃO MEDIDO</v>
      </c>
      <c r="AX1468" s="45"/>
    </row>
    <row r="1469" spans="1:50" s="41" customFormat="1" ht="54.75" customHeight="1" x14ac:dyDescent="0.2">
      <c r="A1469" s="41" t="s">
        <v>39</v>
      </c>
      <c r="C1469" s="57" t="s">
        <v>506</v>
      </c>
      <c r="D1469" s="56" t="s">
        <v>505</v>
      </c>
      <c r="E1469" s="55" t="s">
        <v>43</v>
      </c>
      <c r="F1469" s="53">
        <v>111</v>
      </c>
      <c r="G1469" s="53">
        <v>0</v>
      </c>
      <c r="H1469" s="54">
        <v>0</v>
      </c>
      <c r="I1469" s="54"/>
      <c r="J1469" s="54">
        <v>0</v>
      </c>
      <c r="K1469" s="53">
        <f t="shared" si="597"/>
        <v>111</v>
      </c>
      <c r="L1469" s="52">
        <v>81.040000000000006</v>
      </c>
      <c r="M1469" s="51">
        <f t="shared" si="602"/>
        <v>8995.44</v>
      </c>
      <c r="N1469" s="50"/>
      <c r="O1469" s="50">
        <f t="shared" si="604"/>
        <v>0</v>
      </c>
      <c r="P1469" s="50"/>
      <c r="Q1469" s="50">
        <f t="shared" si="605"/>
        <v>0</v>
      </c>
      <c r="R1469" s="50"/>
      <c r="S1469" s="50">
        <f t="shared" si="606"/>
        <v>0</v>
      </c>
      <c r="T1469" s="50">
        <v>85</v>
      </c>
      <c r="U1469" s="50">
        <f t="shared" si="607"/>
        <v>6888.4</v>
      </c>
      <c r="V1469" s="50"/>
      <c r="W1469" s="50">
        <f t="shared" si="608"/>
        <v>0</v>
      </c>
      <c r="X1469" s="50"/>
      <c r="Y1469" s="50">
        <f t="shared" si="609"/>
        <v>0</v>
      </c>
      <c r="Z1469" s="50"/>
      <c r="AA1469" s="50">
        <f t="shared" si="610"/>
        <v>0</v>
      </c>
      <c r="AB1469" s="50"/>
      <c r="AC1469" s="50">
        <f t="shared" si="598"/>
        <v>0</v>
      </c>
      <c r="AD1469" s="50"/>
      <c r="AE1469" s="50">
        <f t="shared" si="614"/>
        <v>0</v>
      </c>
      <c r="AF1469" s="50"/>
      <c r="AG1469" s="50">
        <f t="shared" si="615"/>
        <v>0</v>
      </c>
      <c r="AH1469" s="50">
        <v>2</v>
      </c>
      <c r="AI1469" s="50">
        <f t="shared" si="613"/>
        <v>162.08000000000001</v>
      </c>
      <c r="AJ1469" s="50"/>
      <c r="AK1469" s="50">
        <f t="shared" si="612"/>
        <v>0</v>
      </c>
      <c r="AL1469" s="50"/>
      <c r="AM1469" s="50">
        <f t="shared" si="599"/>
        <v>0</v>
      </c>
      <c r="AN1469" s="50"/>
      <c r="AO1469" s="50">
        <f t="shared" si="600"/>
        <v>0</v>
      </c>
      <c r="AP1469" s="49">
        <f t="shared" si="601"/>
        <v>87</v>
      </c>
      <c r="AQ1469" s="49">
        <f t="shared" si="594"/>
        <v>7050.48</v>
      </c>
      <c r="AR1469" s="49">
        <f t="shared" si="595"/>
        <v>24</v>
      </c>
      <c r="AS1469" s="58">
        <f t="shared" si="596"/>
        <v>1944.9600000000009</v>
      </c>
      <c r="AT1469" s="47"/>
      <c r="AU1469" s="46"/>
      <c r="AV1469" s="24">
        <f t="shared" si="603"/>
        <v>0</v>
      </c>
      <c r="AW1469" s="23" t="str">
        <f t="shared" si="611"/>
        <v>NÃO MEDIDO</v>
      </c>
      <c r="AX1469" s="45"/>
    </row>
    <row r="1470" spans="1:50" s="41" customFormat="1" ht="42.75" customHeight="1" x14ac:dyDescent="0.2">
      <c r="A1470" s="41" t="s">
        <v>39</v>
      </c>
      <c r="C1470" s="57" t="s">
        <v>559</v>
      </c>
      <c r="D1470" s="56" t="s">
        <v>558</v>
      </c>
      <c r="E1470" s="55" t="s">
        <v>43</v>
      </c>
      <c r="F1470" s="53">
        <v>63</v>
      </c>
      <c r="G1470" s="53">
        <v>0</v>
      </c>
      <c r="H1470" s="54">
        <v>0</v>
      </c>
      <c r="I1470" s="54"/>
      <c r="J1470" s="54">
        <v>0</v>
      </c>
      <c r="K1470" s="53">
        <f t="shared" si="597"/>
        <v>63</v>
      </c>
      <c r="L1470" s="52">
        <v>9.7200000000000006</v>
      </c>
      <c r="M1470" s="51">
        <f t="shared" si="602"/>
        <v>612.36</v>
      </c>
      <c r="N1470" s="50"/>
      <c r="O1470" s="50">
        <f t="shared" si="604"/>
        <v>0</v>
      </c>
      <c r="P1470" s="50"/>
      <c r="Q1470" s="50">
        <f t="shared" si="605"/>
        <v>0</v>
      </c>
      <c r="R1470" s="50"/>
      <c r="S1470" s="50">
        <f t="shared" si="606"/>
        <v>0</v>
      </c>
      <c r="T1470" s="50"/>
      <c r="U1470" s="50">
        <f t="shared" si="607"/>
        <v>0</v>
      </c>
      <c r="V1470" s="50"/>
      <c r="W1470" s="50">
        <f t="shared" si="608"/>
        <v>0</v>
      </c>
      <c r="X1470" s="50"/>
      <c r="Y1470" s="50">
        <f t="shared" si="609"/>
        <v>0</v>
      </c>
      <c r="Z1470" s="50"/>
      <c r="AA1470" s="50">
        <f t="shared" si="610"/>
        <v>0</v>
      </c>
      <c r="AB1470" s="50"/>
      <c r="AC1470" s="50">
        <f t="shared" si="598"/>
        <v>0</v>
      </c>
      <c r="AD1470" s="50"/>
      <c r="AE1470" s="50">
        <f t="shared" si="614"/>
        <v>0</v>
      </c>
      <c r="AF1470" s="50"/>
      <c r="AG1470" s="50">
        <f t="shared" si="615"/>
        <v>0</v>
      </c>
      <c r="AH1470" s="50"/>
      <c r="AI1470" s="50">
        <f t="shared" si="613"/>
        <v>0</v>
      </c>
      <c r="AJ1470" s="50"/>
      <c r="AK1470" s="50">
        <f t="shared" si="612"/>
        <v>0</v>
      </c>
      <c r="AL1470" s="50"/>
      <c r="AM1470" s="50">
        <f t="shared" si="599"/>
        <v>0</v>
      </c>
      <c r="AN1470" s="50"/>
      <c r="AO1470" s="50">
        <f t="shared" si="600"/>
        <v>0</v>
      </c>
      <c r="AP1470" s="49">
        <f t="shared" si="601"/>
        <v>0</v>
      </c>
      <c r="AQ1470" s="49">
        <f t="shared" si="594"/>
        <v>0</v>
      </c>
      <c r="AR1470" s="49">
        <f t="shared" si="595"/>
        <v>63</v>
      </c>
      <c r="AS1470" s="58">
        <f t="shared" si="596"/>
        <v>612.36</v>
      </c>
      <c r="AT1470" s="47"/>
      <c r="AU1470" s="46"/>
      <c r="AV1470" s="24">
        <f t="shared" si="603"/>
        <v>0</v>
      </c>
      <c r="AW1470" s="23" t="str">
        <f t="shared" si="611"/>
        <v>NÃO MEDIDO</v>
      </c>
      <c r="AX1470" s="45"/>
    </row>
    <row r="1471" spans="1:50" s="41" customFormat="1" ht="45" customHeight="1" x14ac:dyDescent="0.2">
      <c r="A1471" s="41" t="s">
        <v>39</v>
      </c>
      <c r="C1471" s="57" t="s">
        <v>557</v>
      </c>
      <c r="D1471" s="56" t="s">
        <v>556</v>
      </c>
      <c r="E1471" s="55" t="s">
        <v>43</v>
      </c>
      <c r="F1471" s="53">
        <v>30</v>
      </c>
      <c r="G1471" s="53">
        <v>0</v>
      </c>
      <c r="H1471" s="54">
        <v>0</v>
      </c>
      <c r="I1471" s="54"/>
      <c r="J1471" s="54">
        <v>0</v>
      </c>
      <c r="K1471" s="53">
        <f t="shared" si="597"/>
        <v>30</v>
      </c>
      <c r="L1471" s="52">
        <v>5.36</v>
      </c>
      <c r="M1471" s="51">
        <f t="shared" si="602"/>
        <v>160.80000000000001</v>
      </c>
      <c r="N1471" s="50"/>
      <c r="O1471" s="50">
        <f t="shared" si="604"/>
        <v>0</v>
      </c>
      <c r="P1471" s="50"/>
      <c r="Q1471" s="50">
        <f t="shared" si="605"/>
        <v>0</v>
      </c>
      <c r="R1471" s="50"/>
      <c r="S1471" s="50">
        <f t="shared" si="606"/>
        <v>0</v>
      </c>
      <c r="T1471" s="50"/>
      <c r="U1471" s="50">
        <f t="shared" si="607"/>
        <v>0</v>
      </c>
      <c r="V1471" s="50"/>
      <c r="W1471" s="50">
        <f t="shared" si="608"/>
        <v>0</v>
      </c>
      <c r="X1471" s="50"/>
      <c r="Y1471" s="50">
        <f t="shared" si="609"/>
        <v>0</v>
      </c>
      <c r="Z1471" s="50"/>
      <c r="AA1471" s="50">
        <f t="shared" si="610"/>
        <v>0</v>
      </c>
      <c r="AB1471" s="50"/>
      <c r="AC1471" s="50">
        <f t="shared" si="598"/>
        <v>0</v>
      </c>
      <c r="AD1471" s="50"/>
      <c r="AE1471" s="50">
        <f t="shared" si="614"/>
        <v>0</v>
      </c>
      <c r="AF1471" s="50"/>
      <c r="AG1471" s="50">
        <f t="shared" si="615"/>
        <v>0</v>
      </c>
      <c r="AH1471" s="50"/>
      <c r="AI1471" s="50">
        <f t="shared" si="613"/>
        <v>0</v>
      </c>
      <c r="AJ1471" s="50"/>
      <c r="AK1471" s="50">
        <f t="shared" si="612"/>
        <v>0</v>
      </c>
      <c r="AL1471" s="50"/>
      <c r="AM1471" s="50">
        <f t="shared" si="599"/>
        <v>0</v>
      </c>
      <c r="AN1471" s="50"/>
      <c r="AO1471" s="50">
        <f t="shared" si="600"/>
        <v>0</v>
      </c>
      <c r="AP1471" s="49">
        <f t="shared" si="601"/>
        <v>0</v>
      </c>
      <c r="AQ1471" s="49">
        <f t="shared" si="594"/>
        <v>0</v>
      </c>
      <c r="AR1471" s="49">
        <f t="shared" si="595"/>
        <v>30</v>
      </c>
      <c r="AS1471" s="58">
        <f t="shared" si="596"/>
        <v>160.80000000000001</v>
      </c>
      <c r="AT1471" s="47"/>
      <c r="AU1471" s="46"/>
      <c r="AV1471" s="24">
        <f t="shared" si="603"/>
        <v>0</v>
      </c>
      <c r="AW1471" s="23" t="str">
        <f t="shared" si="611"/>
        <v>NÃO MEDIDO</v>
      </c>
      <c r="AX1471" s="45"/>
    </row>
    <row r="1472" spans="1:50" s="41" customFormat="1" ht="45" customHeight="1" x14ac:dyDescent="0.2">
      <c r="A1472" s="41" t="s">
        <v>39</v>
      </c>
      <c r="C1472" s="57" t="s">
        <v>555</v>
      </c>
      <c r="D1472" s="56" t="s">
        <v>554</v>
      </c>
      <c r="E1472" s="55" t="s">
        <v>43</v>
      </c>
      <c r="F1472" s="53">
        <v>60</v>
      </c>
      <c r="G1472" s="53">
        <v>0</v>
      </c>
      <c r="H1472" s="54">
        <v>0</v>
      </c>
      <c r="I1472" s="54"/>
      <c r="J1472" s="54">
        <v>0</v>
      </c>
      <c r="K1472" s="53">
        <f t="shared" si="597"/>
        <v>60</v>
      </c>
      <c r="L1472" s="52">
        <v>6.02</v>
      </c>
      <c r="M1472" s="51">
        <f t="shared" si="602"/>
        <v>361.2</v>
      </c>
      <c r="N1472" s="50"/>
      <c r="O1472" s="50">
        <f t="shared" si="604"/>
        <v>0</v>
      </c>
      <c r="P1472" s="50"/>
      <c r="Q1472" s="50">
        <f t="shared" si="605"/>
        <v>0</v>
      </c>
      <c r="R1472" s="50"/>
      <c r="S1472" s="50">
        <f t="shared" si="606"/>
        <v>0</v>
      </c>
      <c r="T1472" s="50"/>
      <c r="U1472" s="50">
        <f t="shared" si="607"/>
        <v>0</v>
      </c>
      <c r="V1472" s="50"/>
      <c r="W1472" s="50">
        <f t="shared" si="608"/>
        <v>0</v>
      </c>
      <c r="X1472" s="50"/>
      <c r="Y1472" s="50">
        <f t="shared" si="609"/>
        <v>0</v>
      </c>
      <c r="Z1472" s="50"/>
      <c r="AA1472" s="50">
        <f t="shared" si="610"/>
        <v>0</v>
      </c>
      <c r="AB1472" s="50"/>
      <c r="AC1472" s="50">
        <f t="shared" si="598"/>
        <v>0</v>
      </c>
      <c r="AD1472" s="50"/>
      <c r="AE1472" s="50">
        <f t="shared" si="614"/>
        <v>0</v>
      </c>
      <c r="AF1472" s="50"/>
      <c r="AG1472" s="50">
        <f t="shared" si="615"/>
        <v>0</v>
      </c>
      <c r="AH1472" s="50"/>
      <c r="AI1472" s="50">
        <f t="shared" si="613"/>
        <v>0</v>
      </c>
      <c r="AJ1472" s="50"/>
      <c r="AK1472" s="50">
        <f t="shared" si="612"/>
        <v>0</v>
      </c>
      <c r="AL1472" s="50"/>
      <c r="AM1472" s="50">
        <f t="shared" si="599"/>
        <v>0</v>
      </c>
      <c r="AN1472" s="50"/>
      <c r="AO1472" s="50">
        <f t="shared" si="600"/>
        <v>0</v>
      </c>
      <c r="AP1472" s="49">
        <f t="shared" si="601"/>
        <v>0</v>
      </c>
      <c r="AQ1472" s="49">
        <f t="shared" si="594"/>
        <v>0</v>
      </c>
      <c r="AR1472" s="49">
        <f t="shared" si="595"/>
        <v>60</v>
      </c>
      <c r="AS1472" s="58">
        <f t="shared" si="596"/>
        <v>361.2</v>
      </c>
      <c r="AT1472" s="47"/>
      <c r="AU1472" s="46"/>
      <c r="AV1472" s="24">
        <f t="shared" si="603"/>
        <v>0</v>
      </c>
      <c r="AW1472" s="23" t="str">
        <f t="shared" si="611"/>
        <v>NÃO MEDIDO</v>
      </c>
      <c r="AX1472" s="45"/>
    </row>
    <row r="1473" spans="1:50" s="41" customFormat="1" ht="45" customHeight="1" x14ac:dyDescent="0.2">
      <c r="A1473" s="41" t="s">
        <v>39</v>
      </c>
      <c r="C1473" s="57" t="s">
        <v>494</v>
      </c>
      <c r="D1473" s="56" t="s">
        <v>493</v>
      </c>
      <c r="E1473" s="55" t="s">
        <v>43</v>
      </c>
      <c r="F1473" s="53">
        <v>412</v>
      </c>
      <c r="G1473" s="53">
        <v>0</v>
      </c>
      <c r="H1473" s="54">
        <v>0</v>
      </c>
      <c r="I1473" s="54"/>
      <c r="J1473" s="54">
        <v>0</v>
      </c>
      <c r="K1473" s="53">
        <f t="shared" si="597"/>
        <v>412</v>
      </c>
      <c r="L1473" s="52">
        <v>8.83</v>
      </c>
      <c r="M1473" s="51">
        <f t="shared" si="602"/>
        <v>3637.96</v>
      </c>
      <c r="N1473" s="50"/>
      <c r="O1473" s="50">
        <f t="shared" si="604"/>
        <v>0</v>
      </c>
      <c r="P1473" s="50"/>
      <c r="Q1473" s="50">
        <f t="shared" si="605"/>
        <v>0</v>
      </c>
      <c r="R1473" s="50"/>
      <c r="S1473" s="50">
        <f t="shared" si="606"/>
        <v>0</v>
      </c>
      <c r="T1473" s="50">
        <v>222</v>
      </c>
      <c r="U1473" s="50">
        <f t="shared" si="607"/>
        <v>1960.26</v>
      </c>
      <c r="V1473" s="50"/>
      <c r="W1473" s="50">
        <f t="shared" si="608"/>
        <v>0</v>
      </c>
      <c r="X1473" s="50"/>
      <c r="Y1473" s="50">
        <f t="shared" si="609"/>
        <v>0</v>
      </c>
      <c r="Z1473" s="50"/>
      <c r="AA1473" s="50">
        <f t="shared" si="610"/>
        <v>0</v>
      </c>
      <c r="AB1473" s="50"/>
      <c r="AC1473" s="50">
        <f t="shared" si="598"/>
        <v>0</v>
      </c>
      <c r="AD1473" s="50">
        <v>190</v>
      </c>
      <c r="AE1473" s="50">
        <f t="shared" si="614"/>
        <v>1677.7</v>
      </c>
      <c r="AF1473" s="50"/>
      <c r="AG1473" s="50">
        <f t="shared" si="615"/>
        <v>0</v>
      </c>
      <c r="AH1473" s="50"/>
      <c r="AI1473" s="50">
        <f t="shared" si="613"/>
        <v>0</v>
      </c>
      <c r="AJ1473" s="50"/>
      <c r="AK1473" s="50">
        <f t="shared" si="612"/>
        <v>0</v>
      </c>
      <c r="AL1473" s="50"/>
      <c r="AM1473" s="50">
        <f t="shared" si="599"/>
        <v>0</v>
      </c>
      <c r="AN1473" s="50"/>
      <c r="AO1473" s="50">
        <f t="shared" si="600"/>
        <v>0</v>
      </c>
      <c r="AP1473" s="49">
        <f t="shared" si="601"/>
        <v>412</v>
      </c>
      <c r="AQ1473" s="49">
        <f t="shared" si="594"/>
        <v>3637.96</v>
      </c>
      <c r="AR1473" s="49">
        <f t="shared" si="595"/>
        <v>0</v>
      </c>
      <c r="AS1473" s="58">
        <f t="shared" si="596"/>
        <v>0</v>
      </c>
      <c r="AT1473" s="47"/>
      <c r="AU1473" s="46"/>
      <c r="AV1473" s="24">
        <f t="shared" si="603"/>
        <v>0</v>
      </c>
      <c r="AW1473" s="23" t="str">
        <f t="shared" si="611"/>
        <v>NÃO MEDIDO</v>
      </c>
      <c r="AX1473" s="45"/>
    </row>
    <row r="1474" spans="1:50" s="41" customFormat="1" ht="45" customHeight="1" x14ac:dyDescent="0.2">
      <c r="A1474" s="41" t="s">
        <v>39</v>
      </c>
      <c r="C1474" s="57" t="s">
        <v>553</v>
      </c>
      <c r="D1474" s="56" t="s">
        <v>552</v>
      </c>
      <c r="E1474" s="55" t="s">
        <v>43</v>
      </c>
      <c r="F1474" s="53">
        <v>334</v>
      </c>
      <c r="G1474" s="53">
        <v>0</v>
      </c>
      <c r="H1474" s="54">
        <v>0</v>
      </c>
      <c r="I1474" s="54"/>
      <c r="J1474" s="54">
        <v>0</v>
      </c>
      <c r="K1474" s="53">
        <f t="shared" si="597"/>
        <v>334</v>
      </c>
      <c r="L1474" s="52">
        <v>1.1200000000000001</v>
      </c>
      <c r="M1474" s="51">
        <f t="shared" si="602"/>
        <v>374.08</v>
      </c>
      <c r="N1474" s="50"/>
      <c r="O1474" s="50">
        <f t="shared" si="604"/>
        <v>0</v>
      </c>
      <c r="P1474" s="50"/>
      <c r="Q1474" s="50">
        <f t="shared" si="605"/>
        <v>0</v>
      </c>
      <c r="R1474" s="50"/>
      <c r="S1474" s="50">
        <f t="shared" si="606"/>
        <v>0</v>
      </c>
      <c r="T1474" s="50"/>
      <c r="U1474" s="50">
        <f t="shared" si="607"/>
        <v>0</v>
      </c>
      <c r="V1474" s="50"/>
      <c r="W1474" s="50">
        <f t="shared" si="608"/>
        <v>0</v>
      </c>
      <c r="X1474" s="50"/>
      <c r="Y1474" s="50">
        <f t="shared" si="609"/>
        <v>0</v>
      </c>
      <c r="Z1474" s="50"/>
      <c r="AA1474" s="50">
        <f t="shared" si="610"/>
        <v>0</v>
      </c>
      <c r="AB1474" s="50"/>
      <c r="AC1474" s="50">
        <f t="shared" si="598"/>
        <v>0</v>
      </c>
      <c r="AD1474" s="50"/>
      <c r="AE1474" s="50">
        <f t="shared" si="614"/>
        <v>0</v>
      </c>
      <c r="AF1474" s="50"/>
      <c r="AG1474" s="50">
        <f t="shared" si="615"/>
        <v>0</v>
      </c>
      <c r="AH1474" s="50"/>
      <c r="AI1474" s="50">
        <f t="shared" si="613"/>
        <v>0</v>
      </c>
      <c r="AJ1474" s="50"/>
      <c r="AK1474" s="50">
        <f t="shared" si="612"/>
        <v>0</v>
      </c>
      <c r="AL1474" s="50"/>
      <c r="AM1474" s="50">
        <f t="shared" si="599"/>
        <v>0</v>
      </c>
      <c r="AN1474" s="50"/>
      <c r="AO1474" s="50">
        <f t="shared" si="600"/>
        <v>0</v>
      </c>
      <c r="AP1474" s="49">
        <f t="shared" si="601"/>
        <v>0</v>
      </c>
      <c r="AQ1474" s="49">
        <f t="shared" si="594"/>
        <v>0</v>
      </c>
      <c r="AR1474" s="49">
        <f t="shared" si="595"/>
        <v>334</v>
      </c>
      <c r="AS1474" s="58">
        <f t="shared" si="596"/>
        <v>374.08</v>
      </c>
      <c r="AT1474" s="47"/>
      <c r="AU1474" s="46"/>
      <c r="AV1474" s="24">
        <f t="shared" si="603"/>
        <v>0</v>
      </c>
      <c r="AW1474" s="23" t="str">
        <f t="shared" si="611"/>
        <v>NÃO MEDIDO</v>
      </c>
      <c r="AX1474" s="45"/>
    </row>
    <row r="1475" spans="1:50" s="41" customFormat="1" ht="55.5" customHeight="1" x14ac:dyDescent="0.2">
      <c r="A1475" s="41" t="s">
        <v>39</v>
      </c>
      <c r="C1475" s="57" t="s">
        <v>551</v>
      </c>
      <c r="D1475" s="56" t="s">
        <v>550</v>
      </c>
      <c r="E1475" s="55" t="s">
        <v>43</v>
      </c>
      <c r="F1475" s="53">
        <v>334</v>
      </c>
      <c r="G1475" s="53">
        <v>0</v>
      </c>
      <c r="H1475" s="54">
        <v>0</v>
      </c>
      <c r="I1475" s="54"/>
      <c r="J1475" s="54">
        <v>0</v>
      </c>
      <c r="K1475" s="53">
        <f t="shared" si="597"/>
        <v>334</v>
      </c>
      <c r="L1475" s="52">
        <v>1.1200000000000001</v>
      </c>
      <c r="M1475" s="51">
        <f t="shared" si="602"/>
        <v>374.08</v>
      </c>
      <c r="N1475" s="50"/>
      <c r="O1475" s="50">
        <f t="shared" si="604"/>
        <v>0</v>
      </c>
      <c r="P1475" s="50"/>
      <c r="Q1475" s="50">
        <f t="shared" si="605"/>
        <v>0</v>
      </c>
      <c r="R1475" s="50"/>
      <c r="S1475" s="50">
        <f t="shared" si="606"/>
        <v>0</v>
      </c>
      <c r="T1475" s="50"/>
      <c r="U1475" s="50">
        <f t="shared" si="607"/>
        <v>0</v>
      </c>
      <c r="V1475" s="50"/>
      <c r="W1475" s="50">
        <f t="shared" si="608"/>
        <v>0</v>
      </c>
      <c r="X1475" s="50"/>
      <c r="Y1475" s="50">
        <f t="shared" si="609"/>
        <v>0</v>
      </c>
      <c r="Z1475" s="50"/>
      <c r="AA1475" s="50">
        <f t="shared" si="610"/>
        <v>0</v>
      </c>
      <c r="AB1475" s="50"/>
      <c r="AC1475" s="50">
        <f t="shared" si="598"/>
        <v>0</v>
      </c>
      <c r="AD1475" s="50"/>
      <c r="AE1475" s="50">
        <f t="shared" si="614"/>
        <v>0</v>
      </c>
      <c r="AF1475" s="50"/>
      <c r="AG1475" s="50">
        <f t="shared" si="615"/>
        <v>0</v>
      </c>
      <c r="AH1475" s="50"/>
      <c r="AI1475" s="50">
        <f t="shared" si="613"/>
        <v>0</v>
      </c>
      <c r="AJ1475" s="50"/>
      <c r="AK1475" s="50">
        <f t="shared" si="612"/>
        <v>0</v>
      </c>
      <c r="AL1475" s="50"/>
      <c r="AM1475" s="50">
        <f t="shared" si="599"/>
        <v>0</v>
      </c>
      <c r="AN1475" s="50"/>
      <c r="AO1475" s="50">
        <f t="shared" si="600"/>
        <v>0</v>
      </c>
      <c r="AP1475" s="49">
        <f t="shared" si="601"/>
        <v>0</v>
      </c>
      <c r="AQ1475" s="49">
        <f t="shared" si="594"/>
        <v>0</v>
      </c>
      <c r="AR1475" s="49">
        <f t="shared" si="595"/>
        <v>334</v>
      </c>
      <c r="AS1475" s="58">
        <f t="shared" si="596"/>
        <v>374.08</v>
      </c>
      <c r="AT1475" s="47"/>
      <c r="AU1475" s="46"/>
      <c r="AV1475" s="24">
        <f t="shared" si="603"/>
        <v>0</v>
      </c>
      <c r="AW1475" s="23" t="str">
        <f t="shared" si="611"/>
        <v>NÃO MEDIDO</v>
      </c>
      <c r="AX1475" s="45"/>
    </row>
    <row r="1476" spans="1:50" s="41" customFormat="1" ht="55.5" customHeight="1" x14ac:dyDescent="0.2">
      <c r="A1476" s="41" t="s">
        <v>39</v>
      </c>
      <c r="C1476" s="57" t="s">
        <v>549</v>
      </c>
      <c r="D1476" s="56" t="s">
        <v>548</v>
      </c>
      <c r="E1476" s="55" t="s">
        <v>43</v>
      </c>
      <c r="F1476" s="53">
        <v>118</v>
      </c>
      <c r="G1476" s="53">
        <v>0</v>
      </c>
      <c r="H1476" s="54">
        <v>0</v>
      </c>
      <c r="I1476" s="54"/>
      <c r="J1476" s="54">
        <v>0</v>
      </c>
      <c r="K1476" s="53">
        <f t="shared" si="597"/>
        <v>118</v>
      </c>
      <c r="L1476" s="52">
        <v>1.55</v>
      </c>
      <c r="M1476" s="51">
        <f t="shared" si="602"/>
        <v>182.9</v>
      </c>
      <c r="N1476" s="50"/>
      <c r="O1476" s="50">
        <f t="shared" si="604"/>
        <v>0</v>
      </c>
      <c r="P1476" s="50"/>
      <c r="Q1476" s="50">
        <f t="shared" si="605"/>
        <v>0</v>
      </c>
      <c r="R1476" s="50"/>
      <c r="S1476" s="50">
        <f t="shared" si="606"/>
        <v>0</v>
      </c>
      <c r="T1476" s="50"/>
      <c r="U1476" s="50">
        <f t="shared" si="607"/>
        <v>0</v>
      </c>
      <c r="V1476" s="50"/>
      <c r="W1476" s="50">
        <f t="shared" si="608"/>
        <v>0</v>
      </c>
      <c r="X1476" s="50"/>
      <c r="Y1476" s="50">
        <f t="shared" si="609"/>
        <v>0</v>
      </c>
      <c r="Z1476" s="50"/>
      <c r="AA1476" s="50">
        <f t="shared" si="610"/>
        <v>0</v>
      </c>
      <c r="AB1476" s="50"/>
      <c r="AC1476" s="50">
        <f t="shared" si="598"/>
        <v>0</v>
      </c>
      <c r="AD1476" s="50"/>
      <c r="AE1476" s="50">
        <f t="shared" si="614"/>
        <v>0</v>
      </c>
      <c r="AF1476" s="50"/>
      <c r="AG1476" s="50">
        <f t="shared" si="615"/>
        <v>0</v>
      </c>
      <c r="AH1476" s="50"/>
      <c r="AI1476" s="50">
        <f t="shared" si="613"/>
        <v>0</v>
      </c>
      <c r="AJ1476" s="50"/>
      <c r="AK1476" s="50">
        <f t="shared" si="612"/>
        <v>0</v>
      </c>
      <c r="AL1476" s="50"/>
      <c r="AM1476" s="50">
        <f t="shared" si="599"/>
        <v>0</v>
      </c>
      <c r="AN1476" s="50"/>
      <c r="AO1476" s="50">
        <f t="shared" si="600"/>
        <v>0</v>
      </c>
      <c r="AP1476" s="49">
        <f t="shared" si="601"/>
        <v>0</v>
      </c>
      <c r="AQ1476" s="49">
        <f t="shared" si="594"/>
        <v>0</v>
      </c>
      <c r="AR1476" s="49">
        <f t="shared" si="595"/>
        <v>118</v>
      </c>
      <c r="AS1476" s="58">
        <f t="shared" si="596"/>
        <v>182.9</v>
      </c>
      <c r="AT1476" s="47"/>
      <c r="AU1476" s="46"/>
      <c r="AV1476" s="24">
        <f t="shared" si="603"/>
        <v>0</v>
      </c>
      <c r="AW1476" s="23" t="str">
        <f t="shared" si="611"/>
        <v>NÃO MEDIDO</v>
      </c>
      <c r="AX1476" s="45"/>
    </row>
    <row r="1477" spans="1:50" s="41" customFormat="1" ht="55.5" customHeight="1" x14ac:dyDescent="0.2">
      <c r="A1477" s="41" t="s">
        <v>39</v>
      </c>
      <c r="C1477" s="57" t="s">
        <v>490</v>
      </c>
      <c r="D1477" s="56" t="s">
        <v>489</v>
      </c>
      <c r="E1477" s="55" t="s">
        <v>486</v>
      </c>
      <c r="F1477" s="53">
        <v>9.52</v>
      </c>
      <c r="G1477" s="53">
        <v>0</v>
      </c>
      <c r="H1477" s="54">
        <v>0</v>
      </c>
      <c r="I1477" s="54"/>
      <c r="J1477" s="54">
        <v>0</v>
      </c>
      <c r="K1477" s="53">
        <f t="shared" si="597"/>
        <v>9.52</v>
      </c>
      <c r="L1477" s="52">
        <v>63.38</v>
      </c>
      <c r="M1477" s="51">
        <f t="shared" si="602"/>
        <v>603.38</v>
      </c>
      <c r="N1477" s="50"/>
      <c r="O1477" s="50">
        <f t="shared" si="604"/>
        <v>0</v>
      </c>
      <c r="P1477" s="50"/>
      <c r="Q1477" s="50">
        <f t="shared" si="605"/>
        <v>0</v>
      </c>
      <c r="R1477" s="50"/>
      <c r="S1477" s="50">
        <f t="shared" si="606"/>
        <v>0</v>
      </c>
      <c r="T1477" s="50"/>
      <c r="U1477" s="50">
        <f t="shared" si="607"/>
        <v>0</v>
      </c>
      <c r="V1477" s="50"/>
      <c r="W1477" s="50">
        <f t="shared" si="608"/>
        <v>0</v>
      </c>
      <c r="X1477" s="50"/>
      <c r="Y1477" s="50">
        <f t="shared" si="609"/>
        <v>0</v>
      </c>
      <c r="Z1477" s="50"/>
      <c r="AA1477" s="50">
        <f t="shared" si="610"/>
        <v>0</v>
      </c>
      <c r="AB1477" s="50"/>
      <c r="AC1477" s="50">
        <f t="shared" si="598"/>
        <v>0</v>
      </c>
      <c r="AD1477" s="50">
        <v>9.52</v>
      </c>
      <c r="AE1477" s="50">
        <f t="shared" si="614"/>
        <v>603.38</v>
      </c>
      <c r="AF1477" s="50"/>
      <c r="AG1477" s="50">
        <f t="shared" si="615"/>
        <v>0</v>
      </c>
      <c r="AH1477" s="50"/>
      <c r="AI1477" s="50">
        <f t="shared" si="613"/>
        <v>0</v>
      </c>
      <c r="AJ1477" s="50"/>
      <c r="AK1477" s="50">
        <f t="shared" si="612"/>
        <v>0</v>
      </c>
      <c r="AL1477" s="50"/>
      <c r="AM1477" s="50">
        <f t="shared" si="599"/>
        <v>0</v>
      </c>
      <c r="AN1477" s="50"/>
      <c r="AO1477" s="50">
        <f t="shared" si="600"/>
        <v>0</v>
      </c>
      <c r="AP1477" s="49">
        <f t="shared" si="601"/>
        <v>9.52</v>
      </c>
      <c r="AQ1477" s="49">
        <f t="shared" si="594"/>
        <v>603.38</v>
      </c>
      <c r="AR1477" s="49">
        <f t="shared" si="595"/>
        <v>0</v>
      </c>
      <c r="AS1477" s="58">
        <f t="shared" si="596"/>
        <v>0</v>
      </c>
      <c r="AT1477" s="47"/>
      <c r="AU1477" s="46"/>
      <c r="AV1477" s="24">
        <f t="shared" si="603"/>
        <v>0</v>
      </c>
      <c r="AW1477" s="23" t="str">
        <f t="shared" si="611"/>
        <v>NÃO MEDIDO</v>
      </c>
      <c r="AX1477" s="45"/>
    </row>
    <row r="1478" spans="1:50" s="41" customFormat="1" ht="39" customHeight="1" x14ac:dyDescent="0.2">
      <c r="A1478" s="41" t="s">
        <v>39</v>
      </c>
      <c r="C1478" s="57" t="s">
        <v>547</v>
      </c>
      <c r="D1478" s="56" t="s">
        <v>546</v>
      </c>
      <c r="E1478" s="55" t="s">
        <v>43</v>
      </c>
      <c r="F1478" s="53">
        <v>498</v>
      </c>
      <c r="G1478" s="53">
        <v>0</v>
      </c>
      <c r="H1478" s="54">
        <v>0</v>
      </c>
      <c r="I1478" s="54"/>
      <c r="J1478" s="54">
        <v>0</v>
      </c>
      <c r="K1478" s="53">
        <f t="shared" si="597"/>
        <v>498</v>
      </c>
      <c r="L1478" s="52">
        <v>10.18</v>
      </c>
      <c r="M1478" s="51">
        <f t="shared" si="602"/>
        <v>5069.6400000000003</v>
      </c>
      <c r="N1478" s="50"/>
      <c r="O1478" s="50">
        <f t="shared" si="604"/>
        <v>0</v>
      </c>
      <c r="P1478" s="50"/>
      <c r="Q1478" s="50">
        <f t="shared" si="605"/>
        <v>0</v>
      </c>
      <c r="R1478" s="50"/>
      <c r="S1478" s="50">
        <f t="shared" si="606"/>
        <v>0</v>
      </c>
      <c r="T1478" s="50">
        <v>255</v>
      </c>
      <c r="U1478" s="50">
        <f t="shared" si="607"/>
        <v>2595.9</v>
      </c>
      <c r="V1478" s="50"/>
      <c r="W1478" s="50">
        <f t="shared" si="608"/>
        <v>0</v>
      </c>
      <c r="X1478" s="50"/>
      <c r="Y1478" s="50">
        <f t="shared" si="609"/>
        <v>0</v>
      </c>
      <c r="Z1478" s="50"/>
      <c r="AA1478" s="50">
        <f t="shared" si="610"/>
        <v>0</v>
      </c>
      <c r="AB1478" s="50"/>
      <c r="AC1478" s="50">
        <f t="shared" si="598"/>
        <v>0</v>
      </c>
      <c r="AD1478" s="50">
        <v>103</v>
      </c>
      <c r="AE1478" s="50">
        <f t="shared" si="614"/>
        <v>1048.54</v>
      </c>
      <c r="AF1478" s="50"/>
      <c r="AG1478" s="50">
        <f t="shared" si="615"/>
        <v>0</v>
      </c>
      <c r="AH1478" s="50"/>
      <c r="AI1478" s="50">
        <f t="shared" si="613"/>
        <v>0</v>
      </c>
      <c r="AJ1478" s="50"/>
      <c r="AK1478" s="50">
        <f t="shared" si="612"/>
        <v>0</v>
      </c>
      <c r="AL1478" s="50"/>
      <c r="AM1478" s="50">
        <f t="shared" si="599"/>
        <v>0</v>
      </c>
      <c r="AN1478" s="50"/>
      <c r="AO1478" s="50">
        <f t="shared" si="600"/>
        <v>0</v>
      </c>
      <c r="AP1478" s="49">
        <f t="shared" si="601"/>
        <v>358</v>
      </c>
      <c r="AQ1478" s="49">
        <f t="shared" si="594"/>
        <v>3644.44</v>
      </c>
      <c r="AR1478" s="49">
        <f t="shared" si="595"/>
        <v>140</v>
      </c>
      <c r="AS1478" s="58">
        <f t="shared" si="596"/>
        <v>1425.2000000000003</v>
      </c>
      <c r="AT1478" s="47"/>
      <c r="AU1478" s="46"/>
      <c r="AV1478" s="24">
        <f t="shared" si="603"/>
        <v>0</v>
      </c>
      <c r="AW1478" s="23" t="str">
        <f t="shared" si="611"/>
        <v>NÃO MEDIDO</v>
      </c>
      <c r="AX1478" s="45"/>
    </row>
    <row r="1479" spans="1:50" s="41" customFormat="1" ht="39" customHeight="1" x14ac:dyDescent="0.2">
      <c r="A1479" s="41" t="s">
        <v>39</v>
      </c>
      <c r="C1479" s="57" t="s">
        <v>545</v>
      </c>
      <c r="D1479" s="56" t="s">
        <v>544</v>
      </c>
      <c r="E1479" s="55" t="s">
        <v>43</v>
      </c>
      <c r="F1479" s="53">
        <v>740</v>
      </c>
      <c r="G1479" s="53">
        <v>0</v>
      </c>
      <c r="H1479" s="54">
        <v>0</v>
      </c>
      <c r="I1479" s="54"/>
      <c r="J1479" s="54">
        <v>0</v>
      </c>
      <c r="K1479" s="53">
        <f t="shared" si="597"/>
        <v>740</v>
      </c>
      <c r="L1479" s="52">
        <v>1.54</v>
      </c>
      <c r="M1479" s="51">
        <f t="shared" si="602"/>
        <v>1139.5999999999999</v>
      </c>
      <c r="N1479" s="50"/>
      <c r="O1479" s="50">
        <f t="shared" si="604"/>
        <v>0</v>
      </c>
      <c r="P1479" s="50"/>
      <c r="Q1479" s="50">
        <f t="shared" si="605"/>
        <v>0</v>
      </c>
      <c r="R1479" s="50"/>
      <c r="S1479" s="50">
        <f t="shared" si="606"/>
        <v>0</v>
      </c>
      <c r="T1479" s="50"/>
      <c r="U1479" s="50">
        <f t="shared" si="607"/>
        <v>0</v>
      </c>
      <c r="V1479" s="50"/>
      <c r="W1479" s="50">
        <f t="shared" si="608"/>
        <v>0</v>
      </c>
      <c r="X1479" s="50"/>
      <c r="Y1479" s="50">
        <f t="shared" si="609"/>
        <v>0</v>
      </c>
      <c r="Z1479" s="50"/>
      <c r="AA1479" s="50">
        <f t="shared" si="610"/>
        <v>0</v>
      </c>
      <c r="AB1479" s="50"/>
      <c r="AC1479" s="50">
        <f t="shared" si="598"/>
        <v>0</v>
      </c>
      <c r="AD1479" s="50"/>
      <c r="AE1479" s="50">
        <f t="shared" si="614"/>
        <v>0</v>
      </c>
      <c r="AF1479" s="50"/>
      <c r="AG1479" s="50">
        <f t="shared" si="615"/>
        <v>0</v>
      </c>
      <c r="AH1479" s="50">
        <v>328</v>
      </c>
      <c r="AI1479" s="50">
        <f t="shared" si="613"/>
        <v>505.12</v>
      </c>
      <c r="AJ1479" s="50"/>
      <c r="AK1479" s="50">
        <f t="shared" si="612"/>
        <v>0</v>
      </c>
      <c r="AL1479" s="50"/>
      <c r="AM1479" s="50">
        <f t="shared" si="599"/>
        <v>0</v>
      </c>
      <c r="AN1479" s="50"/>
      <c r="AO1479" s="50">
        <f t="shared" si="600"/>
        <v>0</v>
      </c>
      <c r="AP1479" s="49">
        <f t="shared" si="601"/>
        <v>328</v>
      </c>
      <c r="AQ1479" s="49">
        <f t="shared" si="594"/>
        <v>505.12</v>
      </c>
      <c r="AR1479" s="49">
        <f t="shared" si="595"/>
        <v>412</v>
      </c>
      <c r="AS1479" s="58">
        <f t="shared" si="596"/>
        <v>634.4799999999999</v>
      </c>
      <c r="AT1479" s="47"/>
      <c r="AU1479" s="46"/>
      <c r="AV1479" s="24">
        <f t="shared" si="603"/>
        <v>0</v>
      </c>
      <c r="AW1479" s="23" t="str">
        <f t="shared" si="611"/>
        <v>NÃO MEDIDO</v>
      </c>
      <c r="AX1479" s="45"/>
    </row>
    <row r="1480" spans="1:50" s="41" customFormat="1" ht="39" customHeight="1" x14ac:dyDescent="0.2">
      <c r="A1480" s="41" t="s">
        <v>39</v>
      </c>
      <c r="C1480" s="57" t="s">
        <v>543</v>
      </c>
      <c r="D1480" s="56" t="s">
        <v>542</v>
      </c>
      <c r="E1480" s="55" t="s">
        <v>43</v>
      </c>
      <c r="F1480" s="53">
        <v>12</v>
      </c>
      <c r="G1480" s="53">
        <v>0</v>
      </c>
      <c r="H1480" s="54">
        <v>0</v>
      </c>
      <c r="I1480" s="54"/>
      <c r="J1480" s="54">
        <v>0</v>
      </c>
      <c r="K1480" s="53">
        <f t="shared" si="597"/>
        <v>12</v>
      </c>
      <c r="L1480" s="52">
        <v>1.57</v>
      </c>
      <c r="M1480" s="51">
        <f t="shared" si="602"/>
        <v>18.84</v>
      </c>
      <c r="N1480" s="50"/>
      <c r="O1480" s="50">
        <f t="shared" si="604"/>
        <v>0</v>
      </c>
      <c r="P1480" s="50"/>
      <c r="Q1480" s="50">
        <f t="shared" si="605"/>
        <v>0</v>
      </c>
      <c r="R1480" s="50"/>
      <c r="S1480" s="50">
        <f t="shared" si="606"/>
        <v>0</v>
      </c>
      <c r="T1480" s="50"/>
      <c r="U1480" s="50">
        <f t="shared" si="607"/>
        <v>0</v>
      </c>
      <c r="V1480" s="50"/>
      <c r="W1480" s="50">
        <f t="shared" si="608"/>
        <v>0</v>
      </c>
      <c r="X1480" s="50"/>
      <c r="Y1480" s="50">
        <f t="shared" si="609"/>
        <v>0</v>
      </c>
      <c r="Z1480" s="50"/>
      <c r="AA1480" s="50">
        <f t="shared" si="610"/>
        <v>0</v>
      </c>
      <c r="AB1480" s="50"/>
      <c r="AC1480" s="50">
        <f t="shared" si="598"/>
        <v>0</v>
      </c>
      <c r="AD1480" s="50"/>
      <c r="AE1480" s="50">
        <f t="shared" si="614"/>
        <v>0</v>
      </c>
      <c r="AF1480" s="50"/>
      <c r="AG1480" s="50">
        <f t="shared" si="615"/>
        <v>0</v>
      </c>
      <c r="AH1480" s="50">
        <v>12</v>
      </c>
      <c r="AI1480" s="50">
        <f t="shared" si="613"/>
        <v>18.84</v>
      </c>
      <c r="AJ1480" s="50"/>
      <c r="AK1480" s="50">
        <f t="shared" si="612"/>
        <v>0</v>
      </c>
      <c r="AL1480" s="50"/>
      <c r="AM1480" s="50">
        <f t="shared" si="599"/>
        <v>0</v>
      </c>
      <c r="AN1480" s="50"/>
      <c r="AO1480" s="50">
        <f t="shared" si="600"/>
        <v>0</v>
      </c>
      <c r="AP1480" s="49">
        <f t="shared" si="601"/>
        <v>12</v>
      </c>
      <c r="AQ1480" s="49">
        <f t="shared" si="594"/>
        <v>18.84</v>
      </c>
      <c r="AR1480" s="49">
        <f t="shared" si="595"/>
        <v>0</v>
      </c>
      <c r="AS1480" s="58">
        <f t="shared" si="596"/>
        <v>0</v>
      </c>
      <c r="AT1480" s="47"/>
      <c r="AU1480" s="46"/>
      <c r="AV1480" s="24">
        <f t="shared" si="603"/>
        <v>0</v>
      </c>
      <c r="AW1480" s="23" t="str">
        <f t="shared" si="611"/>
        <v>NÃO MEDIDO</v>
      </c>
      <c r="AX1480" s="45"/>
    </row>
    <row r="1481" spans="1:50" s="41" customFormat="1" ht="39" customHeight="1" x14ac:dyDescent="0.2">
      <c r="A1481" s="41" t="s">
        <v>39</v>
      </c>
      <c r="C1481" s="57" t="s">
        <v>485</v>
      </c>
      <c r="D1481" s="56" t="s">
        <v>484</v>
      </c>
      <c r="E1481" s="55" t="s">
        <v>43</v>
      </c>
      <c r="F1481" s="53">
        <v>140</v>
      </c>
      <c r="G1481" s="53">
        <v>0</v>
      </c>
      <c r="H1481" s="54">
        <v>0</v>
      </c>
      <c r="I1481" s="54"/>
      <c r="J1481" s="54">
        <v>0</v>
      </c>
      <c r="K1481" s="53">
        <f t="shared" si="597"/>
        <v>140</v>
      </c>
      <c r="L1481" s="52">
        <v>22.04</v>
      </c>
      <c r="M1481" s="51">
        <f t="shared" si="602"/>
        <v>3085.6</v>
      </c>
      <c r="N1481" s="50"/>
      <c r="O1481" s="50">
        <f t="shared" si="604"/>
        <v>0</v>
      </c>
      <c r="P1481" s="50"/>
      <c r="Q1481" s="50">
        <f t="shared" si="605"/>
        <v>0</v>
      </c>
      <c r="R1481" s="50"/>
      <c r="S1481" s="50">
        <f t="shared" si="606"/>
        <v>0</v>
      </c>
      <c r="T1481" s="50"/>
      <c r="U1481" s="50">
        <f t="shared" si="607"/>
        <v>0</v>
      </c>
      <c r="V1481" s="50"/>
      <c r="W1481" s="50">
        <f t="shared" si="608"/>
        <v>0</v>
      </c>
      <c r="X1481" s="50"/>
      <c r="Y1481" s="50">
        <f t="shared" si="609"/>
        <v>0</v>
      </c>
      <c r="Z1481" s="50"/>
      <c r="AA1481" s="50">
        <f t="shared" si="610"/>
        <v>0</v>
      </c>
      <c r="AB1481" s="50"/>
      <c r="AC1481" s="50">
        <f t="shared" si="598"/>
        <v>0</v>
      </c>
      <c r="AD1481" s="50">
        <v>54</v>
      </c>
      <c r="AE1481" s="50">
        <f t="shared" si="614"/>
        <v>1190.1600000000001</v>
      </c>
      <c r="AF1481" s="50"/>
      <c r="AG1481" s="50">
        <f t="shared" si="615"/>
        <v>0</v>
      </c>
      <c r="AH1481" s="50">
        <v>66</v>
      </c>
      <c r="AI1481" s="50">
        <f t="shared" si="613"/>
        <v>1454.64</v>
      </c>
      <c r="AJ1481" s="50"/>
      <c r="AK1481" s="50">
        <f t="shared" si="612"/>
        <v>0</v>
      </c>
      <c r="AL1481" s="50"/>
      <c r="AM1481" s="50">
        <f t="shared" si="599"/>
        <v>0</v>
      </c>
      <c r="AN1481" s="50"/>
      <c r="AO1481" s="50">
        <f t="shared" si="600"/>
        <v>0</v>
      </c>
      <c r="AP1481" s="49">
        <f t="shared" si="601"/>
        <v>120</v>
      </c>
      <c r="AQ1481" s="49">
        <f t="shared" si="594"/>
        <v>2644.8</v>
      </c>
      <c r="AR1481" s="49">
        <f t="shared" si="595"/>
        <v>20</v>
      </c>
      <c r="AS1481" s="58">
        <f t="shared" si="596"/>
        <v>440.79999999999973</v>
      </c>
      <c r="AT1481" s="47"/>
      <c r="AU1481" s="46"/>
      <c r="AV1481" s="24">
        <f t="shared" si="603"/>
        <v>0</v>
      </c>
      <c r="AW1481" s="23" t="str">
        <f t="shared" si="611"/>
        <v>NÃO MEDIDO</v>
      </c>
      <c r="AX1481" s="45"/>
    </row>
    <row r="1482" spans="1:50" s="41" customFormat="1" ht="39" customHeight="1" x14ac:dyDescent="0.2">
      <c r="A1482" s="41" t="s">
        <v>39</v>
      </c>
      <c r="C1482" s="57" t="s">
        <v>541</v>
      </c>
      <c r="D1482" s="56" t="s">
        <v>540</v>
      </c>
      <c r="E1482" s="55" t="s">
        <v>43</v>
      </c>
      <c r="F1482" s="53">
        <v>2</v>
      </c>
      <c r="G1482" s="53">
        <v>0</v>
      </c>
      <c r="H1482" s="54">
        <v>0</v>
      </c>
      <c r="I1482" s="54"/>
      <c r="J1482" s="54">
        <v>0</v>
      </c>
      <c r="K1482" s="53">
        <f t="shared" si="597"/>
        <v>2</v>
      </c>
      <c r="L1482" s="52">
        <v>941.96</v>
      </c>
      <c r="M1482" s="51">
        <f t="shared" si="602"/>
        <v>1883.92</v>
      </c>
      <c r="N1482" s="50"/>
      <c r="O1482" s="50">
        <f t="shared" si="604"/>
        <v>0</v>
      </c>
      <c r="P1482" s="50"/>
      <c r="Q1482" s="50">
        <f t="shared" si="605"/>
        <v>0</v>
      </c>
      <c r="R1482" s="50"/>
      <c r="S1482" s="50">
        <f t="shared" si="606"/>
        <v>0</v>
      </c>
      <c r="T1482" s="50"/>
      <c r="U1482" s="50">
        <f t="shared" si="607"/>
        <v>0</v>
      </c>
      <c r="V1482" s="50"/>
      <c r="W1482" s="50">
        <f t="shared" si="608"/>
        <v>0</v>
      </c>
      <c r="X1482" s="50"/>
      <c r="Y1482" s="50">
        <f t="shared" si="609"/>
        <v>0</v>
      </c>
      <c r="Z1482" s="50"/>
      <c r="AA1482" s="50">
        <f t="shared" si="610"/>
        <v>0</v>
      </c>
      <c r="AB1482" s="50"/>
      <c r="AC1482" s="50">
        <f t="shared" si="598"/>
        <v>0</v>
      </c>
      <c r="AD1482" s="50"/>
      <c r="AE1482" s="50">
        <f t="shared" si="614"/>
        <v>0</v>
      </c>
      <c r="AF1482" s="50"/>
      <c r="AG1482" s="50">
        <f t="shared" si="615"/>
        <v>0</v>
      </c>
      <c r="AH1482" s="50">
        <v>2</v>
      </c>
      <c r="AI1482" s="50">
        <f t="shared" si="613"/>
        <v>1883.92</v>
      </c>
      <c r="AJ1482" s="50"/>
      <c r="AK1482" s="50">
        <f t="shared" si="612"/>
        <v>0</v>
      </c>
      <c r="AL1482" s="50"/>
      <c r="AM1482" s="50">
        <f t="shared" si="599"/>
        <v>0</v>
      </c>
      <c r="AN1482" s="50"/>
      <c r="AO1482" s="50">
        <f t="shared" si="600"/>
        <v>0</v>
      </c>
      <c r="AP1482" s="49">
        <f t="shared" si="601"/>
        <v>2</v>
      </c>
      <c r="AQ1482" s="49">
        <f t="shared" si="594"/>
        <v>1883.92</v>
      </c>
      <c r="AR1482" s="49">
        <f t="shared" si="595"/>
        <v>0</v>
      </c>
      <c r="AS1482" s="58">
        <f t="shared" si="596"/>
        <v>0</v>
      </c>
      <c r="AT1482" s="47"/>
      <c r="AU1482" s="46"/>
      <c r="AV1482" s="24">
        <f t="shared" si="603"/>
        <v>0</v>
      </c>
      <c r="AW1482" s="23" t="str">
        <f t="shared" si="611"/>
        <v>NÃO MEDIDO</v>
      </c>
      <c r="AX1482" s="45"/>
    </row>
    <row r="1483" spans="1:50" s="41" customFormat="1" ht="39" customHeight="1" x14ac:dyDescent="0.2">
      <c r="A1483" s="41" t="s">
        <v>39</v>
      </c>
      <c r="C1483" s="57" t="s">
        <v>539</v>
      </c>
      <c r="D1483" s="56" t="s">
        <v>538</v>
      </c>
      <c r="E1483" s="55" t="s">
        <v>43</v>
      </c>
      <c r="F1483" s="53">
        <v>1</v>
      </c>
      <c r="G1483" s="53">
        <v>0</v>
      </c>
      <c r="H1483" s="54">
        <v>0</v>
      </c>
      <c r="I1483" s="54"/>
      <c r="J1483" s="54">
        <v>0</v>
      </c>
      <c r="K1483" s="53">
        <f t="shared" si="597"/>
        <v>1</v>
      </c>
      <c r="L1483" s="52">
        <v>27.31</v>
      </c>
      <c r="M1483" s="51">
        <f t="shared" si="602"/>
        <v>27.31</v>
      </c>
      <c r="N1483" s="50"/>
      <c r="O1483" s="50">
        <f t="shared" si="604"/>
        <v>0</v>
      </c>
      <c r="P1483" s="50"/>
      <c r="Q1483" s="50">
        <f t="shared" si="605"/>
        <v>0</v>
      </c>
      <c r="R1483" s="50"/>
      <c r="S1483" s="50">
        <f t="shared" si="606"/>
        <v>0</v>
      </c>
      <c r="T1483" s="50"/>
      <c r="U1483" s="50">
        <f t="shared" si="607"/>
        <v>0</v>
      </c>
      <c r="V1483" s="50"/>
      <c r="W1483" s="50">
        <f t="shared" si="608"/>
        <v>0</v>
      </c>
      <c r="X1483" s="50"/>
      <c r="Y1483" s="50">
        <f t="shared" si="609"/>
        <v>0</v>
      </c>
      <c r="Z1483" s="50"/>
      <c r="AA1483" s="50">
        <f t="shared" si="610"/>
        <v>0</v>
      </c>
      <c r="AB1483" s="50"/>
      <c r="AC1483" s="50">
        <f t="shared" si="598"/>
        <v>0</v>
      </c>
      <c r="AD1483" s="50"/>
      <c r="AE1483" s="50">
        <f t="shared" si="614"/>
        <v>0</v>
      </c>
      <c r="AF1483" s="50"/>
      <c r="AG1483" s="50">
        <f t="shared" si="615"/>
        <v>0</v>
      </c>
      <c r="AH1483" s="50">
        <v>1</v>
      </c>
      <c r="AI1483" s="50">
        <f t="shared" si="613"/>
        <v>27.31</v>
      </c>
      <c r="AJ1483" s="50"/>
      <c r="AK1483" s="50">
        <f t="shared" si="612"/>
        <v>0</v>
      </c>
      <c r="AL1483" s="50"/>
      <c r="AM1483" s="50">
        <f t="shared" si="599"/>
        <v>0</v>
      </c>
      <c r="AN1483" s="50"/>
      <c r="AO1483" s="50">
        <f t="shared" si="600"/>
        <v>0</v>
      </c>
      <c r="AP1483" s="49">
        <f t="shared" si="601"/>
        <v>1</v>
      </c>
      <c r="AQ1483" s="49">
        <f t="shared" si="594"/>
        <v>27.31</v>
      </c>
      <c r="AR1483" s="49">
        <f t="shared" si="595"/>
        <v>0</v>
      </c>
      <c r="AS1483" s="58">
        <f t="shared" si="596"/>
        <v>0</v>
      </c>
      <c r="AT1483" s="47"/>
      <c r="AU1483" s="46"/>
      <c r="AV1483" s="24">
        <f t="shared" si="603"/>
        <v>0</v>
      </c>
      <c r="AW1483" s="23" t="str">
        <f t="shared" si="611"/>
        <v>NÃO MEDIDO</v>
      </c>
      <c r="AX1483" s="45"/>
    </row>
    <row r="1484" spans="1:50" s="41" customFormat="1" ht="39" customHeight="1" x14ac:dyDescent="0.2">
      <c r="A1484" s="41" t="s">
        <v>39</v>
      </c>
      <c r="C1484" s="57" t="s">
        <v>481</v>
      </c>
      <c r="D1484" s="56" t="s">
        <v>480</v>
      </c>
      <c r="E1484" s="55" t="s">
        <v>43</v>
      </c>
      <c r="F1484" s="53">
        <v>30</v>
      </c>
      <c r="G1484" s="53">
        <v>0</v>
      </c>
      <c r="H1484" s="54">
        <v>0</v>
      </c>
      <c r="I1484" s="54"/>
      <c r="J1484" s="54">
        <v>0</v>
      </c>
      <c r="K1484" s="53">
        <f t="shared" si="597"/>
        <v>30</v>
      </c>
      <c r="L1484" s="52">
        <v>10.63</v>
      </c>
      <c r="M1484" s="51">
        <f t="shared" si="602"/>
        <v>318.89999999999998</v>
      </c>
      <c r="N1484" s="50"/>
      <c r="O1484" s="50">
        <f t="shared" si="604"/>
        <v>0</v>
      </c>
      <c r="P1484" s="50"/>
      <c r="Q1484" s="50">
        <f t="shared" si="605"/>
        <v>0</v>
      </c>
      <c r="R1484" s="50"/>
      <c r="S1484" s="50">
        <f t="shared" si="606"/>
        <v>0</v>
      </c>
      <c r="T1484" s="50"/>
      <c r="U1484" s="50">
        <f t="shared" si="607"/>
        <v>0</v>
      </c>
      <c r="V1484" s="50"/>
      <c r="W1484" s="50">
        <f t="shared" si="608"/>
        <v>0</v>
      </c>
      <c r="X1484" s="50"/>
      <c r="Y1484" s="50">
        <f t="shared" si="609"/>
        <v>0</v>
      </c>
      <c r="Z1484" s="50"/>
      <c r="AA1484" s="50">
        <f t="shared" si="610"/>
        <v>0</v>
      </c>
      <c r="AB1484" s="50"/>
      <c r="AC1484" s="50">
        <f t="shared" si="598"/>
        <v>0</v>
      </c>
      <c r="AD1484" s="50">
        <v>16</v>
      </c>
      <c r="AE1484" s="50">
        <f t="shared" si="614"/>
        <v>170.08</v>
      </c>
      <c r="AF1484" s="50"/>
      <c r="AG1484" s="50">
        <f t="shared" si="615"/>
        <v>0</v>
      </c>
      <c r="AH1484" s="50"/>
      <c r="AI1484" s="50">
        <f t="shared" si="613"/>
        <v>0</v>
      </c>
      <c r="AJ1484" s="50"/>
      <c r="AK1484" s="50">
        <f t="shared" si="612"/>
        <v>0</v>
      </c>
      <c r="AL1484" s="50"/>
      <c r="AM1484" s="50">
        <f t="shared" si="599"/>
        <v>0</v>
      </c>
      <c r="AN1484" s="50"/>
      <c r="AO1484" s="50">
        <f t="shared" si="600"/>
        <v>0</v>
      </c>
      <c r="AP1484" s="49">
        <f t="shared" si="601"/>
        <v>16</v>
      </c>
      <c r="AQ1484" s="49">
        <f t="shared" si="594"/>
        <v>170.08</v>
      </c>
      <c r="AR1484" s="49">
        <f t="shared" si="595"/>
        <v>14</v>
      </c>
      <c r="AS1484" s="58">
        <f t="shared" si="596"/>
        <v>148.81999999999996</v>
      </c>
      <c r="AT1484" s="47"/>
      <c r="AU1484" s="46"/>
      <c r="AV1484" s="24">
        <f t="shared" si="603"/>
        <v>0</v>
      </c>
      <c r="AW1484" s="23" t="str">
        <f t="shared" si="611"/>
        <v>NÃO MEDIDO</v>
      </c>
      <c r="AX1484" s="45"/>
    </row>
    <row r="1485" spans="1:50" s="41" customFormat="1" ht="38.25" customHeight="1" x14ac:dyDescent="0.2">
      <c r="A1485" s="41" t="s">
        <v>39</v>
      </c>
      <c r="C1485" s="57" t="s">
        <v>475</v>
      </c>
      <c r="D1485" s="56" t="s">
        <v>474</v>
      </c>
      <c r="E1485" s="55" t="s">
        <v>43</v>
      </c>
      <c r="F1485" s="53">
        <v>498</v>
      </c>
      <c r="G1485" s="53">
        <v>0</v>
      </c>
      <c r="H1485" s="54">
        <v>0</v>
      </c>
      <c r="I1485" s="54"/>
      <c r="J1485" s="54">
        <v>0</v>
      </c>
      <c r="K1485" s="53">
        <f t="shared" si="597"/>
        <v>498</v>
      </c>
      <c r="L1485" s="52">
        <v>10.18</v>
      </c>
      <c r="M1485" s="51">
        <f t="shared" si="602"/>
        <v>5069.6400000000003</v>
      </c>
      <c r="N1485" s="50"/>
      <c r="O1485" s="50">
        <f t="shared" si="604"/>
        <v>0</v>
      </c>
      <c r="P1485" s="50"/>
      <c r="Q1485" s="50">
        <f t="shared" si="605"/>
        <v>0</v>
      </c>
      <c r="R1485" s="50"/>
      <c r="S1485" s="50">
        <f t="shared" si="606"/>
        <v>0</v>
      </c>
      <c r="T1485" s="50">
        <v>62</v>
      </c>
      <c r="U1485" s="50">
        <f t="shared" si="607"/>
        <v>631.16</v>
      </c>
      <c r="V1485" s="50"/>
      <c r="W1485" s="50">
        <f t="shared" si="608"/>
        <v>0</v>
      </c>
      <c r="X1485" s="50"/>
      <c r="Y1485" s="50">
        <f t="shared" si="609"/>
        <v>0</v>
      </c>
      <c r="Z1485" s="50"/>
      <c r="AA1485" s="50">
        <f t="shared" si="610"/>
        <v>0</v>
      </c>
      <c r="AB1485" s="50"/>
      <c r="AC1485" s="50">
        <f t="shared" si="598"/>
        <v>0</v>
      </c>
      <c r="AD1485" s="50">
        <v>80</v>
      </c>
      <c r="AE1485" s="50">
        <f t="shared" si="614"/>
        <v>814.4</v>
      </c>
      <c r="AF1485" s="50"/>
      <c r="AG1485" s="50">
        <f t="shared" si="615"/>
        <v>0</v>
      </c>
      <c r="AH1485" s="50">
        <v>58</v>
      </c>
      <c r="AI1485" s="50">
        <f t="shared" si="613"/>
        <v>590.44000000000005</v>
      </c>
      <c r="AJ1485" s="50"/>
      <c r="AK1485" s="50">
        <f t="shared" si="612"/>
        <v>0</v>
      </c>
      <c r="AL1485" s="50"/>
      <c r="AM1485" s="50">
        <f t="shared" si="599"/>
        <v>0</v>
      </c>
      <c r="AN1485" s="50"/>
      <c r="AO1485" s="50">
        <f t="shared" si="600"/>
        <v>0</v>
      </c>
      <c r="AP1485" s="49">
        <f t="shared" si="601"/>
        <v>200</v>
      </c>
      <c r="AQ1485" s="49">
        <f t="shared" si="594"/>
        <v>2036</v>
      </c>
      <c r="AR1485" s="49">
        <f t="shared" si="595"/>
        <v>298</v>
      </c>
      <c r="AS1485" s="58">
        <f t="shared" si="596"/>
        <v>3033.6400000000003</v>
      </c>
      <c r="AT1485" s="47"/>
      <c r="AU1485" s="46"/>
      <c r="AV1485" s="24">
        <f t="shared" si="603"/>
        <v>0</v>
      </c>
      <c r="AW1485" s="23" t="str">
        <f t="shared" si="611"/>
        <v>NÃO MEDIDO</v>
      </c>
      <c r="AX1485" s="45"/>
    </row>
    <row r="1486" spans="1:50" s="41" customFormat="1" ht="38.25" customHeight="1" x14ac:dyDescent="0.2">
      <c r="A1486" s="41" t="s">
        <v>39</v>
      </c>
      <c r="C1486" s="57" t="s">
        <v>537</v>
      </c>
      <c r="D1486" s="56" t="s">
        <v>536</v>
      </c>
      <c r="E1486" s="55" t="s">
        <v>43</v>
      </c>
      <c r="F1486" s="53">
        <v>1</v>
      </c>
      <c r="G1486" s="53">
        <v>0</v>
      </c>
      <c r="H1486" s="54">
        <v>0</v>
      </c>
      <c r="I1486" s="54"/>
      <c r="J1486" s="54">
        <v>0</v>
      </c>
      <c r="K1486" s="53">
        <f t="shared" si="597"/>
        <v>1</v>
      </c>
      <c r="L1486" s="52">
        <v>2081.15</v>
      </c>
      <c r="M1486" s="51">
        <f t="shared" si="602"/>
        <v>2081.15</v>
      </c>
      <c r="N1486" s="50"/>
      <c r="O1486" s="50">
        <f t="shared" si="604"/>
        <v>0</v>
      </c>
      <c r="P1486" s="50"/>
      <c r="Q1486" s="50">
        <f t="shared" si="605"/>
        <v>0</v>
      </c>
      <c r="R1486" s="50"/>
      <c r="S1486" s="50">
        <f t="shared" si="606"/>
        <v>0</v>
      </c>
      <c r="T1486" s="50"/>
      <c r="U1486" s="50">
        <f t="shared" si="607"/>
        <v>0</v>
      </c>
      <c r="V1486" s="50"/>
      <c r="W1486" s="50">
        <f t="shared" si="608"/>
        <v>0</v>
      </c>
      <c r="X1486" s="50"/>
      <c r="Y1486" s="50">
        <f t="shared" si="609"/>
        <v>0</v>
      </c>
      <c r="Z1486" s="50"/>
      <c r="AA1486" s="50">
        <f t="shared" si="610"/>
        <v>0</v>
      </c>
      <c r="AB1486" s="50"/>
      <c r="AC1486" s="50">
        <f t="shared" si="598"/>
        <v>0</v>
      </c>
      <c r="AD1486" s="50"/>
      <c r="AE1486" s="50">
        <f t="shared" si="614"/>
        <v>0</v>
      </c>
      <c r="AF1486" s="50"/>
      <c r="AG1486" s="50">
        <f t="shared" si="615"/>
        <v>0</v>
      </c>
      <c r="AH1486" s="50">
        <v>1</v>
      </c>
      <c r="AI1486" s="50">
        <f t="shared" si="613"/>
        <v>2081.15</v>
      </c>
      <c r="AJ1486" s="50"/>
      <c r="AK1486" s="50">
        <f t="shared" si="612"/>
        <v>0</v>
      </c>
      <c r="AL1486" s="50"/>
      <c r="AM1486" s="50">
        <f t="shared" si="599"/>
        <v>0</v>
      </c>
      <c r="AN1486" s="50"/>
      <c r="AO1486" s="50">
        <f t="shared" si="600"/>
        <v>0</v>
      </c>
      <c r="AP1486" s="49">
        <f t="shared" si="601"/>
        <v>1</v>
      </c>
      <c r="AQ1486" s="49">
        <f t="shared" ref="AQ1486:AQ1549" si="616">SUMIF($N$9:$AO$9,"valor medido",N1486:AO1486)</f>
        <v>2081.15</v>
      </c>
      <c r="AR1486" s="49">
        <f t="shared" ref="AR1486:AR1549" si="617">K1486-AP1486</f>
        <v>0</v>
      </c>
      <c r="AS1486" s="58">
        <f t="shared" ref="AS1486:AS1549" si="618">M1486-AQ1486</f>
        <v>0</v>
      </c>
      <c r="AT1486" s="47"/>
      <c r="AU1486" s="46"/>
      <c r="AV1486" s="24">
        <f t="shared" si="603"/>
        <v>0</v>
      </c>
      <c r="AW1486" s="23" t="str">
        <f t="shared" si="611"/>
        <v>NÃO MEDIDO</v>
      </c>
      <c r="AX1486" s="45"/>
    </row>
    <row r="1487" spans="1:50" s="41" customFormat="1" ht="38.25" customHeight="1" x14ac:dyDescent="0.2">
      <c r="A1487" s="41" t="s">
        <v>39</v>
      </c>
      <c r="C1487" s="57" t="s">
        <v>535</v>
      </c>
      <c r="D1487" s="56" t="s">
        <v>534</v>
      </c>
      <c r="E1487" s="55" t="s">
        <v>43</v>
      </c>
      <c r="F1487" s="53">
        <v>1</v>
      </c>
      <c r="G1487" s="53">
        <v>0</v>
      </c>
      <c r="H1487" s="54">
        <v>0</v>
      </c>
      <c r="I1487" s="54"/>
      <c r="J1487" s="54">
        <v>0</v>
      </c>
      <c r="K1487" s="53">
        <f t="shared" ref="K1487:K1550" si="619">F1487+G1487+H1487+I1487+J1487</f>
        <v>1</v>
      </c>
      <c r="L1487" s="52">
        <v>33240.61</v>
      </c>
      <c r="M1487" s="51">
        <f t="shared" si="602"/>
        <v>33240.61</v>
      </c>
      <c r="N1487" s="50"/>
      <c r="O1487" s="50">
        <f t="shared" si="604"/>
        <v>0</v>
      </c>
      <c r="P1487" s="50"/>
      <c r="Q1487" s="50">
        <f t="shared" si="605"/>
        <v>0</v>
      </c>
      <c r="R1487" s="50"/>
      <c r="S1487" s="50">
        <f t="shared" si="606"/>
        <v>0</v>
      </c>
      <c r="T1487" s="50"/>
      <c r="U1487" s="50">
        <f t="shared" si="607"/>
        <v>0</v>
      </c>
      <c r="V1487" s="50"/>
      <c r="W1487" s="50">
        <f t="shared" si="608"/>
        <v>0</v>
      </c>
      <c r="X1487" s="50"/>
      <c r="Y1487" s="50">
        <f t="shared" si="609"/>
        <v>0</v>
      </c>
      <c r="Z1487" s="50"/>
      <c r="AA1487" s="50">
        <f t="shared" si="610"/>
        <v>0</v>
      </c>
      <c r="AB1487" s="50"/>
      <c r="AC1487" s="50">
        <f t="shared" ref="AC1487:AC1550" si="620">ROUND(AB1487*$L1487,2)</f>
        <v>0</v>
      </c>
      <c r="AD1487" s="50"/>
      <c r="AE1487" s="50">
        <f t="shared" si="614"/>
        <v>0</v>
      </c>
      <c r="AF1487" s="50"/>
      <c r="AG1487" s="50">
        <f t="shared" si="615"/>
        <v>0</v>
      </c>
      <c r="AH1487" s="50">
        <v>1</v>
      </c>
      <c r="AI1487" s="50">
        <f t="shared" si="613"/>
        <v>33240.61</v>
      </c>
      <c r="AJ1487" s="50"/>
      <c r="AK1487" s="50">
        <f t="shared" si="612"/>
        <v>0</v>
      </c>
      <c r="AL1487" s="50"/>
      <c r="AM1487" s="50">
        <f t="shared" ref="AM1487:AM1550" si="621">ROUND(AL1487*$L1487,2)</f>
        <v>0</v>
      </c>
      <c r="AN1487" s="50"/>
      <c r="AO1487" s="50">
        <f t="shared" ref="AO1487:AO1550" si="622">ROUND(AN1487*$L1487,2)</f>
        <v>0</v>
      </c>
      <c r="AP1487" s="49">
        <f t="shared" ref="AP1487:AP1550" si="623">SUMIF($N$9:$AO$9,"QUANTIDADE",N1487:AO1487)</f>
        <v>1</v>
      </c>
      <c r="AQ1487" s="49">
        <f t="shared" si="616"/>
        <v>33240.61</v>
      </c>
      <c r="AR1487" s="49">
        <f t="shared" si="617"/>
        <v>0</v>
      </c>
      <c r="AS1487" s="58">
        <f t="shared" si="618"/>
        <v>0</v>
      </c>
      <c r="AT1487" s="47"/>
      <c r="AU1487" s="46"/>
      <c r="AV1487" s="24">
        <f t="shared" si="603"/>
        <v>0</v>
      </c>
      <c r="AW1487" s="23" t="str">
        <f t="shared" si="611"/>
        <v>NÃO MEDIDO</v>
      </c>
      <c r="AX1487" s="45"/>
    </row>
    <row r="1488" spans="1:50" s="41" customFormat="1" ht="38.25" customHeight="1" x14ac:dyDescent="0.2">
      <c r="A1488" s="41" t="s">
        <v>39</v>
      </c>
      <c r="C1488" s="57" t="s">
        <v>533</v>
      </c>
      <c r="D1488" s="56" t="s">
        <v>532</v>
      </c>
      <c r="E1488" s="55" t="s">
        <v>43</v>
      </c>
      <c r="F1488" s="53">
        <v>2</v>
      </c>
      <c r="G1488" s="53">
        <v>0</v>
      </c>
      <c r="H1488" s="54">
        <v>0</v>
      </c>
      <c r="I1488" s="54"/>
      <c r="J1488" s="54">
        <v>0</v>
      </c>
      <c r="K1488" s="53">
        <f t="shared" si="619"/>
        <v>2</v>
      </c>
      <c r="L1488" s="52">
        <v>12561.43</v>
      </c>
      <c r="M1488" s="51">
        <f t="shared" ref="M1488:M1551" si="624">ROUND(($F1488*$L1488),2)+ROUND(($G1488*$L1488),2)+ROUND(($H1488*$L1488),2)+ROUND(($I1488*$L1488),2)+ROUND(($J1488*$L1488),2)</f>
        <v>25122.86</v>
      </c>
      <c r="N1488" s="50"/>
      <c r="O1488" s="50">
        <f t="shared" si="604"/>
        <v>0</v>
      </c>
      <c r="P1488" s="50"/>
      <c r="Q1488" s="50">
        <f t="shared" si="605"/>
        <v>0</v>
      </c>
      <c r="R1488" s="50"/>
      <c r="S1488" s="50">
        <f t="shared" si="606"/>
        <v>0</v>
      </c>
      <c r="T1488" s="50"/>
      <c r="U1488" s="50">
        <f t="shared" si="607"/>
        <v>0</v>
      </c>
      <c r="V1488" s="50"/>
      <c r="W1488" s="50">
        <f t="shared" si="608"/>
        <v>0</v>
      </c>
      <c r="X1488" s="50"/>
      <c r="Y1488" s="50">
        <f t="shared" si="609"/>
        <v>0</v>
      </c>
      <c r="Z1488" s="50"/>
      <c r="AA1488" s="50">
        <f t="shared" si="610"/>
        <v>0</v>
      </c>
      <c r="AB1488" s="50"/>
      <c r="AC1488" s="50">
        <f t="shared" si="620"/>
        <v>0</v>
      </c>
      <c r="AD1488" s="50"/>
      <c r="AE1488" s="50">
        <f t="shared" si="614"/>
        <v>0</v>
      </c>
      <c r="AF1488" s="50"/>
      <c r="AG1488" s="50">
        <f t="shared" si="615"/>
        <v>0</v>
      </c>
      <c r="AH1488" s="50">
        <v>2</v>
      </c>
      <c r="AI1488" s="50">
        <f t="shared" si="613"/>
        <v>25122.86</v>
      </c>
      <c r="AJ1488" s="50"/>
      <c r="AK1488" s="50">
        <f t="shared" si="612"/>
        <v>0</v>
      </c>
      <c r="AL1488" s="50"/>
      <c r="AM1488" s="50">
        <f t="shared" si="621"/>
        <v>0</v>
      </c>
      <c r="AN1488" s="50"/>
      <c r="AO1488" s="50">
        <f t="shared" si="622"/>
        <v>0</v>
      </c>
      <c r="AP1488" s="49">
        <f t="shared" si="623"/>
        <v>2</v>
      </c>
      <c r="AQ1488" s="49">
        <f t="shared" si="616"/>
        <v>25122.86</v>
      </c>
      <c r="AR1488" s="49">
        <f t="shared" si="617"/>
        <v>0</v>
      </c>
      <c r="AS1488" s="58">
        <f t="shared" si="618"/>
        <v>0</v>
      </c>
      <c r="AT1488" s="47"/>
      <c r="AU1488" s="46"/>
      <c r="AV1488" s="24">
        <f t="shared" si="603"/>
        <v>0</v>
      </c>
      <c r="AW1488" s="23" t="str">
        <f t="shared" si="611"/>
        <v>NÃO MEDIDO</v>
      </c>
      <c r="AX1488" s="45"/>
    </row>
    <row r="1489" spans="1:50" s="41" customFormat="1" ht="38.25" customHeight="1" x14ac:dyDescent="0.2">
      <c r="A1489" s="41" t="s">
        <v>39</v>
      </c>
      <c r="C1489" s="57" t="s">
        <v>531</v>
      </c>
      <c r="D1489" s="56" t="s">
        <v>530</v>
      </c>
      <c r="E1489" s="55" t="s">
        <v>43</v>
      </c>
      <c r="F1489" s="53">
        <v>1</v>
      </c>
      <c r="G1489" s="53">
        <v>0</v>
      </c>
      <c r="H1489" s="54">
        <v>0</v>
      </c>
      <c r="I1489" s="54"/>
      <c r="J1489" s="54">
        <v>0</v>
      </c>
      <c r="K1489" s="53">
        <f t="shared" si="619"/>
        <v>1</v>
      </c>
      <c r="L1489" s="52">
        <v>6588.28</v>
      </c>
      <c r="M1489" s="51">
        <f t="shared" si="624"/>
        <v>6588.28</v>
      </c>
      <c r="N1489" s="50"/>
      <c r="O1489" s="50">
        <f t="shared" si="604"/>
        <v>0</v>
      </c>
      <c r="P1489" s="50"/>
      <c r="Q1489" s="50">
        <f t="shared" si="605"/>
        <v>0</v>
      </c>
      <c r="R1489" s="50"/>
      <c r="S1489" s="50">
        <f t="shared" si="606"/>
        <v>0</v>
      </c>
      <c r="T1489" s="50"/>
      <c r="U1489" s="50">
        <f t="shared" si="607"/>
        <v>0</v>
      </c>
      <c r="V1489" s="50"/>
      <c r="W1489" s="50">
        <f t="shared" si="608"/>
        <v>0</v>
      </c>
      <c r="X1489" s="50"/>
      <c r="Y1489" s="50">
        <f t="shared" si="609"/>
        <v>0</v>
      </c>
      <c r="Z1489" s="50"/>
      <c r="AA1489" s="50">
        <f t="shared" si="610"/>
        <v>0</v>
      </c>
      <c r="AB1489" s="50"/>
      <c r="AC1489" s="50">
        <f t="shared" si="620"/>
        <v>0</v>
      </c>
      <c r="AD1489" s="50"/>
      <c r="AE1489" s="50">
        <f t="shared" si="614"/>
        <v>0</v>
      </c>
      <c r="AF1489" s="50"/>
      <c r="AG1489" s="50">
        <f t="shared" si="615"/>
        <v>0</v>
      </c>
      <c r="AH1489" s="50">
        <v>1</v>
      </c>
      <c r="AI1489" s="50">
        <f t="shared" si="613"/>
        <v>6588.28</v>
      </c>
      <c r="AJ1489" s="50"/>
      <c r="AK1489" s="50">
        <f t="shared" si="612"/>
        <v>0</v>
      </c>
      <c r="AL1489" s="50"/>
      <c r="AM1489" s="50">
        <f t="shared" si="621"/>
        <v>0</v>
      </c>
      <c r="AN1489" s="50"/>
      <c r="AO1489" s="50">
        <f t="shared" si="622"/>
        <v>0</v>
      </c>
      <c r="AP1489" s="49">
        <f t="shared" si="623"/>
        <v>1</v>
      </c>
      <c r="AQ1489" s="49">
        <f t="shared" si="616"/>
        <v>6588.28</v>
      </c>
      <c r="AR1489" s="49">
        <f t="shared" si="617"/>
        <v>0</v>
      </c>
      <c r="AS1489" s="58">
        <f t="shared" si="618"/>
        <v>0</v>
      </c>
      <c r="AT1489" s="47"/>
      <c r="AU1489" s="46"/>
      <c r="AV1489" s="24">
        <f t="shared" si="603"/>
        <v>0</v>
      </c>
      <c r="AW1489" s="23" t="str">
        <f t="shared" si="611"/>
        <v>NÃO MEDIDO</v>
      </c>
      <c r="AX1489" s="45"/>
    </row>
    <row r="1490" spans="1:50" s="41" customFormat="1" ht="30" customHeight="1" x14ac:dyDescent="0.2">
      <c r="A1490" s="60" t="s">
        <v>41</v>
      </c>
      <c r="B1490" s="60"/>
      <c r="C1490" s="57">
        <v>191200</v>
      </c>
      <c r="D1490" s="56" t="s">
        <v>529</v>
      </c>
      <c r="E1490" s="55"/>
      <c r="F1490" s="53"/>
      <c r="G1490" s="53">
        <v>0</v>
      </c>
      <c r="H1490" s="54">
        <v>0</v>
      </c>
      <c r="I1490" s="54"/>
      <c r="J1490" s="54">
        <v>0</v>
      </c>
      <c r="K1490" s="53">
        <f t="shared" si="619"/>
        <v>0</v>
      </c>
      <c r="L1490" s="52"/>
      <c r="M1490" s="51">
        <f t="shared" si="624"/>
        <v>0</v>
      </c>
      <c r="N1490" s="50"/>
      <c r="O1490" s="50">
        <f t="shared" si="604"/>
        <v>0</v>
      </c>
      <c r="P1490" s="50"/>
      <c r="Q1490" s="50">
        <f t="shared" si="605"/>
        <v>0</v>
      </c>
      <c r="R1490" s="50"/>
      <c r="S1490" s="50">
        <f t="shared" si="606"/>
        <v>0</v>
      </c>
      <c r="T1490" s="50"/>
      <c r="U1490" s="50">
        <f t="shared" si="607"/>
        <v>0</v>
      </c>
      <c r="V1490" s="50"/>
      <c r="W1490" s="50">
        <f t="shared" si="608"/>
        <v>0</v>
      </c>
      <c r="X1490" s="50"/>
      <c r="Y1490" s="50">
        <f t="shared" si="609"/>
        <v>0</v>
      </c>
      <c r="Z1490" s="50"/>
      <c r="AA1490" s="50">
        <f t="shared" si="610"/>
        <v>0</v>
      </c>
      <c r="AB1490" s="50"/>
      <c r="AC1490" s="50">
        <f t="shared" si="620"/>
        <v>0</v>
      </c>
      <c r="AD1490" s="50"/>
      <c r="AE1490" s="50">
        <f t="shared" si="614"/>
        <v>0</v>
      </c>
      <c r="AF1490" s="50"/>
      <c r="AG1490" s="50">
        <f t="shared" si="615"/>
        <v>0</v>
      </c>
      <c r="AH1490" s="50"/>
      <c r="AI1490" s="50">
        <f t="shared" si="613"/>
        <v>0</v>
      </c>
      <c r="AJ1490" s="50"/>
      <c r="AK1490" s="50">
        <f t="shared" si="612"/>
        <v>0</v>
      </c>
      <c r="AL1490" s="50"/>
      <c r="AM1490" s="50">
        <f t="shared" si="621"/>
        <v>0</v>
      </c>
      <c r="AN1490" s="50"/>
      <c r="AO1490" s="50">
        <f t="shared" si="622"/>
        <v>0</v>
      </c>
      <c r="AP1490" s="49">
        <f t="shared" si="623"/>
        <v>0</v>
      </c>
      <c r="AQ1490" s="49">
        <f t="shared" si="616"/>
        <v>0</v>
      </c>
      <c r="AR1490" s="49">
        <f t="shared" si="617"/>
        <v>0</v>
      </c>
      <c r="AS1490" s="58">
        <f t="shared" si="618"/>
        <v>0</v>
      </c>
      <c r="AT1490" s="47"/>
      <c r="AU1490" s="46"/>
      <c r="AV1490" s="24">
        <f t="shared" si="603"/>
        <v>0</v>
      </c>
      <c r="AW1490" s="23" t="str">
        <f>IF(COUNTIF(AW1491:AW1601,"MEDIDO")&lt;&gt;0,"MEDIDO","NÃO MEDIDO")</f>
        <v>NÃO MEDIDO</v>
      </c>
      <c r="AX1490" s="45"/>
    </row>
    <row r="1491" spans="1:50" s="41" customFormat="1" ht="36" customHeight="1" x14ac:dyDescent="0.2">
      <c r="A1491" s="41" t="s">
        <v>39</v>
      </c>
      <c r="C1491" s="57" t="s">
        <v>308</v>
      </c>
      <c r="D1491" s="56" t="s">
        <v>307</v>
      </c>
      <c r="E1491" s="55" t="s">
        <v>43</v>
      </c>
      <c r="F1491" s="53">
        <v>50</v>
      </c>
      <c r="G1491" s="53">
        <v>0</v>
      </c>
      <c r="H1491" s="54">
        <v>0</v>
      </c>
      <c r="I1491" s="54"/>
      <c r="J1491" s="54">
        <v>0</v>
      </c>
      <c r="K1491" s="53">
        <f t="shared" si="619"/>
        <v>50</v>
      </c>
      <c r="L1491" s="52">
        <v>10.47</v>
      </c>
      <c r="M1491" s="51">
        <f t="shared" si="624"/>
        <v>523.5</v>
      </c>
      <c r="N1491" s="50"/>
      <c r="O1491" s="50">
        <f t="shared" si="604"/>
        <v>0</v>
      </c>
      <c r="P1491" s="50"/>
      <c r="Q1491" s="50">
        <f t="shared" si="605"/>
        <v>0</v>
      </c>
      <c r="R1491" s="50"/>
      <c r="S1491" s="50">
        <f t="shared" si="606"/>
        <v>0</v>
      </c>
      <c r="T1491" s="50"/>
      <c r="U1491" s="50">
        <f t="shared" si="607"/>
        <v>0</v>
      </c>
      <c r="V1491" s="50"/>
      <c r="W1491" s="50">
        <f t="shared" si="608"/>
        <v>0</v>
      </c>
      <c r="X1491" s="50"/>
      <c r="Y1491" s="50">
        <f t="shared" si="609"/>
        <v>0</v>
      </c>
      <c r="Z1491" s="50"/>
      <c r="AA1491" s="50">
        <f t="shared" si="610"/>
        <v>0</v>
      </c>
      <c r="AB1491" s="50"/>
      <c r="AC1491" s="50">
        <f t="shared" si="620"/>
        <v>0</v>
      </c>
      <c r="AD1491" s="50"/>
      <c r="AE1491" s="50">
        <f t="shared" si="614"/>
        <v>0</v>
      </c>
      <c r="AF1491" s="50">
        <v>50</v>
      </c>
      <c r="AG1491" s="50">
        <f t="shared" si="615"/>
        <v>523.5</v>
      </c>
      <c r="AH1491" s="50"/>
      <c r="AI1491" s="50">
        <f t="shared" si="613"/>
        <v>0</v>
      </c>
      <c r="AJ1491" s="50"/>
      <c r="AK1491" s="50">
        <f t="shared" si="612"/>
        <v>0</v>
      </c>
      <c r="AL1491" s="50"/>
      <c r="AM1491" s="50">
        <f t="shared" si="621"/>
        <v>0</v>
      </c>
      <c r="AN1491" s="50"/>
      <c r="AO1491" s="50">
        <f t="shared" si="622"/>
        <v>0</v>
      </c>
      <c r="AP1491" s="49">
        <f t="shared" si="623"/>
        <v>50</v>
      </c>
      <c r="AQ1491" s="49">
        <f t="shared" si="616"/>
        <v>523.5</v>
      </c>
      <c r="AR1491" s="49">
        <f t="shared" si="617"/>
        <v>0</v>
      </c>
      <c r="AS1491" s="58">
        <f t="shared" si="618"/>
        <v>0</v>
      </c>
      <c r="AT1491" s="47"/>
      <c r="AU1491" s="46"/>
      <c r="AV1491" s="24">
        <f t="shared" si="603"/>
        <v>0</v>
      </c>
      <c r="AW1491" s="23" t="str">
        <f t="shared" ref="AW1491:AW1522" si="625">IF(AV1491&lt;&gt;0,"MEDIDO","NÃO MEDIDO")</f>
        <v>NÃO MEDIDO</v>
      </c>
      <c r="AX1491" s="45"/>
    </row>
    <row r="1492" spans="1:50" s="41" customFormat="1" ht="36" customHeight="1" x14ac:dyDescent="0.2">
      <c r="A1492" s="41" t="s">
        <v>39</v>
      </c>
      <c r="C1492" s="57" t="s">
        <v>306</v>
      </c>
      <c r="D1492" s="56" t="s">
        <v>305</v>
      </c>
      <c r="E1492" s="55" t="s">
        <v>182</v>
      </c>
      <c r="F1492" s="53">
        <v>69</v>
      </c>
      <c r="G1492" s="53">
        <v>0</v>
      </c>
      <c r="H1492" s="54">
        <v>0</v>
      </c>
      <c r="I1492" s="54"/>
      <c r="J1492" s="54">
        <v>0</v>
      </c>
      <c r="K1492" s="53">
        <f t="shared" si="619"/>
        <v>69</v>
      </c>
      <c r="L1492" s="52">
        <v>21.28</v>
      </c>
      <c r="M1492" s="51">
        <f t="shared" si="624"/>
        <v>1468.32</v>
      </c>
      <c r="N1492" s="50"/>
      <c r="O1492" s="50">
        <f t="shared" si="604"/>
        <v>0</v>
      </c>
      <c r="P1492" s="50"/>
      <c r="Q1492" s="50">
        <f t="shared" si="605"/>
        <v>0</v>
      </c>
      <c r="R1492" s="50"/>
      <c r="S1492" s="50">
        <f t="shared" si="606"/>
        <v>0</v>
      </c>
      <c r="T1492" s="50"/>
      <c r="U1492" s="50">
        <f t="shared" si="607"/>
        <v>0</v>
      </c>
      <c r="V1492" s="50">
        <v>10.4</v>
      </c>
      <c r="W1492" s="50">
        <f t="shared" si="608"/>
        <v>221.31</v>
      </c>
      <c r="X1492" s="50"/>
      <c r="Y1492" s="50">
        <f t="shared" si="609"/>
        <v>0</v>
      </c>
      <c r="Z1492" s="50"/>
      <c r="AA1492" s="50">
        <f t="shared" si="610"/>
        <v>0</v>
      </c>
      <c r="AB1492" s="50"/>
      <c r="AC1492" s="50">
        <f t="shared" si="620"/>
        <v>0</v>
      </c>
      <c r="AD1492" s="50"/>
      <c r="AE1492" s="50">
        <f t="shared" si="614"/>
        <v>0</v>
      </c>
      <c r="AF1492" s="50">
        <v>19</v>
      </c>
      <c r="AG1492" s="50">
        <f t="shared" si="615"/>
        <v>404.32</v>
      </c>
      <c r="AH1492" s="50"/>
      <c r="AI1492" s="50">
        <f t="shared" si="613"/>
        <v>0</v>
      </c>
      <c r="AJ1492" s="50"/>
      <c r="AK1492" s="50">
        <f t="shared" si="612"/>
        <v>0</v>
      </c>
      <c r="AL1492" s="50"/>
      <c r="AM1492" s="50">
        <f t="shared" si="621"/>
        <v>0</v>
      </c>
      <c r="AN1492" s="50"/>
      <c r="AO1492" s="50">
        <f t="shared" si="622"/>
        <v>0</v>
      </c>
      <c r="AP1492" s="49">
        <f t="shared" si="623"/>
        <v>29.4</v>
      </c>
      <c r="AQ1492" s="49">
        <f t="shared" si="616"/>
        <v>625.63</v>
      </c>
      <c r="AR1492" s="49">
        <f t="shared" si="617"/>
        <v>39.6</v>
      </c>
      <c r="AS1492" s="58">
        <f t="shared" si="618"/>
        <v>842.68999999999994</v>
      </c>
      <c r="AT1492" s="47"/>
      <c r="AU1492" s="46"/>
      <c r="AV1492" s="24">
        <f t="shared" si="603"/>
        <v>0</v>
      </c>
      <c r="AW1492" s="23" t="str">
        <f t="shared" si="625"/>
        <v>NÃO MEDIDO</v>
      </c>
      <c r="AX1492" s="45"/>
    </row>
    <row r="1493" spans="1:50" s="41" customFormat="1" ht="36" customHeight="1" x14ac:dyDescent="0.2">
      <c r="A1493" s="41" t="s">
        <v>39</v>
      </c>
      <c r="C1493" s="57" t="s">
        <v>528</v>
      </c>
      <c r="D1493" s="56" t="s">
        <v>527</v>
      </c>
      <c r="E1493" s="55" t="s">
        <v>182</v>
      </c>
      <c r="F1493" s="53">
        <v>65</v>
      </c>
      <c r="G1493" s="53">
        <v>0</v>
      </c>
      <c r="H1493" s="54">
        <v>0</v>
      </c>
      <c r="I1493" s="54"/>
      <c r="J1493" s="54">
        <v>0</v>
      </c>
      <c r="K1493" s="53">
        <f t="shared" si="619"/>
        <v>65</v>
      </c>
      <c r="L1493" s="52">
        <v>2.72</v>
      </c>
      <c r="M1493" s="51">
        <f t="shared" si="624"/>
        <v>176.8</v>
      </c>
      <c r="N1493" s="50"/>
      <c r="O1493" s="50">
        <f t="shared" si="604"/>
        <v>0</v>
      </c>
      <c r="P1493" s="50"/>
      <c r="Q1493" s="50">
        <f t="shared" si="605"/>
        <v>0</v>
      </c>
      <c r="R1493" s="50"/>
      <c r="S1493" s="50">
        <f t="shared" si="606"/>
        <v>0</v>
      </c>
      <c r="T1493" s="50"/>
      <c r="U1493" s="50">
        <f t="shared" si="607"/>
        <v>0</v>
      </c>
      <c r="V1493" s="50"/>
      <c r="W1493" s="50">
        <f t="shared" si="608"/>
        <v>0</v>
      </c>
      <c r="X1493" s="50"/>
      <c r="Y1493" s="50">
        <f t="shared" si="609"/>
        <v>0</v>
      </c>
      <c r="Z1493" s="50"/>
      <c r="AA1493" s="50">
        <f t="shared" si="610"/>
        <v>0</v>
      </c>
      <c r="AB1493" s="50"/>
      <c r="AC1493" s="50">
        <f t="shared" si="620"/>
        <v>0</v>
      </c>
      <c r="AD1493" s="50"/>
      <c r="AE1493" s="50">
        <f t="shared" si="614"/>
        <v>0</v>
      </c>
      <c r="AF1493" s="50"/>
      <c r="AG1493" s="50">
        <f t="shared" si="615"/>
        <v>0</v>
      </c>
      <c r="AH1493" s="50"/>
      <c r="AI1493" s="50">
        <f t="shared" si="613"/>
        <v>0</v>
      </c>
      <c r="AJ1493" s="50"/>
      <c r="AK1493" s="50">
        <f t="shared" si="612"/>
        <v>0</v>
      </c>
      <c r="AL1493" s="50"/>
      <c r="AM1493" s="50">
        <f t="shared" si="621"/>
        <v>0</v>
      </c>
      <c r="AN1493" s="50"/>
      <c r="AO1493" s="50">
        <f t="shared" si="622"/>
        <v>0</v>
      </c>
      <c r="AP1493" s="49">
        <f t="shared" si="623"/>
        <v>0</v>
      </c>
      <c r="AQ1493" s="49">
        <f t="shared" si="616"/>
        <v>0</v>
      </c>
      <c r="AR1493" s="49">
        <f t="shared" si="617"/>
        <v>65</v>
      </c>
      <c r="AS1493" s="58">
        <f t="shared" si="618"/>
        <v>176.8</v>
      </c>
      <c r="AT1493" s="47"/>
      <c r="AU1493" s="46"/>
      <c r="AV1493" s="24">
        <f t="shared" ref="AV1493:AV1556" si="626">INDEX($N$10:$AO$1747,ROW()-9,MATCH($AV$10,$N$10:$AO$10,0))</f>
        <v>0</v>
      </c>
      <c r="AW1493" s="23" t="str">
        <f t="shared" si="625"/>
        <v>NÃO MEDIDO</v>
      </c>
      <c r="AX1493" s="45"/>
    </row>
    <row r="1494" spans="1:50" s="41" customFormat="1" ht="36" customHeight="1" x14ac:dyDescent="0.2">
      <c r="A1494" s="41" t="s">
        <v>39</v>
      </c>
      <c r="C1494" s="57" t="s">
        <v>526</v>
      </c>
      <c r="D1494" s="56" t="s">
        <v>525</v>
      </c>
      <c r="E1494" s="55" t="s">
        <v>182</v>
      </c>
      <c r="F1494" s="53">
        <v>27</v>
      </c>
      <c r="G1494" s="53">
        <v>0</v>
      </c>
      <c r="H1494" s="54">
        <v>0</v>
      </c>
      <c r="I1494" s="54"/>
      <c r="J1494" s="54">
        <v>0</v>
      </c>
      <c r="K1494" s="53">
        <f t="shared" si="619"/>
        <v>27</v>
      </c>
      <c r="L1494" s="52">
        <v>117.71</v>
      </c>
      <c r="M1494" s="51">
        <f t="shared" si="624"/>
        <v>3178.17</v>
      </c>
      <c r="N1494" s="50"/>
      <c r="O1494" s="50">
        <f t="shared" si="604"/>
        <v>0</v>
      </c>
      <c r="P1494" s="50"/>
      <c r="Q1494" s="50">
        <f t="shared" si="605"/>
        <v>0</v>
      </c>
      <c r="R1494" s="50"/>
      <c r="S1494" s="50">
        <f t="shared" si="606"/>
        <v>0</v>
      </c>
      <c r="T1494" s="50"/>
      <c r="U1494" s="50">
        <f t="shared" si="607"/>
        <v>0</v>
      </c>
      <c r="V1494" s="50"/>
      <c r="W1494" s="50">
        <f t="shared" si="608"/>
        <v>0</v>
      </c>
      <c r="X1494" s="50"/>
      <c r="Y1494" s="50">
        <f t="shared" si="609"/>
        <v>0</v>
      </c>
      <c r="Z1494" s="50"/>
      <c r="AA1494" s="50">
        <f t="shared" si="610"/>
        <v>0</v>
      </c>
      <c r="AB1494" s="50"/>
      <c r="AC1494" s="50">
        <f t="shared" si="620"/>
        <v>0</v>
      </c>
      <c r="AD1494" s="50"/>
      <c r="AE1494" s="50">
        <f t="shared" si="614"/>
        <v>0</v>
      </c>
      <c r="AF1494" s="50"/>
      <c r="AG1494" s="50">
        <f t="shared" si="615"/>
        <v>0</v>
      </c>
      <c r="AH1494" s="50"/>
      <c r="AI1494" s="50">
        <f t="shared" si="613"/>
        <v>0</v>
      </c>
      <c r="AJ1494" s="50"/>
      <c r="AK1494" s="50">
        <f t="shared" si="612"/>
        <v>0</v>
      </c>
      <c r="AL1494" s="50"/>
      <c r="AM1494" s="50">
        <f t="shared" si="621"/>
        <v>0</v>
      </c>
      <c r="AN1494" s="50"/>
      <c r="AO1494" s="50">
        <f t="shared" si="622"/>
        <v>0</v>
      </c>
      <c r="AP1494" s="49">
        <f t="shared" si="623"/>
        <v>0</v>
      </c>
      <c r="AQ1494" s="49">
        <f t="shared" si="616"/>
        <v>0</v>
      </c>
      <c r="AR1494" s="49">
        <f t="shared" si="617"/>
        <v>27</v>
      </c>
      <c r="AS1494" s="58">
        <f t="shared" si="618"/>
        <v>3178.17</v>
      </c>
      <c r="AT1494" s="47"/>
      <c r="AU1494" s="46"/>
      <c r="AV1494" s="24">
        <f t="shared" si="626"/>
        <v>0</v>
      </c>
      <c r="AW1494" s="23" t="str">
        <f t="shared" si="625"/>
        <v>NÃO MEDIDO</v>
      </c>
      <c r="AX1494" s="45"/>
    </row>
    <row r="1495" spans="1:50" s="41" customFormat="1" ht="36" customHeight="1" x14ac:dyDescent="0.2">
      <c r="A1495" s="41" t="s">
        <v>39</v>
      </c>
      <c r="C1495" s="83" t="s">
        <v>524</v>
      </c>
      <c r="D1495" s="82" t="s">
        <v>523</v>
      </c>
      <c r="E1495" s="81" t="s">
        <v>182</v>
      </c>
      <c r="F1495" s="79">
        <v>132</v>
      </c>
      <c r="G1495" s="79">
        <v>0</v>
      </c>
      <c r="H1495" s="80">
        <v>0</v>
      </c>
      <c r="I1495" s="80"/>
      <c r="J1495" s="80">
        <v>0</v>
      </c>
      <c r="K1495" s="79">
        <f t="shared" si="619"/>
        <v>132</v>
      </c>
      <c r="L1495" s="78">
        <v>40.5</v>
      </c>
      <c r="M1495" s="77">
        <f t="shared" si="624"/>
        <v>5346</v>
      </c>
      <c r="N1495" s="76"/>
      <c r="O1495" s="76">
        <f t="shared" si="604"/>
        <v>0</v>
      </c>
      <c r="P1495" s="76"/>
      <c r="Q1495" s="76">
        <f t="shared" si="605"/>
        <v>0</v>
      </c>
      <c r="R1495" s="76"/>
      <c r="S1495" s="76">
        <f t="shared" si="606"/>
        <v>0</v>
      </c>
      <c r="T1495" s="76"/>
      <c r="U1495" s="76">
        <f t="shared" si="607"/>
        <v>0</v>
      </c>
      <c r="V1495" s="76"/>
      <c r="W1495" s="76">
        <f t="shared" si="608"/>
        <v>0</v>
      </c>
      <c r="X1495" s="76"/>
      <c r="Y1495" s="76">
        <f t="shared" si="609"/>
        <v>0</v>
      </c>
      <c r="Z1495" s="76"/>
      <c r="AA1495" s="76">
        <f t="shared" si="610"/>
        <v>0</v>
      </c>
      <c r="AB1495" s="76"/>
      <c r="AC1495" s="76">
        <f t="shared" si="620"/>
        <v>0</v>
      </c>
      <c r="AD1495" s="76"/>
      <c r="AE1495" s="76">
        <f t="shared" si="614"/>
        <v>0</v>
      </c>
      <c r="AF1495" s="76">
        <v>66</v>
      </c>
      <c r="AG1495" s="76">
        <f t="shared" si="615"/>
        <v>2673</v>
      </c>
      <c r="AH1495" s="76"/>
      <c r="AI1495" s="76">
        <f t="shared" si="613"/>
        <v>0</v>
      </c>
      <c r="AJ1495" s="76"/>
      <c r="AK1495" s="76">
        <f t="shared" si="612"/>
        <v>0</v>
      </c>
      <c r="AL1495" s="76"/>
      <c r="AM1495" s="76">
        <f t="shared" si="621"/>
        <v>0</v>
      </c>
      <c r="AN1495" s="76"/>
      <c r="AO1495" s="76">
        <f t="shared" si="622"/>
        <v>0</v>
      </c>
      <c r="AP1495" s="75">
        <f t="shared" si="623"/>
        <v>66</v>
      </c>
      <c r="AQ1495" s="75">
        <f t="shared" si="616"/>
        <v>2673</v>
      </c>
      <c r="AR1495" s="75">
        <f t="shared" si="617"/>
        <v>66</v>
      </c>
      <c r="AS1495" s="74">
        <f t="shared" si="618"/>
        <v>2673</v>
      </c>
      <c r="AT1495" s="73"/>
      <c r="AU1495" s="46"/>
      <c r="AV1495" s="24">
        <f t="shared" si="626"/>
        <v>0</v>
      </c>
      <c r="AW1495" s="23" t="str">
        <f t="shared" si="625"/>
        <v>NÃO MEDIDO</v>
      </c>
      <c r="AX1495" s="45"/>
    </row>
    <row r="1496" spans="1:50" s="41" customFormat="1" ht="36" customHeight="1" x14ac:dyDescent="0.2">
      <c r="A1496" s="41" t="s">
        <v>39</v>
      </c>
      <c r="C1496" s="57" t="s">
        <v>522</v>
      </c>
      <c r="D1496" s="56" t="s">
        <v>521</v>
      </c>
      <c r="E1496" s="55" t="s">
        <v>182</v>
      </c>
      <c r="F1496" s="53">
        <v>144</v>
      </c>
      <c r="G1496" s="53">
        <v>0</v>
      </c>
      <c r="H1496" s="54">
        <v>0</v>
      </c>
      <c r="I1496" s="54"/>
      <c r="J1496" s="54">
        <v>0</v>
      </c>
      <c r="K1496" s="53">
        <f t="shared" si="619"/>
        <v>144</v>
      </c>
      <c r="L1496" s="52">
        <v>81.59</v>
      </c>
      <c r="M1496" s="51">
        <f t="shared" si="624"/>
        <v>11748.96</v>
      </c>
      <c r="N1496" s="50"/>
      <c r="O1496" s="50">
        <f t="shared" si="604"/>
        <v>0</v>
      </c>
      <c r="P1496" s="50"/>
      <c r="Q1496" s="50">
        <f t="shared" si="605"/>
        <v>0</v>
      </c>
      <c r="R1496" s="50"/>
      <c r="S1496" s="50">
        <f t="shared" si="606"/>
        <v>0</v>
      </c>
      <c r="T1496" s="50"/>
      <c r="U1496" s="50">
        <f t="shared" si="607"/>
        <v>0</v>
      </c>
      <c r="V1496" s="50"/>
      <c r="W1496" s="50">
        <f t="shared" si="608"/>
        <v>0</v>
      </c>
      <c r="X1496" s="50"/>
      <c r="Y1496" s="50">
        <f t="shared" si="609"/>
        <v>0</v>
      </c>
      <c r="Z1496" s="50"/>
      <c r="AA1496" s="50">
        <f t="shared" si="610"/>
        <v>0</v>
      </c>
      <c r="AB1496" s="50"/>
      <c r="AC1496" s="50">
        <f t="shared" si="620"/>
        <v>0</v>
      </c>
      <c r="AD1496" s="50"/>
      <c r="AE1496" s="50">
        <f t="shared" si="614"/>
        <v>0</v>
      </c>
      <c r="AF1496" s="50"/>
      <c r="AG1496" s="50">
        <f t="shared" si="615"/>
        <v>0</v>
      </c>
      <c r="AH1496" s="50"/>
      <c r="AI1496" s="50">
        <f t="shared" si="613"/>
        <v>0</v>
      </c>
      <c r="AJ1496" s="50"/>
      <c r="AK1496" s="50">
        <f t="shared" si="612"/>
        <v>0</v>
      </c>
      <c r="AL1496" s="50"/>
      <c r="AM1496" s="50">
        <f t="shared" si="621"/>
        <v>0</v>
      </c>
      <c r="AN1496" s="50"/>
      <c r="AO1496" s="50">
        <f t="shared" si="622"/>
        <v>0</v>
      </c>
      <c r="AP1496" s="49">
        <f t="shared" si="623"/>
        <v>0</v>
      </c>
      <c r="AQ1496" s="49">
        <f t="shared" si="616"/>
        <v>0</v>
      </c>
      <c r="AR1496" s="49">
        <f t="shared" si="617"/>
        <v>144</v>
      </c>
      <c r="AS1496" s="58">
        <f t="shared" si="618"/>
        <v>11748.96</v>
      </c>
      <c r="AT1496" s="47"/>
      <c r="AU1496" s="46"/>
      <c r="AV1496" s="24">
        <f t="shared" si="626"/>
        <v>0</v>
      </c>
      <c r="AW1496" s="23" t="str">
        <f t="shared" si="625"/>
        <v>NÃO MEDIDO</v>
      </c>
      <c r="AX1496" s="45"/>
    </row>
    <row r="1497" spans="1:50" s="41" customFormat="1" ht="36" customHeight="1" x14ac:dyDescent="0.2">
      <c r="A1497" s="41" t="s">
        <v>39</v>
      </c>
      <c r="C1497" s="57" t="s">
        <v>520</v>
      </c>
      <c r="D1497" s="56" t="s">
        <v>519</v>
      </c>
      <c r="E1497" s="55" t="s">
        <v>182</v>
      </c>
      <c r="F1497" s="53">
        <v>180</v>
      </c>
      <c r="G1497" s="53">
        <v>0</v>
      </c>
      <c r="H1497" s="54">
        <v>0</v>
      </c>
      <c r="I1497" s="54"/>
      <c r="J1497" s="54">
        <v>0</v>
      </c>
      <c r="K1497" s="53">
        <f t="shared" si="619"/>
        <v>180</v>
      </c>
      <c r="L1497" s="52">
        <v>31.15</v>
      </c>
      <c r="M1497" s="51">
        <f t="shared" si="624"/>
        <v>5607</v>
      </c>
      <c r="N1497" s="50"/>
      <c r="O1497" s="50">
        <f t="shared" si="604"/>
        <v>0</v>
      </c>
      <c r="P1497" s="50"/>
      <c r="Q1497" s="50">
        <f t="shared" si="605"/>
        <v>0</v>
      </c>
      <c r="R1497" s="50"/>
      <c r="S1497" s="50">
        <f t="shared" si="606"/>
        <v>0</v>
      </c>
      <c r="T1497" s="50"/>
      <c r="U1497" s="50">
        <f t="shared" si="607"/>
        <v>0</v>
      </c>
      <c r="V1497" s="50"/>
      <c r="W1497" s="50">
        <f t="shared" si="608"/>
        <v>0</v>
      </c>
      <c r="X1497" s="50"/>
      <c r="Y1497" s="50">
        <f t="shared" si="609"/>
        <v>0</v>
      </c>
      <c r="Z1497" s="50"/>
      <c r="AA1497" s="50">
        <f t="shared" si="610"/>
        <v>0</v>
      </c>
      <c r="AB1497" s="50"/>
      <c r="AC1497" s="50">
        <f t="shared" si="620"/>
        <v>0</v>
      </c>
      <c r="AD1497" s="50"/>
      <c r="AE1497" s="50">
        <f t="shared" si="614"/>
        <v>0</v>
      </c>
      <c r="AF1497" s="50">
        <v>101.8</v>
      </c>
      <c r="AG1497" s="50">
        <f t="shared" si="615"/>
        <v>3171.07</v>
      </c>
      <c r="AH1497" s="50">
        <v>1</v>
      </c>
      <c r="AI1497" s="50">
        <f t="shared" si="613"/>
        <v>31.15</v>
      </c>
      <c r="AJ1497" s="50"/>
      <c r="AK1497" s="50">
        <f t="shared" si="612"/>
        <v>0</v>
      </c>
      <c r="AL1497" s="50"/>
      <c r="AM1497" s="50">
        <f t="shared" si="621"/>
        <v>0</v>
      </c>
      <c r="AN1497" s="50"/>
      <c r="AO1497" s="50">
        <f t="shared" si="622"/>
        <v>0</v>
      </c>
      <c r="AP1497" s="49">
        <f t="shared" si="623"/>
        <v>102.8</v>
      </c>
      <c r="AQ1497" s="49">
        <f t="shared" si="616"/>
        <v>3202.2200000000003</v>
      </c>
      <c r="AR1497" s="49">
        <f t="shared" si="617"/>
        <v>77.2</v>
      </c>
      <c r="AS1497" s="58">
        <f t="shared" si="618"/>
        <v>2404.7799999999997</v>
      </c>
      <c r="AT1497" s="47"/>
      <c r="AU1497" s="46"/>
      <c r="AV1497" s="24">
        <f t="shared" si="626"/>
        <v>0</v>
      </c>
      <c r="AW1497" s="23" t="str">
        <f t="shared" si="625"/>
        <v>NÃO MEDIDO</v>
      </c>
      <c r="AX1497" s="45"/>
    </row>
    <row r="1498" spans="1:50" s="41" customFormat="1" ht="30" customHeight="1" x14ac:dyDescent="0.2">
      <c r="A1498" s="41" t="s">
        <v>39</v>
      </c>
      <c r="C1498" s="57" t="s">
        <v>518</v>
      </c>
      <c r="D1498" s="56" t="s">
        <v>517</v>
      </c>
      <c r="E1498" s="55" t="s">
        <v>182</v>
      </c>
      <c r="F1498" s="53">
        <v>63</v>
      </c>
      <c r="G1498" s="53">
        <v>0</v>
      </c>
      <c r="H1498" s="54">
        <v>0</v>
      </c>
      <c r="I1498" s="54"/>
      <c r="J1498" s="54">
        <v>0</v>
      </c>
      <c r="K1498" s="53">
        <f t="shared" si="619"/>
        <v>63</v>
      </c>
      <c r="L1498" s="52">
        <v>39.65</v>
      </c>
      <c r="M1498" s="51">
        <f t="shared" si="624"/>
        <v>2497.9499999999998</v>
      </c>
      <c r="N1498" s="50"/>
      <c r="O1498" s="50">
        <f t="shared" si="604"/>
        <v>0</v>
      </c>
      <c r="P1498" s="50"/>
      <c r="Q1498" s="50">
        <f t="shared" si="605"/>
        <v>0</v>
      </c>
      <c r="R1498" s="50"/>
      <c r="S1498" s="50">
        <f t="shared" si="606"/>
        <v>0</v>
      </c>
      <c r="T1498" s="50"/>
      <c r="U1498" s="50">
        <f t="shared" si="607"/>
        <v>0</v>
      </c>
      <c r="V1498" s="50"/>
      <c r="W1498" s="50">
        <f t="shared" si="608"/>
        <v>0</v>
      </c>
      <c r="X1498" s="50"/>
      <c r="Y1498" s="50">
        <f t="shared" si="609"/>
        <v>0</v>
      </c>
      <c r="Z1498" s="50"/>
      <c r="AA1498" s="50">
        <f t="shared" si="610"/>
        <v>0</v>
      </c>
      <c r="AB1498" s="50"/>
      <c r="AC1498" s="50">
        <f t="shared" si="620"/>
        <v>0</v>
      </c>
      <c r="AD1498" s="50"/>
      <c r="AE1498" s="50">
        <f t="shared" si="614"/>
        <v>0</v>
      </c>
      <c r="AF1498" s="50">
        <v>63</v>
      </c>
      <c r="AG1498" s="50">
        <f t="shared" si="615"/>
        <v>2497.9499999999998</v>
      </c>
      <c r="AH1498" s="50"/>
      <c r="AI1498" s="50">
        <f t="shared" si="613"/>
        <v>0</v>
      </c>
      <c r="AJ1498" s="50"/>
      <c r="AK1498" s="50">
        <f t="shared" si="612"/>
        <v>0</v>
      </c>
      <c r="AL1498" s="50"/>
      <c r="AM1498" s="50">
        <f t="shared" si="621"/>
        <v>0</v>
      </c>
      <c r="AN1498" s="50"/>
      <c r="AO1498" s="50">
        <f t="shared" si="622"/>
        <v>0</v>
      </c>
      <c r="AP1498" s="49">
        <f t="shared" si="623"/>
        <v>63</v>
      </c>
      <c r="AQ1498" s="49">
        <f t="shared" si="616"/>
        <v>2497.9499999999998</v>
      </c>
      <c r="AR1498" s="49">
        <f t="shared" si="617"/>
        <v>0</v>
      </c>
      <c r="AS1498" s="58">
        <f t="shared" si="618"/>
        <v>0</v>
      </c>
      <c r="AT1498" s="47"/>
      <c r="AU1498" s="46"/>
      <c r="AV1498" s="24">
        <f t="shared" si="626"/>
        <v>0</v>
      </c>
      <c r="AW1498" s="23" t="str">
        <f t="shared" si="625"/>
        <v>NÃO MEDIDO</v>
      </c>
      <c r="AX1498" s="45"/>
    </row>
    <row r="1499" spans="1:50" s="41" customFormat="1" ht="30" customHeight="1" x14ac:dyDescent="0.2">
      <c r="A1499" s="41" t="s">
        <v>39</v>
      </c>
      <c r="C1499" s="57" t="s">
        <v>516</v>
      </c>
      <c r="D1499" s="56" t="s">
        <v>515</v>
      </c>
      <c r="E1499" s="55" t="s">
        <v>182</v>
      </c>
      <c r="F1499" s="53">
        <v>25</v>
      </c>
      <c r="G1499" s="53">
        <v>0</v>
      </c>
      <c r="H1499" s="54">
        <v>0</v>
      </c>
      <c r="I1499" s="54"/>
      <c r="J1499" s="54">
        <v>0</v>
      </c>
      <c r="K1499" s="53">
        <f t="shared" si="619"/>
        <v>25</v>
      </c>
      <c r="L1499" s="52">
        <v>72.97</v>
      </c>
      <c r="M1499" s="51">
        <f t="shared" si="624"/>
        <v>1824.25</v>
      </c>
      <c r="N1499" s="50"/>
      <c r="O1499" s="50">
        <f t="shared" si="604"/>
        <v>0</v>
      </c>
      <c r="P1499" s="50"/>
      <c r="Q1499" s="50">
        <f t="shared" si="605"/>
        <v>0</v>
      </c>
      <c r="R1499" s="50"/>
      <c r="S1499" s="50">
        <f t="shared" si="606"/>
        <v>0</v>
      </c>
      <c r="T1499" s="50"/>
      <c r="U1499" s="50">
        <f t="shared" si="607"/>
        <v>0</v>
      </c>
      <c r="V1499" s="50"/>
      <c r="W1499" s="50">
        <f t="shared" si="608"/>
        <v>0</v>
      </c>
      <c r="X1499" s="50"/>
      <c r="Y1499" s="50">
        <f t="shared" si="609"/>
        <v>0</v>
      </c>
      <c r="Z1499" s="50"/>
      <c r="AA1499" s="50">
        <f t="shared" si="610"/>
        <v>0</v>
      </c>
      <c r="AB1499" s="50"/>
      <c r="AC1499" s="50">
        <f t="shared" si="620"/>
        <v>0</v>
      </c>
      <c r="AD1499" s="50"/>
      <c r="AE1499" s="50">
        <f t="shared" si="614"/>
        <v>0</v>
      </c>
      <c r="AF1499" s="50">
        <v>19.899999999999999</v>
      </c>
      <c r="AG1499" s="50">
        <f t="shared" si="615"/>
        <v>1452.1</v>
      </c>
      <c r="AH1499" s="50">
        <v>2</v>
      </c>
      <c r="AI1499" s="50">
        <f t="shared" si="613"/>
        <v>145.94</v>
      </c>
      <c r="AJ1499" s="50"/>
      <c r="AK1499" s="50">
        <f t="shared" si="612"/>
        <v>0</v>
      </c>
      <c r="AL1499" s="50"/>
      <c r="AM1499" s="50">
        <f t="shared" si="621"/>
        <v>0</v>
      </c>
      <c r="AN1499" s="50"/>
      <c r="AO1499" s="50">
        <f t="shared" si="622"/>
        <v>0</v>
      </c>
      <c r="AP1499" s="49">
        <f t="shared" si="623"/>
        <v>21.9</v>
      </c>
      <c r="AQ1499" s="49">
        <f t="shared" si="616"/>
        <v>1598.04</v>
      </c>
      <c r="AR1499" s="49">
        <f t="shared" si="617"/>
        <v>3.1000000000000014</v>
      </c>
      <c r="AS1499" s="58">
        <f t="shared" si="618"/>
        <v>226.21000000000004</v>
      </c>
      <c r="AT1499" s="47"/>
      <c r="AU1499" s="46"/>
      <c r="AV1499" s="24">
        <f t="shared" si="626"/>
        <v>0</v>
      </c>
      <c r="AW1499" s="23" t="str">
        <f t="shared" si="625"/>
        <v>NÃO MEDIDO</v>
      </c>
      <c r="AX1499" s="45"/>
    </row>
    <row r="1500" spans="1:50" s="61" customFormat="1" ht="30" customHeight="1" x14ac:dyDescent="0.2">
      <c r="A1500" s="61" t="s">
        <v>39</v>
      </c>
      <c r="C1500" s="72" t="s">
        <v>514</v>
      </c>
      <c r="D1500" s="71" t="s">
        <v>513</v>
      </c>
      <c r="E1500" s="70" t="s">
        <v>182</v>
      </c>
      <c r="F1500" s="68">
        <v>3</v>
      </c>
      <c r="G1500" s="68">
        <v>0</v>
      </c>
      <c r="H1500" s="69">
        <v>0</v>
      </c>
      <c r="I1500" s="69">
        <v>210</v>
      </c>
      <c r="J1500" s="69">
        <v>0</v>
      </c>
      <c r="K1500" s="68">
        <f t="shared" si="619"/>
        <v>213</v>
      </c>
      <c r="L1500" s="67">
        <v>75.040000000000006</v>
      </c>
      <c r="M1500" s="66">
        <f t="shared" si="624"/>
        <v>15983.52</v>
      </c>
      <c r="N1500" s="65"/>
      <c r="O1500" s="65">
        <f t="shared" si="604"/>
        <v>0</v>
      </c>
      <c r="P1500" s="65"/>
      <c r="Q1500" s="65">
        <f t="shared" si="605"/>
        <v>0</v>
      </c>
      <c r="R1500" s="65"/>
      <c r="S1500" s="65">
        <f t="shared" si="606"/>
        <v>0</v>
      </c>
      <c r="T1500" s="65"/>
      <c r="U1500" s="65">
        <f t="shared" si="607"/>
        <v>0</v>
      </c>
      <c r="V1500" s="65"/>
      <c r="W1500" s="65">
        <f t="shared" si="608"/>
        <v>0</v>
      </c>
      <c r="X1500" s="65"/>
      <c r="Y1500" s="65">
        <f t="shared" si="609"/>
        <v>0</v>
      </c>
      <c r="Z1500" s="65"/>
      <c r="AA1500" s="65">
        <f t="shared" si="610"/>
        <v>0</v>
      </c>
      <c r="AB1500" s="65"/>
      <c r="AC1500" s="65">
        <f t="shared" si="620"/>
        <v>0</v>
      </c>
      <c r="AD1500" s="65"/>
      <c r="AE1500" s="65">
        <f t="shared" si="614"/>
        <v>0</v>
      </c>
      <c r="AF1500" s="65">
        <v>3</v>
      </c>
      <c r="AG1500" s="65">
        <f t="shared" si="615"/>
        <v>225.12</v>
      </c>
      <c r="AH1500" s="65">
        <v>181.1</v>
      </c>
      <c r="AI1500" s="65">
        <f t="shared" si="613"/>
        <v>13589.74</v>
      </c>
      <c r="AJ1500" s="65"/>
      <c r="AK1500" s="65">
        <f t="shared" si="612"/>
        <v>0</v>
      </c>
      <c r="AL1500" s="65"/>
      <c r="AM1500" s="65">
        <f t="shared" si="621"/>
        <v>0</v>
      </c>
      <c r="AN1500" s="65"/>
      <c r="AO1500" s="65">
        <f t="shared" si="622"/>
        <v>0</v>
      </c>
      <c r="AP1500" s="49">
        <f t="shared" si="623"/>
        <v>184.1</v>
      </c>
      <c r="AQ1500" s="49">
        <f t="shared" si="616"/>
        <v>13814.86</v>
      </c>
      <c r="AR1500" s="49">
        <f t="shared" si="617"/>
        <v>28.900000000000006</v>
      </c>
      <c r="AS1500" s="58">
        <f t="shared" si="618"/>
        <v>2168.66</v>
      </c>
      <c r="AT1500" s="47"/>
      <c r="AU1500" s="64"/>
      <c r="AV1500" s="24">
        <f t="shared" si="626"/>
        <v>0</v>
      </c>
      <c r="AW1500" s="63" t="str">
        <f t="shared" si="625"/>
        <v>NÃO MEDIDO</v>
      </c>
      <c r="AX1500" s="62"/>
    </row>
    <row r="1501" spans="1:50" s="41" customFormat="1" ht="30" customHeight="1" x14ac:dyDescent="0.2">
      <c r="A1501" s="41" t="s">
        <v>39</v>
      </c>
      <c r="C1501" s="57" t="s">
        <v>512</v>
      </c>
      <c r="D1501" s="56" t="s">
        <v>511</v>
      </c>
      <c r="E1501" s="55" t="s">
        <v>43</v>
      </c>
      <c r="F1501" s="53">
        <v>10</v>
      </c>
      <c r="G1501" s="53">
        <v>0</v>
      </c>
      <c r="H1501" s="54">
        <v>0</v>
      </c>
      <c r="I1501" s="54"/>
      <c r="J1501" s="54">
        <v>0</v>
      </c>
      <c r="K1501" s="53">
        <f t="shared" si="619"/>
        <v>10</v>
      </c>
      <c r="L1501" s="52">
        <v>54.26</v>
      </c>
      <c r="M1501" s="51">
        <f t="shared" si="624"/>
        <v>542.6</v>
      </c>
      <c r="N1501" s="50"/>
      <c r="O1501" s="50">
        <f t="shared" si="604"/>
        <v>0</v>
      </c>
      <c r="P1501" s="50"/>
      <c r="Q1501" s="50">
        <f t="shared" si="605"/>
        <v>0</v>
      </c>
      <c r="R1501" s="50"/>
      <c r="S1501" s="50">
        <f t="shared" si="606"/>
        <v>0</v>
      </c>
      <c r="T1501" s="50"/>
      <c r="U1501" s="50">
        <f t="shared" si="607"/>
        <v>0</v>
      </c>
      <c r="V1501" s="50"/>
      <c r="W1501" s="50">
        <f t="shared" si="608"/>
        <v>0</v>
      </c>
      <c r="X1501" s="50"/>
      <c r="Y1501" s="50">
        <f t="shared" si="609"/>
        <v>0</v>
      </c>
      <c r="Z1501" s="50"/>
      <c r="AA1501" s="50">
        <f t="shared" si="610"/>
        <v>0</v>
      </c>
      <c r="AB1501" s="50"/>
      <c r="AC1501" s="50">
        <f t="shared" si="620"/>
        <v>0</v>
      </c>
      <c r="AD1501" s="50"/>
      <c r="AE1501" s="50">
        <f t="shared" si="614"/>
        <v>0</v>
      </c>
      <c r="AF1501" s="50"/>
      <c r="AG1501" s="50">
        <f t="shared" si="615"/>
        <v>0</v>
      </c>
      <c r="AH1501" s="50"/>
      <c r="AI1501" s="50">
        <f t="shared" si="613"/>
        <v>0</v>
      </c>
      <c r="AJ1501" s="50"/>
      <c r="AK1501" s="50">
        <f t="shared" si="612"/>
        <v>0</v>
      </c>
      <c r="AL1501" s="50"/>
      <c r="AM1501" s="50">
        <f t="shared" si="621"/>
        <v>0</v>
      </c>
      <c r="AN1501" s="50"/>
      <c r="AO1501" s="50">
        <f t="shared" si="622"/>
        <v>0</v>
      </c>
      <c r="AP1501" s="49">
        <f t="shared" si="623"/>
        <v>0</v>
      </c>
      <c r="AQ1501" s="49">
        <f t="shared" si="616"/>
        <v>0</v>
      </c>
      <c r="AR1501" s="49">
        <f t="shared" si="617"/>
        <v>10</v>
      </c>
      <c r="AS1501" s="58">
        <f t="shared" si="618"/>
        <v>542.6</v>
      </c>
      <c r="AT1501" s="47"/>
      <c r="AU1501" s="46"/>
      <c r="AV1501" s="24">
        <f t="shared" si="626"/>
        <v>0</v>
      </c>
      <c r="AW1501" s="23" t="str">
        <f t="shared" si="625"/>
        <v>NÃO MEDIDO</v>
      </c>
      <c r="AX1501" s="45"/>
    </row>
    <row r="1502" spans="1:50" s="41" customFormat="1" ht="30" customHeight="1" x14ac:dyDescent="0.2">
      <c r="A1502" s="41" t="s">
        <v>39</v>
      </c>
      <c r="C1502" s="57" t="s">
        <v>510</v>
      </c>
      <c r="D1502" s="56" t="s">
        <v>509</v>
      </c>
      <c r="E1502" s="55" t="s">
        <v>43</v>
      </c>
      <c r="F1502" s="53">
        <v>5</v>
      </c>
      <c r="G1502" s="53">
        <v>0</v>
      </c>
      <c r="H1502" s="54">
        <v>0</v>
      </c>
      <c r="I1502" s="54"/>
      <c r="J1502" s="54">
        <v>0</v>
      </c>
      <c r="K1502" s="53">
        <f t="shared" si="619"/>
        <v>5</v>
      </c>
      <c r="L1502" s="52">
        <v>143.08000000000001</v>
      </c>
      <c r="M1502" s="51">
        <f t="shared" si="624"/>
        <v>715.4</v>
      </c>
      <c r="N1502" s="50"/>
      <c r="O1502" s="50">
        <f t="shared" si="604"/>
        <v>0</v>
      </c>
      <c r="P1502" s="50"/>
      <c r="Q1502" s="50">
        <f t="shared" si="605"/>
        <v>0</v>
      </c>
      <c r="R1502" s="50"/>
      <c r="S1502" s="50">
        <f t="shared" si="606"/>
        <v>0</v>
      </c>
      <c r="T1502" s="50"/>
      <c r="U1502" s="50">
        <f t="shared" si="607"/>
        <v>0</v>
      </c>
      <c r="V1502" s="50"/>
      <c r="W1502" s="50">
        <f t="shared" si="608"/>
        <v>0</v>
      </c>
      <c r="X1502" s="50"/>
      <c r="Y1502" s="50">
        <f t="shared" si="609"/>
        <v>0</v>
      </c>
      <c r="Z1502" s="50"/>
      <c r="AA1502" s="50">
        <f t="shared" si="610"/>
        <v>0</v>
      </c>
      <c r="AB1502" s="50"/>
      <c r="AC1502" s="50">
        <f t="shared" si="620"/>
        <v>0</v>
      </c>
      <c r="AD1502" s="50"/>
      <c r="AE1502" s="50">
        <f t="shared" si="614"/>
        <v>0</v>
      </c>
      <c r="AF1502" s="50"/>
      <c r="AG1502" s="50">
        <f t="shared" si="615"/>
        <v>0</v>
      </c>
      <c r="AH1502" s="50"/>
      <c r="AI1502" s="50">
        <f t="shared" si="613"/>
        <v>0</v>
      </c>
      <c r="AJ1502" s="50"/>
      <c r="AK1502" s="50">
        <f t="shared" si="612"/>
        <v>0</v>
      </c>
      <c r="AL1502" s="50"/>
      <c r="AM1502" s="50">
        <f t="shared" si="621"/>
        <v>0</v>
      </c>
      <c r="AN1502" s="50"/>
      <c r="AO1502" s="50">
        <f t="shared" si="622"/>
        <v>0</v>
      </c>
      <c r="AP1502" s="49">
        <f t="shared" si="623"/>
        <v>0</v>
      </c>
      <c r="AQ1502" s="49">
        <f t="shared" si="616"/>
        <v>0</v>
      </c>
      <c r="AR1502" s="49">
        <f t="shared" si="617"/>
        <v>5</v>
      </c>
      <c r="AS1502" s="58">
        <f t="shared" si="618"/>
        <v>715.4</v>
      </c>
      <c r="AT1502" s="47"/>
      <c r="AU1502" s="46"/>
      <c r="AV1502" s="24">
        <f t="shared" si="626"/>
        <v>0</v>
      </c>
      <c r="AW1502" s="23" t="str">
        <f t="shared" si="625"/>
        <v>NÃO MEDIDO</v>
      </c>
      <c r="AX1502" s="45"/>
    </row>
    <row r="1503" spans="1:50" s="41" customFormat="1" ht="45" customHeight="1" x14ac:dyDescent="0.2">
      <c r="A1503" s="41" t="s">
        <v>39</v>
      </c>
      <c r="C1503" s="57" t="s">
        <v>508</v>
      </c>
      <c r="D1503" s="56" t="s">
        <v>507</v>
      </c>
      <c r="E1503" s="55" t="s">
        <v>43</v>
      </c>
      <c r="F1503" s="53">
        <v>11</v>
      </c>
      <c r="G1503" s="53">
        <v>0</v>
      </c>
      <c r="H1503" s="54">
        <v>0</v>
      </c>
      <c r="I1503" s="54"/>
      <c r="J1503" s="54">
        <v>0</v>
      </c>
      <c r="K1503" s="53">
        <f t="shared" si="619"/>
        <v>11</v>
      </c>
      <c r="L1503" s="52">
        <v>328.68</v>
      </c>
      <c r="M1503" s="51">
        <f t="shared" si="624"/>
        <v>3615.48</v>
      </c>
      <c r="N1503" s="50"/>
      <c r="O1503" s="50">
        <f t="shared" si="604"/>
        <v>0</v>
      </c>
      <c r="P1503" s="50"/>
      <c r="Q1503" s="50">
        <f t="shared" si="605"/>
        <v>0</v>
      </c>
      <c r="R1503" s="50"/>
      <c r="S1503" s="50">
        <f t="shared" si="606"/>
        <v>0</v>
      </c>
      <c r="T1503" s="50"/>
      <c r="U1503" s="50">
        <f t="shared" si="607"/>
        <v>0</v>
      </c>
      <c r="V1503" s="50"/>
      <c r="W1503" s="50">
        <f t="shared" si="608"/>
        <v>0</v>
      </c>
      <c r="X1503" s="50"/>
      <c r="Y1503" s="50">
        <f t="shared" si="609"/>
        <v>0</v>
      </c>
      <c r="Z1503" s="50"/>
      <c r="AA1503" s="50">
        <f t="shared" si="610"/>
        <v>0</v>
      </c>
      <c r="AB1503" s="50"/>
      <c r="AC1503" s="50">
        <f t="shared" si="620"/>
        <v>0</v>
      </c>
      <c r="AD1503" s="50"/>
      <c r="AE1503" s="50">
        <f t="shared" si="614"/>
        <v>0</v>
      </c>
      <c r="AF1503" s="50">
        <v>11</v>
      </c>
      <c r="AG1503" s="50">
        <f t="shared" si="615"/>
        <v>3615.48</v>
      </c>
      <c r="AH1503" s="50"/>
      <c r="AI1503" s="50">
        <f t="shared" si="613"/>
        <v>0</v>
      </c>
      <c r="AJ1503" s="50"/>
      <c r="AK1503" s="50">
        <f t="shared" si="612"/>
        <v>0</v>
      </c>
      <c r="AL1503" s="50"/>
      <c r="AM1503" s="50">
        <f t="shared" si="621"/>
        <v>0</v>
      </c>
      <c r="AN1503" s="50"/>
      <c r="AO1503" s="50">
        <f t="shared" si="622"/>
        <v>0</v>
      </c>
      <c r="AP1503" s="49">
        <f t="shared" si="623"/>
        <v>11</v>
      </c>
      <c r="AQ1503" s="49">
        <f t="shared" si="616"/>
        <v>3615.48</v>
      </c>
      <c r="AR1503" s="49">
        <f t="shared" si="617"/>
        <v>0</v>
      </c>
      <c r="AS1503" s="58">
        <f t="shared" si="618"/>
        <v>0</v>
      </c>
      <c r="AT1503" s="47"/>
      <c r="AU1503" s="46"/>
      <c r="AV1503" s="24">
        <f t="shared" si="626"/>
        <v>0</v>
      </c>
      <c r="AW1503" s="23" t="str">
        <f t="shared" si="625"/>
        <v>NÃO MEDIDO</v>
      </c>
      <c r="AX1503" s="45"/>
    </row>
    <row r="1504" spans="1:50" s="41" customFormat="1" ht="48.75" customHeight="1" x14ac:dyDescent="0.2">
      <c r="A1504" s="41" t="s">
        <v>39</v>
      </c>
      <c r="C1504" s="57" t="s">
        <v>506</v>
      </c>
      <c r="D1504" s="56" t="s">
        <v>505</v>
      </c>
      <c r="E1504" s="55" t="s">
        <v>43</v>
      </c>
      <c r="F1504" s="53">
        <v>40</v>
      </c>
      <c r="G1504" s="53">
        <v>0</v>
      </c>
      <c r="H1504" s="54">
        <v>0</v>
      </c>
      <c r="I1504" s="54"/>
      <c r="J1504" s="54">
        <v>0</v>
      </c>
      <c r="K1504" s="53">
        <f t="shared" si="619"/>
        <v>40</v>
      </c>
      <c r="L1504" s="52">
        <v>81.040000000000006</v>
      </c>
      <c r="M1504" s="51">
        <f t="shared" si="624"/>
        <v>3241.6</v>
      </c>
      <c r="N1504" s="50"/>
      <c r="O1504" s="50">
        <f t="shared" si="604"/>
        <v>0</v>
      </c>
      <c r="P1504" s="50"/>
      <c r="Q1504" s="50">
        <f t="shared" si="605"/>
        <v>0</v>
      </c>
      <c r="R1504" s="50"/>
      <c r="S1504" s="50">
        <f t="shared" si="606"/>
        <v>0</v>
      </c>
      <c r="T1504" s="50"/>
      <c r="U1504" s="50">
        <f t="shared" si="607"/>
        <v>0</v>
      </c>
      <c r="V1504" s="50"/>
      <c r="W1504" s="50">
        <f t="shared" si="608"/>
        <v>0</v>
      </c>
      <c r="X1504" s="50"/>
      <c r="Y1504" s="50">
        <f t="shared" si="609"/>
        <v>0</v>
      </c>
      <c r="Z1504" s="50"/>
      <c r="AA1504" s="50">
        <f t="shared" si="610"/>
        <v>0</v>
      </c>
      <c r="AB1504" s="50"/>
      <c r="AC1504" s="50">
        <f t="shared" si="620"/>
        <v>0</v>
      </c>
      <c r="AD1504" s="50"/>
      <c r="AE1504" s="50">
        <f t="shared" si="614"/>
        <v>0</v>
      </c>
      <c r="AF1504" s="50">
        <v>12</v>
      </c>
      <c r="AG1504" s="50">
        <f t="shared" si="615"/>
        <v>972.48</v>
      </c>
      <c r="AH1504" s="50"/>
      <c r="AI1504" s="50">
        <f t="shared" si="613"/>
        <v>0</v>
      </c>
      <c r="AJ1504" s="50"/>
      <c r="AK1504" s="50">
        <f t="shared" si="612"/>
        <v>0</v>
      </c>
      <c r="AL1504" s="50"/>
      <c r="AM1504" s="50">
        <f t="shared" si="621"/>
        <v>0</v>
      </c>
      <c r="AN1504" s="50"/>
      <c r="AO1504" s="50">
        <f t="shared" si="622"/>
        <v>0</v>
      </c>
      <c r="AP1504" s="49">
        <f t="shared" si="623"/>
        <v>12</v>
      </c>
      <c r="AQ1504" s="49">
        <f t="shared" si="616"/>
        <v>972.48</v>
      </c>
      <c r="AR1504" s="49">
        <f t="shared" si="617"/>
        <v>28</v>
      </c>
      <c r="AS1504" s="58">
        <f t="shared" si="618"/>
        <v>2269.12</v>
      </c>
      <c r="AT1504" s="47"/>
      <c r="AU1504" s="46"/>
      <c r="AV1504" s="24">
        <f t="shared" si="626"/>
        <v>0</v>
      </c>
      <c r="AW1504" s="23" t="str">
        <f t="shared" si="625"/>
        <v>NÃO MEDIDO</v>
      </c>
      <c r="AX1504" s="45"/>
    </row>
    <row r="1505" spans="1:50" s="41" customFormat="1" ht="57" customHeight="1" x14ac:dyDescent="0.2">
      <c r="A1505" s="41" t="s">
        <v>39</v>
      </c>
      <c r="C1505" s="57" t="s">
        <v>504</v>
      </c>
      <c r="D1505" s="56" t="s">
        <v>503</v>
      </c>
      <c r="E1505" s="55" t="s">
        <v>43</v>
      </c>
      <c r="F1505" s="53">
        <v>2</v>
      </c>
      <c r="G1505" s="53">
        <v>0</v>
      </c>
      <c r="H1505" s="54">
        <v>0</v>
      </c>
      <c r="I1505" s="54"/>
      <c r="J1505" s="54">
        <v>0</v>
      </c>
      <c r="K1505" s="53">
        <f t="shared" si="619"/>
        <v>2</v>
      </c>
      <c r="L1505" s="52">
        <v>141.83000000000001</v>
      </c>
      <c r="M1505" s="51">
        <f t="shared" si="624"/>
        <v>283.66000000000003</v>
      </c>
      <c r="N1505" s="50"/>
      <c r="O1505" s="50">
        <f t="shared" si="604"/>
        <v>0</v>
      </c>
      <c r="P1505" s="50"/>
      <c r="Q1505" s="50">
        <f t="shared" si="605"/>
        <v>0</v>
      </c>
      <c r="R1505" s="50"/>
      <c r="S1505" s="50">
        <f t="shared" si="606"/>
        <v>0</v>
      </c>
      <c r="T1505" s="50"/>
      <c r="U1505" s="50">
        <f t="shared" si="607"/>
        <v>0</v>
      </c>
      <c r="V1505" s="50"/>
      <c r="W1505" s="50">
        <f t="shared" si="608"/>
        <v>0</v>
      </c>
      <c r="X1505" s="50"/>
      <c r="Y1505" s="50">
        <f t="shared" si="609"/>
        <v>0</v>
      </c>
      <c r="Z1505" s="50"/>
      <c r="AA1505" s="50">
        <f t="shared" si="610"/>
        <v>0</v>
      </c>
      <c r="AB1505" s="50"/>
      <c r="AC1505" s="50">
        <f t="shared" si="620"/>
        <v>0</v>
      </c>
      <c r="AD1505" s="50"/>
      <c r="AE1505" s="50">
        <f t="shared" si="614"/>
        <v>0</v>
      </c>
      <c r="AF1505" s="50"/>
      <c r="AG1505" s="50">
        <f t="shared" si="615"/>
        <v>0</v>
      </c>
      <c r="AH1505" s="50"/>
      <c r="AI1505" s="50">
        <f t="shared" si="613"/>
        <v>0</v>
      </c>
      <c r="AJ1505" s="50"/>
      <c r="AK1505" s="50">
        <f t="shared" si="612"/>
        <v>0</v>
      </c>
      <c r="AL1505" s="50"/>
      <c r="AM1505" s="50">
        <f t="shared" si="621"/>
        <v>0</v>
      </c>
      <c r="AN1505" s="50"/>
      <c r="AO1505" s="50">
        <f t="shared" si="622"/>
        <v>0</v>
      </c>
      <c r="AP1505" s="49">
        <f t="shared" si="623"/>
        <v>0</v>
      </c>
      <c r="AQ1505" s="49">
        <f t="shared" si="616"/>
        <v>0</v>
      </c>
      <c r="AR1505" s="49">
        <f t="shared" si="617"/>
        <v>2</v>
      </c>
      <c r="AS1505" s="58">
        <f t="shared" si="618"/>
        <v>283.66000000000003</v>
      </c>
      <c r="AT1505" s="47"/>
      <c r="AU1505" s="46"/>
      <c r="AV1505" s="24">
        <f t="shared" si="626"/>
        <v>0</v>
      </c>
      <c r="AW1505" s="23" t="str">
        <f t="shared" si="625"/>
        <v>NÃO MEDIDO</v>
      </c>
      <c r="AX1505" s="45"/>
    </row>
    <row r="1506" spans="1:50" s="41" customFormat="1" ht="52.5" customHeight="1" x14ac:dyDescent="0.2">
      <c r="A1506" s="41" t="s">
        <v>39</v>
      </c>
      <c r="C1506" s="57" t="s">
        <v>502</v>
      </c>
      <c r="D1506" s="56" t="s">
        <v>501</v>
      </c>
      <c r="E1506" s="55" t="s">
        <v>43</v>
      </c>
      <c r="F1506" s="53">
        <v>8</v>
      </c>
      <c r="G1506" s="53">
        <v>0</v>
      </c>
      <c r="H1506" s="54">
        <v>0</v>
      </c>
      <c r="I1506" s="54"/>
      <c r="J1506" s="54">
        <v>0</v>
      </c>
      <c r="K1506" s="53">
        <f t="shared" si="619"/>
        <v>8</v>
      </c>
      <c r="L1506" s="52">
        <v>21.31</v>
      </c>
      <c r="M1506" s="51">
        <f t="shared" si="624"/>
        <v>170.48</v>
      </c>
      <c r="N1506" s="50"/>
      <c r="O1506" s="50">
        <f t="shared" ref="O1506:O1569" si="627">ROUND(N1506*$L1506,2)</f>
        <v>0</v>
      </c>
      <c r="P1506" s="50"/>
      <c r="Q1506" s="50">
        <f t="shared" ref="Q1506:Q1569" si="628">ROUND(P1506*$L1506,2)</f>
        <v>0</v>
      </c>
      <c r="R1506" s="50"/>
      <c r="S1506" s="50">
        <f t="shared" ref="S1506:S1569" si="629">ROUND(R1506*$L1506,2)</f>
        <v>0</v>
      </c>
      <c r="T1506" s="50"/>
      <c r="U1506" s="50">
        <f t="shared" ref="U1506:U1569" si="630">ROUND(T1506*$L1506,2)</f>
        <v>0</v>
      </c>
      <c r="V1506" s="50"/>
      <c r="W1506" s="50">
        <f t="shared" ref="W1506:W1569" si="631">ROUND(V1506*$L1506,2)</f>
        <v>0</v>
      </c>
      <c r="X1506" s="50"/>
      <c r="Y1506" s="50">
        <f t="shared" ref="Y1506:Y1569" si="632">ROUND(X1506*$L1506,2)</f>
        <v>0</v>
      </c>
      <c r="Z1506" s="50"/>
      <c r="AA1506" s="50">
        <f t="shared" ref="AA1506:AA1569" si="633">ROUND(Z1506*$L1506,2)</f>
        <v>0</v>
      </c>
      <c r="AB1506" s="50"/>
      <c r="AC1506" s="50">
        <f t="shared" si="620"/>
        <v>0</v>
      </c>
      <c r="AD1506" s="50"/>
      <c r="AE1506" s="50">
        <f t="shared" si="614"/>
        <v>0</v>
      </c>
      <c r="AF1506" s="50"/>
      <c r="AG1506" s="50">
        <f t="shared" si="615"/>
        <v>0</v>
      </c>
      <c r="AH1506" s="50"/>
      <c r="AI1506" s="50">
        <f t="shared" si="613"/>
        <v>0</v>
      </c>
      <c r="AJ1506" s="50"/>
      <c r="AK1506" s="50">
        <f t="shared" si="612"/>
        <v>0</v>
      </c>
      <c r="AL1506" s="50"/>
      <c r="AM1506" s="50">
        <f t="shared" si="621"/>
        <v>0</v>
      </c>
      <c r="AN1506" s="50"/>
      <c r="AO1506" s="50">
        <f t="shared" si="622"/>
        <v>0</v>
      </c>
      <c r="AP1506" s="49">
        <f t="shared" si="623"/>
        <v>0</v>
      </c>
      <c r="AQ1506" s="49">
        <f t="shared" si="616"/>
        <v>0</v>
      </c>
      <c r="AR1506" s="49">
        <f t="shared" si="617"/>
        <v>8</v>
      </c>
      <c r="AS1506" s="58">
        <f t="shared" si="618"/>
        <v>170.48</v>
      </c>
      <c r="AT1506" s="47"/>
      <c r="AU1506" s="46"/>
      <c r="AV1506" s="24">
        <f t="shared" si="626"/>
        <v>0</v>
      </c>
      <c r="AW1506" s="23" t="str">
        <f t="shared" si="625"/>
        <v>NÃO MEDIDO</v>
      </c>
      <c r="AX1506" s="45"/>
    </row>
    <row r="1507" spans="1:50" s="41" customFormat="1" ht="56.25" customHeight="1" x14ac:dyDescent="0.2">
      <c r="A1507" s="41" t="s">
        <v>39</v>
      </c>
      <c r="C1507" s="57" t="s">
        <v>500</v>
      </c>
      <c r="D1507" s="56" t="s">
        <v>499</v>
      </c>
      <c r="E1507" s="55" t="s">
        <v>43</v>
      </c>
      <c r="F1507" s="53">
        <v>2</v>
      </c>
      <c r="G1507" s="53">
        <v>0</v>
      </c>
      <c r="H1507" s="54">
        <v>0</v>
      </c>
      <c r="I1507" s="54"/>
      <c r="J1507" s="54">
        <v>0</v>
      </c>
      <c r="K1507" s="53">
        <f t="shared" si="619"/>
        <v>2</v>
      </c>
      <c r="L1507" s="52">
        <v>25.97</v>
      </c>
      <c r="M1507" s="51">
        <f t="shared" si="624"/>
        <v>51.94</v>
      </c>
      <c r="N1507" s="50"/>
      <c r="O1507" s="50">
        <f t="shared" si="627"/>
        <v>0</v>
      </c>
      <c r="P1507" s="50"/>
      <c r="Q1507" s="50">
        <f t="shared" si="628"/>
        <v>0</v>
      </c>
      <c r="R1507" s="50"/>
      <c r="S1507" s="50">
        <f t="shared" si="629"/>
        <v>0</v>
      </c>
      <c r="T1507" s="50"/>
      <c r="U1507" s="50">
        <f t="shared" si="630"/>
        <v>0</v>
      </c>
      <c r="V1507" s="50"/>
      <c r="W1507" s="50">
        <f t="shared" si="631"/>
        <v>0</v>
      </c>
      <c r="X1507" s="50"/>
      <c r="Y1507" s="50">
        <f t="shared" si="632"/>
        <v>0</v>
      </c>
      <c r="Z1507" s="50"/>
      <c r="AA1507" s="50">
        <f t="shared" si="633"/>
        <v>0</v>
      </c>
      <c r="AB1507" s="50"/>
      <c r="AC1507" s="50">
        <f t="shared" si="620"/>
        <v>0</v>
      </c>
      <c r="AD1507" s="50"/>
      <c r="AE1507" s="50">
        <f t="shared" si="614"/>
        <v>0</v>
      </c>
      <c r="AF1507" s="50"/>
      <c r="AG1507" s="50">
        <f t="shared" si="615"/>
        <v>0</v>
      </c>
      <c r="AH1507" s="50"/>
      <c r="AI1507" s="50">
        <f t="shared" si="613"/>
        <v>0</v>
      </c>
      <c r="AJ1507" s="50"/>
      <c r="AK1507" s="50">
        <f t="shared" si="612"/>
        <v>0</v>
      </c>
      <c r="AL1507" s="50"/>
      <c r="AM1507" s="50">
        <f t="shared" si="621"/>
        <v>0</v>
      </c>
      <c r="AN1507" s="50"/>
      <c r="AO1507" s="50">
        <f t="shared" si="622"/>
        <v>0</v>
      </c>
      <c r="AP1507" s="49">
        <f t="shared" si="623"/>
        <v>0</v>
      </c>
      <c r="AQ1507" s="49">
        <f t="shared" si="616"/>
        <v>0</v>
      </c>
      <c r="AR1507" s="49">
        <f t="shared" si="617"/>
        <v>2</v>
      </c>
      <c r="AS1507" s="58">
        <f t="shared" si="618"/>
        <v>51.94</v>
      </c>
      <c r="AT1507" s="47"/>
      <c r="AU1507" s="46"/>
      <c r="AV1507" s="24">
        <f t="shared" si="626"/>
        <v>0</v>
      </c>
      <c r="AW1507" s="23" t="str">
        <f t="shared" si="625"/>
        <v>NÃO MEDIDO</v>
      </c>
      <c r="AX1507" s="45"/>
    </row>
    <row r="1508" spans="1:50" s="41" customFormat="1" ht="56.25" customHeight="1" x14ac:dyDescent="0.2">
      <c r="A1508" s="41" t="s">
        <v>39</v>
      </c>
      <c r="C1508" s="57" t="s">
        <v>498</v>
      </c>
      <c r="D1508" s="56" t="s">
        <v>497</v>
      </c>
      <c r="E1508" s="55" t="s">
        <v>43</v>
      </c>
      <c r="F1508" s="53">
        <v>27</v>
      </c>
      <c r="G1508" s="53">
        <v>0</v>
      </c>
      <c r="H1508" s="54">
        <v>0</v>
      </c>
      <c r="I1508" s="54"/>
      <c r="J1508" s="54">
        <v>0</v>
      </c>
      <c r="K1508" s="53">
        <f t="shared" si="619"/>
        <v>27</v>
      </c>
      <c r="L1508" s="52">
        <v>11.39</v>
      </c>
      <c r="M1508" s="51">
        <f t="shared" si="624"/>
        <v>307.52999999999997</v>
      </c>
      <c r="N1508" s="50"/>
      <c r="O1508" s="50">
        <f t="shared" si="627"/>
        <v>0</v>
      </c>
      <c r="P1508" s="50"/>
      <c r="Q1508" s="50">
        <f t="shared" si="628"/>
        <v>0</v>
      </c>
      <c r="R1508" s="50"/>
      <c r="S1508" s="50">
        <f t="shared" si="629"/>
        <v>0</v>
      </c>
      <c r="T1508" s="50"/>
      <c r="U1508" s="50">
        <f t="shared" si="630"/>
        <v>0</v>
      </c>
      <c r="V1508" s="50"/>
      <c r="W1508" s="50">
        <f t="shared" si="631"/>
        <v>0</v>
      </c>
      <c r="X1508" s="50"/>
      <c r="Y1508" s="50">
        <f t="shared" si="632"/>
        <v>0</v>
      </c>
      <c r="Z1508" s="50"/>
      <c r="AA1508" s="50">
        <f t="shared" si="633"/>
        <v>0</v>
      </c>
      <c r="AB1508" s="50"/>
      <c r="AC1508" s="50">
        <f t="shared" si="620"/>
        <v>0</v>
      </c>
      <c r="AD1508" s="50"/>
      <c r="AE1508" s="50">
        <f t="shared" si="614"/>
        <v>0</v>
      </c>
      <c r="AF1508" s="50"/>
      <c r="AG1508" s="50">
        <f t="shared" si="615"/>
        <v>0</v>
      </c>
      <c r="AH1508" s="50">
        <v>27</v>
      </c>
      <c r="AI1508" s="50">
        <f t="shared" si="613"/>
        <v>307.52999999999997</v>
      </c>
      <c r="AJ1508" s="50"/>
      <c r="AK1508" s="50">
        <f t="shared" si="612"/>
        <v>0</v>
      </c>
      <c r="AL1508" s="50"/>
      <c r="AM1508" s="50">
        <f t="shared" si="621"/>
        <v>0</v>
      </c>
      <c r="AN1508" s="50"/>
      <c r="AO1508" s="50">
        <f t="shared" si="622"/>
        <v>0</v>
      </c>
      <c r="AP1508" s="49">
        <f t="shared" si="623"/>
        <v>27</v>
      </c>
      <c r="AQ1508" s="49">
        <f t="shared" si="616"/>
        <v>307.52999999999997</v>
      </c>
      <c r="AR1508" s="49">
        <f t="shared" si="617"/>
        <v>0</v>
      </c>
      <c r="AS1508" s="58">
        <f t="shared" si="618"/>
        <v>0</v>
      </c>
      <c r="AT1508" s="47"/>
      <c r="AU1508" s="46"/>
      <c r="AV1508" s="24">
        <f t="shared" si="626"/>
        <v>0</v>
      </c>
      <c r="AW1508" s="23" t="str">
        <f t="shared" si="625"/>
        <v>NÃO MEDIDO</v>
      </c>
      <c r="AX1508" s="45"/>
    </row>
    <row r="1509" spans="1:50" s="41" customFormat="1" ht="66.75" customHeight="1" x14ac:dyDescent="0.2">
      <c r="A1509" s="41" t="s">
        <v>39</v>
      </c>
      <c r="C1509" s="57" t="s">
        <v>496</v>
      </c>
      <c r="D1509" s="56" t="s">
        <v>495</v>
      </c>
      <c r="E1509" s="55" t="s">
        <v>43</v>
      </c>
      <c r="F1509" s="53">
        <v>4</v>
      </c>
      <c r="G1509" s="53">
        <v>0</v>
      </c>
      <c r="H1509" s="54">
        <v>0</v>
      </c>
      <c r="I1509" s="54"/>
      <c r="J1509" s="54">
        <v>0</v>
      </c>
      <c r="K1509" s="53">
        <f t="shared" si="619"/>
        <v>4</v>
      </c>
      <c r="L1509" s="52">
        <v>258.36</v>
      </c>
      <c r="M1509" s="51">
        <f t="shared" si="624"/>
        <v>1033.44</v>
      </c>
      <c r="N1509" s="50"/>
      <c r="O1509" s="50">
        <f t="shared" si="627"/>
        <v>0</v>
      </c>
      <c r="P1509" s="50"/>
      <c r="Q1509" s="50">
        <f t="shared" si="628"/>
        <v>0</v>
      </c>
      <c r="R1509" s="50"/>
      <c r="S1509" s="50">
        <f t="shared" si="629"/>
        <v>0</v>
      </c>
      <c r="T1509" s="50"/>
      <c r="U1509" s="50">
        <f t="shared" si="630"/>
        <v>0</v>
      </c>
      <c r="V1509" s="50"/>
      <c r="W1509" s="50">
        <f t="shared" si="631"/>
        <v>0</v>
      </c>
      <c r="X1509" s="50"/>
      <c r="Y1509" s="50">
        <f t="shared" si="632"/>
        <v>0</v>
      </c>
      <c r="Z1509" s="50"/>
      <c r="AA1509" s="50">
        <f t="shared" si="633"/>
        <v>0</v>
      </c>
      <c r="AB1509" s="50"/>
      <c r="AC1509" s="50">
        <f t="shared" si="620"/>
        <v>0</v>
      </c>
      <c r="AD1509" s="50"/>
      <c r="AE1509" s="50">
        <f t="shared" si="614"/>
        <v>0</v>
      </c>
      <c r="AF1509" s="50"/>
      <c r="AG1509" s="50">
        <f t="shared" si="615"/>
        <v>0</v>
      </c>
      <c r="AH1509" s="50">
        <v>4</v>
      </c>
      <c r="AI1509" s="50">
        <f t="shared" si="613"/>
        <v>1033.44</v>
      </c>
      <c r="AJ1509" s="50"/>
      <c r="AK1509" s="50">
        <f t="shared" si="612"/>
        <v>0</v>
      </c>
      <c r="AL1509" s="50"/>
      <c r="AM1509" s="50">
        <f t="shared" si="621"/>
        <v>0</v>
      </c>
      <c r="AN1509" s="50"/>
      <c r="AO1509" s="50">
        <f t="shared" si="622"/>
        <v>0</v>
      </c>
      <c r="AP1509" s="49">
        <f t="shared" si="623"/>
        <v>4</v>
      </c>
      <c r="AQ1509" s="49">
        <f t="shared" si="616"/>
        <v>1033.44</v>
      </c>
      <c r="AR1509" s="49">
        <f t="shared" si="617"/>
        <v>0</v>
      </c>
      <c r="AS1509" s="58">
        <f t="shared" si="618"/>
        <v>0</v>
      </c>
      <c r="AT1509" s="47"/>
      <c r="AU1509" s="46"/>
      <c r="AV1509" s="24">
        <f t="shared" si="626"/>
        <v>0</v>
      </c>
      <c r="AW1509" s="23" t="str">
        <f t="shared" si="625"/>
        <v>NÃO MEDIDO</v>
      </c>
      <c r="AX1509" s="45"/>
    </row>
    <row r="1510" spans="1:50" s="41" customFormat="1" ht="35.25" customHeight="1" x14ac:dyDescent="0.2">
      <c r="A1510" s="41" t="s">
        <v>39</v>
      </c>
      <c r="C1510" s="57" t="s">
        <v>494</v>
      </c>
      <c r="D1510" s="56" t="s">
        <v>493</v>
      </c>
      <c r="E1510" s="55" t="s">
        <v>43</v>
      </c>
      <c r="F1510" s="53">
        <v>50</v>
      </c>
      <c r="G1510" s="53">
        <v>0</v>
      </c>
      <c r="H1510" s="54">
        <v>0</v>
      </c>
      <c r="I1510" s="54"/>
      <c r="J1510" s="54">
        <v>0</v>
      </c>
      <c r="K1510" s="53">
        <f t="shared" si="619"/>
        <v>50</v>
      </c>
      <c r="L1510" s="52">
        <v>8.83</v>
      </c>
      <c r="M1510" s="51">
        <f t="shared" si="624"/>
        <v>441.5</v>
      </c>
      <c r="N1510" s="50"/>
      <c r="O1510" s="50">
        <f t="shared" si="627"/>
        <v>0</v>
      </c>
      <c r="P1510" s="50"/>
      <c r="Q1510" s="50">
        <f t="shared" si="628"/>
        <v>0</v>
      </c>
      <c r="R1510" s="50"/>
      <c r="S1510" s="50">
        <f t="shared" si="629"/>
        <v>0</v>
      </c>
      <c r="T1510" s="50"/>
      <c r="U1510" s="50">
        <f t="shared" si="630"/>
        <v>0</v>
      </c>
      <c r="V1510" s="50"/>
      <c r="W1510" s="50">
        <f t="shared" si="631"/>
        <v>0</v>
      </c>
      <c r="X1510" s="50"/>
      <c r="Y1510" s="50">
        <f t="shared" si="632"/>
        <v>0</v>
      </c>
      <c r="Z1510" s="50"/>
      <c r="AA1510" s="50">
        <f t="shared" si="633"/>
        <v>0</v>
      </c>
      <c r="AB1510" s="50"/>
      <c r="AC1510" s="50">
        <f t="shared" si="620"/>
        <v>0</v>
      </c>
      <c r="AD1510" s="50"/>
      <c r="AE1510" s="50">
        <f t="shared" si="614"/>
        <v>0</v>
      </c>
      <c r="AF1510" s="50">
        <v>50</v>
      </c>
      <c r="AG1510" s="50">
        <f t="shared" si="615"/>
        <v>441.5</v>
      </c>
      <c r="AH1510" s="50"/>
      <c r="AI1510" s="50">
        <f t="shared" si="613"/>
        <v>0</v>
      </c>
      <c r="AJ1510" s="50"/>
      <c r="AK1510" s="50">
        <f t="shared" si="612"/>
        <v>0</v>
      </c>
      <c r="AL1510" s="50"/>
      <c r="AM1510" s="50">
        <f t="shared" si="621"/>
        <v>0</v>
      </c>
      <c r="AN1510" s="50"/>
      <c r="AO1510" s="50">
        <f t="shared" si="622"/>
        <v>0</v>
      </c>
      <c r="AP1510" s="49">
        <f t="shared" si="623"/>
        <v>50</v>
      </c>
      <c r="AQ1510" s="49">
        <f t="shared" si="616"/>
        <v>441.5</v>
      </c>
      <c r="AR1510" s="49">
        <f t="shared" si="617"/>
        <v>0</v>
      </c>
      <c r="AS1510" s="58">
        <f t="shared" si="618"/>
        <v>0</v>
      </c>
      <c r="AT1510" s="47"/>
      <c r="AU1510" s="46"/>
      <c r="AV1510" s="24">
        <f t="shared" si="626"/>
        <v>0</v>
      </c>
      <c r="AW1510" s="23" t="str">
        <f t="shared" si="625"/>
        <v>NÃO MEDIDO</v>
      </c>
      <c r="AX1510" s="45"/>
    </row>
    <row r="1511" spans="1:50" s="41" customFormat="1" ht="35.25" customHeight="1" x14ac:dyDescent="0.2">
      <c r="A1511" s="41" t="s">
        <v>39</v>
      </c>
      <c r="C1511" s="57" t="s">
        <v>492</v>
      </c>
      <c r="D1511" s="56" t="s">
        <v>491</v>
      </c>
      <c r="E1511" s="55" t="s">
        <v>43</v>
      </c>
      <c r="F1511" s="53">
        <v>15</v>
      </c>
      <c r="G1511" s="53">
        <v>0</v>
      </c>
      <c r="H1511" s="54">
        <v>0</v>
      </c>
      <c r="I1511" s="54"/>
      <c r="J1511" s="54">
        <v>0</v>
      </c>
      <c r="K1511" s="53">
        <f t="shared" si="619"/>
        <v>15</v>
      </c>
      <c r="L1511" s="52">
        <v>11.9</v>
      </c>
      <c r="M1511" s="51">
        <f t="shared" si="624"/>
        <v>178.5</v>
      </c>
      <c r="N1511" s="50"/>
      <c r="O1511" s="50">
        <f t="shared" si="627"/>
        <v>0</v>
      </c>
      <c r="P1511" s="50"/>
      <c r="Q1511" s="50">
        <f t="shared" si="628"/>
        <v>0</v>
      </c>
      <c r="R1511" s="50"/>
      <c r="S1511" s="50">
        <f t="shared" si="629"/>
        <v>0</v>
      </c>
      <c r="T1511" s="50"/>
      <c r="U1511" s="50">
        <f t="shared" si="630"/>
        <v>0</v>
      </c>
      <c r="V1511" s="50"/>
      <c r="W1511" s="50">
        <f t="shared" si="631"/>
        <v>0</v>
      </c>
      <c r="X1511" s="50"/>
      <c r="Y1511" s="50">
        <f t="shared" si="632"/>
        <v>0</v>
      </c>
      <c r="Z1511" s="50"/>
      <c r="AA1511" s="50">
        <f t="shared" si="633"/>
        <v>0</v>
      </c>
      <c r="AB1511" s="50"/>
      <c r="AC1511" s="50">
        <f t="shared" si="620"/>
        <v>0</v>
      </c>
      <c r="AD1511" s="50"/>
      <c r="AE1511" s="50">
        <f t="shared" si="614"/>
        <v>0</v>
      </c>
      <c r="AF1511" s="50">
        <v>15</v>
      </c>
      <c r="AG1511" s="50">
        <f t="shared" si="615"/>
        <v>178.5</v>
      </c>
      <c r="AH1511" s="50"/>
      <c r="AI1511" s="50">
        <f t="shared" si="613"/>
        <v>0</v>
      </c>
      <c r="AJ1511" s="50"/>
      <c r="AK1511" s="50">
        <f t="shared" si="612"/>
        <v>0</v>
      </c>
      <c r="AL1511" s="50"/>
      <c r="AM1511" s="50">
        <f t="shared" si="621"/>
        <v>0</v>
      </c>
      <c r="AN1511" s="50"/>
      <c r="AO1511" s="50">
        <f t="shared" si="622"/>
        <v>0</v>
      </c>
      <c r="AP1511" s="49">
        <f t="shared" si="623"/>
        <v>15</v>
      </c>
      <c r="AQ1511" s="49">
        <f t="shared" si="616"/>
        <v>178.5</v>
      </c>
      <c r="AR1511" s="49">
        <f t="shared" si="617"/>
        <v>0</v>
      </c>
      <c r="AS1511" s="58">
        <f t="shared" si="618"/>
        <v>0</v>
      </c>
      <c r="AT1511" s="47"/>
      <c r="AU1511" s="46"/>
      <c r="AV1511" s="24">
        <f t="shared" si="626"/>
        <v>0</v>
      </c>
      <c r="AW1511" s="23" t="str">
        <f t="shared" si="625"/>
        <v>NÃO MEDIDO</v>
      </c>
      <c r="AX1511" s="45"/>
    </row>
    <row r="1512" spans="1:50" s="41" customFormat="1" ht="35.25" customHeight="1" x14ac:dyDescent="0.2">
      <c r="A1512" s="41" t="s">
        <v>39</v>
      </c>
      <c r="C1512" s="57" t="s">
        <v>490</v>
      </c>
      <c r="D1512" s="56" t="s">
        <v>489</v>
      </c>
      <c r="E1512" s="55" t="s">
        <v>486</v>
      </c>
      <c r="F1512" s="53">
        <v>11</v>
      </c>
      <c r="G1512" s="53">
        <v>0</v>
      </c>
      <c r="H1512" s="54">
        <v>0</v>
      </c>
      <c r="I1512" s="54"/>
      <c r="J1512" s="54">
        <v>0</v>
      </c>
      <c r="K1512" s="53">
        <f t="shared" si="619"/>
        <v>11</v>
      </c>
      <c r="L1512" s="52">
        <v>63.38</v>
      </c>
      <c r="M1512" s="51">
        <f t="shared" si="624"/>
        <v>697.18</v>
      </c>
      <c r="N1512" s="50"/>
      <c r="O1512" s="50">
        <f t="shared" si="627"/>
        <v>0</v>
      </c>
      <c r="P1512" s="50"/>
      <c r="Q1512" s="50">
        <f t="shared" si="628"/>
        <v>0</v>
      </c>
      <c r="R1512" s="50"/>
      <c r="S1512" s="50">
        <f t="shared" si="629"/>
        <v>0</v>
      </c>
      <c r="T1512" s="50"/>
      <c r="U1512" s="50">
        <f t="shared" si="630"/>
        <v>0</v>
      </c>
      <c r="V1512" s="50"/>
      <c r="W1512" s="50">
        <f t="shared" si="631"/>
        <v>0</v>
      </c>
      <c r="X1512" s="50"/>
      <c r="Y1512" s="50">
        <f t="shared" si="632"/>
        <v>0</v>
      </c>
      <c r="Z1512" s="50"/>
      <c r="AA1512" s="50">
        <f t="shared" si="633"/>
        <v>0</v>
      </c>
      <c r="AB1512" s="50"/>
      <c r="AC1512" s="50">
        <f t="shared" si="620"/>
        <v>0</v>
      </c>
      <c r="AD1512" s="50"/>
      <c r="AE1512" s="50">
        <f t="shared" si="614"/>
        <v>0</v>
      </c>
      <c r="AF1512" s="50"/>
      <c r="AG1512" s="50">
        <f t="shared" si="615"/>
        <v>0</v>
      </c>
      <c r="AH1512" s="50"/>
      <c r="AI1512" s="50">
        <f t="shared" si="613"/>
        <v>0</v>
      </c>
      <c r="AJ1512" s="50"/>
      <c r="AK1512" s="50">
        <f t="shared" si="612"/>
        <v>0</v>
      </c>
      <c r="AL1512" s="50"/>
      <c r="AM1512" s="50">
        <f t="shared" si="621"/>
        <v>0</v>
      </c>
      <c r="AN1512" s="50"/>
      <c r="AO1512" s="50">
        <f t="shared" si="622"/>
        <v>0</v>
      </c>
      <c r="AP1512" s="49">
        <f t="shared" si="623"/>
        <v>0</v>
      </c>
      <c r="AQ1512" s="49">
        <f t="shared" si="616"/>
        <v>0</v>
      </c>
      <c r="AR1512" s="49">
        <f t="shared" si="617"/>
        <v>11</v>
      </c>
      <c r="AS1512" s="58">
        <f t="shared" si="618"/>
        <v>697.18</v>
      </c>
      <c r="AT1512" s="47"/>
      <c r="AU1512" s="46"/>
      <c r="AV1512" s="24">
        <f t="shared" si="626"/>
        <v>0</v>
      </c>
      <c r="AW1512" s="23" t="str">
        <f t="shared" si="625"/>
        <v>NÃO MEDIDO</v>
      </c>
      <c r="AX1512" s="45"/>
    </row>
    <row r="1513" spans="1:50" s="41" customFormat="1" ht="35.25" customHeight="1" x14ac:dyDescent="0.2">
      <c r="A1513" s="41" t="s">
        <v>39</v>
      </c>
      <c r="C1513" s="57" t="s">
        <v>488</v>
      </c>
      <c r="D1513" s="56" t="s">
        <v>487</v>
      </c>
      <c r="E1513" s="55" t="s">
        <v>486</v>
      </c>
      <c r="F1513" s="53">
        <v>0.6</v>
      </c>
      <c r="G1513" s="53">
        <v>0</v>
      </c>
      <c r="H1513" s="54">
        <v>0</v>
      </c>
      <c r="I1513" s="54"/>
      <c r="J1513" s="54">
        <v>0</v>
      </c>
      <c r="K1513" s="53">
        <f t="shared" si="619"/>
        <v>0.6</v>
      </c>
      <c r="L1513" s="52">
        <v>70.61</v>
      </c>
      <c r="M1513" s="51">
        <f t="shared" si="624"/>
        <v>42.37</v>
      </c>
      <c r="N1513" s="50"/>
      <c r="O1513" s="50">
        <f t="shared" si="627"/>
        <v>0</v>
      </c>
      <c r="P1513" s="50"/>
      <c r="Q1513" s="50">
        <f t="shared" si="628"/>
        <v>0</v>
      </c>
      <c r="R1513" s="50"/>
      <c r="S1513" s="50">
        <f t="shared" si="629"/>
        <v>0</v>
      </c>
      <c r="T1513" s="50"/>
      <c r="U1513" s="50">
        <f t="shared" si="630"/>
        <v>0</v>
      </c>
      <c r="V1513" s="50"/>
      <c r="W1513" s="50">
        <f t="shared" si="631"/>
        <v>0</v>
      </c>
      <c r="X1513" s="50"/>
      <c r="Y1513" s="50">
        <f t="shared" si="632"/>
        <v>0</v>
      </c>
      <c r="Z1513" s="50"/>
      <c r="AA1513" s="50">
        <f t="shared" si="633"/>
        <v>0</v>
      </c>
      <c r="AB1513" s="50"/>
      <c r="AC1513" s="50">
        <f t="shared" si="620"/>
        <v>0</v>
      </c>
      <c r="AD1513" s="50"/>
      <c r="AE1513" s="50">
        <f t="shared" si="614"/>
        <v>0</v>
      </c>
      <c r="AF1513" s="50"/>
      <c r="AG1513" s="50">
        <f t="shared" si="615"/>
        <v>0</v>
      </c>
      <c r="AH1513" s="50"/>
      <c r="AI1513" s="50">
        <f t="shared" si="613"/>
        <v>0</v>
      </c>
      <c r="AJ1513" s="50"/>
      <c r="AK1513" s="50">
        <f t="shared" si="612"/>
        <v>0</v>
      </c>
      <c r="AL1513" s="50"/>
      <c r="AM1513" s="50">
        <f t="shared" si="621"/>
        <v>0</v>
      </c>
      <c r="AN1513" s="50"/>
      <c r="AO1513" s="50">
        <f t="shared" si="622"/>
        <v>0</v>
      </c>
      <c r="AP1513" s="49">
        <f t="shared" si="623"/>
        <v>0</v>
      </c>
      <c r="AQ1513" s="49">
        <f t="shared" si="616"/>
        <v>0</v>
      </c>
      <c r="AR1513" s="49">
        <f t="shared" si="617"/>
        <v>0.6</v>
      </c>
      <c r="AS1513" s="58">
        <f t="shared" si="618"/>
        <v>42.37</v>
      </c>
      <c r="AT1513" s="47"/>
      <c r="AU1513" s="46"/>
      <c r="AV1513" s="24">
        <f t="shared" si="626"/>
        <v>0</v>
      </c>
      <c r="AW1513" s="23" t="str">
        <f t="shared" si="625"/>
        <v>NÃO MEDIDO</v>
      </c>
      <c r="AX1513" s="45"/>
    </row>
    <row r="1514" spans="1:50" s="41" customFormat="1" ht="35.25" customHeight="1" x14ac:dyDescent="0.2">
      <c r="A1514" s="41" t="s">
        <v>39</v>
      </c>
      <c r="C1514" s="57" t="s">
        <v>485</v>
      </c>
      <c r="D1514" s="56" t="s">
        <v>484</v>
      </c>
      <c r="E1514" s="55" t="s">
        <v>43</v>
      </c>
      <c r="F1514" s="53">
        <v>10</v>
      </c>
      <c r="G1514" s="53">
        <v>0</v>
      </c>
      <c r="H1514" s="54">
        <v>0</v>
      </c>
      <c r="I1514" s="54"/>
      <c r="J1514" s="54">
        <v>0</v>
      </c>
      <c r="K1514" s="53">
        <f t="shared" si="619"/>
        <v>10</v>
      </c>
      <c r="L1514" s="52">
        <v>22.04</v>
      </c>
      <c r="M1514" s="51">
        <f t="shared" si="624"/>
        <v>220.4</v>
      </c>
      <c r="N1514" s="50"/>
      <c r="O1514" s="50">
        <f t="shared" si="627"/>
        <v>0</v>
      </c>
      <c r="P1514" s="50"/>
      <c r="Q1514" s="50">
        <f t="shared" si="628"/>
        <v>0</v>
      </c>
      <c r="R1514" s="50"/>
      <c r="S1514" s="50">
        <f t="shared" si="629"/>
        <v>0</v>
      </c>
      <c r="T1514" s="50"/>
      <c r="U1514" s="50">
        <f t="shared" si="630"/>
        <v>0</v>
      </c>
      <c r="V1514" s="50"/>
      <c r="W1514" s="50">
        <f t="shared" si="631"/>
        <v>0</v>
      </c>
      <c r="X1514" s="50"/>
      <c r="Y1514" s="50">
        <f t="shared" si="632"/>
        <v>0</v>
      </c>
      <c r="Z1514" s="50"/>
      <c r="AA1514" s="50">
        <f t="shared" si="633"/>
        <v>0</v>
      </c>
      <c r="AB1514" s="50"/>
      <c r="AC1514" s="50">
        <f t="shared" si="620"/>
        <v>0</v>
      </c>
      <c r="AD1514" s="50"/>
      <c r="AE1514" s="50">
        <f t="shared" si="614"/>
        <v>0</v>
      </c>
      <c r="AF1514" s="50">
        <v>10</v>
      </c>
      <c r="AG1514" s="50">
        <f t="shared" si="615"/>
        <v>220.4</v>
      </c>
      <c r="AH1514" s="50"/>
      <c r="AI1514" s="50">
        <f t="shared" si="613"/>
        <v>0</v>
      </c>
      <c r="AJ1514" s="50"/>
      <c r="AK1514" s="50">
        <f t="shared" si="612"/>
        <v>0</v>
      </c>
      <c r="AL1514" s="50"/>
      <c r="AM1514" s="50">
        <f t="shared" si="621"/>
        <v>0</v>
      </c>
      <c r="AN1514" s="50"/>
      <c r="AO1514" s="50">
        <f t="shared" si="622"/>
        <v>0</v>
      </c>
      <c r="AP1514" s="49">
        <f t="shared" si="623"/>
        <v>10</v>
      </c>
      <c r="AQ1514" s="49">
        <f t="shared" si="616"/>
        <v>220.4</v>
      </c>
      <c r="AR1514" s="49">
        <f t="shared" si="617"/>
        <v>0</v>
      </c>
      <c r="AS1514" s="58">
        <f t="shared" si="618"/>
        <v>0</v>
      </c>
      <c r="AT1514" s="47"/>
      <c r="AU1514" s="46"/>
      <c r="AV1514" s="24">
        <f t="shared" si="626"/>
        <v>0</v>
      </c>
      <c r="AW1514" s="23" t="str">
        <f t="shared" si="625"/>
        <v>NÃO MEDIDO</v>
      </c>
      <c r="AX1514" s="45"/>
    </row>
    <row r="1515" spans="1:50" s="41" customFormat="1" ht="35.25" customHeight="1" x14ac:dyDescent="0.2">
      <c r="A1515" s="41" t="s">
        <v>39</v>
      </c>
      <c r="C1515" s="57" t="s">
        <v>483</v>
      </c>
      <c r="D1515" s="56" t="s">
        <v>482</v>
      </c>
      <c r="E1515" s="55" t="s">
        <v>43</v>
      </c>
      <c r="F1515" s="53">
        <v>45</v>
      </c>
      <c r="G1515" s="53">
        <v>0</v>
      </c>
      <c r="H1515" s="54">
        <v>0</v>
      </c>
      <c r="I1515" s="54"/>
      <c r="J1515" s="54">
        <v>0</v>
      </c>
      <c r="K1515" s="53">
        <f t="shared" si="619"/>
        <v>45</v>
      </c>
      <c r="L1515" s="52">
        <v>25.09</v>
      </c>
      <c r="M1515" s="51">
        <f t="shared" si="624"/>
        <v>1129.05</v>
      </c>
      <c r="N1515" s="50"/>
      <c r="O1515" s="50">
        <f t="shared" si="627"/>
        <v>0</v>
      </c>
      <c r="P1515" s="50"/>
      <c r="Q1515" s="50">
        <f t="shared" si="628"/>
        <v>0</v>
      </c>
      <c r="R1515" s="50"/>
      <c r="S1515" s="50">
        <f t="shared" si="629"/>
        <v>0</v>
      </c>
      <c r="T1515" s="50"/>
      <c r="U1515" s="50">
        <f t="shared" si="630"/>
        <v>0</v>
      </c>
      <c r="V1515" s="50"/>
      <c r="W1515" s="50">
        <f t="shared" si="631"/>
        <v>0</v>
      </c>
      <c r="X1515" s="50"/>
      <c r="Y1515" s="50">
        <f t="shared" si="632"/>
        <v>0</v>
      </c>
      <c r="Z1515" s="50"/>
      <c r="AA1515" s="50">
        <f t="shared" si="633"/>
        <v>0</v>
      </c>
      <c r="AB1515" s="50"/>
      <c r="AC1515" s="50">
        <f t="shared" si="620"/>
        <v>0</v>
      </c>
      <c r="AD1515" s="50"/>
      <c r="AE1515" s="50">
        <f t="shared" si="614"/>
        <v>0</v>
      </c>
      <c r="AF1515" s="50"/>
      <c r="AG1515" s="50">
        <f t="shared" si="615"/>
        <v>0</v>
      </c>
      <c r="AH1515" s="50">
        <v>45</v>
      </c>
      <c r="AI1515" s="50">
        <f t="shared" si="613"/>
        <v>1129.05</v>
      </c>
      <c r="AJ1515" s="50"/>
      <c r="AK1515" s="50">
        <f t="shared" si="612"/>
        <v>0</v>
      </c>
      <c r="AL1515" s="50"/>
      <c r="AM1515" s="50">
        <f t="shared" si="621"/>
        <v>0</v>
      </c>
      <c r="AN1515" s="50"/>
      <c r="AO1515" s="50">
        <f t="shared" si="622"/>
        <v>0</v>
      </c>
      <c r="AP1515" s="49">
        <f t="shared" si="623"/>
        <v>45</v>
      </c>
      <c r="AQ1515" s="49">
        <f t="shared" si="616"/>
        <v>1129.05</v>
      </c>
      <c r="AR1515" s="49">
        <f t="shared" si="617"/>
        <v>0</v>
      </c>
      <c r="AS1515" s="58">
        <f t="shared" si="618"/>
        <v>0</v>
      </c>
      <c r="AT1515" s="47"/>
      <c r="AU1515" s="46"/>
      <c r="AV1515" s="24">
        <f t="shared" si="626"/>
        <v>0</v>
      </c>
      <c r="AW1515" s="23" t="str">
        <f t="shared" si="625"/>
        <v>NÃO MEDIDO</v>
      </c>
      <c r="AX1515" s="45"/>
    </row>
    <row r="1516" spans="1:50" s="41" customFormat="1" ht="35.25" customHeight="1" x14ac:dyDescent="0.2">
      <c r="A1516" s="41" t="s">
        <v>39</v>
      </c>
      <c r="C1516" s="57" t="s">
        <v>481</v>
      </c>
      <c r="D1516" s="56" t="s">
        <v>480</v>
      </c>
      <c r="E1516" s="55" t="s">
        <v>43</v>
      </c>
      <c r="F1516" s="53">
        <v>11</v>
      </c>
      <c r="G1516" s="53">
        <v>0</v>
      </c>
      <c r="H1516" s="54">
        <v>0</v>
      </c>
      <c r="I1516" s="54"/>
      <c r="J1516" s="54">
        <v>0</v>
      </c>
      <c r="K1516" s="53">
        <f t="shared" si="619"/>
        <v>11</v>
      </c>
      <c r="L1516" s="52">
        <v>10.63</v>
      </c>
      <c r="M1516" s="51">
        <f t="shared" si="624"/>
        <v>116.93</v>
      </c>
      <c r="N1516" s="50"/>
      <c r="O1516" s="50">
        <f t="shared" si="627"/>
        <v>0</v>
      </c>
      <c r="P1516" s="50"/>
      <c r="Q1516" s="50">
        <f t="shared" si="628"/>
        <v>0</v>
      </c>
      <c r="R1516" s="50"/>
      <c r="S1516" s="50">
        <f t="shared" si="629"/>
        <v>0</v>
      </c>
      <c r="T1516" s="50"/>
      <c r="U1516" s="50">
        <f t="shared" si="630"/>
        <v>0</v>
      </c>
      <c r="V1516" s="50"/>
      <c r="W1516" s="50">
        <f t="shared" si="631"/>
        <v>0</v>
      </c>
      <c r="X1516" s="50"/>
      <c r="Y1516" s="50">
        <f t="shared" si="632"/>
        <v>0</v>
      </c>
      <c r="Z1516" s="50"/>
      <c r="AA1516" s="50">
        <f t="shared" si="633"/>
        <v>0</v>
      </c>
      <c r="AB1516" s="50"/>
      <c r="AC1516" s="50">
        <f t="shared" si="620"/>
        <v>0</v>
      </c>
      <c r="AD1516" s="50"/>
      <c r="AE1516" s="50">
        <f t="shared" si="614"/>
        <v>0</v>
      </c>
      <c r="AF1516" s="50"/>
      <c r="AG1516" s="50">
        <f t="shared" si="615"/>
        <v>0</v>
      </c>
      <c r="AH1516" s="50"/>
      <c r="AI1516" s="50">
        <f t="shared" si="613"/>
        <v>0</v>
      </c>
      <c r="AJ1516" s="50"/>
      <c r="AK1516" s="50">
        <f t="shared" si="612"/>
        <v>0</v>
      </c>
      <c r="AL1516" s="50"/>
      <c r="AM1516" s="50">
        <f t="shared" si="621"/>
        <v>0</v>
      </c>
      <c r="AN1516" s="50"/>
      <c r="AO1516" s="50">
        <f t="shared" si="622"/>
        <v>0</v>
      </c>
      <c r="AP1516" s="49">
        <f t="shared" si="623"/>
        <v>0</v>
      </c>
      <c r="AQ1516" s="49">
        <f t="shared" si="616"/>
        <v>0</v>
      </c>
      <c r="AR1516" s="49">
        <f t="shared" si="617"/>
        <v>11</v>
      </c>
      <c r="AS1516" s="58">
        <f t="shared" si="618"/>
        <v>116.93</v>
      </c>
      <c r="AT1516" s="47"/>
      <c r="AU1516" s="46"/>
      <c r="AV1516" s="24">
        <f t="shared" si="626"/>
        <v>0</v>
      </c>
      <c r="AW1516" s="23" t="str">
        <f t="shared" si="625"/>
        <v>NÃO MEDIDO</v>
      </c>
      <c r="AX1516" s="45"/>
    </row>
    <row r="1517" spans="1:50" s="41" customFormat="1" ht="57" customHeight="1" x14ac:dyDescent="0.2">
      <c r="A1517" s="41" t="s">
        <v>39</v>
      </c>
      <c r="C1517" s="57" t="s">
        <v>479</v>
      </c>
      <c r="D1517" s="56" t="s">
        <v>478</v>
      </c>
      <c r="E1517" s="55" t="s">
        <v>43</v>
      </c>
      <c r="F1517" s="53">
        <v>10</v>
      </c>
      <c r="G1517" s="53">
        <v>0</v>
      </c>
      <c r="H1517" s="54">
        <v>0</v>
      </c>
      <c r="I1517" s="54"/>
      <c r="J1517" s="54">
        <v>0</v>
      </c>
      <c r="K1517" s="53">
        <f t="shared" si="619"/>
        <v>10</v>
      </c>
      <c r="L1517" s="52">
        <v>154.33000000000001</v>
      </c>
      <c r="M1517" s="51">
        <f t="shared" si="624"/>
        <v>1543.3</v>
      </c>
      <c r="N1517" s="50"/>
      <c r="O1517" s="50">
        <f t="shared" si="627"/>
        <v>0</v>
      </c>
      <c r="P1517" s="50"/>
      <c r="Q1517" s="50">
        <f t="shared" si="628"/>
        <v>0</v>
      </c>
      <c r="R1517" s="50"/>
      <c r="S1517" s="50">
        <f t="shared" si="629"/>
        <v>0</v>
      </c>
      <c r="T1517" s="50"/>
      <c r="U1517" s="50">
        <f t="shared" si="630"/>
        <v>0</v>
      </c>
      <c r="V1517" s="50"/>
      <c r="W1517" s="50">
        <f t="shared" si="631"/>
        <v>0</v>
      </c>
      <c r="X1517" s="50"/>
      <c r="Y1517" s="50">
        <f t="shared" si="632"/>
        <v>0</v>
      </c>
      <c r="Z1517" s="50"/>
      <c r="AA1517" s="50">
        <f t="shared" si="633"/>
        <v>0</v>
      </c>
      <c r="AB1517" s="50"/>
      <c r="AC1517" s="50">
        <f t="shared" si="620"/>
        <v>0</v>
      </c>
      <c r="AD1517" s="50"/>
      <c r="AE1517" s="50">
        <f t="shared" si="614"/>
        <v>0</v>
      </c>
      <c r="AF1517" s="50"/>
      <c r="AG1517" s="50">
        <f t="shared" si="615"/>
        <v>0</v>
      </c>
      <c r="AH1517" s="50"/>
      <c r="AI1517" s="50">
        <f t="shared" si="613"/>
        <v>0</v>
      </c>
      <c r="AJ1517" s="50"/>
      <c r="AK1517" s="50">
        <f t="shared" ref="AK1517:AK1580" si="634">ROUND(AJ1517*$L1517,2)</f>
        <v>0</v>
      </c>
      <c r="AL1517" s="50"/>
      <c r="AM1517" s="50">
        <f t="shared" si="621"/>
        <v>0</v>
      </c>
      <c r="AN1517" s="50"/>
      <c r="AO1517" s="50">
        <f t="shared" si="622"/>
        <v>0</v>
      </c>
      <c r="AP1517" s="49">
        <f t="shared" si="623"/>
        <v>0</v>
      </c>
      <c r="AQ1517" s="49">
        <f t="shared" si="616"/>
        <v>0</v>
      </c>
      <c r="AR1517" s="49">
        <f t="shared" si="617"/>
        <v>10</v>
      </c>
      <c r="AS1517" s="58">
        <f t="shared" si="618"/>
        <v>1543.3</v>
      </c>
      <c r="AT1517" s="47"/>
      <c r="AU1517" s="46"/>
      <c r="AV1517" s="24">
        <f t="shared" si="626"/>
        <v>0</v>
      </c>
      <c r="AW1517" s="23" t="str">
        <f t="shared" si="625"/>
        <v>NÃO MEDIDO</v>
      </c>
      <c r="AX1517" s="45"/>
    </row>
    <row r="1518" spans="1:50" s="41" customFormat="1" ht="57" customHeight="1" x14ac:dyDescent="0.2">
      <c r="A1518" s="41" t="s">
        <v>39</v>
      </c>
      <c r="C1518" s="57" t="s">
        <v>477</v>
      </c>
      <c r="D1518" s="56" t="s">
        <v>476</v>
      </c>
      <c r="E1518" s="55" t="s">
        <v>43</v>
      </c>
      <c r="F1518" s="53">
        <v>8</v>
      </c>
      <c r="G1518" s="53">
        <v>0</v>
      </c>
      <c r="H1518" s="54">
        <v>0</v>
      </c>
      <c r="I1518" s="54"/>
      <c r="J1518" s="54">
        <v>0</v>
      </c>
      <c r="K1518" s="53">
        <f t="shared" si="619"/>
        <v>8</v>
      </c>
      <c r="L1518" s="52">
        <v>12.08</v>
      </c>
      <c r="M1518" s="51">
        <f t="shared" si="624"/>
        <v>96.64</v>
      </c>
      <c r="N1518" s="50"/>
      <c r="O1518" s="50">
        <f t="shared" si="627"/>
        <v>0</v>
      </c>
      <c r="P1518" s="50"/>
      <c r="Q1518" s="50">
        <f t="shared" si="628"/>
        <v>0</v>
      </c>
      <c r="R1518" s="50"/>
      <c r="S1518" s="50">
        <f t="shared" si="629"/>
        <v>0</v>
      </c>
      <c r="T1518" s="50"/>
      <c r="U1518" s="50">
        <f t="shared" si="630"/>
        <v>0</v>
      </c>
      <c r="V1518" s="50"/>
      <c r="W1518" s="50">
        <f t="shared" si="631"/>
        <v>0</v>
      </c>
      <c r="X1518" s="50"/>
      <c r="Y1518" s="50">
        <f t="shared" si="632"/>
        <v>0</v>
      </c>
      <c r="Z1518" s="50"/>
      <c r="AA1518" s="50">
        <f t="shared" si="633"/>
        <v>0</v>
      </c>
      <c r="AB1518" s="50"/>
      <c r="AC1518" s="50">
        <f t="shared" si="620"/>
        <v>0</v>
      </c>
      <c r="AD1518" s="50"/>
      <c r="AE1518" s="50">
        <f t="shared" si="614"/>
        <v>0</v>
      </c>
      <c r="AF1518" s="50"/>
      <c r="AG1518" s="50">
        <f t="shared" si="615"/>
        <v>0</v>
      </c>
      <c r="AH1518" s="50"/>
      <c r="AI1518" s="50">
        <f t="shared" si="613"/>
        <v>0</v>
      </c>
      <c r="AJ1518" s="50"/>
      <c r="AK1518" s="50">
        <f t="shared" si="634"/>
        <v>0</v>
      </c>
      <c r="AL1518" s="50"/>
      <c r="AM1518" s="50">
        <f t="shared" si="621"/>
        <v>0</v>
      </c>
      <c r="AN1518" s="50"/>
      <c r="AO1518" s="50">
        <f t="shared" si="622"/>
        <v>0</v>
      </c>
      <c r="AP1518" s="49">
        <f t="shared" si="623"/>
        <v>0</v>
      </c>
      <c r="AQ1518" s="49">
        <f t="shared" si="616"/>
        <v>0</v>
      </c>
      <c r="AR1518" s="49">
        <f t="shared" si="617"/>
        <v>8</v>
      </c>
      <c r="AS1518" s="58">
        <f t="shared" si="618"/>
        <v>96.64</v>
      </c>
      <c r="AT1518" s="47"/>
      <c r="AU1518" s="46"/>
      <c r="AV1518" s="24">
        <f t="shared" si="626"/>
        <v>0</v>
      </c>
      <c r="AW1518" s="23" t="str">
        <f t="shared" si="625"/>
        <v>NÃO MEDIDO</v>
      </c>
      <c r="AX1518" s="45"/>
    </row>
    <row r="1519" spans="1:50" s="41" customFormat="1" ht="35.25" customHeight="1" x14ac:dyDescent="0.2">
      <c r="A1519" s="41" t="s">
        <v>39</v>
      </c>
      <c r="C1519" s="57" t="s">
        <v>475</v>
      </c>
      <c r="D1519" s="56" t="s">
        <v>474</v>
      </c>
      <c r="E1519" s="55" t="s">
        <v>43</v>
      </c>
      <c r="F1519" s="53">
        <v>90</v>
      </c>
      <c r="G1519" s="53">
        <v>0</v>
      </c>
      <c r="H1519" s="54">
        <v>0</v>
      </c>
      <c r="I1519" s="54"/>
      <c r="J1519" s="54">
        <v>0</v>
      </c>
      <c r="K1519" s="53">
        <f t="shared" si="619"/>
        <v>90</v>
      </c>
      <c r="L1519" s="52">
        <v>10.18</v>
      </c>
      <c r="M1519" s="51">
        <f t="shared" si="624"/>
        <v>916.2</v>
      </c>
      <c r="N1519" s="50"/>
      <c r="O1519" s="50">
        <f t="shared" si="627"/>
        <v>0</v>
      </c>
      <c r="P1519" s="50"/>
      <c r="Q1519" s="50">
        <f t="shared" si="628"/>
        <v>0</v>
      </c>
      <c r="R1519" s="50"/>
      <c r="S1519" s="50">
        <f t="shared" si="629"/>
        <v>0</v>
      </c>
      <c r="T1519" s="50"/>
      <c r="U1519" s="50">
        <f t="shared" si="630"/>
        <v>0</v>
      </c>
      <c r="V1519" s="50"/>
      <c r="W1519" s="50">
        <f t="shared" si="631"/>
        <v>0</v>
      </c>
      <c r="X1519" s="50"/>
      <c r="Y1519" s="50">
        <f t="shared" si="632"/>
        <v>0</v>
      </c>
      <c r="Z1519" s="50"/>
      <c r="AA1519" s="50">
        <f t="shared" si="633"/>
        <v>0</v>
      </c>
      <c r="AB1519" s="50"/>
      <c r="AC1519" s="50">
        <f t="shared" si="620"/>
        <v>0</v>
      </c>
      <c r="AD1519" s="50"/>
      <c r="AE1519" s="50">
        <f t="shared" si="614"/>
        <v>0</v>
      </c>
      <c r="AF1519" s="50"/>
      <c r="AG1519" s="50">
        <f t="shared" si="615"/>
        <v>0</v>
      </c>
      <c r="AH1519" s="50"/>
      <c r="AI1519" s="50">
        <f t="shared" si="613"/>
        <v>0</v>
      </c>
      <c r="AJ1519" s="50"/>
      <c r="AK1519" s="50">
        <f t="shared" si="634"/>
        <v>0</v>
      </c>
      <c r="AL1519" s="50"/>
      <c r="AM1519" s="50">
        <f t="shared" si="621"/>
        <v>0</v>
      </c>
      <c r="AN1519" s="50"/>
      <c r="AO1519" s="50">
        <f t="shared" si="622"/>
        <v>0</v>
      </c>
      <c r="AP1519" s="49">
        <f t="shared" si="623"/>
        <v>0</v>
      </c>
      <c r="AQ1519" s="49">
        <f t="shared" si="616"/>
        <v>0</v>
      </c>
      <c r="AR1519" s="49">
        <f t="shared" si="617"/>
        <v>90</v>
      </c>
      <c r="AS1519" s="58">
        <f t="shared" si="618"/>
        <v>916.2</v>
      </c>
      <c r="AT1519" s="47"/>
      <c r="AU1519" s="46"/>
      <c r="AV1519" s="24">
        <f t="shared" si="626"/>
        <v>0</v>
      </c>
      <c r="AW1519" s="23" t="str">
        <f t="shared" si="625"/>
        <v>NÃO MEDIDO</v>
      </c>
      <c r="AX1519" s="45"/>
    </row>
    <row r="1520" spans="1:50" s="41" customFormat="1" ht="35.25" customHeight="1" x14ac:dyDescent="0.2">
      <c r="A1520" s="41" t="s">
        <v>39</v>
      </c>
      <c r="C1520" s="57" t="s">
        <v>473</v>
      </c>
      <c r="D1520" s="56" t="s">
        <v>472</v>
      </c>
      <c r="E1520" s="55" t="s">
        <v>43</v>
      </c>
      <c r="F1520" s="53">
        <v>65</v>
      </c>
      <c r="G1520" s="53">
        <v>0</v>
      </c>
      <c r="H1520" s="54">
        <v>0</v>
      </c>
      <c r="I1520" s="54"/>
      <c r="J1520" s="54">
        <v>0</v>
      </c>
      <c r="K1520" s="53">
        <f t="shared" si="619"/>
        <v>65</v>
      </c>
      <c r="L1520" s="52">
        <v>16.920000000000002</v>
      </c>
      <c r="M1520" s="51">
        <f t="shared" si="624"/>
        <v>1099.8</v>
      </c>
      <c r="N1520" s="50"/>
      <c r="O1520" s="50">
        <f t="shared" si="627"/>
        <v>0</v>
      </c>
      <c r="P1520" s="50"/>
      <c r="Q1520" s="50">
        <f t="shared" si="628"/>
        <v>0</v>
      </c>
      <c r="R1520" s="50"/>
      <c r="S1520" s="50">
        <f t="shared" si="629"/>
        <v>0</v>
      </c>
      <c r="T1520" s="50"/>
      <c r="U1520" s="50">
        <f t="shared" si="630"/>
        <v>0</v>
      </c>
      <c r="V1520" s="50"/>
      <c r="W1520" s="50">
        <f t="shared" si="631"/>
        <v>0</v>
      </c>
      <c r="X1520" s="50"/>
      <c r="Y1520" s="50">
        <f t="shared" si="632"/>
        <v>0</v>
      </c>
      <c r="Z1520" s="50"/>
      <c r="AA1520" s="50">
        <f t="shared" si="633"/>
        <v>0</v>
      </c>
      <c r="AB1520" s="50"/>
      <c r="AC1520" s="50">
        <f t="shared" si="620"/>
        <v>0</v>
      </c>
      <c r="AD1520" s="50"/>
      <c r="AE1520" s="50">
        <f t="shared" si="614"/>
        <v>0</v>
      </c>
      <c r="AF1520" s="50"/>
      <c r="AG1520" s="50">
        <f t="shared" si="615"/>
        <v>0</v>
      </c>
      <c r="AH1520" s="50">
        <v>56</v>
      </c>
      <c r="AI1520" s="50">
        <f t="shared" ref="AI1520:AI1583" si="635">ROUND(AH1520*$L1520,2)</f>
        <v>947.52</v>
      </c>
      <c r="AJ1520" s="50"/>
      <c r="AK1520" s="50">
        <f t="shared" si="634"/>
        <v>0</v>
      </c>
      <c r="AL1520" s="50"/>
      <c r="AM1520" s="50">
        <f t="shared" si="621"/>
        <v>0</v>
      </c>
      <c r="AN1520" s="50"/>
      <c r="AO1520" s="50">
        <f t="shared" si="622"/>
        <v>0</v>
      </c>
      <c r="AP1520" s="49">
        <f t="shared" si="623"/>
        <v>56</v>
      </c>
      <c r="AQ1520" s="49">
        <f t="shared" si="616"/>
        <v>947.52</v>
      </c>
      <c r="AR1520" s="49">
        <f t="shared" si="617"/>
        <v>9</v>
      </c>
      <c r="AS1520" s="58">
        <f t="shared" si="618"/>
        <v>152.27999999999997</v>
      </c>
      <c r="AT1520" s="47"/>
      <c r="AU1520" s="46"/>
      <c r="AV1520" s="24">
        <f t="shared" si="626"/>
        <v>0</v>
      </c>
      <c r="AW1520" s="23" t="str">
        <f t="shared" si="625"/>
        <v>NÃO MEDIDO</v>
      </c>
      <c r="AX1520" s="45"/>
    </row>
    <row r="1521" spans="1:50" s="41" customFormat="1" ht="35.25" customHeight="1" x14ac:dyDescent="0.2">
      <c r="A1521" s="41" t="s">
        <v>39</v>
      </c>
      <c r="C1521" s="57" t="s">
        <v>471</v>
      </c>
      <c r="D1521" s="56" t="s">
        <v>470</v>
      </c>
      <c r="E1521" s="55" t="s">
        <v>43</v>
      </c>
      <c r="F1521" s="53">
        <v>29</v>
      </c>
      <c r="G1521" s="53">
        <v>0</v>
      </c>
      <c r="H1521" s="54">
        <v>0</v>
      </c>
      <c r="I1521" s="54"/>
      <c r="J1521" s="54">
        <v>0</v>
      </c>
      <c r="K1521" s="53">
        <f t="shared" si="619"/>
        <v>29</v>
      </c>
      <c r="L1521" s="52">
        <v>11.41</v>
      </c>
      <c r="M1521" s="51">
        <f t="shared" si="624"/>
        <v>330.89</v>
      </c>
      <c r="N1521" s="50"/>
      <c r="O1521" s="50">
        <f t="shared" si="627"/>
        <v>0</v>
      </c>
      <c r="P1521" s="50"/>
      <c r="Q1521" s="50">
        <f t="shared" si="628"/>
        <v>0</v>
      </c>
      <c r="R1521" s="50"/>
      <c r="S1521" s="50">
        <f t="shared" si="629"/>
        <v>0</v>
      </c>
      <c r="T1521" s="50"/>
      <c r="U1521" s="50">
        <f t="shared" si="630"/>
        <v>0</v>
      </c>
      <c r="V1521" s="50"/>
      <c r="W1521" s="50">
        <f t="shared" si="631"/>
        <v>0</v>
      </c>
      <c r="X1521" s="50"/>
      <c r="Y1521" s="50">
        <f t="shared" si="632"/>
        <v>0</v>
      </c>
      <c r="Z1521" s="50"/>
      <c r="AA1521" s="50">
        <f t="shared" si="633"/>
        <v>0</v>
      </c>
      <c r="AB1521" s="50"/>
      <c r="AC1521" s="50">
        <f t="shared" si="620"/>
        <v>0</v>
      </c>
      <c r="AD1521" s="50"/>
      <c r="AE1521" s="50">
        <f t="shared" si="614"/>
        <v>0</v>
      </c>
      <c r="AF1521" s="50"/>
      <c r="AG1521" s="50">
        <f t="shared" si="615"/>
        <v>0</v>
      </c>
      <c r="AH1521" s="50">
        <v>29</v>
      </c>
      <c r="AI1521" s="50">
        <f t="shared" si="635"/>
        <v>330.89</v>
      </c>
      <c r="AJ1521" s="50"/>
      <c r="AK1521" s="50">
        <f t="shared" si="634"/>
        <v>0</v>
      </c>
      <c r="AL1521" s="50"/>
      <c r="AM1521" s="50">
        <f t="shared" si="621"/>
        <v>0</v>
      </c>
      <c r="AN1521" s="50"/>
      <c r="AO1521" s="50">
        <f t="shared" si="622"/>
        <v>0</v>
      </c>
      <c r="AP1521" s="49">
        <f t="shared" si="623"/>
        <v>29</v>
      </c>
      <c r="AQ1521" s="49">
        <f t="shared" si="616"/>
        <v>330.89</v>
      </c>
      <c r="AR1521" s="49">
        <f t="shared" si="617"/>
        <v>0</v>
      </c>
      <c r="AS1521" s="58">
        <f t="shared" si="618"/>
        <v>0</v>
      </c>
      <c r="AT1521" s="47"/>
      <c r="AU1521" s="46"/>
      <c r="AV1521" s="24">
        <f t="shared" si="626"/>
        <v>0</v>
      </c>
      <c r="AW1521" s="23" t="str">
        <f t="shared" si="625"/>
        <v>NÃO MEDIDO</v>
      </c>
      <c r="AX1521" s="45"/>
    </row>
    <row r="1522" spans="1:50" s="41" customFormat="1" ht="35.25" customHeight="1" x14ac:dyDescent="0.2">
      <c r="A1522" s="41" t="s">
        <v>39</v>
      </c>
      <c r="C1522" s="57" t="s">
        <v>469</v>
      </c>
      <c r="D1522" s="56" t="s">
        <v>468</v>
      </c>
      <c r="E1522" s="55" t="s">
        <v>43</v>
      </c>
      <c r="F1522" s="53">
        <v>2</v>
      </c>
      <c r="G1522" s="53">
        <v>0</v>
      </c>
      <c r="H1522" s="54">
        <v>0</v>
      </c>
      <c r="I1522" s="54"/>
      <c r="J1522" s="54">
        <v>0</v>
      </c>
      <c r="K1522" s="53">
        <f t="shared" si="619"/>
        <v>2</v>
      </c>
      <c r="L1522" s="52">
        <v>9.4</v>
      </c>
      <c r="M1522" s="51">
        <f t="shared" si="624"/>
        <v>18.8</v>
      </c>
      <c r="N1522" s="50"/>
      <c r="O1522" s="50">
        <f t="shared" si="627"/>
        <v>0</v>
      </c>
      <c r="P1522" s="50"/>
      <c r="Q1522" s="50">
        <f t="shared" si="628"/>
        <v>0</v>
      </c>
      <c r="R1522" s="50"/>
      <c r="S1522" s="50">
        <f t="shared" si="629"/>
        <v>0</v>
      </c>
      <c r="T1522" s="50"/>
      <c r="U1522" s="50">
        <f t="shared" si="630"/>
        <v>0</v>
      </c>
      <c r="V1522" s="50"/>
      <c r="W1522" s="50">
        <f t="shared" si="631"/>
        <v>0</v>
      </c>
      <c r="X1522" s="50"/>
      <c r="Y1522" s="50">
        <f t="shared" si="632"/>
        <v>0</v>
      </c>
      <c r="Z1522" s="50"/>
      <c r="AA1522" s="50">
        <f t="shared" si="633"/>
        <v>0</v>
      </c>
      <c r="AB1522" s="50"/>
      <c r="AC1522" s="50">
        <f t="shared" si="620"/>
        <v>0</v>
      </c>
      <c r="AD1522" s="50"/>
      <c r="AE1522" s="50">
        <f t="shared" si="614"/>
        <v>0</v>
      </c>
      <c r="AF1522" s="50"/>
      <c r="AG1522" s="50">
        <f t="shared" si="615"/>
        <v>0</v>
      </c>
      <c r="AH1522" s="50"/>
      <c r="AI1522" s="50">
        <f t="shared" si="635"/>
        <v>0</v>
      </c>
      <c r="AJ1522" s="50"/>
      <c r="AK1522" s="50">
        <f t="shared" si="634"/>
        <v>0</v>
      </c>
      <c r="AL1522" s="50"/>
      <c r="AM1522" s="50">
        <f t="shared" si="621"/>
        <v>0</v>
      </c>
      <c r="AN1522" s="50"/>
      <c r="AO1522" s="50">
        <f t="shared" si="622"/>
        <v>0</v>
      </c>
      <c r="AP1522" s="49">
        <f t="shared" si="623"/>
        <v>0</v>
      </c>
      <c r="AQ1522" s="49">
        <f t="shared" si="616"/>
        <v>0</v>
      </c>
      <c r="AR1522" s="49">
        <f t="shared" si="617"/>
        <v>2</v>
      </c>
      <c r="AS1522" s="58">
        <f t="shared" si="618"/>
        <v>18.8</v>
      </c>
      <c r="AT1522" s="47"/>
      <c r="AU1522" s="46"/>
      <c r="AV1522" s="24">
        <f t="shared" si="626"/>
        <v>0</v>
      </c>
      <c r="AW1522" s="23" t="str">
        <f t="shared" si="625"/>
        <v>NÃO MEDIDO</v>
      </c>
      <c r="AX1522" s="45"/>
    </row>
    <row r="1523" spans="1:50" s="41" customFormat="1" ht="35.25" customHeight="1" x14ac:dyDescent="0.2">
      <c r="A1523" s="41" t="s">
        <v>39</v>
      </c>
      <c r="C1523" s="57" t="s">
        <v>467</v>
      </c>
      <c r="D1523" s="56" t="s">
        <v>466</v>
      </c>
      <c r="E1523" s="55" t="s">
        <v>43</v>
      </c>
      <c r="F1523" s="53">
        <v>10</v>
      </c>
      <c r="G1523" s="53">
        <v>0</v>
      </c>
      <c r="H1523" s="54">
        <v>0</v>
      </c>
      <c r="I1523" s="54"/>
      <c r="J1523" s="54">
        <v>0</v>
      </c>
      <c r="K1523" s="53">
        <f t="shared" si="619"/>
        <v>10</v>
      </c>
      <c r="L1523" s="52">
        <v>9.51</v>
      </c>
      <c r="M1523" s="51">
        <f t="shared" si="624"/>
        <v>95.1</v>
      </c>
      <c r="N1523" s="50"/>
      <c r="O1523" s="50">
        <f t="shared" si="627"/>
        <v>0</v>
      </c>
      <c r="P1523" s="50"/>
      <c r="Q1523" s="50">
        <f t="shared" si="628"/>
        <v>0</v>
      </c>
      <c r="R1523" s="50"/>
      <c r="S1523" s="50">
        <f t="shared" si="629"/>
        <v>0</v>
      </c>
      <c r="T1523" s="50"/>
      <c r="U1523" s="50">
        <f t="shared" si="630"/>
        <v>0</v>
      </c>
      <c r="V1523" s="50"/>
      <c r="W1523" s="50">
        <f t="shared" si="631"/>
        <v>0</v>
      </c>
      <c r="X1523" s="50"/>
      <c r="Y1523" s="50">
        <f t="shared" si="632"/>
        <v>0</v>
      </c>
      <c r="Z1523" s="50"/>
      <c r="AA1523" s="50">
        <f t="shared" si="633"/>
        <v>0</v>
      </c>
      <c r="AB1523" s="50"/>
      <c r="AC1523" s="50">
        <f t="shared" si="620"/>
        <v>0</v>
      </c>
      <c r="AD1523" s="50"/>
      <c r="AE1523" s="50">
        <f t="shared" si="614"/>
        <v>0</v>
      </c>
      <c r="AF1523" s="50"/>
      <c r="AG1523" s="50">
        <f t="shared" si="615"/>
        <v>0</v>
      </c>
      <c r="AH1523" s="50"/>
      <c r="AI1523" s="50">
        <f t="shared" si="635"/>
        <v>0</v>
      </c>
      <c r="AJ1523" s="50"/>
      <c r="AK1523" s="50">
        <f t="shared" si="634"/>
        <v>0</v>
      </c>
      <c r="AL1523" s="50"/>
      <c r="AM1523" s="50">
        <f t="shared" si="621"/>
        <v>0</v>
      </c>
      <c r="AN1523" s="50"/>
      <c r="AO1523" s="50">
        <f t="shared" si="622"/>
        <v>0</v>
      </c>
      <c r="AP1523" s="49">
        <f t="shared" si="623"/>
        <v>0</v>
      </c>
      <c r="AQ1523" s="49">
        <f t="shared" si="616"/>
        <v>0</v>
      </c>
      <c r="AR1523" s="49">
        <f t="shared" si="617"/>
        <v>10</v>
      </c>
      <c r="AS1523" s="58">
        <f t="shared" si="618"/>
        <v>95.1</v>
      </c>
      <c r="AT1523" s="47"/>
      <c r="AU1523" s="46"/>
      <c r="AV1523" s="24">
        <f t="shared" si="626"/>
        <v>0</v>
      </c>
      <c r="AW1523" s="23" t="str">
        <f t="shared" ref="AW1523:AW1554" si="636">IF(AV1523&lt;&gt;0,"MEDIDO","NÃO MEDIDO")</f>
        <v>NÃO MEDIDO</v>
      </c>
      <c r="AX1523" s="45"/>
    </row>
    <row r="1524" spans="1:50" s="41" customFormat="1" ht="35.25" customHeight="1" x14ac:dyDescent="0.2">
      <c r="A1524" s="41" t="s">
        <v>39</v>
      </c>
      <c r="C1524" s="57" t="s">
        <v>465</v>
      </c>
      <c r="D1524" s="56" t="s">
        <v>464</v>
      </c>
      <c r="E1524" s="55" t="s">
        <v>43</v>
      </c>
      <c r="F1524" s="53">
        <v>27</v>
      </c>
      <c r="G1524" s="53">
        <v>0</v>
      </c>
      <c r="H1524" s="54">
        <v>0</v>
      </c>
      <c r="I1524" s="54"/>
      <c r="J1524" s="54">
        <v>0</v>
      </c>
      <c r="K1524" s="53">
        <f t="shared" si="619"/>
        <v>27</v>
      </c>
      <c r="L1524" s="52">
        <v>4.4400000000000004</v>
      </c>
      <c r="M1524" s="51">
        <f t="shared" si="624"/>
        <v>119.88</v>
      </c>
      <c r="N1524" s="50"/>
      <c r="O1524" s="50">
        <f t="shared" si="627"/>
        <v>0</v>
      </c>
      <c r="P1524" s="50"/>
      <c r="Q1524" s="50">
        <f t="shared" si="628"/>
        <v>0</v>
      </c>
      <c r="R1524" s="50"/>
      <c r="S1524" s="50">
        <f t="shared" si="629"/>
        <v>0</v>
      </c>
      <c r="T1524" s="50"/>
      <c r="U1524" s="50">
        <f t="shared" si="630"/>
        <v>0</v>
      </c>
      <c r="V1524" s="50"/>
      <c r="W1524" s="50">
        <f t="shared" si="631"/>
        <v>0</v>
      </c>
      <c r="X1524" s="50"/>
      <c r="Y1524" s="50">
        <f t="shared" si="632"/>
        <v>0</v>
      </c>
      <c r="Z1524" s="50"/>
      <c r="AA1524" s="50">
        <f t="shared" si="633"/>
        <v>0</v>
      </c>
      <c r="AB1524" s="50"/>
      <c r="AC1524" s="50">
        <f t="shared" si="620"/>
        <v>0</v>
      </c>
      <c r="AD1524" s="50"/>
      <c r="AE1524" s="50">
        <f t="shared" si="614"/>
        <v>0</v>
      </c>
      <c r="AF1524" s="50"/>
      <c r="AG1524" s="50">
        <f t="shared" si="615"/>
        <v>0</v>
      </c>
      <c r="AH1524" s="50">
        <v>27</v>
      </c>
      <c r="AI1524" s="50">
        <f t="shared" si="635"/>
        <v>119.88</v>
      </c>
      <c r="AJ1524" s="50"/>
      <c r="AK1524" s="50">
        <f t="shared" si="634"/>
        <v>0</v>
      </c>
      <c r="AL1524" s="50"/>
      <c r="AM1524" s="50">
        <f t="shared" si="621"/>
        <v>0</v>
      </c>
      <c r="AN1524" s="50"/>
      <c r="AO1524" s="50">
        <f t="shared" si="622"/>
        <v>0</v>
      </c>
      <c r="AP1524" s="49">
        <f t="shared" si="623"/>
        <v>27</v>
      </c>
      <c r="AQ1524" s="49">
        <f t="shared" si="616"/>
        <v>119.88</v>
      </c>
      <c r="AR1524" s="49">
        <f t="shared" si="617"/>
        <v>0</v>
      </c>
      <c r="AS1524" s="58">
        <f t="shared" si="618"/>
        <v>0</v>
      </c>
      <c r="AT1524" s="47"/>
      <c r="AU1524" s="46"/>
      <c r="AV1524" s="24">
        <f t="shared" si="626"/>
        <v>0</v>
      </c>
      <c r="AW1524" s="23" t="str">
        <f t="shared" si="636"/>
        <v>NÃO MEDIDO</v>
      </c>
      <c r="AX1524" s="45"/>
    </row>
    <row r="1525" spans="1:50" s="41" customFormat="1" ht="35.25" customHeight="1" x14ac:dyDescent="0.2">
      <c r="A1525" s="41" t="s">
        <v>39</v>
      </c>
      <c r="C1525" s="57" t="s">
        <v>463</v>
      </c>
      <c r="D1525" s="56" t="s">
        <v>462</v>
      </c>
      <c r="E1525" s="55" t="s">
        <v>182</v>
      </c>
      <c r="F1525" s="53">
        <v>500</v>
      </c>
      <c r="G1525" s="53">
        <v>0</v>
      </c>
      <c r="H1525" s="54">
        <v>0</v>
      </c>
      <c r="I1525" s="54"/>
      <c r="J1525" s="54">
        <v>0</v>
      </c>
      <c r="K1525" s="53">
        <f t="shared" si="619"/>
        <v>500</v>
      </c>
      <c r="L1525" s="52">
        <v>7.01</v>
      </c>
      <c r="M1525" s="51">
        <f t="shared" si="624"/>
        <v>3505</v>
      </c>
      <c r="N1525" s="50"/>
      <c r="O1525" s="50">
        <f t="shared" si="627"/>
        <v>0</v>
      </c>
      <c r="P1525" s="50"/>
      <c r="Q1525" s="50">
        <f t="shared" si="628"/>
        <v>0</v>
      </c>
      <c r="R1525" s="50"/>
      <c r="S1525" s="50">
        <f t="shared" si="629"/>
        <v>0</v>
      </c>
      <c r="T1525" s="50"/>
      <c r="U1525" s="50">
        <f t="shared" si="630"/>
        <v>0</v>
      </c>
      <c r="V1525" s="50"/>
      <c r="W1525" s="50">
        <f t="shared" si="631"/>
        <v>0</v>
      </c>
      <c r="X1525" s="50"/>
      <c r="Y1525" s="50">
        <f t="shared" si="632"/>
        <v>0</v>
      </c>
      <c r="Z1525" s="50"/>
      <c r="AA1525" s="50">
        <f t="shared" si="633"/>
        <v>0</v>
      </c>
      <c r="AB1525" s="50"/>
      <c r="AC1525" s="50">
        <f t="shared" si="620"/>
        <v>0</v>
      </c>
      <c r="AD1525" s="50"/>
      <c r="AE1525" s="50">
        <f t="shared" si="614"/>
        <v>0</v>
      </c>
      <c r="AF1525" s="50"/>
      <c r="AG1525" s="50">
        <f t="shared" si="615"/>
        <v>0</v>
      </c>
      <c r="AH1525" s="50">
        <v>378</v>
      </c>
      <c r="AI1525" s="50">
        <f t="shared" si="635"/>
        <v>2649.78</v>
      </c>
      <c r="AJ1525" s="50"/>
      <c r="AK1525" s="50">
        <f t="shared" si="634"/>
        <v>0</v>
      </c>
      <c r="AL1525" s="50"/>
      <c r="AM1525" s="50">
        <f t="shared" si="621"/>
        <v>0</v>
      </c>
      <c r="AN1525" s="50"/>
      <c r="AO1525" s="50">
        <f t="shared" si="622"/>
        <v>0</v>
      </c>
      <c r="AP1525" s="49">
        <f t="shared" si="623"/>
        <v>378</v>
      </c>
      <c r="AQ1525" s="49">
        <f t="shared" si="616"/>
        <v>2649.78</v>
      </c>
      <c r="AR1525" s="49">
        <f t="shared" si="617"/>
        <v>122</v>
      </c>
      <c r="AS1525" s="58">
        <f t="shared" si="618"/>
        <v>855.2199999999998</v>
      </c>
      <c r="AT1525" s="47"/>
      <c r="AU1525" s="46"/>
      <c r="AV1525" s="24">
        <f t="shared" si="626"/>
        <v>0</v>
      </c>
      <c r="AW1525" s="23" t="str">
        <f t="shared" si="636"/>
        <v>NÃO MEDIDO</v>
      </c>
      <c r="AX1525" s="45"/>
    </row>
    <row r="1526" spans="1:50" s="41" customFormat="1" ht="35.25" customHeight="1" x14ac:dyDescent="0.2">
      <c r="A1526" s="41" t="s">
        <v>39</v>
      </c>
      <c r="C1526" s="57" t="s">
        <v>461</v>
      </c>
      <c r="D1526" s="56" t="s">
        <v>460</v>
      </c>
      <c r="E1526" s="55" t="s">
        <v>43</v>
      </c>
      <c r="F1526" s="53">
        <v>1</v>
      </c>
      <c r="G1526" s="53">
        <v>0</v>
      </c>
      <c r="H1526" s="54">
        <v>0</v>
      </c>
      <c r="I1526" s="54"/>
      <c r="J1526" s="54">
        <v>0</v>
      </c>
      <c r="K1526" s="53">
        <f t="shared" si="619"/>
        <v>1</v>
      </c>
      <c r="L1526" s="52">
        <v>420.19</v>
      </c>
      <c r="M1526" s="51">
        <f t="shared" si="624"/>
        <v>420.19</v>
      </c>
      <c r="N1526" s="50"/>
      <c r="O1526" s="50">
        <f t="shared" si="627"/>
        <v>0</v>
      </c>
      <c r="P1526" s="50"/>
      <c r="Q1526" s="50">
        <f t="shared" si="628"/>
        <v>0</v>
      </c>
      <c r="R1526" s="50"/>
      <c r="S1526" s="50">
        <f t="shared" si="629"/>
        <v>0</v>
      </c>
      <c r="T1526" s="50"/>
      <c r="U1526" s="50">
        <f t="shared" si="630"/>
        <v>0</v>
      </c>
      <c r="V1526" s="50"/>
      <c r="W1526" s="50">
        <f t="shared" si="631"/>
        <v>0</v>
      </c>
      <c r="X1526" s="50"/>
      <c r="Y1526" s="50">
        <f t="shared" si="632"/>
        <v>0</v>
      </c>
      <c r="Z1526" s="50"/>
      <c r="AA1526" s="50">
        <f t="shared" si="633"/>
        <v>0</v>
      </c>
      <c r="AB1526" s="50"/>
      <c r="AC1526" s="50">
        <f t="shared" si="620"/>
        <v>0</v>
      </c>
      <c r="AD1526" s="50"/>
      <c r="AE1526" s="50">
        <f t="shared" ref="AE1526:AE1589" si="637">ROUND(AD1526*$L1526,2)</f>
        <v>0</v>
      </c>
      <c r="AF1526" s="50"/>
      <c r="AG1526" s="50">
        <f t="shared" si="615"/>
        <v>0</v>
      </c>
      <c r="AH1526" s="50"/>
      <c r="AI1526" s="50">
        <f t="shared" si="635"/>
        <v>0</v>
      </c>
      <c r="AJ1526" s="50"/>
      <c r="AK1526" s="50">
        <f t="shared" si="634"/>
        <v>0</v>
      </c>
      <c r="AL1526" s="50"/>
      <c r="AM1526" s="50">
        <f t="shared" si="621"/>
        <v>0</v>
      </c>
      <c r="AN1526" s="50"/>
      <c r="AO1526" s="50">
        <f t="shared" si="622"/>
        <v>0</v>
      </c>
      <c r="AP1526" s="49">
        <f t="shared" si="623"/>
        <v>0</v>
      </c>
      <c r="AQ1526" s="49">
        <f t="shared" si="616"/>
        <v>0</v>
      </c>
      <c r="AR1526" s="49">
        <f t="shared" si="617"/>
        <v>1</v>
      </c>
      <c r="AS1526" s="58">
        <f t="shared" si="618"/>
        <v>420.19</v>
      </c>
      <c r="AT1526" s="47"/>
      <c r="AU1526" s="46"/>
      <c r="AV1526" s="24">
        <f t="shared" si="626"/>
        <v>0</v>
      </c>
      <c r="AW1526" s="23" t="str">
        <f t="shared" si="636"/>
        <v>NÃO MEDIDO</v>
      </c>
      <c r="AX1526" s="45"/>
    </row>
    <row r="1527" spans="1:50" s="41" customFormat="1" ht="36.75" customHeight="1" x14ac:dyDescent="0.2">
      <c r="A1527" s="41" t="s">
        <v>39</v>
      </c>
      <c r="C1527" s="57" t="s">
        <v>459</v>
      </c>
      <c r="D1527" s="56" t="s">
        <v>458</v>
      </c>
      <c r="E1527" s="55" t="s">
        <v>43</v>
      </c>
      <c r="F1527" s="53">
        <v>2</v>
      </c>
      <c r="G1527" s="53">
        <v>0</v>
      </c>
      <c r="H1527" s="54">
        <v>0</v>
      </c>
      <c r="I1527" s="54"/>
      <c r="J1527" s="54">
        <v>0</v>
      </c>
      <c r="K1527" s="53">
        <f t="shared" si="619"/>
        <v>2</v>
      </c>
      <c r="L1527" s="52">
        <v>639.21</v>
      </c>
      <c r="M1527" s="51">
        <f t="shared" si="624"/>
        <v>1278.42</v>
      </c>
      <c r="N1527" s="50"/>
      <c r="O1527" s="50">
        <f t="shared" si="627"/>
        <v>0</v>
      </c>
      <c r="P1527" s="50"/>
      <c r="Q1527" s="50">
        <f t="shared" si="628"/>
        <v>0</v>
      </c>
      <c r="R1527" s="50"/>
      <c r="S1527" s="50">
        <f t="shared" si="629"/>
        <v>0</v>
      </c>
      <c r="T1527" s="50"/>
      <c r="U1527" s="50">
        <f t="shared" si="630"/>
        <v>0</v>
      </c>
      <c r="V1527" s="50"/>
      <c r="W1527" s="50">
        <f t="shared" si="631"/>
        <v>0</v>
      </c>
      <c r="X1527" s="50"/>
      <c r="Y1527" s="50">
        <f t="shared" si="632"/>
        <v>0</v>
      </c>
      <c r="Z1527" s="50"/>
      <c r="AA1527" s="50">
        <f t="shared" si="633"/>
        <v>0</v>
      </c>
      <c r="AB1527" s="50"/>
      <c r="AC1527" s="50">
        <f t="shared" si="620"/>
        <v>0</v>
      </c>
      <c r="AD1527" s="50"/>
      <c r="AE1527" s="50">
        <f t="shared" si="637"/>
        <v>0</v>
      </c>
      <c r="AF1527" s="50"/>
      <c r="AG1527" s="50">
        <f t="shared" si="615"/>
        <v>0</v>
      </c>
      <c r="AH1527" s="50">
        <v>2</v>
      </c>
      <c r="AI1527" s="50">
        <f t="shared" si="635"/>
        <v>1278.42</v>
      </c>
      <c r="AJ1527" s="50"/>
      <c r="AK1527" s="50">
        <f t="shared" si="634"/>
        <v>0</v>
      </c>
      <c r="AL1527" s="50"/>
      <c r="AM1527" s="50">
        <f t="shared" si="621"/>
        <v>0</v>
      </c>
      <c r="AN1527" s="50"/>
      <c r="AO1527" s="50">
        <f t="shared" si="622"/>
        <v>0</v>
      </c>
      <c r="AP1527" s="49">
        <f t="shared" si="623"/>
        <v>2</v>
      </c>
      <c r="AQ1527" s="49">
        <f t="shared" si="616"/>
        <v>1278.42</v>
      </c>
      <c r="AR1527" s="49">
        <f t="shared" si="617"/>
        <v>0</v>
      </c>
      <c r="AS1527" s="58">
        <f t="shared" si="618"/>
        <v>0</v>
      </c>
      <c r="AT1527" s="47"/>
      <c r="AU1527" s="46"/>
      <c r="AV1527" s="24">
        <f t="shared" si="626"/>
        <v>0</v>
      </c>
      <c r="AW1527" s="23" t="str">
        <f t="shared" si="636"/>
        <v>NÃO MEDIDO</v>
      </c>
      <c r="AX1527" s="45"/>
    </row>
    <row r="1528" spans="1:50" s="41" customFormat="1" ht="36.75" customHeight="1" x14ac:dyDescent="0.2">
      <c r="A1528" s="41" t="s">
        <v>39</v>
      </c>
      <c r="C1528" s="57" t="s">
        <v>457</v>
      </c>
      <c r="D1528" s="56" t="s">
        <v>456</v>
      </c>
      <c r="E1528" s="55" t="s">
        <v>43</v>
      </c>
      <c r="F1528" s="53">
        <v>30</v>
      </c>
      <c r="G1528" s="53">
        <v>0</v>
      </c>
      <c r="H1528" s="54">
        <v>0</v>
      </c>
      <c r="I1528" s="54"/>
      <c r="J1528" s="54">
        <v>0</v>
      </c>
      <c r="K1528" s="53">
        <f t="shared" si="619"/>
        <v>30</v>
      </c>
      <c r="L1528" s="52">
        <v>18.64</v>
      </c>
      <c r="M1528" s="51">
        <f t="shared" si="624"/>
        <v>559.20000000000005</v>
      </c>
      <c r="N1528" s="50"/>
      <c r="O1528" s="50">
        <f t="shared" si="627"/>
        <v>0</v>
      </c>
      <c r="P1528" s="50"/>
      <c r="Q1528" s="50">
        <f t="shared" si="628"/>
        <v>0</v>
      </c>
      <c r="R1528" s="50"/>
      <c r="S1528" s="50">
        <f t="shared" si="629"/>
        <v>0</v>
      </c>
      <c r="T1528" s="50"/>
      <c r="U1528" s="50">
        <f t="shared" si="630"/>
        <v>0</v>
      </c>
      <c r="V1528" s="50"/>
      <c r="W1528" s="50">
        <f t="shared" si="631"/>
        <v>0</v>
      </c>
      <c r="X1528" s="50"/>
      <c r="Y1528" s="50">
        <f t="shared" si="632"/>
        <v>0</v>
      </c>
      <c r="Z1528" s="50"/>
      <c r="AA1528" s="50">
        <f t="shared" si="633"/>
        <v>0</v>
      </c>
      <c r="AB1528" s="50"/>
      <c r="AC1528" s="50">
        <f t="shared" si="620"/>
        <v>0</v>
      </c>
      <c r="AD1528" s="50"/>
      <c r="AE1528" s="50">
        <f t="shared" si="637"/>
        <v>0</v>
      </c>
      <c r="AF1528" s="50"/>
      <c r="AG1528" s="50">
        <f t="shared" ref="AG1528:AG1591" si="638">ROUND(AF1528*$L1528,2)</f>
        <v>0</v>
      </c>
      <c r="AH1528" s="50">
        <v>30</v>
      </c>
      <c r="AI1528" s="50">
        <f t="shared" si="635"/>
        <v>559.20000000000005</v>
      </c>
      <c r="AJ1528" s="50"/>
      <c r="AK1528" s="50">
        <f t="shared" si="634"/>
        <v>0</v>
      </c>
      <c r="AL1528" s="50"/>
      <c r="AM1528" s="50">
        <f t="shared" si="621"/>
        <v>0</v>
      </c>
      <c r="AN1528" s="50"/>
      <c r="AO1528" s="50">
        <f t="shared" si="622"/>
        <v>0</v>
      </c>
      <c r="AP1528" s="49">
        <f t="shared" si="623"/>
        <v>30</v>
      </c>
      <c r="AQ1528" s="49">
        <f t="shared" si="616"/>
        <v>559.20000000000005</v>
      </c>
      <c r="AR1528" s="49">
        <f t="shared" si="617"/>
        <v>0</v>
      </c>
      <c r="AS1528" s="58">
        <f t="shared" si="618"/>
        <v>0</v>
      </c>
      <c r="AT1528" s="47"/>
      <c r="AU1528" s="46"/>
      <c r="AV1528" s="24">
        <f t="shared" si="626"/>
        <v>0</v>
      </c>
      <c r="AW1528" s="23" t="str">
        <f t="shared" si="636"/>
        <v>NÃO MEDIDO</v>
      </c>
      <c r="AX1528" s="45"/>
    </row>
    <row r="1529" spans="1:50" s="41" customFormat="1" ht="36.75" customHeight="1" x14ac:dyDescent="0.2">
      <c r="A1529" s="41" t="s">
        <v>39</v>
      </c>
      <c r="C1529" s="57" t="s">
        <v>455</v>
      </c>
      <c r="D1529" s="56" t="s">
        <v>454</v>
      </c>
      <c r="E1529" s="55" t="s">
        <v>43</v>
      </c>
      <c r="F1529" s="53">
        <v>50</v>
      </c>
      <c r="G1529" s="53">
        <v>0</v>
      </c>
      <c r="H1529" s="54">
        <v>0</v>
      </c>
      <c r="I1529" s="54"/>
      <c r="J1529" s="54">
        <v>0</v>
      </c>
      <c r="K1529" s="53">
        <f t="shared" si="619"/>
        <v>50</v>
      </c>
      <c r="L1529" s="52">
        <v>6.82</v>
      </c>
      <c r="M1529" s="51">
        <f t="shared" si="624"/>
        <v>341</v>
      </c>
      <c r="N1529" s="50"/>
      <c r="O1529" s="50">
        <f t="shared" si="627"/>
        <v>0</v>
      </c>
      <c r="P1529" s="50"/>
      <c r="Q1529" s="50">
        <f t="shared" si="628"/>
        <v>0</v>
      </c>
      <c r="R1529" s="50"/>
      <c r="S1529" s="50">
        <f t="shared" si="629"/>
        <v>0</v>
      </c>
      <c r="T1529" s="50"/>
      <c r="U1529" s="50">
        <f t="shared" si="630"/>
        <v>0</v>
      </c>
      <c r="V1529" s="50"/>
      <c r="W1529" s="50">
        <f t="shared" si="631"/>
        <v>0</v>
      </c>
      <c r="X1529" s="50"/>
      <c r="Y1529" s="50">
        <f t="shared" si="632"/>
        <v>0</v>
      </c>
      <c r="Z1529" s="50"/>
      <c r="AA1529" s="50">
        <f t="shared" si="633"/>
        <v>0</v>
      </c>
      <c r="AB1529" s="50"/>
      <c r="AC1529" s="50">
        <f t="shared" si="620"/>
        <v>0</v>
      </c>
      <c r="AD1529" s="50"/>
      <c r="AE1529" s="50">
        <f t="shared" si="637"/>
        <v>0</v>
      </c>
      <c r="AF1529" s="50">
        <v>16</v>
      </c>
      <c r="AG1529" s="50">
        <f t="shared" si="638"/>
        <v>109.12</v>
      </c>
      <c r="AH1529" s="50"/>
      <c r="AI1529" s="50">
        <f t="shared" si="635"/>
        <v>0</v>
      </c>
      <c r="AJ1529" s="50"/>
      <c r="AK1529" s="50">
        <f t="shared" si="634"/>
        <v>0</v>
      </c>
      <c r="AL1529" s="50"/>
      <c r="AM1529" s="50">
        <f t="shared" si="621"/>
        <v>0</v>
      </c>
      <c r="AN1529" s="50"/>
      <c r="AO1529" s="50">
        <f t="shared" si="622"/>
        <v>0</v>
      </c>
      <c r="AP1529" s="49">
        <f t="shared" si="623"/>
        <v>16</v>
      </c>
      <c r="AQ1529" s="49">
        <f t="shared" si="616"/>
        <v>109.12</v>
      </c>
      <c r="AR1529" s="49">
        <f t="shared" si="617"/>
        <v>34</v>
      </c>
      <c r="AS1529" s="58">
        <f t="shared" si="618"/>
        <v>231.88</v>
      </c>
      <c r="AT1529" s="47"/>
      <c r="AU1529" s="46"/>
      <c r="AV1529" s="24">
        <f t="shared" si="626"/>
        <v>0</v>
      </c>
      <c r="AW1529" s="23" t="str">
        <f t="shared" si="636"/>
        <v>NÃO MEDIDO</v>
      </c>
      <c r="AX1529" s="45"/>
    </row>
    <row r="1530" spans="1:50" s="41" customFormat="1" ht="36.75" customHeight="1" x14ac:dyDescent="0.2">
      <c r="A1530" s="41" t="s">
        <v>39</v>
      </c>
      <c r="C1530" s="57" t="s">
        <v>453</v>
      </c>
      <c r="D1530" s="56" t="s">
        <v>452</v>
      </c>
      <c r="E1530" s="55" t="s">
        <v>43</v>
      </c>
      <c r="F1530" s="53">
        <v>8</v>
      </c>
      <c r="G1530" s="53">
        <v>0</v>
      </c>
      <c r="H1530" s="54">
        <v>0</v>
      </c>
      <c r="I1530" s="54"/>
      <c r="J1530" s="54">
        <v>0</v>
      </c>
      <c r="K1530" s="53">
        <f t="shared" si="619"/>
        <v>8</v>
      </c>
      <c r="L1530" s="52">
        <v>10.4</v>
      </c>
      <c r="M1530" s="51">
        <f t="shared" si="624"/>
        <v>83.2</v>
      </c>
      <c r="N1530" s="50"/>
      <c r="O1530" s="50">
        <f t="shared" si="627"/>
        <v>0</v>
      </c>
      <c r="P1530" s="50"/>
      <c r="Q1530" s="50">
        <f t="shared" si="628"/>
        <v>0</v>
      </c>
      <c r="R1530" s="50"/>
      <c r="S1530" s="50">
        <f t="shared" si="629"/>
        <v>0</v>
      </c>
      <c r="T1530" s="50"/>
      <c r="U1530" s="50">
        <f t="shared" si="630"/>
        <v>0</v>
      </c>
      <c r="V1530" s="50"/>
      <c r="W1530" s="50">
        <f t="shared" si="631"/>
        <v>0</v>
      </c>
      <c r="X1530" s="50"/>
      <c r="Y1530" s="50">
        <f t="shared" si="632"/>
        <v>0</v>
      </c>
      <c r="Z1530" s="50"/>
      <c r="AA1530" s="50">
        <f t="shared" si="633"/>
        <v>0</v>
      </c>
      <c r="AB1530" s="50"/>
      <c r="AC1530" s="50">
        <f t="shared" si="620"/>
        <v>0</v>
      </c>
      <c r="AD1530" s="50"/>
      <c r="AE1530" s="50">
        <f t="shared" si="637"/>
        <v>0</v>
      </c>
      <c r="AF1530" s="50"/>
      <c r="AG1530" s="50">
        <f t="shared" si="638"/>
        <v>0</v>
      </c>
      <c r="AH1530" s="50"/>
      <c r="AI1530" s="50">
        <f t="shared" si="635"/>
        <v>0</v>
      </c>
      <c r="AJ1530" s="50"/>
      <c r="AK1530" s="50">
        <f t="shared" si="634"/>
        <v>0</v>
      </c>
      <c r="AL1530" s="50"/>
      <c r="AM1530" s="50">
        <f t="shared" si="621"/>
        <v>0</v>
      </c>
      <c r="AN1530" s="50"/>
      <c r="AO1530" s="50">
        <f t="shared" si="622"/>
        <v>0</v>
      </c>
      <c r="AP1530" s="49">
        <f t="shared" si="623"/>
        <v>0</v>
      </c>
      <c r="AQ1530" s="49">
        <f t="shared" si="616"/>
        <v>0</v>
      </c>
      <c r="AR1530" s="49">
        <f t="shared" si="617"/>
        <v>8</v>
      </c>
      <c r="AS1530" s="58">
        <f t="shared" si="618"/>
        <v>83.2</v>
      </c>
      <c r="AT1530" s="47"/>
      <c r="AU1530" s="46"/>
      <c r="AV1530" s="24">
        <f t="shared" si="626"/>
        <v>0</v>
      </c>
      <c r="AW1530" s="23" t="str">
        <f t="shared" si="636"/>
        <v>NÃO MEDIDO</v>
      </c>
      <c r="AX1530" s="45"/>
    </row>
    <row r="1531" spans="1:50" s="41" customFormat="1" ht="36.75" customHeight="1" x14ac:dyDescent="0.2">
      <c r="A1531" s="41" t="s">
        <v>39</v>
      </c>
      <c r="C1531" s="57" t="s">
        <v>451</v>
      </c>
      <c r="D1531" s="56" t="s">
        <v>450</v>
      </c>
      <c r="E1531" s="55" t="s">
        <v>43</v>
      </c>
      <c r="F1531" s="53">
        <v>25</v>
      </c>
      <c r="G1531" s="53">
        <v>0</v>
      </c>
      <c r="H1531" s="54">
        <v>0</v>
      </c>
      <c r="I1531" s="54"/>
      <c r="J1531" s="54">
        <v>0</v>
      </c>
      <c r="K1531" s="53">
        <f t="shared" si="619"/>
        <v>25</v>
      </c>
      <c r="L1531" s="52">
        <v>10</v>
      </c>
      <c r="M1531" s="51">
        <f t="shared" si="624"/>
        <v>250</v>
      </c>
      <c r="N1531" s="50"/>
      <c r="O1531" s="50">
        <f t="shared" si="627"/>
        <v>0</v>
      </c>
      <c r="P1531" s="50"/>
      <c r="Q1531" s="50">
        <f t="shared" si="628"/>
        <v>0</v>
      </c>
      <c r="R1531" s="50"/>
      <c r="S1531" s="50">
        <f t="shared" si="629"/>
        <v>0</v>
      </c>
      <c r="T1531" s="50"/>
      <c r="U1531" s="50">
        <f t="shared" si="630"/>
        <v>0</v>
      </c>
      <c r="V1531" s="50"/>
      <c r="W1531" s="50">
        <f t="shared" si="631"/>
        <v>0</v>
      </c>
      <c r="X1531" s="50"/>
      <c r="Y1531" s="50">
        <f t="shared" si="632"/>
        <v>0</v>
      </c>
      <c r="Z1531" s="50"/>
      <c r="AA1531" s="50">
        <f t="shared" si="633"/>
        <v>0</v>
      </c>
      <c r="AB1531" s="50"/>
      <c r="AC1531" s="50">
        <f t="shared" si="620"/>
        <v>0</v>
      </c>
      <c r="AD1531" s="50"/>
      <c r="AE1531" s="50">
        <f t="shared" si="637"/>
        <v>0</v>
      </c>
      <c r="AF1531" s="50"/>
      <c r="AG1531" s="50">
        <f t="shared" si="638"/>
        <v>0</v>
      </c>
      <c r="AH1531" s="50"/>
      <c r="AI1531" s="50">
        <f t="shared" si="635"/>
        <v>0</v>
      </c>
      <c r="AJ1531" s="50"/>
      <c r="AK1531" s="50">
        <f t="shared" si="634"/>
        <v>0</v>
      </c>
      <c r="AL1531" s="50"/>
      <c r="AM1531" s="50">
        <f t="shared" si="621"/>
        <v>0</v>
      </c>
      <c r="AN1531" s="50"/>
      <c r="AO1531" s="50">
        <f t="shared" si="622"/>
        <v>0</v>
      </c>
      <c r="AP1531" s="49">
        <f t="shared" si="623"/>
        <v>0</v>
      </c>
      <c r="AQ1531" s="49">
        <f t="shared" si="616"/>
        <v>0</v>
      </c>
      <c r="AR1531" s="49">
        <f t="shared" si="617"/>
        <v>25</v>
      </c>
      <c r="AS1531" s="58">
        <f t="shared" si="618"/>
        <v>250</v>
      </c>
      <c r="AT1531" s="47"/>
      <c r="AU1531" s="46"/>
      <c r="AV1531" s="24">
        <f t="shared" si="626"/>
        <v>0</v>
      </c>
      <c r="AW1531" s="23" t="str">
        <f t="shared" si="636"/>
        <v>NÃO MEDIDO</v>
      </c>
      <c r="AX1531" s="45"/>
    </row>
    <row r="1532" spans="1:50" s="41" customFormat="1" ht="36.75" customHeight="1" x14ac:dyDescent="0.2">
      <c r="A1532" s="41" t="s">
        <v>39</v>
      </c>
      <c r="C1532" s="57" t="s">
        <v>449</v>
      </c>
      <c r="D1532" s="56" t="s">
        <v>448</v>
      </c>
      <c r="E1532" s="55" t="s">
        <v>43</v>
      </c>
      <c r="F1532" s="53">
        <v>2</v>
      </c>
      <c r="G1532" s="53">
        <v>0</v>
      </c>
      <c r="H1532" s="54">
        <v>0</v>
      </c>
      <c r="I1532" s="54"/>
      <c r="J1532" s="54">
        <v>0</v>
      </c>
      <c r="K1532" s="53">
        <f t="shared" si="619"/>
        <v>2</v>
      </c>
      <c r="L1532" s="52">
        <v>14.09</v>
      </c>
      <c r="M1532" s="51">
        <f t="shared" si="624"/>
        <v>28.18</v>
      </c>
      <c r="N1532" s="50"/>
      <c r="O1532" s="50">
        <f t="shared" si="627"/>
        <v>0</v>
      </c>
      <c r="P1532" s="50"/>
      <c r="Q1532" s="50">
        <f t="shared" si="628"/>
        <v>0</v>
      </c>
      <c r="R1532" s="50"/>
      <c r="S1532" s="50">
        <f t="shared" si="629"/>
        <v>0</v>
      </c>
      <c r="T1532" s="50"/>
      <c r="U1532" s="50">
        <f t="shared" si="630"/>
        <v>0</v>
      </c>
      <c r="V1532" s="50"/>
      <c r="W1532" s="50">
        <f t="shared" si="631"/>
        <v>0</v>
      </c>
      <c r="X1532" s="50"/>
      <c r="Y1532" s="50">
        <f t="shared" si="632"/>
        <v>0</v>
      </c>
      <c r="Z1532" s="50"/>
      <c r="AA1532" s="50">
        <f t="shared" si="633"/>
        <v>0</v>
      </c>
      <c r="AB1532" s="50"/>
      <c r="AC1532" s="50">
        <f t="shared" si="620"/>
        <v>0</v>
      </c>
      <c r="AD1532" s="50"/>
      <c r="AE1532" s="50">
        <f t="shared" si="637"/>
        <v>0</v>
      </c>
      <c r="AF1532" s="50"/>
      <c r="AG1532" s="50">
        <f t="shared" si="638"/>
        <v>0</v>
      </c>
      <c r="AH1532" s="50"/>
      <c r="AI1532" s="50">
        <f t="shared" si="635"/>
        <v>0</v>
      </c>
      <c r="AJ1532" s="50"/>
      <c r="AK1532" s="50">
        <f t="shared" si="634"/>
        <v>0</v>
      </c>
      <c r="AL1532" s="50"/>
      <c r="AM1532" s="50">
        <f t="shared" si="621"/>
        <v>0</v>
      </c>
      <c r="AN1532" s="50"/>
      <c r="AO1532" s="50">
        <f t="shared" si="622"/>
        <v>0</v>
      </c>
      <c r="AP1532" s="49">
        <f t="shared" si="623"/>
        <v>0</v>
      </c>
      <c r="AQ1532" s="49">
        <f t="shared" si="616"/>
        <v>0</v>
      </c>
      <c r="AR1532" s="49">
        <f t="shared" si="617"/>
        <v>2</v>
      </c>
      <c r="AS1532" s="58">
        <f t="shared" si="618"/>
        <v>28.18</v>
      </c>
      <c r="AT1532" s="47"/>
      <c r="AU1532" s="46"/>
      <c r="AV1532" s="24">
        <f t="shared" si="626"/>
        <v>0</v>
      </c>
      <c r="AW1532" s="23" t="str">
        <f t="shared" si="636"/>
        <v>NÃO MEDIDO</v>
      </c>
      <c r="AX1532" s="45"/>
    </row>
    <row r="1533" spans="1:50" s="41" customFormat="1" ht="36.75" customHeight="1" x14ac:dyDescent="0.2">
      <c r="A1533" s="41" t="s">
        <v>39</v>
      </c>
      <c r="C1533" s="57" t="s">
        <v>447</v>
      </c>
      <c r="D1533" s="56" t="s">
        <v>446</v>
      </c>
      <c r="E1533" s="55" t="s">
        <v>43</v>
      </c>
      <c r="F1533" s="53">
        <v>2</v>
      </c>
      <c r="G1533" s="53">
        <v>0</v>
      </c>
      <c r="H1533" s="54">
        <v>0</v>
      </c>
      <c r="I1533" s="54"/>
      <c r="J1533" s="54">
        <v>0</v>
      </c>
      <c r="K1533" s="53">
        <f t="shared" si="619"/>
        <v>2</v>
      </c>
      <c r="L1533" s="52">
        <v>16.38</v>
      </c>
      <c r="M1533" s="51">
        <f t="shared" si="624"/>
        <v>32.76</v>
      </c>
      <c r="N1533" s="50"/>
      <c r="O1533" s="50">
        <f t="shared" si="627"/>
        <v>0</v>
      </c>
      <c r="P1533" s="50"/>
      <c r="Q1533" s="50">
        <f t="shared" si="628"/>
        <v>0</v>
      </c>
      <c r="R1533" s="50"/>
      <c r="S1533" s="50">
        <f t="shared" si="629"/>
        <v>0</v>
      </c>
      <c r="T1533" s="50"/>
      <c r="U1533" s="50">
        <f t="shared" si="630"/>
        <v>0</v>
      </c>
      <c r="V1533" s="50"/>
      <c r="W1533" s="50">
        <f t="shared" si="631"/>
        <v>0</v>
      </c>
      <c r="X1533" s="50"/>
      <c r="Y1533" s="50">
        <f t="shared" si="632"/>
        <v>0</v>
      </c>
      <c r="Z1533" s="50"/>
      <c r="AA1533" s="50">
        <f t="shared" si="633"/>
        <v>0</v>
      </c>
      <c r="AB1533" s="50"/>
      <c r="AC1533" s="50">
        <f t="shared" si="620"/>
        <v>0</v>
      </c>
      <c r="AD1533" s="50"/>
      <c r="AE1533" s="50">
        <f t="shared" si="637"/>
        <v>0</v>
      </c>
      <c r="AF1533" s="50"/>
      <c r="AG1533" s="50">
        <f t="shared" si="638"/>
        <v>0</v>
      </c>
      <c r="AH1533" s="50">
        <v>2</v>
      </c>
      <c r="AI1533" s="50">
        <f t="shared" si="635"/>
        <v>32.76</v>
      </c>
      <c r="AJ1533" s="50"/>
      <c r="AK1533" s="50">
        <f t="shared" si="634"/>
        <v>0</v>
      </c>
      <c r="AL1533" s="50"/>
      <c r="AM1533" s="50">
        <f t="shared" si="621"/>
        <v>0</v>
      </c>
      <c r="AN1533" s="50"/>
      <c r="AO1533" s="50">
        <f t="shared" si="622"/>
        <v>0</v>
      </c>
      <c r="AP1533" s="49">
        <f t="shared" si="623"/>
        <v>2</v>
      </c>
      <c r="AQ1533" s="49">
        <f t="shared" si="616"/>
        <v>32.76</v>
      </c>
      <c r="AR1533" s="49">
        <f t="shared" si="617"/>
        <v>0</v>
      </c>
      <c r="AS1533" s="58">
        <f t="shared" si="618"/>
        <v>0</v>
      </c>
      <c r="AT1533" s="47"/>
      <c r="AU1533" s="46"/>
      <c r="AV1533" s="24">
        <f t="shared" si="626"/>
        <v>0</v>
      </c>
      <c r="AW1533" s="23" t="str">
        <f t="shared" si="636"/>
        <v>NÃO MEDIDO</v>
      </c>
      <c r="AX1533" s="45"/>
    </row>
    <row r="1534" spans="1:50" s="41" customFormat="1" ht="36.75" customHeight="1" x14ac:dyDescent="0.2">
      <c r="A1534" s="41" t="s">
        <v>39</v>
      </c>
      <c r="C1534" s="57" t="s">
        <v>445</v>
      </c>
      <c r="D1534" s="56" t="s">
        <v>444</v>
      </c>
      <c r="E1534" s="55" t="s">
        <v>43</v>
      </c>
      <c r="F1534" s="53">
        <v>10</v>
      </c>
      <c r="G1534" s="53">
        <v>0</v>
      </c>
      <c r="H1534" s="54">
        <v>0</v>
      </c>
      <c r="I1534" s="54"/>
      <c r="J1534" s="54">
        <v>0</v>
      </c>
      <c r="K1534" s="53">
        <f t="shared" si="619"/>
        <v>10</v>
      </c>
      <c r="L1534" s="52">
        <v>120.61</v>
      </c>
      <c r="M1534" s="51">
        <f t="shared" si="624"/>
        <v>1206.0999999999999</v>
      </c>
      <c r="N1534" s="50"/>
      <c r="O1534" s="50">
        <f t="shared" si="627"/>
        <v>0</v>
      </c>
      <c r="P1534" s="50"/>
      <c r="Q1534" s="50">
        <f t="shared" si="628"/>
        <v>0</v>
      </c>
      <c r="R1534" s="50"/>
      <c r="S1534" s="50">
        <f t="shared" si="629"/>
        <v>0</v>
      </c>
      <c r="T1534" s="50"/>
      <c r="U1534" s="50">
        <f t="shared" si="630"/>
        <v>0</v>
      </c>
      <c r="V1534" s="50"/>
      <c r="W1534" s="50">
        <f t="shared" si="631"/>
        <v>0</v>
      </c>
      <c r="X1534" s="50"/>
      <c r="Y1534" s="50">
        <f t="shared" si="632"/>
        <v>0</v>
      </c>
      <c r="Z1534" s="50"/>
      <c r="AA1534" s="50">
        <f t="shared" si="633"/>
        <v>0</v>
      </c>
      <c r="AB1534" s="50"/>
      <c r="AC1534" s="50">
        <f t="shared" si="620"/>
        <v>0</v>
      </c>
      <c r="AD1534" s="50"/>
      <c r="AE1534" s="50">
        <f t="shared" si="637"/>
        <v>0</v>
      </c>
      <c r="AF1534" s="50"/>
      <c r="AG1534" s="50">
        <f t="shared" si="638"/>
        <v>0</v>
      </c>
      <c r="AH1534" s="50">
        <v>10</v>
      </c>
      <c r="AI1534" s="50">
        <f t="shared" si="635"/>
        <v>1206.0999999999999</v>
      </c>
      <c r="AJ1534" s="50"/>
      <c r="AK1534" s="50">
        <f t="shared" si="634"/>
        <v>0</v>
      </c>
      <c r="AL1534" s="50"/>
      <c r="AM1534" s="50">
        <f t="shared" si="621"/>
        <v>0</v>
      </c>
      <c r="AN1534" s="50"/>
      <c r="AO1534" s="50">
        <f t="shared" si="622"/>
        <v>0</v>
      </c>
      <c r="AP1534" s="49">
        <f t="shared" si="623"/>
        <v>10</v>
      </c>
      <c r="AQ1534" s="49">
        <f t="shared" si="616"/>
        <v>1206.0999999999999</v>
      </c>
      <c r="AR1534" s="49">
        <f t="shared" si="617"/>
        <v>0</v>
      </c>
      <c r="AS1534" s="58">
        <f t="shared" si="618"/>
        <v>0</v>
      </c>
      <c r="AT1534" s="47"/>
      <c r="AU1534" s="46"/>
      <c r="AV1534" s="24">
        <f t="shared" si="626"/>
        <v>0</v>
      </c>
      <c r="AW1534" s="23" t="str">
        <f t="shared" si="636"/>
        <v>NÃO MEDIDO</v>
      </c>
      <c r="AX1534" s="45"/>
    </row>
    <row r="1535" spans="1:50" s="41" customFormat="1" ht="36.75" customHeight="1" x14ac:dyDescent="0.2">
      <c r="A1535" s="41" t="s">
        <v>39</v>
      </c>
      <c r="C1535" s="57" t="s">
        <v>443</v>
      </c>
      <c r="D1535" s="56" t="s">
        <v>442</v>
      </c>
      <c r="E1535" s="55" t="s">
        <v>43</v>
      </c>
      <c r="F1535" s="53">
        <v>2</v>
      </c>
      <c r="G1535" s="53">
        <v>0</v>
      </c>
      <c r="H1535" s="54">
        <v>0</v>
      </c>
      <c r="I1535" s="54"/>
      <c r="J1535" s="54">
        <v>0</v>
      </c>
      <c r="K1535" s="53">
        <f t="shared" si="619"/>
        <v>2</v>
      </c>
      <c r="L1535" s="52">
        <v>17.73</v>
      </c>
      <c r="M1535" s="51">
        <f t="shared" si="624"/>
        <v>35.46</v>
      </c>
      <c r="N1535" s="50"/>
      <c r="O1535" s="50">
        <f t="shared" si="627"/>
        <v>0</v>
      </c>
      <c r="P1535" s="50"/>
      <c r="Q1535" s="50">
        <f t="shared" si="628"/>
        <v>0</v>
      </c>
      <c r="R1535" s="50"/>
      <c r="S1535" s="50">
        <f t="shared" si="629"/>
        <v>0</v>
      </c>
      <c r="T1535" s="50"/>
      <c r="U1535" s="50">
        <f t="shared" si="630"/>
        <v>0</v>
      </c>
      <c r="V1535" s="50"/>
      <c r="W1535" s="50">
        <f t="shared" si="631"/>
        <v>0</v>
      </c>
      <c r="X1535" s="50"/>
      <c r="Y1535" s="50">
        <f t="shared" si="632"/>
        <v>0</v>
      </c>
      <c r="Z1535" s="50"/>
      <c r="AA1535" s="50">
        <f t="shared" si="633"/>
        <v>0</v>
      </c>
      <c r="AB1535" s="50"/>
      <c r="AC1535" s="50">
        <f t="shared" si="620"/>
        <v>0</v>
      </c>
      <c r="AD1535" s="50"/>
      <c r="AE1535" s="50">
        <f t="shared" si="637"/>
        <v>0</v>
      </c>
      <c r="AF1535" s="50"/>
      <c r="AG1535" s="50">
        <f t="shared" si="638"/>
        <v>0</v>
      </c>
      <c r="AH1535" s="50">
        <v>2</v>
      </c>
      <c r="AI1535" s="50">
        <f t="shared" si="635"/>
        <v>35.46</v>
      </c>
      <c r="AJ1535" s="50"/>
      <c r="AK1535" s="50">
        <f t="shared" si="634"/>
        <v>0</v>
      </c>
      <c r="AL1535" s="50"/>
      <c r="AM1535" s="50">
        <f t="shared" si="621"/>
        <v>0</v>
      </c>
      <c r="AN1535" s="50"/>
      <c r="AO1535" s="50">
        <f t="shared" si="622"/>
        <v>0</v>
      </c>
      <c r="AP1535" s="49">
        <f t="shared" si="623"/>
        <v>2</v>
      </c>
      <c r="AQ1535" s="49">
        <f t="shared" si="616"/>
        <v>35.46</v>
      </c>
      <c r="AR1535" s="49">
        <f t="shared" si="617"/>
        <v>0</v>
      </c>
      <c r="AS1535" s="58">
        <f t="shared" si="618"/>
        <v>0</v>
      </c>
      <c r="AT1535" s="47"/>
      <c r="AU1535" s="46"/>
      <c r="AV1535" s="24">
        <f t="shared" si="626"/>
        <v>0</v>
      </c>
      <c r="AW1535" s="23" t="str">
        <f t="shared" si="636"/>
        <v>NÃO MEDIDO</v>
      </c>
      <c r="AX1535" s="45"/>
    </row>
    <row r="1536" spans="1:50" s="41" customFormat="1" ht="30" customHeight="1" x14ac:dyDescent="0.2">
      <c r="A1536" s="41" t="s">
        <v>39</v>
      </c>
      <c r="C1536" s="57" t="s">
        <v>441</v>
      </c>
      <c r="D1536" s="56" t="s">
        <v>440</v>
      </c>
      <c r="E1536" s="55" t="s">
        <v>43</v>
      </c>
      <c r="F1536" s="53">
        <v>36</v>
      </c>
      <c r="G1536" s="53">
        <v>0</v>
      </c>
      <c r="H1536" s="54">
        <v>0</v>
      </c>
      <c r="I1536" s="54"/>
      <c r="J1536" s="54">
        <v>0</v>
      </c>
      <c r="K1536" s="53">
        <f t="shared" si="619"/>
        <v>36</v>
      </c>
      <c r="L1536" s="52">
        <v>668.67</v>
      </c>
      <c r="M1536" s="51">
        <f t="shared" si="624"/>
        <v>24072.12</v>
      </c>
      <c r="N1536" s="50"/>
      <c r="O1536" s="50">
        <f t="shared" si="627"/>
        <v>0</v>
      </c>
      <c r="P1536" s="50"/>
      <c r="Q1536" s="50">
        <f t="shared" si="628"/>
        <v>0</v>
      </c>
      <c r="R1536" s="50"/>
      <c r="S1536" s="50">
        <f t="shared" si="629"/>
        <v>0</v>
      </c>
      <c r="T1536" s="50"/>
      <c r="U1536" s="50">
        <f t="shared" si="630"/>
        <v>0</v>
      </c>
      <c r="V1536" s="50"/>
      <c r="W1536" s="50">
        <f t="shared" si="631"/>
        <v>0</v>
      </c>
      <c r="X1536" s="50"/>
      <c r="Y1536" s="50">
        <f t="shared" si="632"/>
        <v>0</v>
      </c>
      <c r="Z1536" s="50"/>
      <c r="AA1536" s="50">
        <f t="shared" si="633"/>
        <v>0</v>
      </c>
      <c r="AB1536" s="50"/>
      <c r="AC1536" s="50">
        <f t="shared" si="620"/>
        <v>0</v>
      </c>
      <c r="AD1536" s="50"/>
      <c r="AE1536" s="50">
        <f t="shared" si="637"/>
        <v>0</v>
      </c>
      <c r="AF1536" s="50"/>
      <c r="AG1536" s="50">
        <f t="shared" si="638"/>
        <v>0</v>
      </c>
      <c r="AH1536" s="50">
        <v>36</v>
      </c>
      <c r="AI1536" s="50">
        <f t="shared" si="635"/>
        <v>24072.12</v>
      </c>
      <c r="AJ1536" s="50"/>
      <c r="AK1536" s="50">
        <f t="shared" si="634"/>
        <v>0</v>
      </c>
      <c r="AL1536" s="50"/>
      <c r="AM1536" s="50">
        <f t="shared" si="621"/>
        <v>0</v>
      </c>
      <c r="AN1536" s="50"/>
      <c r="AO1536" s="50">
        <f t="shared" si="622"/>
        <v>0</v>
      </c>
      <c r="AP1536" s="49">
        <f t="shared" si="623"/>
        <v>36</v>
      </c>
      <c r="AQ1536" s="49">
        <f t="shared" si="616"/>
        <v>24072.12</v>
      </c>
      <c r="AR1536" s="49">
        <f t="shared" si="617"/>
        <v>0</v>
      </c>
      <c r="AS1536" s="58">
        <f t="shared" si="618"/>
        <v>0</v>
      </c>
      <c r="AT1536" s="47"/>
      <c r="AU1536" s="46"/>
      <c r="AV1536" s="24">
        <f t="shared" si="626"/>
        <v>0</v>
      </c>
      <c r="AW1536" s="23" t="str">
        <f t="shared" si="636"/>
        <v>NÃO MEDIDO</v>
      </c>
      <c r="AX1536" s="45"/>
    </row>
    <row r="1537" spans="1:50" s="41" customFormat="1" ht="30" customHeight="1" x14ac:dyDescent="0.2">
      <c r="A1537" s="41" t="s">
        <v>39</v>
      </c>
      <c r="C1537" s="57" t="s">
        <v>439</v>
      </c>
      <c r="D1537" s="56" t="s">
        <v>438</v>
      </c>
      <c r="E1537" s="55" t="s">
        <v>43</v>
      </c>
      <c r="F1537" s="53">
        <v>16</v>
      </c>
      <c r="G1537" s="53">
        <v>0</v>
      </c>
      <c r="H1537" s="54">
        <v>0</v>
      </c>
      <c r="I1537" s="54"/>
      <c r="J1537" s="54">
        <v>0</v>
      </c>
      <c r="K1537" s="53">
        <f t="shared" si="619"/>
        <v>16</v>
      </c>
      <c r="L1537" s="52">
        <v>17.73</v>
      </c>
      <c r="M1537" s="51">
        <f t="shared" si="624"/>
        <v>283.68</v>
      </c>
      <c r="N1537" s="50"/>
      <c r="O1537" s="50">
        <f t="shared" si="627"/>
        <v>0</v>
      </c>
      <c r="P1537" s="50"/>
      <c r="Q1537" s="50">
        <f t="shared" si="628"/>
        <v>0</v>
      </c>
      <c r="R1537" s="50"/>
      <c r="S1537" s="50">
        <f t="shared" si="629"/>
        <v>0</v>
      </c>
      <c r="T1537" s="50"/>
      <c r="U1537" s="50">
        <f t="shared" si="630"/>
        <v>0</v>
      </c>
      <c r="V1537" s="50"/>
      <c r="W1537" s="50">
        <f t="shared" si="631"/>
        <v>0</v>
      </c>
      <c r="X1537" s="50"/>
      <c r="Y1537" s="50">
        <f t="shared" si="632"/>
        <v>0</v>
      </c>
      <c r="Z1537" s="50"/>
      <c r="AA1537" s="50">
        <f t="shared" si="633"/>
        <v>0</v>
      </c>
      <c r="AB1537" s="50"/>
      <c r="AC1537" s="50">
        <f t="shared" si="620"/>
        <v>0</v>
      </c>
      <c r="AD1537" s="50"/>
      <c r="AE1537" s="50">
        <f t="shared" si="637"/>
        <v>0</v>
      </c>
      <c r="AF1537" s="50"/>
      <c r="AG1537" s="50">
        <f t="shared" si="638"/>
        <v>0</v>
      </c>
      <c r="AH1537" s="50">
        <v>16</v>
      </c>
      <c r="AI1537" s="50">
        <f t="shared" si="635"/>
        <v>283.68</v>
      </c>
      <c r="AJ1537" s="50"/>
      <c r="AK1537" s="50">
        <f t="shared" si="634"/>
        <v>0</v>
      </c>
      <c r="AL1537" s="50"/>
      <c r="AM1537" s="50">
        <f t="shared" si="621"/>
        <v>0</v>
      </c>
      <c r="AN1537" s="50"/>
      <c r="AO1537" s="50">
        <f t="shared" si="622"/>
        <v>0</v>
      </c>
      <c r="AP1537" s="49">
        <f t="shared" si="623"/>
        <v>16</v>
      </c>
      <c r="AQ1537" s="49">
        <f t="shared" si="616"/>
        <v>283.68</v>
      </c>
      <c r="AR1537" s="49">
        <f t="shared" si="617"/>
        <v>0</v>
      </c>
      <c r="AS1537" s="58">
        <f t="shared" si="618"/>
        <v>0</v>
      </c>
      <c r="AT1537" s="47"/>
      <c r="AU1537" s="46"/>
      <c r="AV1537" s="24">
        <f t="shared" si="626"/>
        <v>0</v>
      </c>
      <c r="AW1537" s="23" t="str">
        <f t="shared" si="636"/>
        <v>NÃO MEDIDO</v>
      </c>
      <c r="AX1537" s="45"/>
    </row>
    <row r="1538" spans="1:50" s="41" customFormat="1" ht="30" customHeight="1" x14ac:dyDescent="0.2">
      <c r="A1538" s="41" t="s">
        <v>39</v>
      </c>
      <c r="C1538" s="57" t="s">
        <v>437</v>
      </c>
      <c r="D1538" s="56" t="s">
        <v>436</v>
      </c>
      <c r="E1538" s="55" t="s">
        <v>182</v>
      </c>
      <c r="F1538" s="53">
        <v>1000</v>
      </c>
      <c r="G1538" s="53">
        <v>0</v>
      </c>
      <c r="H1538" s="54">
        <v>0</v>
      </c>
      <c r="I1538" s="54"/>
      <c r="J1538" s="54">
        <v>0</v>
      </c>
      <c r="K1538" s="53">
        <f t="shared" si="619"/>
        <v>1000</v>
      </c>
      <c r="L1538" s="52">
        <v>13.52</v>
      </c>
      <c r="M1538" s="51">
        <f t="shared" si="624"/>
        <v>13520</v>
      </c>
      <c r="N1538" s="50"/>
      <c r="O1538" s="50">
        <f t="shared" si="627"/>
        <v>0</v>
      </c>
      <c r="P1538" s="50"/>
      <c r="Q1538" s="50">
        <f t="shared" si="628"/>
        <v>0</v>
      </c>
      <c r="R1538" s="50"/>
      <c r="S1538" s="50">
        <f t="shared" si="629"/>
        <v>0</v>
      </c>
      <c r="T1538" s="50"/>
      <c r="U1538" s="50">
        <f t="shared" si="630"/>
        <v>0</v>
      </c>
      <c r="V1538" s="50"/>
      <c r="W1538" s="50">
        <f t="shared" si="631"/>
        <v>0</v>
      </c>
      <c r="X1538" s="50"/>
      <c r="Y1538" s="50">
        <f t="shared" si="632"/>
        <v>0</v>
      </c>
      <c r="Z1538" s="50"/>
      <c r="AA1538" s="50">
        <f t="shared" si="633"/>
        <v>0</v>
      </c>
      <c r="AB1538" s="50"/>
      <c r="AC1538" s="50">
        <f t="shared" si="620"/>
        <v>0</v>
      </c>
      <c r="AD1538" s="50"/>
      <c r="AE1538" s="50">
        <f t="shared" si="637"/>
        <v>0</v>
      </c>
      <c r="AF1538" s="50"/>
      <c r="AG1538" s="50">
        <f t="shared" si="638"/>
        <v>0</v>
      </c>
      <c r="AH1538" s="50">
        <v>537</v>
      </c>
      <c r="AI1538" s="50">
        <f t="shared" si="635"/>
        <v>7260.24</v>
      </c>
      <c r="AJ1538" s="50"/>
      <c r="AK1538" s="50">
        <f t="shared" si="634"/>
        <v>0</v>
      </c>
      <c r="AL1538" s="50"/>
      <c r="AM1538" s="50">
        <f t="shared" si="621"/>
        <v>0</v>
      </c>
      <c r="AN1538" s="50"/>
      <c r="AO1538" s="50">
        <f t="shared" si="622"/>
        <v>0</v>
      </c>
      <c r="AP1538" s="49">
        <f t="shared" si="623"/>
        <v>537</v>
      </c>
      <c r="AQ1538" s="49">
        <f t="shared" si="616"/>
        <v>7260.24</v>
      </c>
      <c r="AR1538" s="49">
        <f t="shared" si="617"/>
        <v>463</v>
      </c>
      <c r="AS1538" s="58">
        <f t="shared" si="618"/>
        <v>6259.76</v>
      </c>
      <c r="AT1538" s="47"/>
      <c r="AU1538" s="46"/>
      <c r="AV1538" s="24">
        <f t="shared" si="626"/>
        <v>0</v>
      </c>
      <c r="AW1538" s="23" t="str">
        <f t="shared" si="636"/>
        <v>NÃO MEDIDO</v>
      </c>
      <c r="AX1538" s="45"/>
    </row>
    <row r="1539" spans="1:50" s="41" customFormat="1" ht="30" customHeight="1" x14ac:dyDescent="0.2">
      <c r="A1539" s="41" t="s">
        <v>39</v>
      </c>
      <c r="C1539" s="57" t="s">
        <v>435</v>
      </c>
      <c r="D1539" s="56" t="s">
        <v>434</v>
      </c>
      <c r="E1539" s="55" t="s">
        <v>43</v>
      </c>
      <c r="F1539" s="53">
        <v>2</v>
      </c>
      <c r="G1539" s="53">
        <v>0</v>
      </c>
      <c r="H1539" s="54">
        <v>0</v>
      </c>
      <c r="I1539" s="54"/>
      <c r="J1539" s="54">
        <v>0</v>
      </c>
      <c r="K1539" s="53">
        <f t="shared" si="619"/>
        <v>2</v>
      </c>
      <c r="L1539" s="52">
        <v>33.479999999999997</v>
      </c>
      <c r="M1539" s="51">
        <f t="shared" si="624"/>
        <v>66.959999999999994</v>
      </c>
      <c r="N1539" s="50"/>
      <c r="O1539" s="50">
        <f t="shared" si="627"/>
        <v>0</v>
      </c>
      <c r="P1539" s="50"/>
      <c r="Q1539" s="50">
        <f t="shared" si="628"/>
        <v>0</v>
      </c>
      <c r="R1539" s="50"/>
      <c r="S1539" s="50">
        <f t="shared" si="629"/>
        <v>0</v>
      </c>
      <c r="T1539" s="50"/>
      <c r="U1539" s="50">
        <f t="shared" si="630"/>
        <v>0</v>
      </c>
      <c r="V1539" s="50"/>
      <c r="W1539" s="50">
        <f t="shared" si="631"/>
        <v>0</v>
      </c>
      <c r="X1539" s="50"/>
      <c r="Y1539" s="50">
        <f t="shared" si="632"/>
        <v>0</v>
      </c>
      <c r="Z1539" s="50"/>
      <c r="AA1539" s="50">
        <f t="shared" si="633"/>
        <v>0</v>
      </c>
      <c r="AB1539" s="50"/>
      <c r="AC1539" s="50">
        <f t="shared" si="620"/>
        <v>0</v>
      </c>
      <c r="AD1539" s="50"/>
      <c r="AE1539" s="50">
        <f t="shared" si="637"/>
        <v>0</v>
      </c>
      <c r="AF1539" s="50"/>
      <c r="AG1539" s="50">
        <f t="shared" si="638"/>
        <v>0</v>
      </c>
      <c r="AH1539" s="50">
        <v>2</v>
      </c>
      <c r="AI1539" s="50">
        <f t="shared" si="635"/>
        <v>66.959999999999994</v>
      </c>
      <c r="AJ1539" s="50"/>
      <c r="AK1539" s="50">
        <f t="shared" si="634"/>
        <v>0</v>
      </c>
      <c r="AL1539" s="50"/>
      <c r="AM1539" s="50">
        <f t="shared" si="621"/>
        <v>0</v>
      </c>
      <c r="AN1539" s="50"/>
      <c r="AO1539" s="50">
        <f t="shared" si="622"/>
        <v>0</v>
      </c>
      <c r="AP1539" s="49">
        <f t="shared" si="623"/>
        <v>2</v>
      </c>
      <c r="AQ1539" s="49">
        <f t="shared" si="616"/>
        <v>66.959999999999994</v>
      </c>
      <c r="AR1539" s="49">
        <f t="shared" si="617"/>
        <v>0</v>
      </c>
      <c r="AS1539" s="58">
        <f t="shared" si="618"/>
        <v>0</v>
      </c>
      <c r="AT1539" s="47"/>
      <c r="AU1539" s="46"/>
      <c r="AV1539" s="24">
        <f t="shared" si="626"/>
        <v>0</v>
      </c>
      <c r="AW1539" s="23" t="str">
        <f t="shared" si="636"/>
        <v>NÃO MEDIDO</v>
      </c>
      <c r="AX1539" s="45"/>
    </row>
    <row r="1540" spans="1:50" s="41" customFormat="1" ht="30" customHeight="1" x14ac:dyDescent="0.2">
      <c r="A1540" s="41" t="s">
        <v>39</v>
      </c>
      <c r="C1540" s="57" t="s">
        <v>433</v>
      </c>
      <c r="D1540" s="56" t="s">
        <v>432</v>
      </c>
      <c r="E1540" s="55" t="s">
        <v>182</v>
      </c>
      <c r="F1540" s="53">
        <v>50</v>
      </c>
      <c r="G1540" s="53">
        <v>0</v>
      </c>
      <c r="H1540" s="54">
        <v>0</v>
      </c>
      <c r="I1540" s="54"/>
      <c r="J1540" s="54">
        <v>0</v>
      </c>
      <c r="K1540" s="53">
        <f t="shared" si="619"/>
        <v>50</v>
      </c>
      <c r="L1540" s="52">
        <v>18.23</v>
      </c>
      <c r="M1540" s="51">
        <f t="shared" si="624"/>
        <v>911.5</v>
      </c>
      <c r="N1540" s="50"/>
      <c r="O1540" s="50">
        <f t="shared" si="627"/>
        <v>0</v>
      </c>
      <c r="P1540" s="50"/>
      <c r="Q1540" s="50">
        <f t="shared" si="628"/>
        <v>0</v>
      </c>
      <c r="R1540" s="50"/>
      <c r="S1540" s="50">
        <f t="shared" si="629"/>
        <v>0</v>
      </c>
      <c r="T1540" s="50"/>
      <c r="U1540" s="50">
        <f t="shared" si="630"/>
        <v>0</v>
      </c>
      <c r="V1540" s="50"/>
      <c r="W1540" s="50">
        <f t="shared" si="631"/>
        <v>0</v>
      </c>
      <c r="X1540" s="50"/>
      <c r="Y1540" s="50">
        <f t="shared" si="632"/>
        <v>0</v>
      </c>
      <c r="Z1540" s="50"/>
      <c r="AA1540" s="50">
        <f t="shared" si="633"/>
        <v>0</v>
      </c>
      <c r="AB1540" s="50"/>
      <c r="AC1540" s="50">
        <f t="shared" si="620"/>
        <v>0</v>
      </c>
      <c r="AD1540" s="50"/>
      <c r="AE1540" s="50">
        <f t="shared" si="637"/>
        <v>0</v>
      </c>
      <c r="AF1540" s="50"/>
      <c r="AG1540" s="50">
        <f t="shared" si="638"/>
        <v>0</v>
      </c>
      <c r="AH1540" s="50">
        <v>50</v>
      </c>
      <c r="AI1540" s="50">
        <f t="shared" si="635"/>
        <v>911.5</v>
      </c>
      <c r="AJ1540" s="50"/>
      <c r="AK1540" s="50">
        <f t="shared" si="634"/>
        <v>0</v>
      </c>
      <c r="AL1540" s="50"/>
      <c r="AM1540" s="50">
        <f t="shared" si="621"/>
        <v>0</v>
      </c>
      <c r="AN1540" s="50"/>
      <c r="AO1540" s="50">
        <f t="shared" si="622"/>
        <v>0</v>
      </c>
      <c r="AP1540" s="49">
        <f t="shared" si="623"/>
        <v>50</v>
      </c>
      <c r="AQ1540" s="49">
        <f t="shared" si="616"/>
        <v>911.5</v>
      </c>
      <c r="AR1540" s="49">
        <f t="shared" si="617"/>
        <v>0</v>
      </c>
      <c r="AS1540" s="58">
        <f t="shared" si="618"/>
        <v>0</v>
      </c>
      <c r="AT1540" s="47"/>
      <c r="AU1540" s="46"/>
      <c r="AV1540" s="24">
        <f t="shared" si="626"/>
        <v>0</v>
      </c>
      <c r="AW1540" s="23" t="str">
        <f t="shared" si="636"/>
        <v>NÃO MEDIDO</v>
      </c>
      <c r="AX1540" s="45"/>
    </row>
    <row r="1541" spans="1:50" s="41" customFormat="1" ht="30" customHeight="1" x14ac:dyDescent="0.2">
      <c r="A1541" s="41" t="s">
        <v>39</v>
      </c>
      <c r="C1541" s="57" t="s">
        <v>431</v>
      </c>
      <c r="D1541" s="56" t="s">
        <v>430</v>
      </c>
      <c r="E1541" s="55" t="s">
        <v>43</v>
      </c>
      <c r="F1541" s="53">
        <v>70</v>
      </c>
      <c r="G1541" s="53">
        <v>0</v>
      </c>
      <c r="H1541" s="54">
        <v>0</v>
      </c>
      <c r="I1541" s="54"/>
      <c r="J1541" s="54">
        <v>0</v>
      </c>
      <c r="K1541" s="53">
        <f t="shared" si="619"/>
        <v>70</v>
      </c>
      <c r="L1541" s="52">
        <v>13.34</v>
      </c>
      <c r="M1541" s="51">
        <f t="shared" si="624"/>
        <v>933.8</v>
      </c>
      <c r="N1541" s="50"/>
      <c r="O1541" s="50">
        <f t="shared" si="627"/>
        <v>0</v>
      </c>
      <c r="P1541" s="50"/>
      <c r="Q1541" s="50">
        <f t="shared" si="628"/>
        <v>0</v>
      </c>
      <c r="R1541" s="50"/>
      <c r="S1541" s="50">
        <f t="shared" si="629"/>
        <v>0</v>
      </c>
      <c r="T1541" s="50"/>
      <c r="U1541" s="50">
        <f t="shared" si="630"/>
        <v>0</v>
      </c>
      <c r="V1541" s="50"/>
      <c r="W1541" s="50">
        <f t="shared" si="631"/>
        <v>0</v>
      </c>
      <c r="X1541" s="50"/>
      <c r="Y1541" s="50">
        <f t="shared" si="632"/>
        <v>0</v>
      </c>
      <c r="Z1541" s="50"/>
      <c r="AA1541" s="50">
        <f t="shared" si="633"/>
        <v>0</v>
      </c>
      <c r="AB1541" s="50"/>
      <c r="AC1541" s="50">
        <f t="shared" si="620"/>
        <v>0</v>
      </c>
      <c r="AD1541" s="50"/>
      <c r="AE1541" s="50">
        <f t="shared" si="637"/>
        <v>0</v>
      </c>
      <c r="AF1541" s="50"/>
      <c r="AG1541" s="50">
        <f t="shared" si="638"/>
        <v>0</v>
      </c>
      <c r="AH1541" s="50">
        <v>70</v>
      </c>
      <c r="AI1541" s="50">
        <f t="shared" si="635"/>
        <v>933.8</v>
      </c>
      <c r="AJ1541" s="50"/>
      <c r="AK1541" s="50">
        <f t="shared" si="634"/>
        <v>0</v>
      </c>
      <c r="AL1541" s="50"/>
      <c r="AM1541" s="50">
        <f t="shared" si="621"/>
        <v>0</v>
      </c>
      <c r="AN1541" s="50"/>
      <c r="AO1541" s="50">
        <f t="shared" si="622"/>
        <v>0</v>
      </c>
      <c r="AP1541" s="49">
        <f t="shared" si="623"/>
        <v>70</v>
      </c>
      <c r="AQ1541" s="49">
        <f t="shared" si="616"/>
        <v>933.8</v>
      </c>
      <c r="AR1541" s="49">
        <f t="shared" si="617"/>
        <v>0</v>
      </c>
      <c r="AS1541" s="58">
        <f t="shared" si="618"/>
        <v>0</v>
      </c>
      <c r="AT1541" s="47"/>
      <c r="AU1541" s="46"/>
      <c r="AV1541" s="24">
        <f t="shared" si="626"/>
        <v>0</v>
      </c>
      <c r="AW1541" s="23" t="str">
        <f t="shared" si="636"/>
        <v>NÃO MEDIDO</v>
      </c>
      <c r="AX1541" s="45"/>
    </row>
    <row r="1542" spans="1:50" s="41" customFormat="1" ht="30" customHeight="1" x14ac:dyDescent="0.2">
      <c r="A1542" s="41" t="s">
        <v>39</v>
      </c>
      <c r="C1542" s="57" t="s">
        <v>429</v>
      </c>
      <c r="D1542" s="56" t="s">
        <v>428</v>
      </c>
      <c r="E1542" s="55" t="s">
        <v>43</v>
      </c>
      <c r="F1542" s="53">
        <v>220</v>
      </c>
      <c r="G1542" s="53">
        <v>0</v>
      </c>
      <c r="H1542" s="54">
        <v>0</v>
      </c>
      <c r="I1542" s="54"/>
      <c r="J1542" s="54">
        <v>0</v>
      </c>
      <c r="K1542" s="53">
        <f t="shared" si="619"/>
        <v>220</v>
      </c>
      <c r="L1542" s="52">
        <v>14.52</v>
      </c>
      <c r="M1542" s="51">
        <f t="shared" si="624"/>
        <v>3194.4</v>
      </c>
      <c r="N1542" s="50"/>
      <c r="O1542" s="50">
        <f t="shared" si="627"/>
        <v>0</v>
      </c>
      <c r="P1542" s="50"/>
      <c r="Q1542" s="50">
        <f t="shared" si="628"/>
        <v>0</v>
      </c>
      <c r="R1542" s="50"/>
      <c r="S1542" s="50">
        <f t="shared" si="629"/>
        <v>0</v>
      </c>
      <c r="T1542" s="50"/>
      <c r="U1542" s="50">
        <f t="shared" si="630"/>
        <v>0</v>
      </c>
      <c r="V1542" s="50"/>
      <c r="W1542" s="50">
        <f t="shared" si="631"/>
        <v>0</v>
      </c>
      <c r="X1542" s="50"/>
      <c r="Y1542" s="50">
        <f t="shared" si="632"/>
        <v>0</v>
      </c>
      <c r="Z1542" s="50"/>
      <c r="AA1542" s="50">
        <f t="shared" si="633"/>
        <v>0</v>
      </c>
      <c r="AB1542" s="50"/>
      <c r="AC1542" s="50">
        <f t="shared" si="620"/>
        <v>0</v>
      </c>
      <c r="AD1542" s="50"/>
      <c r="AE1542" s="50">
        <f t="shared" si="637"/>
        <v>0</v>
      </c>
      <c r="AF1542" s="50"/>
      <c r="AG1542" s="50">
        <f t="shared" si="638"/>
        <v>0</v>
      </c>
      <c r="AH1542" s="50">
        <v>220</v>
      </c>
      <c r="AI1542" s="50">
        <f t="shared" si="635"/>
        <v>3194.4</v>
      </c>
      <c r="AJ1542" s="50"/>
      <c r="AK1542" s="50">
        <f t="shared" si="634"/>
        <v>0</v>
      </c>
      <c r="AL1542" s="50"/>
      <c r="AM1542" s="50">
        <f t="shared" si="621"/>
        <v>0</v>
      </c>
      <c r="AN1542" s="50"/>
      <c r="AO1542" s="50">
        <f t="shared" si="622"/>
        <v>0</v>
      </c>
      <c r="AP1542" s="49">
        <f t="shared" si="623"/>
        <v>220</v>
      </c>
      <c r="AQ1542" s="49">
        <f t="shared" si="616"/>
        <v>3194.4</v>
      </c>
      <c r="AR1542" s="49">
        <f t="shared" si="617"/>
        <v>0</v>
      </c>
      <c r="AS1542" s="58">
        <f t="shared" si="618"/>
        <v>0</v>
      </c>
      <c r="AT1542" s="47"/>
      <c r="AU1542" s="46"/>
      <c r="AV1542" s="24">
        <f t="shared" si="626"/>
        <v>0</v>
      </c>
      <c r="AW1542" s="23" t="str">
        <f t="shared" si="636"/>
        <v>NÃO MEDIDO</v>
      </c>
      <c r="AX1542" s="45"/>
    </row>
    <row r="1543" spans="1:50" s="41" customFormat="1" ht="30" customHeight="1" x14ac:dyDescent="0.2">
      <c r="A1543" s="41" t="s">
        <v>39</v>
      </c>
      <c r="C1543" s="57" t="s">
        <v>427</v>
      </c>
      <c r="D1543" s="56" t="s">
        <v>426</v>
      </c>
      <c r="E1543" s="55" t="s">
        <v>43</v>
      </c>
      <c r="F1543" s="53">
        <v>8</v>
      </c>
      <c r="G1543" s="53">
        <v>0</v>
      </c>
      <c r="H1543" s="54">
        <v>0</v>
      </c>
      <c r="I1543" s="54"/>
      <c r="J1543" s="54">
        <v>0</v>
      </c>
      <c r="K1543" s="53">
        <f t="shared" si="619"/>
        <v>8</v>
      </c>
      <c r="L1543" s="52">
        <v>5.8</v>
      </c>
      <c r="M1543" s="51">
        <f t="shared" si="624"/>
        <v>46.4</v>
      </c>
      <c r="N1543" s="50"/>
      <c r="O1543" s="50">
        <f t="shared" si="627"/>
        <v>0</v>
      </c>
      <c r="P1543" s="50"/>
      <c r="Q1543" s="50">
        <f t="shared" si="628"/>
        <v>0</v>
      </c>
      <c r="R1543" s="50"/>
      <c r="S1543" s="50">
        <f t="shared" si="629"/>
        <v>0</v>
      </c>
      <c r="T1543" s="50"/>
      <c r="U1543" s="50">
        <f t="shared" si="630"/>
        <v>0</v>
      </c>
      <c r="V1543" s="50"/>
      <c r="W1543" s="50">
        <f t="shared" si="631"/>
        <v>0</v>
      </c>
      <c r="X1543" s="50"/>
      <c r="Y1543" s="50">
        <f t="shared" si="632"/>
        <v>0</v>
      </c>
      <c r="Z1543" s="50"/>
      <c r="AA1543" s="50">
        <f t="shared" si="633"/>
        <v>0</v>
      </c>
      <c r="AB1543" s="50"/>
      <c r="AC1543" s="50">
        <f t="shared" si="620"/>
        <v>0</v>
      </c>
      <c r="AD1543" s="50"/>
      <c r="AE1543" s="50">
        <f t="shared" si="637"/>
        <v>0</v>
      </c>
      <c r="AF1543" s="50"/>
      <c r="AG1543" s="50">
        <f t="shared" si="638"/>
        <v>0</v>
      </c>
      <c r="AH1543" s="50">
        <v>8</v>
      </c>
      <c r="AI1543" s="50">
        <f t="shared" si="635"/>
        <v>46.4</v>
      </c>
      <c r="AJ1543" s="50"/>
      <c r="AK1543" s="50">
        <f t="shared" si="634"/>
        <v>0</v>
      </c>
      <c r="AL1543" s="50"/>
      <c r="AM1543" s="50">
        <f t="shared" si="621"/>
        <v>0</v>
      </c>
      <c r="AN1543" s="50"/>
      <c r="AO1543" s="50">
        <f t="shared" si="622"/>
        <v>0</v>
      </c>
      <c r="AP1543" s="49">
        <f t="shared" si="623"/>
        <v>8</v>
      </c>
      <c r="AQ1543" s="49">
        <f t="shared" si="616"/>
        <v>46.4</v>
      </c>
      <c r="AR1543" s="49">
        <f t="shared" si="617"/>
        <v>0</v>
      </c>
      <c r="AS1543" s="58">
        <f t="shared" si="618"/>
        <v>0</v>
      </c>
      <c r="AT1543" s="47"/>
      <c r="AU1543" s="46"/>
      <c r="AV1543" s="24">
        <f t="shared" si="626"/>
        <v>0</v>
      </c>
      <c r="AW1543" s="23" t="str">
        <f t="shared" si="636"/>
        <v>NÃO MEDIDO</v>
      </c>
      <c r="AX1543" s="45"/>
    </row>
    <row r="1544" spans="1:50" s="41" customFormat="1" ht="30" customHeight="1" x14ac:dyDescent="0.2">
      <c r="A1544" s="41" t="s">
        <v>39</v>
      </c>
      <c r="C1544" s="57" t="s">
        <v>425</v>
      </c>
      <c r="D1544" s="56" t="s">
        <v>424</v>
      </c>
      <c r="E1544" s="55" t="s">
        <v>43</v>
      </c>
      <c r="F1544" s="53">
        <v>4</v>
      </c>
      <c r="G1544" s="53">
        <v>0</v>
      </c>
      <c r="H1544" s="54">
        <v>0</v>
      </c>
      <c r="I1544" s="54"/>
      <c r="J1544" s="54">
        <v>0</v>
      </c>
      <c r="K1544" s="53">
        <f t="shared" si="619"/>
        <v>4</v>
      </c>
      <c r="L1544" s="52">
        <v>6.26</v>
      </c>
      <c r="M1544" s="51">
        <f t="shared" si="624"/>
        <v>25.04</v>
      </c>
      <c r="N1544" s="50"/>
      <c r="O1544" s="50">
        <f t="shared" si="627"/>
        <v>0</v>
      </c>
      <c r="P1544" s="50"/>
      <c r="Q1544" s="50">
        <f t="shared" si="628"/>
        <v>0</v>
      </c>
      <c r="R1544" s="50"/>
      <c r="S1544" s="50">
        <f t="shared" si="629"/>
        <v>0</v>
      </c>
      <c r="T1544" s="50"/>
      <c r="U1544" s="50">
        <f t="shared" si="630"/>
        <v>0</v>
      </c>
      <c r="V1544" s="50"/>
      <c r="W1544" s="50">
        <f t="shared" si="631"/>
        <v>0</v>
      </c>
      <c r="X1544" s="50"/>
      <c r="Y1544" s="50">
        <f t="shared" si="632"/>
        <v>0</v>
      </c>
      <c r="Z1544" s="50"/>
      <c r="AA1544" s="50">
        <f t="shared" si="633"/>
        <v>0</v>
      </c>
      <c r="AB1544" s="50"/>
      <c r="AC1544" s="50">
        <f t="shared" si="620"/>
        <v>0</v>
      </c>
      <c r="AD1544" s="50"/>
      <c r="AE1544" s="50">
        <f t="shared" si="637"/>
        <v>0</v>
      </c>
      <c r="AF1544" s="50"/>
      <c r="AG1544" s="50">
        <f t="shared" si="638"/>
        <v>0</v>
      </c>
      <c r="AH1544" s="50">
        <v>4</v>
      </c>
      <c r="AI1544" s="50">
        <f t="shared" si="635"/>
        <v>25.04</v>
      </c>
      <c r="AJ1544" s="50"/>
      <c r="AK1544" s="50">
        <f t="shared" si="634"/>
        <v>0</v>
      </c>
      <c r="AL1544" s="50"/>
      <c r="AM1544" s="50">
        <f t="shared" si="621"/>
        <v>0</v>
      </c>
      <c r="AN1544" s="50"/>
      <c r="AO1544" s="50">
        <f t="shared" si="622"/>
        <v>0</v>
      </c>
      <c r="AP1544" s="49">
        <f t="shared" si="623"/>
        <v>4</v>
      </c>
      <c r="AQ1544" s="49">
        <f t="shared" si="616"/>
        <v>25.04</v>
      </c>
      <c r="AR1544" s="49">
        <f t="shared" si="617"/>
        <v>0</v>
      </c>
      <c r="AS1544" s="58">
        <f t="shared" si="618"/>
        <v>0</v>
      </c>
      <c r="AT1544" s="47"/>
      <c r="AU1544" s="46"/>
      <c r="AV1544" s="24">
        <f t="shared" si="626"/>
        <v>0</v>
      </c>
      <c r="AW1544" s="23" t="str">
        <f t="shared" si="636"/>
        <v>NÃO MEDIDO</v>
      </c>
      <c r="AX1544" s="45"/>
    </row>
    <row r="1545" spans="1:50" s="41" customFormat="1" ht="45.75" customHeight="1" x14ac:dyDescent="0.2">
      <c r="A1545" s="41" t="s">
        <v>39</v>
      </c>
      <c r="C1545" s="57" t="s">
        <v>423</v>
      </c>
      <c r="D1545" s="56" t="s">
        <v>422</v>
      </c>
      <c r="E1545" s="55" t="s">
        <v>43</v>
      </c>
      <c r="F1545" s="53">
        <v>4</v>
      </c>
      <c r="G1545" s="53">
        <v>0</v>
      </c>
      <c r="H1545" s="54">
        <v>0</v>
      </c>
      <c r="I1545" s="54"/>
      <c r="J1545" s="54">
        <v>0</v>
      </c>
      <c r="K1545" s="53">
        <f t="shared" si="619"/>
        <v>4</v>
      </c>
      <c r="L1545" s="52">
        <v>230.14</v>
      </c>
      <c r="M1545" s="51">
        <f t="shared" si="624"/>
        <v>920.56</v>
      </c>
      <c r="N1545" s="50"/>
      <c r="O1545" s="50">
        <f t="shared" si="627"/>
        <v>0</v>
      </c>
      <c r="P1545" s="50"/>
      <c r="Q1545" s="50">
        <f t="shared" si="628"/>
        <v>0</v>
      </c>
      <c r="R1545" s="50"/>
      <c r="S1545" s="50">
        <f t="shared" si="629"/>
        <v>0</v>
      </c>
      <c r="T1545" s="50"/>
      <c r="U1545" s="50">
        <f t="shared" si="630"/>
        <v>0</v>
      </c>
      <c r="V1545" s="50"/>
      <c r="W1545" s="50">
        <f t="shared" si="631"/>
        <v>0</v>
      </c>
      <c r="X1545" s="50"/>
      <c r="Y1545" s="50">
        <f t="shared" si="632"/>
        <v>0</v>
      </c>
      <c r="Z1545" s="50"/>
      <c r="AA1545" s="50">
        <f t="shared" si="633"/>
        <v>0</v>
      </c>
      <c r="AB1545" s="50"/>
      <c r="AC1545" s="50">
        <f t="shared" si="620"/>
        <v>0</v>
      </c>
      <c r="AD1545" s="50"/>
      <c r="AE1545" s="50">
        <f t="shared" si="637"/>
        <v>0</v>
      </c>
      <c r="AF1545" s="50"/>
      <c r="AG1545" s="50">
        <f t="shared" si="638"/>
        <v>0</v>
      </c>
      <c r="AH1545" s="50">
        <v>4</v>
      </c>
      <c r="AI1545" s="50">
        <f t="shared" si="635"/>
        <v>920.56</v>
      </c>
      <c r="AJ1545" s="50"/>
      <c r="AK1545" s="50">
        <f t="shared" si="634"/>
        <v>0</v>
      </c>
      <c r="AL1545" s="50"/>
      <c r="AM1545" s="50">
        <f t="shared" si="621"/>
        <v>0</v>
      </c>
      <c r="AN1545" s="50"/>
      <c r="AO1545" s="50">
        <f t="shared" si="622"/>
        <v>0</v>
      </c>
      <c r="AP1545" s="49">
        <f t="shared" si="623"/>
        <v>4</v>
      </c>
      <c r="AQ1545" s="49">
        <f t="shared" si="616"/>
        <v>920.56</v>
      </c>
      <c r="AR1545" s="49">
        <f t="shared" si="617"/>
        <v>0</v>
      </c>
      <c r="AS1545" s="58">
        <f t="shared" si="618"/>
        <v>0</v>
      </c>
      <c r="AT1545" s="47"/>
      <c r="AU1545" s="46"/>
      <c r="AV1545" s="24">
        <f t="shared" si="626"/>
        <v>0</v>
      </c>
      <c r="AW1545" s="23" t="str">
        <f t="shared" si="636"/>
        <v>NÃO MEDIDO</v>
      </c>
      <c r="AX1545" s="45"/>
    </row>
    <row r="1546" spans="1:50" s="41" customFormat="1" ht="45.75" customHeight="1" x14ac:dyDescent="0.2">
      <c r="A1546" s="41" t="s">
        <v>39</v>
      </c>
      <c r="C1546" s="57" t="s">
        <v>421</v>
      </c>
      <c r="D1546" s="56" t="s">
        <v>420</v>
      </c>
      <c r="E1546" s="55" t="s">
        <v>43</v>
      </c>
      <c r="F1546" s="53">
        <v>4</v>
      </c>
      <c r="G1546" s="53">
        <v>0</v>
      </c>
      <c r="H1546" s="54">
        <v>0</v>
      </c>
      <c r="I1546" s="54"/>
      <c r="J1546" s="54">
        <v>0</v>
      </c>
      <c r="K1546" s="53">
        <f t="shared" si="619"/>
        <v>4</v>
      </c>
      <c r="L1546" s="52">
        <v>63.81</v>
      </c>
      <c r="M1546" s="51">
        <f t="shared" si="624"/>
        <v>255.24</v>
      </c>
      <c r="N1546" s="50"/>
      <c r="O1546" s="50">
        <f t="shared" si="627"/>
        <v>0</v>
      </c>
      <c r="P1546" s="50"/>
      <c r="Q1546" s="50">
        <f t="shared" si="628"/>
        <v>0</v>
      </c>
      <c r="R1546" s="50"/>
      <c r="S1546" s="50">
        <f t="shared" si="629"/>
        <v>0</v>
      </c>
      <c r="T1546" s="50"/>
      <c r="U1546" s="50">
        <f t="shared" si="630"/>
        <v>0</v>
      </c>
      <c r="V1546" s="50"/>
      <c r="W1546" s="50">
        <f t="shared" si="631"/>
        <v>0</v>
      </c>
      <c r="X1546" s="50"/>
      <c r="Y1546" s="50">
        <f t="shared" si="632"/>
        <v>0</v>
      </c>
      <c r="Z1546" s="50"/>
      <c r="AA1546" s="50">
        <f t="shared" si="633"/>
        <v>0</v>
      </c>
      <c r="AB1546" s="50"/>
      <c r="AC1546" s="50">
        <f t="shared" si="620"/>
        <v>0</v>
      </c>
      <c r="AD1546" s="50"/>
      <c r="AE1546" s="50">
        <f t="shared" si="637"/>
        <v>0</v>
      </c>
      <c r="AF1546" s="50"/>
      <c r="AG1546" s="50">
        <f t="shared" si="638"/>
        <v>0</v>
      </c>
      <c r="AH1546" s="50">
        <v>4</v>
      </c>
      <c r="AI1546" s="50">
        <f t="shared" si="635"/>
        <v>255.24</v>
      </c>
      <c r="AJ1546" s="50"/>
      <c r="AK1546" s="50">
        <f t="shared" si="634"/>
        <v>0</v>
      </c>
      <c r="AL1546" s="50"/>
      <c r="AM1546" s="50">
        <f t="shared" si="621"/>
        <v>0</v>
      </c>
      <c r="AN1546" s="50"/>
      <c r="AO1546" s="50">
        <f t="shared" si="622"/>
        <v>0</v>
      </c>
      <c r="AP1546" s="49">
        <f t="shared" si="623"/>
        <v>4</v>
      </c>
      <c r="AQ1546" s="49">
        <f t="shared" si="616"/>
        <v>255.24</v>
      </c>
      <c r="AR1546" s="49">
        <f t="shared" si="617"/>
        <v>0</v>
      </c>
      <c r="AS1546" s="58">
        <f t="shared" si="618"/>
        <v>0</v>
      </c>
      <c r="AT1546" s="47"/>
      <c r="AU1546" s="46"/>
      <c r="AV1546" s="24">
        <f t="shared" si="626"/>
        <v>0</v>
      </c>
      <c r="AW1546" s="23" t="str">
        <f t="shared" si="636"/>
        <v>NÃO MEDIDO</v>
      </c>
      <c r="AX1546" s="45"/>
    </row>
    <row r="1547" spans="1:50" s="41" customFormat="1" ht="30" customHeight="1" x14ac:dyDescent="0.2">
      <c r="A1547" s="41" t="s">
        <v>39</v>
      </c>
      <c r="C1547" s="57" t="s">
        <v>419</v>
      </c>
      <c r="D1547" s="56" t="s">
        <v>418</v>
      </c>
      <c r="E1547" s="55" t="s">
        <v>43</v>
      </c>
      <c r="F1547" s="53">
        <v>20</v>
      </c>
      <c r="G1547" s="53">
        <v>0</v>
      </c>
      <c r="H1547" s="54">
        <v>0</v>
      </c>
      <c r="I1547" s="54"/>
      <c r="J1547" s="54">
        <v>0</v>
      </c>
      <c r="K1547" s="53">
        <f t="shared" si="619"/>
        <v>20</v>
      </c>
      <c r="L1547" s="52">
        <v>8.76</v>
      </c>
      <c r="M1547" s="51">
        <f t="shared" si="624"/>
        <v>175.2</v>
      </c>
      <c r="N1547" s="50"/>
      <c r="O1547" s="50">
        <f t="shared" si="627"/>
        <v>0</v>
      </c>
      <c r="P1547" s="50"/>
      <c r="Q1547" s="50">
        <f t="shared" si="628"/>
        <v>0</v>
      </c>
      <c r="R1547" s="50"/>
      <c r="S1547" s="50">
        <f t="shared" si="629"/>
        <v>0</v>
      </c>
      <c r="T1547" s="50"/>
      <c r="U1547" s="50">
        <f t="shared" si="630"/>
        <v>0</v>
      </c>
      <c r="V1547" s="50"/>
      <c r="W1547" s="50">
        <f t="shared" si="631"/>
        <v>0</v>
      </c>
      <c r="X1547" s="50"/>
      <c r="Y1547" s="50">
        <f t="shared" si="632"/>
        <v>0</v>
      </c>
      <c r="Z1547" s="50"/>
      <c r="AA1547" s="50">
        <f t="shared" si="633"/>
        <v>0</v>
      </c>
      <c r="AB1547" s="50"/>
      <c r="AC1547" s="50">
        <f t="shared" si="620"/>
        <v>0</v>
      </c>
      <c r="AD1547" s="50"/>
      <c r="AE1547" s="50">
        <f t="shared" si="637"/>
        <v>0</v>
      </c>
      <c r="AF1547" s="50"/>
      <c r="AG1547" s="50">
        <f t="shared" si="638"/>
        <v>0</v>
      </c>
      <c r="AH1547" s="50">
        <v>20</v>
      </c>
      <c r="AI1547" s="50">
        <f t="shared" si="635"/>
        <v>175.2</v>
      </c>
      <c r="AJ1547" s="50"/>
      <c r="AK1547" s="50">
        <f t="shared" si="634"/>
        <v>0</v>
      </c>
      <c r="AL1547" s="50"/>
      <c r="AM1547" s="50">
        <f t="shared" si="621"/>
        <v>0</v>
      </c>
      <c r="AN1547" s="50"/>
      <c r="AO1547" s="50">
        <f t="shared" si="622"/>
        <v>0</v>
      </c>
      <c r="AP1547" s="49">
        <f t="shared" si="623"/>
        <v>20</v>
      </c>
      <c r="AQ1547" s="49">
        <f t="shared" si="616"/>
        <v>175.2</v>
      </c>
      <c r="AR1547" s="49">
        <f t="shared" si="617"/>
        <v>0</v>
      </c>
      <c r="AS1547" s="58">
        <f t="shared" si="618"/>
        <v>0</v>
      </c>
      <c r="AT1547" s="47"/>
      <c r="AU1547" s="46"/>
      <c r="AV1547" s="24">
        <f t="shared" si="626"/>
        <v>0</v>
      </c>
      <c r="AW1547" s="23" t="str">
        <f t="shared" si="636"/>
        <v>NÃO MEDIDO</v>
      </c>
      <c r="AX1547" s="45"/>
    </row>
    <row r="1548" spans="1:50" s="41" customFormat="1" ht="30" customHeight="1" x14ac:dyDescent="0.2">
      <c r="A1548" s="41" t="s">
        <v>39</v>
      </c>
      <c r="C1548" s="57" t="s">
        <v>417</v>
      </c>
      <c r="D1548" s="56" t="s">
        <v>416</v>
      </c>
      <c r="E1548" s="55" t="s">
        <v>43</v>
      </c>
      <c r="F1548" s="53">
        <v>20</v>
      </c>
      <c r="G1548" s="53">
        <v>0</v>
      </c>
      <c r="H1548" s="54">
        <v>0</v>
      </c>
      <c r="I1548" s="54"/>
      <c r="J1548" s="54">
        <v>0</v>
      </c>
      <c r="K1548" s="53">
        <f t="shared" si="619"/>
        <v>20</v>
      </c>
      <c r="L1548" s="52">
        <v>10.18</v>
      </c>
      <c r="M1548" s="51">
        <f t="shared" si="624"/>
        <v>203.6</v>
      </c>
      <c r="N1548" s="50"/>
      <c r="O1548" s="50">
        <f t="shared" si="627"/>
        <v>0</v>
      </c>
      <c r="P1548" s="50"/>
      <c r="Q1548" s="50">
        <f t="shared" si="628"/>
        <v>0</v>
      </c>
      <c r="R1548" s="50"/>
      <c r="S1548" s="50">
        <f t="shared" si="629"/>
        <v>0</v>
      </c>
      <c r="T1548" s="50"/>
      <c r="U1548" s="50">
        <f t="shared" si="630"/>
        <v>0</v>
      </c>
      <c r="V1548" s="50"/>
      <c r="W1548" s="50">
        <f t="shared" si="631"/>
        <v>0</v>
      </c>
      <c r="X1548" s="50"/>
      <c r="Y1548" s="50">
        <f t="shared" si="632"/>
        <v>0</v>
      </c>
      <c r="Z1548" s="50"/>
      <c r="AA1548" s="50">
        <f t="shared" si="633"/>
        <v>0</v>
      </c>
      <c r="AB1548" s="50"/>
      <c r="AC1548" s="50">
        <f t="shared" si="620"/>
        <v>0</v>
      </c>
      <c r="AD1548" s="50"/>
      <c r="AE1548" s="50">
        <f t="shared" si="637"/>
        <v>0</v>
      </c>
      <c r="AF1548" s="50"/>
      <c r="AG1548" s="50">
        <f t="shared" si="638"/>
        <v>0</v>
      </c>
      <c r="AH1548" s="50">
        <v>20</v>
      </c>
      <c r="AI1548" s="50">
        <f t="shared" si="635"/>
        <v>203.6</v>
      </c>
      <c r="AJ1548" s="50"/>
      <c r="AK1548" s="50">
        <f t="shared" si="634"/>
        <v>0</v>
      </c>
      <c r="AL1548" s="50"/>
      <c r="AM1548" s="50">
        <f t="shared" si="621"/>
        <v>0</v>
      </c>
      <c r="AN1548" s="50"/>
      <c r="AO1548" s="50">
        <f t="shared" si="622"/>
        <v>0</v>
      </c>
      <c r="AP1548" s="49">
        <f t="shared" si="623"/>
        <v>20</v>
      </c>
      <c r="AQ1548" s="49">
        <f t="shared" si="616"/>
        <v>203.6</v>
      </c>
      <c r="AR1548" s="49">
        <f t="shared" si="617"/>
        <v>0</v>
      </c>
      <c r="AS1548" s="58">
        <f t="shared" si="618"/>
        <v>0</v>
      </c>
      <c r="AT1548" s="47"/>
      <c r="AU1548" s="46"/>
      <c r="AV1548" s="24">
        <f t="shared" si="626"/>
        <v>0</v>
      </c>
      <c r="AW1548" s="23" t="str">
        <f t="shared" si="636"/>
        <v>NÃO MEDIDO</v>
      </c>
      <c r="AX1548" s="45"/>
    </row>
    <row r="1549" spans="1:50" s="41" customFormat="1" ht="30" customHeight="1" x14ac:dyDescent="0.2">
      <c r="A1549" s="41" t="s">
        <v>39</v>
      </c>
      <c r="C1549" s="57" t="s">
        <v>415</v>
      </c>
      <c r="D1549" s="56" t="s">
        <v>414</v>
      </c>
      <c r="E1549" s="55" t="s">
        <v>43</v>
      </c>
      <c r="F1549" s="53">
        <v>40</v>
      </c>
      <c r="G1549" s="53">
        <v>0</v>
      </c>
      <c r="H1549" s="54">
        <v>0</v>
      </c>
      <c r="I1549" s="54"/>
      <c r="J1549" s="54">
        <v>0</v>
      </c>
      <c r="K1549" s="53">
        <f t="shared" si="619"/>
        <v>40</v>
      </c>
      <c r="L1549" s="52">
        <v>8.83</v>
      </c>
      <c r="M1549" s="51">
        <f t="shared" si="624"/>
        <v>353.2</v>
      </c>
      <c r="N1549" s="50"/>
      <c r="O1549" s="50">
        <f t="shared" si="627"/>
        <v>0</v>
      </c>
      <c r="P1549" s="50"/>
      <c r="Q1549" s="50">
        <f t="shared" si="628"/>
        <v>0</v>
      </c>
      <c r="R1549" s="50"/>
      <c r="S1549" s="50">
        <f t="shared" si="629"/>
        <v>0</v>
      </c>
      <c r="T1549" s="50"/>
      <c r="U1549" s="50">
        <f t="shared" si="630"/>
        <v>0</v>
      </c>
      <c r="V1549" s="50"/>
      <c r="W1549" s="50">
        <f t="shared" si="631"/>
        <v>0</v>
      </c>
      <c r="X1549" s="50"/>
      <c r="Y1549" s="50">
        <f t="shared" si="632"/>
        <v>0</v>
      </c>
      <c r="Z1549" s="50"/>
      <c r="AA1549" s="50">
        <f t="shared" si="633"/>
        <v>0</v>
      </c>
      <c r="AB1549" s="50"/>
      <c r="AC1549" s="50">
        <f t="shared" si="620"/>
        <v>0</v>
      </c>
      <c r="AD1549" s="50"/>
      <c r="AE1549" s="50">
        <f t="shared" si="637"/>
        <v>0</v>
      </c>
      <c r="AF1549" s="50"/>
      <c r="AG1549" s="50">
        <f t="shared" si="638"/>
        <v>0</v>
      </c>
      <c r="AH1549" s="50">
        <v>40</v>
      </c>
      <c r="AI1549" s="50">
        <f t="shared" si="635"/>
        <v>353.2</v>
      </c>
      <c r="AJ1549" s="50"/>
      <c r="AK1549" s="50">
        <f t="shared" si="634"/>
        <v>0</v>
      </c>
      <c r="AL1549" s="50"/>
      <c r="AM1549" s="50">
        <f t="shared" si="621"/>
        <v>0</v>
      </c>
      <c r="AN1549" s="50"/>
      <c r="AO1549" s="50">
        <f t="shared" si="622"/>
        <v>0</v>
      </c>
      <c r="AP1549" s="49">
        <f t="shared" si="623"/>
        <v>40</v>
      </c>
      <c r="AQ1549" s="49">
        <f t="shared" si="616"/>
        <v>353.2</v>
      </c>
      <c r="AR1549" s="49">
        <f t="shared" si="617"/>
        <v>0</v>
      </c>
      <c r="AS1549" s="58">
        <f t="shared" si="618"/>
        <v>0</v>
      </c>
      <c r="AT1549" s="47"/>
      <c r="AU1549" s="46"/>
      <c r="AV1549" s="24">
        <f t="shared" si="626"/>
        <v>0</v>
      </c>
      <c r="AW1549" s="23" t="str">
        <f t="shared" si="636"/>
        <v>NÃO MEDIDO</v>
      </c>
      <c r="AX1549" s="45"/>
    </row>
    <row r="1550" spans="1:50" s="41" customFormat="1" ht="51.75" customHeight="1" x14ac:dyDescent="0.2">
      <c r="A1550" s="41" t="s">
        <v>39</v>
      </c>
      <c r="C1550" s="57" t="s">
        <v>413</v>
      </c>
      <c r="D1550" s="56" t="s">
        <v>412</v>
      </c>
      <c r="E1550" s="55" t="s">
        <v>43</v>
      </c>
      <c r="F1550" s="53">
        <v>110</v>
      </c>
      <c r="G1550" s="53">
        <v>0</v>
      </c>
      <c r="H1550" s="54">
        <v>0</v>
      </c>
      <c r="I1550" s="54"/>
      <c r="J1550" s="54">
        <v>0</v>
      </c>
      <c r="K1550" s="53">
        <f t="shared" si="619"/>
        <v>110</v>
      </c>
      <c r="L1550" s="52">
        <v>5.98</v>
      </c>
      <c r="M1550" s="51">
        <f t="shared" si="624"/>
        <v>657.8</v>
      </c>
      <c r="N1550" s="50"/>
      <c r="O1550" s="50">
        <f t="shared" si="627"/>
        <v>0</v>
      </c>
      <c r="P1550" s="50"/>
      <c r="Q1550" s="50">
        <f t="shared" si="628"/>
        <v>0</v>
      </c>
      <c r="R1550" s="50"/>
      <c r="S1550" s="50">
        <f t="shared" si="629"/>
        <v>0</v>
      </c>
      <c r="T1550" s="50"/>
      <c r="U1550" s="50">
        <f t="shared" si="630"/>
        <v>0</v>
      </c>
      <c r="V1550" s="50"/>
      <c r="W1550" s="50">
        <f t="shared" si="631"/>
        <v>0</v>
      </c>
      <c r="X1550" s="50"/>
      <c r="Y1550" s="50">
        <f t="shared" si="632"/>
        <v>0</v>
      </c>
      <c r="Z1550" s="50"/>
      <c r="AA1550" s="50">
        <f t="shared" si="633"/>
        <v>0</v>
      </c>
      <c r="AB1550" s="50"/>
      <c r="AC1550" s="50">
        <f t="shared" si="620"/>
        <v>0</v>
      </c>
      <c r="AD1550" s="50"/>
      <c r="AE1550" s="50">
        <f t="shared" si="637"/>
        <v>0</v>
      </c>
      <c r="AF1550" s="50"/>
      <c r="AG1550" s="50">
        <f t="shared" si="638"/>
        <v>0</v>
      </c>
      <c r="AH1550" s="50"/>
      <c r="AI1550" s="50">
        <f t="shared" si="635"/>
        <v>0</v>
      </c>
      <c r="AJ1550" s="50"/>
      <c r="AK1550" s="50">
        <f t="shared" si="634"/>
        <v>0</v>
      </c>
      <c r="AL1550" s="50"/>
      <c r="AM1550" s="50">
        <f t="shared" si="621"/>
        <v>0</v>
      </c>
      <c r="AN1550" s="50"/>
      <c r="AO1550" s="50">
        <f t="shared" si="622"/>
        <v>0</v>
      </c>
      <c r="AP1550" s="49">
        <f t="shared" si="623"/>
        <v>0</v>
      </c>
      <c r="AQ1550" s="49">
        <f t="shared" ref="AQ1550:AQ1613" si="639">SUMIF($N$9:$AO$9,"valor medido",N1550:AO1550)</f>
        <v>0</v>
      </c>
      <c r="AR1550" s="49">
        <f t="shared" ref="AR1550:AR1613" si="640">K1550-AP1550</f>
        <v>110</v>
      </c>
      <c r="AS1550" s="58">
        <f t="shared" ref="AS1550:AS1613" si="641">M1550-AQ1550</f>
        <v>657.8</v>
      </c>
      <c r="AT1550" s="47"/>
      <c r="AU1550" s="46"/>
      <c r="AV1550" s="24">
        <f t="shared" si="626"/>
        <v>0</v>
      </c>
      <c r="AW1550" s="23" t="str">
        <f t="shared" si="636"/>
        <v>NÃO MEDIDO</v>
      </c>
      <c r="AX1550" s="45"/>
    </row>
    <row r="1551" spans="1:50" s="41" customFormat="1" ht="51.75" customHeight="1" x14ac:dyDescent="0.2">
      <c r="A1551" s="41" t="s">
        <v>39</v>
      </c>
      <c r="C1551" s="57" t="s">
        <v>411</v>
      </c>
      <c r="D1551" s="56" t="s">
        <v>410</v>
      </c>
      <c r="E1551" s="55" t="s">
        <v>43</v>
      </c>
      <c r="F1551" s="53">
        <v>4</v>
      </c>
      <c r="G1551" s="53">
        <v>0</v>
      </c>
      <c r="H1551" s="54">
        <v>0</v>
      </c>
      <c r="I1551" s="54"/>
      <c r="J1551" s="54">
        <v>0</v>
      </c>
      <c r="K1551" s="53">
        <f t="shared" ref="K1551:K1614" si="642">F1551+G1551+H1551+I1551+J1551</f>
        <v>4</v>
      </c>
      <c r="L1551" s="52">
        <v>10.51</v>
      </c>
      <c r="M1551" s="51">
        <f t="shared" si="624"/>
        <v>42.04</v>
      </c>
      <c r="N1551" s="50"/>
      <c r="O1551" s="50">
        <f t="shared" si="627"/>
        <v>0</v>
      </c>
      <c r="P1551" s="50"/>
      <c r="Q1551" s="50">
        <f t="shared" si="628"/>
        <v>0</v>
      </c>
      <c r="R1551" s="50"/>
      <c r="S1551" s="50">
        <f t="shared" si="629"/>
        <v>0</v>
      </c>
      <c r="T1551" s="50"/>
      <c r="U1551" s="50">
        <f t="shared" si="630"/>
        <v>0</v>
      </c>
      <c r="V1551" s="50"/>
      <c r="W1551" s="50">
        <f t="shared" si="631"/>
        <v>0</v>
      </c>
      <c r="X1551" s="50"/>
      <c r="Y1551" s="50">
        <f t="shared" si="632"/>
        <v>0</v>
      </c>
      <c r="Z1551" s="50"/>
      <c r="AA1551" s="50">
        <f t="shared" si="633"/>
        <v>0</v>
      </c>
      <c r="AB1551" s="50"/>
      <c r="AC1551" s="50">
        <f t="shared" ref="AC1551:AC1614" si="643">ROUND(AB1551*$L1551,2)</f>
        <v>0</v>
      </c>
      <c r="AD1551" s="50"/>
      <c r="AE1551" s="50">
        <f t="shared" si="637"/>
        <v>0</v>
      </c>
      <c r="AF1551" s="50"/>
      <c r="AG1551" s="50">
        <f t="shared" si="638"/>
        <v>0</v>
      </c>
      <c r="AH1551" s="50"/>
      <c r="AI1551" s="50">
        <f t="shared" si="635"/>
        <v>0</v>
      </c>
      <c r="AJ1551" s="50"/>
      <c r="AK1551" s="50">
        <f t="shared" si="634"/>
        <v>0</v>
      </c>
      <c r="AL1551" s="50"/>
      <c r="AM1551" s="50">
        <f t="shared" ref="AM1551:AM1614" si="644">ROUND(AL1551*$L1551,2)</f>
        <v>0</v>
      </c>
      <c r="AN1551" s="50"/>
      <c r="AO1551" s="50">
        <f t="shared" ref="AO1551:AO1614" si="645">ROUND(AN1551*$L1551,2)</f>
        <v>0</v>
      </c>
      <c r="AP1551" s="49">
        <f t="shared" ref="AP1551:AP1614" si="646">SUMIF($N$9:$AO$9,"QUANTIDADE",N1551:AO1551)</f>
        <v>0</v>
      </c>
      <c r="AQ1551" s="49">
        <f t="shared" si="639"/>
        <v>0</v>
      </c>
      <c r="AR1551" s="49">
        <f t="shared" si="640"/>
        <v>4</v>
      </c>
      <c r="AS1551" s="58">
        <f t="shared" si="641"/>
        <v>42.04</v>
      </c>
      <c r="AT1551" s="47"/>
      <c r="AU1551" s="46"/>
      <c r="AV1551" s="24">
        <f t="shared" si="626"/>
        <v>0</v>
      </c>
      <c r="AW1551" s="23" t="str">
        <f t="shared" si="636"/>
        <v>NÃO MEDIDO</v>
      </c>
      <c r="AX1551" s="45"/>
    </row>
    <row r="1552" spans="1:50" s="41" customFormat="1" ht="30" customHeight="1" x14ac:dyDescent="0.2">
      <c r="A1552" s="41" t="s">
        <v>39</v>
      </c>
      <c r="C1552" s="57" t="s">
        <v>409</v>
      </c>
      <c r="D1552" s="56" t="s">
        <v>408</v>
      </c>
      <c r="E1552" s="55" t="s">
        <v>43</v>
      </c>
      <c r="F1552" s="53">
        <v>55</v>
      </c>
      <c r="G1552" s="53">
        <v>0</v>
      </c>
      <c r="H1552" s="54">
        <v>0</v>
      </c>
      <c r="I1552" s="54"/>
      <c r="J1552" s="54">
        <v>0</v>
      </c>
      <c r="K1552" s="53">
        <f t="shared" si="642"/>
        <v>55</v>
      </c>
      <c r="L1552" s="52">
        <v>5.88</v>
      </c>
      <c r="M1552" s="51">
        <f t="shared" ref="M1552:M1615" si="647">ROUND(($F1552*$L1552),2)+ROUND(($G1552*$L1552),2)+ROUND(($H1552*$L1552),2)+ROUND(($I1552*$L1552),2)+ROUND(($J1552*$L1552),2)</f>
        <v>323.39999999999998</v>
      </c>
      <c r="N1552" s="50"/>
      <c r="O1552" s="50">
        <f t="shared" si="627"/>
        <v>0</v>
      </c>
      <c r="P1552" s="50"/>
      <c r="Q1552" s="50">
        <f t="shared" si="628"/>
        <v>0</v>
      </c>
      <c r="R1552" s="50"/>
      <c r="S1552" s="50">
        <f t="shared" si="629"/>
        <v>0</v>
      </c>
      <c r="T1552" s="50"/>
      <c r="U1552" s="50">
        <f t="shared" si="630"/>
        <v>0</v>
      </c>
      <c r="V1552" s="50"/>
      <c r="W1552" s="50">
        <f t="shared" si="631"/>
        <v>0</v>
      </c>
      <c r="X1552" s="50"/>
      <c r="Y1552" s="50">
        <f t="shared" si="632"/>
        <v>0</v>
      </c>
      <c r="Z1552" s="50"/>
      <c r="AA1552" s="50">
        <f t="shared" si="633"/>
        <v>0</v>
      </c>
      <c r="AB1552" s="50"/>
      <c r="AC1552" s="50">
        <f t="shared" si="643"/>
        <v>0</v>
      </c>
      <c r="AD1552" s="50"/>
      <c r="AE1552" s="50">
        <f t="shared" si="637"/>
        <v>0</v>
      </c>
      <c r="AF1552" s="50">
        <v>36</v>
      </c>
      <c r="AG1552" s="50">
        <f t="shared" si="638"/>
        <v>211.68</v>
      </c>
      <c r="AH1552" s="50"/>
      <c r="AI1552" s="50">
        <f t="shared" si="635"/>
        <v>0</v>
      </c>
      <c r="AJ1552" s="50"/>
      <c r="AK1552" s="50">
        <f t="shared" si="634"/>
        <v>0</v>
      </c>
      <c r="AL1552" s="50"/>
      <c r="AM1552" s="50">
        <f t="shared" si="644"/>
        <v>0</v>
      </c>
      <c r="AN1552" s="50"/>
      <c r="AO1552" s="50">
        <f t="shared" si="645"/>
        <v>0</v>
      </c>
      <c r="AP1552" s="49">
        <f t="shared" si="646"/>
        <v>36</v>
      </c>
      <c r="AQ1552" s="49">
        <f t="shared" si="639"/>
        <v>211.68</v>
      </c>
      <c r="AR1552" s="49">
        <f t="shared" si="640"/>
        <v>19</v>
      </c>
      <c r="AS1552" s="58">
        <f t="shared" si="641"/>
        <v>111.71999999999997</v>
      </c>
      <c r="AT1552" s="47"/>
      <c r="AU1552" s="46"/>
      <c r="AV1552" s="24">
        <f t="shared" si="626"/>
        <v>0</v>
      </c>
      <c r="AW1552" s="23" t="str">
        <f t="shared" si="636"/>
        <v>NÃO MEDIDO</v>
      </c>
      <c r="AX1552" s="45"/>
    </row>
    <row r="1553" spans="1:50" s="41" customFormat="1" ht="30" customHeight="1" x14ac:dyDescent="0.2">
      <c r="A1553" s="41" t="s">
        <v>39</v>
      </c>
      <c r="C1553" s="57" t="s">
        <v>407</v>
      </c>
      <c r="D1553" s="56" t="s">
        <v>406</v>
      </c>
      <c r="E1553" s="55" t="s">
        <v>43</v>
      </c>
      <c r="F1553" s="53">
        <v>2</v>
      </c>
      <c r="G1553" s="53">
        <v>0</v>
      </c>
      <c r="H1553" s="54">
        <v>0</v>
      </c>
      <c r="I1553" s="54"/>
      <c r="J1553" s="54">
        <v>0</v>
      </c>
      <c r="K1553" s="53">
        <f t="shared" si="642"/>
        <v>2</v>
      </c>
      <c r="L1553" s="52">
        <v>7.24</v>
      </c>
      <c r="M1553" s="51">
        <f t="shared" si="647"/>
        <v>14.48</v>
      </c>
      <c r="N1553" s="50"/>
      <c r="O1553" s="50">
        <f t="shared" si="627"/>
        <v>0</v>
      </c>
      <c r="P1553" s="50"/>
      <c r="Q1553" s="50">
        <f t="shared" si="628"/>
        <v>0</v>
      </c>
      <c r="R1553" s="50"/>
      <c r="S1553" s="50">
        <f t="shared" si="629"/>
        <v>0</v>
      </c>
      <c r="T1553" s="50"/>
      <c r="U1553" s="50">
        <f t="shared" si="630"/>
        <v>0</v>
      </c>
      <c r="V1553" s="50"/>
      <c r="W1553" s="50">
        <f t="shared" si="631"/>
        <v>0</v>
      </c>
      <c r="X1553" s="50"/>
      <c r="Y1553" s="50">
        <f t="shared" si="632"/>
        <v>0</v>
      </c>
      <c r="Z1553" s="50"/>
      <c r="AA1553" s="50">
        <f t="shared" si="633"/>
        <v>0</v>
      </c>
      <c r="AB1553" s="50"/>
      <c r="AC1553" s="50">
        <f t="shared" si="643"/>
        <v>0</v>
      </c>
      <c r="AD1553" s="50"/>
      <c r="AE1553" s="50">
        <f t="shared" si="637"/>
        <v>0</v>
      </c>
      <c r="AF1553" s="50"/>
      <c r="AG1553" s="50">
        <f t="shared" si="638"/>
        <v>0</v>
      </c>
      <c r="AH1553" s="50"/>
      <c r="AI1553" s="50">
        <f t="shared" si="635"/>
        <v>0</v>
      </c>
      <c r="AJ1553" s="50"/>
      <c r="AK1553" s="50">
        <f t="shared" si="634"/>
        <v>0</v>
      </c>
      <c r="AL1553" s="50"/>
      <c r="AM1553" s="50">
        <f t="shared" si="644"/>
        <v>0</v>
      </c>
      <c r="AN1553" s="50"/>
      <c r="AO1553" s="50">
        <f t="shared" si="645"/>
        <v>0</v>
      </c>
      <c r="AP1553" s="49">
        <f t="shared" si="646"/>
        <v>0</v>
      </c>
      <c r="AQ1553" s="49">
        <f t="shared" si="639"/>
        <v>0</v>
      </c>
      <c r="AR1553" s="49">
        <f t="shared" si="640"/>
        <v>2</v>
      </c>
      <c r="AS1553" s="58">
        <f t="shared" si="641"/>
        <v>14.48</v>
      </c>
      <c r="AT1553" s="47"/>
      <c r="AU1553" s="46"/>
      <c r="AV1553" s="24">
        <f t="shared" si="626"/>
        <v>0</v>
      </c>
      <c r="AW1553" s="23" t="str">
        <f t="shared" si="636"/>
        <v>NÃO MEDIDO</v>
      </c>
      <c r="AX1553" s="45"/>
    </row>
    <row r="1554" spans="1:50" s="41" customFormat="1" ht="30" customHeight="1" x14ac:dyDescent="0.2">
      <c r="A1554" s="41" t="s">
        <v>39</v>
      </c>
      <c r="C1554" s="57" t="s">
        <v>405</v>
      </c>
      <c r="D1554" s="56" t="s">
        <v>404</v>
      </c>
      <c r="E1554" s="55" t="s">
        <v>182</v>
      </c>
      <c r="F1554" s="53">
        <v>350</v>
      </c>
      <c r="G1554" s="53">
        <v>0</v>
      </c>
      <c r="H1554" s="54">
        <v>0</v>
      </c>
      <c r="I1554" s="54"/>
      <c r="J1554" s="54">
        <v>0</v>
      </c>
      <c r="K1554" s="53">
        <f t="shared" si="642"/>
        <v>350</v>
      </c>
      <c r="L1554" s="52">
        <v>7.98</v>
      </c>
      <c r="M1554" s="51">
        <f t="shared" si="647"/>
        <v>2793</v>
      </c>
      <c r="N1554" s="50"/>
      <c r="O1554" s="50">
        <f t="shared" si="627"/>
        <v>0</v>
      </c>
      <c r="P1554" s="50"/>
      <c r="Q1554" s="50">
        <f t="shared" si="628"/>
        <v>0</v>
      </c>
      <c r="R1554" s="50"/>
      <c r="S1554" s="50">
        <f t="shared" si="629"/>
        <v>0</v>
      </c>
      <c r="T1554" s="50"/>
      <c r="U1554" s="50">
        <f t="shared" si="630"/>
        <v>0</v>
      </c>
      <c r="V1554" s="50"/>
      <c r="W1554" s="50">
        <f t="shared" si="631"/>
        <v>0</v>
      </c>
      <c r="X1554" s="50"/>
      <c r="Y1554" s="50">
        <f t="shared" si="632"/>
        <v>0</v>
      </c>
      <c r="Z1554" s="50"/>
      <c r="AA1554" s="50">
        <f t="shared" si="633"/>
        <v>0</v>
      </c>
      <c r="AB1554" s="50"/>
      <c r="AC1554" s="50">
        <f t="shared" si="643"/>
        <v>0</v>
      </c>
      <c r="AD1554" s="50"/>
      <c r="AE1554" s="50">
        <f t="shared" si="637"/>
        <v>0</v>
      </c>
      <c r="AF1554" s="50"/>
      <c r="AG1554" s="50">
        <f t="shared" si="638"/>
        <v>0</v>
      </c>
      <c r="AH1554" s="50">
        <v>246</v>
      </c>
      <c r="AI1554" s="50">
        <f t="shared" si="635"/>
        <v>1963.08</v>
      </c>
      <c r="AJ1554" s="50"/>
      <c r="AK1554" s="50">
        <f t="shared" si="634"/>
        <v>0</v>
      </c>
      <c r="AL1554" s="50"/>
      <c r="AM1554" s="50">
        <f t="shared" si="644"/>
        <v>0</v>
      </c>
      <c r="AN1554" s="50"/>
      <c r="AO1554" s="50">
        <f t="shared" si="645"/>
        <v>0</v>
      </c>
      <c r="AP1554" s="49">
        <f t="shared" si="646"/>
        <v>246</v>
      </c>
      <c r="AQ1554" s="49">
        <f t="shared" si="639"/>
        <v>1963.08</v>
      </c>
      <c r="AR1554" s="49">
        <f t="shared" si="640"/>
        <v>104</v>
      </c>
      <c r="AS1554" s="58">
        <f t="shared" si="641"/>
        <v>829.92000000000007</v>
      </c>
      <c r="AT1554" s="47"/>
      <c r="AU1554" s="46"/>
      <c r="AV1554" s="24">
        <f t="shared" si="626"/>
        <v>0</v>
      </c>
      <c r="AW1554" s="23" t="str">
        <f t="shared" si="636"/>
        <v>NÃO MEDIDO</v>
      </c>
      <c r="AX1554" s="45"/>
    </row>
    <row r="1555" spans="1:50" s="41" customFormat="1" ht="30" customHeight="1" x14ac:dyDescent="0.2">
      <c r="A1555" s="41" t="s">
        <v>39</v>
      </c>
      <c r="C1555" s="57" t="s">
        <v>403</v>
      </c>
      <c r="D1555" s="56" t="s">
        <v>402</v>
      </c>
      <c r="E1555" s="55" t="s">
        <v>43</v>
      </c>
      <c r="F1555" s="53">
        <v>8</v>
      </c>
      <c r="G1555" s="53">
        <v>0</v>
      </c>
      <c r="H1555" s="54">
        <v>0</v>
      </c>
      <c r="I1555" s="54"/>
      <c r="J1555" s="54">
        <v>0</v>
      </c>
      <c r="K1555" s="53">
        <f t="shared" si="642"/>
        <v>8</v>
      </c>
      <c r="L1555" s="52">
        <v>45.52</v>
      </c>
      <c r="M1555" s="51">
        <f t="shared" si="647"/>
        <v>364.16</v>
      </c>
      <c r="N1555" s="50"/>
      <c r="O1555" s="50">
        <f t="shared" si="627"/>
        <v>0</v>
      </c>
      <c r="P1555" s="50"/>
      <c r="Q1555" s="50">
        <f t="shared" si="628"/>
        <v>0</v>
      </c>
      <c r="R1555" s="50"/>
      <c r="S1555" s="50">
        <f t="shared" si="629"/>
        <v>0</v>
      </c>
      <c r="T1555" s="50"/>
      <c r="U1555" s="50">
        <f t="shared" si="630"/>
        <v>0</v>
      </c>
      <c r="V1555" s="50"/>
      <c r="W1555" s="50">
        <f t="shared" si="631"/>
        <v>0</v>
      </c>
      <c r="X1555" s="50"/>
      <c r="Y1555" s="50">
        <f t="shared" si="632"/>
        <v>0</v>
      </c>
      <c r="Z1555" s="50"/>
      <c r="AA1555" s="50">
        <f t="shared" si="633"/>
        <v>0</v>
      </c>
      <c r="AB1555" s="50"/>
      <c r="AC1555" s="50">
        <f t="shared" si="643"/>
        <v>0</v>
      </c>
      <c r="AD1555" s="50"/>
      <c r="AE1555" s="50">
        <f t="shared" si="637"/>
        <v>0</v>
      </c>
      <c r="AF1555" s="50"/>
      <c r="AG1555" s="50">
        <f t="shared" si="638"/>
        <v>0</v>
      </c>
      <c r="AH1555" s="50">
        <v>8</v>
      </c>
      <c r="AI1555" s="50">
        <f t="shared" si="635"/>
        <v>364.16</v>
      </c>
      <c r="AJ1555" s="50"/>
      <c r="AK1555" s="50">
        <f t="shared" si="634"/>
        <v>0</v>
      </c>
      <c r="AL1555" s="50"/>
      <c r="AM1555" s="50">
        <f t="shared" si="644"/>
        <v>0</v>
      </c>
      <c r="AN1555" s="50"/>
      <c r="AO1555" s="50">
        <f t="shared" si="645"/>
        <v>0</v>
      </c>
      <c r="AP1555" s="49">
        <f t="shared" si="646"/>
        <v>8</v>
      </c>
      <c r="AQ1555" s="49">
        <f t="shared" si="639"/>
        <v>364.16</v>
      </c>
      <c r="AR1555" s="49">
        <f t="shared" si="640"/>
        <v>0</v>
      </c>
      <c r="AS1555" s="58">
        <f t="shared" si="641"/>
        <v>0</v>
      </c>
      <c r="AT1555" s="47"/>
      <c r="AU1555" s="46"/>
      <c r="AV1555" s="24">
        <f t="shared" si="626"/>
        <v>0</v>
      </c>
      <c r="AW1555" s="23" t="str">
        <f t="shared" ref="AW1555:AW1586" si="648">IF(AV1555&lt;&gt;0,"MEDIDO","NÃO MEDIDO")</f>
        <v>NÃO MEDIDO</v>
      </c>
      <c r="AX1555" s="45"/>
    </row>
    <row r="1556" spans="1:50" s="41" customFormat="1" ht="30" customHeight="1" x14ac:dyDescent="0.2">
      <c r="A1556" s="41" t="s">
        <v>39</v>
      </c>
      <c r="C1556" s="57" t="s">
        <v>401</v>
      </c>
      <c r="D1556" s="56" t="s">
        <v>400</v>
      </c>
      <c r="E1556" s="55" t="s">
        <v>43</v>
      </c>
      <c r="F1556" s="53">
        <v>8</v>
      </c>
      <c r="G1556" s="53">
        <v>0</v>
      </c>
      <c r="H1556" s="54">
        <v>0</v>
      </c>
      <c r="I1556" s="54"/>
      <c r="J1556" s="54">
        <v>0</v>
      </c>
      <c r="K1556" s="53">
        <f t="shared" si="642"/>
        <v>8</v>
      </c>
      <c r="L1556" s="52">
        <v>31.1</v>
      </c>
      <c r="M1556" s="51">
        <f t="shared" si="647"/>
        <v>248.8</v>
      </c>
      <c r="N1556" s="50"/>
      <c r="O1556" s="50">
        <f t="shared" si="627"/>
        <v>0</v>
      </c>
      <c r="P1556" s="50"/>
      <c r="Q1556" s="50">
        <f t="shared" si="628"/>
        <v>0</v>
      </c>
      <c r="R1556" s="50"/>
      <c r="S1556" s="50">
        <f t="shared" si="629"/>
        <v>0</v>
      </c>
      <c r="T1556" s="50"/>
      <c r="U1556" s="50">
        <f t="shared" si="630"/>
        <v>0</v>
      </c>
      <c r="V1556" s="50"/>
      <c r="W1556" s="50">
        <f t="shared" si="631"/>
        <v>0</v>
      </c>
      <c r="X1556" s="50"/>
      <c r="Y1556" s="50">
        <f t="shared" si="632"/>
        <v>0</v>
      </c>
      <c r="Z1556" s="50"/>
      <c r="AA1556" s="50">
        <f t="shared" si="633"/>
        <v>0</v>
      </c>
      <c r="AB1556" s="50"/>
      <c r="AC1556" s="50">
        <f t="shared" si="643"/>
        <v>0</v>
      </c>
      <c r="AD1556" s="50"/>
      <c r="AE1556" s="50">
        <f t="shared" si="637"/>
        <v>0</v>
      </c>
      <c r="AF1556" s="50"/>
      <c r="AG1556" s="50">
        <f t="shared" si="638"/>
        <v>0</v>
      </c>
      <c r="AH1556" s="50">
        <v>8</v>
      </c>
      <c r="AI1556" s="50">
        <f t="shared" si="635"/>
        <v>248.8</v>
      </c>
      <c r="AJ1556" s="50"/>
      <c r="AK1556" s="50">
        <f t="shared" si="634"/>
        <v>0</v>
      </c>
      <c r="AL1556" s="50"/>
      <c r="AM1556" s="50">
        <f t="shared" si="644"/>
        <v>0</v>
      </c>
      <c r="AN1556" s="50"/>
      <c r="AO1556" s="50">
        <f t="shared" si="645"/>
        <v>0</v>
      </c>
      <c r="AP1556" s="49">
        <f t="shared" si="646"/>
        <v>8</v>
      </c>
      <c r="AQ1556" s="49">
        <f t="shared" si="639"/>
        <v>248.8</v>
      </c>
      <c r="AR1556" s="49">
        <f t="shared" si="640"/>
        <v>0</v>
      </c>
      <c r="AS1556" s="58">
        <f t="shared" si="641"/>
        <v>0</v>
      </c>
      <c r="AT1556" s="47"/>
      <c r="AU1556" s="46"/>
      <c r="AV1556" s="24">
        <f t="shared" si="626"/>
        <v>0</v>
      </c>
      <c r="AW1556" s="23" t="str">
        <f t="shared" si="648"/>
        <v>NÃO MEDIDO</v>
      </c>
      <c r="AX1556" s="45"/>
    </row>
    <row r="1557" spans="1:50" s="41" customFormat="1" ht="30" customHeight="1" x14ac:dyDescent="0.2">
      <c r="A1557" s="41" t="s">
        <v>39</v>
      </c>
      <c r="C1557" s="57" t="s">
        <v>399</v>
      </c>
      <c r="D1557" s="56" t="s">
        <v>398</v>
      </c>
      <c r="E1557" s="55" t="s">
        <v>43</v>
      </c>
      <c r="F1557" s="53">
        <v>3</v>
      </c>
      <c r="G1557" s="53">
        <v>0</v>
      </c>
      <c r="H1557" s="54">
        <v>0</v>
      </c>
      <c r="I1557" s="54"/>
      <c r="J1557" s="54">
        <v>0</v>
      </c>
      <c r="K1557" s="53">
        <f t="shared" si="642"/>
        <v>3</v>
      </c>
      <c r="L1557" s="52">
        <v>417.82</v>
      </c>
      <c r="M1557" s="51">
        <f t="shared" si="647"/>
        <v>1253.46</v>
      </c>
      <c r="N1557" s="50"/>
      <c r="O1557" s="50">
        <f t="shared" si="627"/>
        <v>0</v>
      </c>
      <c r="P1557" s="50"/>
      <c r="Q1557" s="50">
        <f t="shared" si="628"/>
        <v>0</v>
      </c>
      <c r="R1557" s="50"/>
      <c r="S1557" s="50">
        <f t="shared" si="629"/>
        <v>0</v>
      </c>
      <c r="T1557" s="50"/>
      <c r="U1557" s="50">
        <f t="shared" si="630"/>
        <v>0</v>
      </c>
      <c r="V1557" s="50"/>
      <c r="W1557" s="50">
        <f t="shared" si="631"/>
        <v>0</v>
      </c>
      <c r="X1557" s="50"/>
      <c r="Y1557" s="50">
        <f t="shared" si="632"/>
        <v>0</v>
      </c>
      <c r="Z1557" s="50"/>
      <c r="AA1557" s="50">
        <f t="shared" si="633"/>
        <v>0</v>
      </c>
      <c r="AB1557" s="50"/>
      <c r="AC1557" s="50">
        <f t="shared" si="643"/>
        <v>0</v>
      </c>
      <c r="AD1557" s="50"/>
      <c r="AE1557" s="50">
        <f t="shared" si="637"/>
        <v>0</v>
      </c>
      <c r="AF1557" s="50"/>
      <c r="AG1557" s="50">
        <f t="shared" si="638"/>
        <v>0</v>
      </c>
      <c r="AH1557" s="50">
        <v>3</v>
      </c>
      <c r="AI1557" s="50">
        <f t="shared" si="635"/>
        <v>1253.46</v>
      </c>
      <c r="AJ1557" s="50"/>
      <c r="AK1557" s="50">
        <f t="shared" si="634"/>
        <v>0</v>
      </c>
      <c r="AL1557" s="50"/>
      <c r="AM1557" s="50">
        <f t="shared" si="644"/>
        <v>0</v>
      </c>
      <c r="AN1557" s="50"/>
      <c r="AO1557" s="50">
        <f t="shared" si="645"/>
        <v>0</v>
      </c>
      <c r="AP1557" s="49">
        <f t="shared" si="646"/>
        <v>3</v>
      </c>
      <c r="AQ1557" s="49">
        <f t="shared" si="639"/>
        <v>1253.46</v>
      </c>
      <c r="AR1557" s="49">
        <f t="shared" si="640"/>
        <v>0</v>
      </c>
      <c r="AS1557" s="58">
        <f t="shared" si="641"/>
        <v>0</v>
      </c>
      <c r="AT1557" s="47"/>
      <c r="AU1557" s="46"/>
      <c r="AV1557" s="24">
        <f t="shared" ref="AV1557:AV1620" si="649">INDEX($N$10:$AO$1747,ROW()-9,MATCH($AV$10,$N$10:$AO$10,0))</f>
        <v>0</v>
      </c>
      <c r="AW1557" s="23" t="str">
        <f t="shared" si="648"/>
        <v>NÃO MEDIDO</v>
      </c>
      <c r="AX1557" s="45"/>
    </row>
    <row r="1558" spans="1:50" s="41" customFormat="1" ht="30" customHeight="1" x14ac:dyDescent="0.2">
      <c r="A1558" s="41" t="s">
        <v>39</v>
      </c>
      <c r="C1558" s="57" t="s">
        <v>397</v>
      </c>
      <c r="D1558" s="56" t="s">
        <v>396</v>
      </c>
      <c r="E1558" s="55" t="s">
        <v>43</v>
      </c>
      <c r="F1558" s="53">
        <v>2</v>
      </c>
      <c r="G1558" s="53">
        <v>0</v>
      </c>
      <c r="H1558" s="54">
        <v>0</v>
      </c>
      <c r="I1558" s="54"/>
      <c r="J1558" s="54">
        <v>0</v>
      </c>
      <c r="K1558" s="53">
        <f t="shared" si="642"/>
        <v>2</v>
      </c>
      <c r="L1558" s="52">
        <v>315.01</v>
      </c>
      <c r="M1558" s="51">
        <f t="shared" si="647"/>
        <v>630.02</v>
      </c>
      <c r="N1558" s="50"/>
      <c r="O1558" s="50">
        <f t="shared" si="627"/>
        <v>0</v>
      </c>
      <c r="P1558" s="50"/>
      <c r="Q1558" s="50">
        <f t="shared" si="628"/>
        <v>0</v>
      </c>
      <c r="R1558" s="50"/>
      <c r="S1558" s="50">
        <f t="shared" si="629"/>
        <v>0</v>
      </c>
      <c r="T1558" s="50"/>
      <c r="U1558" s="50">
        <f t="shared" si="630"/>
        <v>0</v>
      </c>
      <c r="V1558" s="50"/>
      <c r="W1558" s="50">
        <f t="shared" si="631"/>
        <v>0</v>
      </c>
      <c r="X1558" s="50"/>
      <c r="Y1558" s="50">
        <f t="shared" si="632"/>
        <v>0</v>
      </c>
      <c r="Z1558" s="50"/>
      <c r="AA1558" s="50">
        <f t="shared" si="633"/>
        <v>0</v>
      </c>
      <c r="AB1558" s="50"/>
      <c r="AC1558" s="50">
        <f t="shared" si="643"/>
        <v>0</v>
      </c>
      <c r="AD1558" s="50"/>
      <c r="AE1558" s="50">
        <f t="shared" si="637"/>
        <v>0</v>
      </c>
      <c r="AF1558" s="50"/>
      <c r="AG1558" s="50">
        <f t="shared" si="638"/>
        <v>0</v>
      </c>
      <c r="AH1558" s="50">
        <v>2</v>
      </c>
      <c r="AI1558" s="50">
        <f t="shared" si="635"/>
        <v>630.02</v>
      </c>
      <c r="AJ1558" s="50"/>
      <c r="AK1558" s="50">
        <f t="shared" si="634"/>
        <v>0</v>
      </c>
      <c r="AL1558" s="50"/>
      <c r="AM1558" s="50">
        <f t="shared" si="644"/>
        <v>0</v>
      </c>
      <c r="AN1558" s="50"/>
      <c r="AO1558" s="50">
        <f t="shared" si="645"/>
        <v>0</v>
      </c>
      <c r="AP1558" s="49">
        <f t="shared" si="646"/>
        <v>2</v>
      </c>
      <c r="AQ1558" s="49">
        <f t="shared" si="639"/>
        <v>630.02</v>
      </c>
      <c r="AR1558" s="49">
        <f t="shared" si="640"/>
        <v>0</v>
      </c>
      <c r="AS1558" s="58">
        <f t="shared" si="641"/>
        <v>0</v>
      </c>
      <c r="AT1558" s="47"/>
      <c r="AU1558" s="46"/>
      <c r="AV1558" s="24">
        <f t="shared" si="649"/>
        <v>0</v>
      </c>
      <c r="AW1558" s="23" t="str">
        <f t="shared" si="648"/>
        <v>NÃO MEDIDO</v>
      </c>
      <c r="AX1558" s="45"/>
    </row>
    <row r="1559" spans="1:50" s="41" customFormat="1" ht="45.75" customHeight="1" x14ac:dyDescent="0.2">
      <c r="A1559" s="41" t="s">
        <v>39</v>
      </c>
      <c r="C1559" s="57" t="s">
        <v>395</v>
      </c>
      <c r="D1559" s="56" t="s">
        <v>394</v>
      </c>
      <c r="E1559" s="55" t="s">
        <v>43</v>
      </c>
      <c r="F1559" s="53">
        <v>4</v>
      </c>
      <c r="G1559" s="53">
        <v>0</v>
      </c>
      <c r="H1559" s="54">
        <v>0</v>
      </c>
      <c r="I1559" s="54"/>
      <c r="J1559" s="54">
        <v>0</v>
      </c>
      <c r="K1559" s="53">
        <f t="shared" si="642"/>
        <v>4</v>
      </c>
      <c r="L1559" s="52">
        <v>825.81</v>
      </c>
      <c r="M1559" s="51">
        <f t="shared" si="647"/>
        <v>3303.24</v>
      </c>
      <c r="N1559" s="50"/>
      <c r="O1559" s="50">
        <f t="shared" si="627"/>
        <v>0</v>
      </c>
      <c r="P1559" s="50"/>
      <c r="Q1559" s="50">
        <f t="shared" si="628"/>
        <v>0</v>
      </c>
      <c r="R1559" s="50"/>
      <c r="S1559" s="50">
        <f t="shared" si="629"/>
        <v>0</v>
      </c>
      <c r="T1559" s="50"/>
      <c r="U1559" s="50">
        <f t="shared" si="630"/>
        <v>0</v>
      </c>
      <c r="V1559" s="50"/>
      <c r="W1559" s="50">
        <f t="shared" si="631"/>
        <v>0</v>
      </c>
      <c r="X1559" s="50"/>
      <c r="Y1559" s="50">
        <f t="shared" si="632"/>
        <v>0</v>
      </c>
      <c r="Z1559" s="50"/>
      <c r="AA1559" s="50">
        <f t="shared" si="633"/>
        <v>0</v>
      </c>
      <c r="AB1559" s="50"/>
      <c r="AC1559" s="50">
        <f t="shared" si="643"/>
        <v>0</v>
      </c>
      <c r="AD1559" s="50"/>
      <c r="AE1559" s="50">
        <f t="shared" si="637"/>
        <v>0</v>
      </c>
      <c r="AF1559" s="50"/>
      <c r="AG1559" s="50">
        <f t="shared" si="638"/>
        <v>0</v>
      </c>
      <c r="AH1559" s="50">
        <v>4</v>
      </c>
      <c r="AI1559" s="50">
        <f t="shared" si="635"/>
        <v>3303.24</v>
      </c>
      <c r="AJ1559" s="50"/>
      <c r="AK1559" s="50">
        <f t="shared" si="634"/>
        <v>0</v>
      </c>
      <c r="AL1559" s="50"/>
      <c r="AM1559" s="50">
        <f t="shared" si="644"/>
        <v>0</v>
      </c>
      <c r="AN1559" s="50"/>
      <c r="AO1559" s="50">
        <f t="shared" si="645"/>
        <v>0</v>
      </c>
      <c r="AP1559" s="49">
        <f t="shared" si="646"/>
        <v>4</v>
      </c>
      <c r="AQ1559" s="49">
        <f t="shared" si="639"/>
        <v>3303.24</v>
      </c>
      <c r="AR1559" s="49">
        <f t="shared" si="640"/>
        <v>0</v>
      </c>
      <c r="AS1559" s="58">
        <f t="shared" si="641"/>
        <v>0</v>
      </c>
      <c r="AT1559" s="47"/>
      <c r="AU1559" s="46"/>
      <c r="AV1559" s="24">
        <f t="shared" si="649"/>
        <v>0</v>
      </c>
      <c r="AW1559" s="23" t="str">
        <f t="shared" si="648"/>
        <v>NÃO MEDIDO</v>
      </c>
      <c r="AX1559" s="45"/>
    </row>
    <row r="1560" spans="1:50" s="41" customFormat="1" ht="45.75" customHeight="1" x14ac:dyDescent="0.2">
      <c r="A1560" s="41" t="s">
        <v>39</v>
      </c>
      <c r="C1560" s="57" t="s">
        <v>393</v>
      </c>
      <c r="D1560" s="56" t="s">
        <v>392</v>
      </c>
      <c r="E1560" s="55" t="s">
        <v>43</v>
      </c>
      <c r="F1560" s="53">
        <v>1</v>
      </c>
      <c r="G1560" s="53">
        <v>0</v>
      </c>
      <c r="H1560" s="54">
        <v>0</v>
      </c>
      <c r="I1560" s="54"/>
      <c r="J1560" s="54">
        <v>0</v>
      </c>
      <c r="K1560" s="53">
        <f t="shared" si="642"/>
        <v>1</v>
      </c>
      <c r="L1560" s="52">
        <v>1993.26</v>
      </c>
      <c r="M1560" s="51">
        <f t="shared" si="647"/>
        <v>1993.26</v>
      </c>
      <c r="N1560" s="50"/>
      <c r="O1560" s="50">
        <f t="shared" si="627"/>
        <v>0</v>
      </c>
      <c r="P1560" s="50"/>
      <c r="Q1560" s="50">
        <f t="shared" si="628"/>
        <v>0</v>
      </c>
      <c r="R1560" s="50"/>
      <c r="S1560" s="50">
        <f t="shared" si="629"/>
        <v>0</v>
      </c>
      <c r="T1560" s="50"/>
      <c r="U1560" s="50">
        <f t="shared" si="630"/>
        <v>0</v>
      </c>
      <c r="V1560" s="50"/>
      <c r="W1560" s="50">
        <f t="shared" si="631"/>
        <v>0</v>
      </c>
      <c r="X1560" s="50"/>
      <c r="Y1560" s="50">
        <f t="shared" si="632"/>
        <v>0</v>
      </c>
      <c r="Z1560" s="50"/>
      <c r="AA1560" s="50">
        <f t="shared" si="633"/>
        <v>0</v>
      </c>
      <c r="AB1560" s="50"/>
      <c r="AC1560" s="50">
        <f t="shared" si="643"/>
        <v>0</v>
      </c>
      <c r="AD1560" s="50"/>
      <c r="AE1560" s="50">
        <f t="shared" si="637"/>
        <v>0</v>
      </c>
      <c r="AF1560" s="50"/>
      <c r="AG1560" s="50">
        <f t="shared" si="638"/>
        <v>0</v>
      </c>
      <c r="AH1560" s="50">
        <v>1</v>
      </c>
      <c r="AI1560" s="50">
        <f t="shared" si="635"/>
        <v>1993.26</v>
      </c>
      <c r="AJ1560" s="50"/>
      <c r="AK1560" s="50">
        <f t="shared" si="634"/>
        <v>0</v>
      </c>
      <c r="AL1560" s="50"/>
      <c r="AM1560" s="50">
        <f t="shared" si="644"/>
        <v>0</v>
      </c>
      <c r="AN1560" s="50"/>
      <c r="AO1560" s="50">
        <f t="shared" si="645"/>
        <v>0</v>
      </c>
      <c r="AP1560" s="49">
        <f t="shared" si="646"/>
        <v>1</v>
      </c>
      <c r="AQ1560" s="49">
        <f t="shared" si="639"/>
        <v>1993.26</v>
      </c>
      <c r="AR1560" s="49">
        <f t="shared" si="640"/>
        <v>0</v>
      </c>
      <c r="AS1560" s="58">
        <f t="shared" si="641"/>
        <v>0</v>
      </c>
      <c r="AT1560" s="47"/>
      <c r="AU1560" s="46"/>
      <c r="AV1560" s="24">
        <f t="shared" si="649"/>
        <v>0</v>
      </c>
      <c r="AW1560" s="23" t="str">
        <f t="shared" si="648"/>
        <v>NÃO MEDIDO</v>
      </c>
      <c r="AX1560" s="45"/>
    </row>
    <row r="1561" spans="1:50" s="41" customFormat="1" ht="45.75" customHeight="1" x14ac:dyDescent="0.2">
      <c r="A1561" s="41" t="s">
        <v>39</v>
      </c>
      <c r="C1561" s="57" t="s">
        <v>391</v>
      </c>
      <c r="D1561" s="56" t="s">
        <v>390</v>
      </c>
      <c r="E1561" s="55" t="s">
        <v>182</v>
      </c>
      <c r="F1561" s="53">
        <v>250</v>
      </c>
      <c r="G1561" s="53">
        <v>0</v>
      </c>
      <c r="H1561" s="54">
        <v>0</v>
      </c>
      <c r="I1561" s="54"/>
      <c r="J1561" s="54">
        <v>0</v>
      </c>
      <c r="K1561" s="53">
        <f t="shared" si="642"/>
        <v>250</v>
      </c>
      <c r="L1561" s="52">
        <v>102.68</v>
      </c>
      <c r="M1561" s="51">
        <f t="shared" si="647"/>
        <v>25670</v>
      </c>
      <c r="N1561" s="50"/>
      <c r="O1561" s="50">
        <f t="shared" si="627"/>
        <v>0</v>
      </c>
      <c r="P1561" s="50"/>
      <c r="Q1561" s="50">
        <f t="shared" si="628"/>
        <v>0</v>
      </c>
      <c r="R1561" s="50"/>
      <c r="S1561" s="50">
        <f t="shared" si="629"/>
        <v>0</v>
      </c>
      <c r="T1561" s="50"/>
      <c r="U1561" s="50">
        <f t="shared" si="630"/>
        <v>0</v>
      </c>
      <c r="V1561" s="50"/>
      <c r="W1561" s="50">
        <f t="shared" si="631"/>
        <v>0</v>
      </c>
      <c r="X1561" s="50"/>
      <c r="Y1561" s="50">
        <f t="shared" si="632"/>
        <v>0</v>
      </c>
      <c r="Z1561" s="50"/>
      <c r="AA1561" s="50">
        <f t="shared" si="633"/>
        <v>0</v>
      </c>
      <c r="AB1561" s="50"/>
      <c r="AC1561" s="50">
        <f t="shared" si="643"/>
        <v>0</v>
      </c>
      <c r="AD1561" s="50"/>
      <c r="AE1561" s="50">
        <f t="shared" si="637"/>
        <v>0</v>
      </c>
      <c r="AF1561" s="50"/>
      <c r="AG1561" s="50">
        <f t="shared" si="638"/>
        <v>0</v>
      </c>
      <c r="AH1561" s="50">
        <v>210</v>
      </c>
      <c r="AI1561" s="50">
        <f t="shared" si="635"/>
        <v>21562.799999999999</v>
      </c>
      <c r="AJ1561" s="50"/>
      <c r="AK1561" s="50">
        <f t="shared" si="634"/>
        <v>0</v>
      </c>
      <c r="AL1561" s="50"/>
      <c r="AM1561" s="50">
        <f t="shared" si="644"/>
        <v>0</v>
      </c>
      <c r="AN1561" s="50"/>
      <c r="AO1561" s="50">
        <f t="shared" si="645"/>
        <v>0</v>
      </c>
      <c r="AP1561" s="49">
        <f t="shared" si="646"/>
        <v>210</v>
      </c>
      <c r="AQ1561" s="49">
        <f t="shared" si="639"/>
        <v>21562.799999999999</v>
      </c>
      <c r="AR1561" s="49">
        <f t="shared" si="640"/>
        <v>40</v>
      </c>
      <c r="AS1561" s="58">
        <f t="shared" si="641"/>
        <v>4107.2000000000007</v>
      </c>
      <c r="AT1561" s="47"/>
      <c r="AU1561" s="46"/>
      <c r="AV1561" s="24">
        <f t="shared" si="649"/>
        <v>0</v>
      </c>
      <c r="AW1561" s="23" t="str">
        <f t="shared" si="648"/>
        <v>NÃO MEDIDO</v>
      </c>
      <c r="AX1561" s="45"/>
    </row>
    <row r="1562" spans="1:50" s="41" customFormat="1" ht="38.25" customHeight="1" x14ac:dyDescent="0.2">
      <c r="A1562" s="41" t="s">
        <v>39</v>
      </c>
      <c r="C1562" s="57" t="s">
        <v>389</v>
      </c>
      <c r="D1562" s="56" t="s">
        <v>388</v>
      </c>
      <c r="E1562" s="55" t="s">
        <v>182</v>
      </c>
      <c r="F1562" s="53">
        <v>1030</v>
      </c>
      <c r="G1562" s="53">
        <v>0</v>
      </c>
      <c r="H1562" s="54">
        <v>0</v>
      </c>
      <c r="I1562" s="54"/>
      <c r="J1562" s="54">
        <v>0</v>
      </c>
      <c r="K1562" s="53">
        <f t="shared" si="642"/>
        <v>1030</v>
      </c>
      <c r="L1562" s="52">
        <v>6.26</v>
      </c>
      <c r="M1562" s="51">
        <f t="shared" si="647"/>
        <v>6447.8</v>
      </c>
      <c r="N1562" s="50"/>
      <c r="O1562" s="50">
        <f t="shared" si="627"/>
        <v>0</v>
      </c>
      <c r="P1562" s="50"/>
      <c r="Q1562" s="50">
        <f t="shared" si="628"/>
        <v>0</v>
      </c>
      <c r="R1562" s="50"/>
      <c r="S1562" s="50">
        <f t="shared" si="629"/>
        <v>0</v>
      </c>
      <c r="T1562" s="50"/>
      <c r="U1562" s="50">
        <f t="shared" si="630"/>
        <v>0</v>
      </c>
      <c r="V1562" s="50"/>
      <c r="W1562" s="50">
        <f t="shared" si="631"/>
        <v>0</v>
      </c>
      <c r="X1562" s="50"/>
      <c r="Y1562" s="50">
        <f t="shared" si="632"/>
        <v>0</v>
      </c>
      <c r="Z1562" s="50"/>
      <c r="AA1562" s="50">
        <f t="shared" si="633"/>
        <v>0</v>
      </c>
      <c r="AB1562" s="50"/>
      <c r="AC1562" s="50">
        <f t="shared" si="643"/>
        <v>0</v>
      </c>
      <c r="AD1562" s="50"/>
      <c r="AE1562" s="50">
        <f t="shared" si="637"/>
        <v>0</v>
      </c>
      <c r="AF1562" s="50"/>
      <c r="AG1562" s="50">
        <f t="shared" si="638"/>
        <v>0</v>
      </c>
      <c r="AH1562" s="50">
        <v>407</v>
      </c>
      <c r="AI1562" s="50">
        <f t="shared" si="635"/>
        <v>2547.8200000000002</v>
      </c>
      <c r="AJ1562" s="50"/>
      <c r="AK1562" s="50">
        <f t="shared" si="634"/>
        <v>0</v>
      </c>
      <c r="AL1562" s="50"/>
      <c r="AM1562" s="50">
        <f t="shared" si="644"/>
        <v>0</v>
      </c>
      <c r="AN1562" s="50"/>
      <c r="AO1562" s="50">
        <f t="shared" si="645"/>
        <v>0</v>
      </c>
      <c r="AP1562" s="49">
        <f t="shared" si="646"/>
        <v>407</v>
      </c>
      <c r="AQ1562" s="49">
        <f t="shared" si="639"/>
        <v>2547.8200000000002</v>
      </c>
      <c r="AR1562" s="49">
        <f t="shared" si="640"/>
        <v>623</v>
      </c>
      <c r="AS1562" s="58">
        <f t="shared" si="641"/>
        <v>3899.98</v>
      </c>
      <c r="AT1562" s="47"/>
      <c r="AU1562" s="46"/>
      <c r="AV1562" s="24">
        <f t="shared" si="649"/>
        <v>0</v>
      </c>
      <c r="AW1562" s="23" t="str">
        <f t="shared" si="648"/>
        <v>NÃO MEDIDO</v>
      </c>
      <c r="AX1562" s="45"/>
    </row>
    <row r="1563" spans="1:50" s="41" customFormat="1" ht="38.25" customHeight="1" x14ac:dyDescent="0.2">
      <c r="A1563" s="41" t="s">
        <v>39</v>
      </c>
      <c r="C1563" s="57" t="s">
        <v>387</v>
      </c>
      <c r="D1563" s="56" t="s">
        <v>386</v>
      </c>
      <c r="E1563" s="55" t="s">
        <v>182</v>
      </c>
      <c r="F1563" s="53">
        <v>50</v>
      </c>
      <c r="G1563" s="53">
        <v>0</v>
      </c>
      <c r="H1563" s="54">
        <v>0</v>
      </c>
      <c r="I1563" s="54"/>
      <c r="J1563" s="54">
        <v>0</v>
      </c>
      <c r="K1563" s="53">
        <f t="shared" si="642"/>
        <v>50</v>
      </c>
      <c r="L1563" s="52">
        <v>6.26</v>
      </c>
      <c r="M1563" s="51">
        <f t="shared" si="647"/>
        <v>313</v>
      </c>
      <c r="N1563" s="50"/>
      <c r="O1563" s="50">
        <f t="shared" si="627"/>
        <v>0</v>
      </c>
      <c r="P1563" s="50"/>
      <c r="Q1563" s="50">
        <f t="shared" si="628"/>
        <v>0</v>
      </c>
      <c r="R1563" s="50"/>
      <c r="S1563" s="50">
        <f t="shared" si="629"/>
        <v>0</v>
      </c>
      <c r="T1563" s="50"/>
      <c r="U1563" s="50">
        <f t="shared" si="630"/>
        <v>0</v>
      </c>
      <c r="V1563" s="50"/>
      <c r="W1563" s="50">
        <f t="shared" si="631"/>
        <v>0</v>
      </c>
      <c r="X1563" s="50"/>
      <c r="Y1563" s="50">
        <f t="shared" si="632"/>
        <v>0</v>
      </c>
      <c r="Z1563" s="50"/>
      <c r="AA1563" s="50">
        <f t="shared" si="633"/>
        <v>0</v>
      </c>
      <c r="AB1563" s="50"/>
      <c r="AC1563" s="50">
        <f t="shared" si="643"/>
        <v>0</v>
      </c>
      <c r="AD1563" s="50"/>
      <c r="AE1563" s="50">
        <f t="shared" si="637"/>
        <v>0</v>
      </c>
      <c r="AF1563" s="50"/>
      <c r="AG1563" s="50">
        <f t="shared" si="638"/>
        <v>0</v>
      </c>
      <c r="AH1563" s="50">
        <v>50</v>
      </c>
      <c r="AI1563" s="50">
        <f t="shared" si="635"/>
        <v>313</v>
      </c>
      <c r="AJ1563" s="50"/>
      <c r="AK1563" s="50">
        <f t="shared" si="634"/>
        <v>0</v>
      </c>
      <c r="AL1563" s="50"/>
      <c r="AM1563" s="50">
        <f t="shared" si="644"/>
        <v>0</v>
      </c>
      <c r="AN1563" s="50"/>
      <c r="AO1563" s="50">
        <f t="shared" si="645"/>
        <v>0</v>
      </c>
      <c r="AP1563" s="49">
        <f t="shared" si="646"/>
        <v>50</v>
      </c>
      <c r="AQ1563" s="49">
        <f t="shared" si="639"/>
        <v>313</v>
      </c>
      <c r="AR1563" s="49">
        <f t="shared" si="640"/>
        <v>0</v>
      </c>
      <c r="AS1563" s="58">
        <f t="shared" si="641"/>
        <v>0</v>
      </c>
      <c r="AT1563" s="47"/>
      <c r="AU1563" s="46"/>
      <c r="AV1563" s="24">
        <f t="shared" si="649"/>
        <v>0</v>
      </c>
      <c r="AW1563" s="23" t="str">
        <f t="shared" si="648"/>
        <v>NÃO MEDIDO</v>
      </c>
      <c r="AX1563" s="45"/>
    </row>
    <row r="1564" spans="1:50" s="41" customFormat="1" ht="38.25" customHeight="1" x14ac:dyDescent="0.2">
      <c r="A1564" s="41" t="s">
        <v>39</v>
      </c>
      <c r="C1564" s="57" t="s">
        <v>385</v>
      </c>
      <c r="D1564" s="56" t="s">
        <v>384</v>
      </c>
      <c r="E1564" s="55" t="s">
        <v>43</v>
      </c>
      <c r="F1564" s="53">
        <v>2</v>
      </c>
      <c r="G1564" s="53">
        <v>0</v>
      </c>
      <c r="H1564" s="54">
        <v>0</v>
      </c>
      <c r="I1564" s="54"/>
      <c r="J1564" s="54">
        <v>0</v>
      </c>
      <c r="K1564" s="53">
        <f t="shared" si="642"/>
        <v>2</v>
      </c>
      <c r="L1564" s="52">
        <v>114.34</v>
      </c>
      <c r="M1564" s="51">
        <f t="shared" si="647"/>
        <v>228.68</v>
      </c>
      <c r="N1564" s="50"/>
      <c r="O1564" s="50">
        <f t="shared" si="627"/>
        <v>0</v>
      </c>
      <c r="P1564" s="50"/>
      <c r="Q1564" s="50">
        <f t="shared" si="628"/>
        <v>0</v>
      </c>
      <c r="R1564" s="50"/>
      <c r="S1564" s="50">
        <f t="shared" si="629"/>
        <v>0</v>
      </c>
      <c r="T1564" s="50"/>
      <c r="U1564" s="50">
        <f t="shared" si="630"/>
        <v>0</v>
      </c>
      <c r="V1564" s="50"/>
      <c r="W1564" s="50">
        <f t="shared" si="631"/>
        <v>0</v>
      </c>
      <c r="X1564" s="50"/>
      <c r="Y1564" s="50">
        <f t="shared" si="632"/>
        <v>0</v>
      </c>
      <c r="Z1564" s="50"/>
      <c r="AA1564" s="50">
        <f t="shared" si="633"/>
        <v>0</v>
      </c>
      <c r="AB1564" s="50"/>
      <c r="AC1564" s="50">
        <f t="shared" si="643"/>
        <v>0</v>
      </c>
      <c r="AD1564" s="50"/>
      <c r="AE1564" s="50">
        <f t="shared" si="637"/>
        <v>0</v>
      </c>
      <c r="AF1564" s="50"/>
      <c r="AG1564" s="50">
        <f t="shared" si="638"/>
        <v>0</v>
      </c>
      <c r="AH1564" s="50">
        <v>2</v>
      </c>
      <c r="AI1564" s="50">
        <f t="shared" si="635"/>
        <v>228.68</v>
      </c>
      <c r="AJ1564" s="50"/>
      <c r="AK1564" s="50">
        <f t="shared" si="634"/>
        <v>0</v>
      </c>
      <c r="AL1564" s="50"/>
      <c r="AM1564" s="50">
        <f t="shared" si="644"/>
        <v>0</v>
      </c>
      <c r="AN1564" s="50"/>
      <c r="AO1564" s="50">
        <f t="shared" si="645"/>
        <v>0</v>
      </c>
      <c r="AP1564" s="49">
        <f t="shared" si="646"/>
        <v>2</v>
      </c>
      <c r="AQ1564" s="49">
        <f t="shared" si="639"/>
        <v>228.68</v>
      </c>
      <c r="AR1564" s="49">
        <f t="shared" si="640"/>
        <v>0</v>
      </c>
      <c r="AS1564" s="58">
        <f t="shared" si="641"/>
        <v>0</v>
      </c>
      <c r="AT1564" s="47"/>
      <c r="AU1564" s="46"/>
      <c r="AV1564" s="24">
        <f t="shared" si="649"/>
        <v>0</v>
      </c>
      <c r="AW1564" s="23" t="str">
        <f t="shared" si="648"/>
        <v>NÃO MEDIDO</v>
      </c>
      <c r="AX1564" s="45"/>
    </row>
    <row r="1565" spans="1:50" s="41" customFormat="1" ht="38.25" customHeight="1" x14ac:dyDescent="0.2">
      <c r="A1565" s="41" t="s">
        <v>39</v>
      </c>
      <c r="C1565" s="57" t="s">
        <v>383</v>
      </c>
      <c r="D1565" s="56" t="s">
        <v>382</v>
      </c>
      <c r="E1565" s="55" t="s">
        <v>43</v>
      </c>
      <c r="F1565" s="53">
        <v>2</v>
      </c>
      <c r="G1565" s="53">
        <v>0</v>
      </c>
      <c r="H1565" s="54">
        <v>0</v>
      </c>
      <c r="I1565" s="54"/>
      <c r="J1565" s="54">
        <v>0</v>
      </c>
      <c r="K1565" s="53">
        <f t="shared" si="642"/>
        <v>2</v>
      </c>
      <c r="L1565" s="52">
        <v>132.41</v>
      </c>
      <c r="M1565" s="51">
        <f t="shared" si="647"/>
        <v>264.82</v>
      </c>
      <c r="N1565" s="50"/>
      <c r="O1565" s="50">
        <f t="shared" si="627"/>
        <v>0</v>
      </c>
      <c r="P1565" s="50"/>
      <c r="Q1565" s="50">
        <f t="shared" si="628"/>
        <v>0</v>
      </c>
      <c r="R1565" s="50"/>
      <c r="S1565" s="50">
        <f t="shared" si="629"/>
        <v>0</v>
      </c>
      <c r="T1565" s="50"/>
      <c r="U1565" s="50">
        <f t="shared" si="630"/>
        <v>0</v>
      </c>
      <c r="V1565" s="50"/>
      <c r="W1565" s="50">
        <f t="shared" si="631"/>
        <v>0</v>
      </c>
      <c r="X1565" s="50"/>
      <c r="Y1565" s="50">
        <f t="shared" si="632"/>
        <v>0</v>
      </c>
      <c r="Z1565" s="50"/>
      <c r="AA1565" s="50">
        <f t="shared" si="633"/>
        <v>0</v>
      </c>
      <c r="AB1565" s="50"/>
      <c r="AC1565" s="50">
        <f t="shared" si="643"/>
        <v>0</v>
      </c>
      <c r="AD1565" s="50"/>
      <c r="AE1565" s="50">
        <f t="shared" si="637"/>
        <v>0</v>
      </c>
      <c r="AF1565" s="50"/>
      <c r="AG1565" s="50">
        <f t="shared" si="638"/>
        <v>0</v>
      </c>
      <c r="AH1565" s="50">
        <v>2</v>
      </c>
      <c r="AI1565" s="50">
        <f t="shared" si="635"/>
        <v>264.82</v>
      </c>
      <c r="AJ1565" s="50"/>
      <c r="AK1565" s="50">
        <f t="shared" si="634"/>
        <v>0</v>
      </c>
      <c r="AL1565" s="50"/>
      <c r="AM1565" s="50">
        <f t="shared" si="644"/>
        <v>0</v>
      </c>
      <c r="AN1565" s="50"/>
      <c r="AO1565" s="50">
        <f t="shared" si="645"/>
        <v>0</v>
      </c>
      <c r="AP1565" s="49">
        <f t="shared" si="646"/>
        <v>2</v>
      </c>
      <c r="AQ1565" s="49">
        <f t="shared" si="639"/>
        <v>264.82</v>
      </c>
      <c r="AR1565" s="49">
        <f t="shared" si="640"/>
        <v>0</v>
      </c>
      <c r="AS1565" s="58">
        <f t="shared" si="641"/>
        <v>0</v>
      </c>
      <c r="AT1565" s="47"/>
      <c r="AU1565" s="46"/>
      <c r="AV1565" s="24">
        <f t="shared" si="649"/>
        <v>0</v>
      </c>
      <c r="AW1565" s="23" t="str">
        <f t="shared" si="648"/>
        <v>NÃO MEDIDO</v>
      </c>
      <c r="AX1565" s="45"/>
    </row>
    <row r="1566" spans="1:50" s="41" customFormat="1" ht="38.25" customHeight="1" x14ac:dyDescent="0.2">
      <c r="A1566" s="41" t="s">
        <v>39</v>
      </c>
      <c r="C1566" s="57" t="s">
        <v>381</v>
      </c>
      <c r="D1566" s="56" t="s">
        <v>380</v>
      </c>
      <c r="E1566" s="55" t="s">
        <v>43</v>
      </c>
      <c r="F1566" s="53">
        <v>2</v>
      </c>
      <c r="G1566" s="53">
        <v>0</v>
      </c>
      <c r="H1566" s="54">
        <v>0</v>
      </c>
      <c r="I1566" s="54"/>
      <c r="J1566" s="54">
        <v>0</v>
      </c>
      <c r="K1566" s="53">
        <f t="shared" si="642"/>
        <v>2</v>
      </c>
      <c r="L1566" s="52">
        <v>56.04</v>
      </c>
      <c r="M1566" s="51">
        <f t="shared" si="647"/>
        <v>112.08</v>
      </c>
      <c r="N1566" s="50"/>
      <c r="O1566" s="50">
        <f t="shared" si="627"/>
        <v>0</v>
      </c>
      <c r="P1566" s="50"/>
      <c r="Q1566" s="50">
        <f t="shared" si="628"/>
        <v>0</v>
      </c>
      <c r="R1566" s="50"/>
      <c r="S1566" s="50">
        <f t="shared" si="629"/>
        <v>0</v>
      </c>
      <c r="T1566" s="50"/>
      <c r="U1566" s="50">
        <f t="shared" si="630"/>
        <v>0</v>
      </c>
      <c r="V1566" s="50"/>
      <c r="W1566" s="50">
        <f t="shared" si="631"/>
        <v>0</v>
      </c>
      <c r="X1566" s="50"/>
      <c r="Y1566" s="50">
        <f t="shared" si="632"/>
        <v>0</v>
      </c>
      <c r="Z1566" s="50"/>
      <c r="AA1566" s="50">
        <f t="shared" si="633"/>
        <v>0</v>
      </c>
      <c r="AB1566" s="50"/>
      <c r="AC1566" s="50">
        <f t="shared" si="643"/>
        <v>0</v>
      </c>
      <c r="AD1566" s="50"/>
      <c r="AE1566" s="50">
        <f t="shared" si="637"/>
        <v>0</v>
      </c>
      <c r="AF1566" s="50"/>
      <c r="AG1566" s="50">
        <f t="shared" si="638"/>
        <v>0</v>
      </c>
      <c r="AH1566" s="50">
        <v>2</v>
      </c>
      <c r="AI1566" s="50">
        <f t="shared" si="635"/>
        <v>112.08</v>
      </c>
      <c r="AJ1566" s="50"/>
      <c r="AK1566" s="50">
        <f t="shared" si="634"/>
        <v>0</v>
      </c>
      <c r="AL1566" s="50"/>
      <c r="AM1566" s="50">
        <f t="shared" si="644"/>
        <v>0</v>
      </c>
      <c r="AN1566" s="50"/>
      <c r="AO1566" s="50">
        <f t="shared" si="645"/>
        <v>0</v>
      </c>
      <c r="AP1566" s="49">
        <f t="shared" si="646"/>
        <v>2</v>
      </c>
      <c r="AQ1566" s="49">
        <f t="shared" si="639"/>
        <v>112.08</v>
      </c>
      <c r="AR1566" s="49">
        <f t="shared" si="640"/>
        <v>0</v>
      </c>
      <c r="AS1566" s="58">
        <f t="shared" si="641"/>
        <v>0</v>
      </c>
      <c r="AT1566" s="47"/>
      <c r="AU1566" s="46"/>
      <c r="AV1566" s="24">
        <f t="shared" si="649"/>
        <v>0</v>
      </c>
      <c r="AW1566" s="23" t="str">
        <f t="shared" si="648"/>
        <v>NÃO MEDIDO</v>
      </c>
      <c r="AX1566" s="45"/>
    </row>
    <row r="1567" spans="1:50" s="41" customFormat="1" ht="38.25" customHeight="1" x14ac:dyDescent="0.2">
      <c r="A1567" s="41" t="s">
        <v>39</v>
      </c>
      <c r="C1567" s="57" t="s">
        <v>379</v>
      </c>
      <c r="D1567" s="56" t="s">
        <v>378</v>
      </c>
      <c r="E1567" s="55" t="s">
        <v>43</v>
      </c>
      <c r="F1567" s="53">
        <v>20</v>
      </c>
      <c r="G1567" s="53">
        <v>0</v>
      </c>
      <c r="H1567" s="54">
        <v>0</v>
      </c>
      <c r="I1567" s="54"/>
      <c r="J1567" s="54">
        <v>0</v>
      </c>
      <c r="K1567" s="53">
        <f t="shared" si="642"/>
        <v>20</v>
      </c>
      <c r="L1567" s="52">
        <v>18.34</v>
      </c>
      <c r="M1567" s="51">
        <f t="shared" si="647"/>
        <v>366.8</v>
      </c>
      <c r="N1567" s="50"/>
      <c r="O1567" s="50">
        <f t="shared" si="627"/>
        <v>0</v>
      </c>
      <c r="P1567" s="50"/>
      <c r="Q1567" s="50">
        <f t="shared" si="628"/>
        <v>0</v>
      </c>
      <c r="R1567" s="50"/>
      <c r="S1567" s="50">
        <f t="shared" si="629"/>
        <v>0</v>
      </c>
      <c r="T1567" s="50"/>
      <c r="U1567" s="50">
        <f t="shared" si="630"/>
        <v>0</v>
      </c>
      <c r="V1567" s="50"/>
      <c r="W1567" s="50">
        <f t="shared" si="631"/>
        <v>0</v>
      </c>
      <c r="X1567" s="50"/>
      <c r="Y1567" s="50">
        <f t="shared" si="632"/>
        <v>0</v>
      </c>
      <c r="Z1567" s="50"/>
      <c r="AA1567" s="50">
        <f t="shared" si="633"/>
        <v>0</v>
      </c>
      <c r="AB1567" s="50"/>
      <c r="AC1567" s="50">
        <f t="shared" si="643"/>
        <v>0</v>
      </c>
      <c r="AD1567" s="50"/>
      <c r="AE1567" s="50">
        <f t="shared" si="637"/>
        <v>0</v>
      </c>
      <c r="AF1567" s="50"/>
      <c r="AG1567" s="50">
        <f t="shared" si="638"/>
        <v>0</v>
      </c>
      <c r="AH1567" s="50">
        <v>20</v>
      </c>
      <c r="AI1567" s="50">
        <f t="shared" si="635"/>
        <v>366.8</v>
      </c>
      <c r="AJ1567" s="50"/>
      <c r="AK1567" s="50">
        <f t="shared" si="634"/>
        <v>0</v>
      </c>
      <c r="AL1567" s="50"/>
      <c r="AM1567" s="50">
        <f t="shared" si="644"/>
        <v>0</v>
      </c>
      <c r="AN1567" s="50"/>
      <c r="AO1567" s="50">
        <f t="shared" si="645"/>
        <v>0</v>
      </c>
      <c r="AP1567" s="49">
        <f t="shared" si="646"/>
        <v>20</v>
      </c>
      <c r="AQ1567" s="49">
        <f t="shared" si="639"/>
        <v>366.8</v>
      </c>
      <c r="AR1567" s="49">
        <f t="shared" si="640"/>
        <v>0</v>
      </c>
      <c r="AS1567" s="58">
        <f t="shared" si="641"/>
        <v>0</v>
      </c>
      <c r="AT1567" s="47"/>
      <c r="AU1567" s="46"/>
      <c r="AV1567" s="24">
        <f t="shared" si="649"/>
        <v>0</v>
      </c>
      <c r="AW1567" s="23" t="str">
        <f t="shared" si="648"/>
        <v>NÃO MEDIDO</v>
      </c>
      <c r="AX1567" s="45"/>
    </row>
    <row r="1568" spans="1:50" s="41" customFormat="1" ht="45.75" customHeight="1" x14ac:dyDescent="0.2">
      <c r="A1568" s="41" t="s">
        <v>39</v>
      </c>
      <c r="C1568" s="57" t="s">
        <v>377</v>
      </c>
      <c r="D1568" s="56" t="s">
        <v>376</v>
      </c>
      <c r="E1568" s="55" t="s">
        <v>43</v>
      </c>
      <c r="F1568" s="53">
        <v>12</v>
      </c>
      <c r="G1568" s="53">
        <v>0</v>
      </c>
      <c r="H1568" s="54">
        <v>0</v>
      </c>
      <c r="I1568" s="54"/>
      <c r="J1568" s="54">
        <v>0</v>
      </c>
      <c r="K1568" s="53">
        <f t="shared" si="642"/>
        <v>12</v>
      </c>
      <c r="L1568" s="52">
        <v>3113.58</v>
      </c>
      <c r="M1568" s="51">
        <f t="shared" si="647"/>
        <v>37362.959999999999</v>
      </c>
      <c r="N1568" s="50"/>
      <c r="O1568" s="50">
        <f t="shared" si="627"/>
        <v>0</v>
      </c>
      <c r="P1568" s="50"/>
      <c r="Q1568" s="50">
        <f t="shared" si="628"/>
        <v>0</v>
      </c>
      <c r="R1568" s="50"/>
      <c r="S1568" s="50">
        <f t="shared" si="629"/>
        <v>0</v>
      </c>
      <c r="T1568" s="50"/>
      <c r="U1568" s="50">
        <f t="shared" si="630"/>
        <v>0</v>
      </c>
      <c r="V1568" s="50"/>
      <c r="W1568" s="50">
        <f t="shared" si="631"/>
        <v>0</v>
      </c>
      <c r="X1568" s="50"/>
      <c r="Y1568" s="50">
        <f t="shared" si="632"/>
        <v>0</v>
      </c>
      <c r="Z1568" s="50"/>
      <c r="AA1568" s="50">
        <f t="shared" si="633"/>
        <v>0</v>
      </c>
      <c r="AB1568" s="50"/>
      <c r="AC1568" s="50">
        <f t="shared" si="643"/>
        <v>0</v>
      </c>
      <c r="AD1568" s="50"/>
      <c r="AE1568" s="50">
        <f t="shared" si="637"/>
        <v>0</v>
      </c>
      <c r="AF1568" s="50"/>
      <c r="AG1568" s="50">
        <f t="shared" si="638"/>
        <v>0</v>
      </c>
      <c r="AH1568" s="50">
        <v>12</v>
      </c>
      <c r="AI1568" s="50">
        <f t="shared" si="635"/>
        <v>37362.959999999999</v>
      </c>
      <c r="AJ1568" s="50"/>
      <c r="AK1568" s="50">
        <f t="shared" si="634"/>
        <v>0</v>
      </c>
      <c r="AL1568" s="50"/>
      <c r="AM1568" s="50">
        <f t="shared" si="644"/>
        <v>0</v>
      </c>
      <c r="AN1568" s="50"/>
      <c r="AO1568" s="50">
        <f t="shared" si="645"/>
        <v>0</v>
      </c>
      <c r="AP1568" s="49">
        <f t="shared" si="646"/>
        <v>12</v>
      </c>
      <c r="AQ1568" s="49">
        <f t="shared" si="639"/>
        <v>37362.959999999999</v>
      </c>
      <c r="AR1568" s="49">
        <f t="shared" si="640"/>
        <v>0</v>
      </c>
      <c r="AS1568" s="58">
        <f t="shared" si="641"/>
        <v>0</v>
      </c>
      <c r="AT1568" s="47"/>
      <c r="AU1568" s="46"/>
      <c r="AV1568" s="24">
        <f t="shared" si="649"/>
        <v>0</v>
      </c>
      <c r="AW1568" s="23" t="str">
        <f t="shared" si="648"/>
        <v>NÃO MEDIDO</v>
      </c>
      <c r="AX1568" s="45"/>
    </row>
    <row r="1569" spans="1:50" s="41" customFormat="1" ht="33" customHeight="1" x14ac:dyDescent="0.2">
      <c r="A1569" s="41" t="s">
        <v>39</v>
      </c>
      <c r="C1569" s="57" t="s">
        <v>375</v>
      </c>
      <c r="D1569" s="56" t="s">
        <v>374</v>
      </c>
      <c r="E1569" s="55" t="s">
        <v>43</v>
      </c>
      <c r="F1569" s="53">
        <v>40</v>
      </c>
      <c r="G1569" s="53">
        <v>0</v>
      </c>
      <c r="H1569" s="54">
        <v>0</v>
      </c>
      <c r="I1569" s="54"/>
      <c r="J1569" s="54">
        <v>0</v>
      </c>
      <c r="K1569" s="53">
        <f t="shared" si="642"/>
        <v>40</v>
      </c>
      <c r="L1569" s="52">
        <v>86.96</v>
      </c>
      <c r="M1569" s="51">
        <f t="shared" si="647"/>
        <v>3478.4</v>
      </c>
      <c r="N1569" s="50"/>
      <c r="O1569" s="50">
        <f t="shared" si="627"/>
        <v>0</v>
      </c>
      <c r="P1569" s="50"/>
      <c r="Q1569" s="50">
        <f t="shared" si="628"/>
        <v>0</v>
      </c>
      <c r="R1569" s="50"/>
      <c r="S1569" s="50">
        <f t="shared" si="629"/>
        <v>0</v>
      </c>
      <c r="T1569" s="50"/>
      <c r="U1569" s="50">
        <f t="shared" si="630"/>
        <v>0</v>
      </c>
      <c r="V1569" s="50"/>
      <c r="W1569" s="50">
        <f t="shared" si="631"/>
        <v>0</v>
      </c>
      <c r="X1569" s="50"/>
      <c r="Y1569" s="50">
        <f t="shared" si="632"/>
        <v>0</v>
      </c>
      <c r="Z1569" s="50"/>
      <c r="AA1569" s="50">
        <f t="shared" si="633"/>
        <v>0</v>
      </c>
      <c r="AB1569" s="50"/>
      <c r="AC1569" s="50">
        <f t="shared" si="643"/>
        <v>0</v>
      </c>
      <c r="AD1569" s="50"/>
      <c r="AE1569" s="50">
        <f t="shared" si="637"/>
        <v>0</v>
      </c>
      <c r="AF1569" s="50"/>
      <c r="AG1569" s="50">
        <f t="shared" si="638"/>
        <v>0</v>
      </c>
      <c r="AH1569" s="50">
        <v>40</v>
      </c>
      <c r="AI1569" s="50">
        <f t="shared" si="635"/>
        <v>3478.4</v>
      </c>
      <c r="AJ1569" s="50"/>
      <c r="AK1569" s="50">
        <f t="shared" si="634"/>
        <v>0</v>
      </c>
      <c r="AL1569" s="50"/>
      <c r="AM1569" s="50">
        <f t="shared" si="644"/>
        <v>0</v>
      </c>
      <c r="AN1569" s="50"/>
      <c r="AO1569" s="50">
        <f t="shared" si="645"/>
        <v>0</v>
      </c>
      <c r="AP1569" s="49">
        <f t="shared" si="646"/>
        <v>40</v>
      </c>
      <c r="AQ1569" s="49">
        <f t="shared" si="639"/>
        <v>3478.4</v>
      </c>
      <c r="AR1569" s="49">
        <f t="shared" si="640"/>
        <v>0</v>
      </c>
      <c r="AS1569" s="58">
        <f t="shared" si="641"/>
        <v>0</v>
      </c>
      <c r="AT1569" s="47"/>
      <c r="AU1569" s="46"/>
      <c r="AV1569" s="24">
        <f t="shared" si="649"/>
        <v>0</v>
      </c>
      <c r="AW1569" s="23" t="str">
        <f t="shared" si="648"/>
        <v>NÃO MEDIDO</v>
      </c>
      <c r="AX1569" s="45"/>
    </row>
    <row r="1570" spans="1:50" s="41" customFormat="1" ht="33" customHeight="1" x14ac:dyDescent="0.2">
      <c r="A1570" s="41" t="s">
        <v>39</v>
      </c>
      <c r="C1570" s="57" t="s">
        <v>373</v>
      </c>
      <c r="D1570" s="56" t="s">
        <v>372</v>
      </c>
      <c r="E1570" s="55" t="s">
        <v>43</v>
      </c>
      <c r="F1570" s="53">
        <v>25</v>
      </c>
      <c r="G1570" s="53">
        <v>0</v>
      </c>
      <c r="H1570" s="54">
        <v>0</v>
      </c>
      <c r="I1570" s="54"/>
      <c r="J1570" s="54">
        <v>0</v>
      </c>
      <c r="K1570" s="53">
        <f t="shared" si="642"/>
        <v>25</v>
      </c>
      <c r="L1570" s="52">
        <v>55.14</v>
      </c>
      <c r="M1570" s="51">
        <f t="shared" si="647"/>
        <v>1378.5</v>
      </c>
      <c r="N1570" s="50"/>
      <c r="O1570" s="50">
        <f t="shared" ref="O1570:O1633" si="650">ROUND(N1570*$L1570,2)</f>
        <v>0</v>
      </c>
      <c r="P1570" s="50"/>
      <c r="Q1570" s="50">
        <f t="shared" ref="Q1570:Q1633" si="651">ROUND(P1570*$L1570,2)</f>
        <v>0</v>
      </c>
      <c r="R1570" s="50"/>
      <c r="S1570" s="50">
        <f t="shared" ref="S1570:S1633" si="652">ROUND(R1570*$L1570,2)</f>
        <v>0</v>
      </c>
      <c r="T1570" s="50"/>
      <c r="U1570" s="50">
        <f t="shared" ref="U1570:U1633" si="653">ROUND(T1570*$L1570,2)</f>
        <v>0</v>
      </c>
      <c r="V1570" s="50"/>
      <c r="W1570" s="50">
        <f t="shared" ref="W1570:W1633" si="654">ROUND(V1570*$L1570,2)</f>
        <v>0</v>
      </c>
      <c r="X1570" s="50"/>
      <c r="Y1570" s="50">
        <f t="shared" ref="Y1570:Y1633" si="655">ROUND(X1570*$L1570,2)</f>
        <v>0</v>
      </c>
      <c r="Z1570" s="50"/>
      <c r="AA1570" s="50">
        <f t="shared" ref="AA1570:AA1633" si="656">ROUND(Z1570*$L1570,2)</f>
        <v>0</v>
      </c>
      <c r="AB1570" s="50"/>
      <c r="AC1570" s="50">
        <f t="shared" si="643"/>
        <v>0</v>
      </c>
      <c r="AD1570" s="50"/>
      <c r="AE1570" s="50">
        <f t="shared" si="637"/>
        <v>0</v>
      </c>
      <c r="AF1570" s="50"/>
      <c r="AG1570" s="50">
        <f t="shared" si="638"/>
        <v>0</v>
      </c>
      <c r="AH1570" s="50">
        <v>25</v>
      </c>
      <c r="AI1570" s="50">
        <f t="shared" si="635"/>
        <v>1378.5</v>
      </c>
      <c r="AJ1570" s="50"/>
      <c r="AK1570" s="50">
        <f t="shared" si="634"/>
        <v>0</v>
      </c>
      <c r="AL1570" s="50"/>
      <c r="AM1570" s="50">
        <f t="shared" si="644"/>
        <v>0</v>
      </c>
      <c r="AN1570" s="50"/>
      <c r="AO1570" s="50">
        <f t="shared" si="645"/>
        <v>0</v>
      </c>
      <c r="AP1570" s="49">
        <f t="shared" si="646"/>
        <v>25</v>
      </c>
      <c r="AQ1570" s="49">
        <f t="shared" si="639"/>
        <v>1378.5</v>
      </c>
      <c r="AR1570" s="49">
        <f t="shared" si="640"/>
        <v>0</v>
      </c>
      <c r="AS1570" s="58">
        <f t="shared" si="641"/>
        <v>0</v>
      </c>
      <c r="AT1570" s="47"/>
      <c r="AU1570" s="46"/>
      <c r="AV1570" s="24">
        <f t="shared" si="649"/>
        <v>0</v>
      </c>
      <c r="AW1570" s="23" t="str">
        <f t="shared" si="648"/>
        <v>NÃO MEDIDO</v>
      </c>
      <c r="AX1570" s="45"/>
    </row>
    <row r="1571" spans="1:50" s="41" customFormat="1" ht="45.75" customHeight="1" x14ac:dyDescent="0.2">
      <c r="A1571" s="41" t="s">
        <v>39</v>
      </c>
      <c r="C1571" s="57" t="s">
        <v>371</v>
      </c>
      <c r="D1571" s="56" t="s">
        <v>370</v>
      </c>
      <c r="E1571" s="55" t="s">
        <v>43</v>
      </c>
      <c r="F1571" s="53">
        <v>2</v>
      </c>
      <c r="G1571" s="53">
        <v>0</v>
      </c>
      <c r="H1571" s="54">
        <v>0</v>
      </c>
      <c r="I1571" s="54"/>
      <c r="J1571" s="54">
        <v>0</v>
      </c>
      <c r="K1571" s="53">
        <f t="shared" si="642"/>
        <v>2</v>
      </c>
      <c r="L1571" s="52">
        <v>161.55000000000001</v>
      </c>
      <c r="M1571" s="51">
        <f t="shared" si="647"/>
        <v>323.10000000000002</v>
      </c>
      <c r="N1571" s="50"/>
      <c r="O1571" s="50">
        <f t="shared" si="650"/>
        <v>0</v>
      </c>
      <c r="P1571" s="50"/>
      <c r="Q1571" s="50">
        <f t="shared" si="651"/>
        <v>0</v>
      </c>
      <c r="R1571" s="50"/>
      <c r="S1571" s="50">
        <f t="shared" si="652"/>
        <v>0</v>
      </c>
      <c r="T1571" s="50"/>
      <c r="U1571" s="50">
        <f t="shared" si="653"/>
        <v>0</v>
      </c>
      <c r="V1571" s="50"/>
      <c r="W1571" s="50">
        <f t="shared" si="654"/>
        <v>0</v>
      </c>
      <c r="X1571" s="50"/>
      <c r="Y1571" s="50">
        <f t="shared" si="655"/>
        <v>0</v>
      </c>
      <c r="Z1571" s="50"/>
      <c r="AA1571" s="50">
        <f t="shared" si="656"/>
        <v>0</v>
      </c>
      <c r="AB1571" s="50"/>
      <c r="AC1571" s="50">
        <f t="shared" si="643"/>
        <v>0</v>
      </c>
      <c r="AD1571" s="50"/>
      <c r="AE1571" s="50">
        <f t="shared" si="637"/>
        <v>0</v>
      </c>
      <c r="AF1571" s="50"/>
      <c r="AG1571" s="50">
        <f t="shared" si="638"/>
        <v>0</v>
      </c>
      <c r="AH1571" s="50">
        <v>2</v>
      </c>
      <c r="AI1571" s="50">
        <f t="shared" si="635"/>
        <v>323.10000000000002</v>
      </c>
      <c r="AJ1571" s="50"/>
      <c r="AK1571" s="50">
        <f t="shared" si="634"/>
        <v>0</v>
      </c>
      <c r="AL1571" s="50"/>
      <c r="AM1571" s="50">
        <f t="shared" si="644"/>
        <v>0</v>
      </c>
      <c r="AN1571" s="50"/>
      <c r="AO1571" s="50">
        <f t="shared" si="645"/>
        <v>0</v>
      </c>
      <c r="AP1571" s="49">
        <f t="shared" si="646"/>
        <v>2</v>
      </c>
      <c r="AQ1571" s="49">
        <f t="shared" si="639"/>
        <v>323.10000000000002</v>
      </c>
      <c r="AR1571" s="49">
        <f t="shared" si="640"/>
        <v>0</v>
      </c>
      <c r="AS1571" s="58">
        <f t="shared" si="641"/>
        <v>0</v>
      </c>
      <c r="AT1571" s="47"/>
      <c r="AU1571" s="46"/>
      <c r="AV1571" s="24">
        <f t="shared" si="649"/>
        <v>0</v>
      </c>
      <c r="AW1571" s="23" t="str">
        <f t="shared" si="648"/>
        <v>NÃO MEDIDO</v>
      </c>
      <c r="AX1571" s="45"/>
    </row>
    <row r="1572" spans="1:50" s="41" customFormat="1" ht="45.75" customHeight="1" x14ac:dyDescent="0.2">
      <c r="A1572" s="41" t="s">
        <v>39</v>
      </c>
      <c r="C1572" s="57" t="s">
        <v>369</v>
      </c>
      <c r="D1572" s="56" t="s">
        <v>368</v>
      </c>
      <c r="E1572" s="55" t="s">
        <v>43</v>
      </c>
      <c r="F1572" s="53">
        <v>1</v>
      </c>
      <c r="G1572" s="53">
        <v>0</v>
      </c>
      <c r="H1572" s="54">
        <v>0</v>
      </c>
      <c r="I1572" s="54"/>
      <c r="J1572" s="54">
        <v>0</v>
      </c>
      <c r="K1572" s="53">
        <f t="shared" si="642"/>
        <v>1</v>
      </c>
      <c r="L1572" s="52">
        <v>436</v>
      </c>
      <c r="M1572" s="51">
        <f t="shared" si="647"/>
        <v>436</v>
      </c>
      <c r="N1572" s="50"/>
      <c r="O1572" s="50">
        <f t="shared" si="650"/>
        <v>0</v>
      </c>
      <c r="P1572" s="50"/>
      <c r="Q1572" s="50">
        <f t="shared" si="651"/>
        <v>0</v>
      </c>
      <c r="R1572" s="50"/>
      <c r="S1572" s="50">
        <f t="shared" si="652"/>
        <v>0</v>
      </c>
      <c r="T1572" s="50"/>
      <c r="U1572" s="50">
        <f t="shared" si="653"/>
        <v>0</v>
      </c>
      <c r="V1572" s="50"/>
      <c r="W1572" s="50">
        <f t="shared" si="654"/>
        <v>0</v>
      </c>
      <c r="X1572" s="50"/>
      <c r="Y1572" s="50">
        <f t="shared" si="655"/>
        <v>0</v>
      </c>
      <c r="Z1572" s="50"/>
      <c r="AA1572" s="50">
        <f t="shared" si="656"/>
        <v>0</v>
      </c>
      <c r="AB1572" s="50"/>
      <c r="AC1572" s="50">
        <f t="shared" si="643"/>
        <v>0</v>
      </c>
      <c r="AD1572" s="50"/>
      <c r="AE1572" s="50">
        <f t="shared" si="637"/>
        <v>0</v>
      </c>
      <c r="AF1572" s="50"/>
      <c r="AG1572" s="50">
        <f t="shared" si="638"/>
        <v>0</v>
      </c>
      <c r="AH1572" s="50">
        <v>1</v>
      </c>
      <c r="AI1572" s="50">
        <f t="shared" si="635"/>
        <v>436</v>
      </c>
      <c r="AJ1572" s="50"/>
      <c r="AK1572" s="50">
        <f t="shared" si="634"/>
        <v>0</v>
      </c>
      <c r="AL1572" s="50"/>
      <c r="AM1572" s="50">
        <f t="shared" si="644"/>
        <v>0</v>
      </c>
      <c r="AN1572" s="50"/>
      <c r="AO1572" s="50">
        <f t="shared" si="645"/>
        <v>0</v>
      </c>
      <c r="AP1572" s="49">
        <f t="shared" si="646"/>
        <v>1</v>
      </c>
      <c r="AQ1572" s="49">
        <f t="shared" si="639"/>
        <v>436</v>
      </c>
      <c r="AR1572" s="49">
        <f t="shared" si="640"/>
        <v>0</v>
      </c>
      <c r="AS1572" s="58">
        <f t="shared" si="641"/>
        <v>0</v>
      </c>
      <c r="AT1572" s="47"/>
      <c r="AU1572" s="46"/>
      <c r="AV1572" s="24">
        <f t="shared" si="649"/>
        <v>0</v>
      </c>
      <c r="AW1572" s="23" t="str">
        <f t="shared" si="648"/>
        <v>NÃO MEDIDO</v>
      </c>
      <c r="AX1572" s="45"/>
    </row>
    <row r="1573" spans="1:50" s="41" customFormat="1" ht="36" customHeight="1" x14ac:dyDescent="0.2">
      <c r="A1573" s="41" t="s">
        <v>39</v>
      </c>
      <c r="C1573" s="57" t="s">
        <v>367</v>
      </c>
      <c r="D1573" s="56" t="s">
        <v>366</v>
      </c>
      <c r="E1573" s="55" t="s">
        <v>43</v>
      </c>
      <c r="F1573" s="53">
        <v>6</v>
      </c>
      <c r="G1573" s="53">
        <v>0</v>
      </c>
      <c r="H1573" s="54">
        <v>0</v>
      </c>
      <c r="I1573" s="54"/>
      <c r="J1573" s="54">
        <v>0</v>
      </c>
      <c r="K1573" s="53">
        <f t="shared" si="642"/>
        <v>6</v>
      </c>
      <c r="L1573" s="52">
        <v>1179.2</v>
      </c>
      <c r="M1573" s="51">
        <f t="shared" si="647"/>
        <v>7075.2</v>
      </c>
      <c r="N1573" s="50"/>
      <c r="O1573" s="50">
        <f t="shared" si="650"/>
        <v>0</v>
      </c>
      <c r="P1573" s="50"/>
      <c r="Q1573" s="50">
        <f t="shared" si="651"/>
        <v>0</v>
      </c>
      <c r="R1573" s="50"/>
      <c r="S1573" s="50">
        <f t="shared" si="652"/>
        <v>0</v>
      </c>
      <c r="T1573" s="50"/>
      <c r="U1573" s="50">
        <f t="shared" si="653"/>
        <v>0</v>
      </c>
      <c r="V1573" s="50"/>
      <c r="W1573" s="50">
        <f t="shared" si="654"/>
        <v>0</v>
      </c>
      <c r="X1573" s="50"/>
      <c r="Y1573" s="50">
        <f t="shared" si="655"/>
        <v>0</v>
      </c>
      <c r="Z1573" s="50"/>
      <c r="AA1573" s="50">
        <f t="shared" si="656"/>
        <v>0</v>
      </c>
      <c r="AB1573" s="50"/>
      <c r="AC1573" s="50">
        <f t="shared" si="643"/>
        <v>0</v>
      </c>
      <c r="AD1573" s="50"/>
      <c r="AE1573" s="50">
        <f t="shared" si="637"/>
        <v>0</v>
      </c>
      <c r="AF1573" s="50"/>
      <c r="AG1573" s="50">
        <f t="shared" si="638"/>
        <v>0</v>
      </c>
      <c r="AH1573" s="50">
        <v>6</v>
      </c>
      <c r="AI1573" s="50">
        <f t="shared" si="635"/>
        <v>7075.2</v>
      </c>
      <c r="AJ1573" s="50"/>
      <c r="AK1573" s="50">
        <f t="shared" si="634"/>
        <v>0</v>
      </c>
      <c r="AL1573" s="50"/>
      <c r="AM1573" s="50">
        <f t="shared" si="644"/>
        <v>0</v>
      </c>
      <c r="AN1573" s="50"/>
      <c r="AO1573" s="50">
        <f t="shared" si="645"/>
        <v>0</v>
      </c>
      <c r="AP1573" s="49">
        <f t="shared" si="646"/>
        <v>6</v>
      </c>
      <c r="AQ1573" s="49">
        <f t="shared" si="639"/>
        <v>7075.2</v>
      </c>
      <c r="AR1573" s="49">
        <f t="shared" si="640"/>
        <v>0</v>
      </c>
      <c r="AS1573" s="58">
        <f t="shared" si="641"/>
        <v>0</v>
      </c>
      <c r="AT1573" s="47"/>
      <c r="AU1573" s="46"/>
      <c r="AV1573" s="24">
        <f t="shared" si="649"/>
        <v>0</v>
      </c>
      <c r="AW1573" s="23" t="str">
        <f t="shared" si="648"/>
        <v>NÃO MEDIDO</v>
      </c>
      <c r="AX1573" s="45"/>
    </row>
    <row r="1574" spans="1:50" s="41" customFormat="1" ht="68.25" customHeight="1" x14ac:dyDescent="0.2">
      <c r="A1574" s="41" t="s">
        <v>39</v>
      </c>
      <c r="C1574" s="57" t="s">
        <v>365</v>
      </c>
      <c r="D1574" s="56" t="s">
        <v>364</v>
      </c>
      <c r="E1574" s="55" t="s">
        <v>43</v>
      </c>
      <c r="F1574" s="53">
        <v>5</v>
      </c>
      <c r="G1574" s="53">
        <v>0</v>
      </c>
      <c r="H1574" s="54">
        <v>0</v>
      </c>
      <c r="I1574" s="54"/>
      <c r="J1574" s="54">
        <v>0</v>
      </c>
      <c r="K1574" s="53">
        <f t="shared" si="642"/>
        <v>5</v>
      </c>
      <c r="L1574" s="52">
        <v>18.34</v>
      </c>
      <c r="M1574" s="51">
        <f t="shared" si="647"/>
        <v>91.7</v>
      </c>
      <c r="N1574" s="50"/>
      <c r="O1574" s="50">
        <f t="shared" si="650"/>
        <v>0</v>
      </c>
      <c r="P1574" s="50"/>
      <c r="Q1574" s="50">
        <f t="shared" si="651"/>
        <v>0</v>
      </c>
      <c r="R1574" s="50"/>
      <c r="S1574" s="50">
        <f t="shared" si="652"/>
        <v>0</v>
      </c>
      <c r="T1574" s="50"/>
      <c r="U1574" s="50">
        <f t="shared" si="653"/>
        <v>0</v>
      </c>
      <c r="V1574" s="50"/>
      <c r="W1574" s="50">
        <f t="shared" si="654"/>
        <v>0</v>
      </c>
      <c r="X1574" s="50"/>
      <c r="Y1574" s="50">
        <f t="shared" si="655"/>
        <v>0</v>
      </c>
      <c r="Z1574" s="50"/>
      <c r="AA1574" s="50">
        <f t="shared" si="656"/>
        <v>0</v>
      </c>
      <c r="AB1574" s="50"/>
      <c r="AC1574" s="50">
        <f t="shared" si="643"/>
        <v>0</v>
      </c>
      <c r="AD1574" s="50"/>
      <c r="AE1574" s="50">
        <f t="shared" si="637"/>
        <v>0</v>
      </c>
      <c r="AF1574" s="50"/>
      <c r="AG1574" s="50">
        <f t="shared" si="638"/>
        <v>0</v>
      </c>
      <c r="AH1574" s="50">
        <v>5</v>
      </c>
      <c r="AI1574" s="50">
        <f t="shared" si="635"/>
        <v>91.7</v>
      </c>
      <c r="AJ1574" s="50"/>
      <c r="AK1574" s="50">
        <f t="shared" si="634"/>
        <v>0</v>
      </c>
      <c r="AL1574" s="50"/>
      <c r="AM1574" s="50">
        <f t="shared" si="644"/>
        <v>0</v>
      </c>
      <c r="AN1574" s="50"/>
      <c r="AO1574" s="50">
        <f t="shared" si="645"/>
        <v>0</v>
      </c>
      <c r="AP1574" s="49">
        <f t="shared" si="646"/>
        <v>5</v>
      </c>
      <c r="AQ1574" s="49">
        <f t="shared" si="639"/>
        <v>91.7</v>
      </c>
      <c r="AR1574" s="49">
        <f t="shared" si="640"/>
        <v>0</v>
      </c>
      <c r="AS1574" s="58">
        <f t="shared" si="641"/>
        <v>0</v>
      </c>
      <c r="AT1574" s="47"/>
      <c r="AU1574" s="46"/>
      <c r="AV1574" s="24">
        <f t="shared" si="649"/>
        <v>0</v>
      </c>
      <c r="AW1574" s="23" t="str">
        <f t="shared" si="648"/>
        <v>NÃO MEDIDO</v>
      </c>
      <c r="AX1574" s="45"/>
    </row>
    <row r="1575" spans="1:50" s="41" customFormat="1" ht="57.75" customHeight="1" x14ac:dyDescent="0.2">
      <c r="A1575" s="41" t="s">
        <v>39</v>
      </c>
      <c r="C1575" s="57" t="s">
        <v>363</v>
      </c>
      <c r="D1575" s="56" t="s">
        <v>362</v>
      </c>
      <c r="E1575" s="55" t="s">
        <v>43</v>
      </c>
      <c r="F1575" s="53">
        <v>3</v>
      </c>
      <c r="G1575" s="53">
        <v>0</v>
      </c>
      <c r="H1575" s="54">
        <v>0</v>
      </c>
      <c r="I1575" s="54"/>
      <c r="J1575" s="54">
        <v>0</v>
      </c>
      <c r="K1575" s="53">
        <f t="shared" si="642"/>
        <v>3</v>
      </c>
      <c r="L1575" s="52">
        <v>1.84</v>
      </c>
      <c r="M1575" s="51">
        <f t="shared" si="647"/>
        <v>5.52</v>
      </c>
      <c r="N1575" s="50"/>
      <c r="O1575" s="50">
        <f t="shared" si="650"/>
        <v>0</v>
      </c>
      <c r="P1575" s="50"/>
      <c r="Q1575" s="50">
        <f t="shared" si="651"/>
        <v>0</v>
      </c>
      <c r="R1575" s="50"/>
      <c r="S1575" s="50">
        <f t="shared" si="652"/>
        <v>0</v>
      </c>
      <c r="T1575" s="50"/>
      <c r="U1575" s="50">
        <f t="shared" si="653"/>
        <v>0</v>
      </c>
      <c r="V1575" s="50"/>
      <c r="W1575" s="50">
        <f t="shared" si="654"/>
        <v>0</v>
      </c>
      <c r="X1575" s="50"/>
      <c r="Y1575" s="50">
        <f t="shared" si="655"/>
        <v>0</v>
      </c>
      <c r="Z1575" s="50"/>
      <c r="AA1575" s="50">
        <f t="shared" si="656"/>
        <v>0</v>
      </c>
      <c r="AB1575" s="50"/>
      <c r="AC1575" s="50">
        <f t="shared" si="643"/>
        <v>0</v>
      </c>
      <c r="AD1575" s="50"/>
      <c r="AE1575" s="50">
        <f t="shared" si="637"/>
        <v>0</v>
      </c>
      <c r="AF1575" s="50"/>
      <c r="AG1575" s="50">
        <f t="shared" si="638"/>
        <v>0</v>
      </c>
      <c r="AH1575" s="50">
        <v>3</v>
      </c>
      <c r="AI1575" s="50">
        <f t="shared" si="635"/>
        <v>5.52</v>
      </c>
      <c r="AJ1575" s="50"/>
      <c r="AK1575" s="50">
        <f t="shared" si="634"/>
        <v>0</v>
      </c>
      <c r="AL1575" s="50"/>
      <c r="AM1575" s="50">
        <f t="shared" si="644"/>
        <v>0</v>
      </c>
      <c r="AN1575" s="50"/>
      <c r="AO1575" s="50">
        <f t="shared" si="645"/>
        <v>0</v>
      </c>
      <c r="AP1575" s="49">
        <f t="shared" si="646"/>
        <v>3</v>
      </c>
      <c r="AQ1575" s="49">
        <f t="shared" si="639"/>
        <v>5.52</v>
      </c>
      <c r="AR1575" s="49">
        <f t="shared" si="640"/>
        <v>0</v>
      </c>
      <c r="AS1575" s="58">
        <f t="shared" si="641"/>
        <v>0</v>
      </c>
      <c r="AT1575" s="47"/>
      <c r="AU1575" s="46"/>
      <c r="AV1575" s="24">
        <f t="shared" si="649"/>
        <v>0</v>
      </c>
      <c r="AW1575" s="23" t="str">
        <f t="shared" si="648"/>
        <v>NÃO MEDIDO</v>
      </c>
      <c r="AX1575" s="45"/>
    </row>
    <row r="1576" spans="1:50" s="41" customFormat="1" ht="45.75" customHeight="1" x14ac:dyDescent="0.2">
      <c r="A1576" s="41" t="s">
        <v>39</v>
      </c>
      <c r="C1576" s="57" t="s">
        <v>361</v>
      </c>
      <c r="D1576" s="56" t="s">
        <v>360</v>
      </c>
      <c r="E1576" s="55" t="s">
        <v>43</v>
      </c>
      <c r="F1576" s="53">
        <v>1</v>
      </c>
      <c r="G1576" s="53">
        <v>0</v>
      </c>
      <c r="H1576" s="54">
        <v>0</v>
      </c>
      <c r="I1576" s="54"/>
      <c r="J1576" s="54">
        <v>0</v>
      </c>
      <c r="K1576" s="53">
        <f t="shared" si="642"/>
        <v>1</v>
      </c>
      <c r="L1576" s="52">
        <v>75.349999999999994</v>
      </c>
      <c r="M1576" s="51">
        <f t="shared" si="647"/>
        <v>75.349999999999994</v>
      </c>
      <c r="N1576" s="50"/>
      <c r="O1576" s="50">
        <f t="shared" si="650"/>
        <v>0</v>
      </c>
      <c r="P1576" s="50"/>
      <c r="Q1576" s="50">
        <f t="shared" si="651"/>
        <v>0</v>
      </c>
      <c r="R1576" s="50"/>
      <c r="S1576" s="50">
        <f t="shared" si="652"/>
        <v>0</v>
      </c>
      <c r="T1576" s="50"/>
      <c r="U1576" s="50">
        <f t="shared" si="653"/>
        <v>0</v>
      </c>
      <c r="V1576" s="50"/>
      <c r="W1576" s="50">
        <f t="shared" si="654"/>
        <v>0</v>
      </c>
      <c r="X1576" s="50"/>
      <c r="Y1576" s="50">
        <f t="shared" si="655"/>
        <v>0</v>
      </c>
      <c r="Z1576" s="50"/>
      <c r="AA1576" s="50">
        <f t="shared" si="656"/>
        <v>0</v>
      </c>
      <c r="AB1576" s="50"/>
      <c r="AC1576" s="50">
        <f t="shared" si="643"/>
        <v>0</v>
      </c>
      <c r="AD1576" s="50"/>
      <c r="AE1576" s="50">
        <f t="shared" si="637"/>
        <v>0</v>
      </c>
      <c r="AF1576" s="50"/>
      <c r="AG1576" s="50">
        <f t="shared" si="638"/>
        <v>0</v>
      </c>
      <c r="AH1576" s="50">
        <v>1</v>
      </c>
      <c r="AI1576" s="50">
        <f t="shared" si="635"/>
        <v>75.349999999999994</v>
      </c>
      <c r="AJ1576" s="50"/>
      <c r="AK1576" s="50">
        <f t="shared" si="634"/>
        <v>0</v>
      </c>
      <c r="AL1576" s="50"/>
      <c r="AM1576" s="50">
        <f t="shared" si="644"/>
        <v>0</v>
      </c>
      <c r="AN1576" s="50"/>
      <c r="AO1576" s="50">
        <f t="shared" si="645"/>
        <v>0</v>
      </c>
      <c r="AP1576" s="49">
        <f t="shared" si="646"/>
        <v>1</v>
      </c>
      <c r="AQ1576" s="49">
        <f t="shared" si="639"/>
        <v>75.349999999999994</v>
      </c>
      <c r="AR1576" s="49">
        <f t="shared" si="640"/>
        <v>0</v>
      </c>
      <c r="AS1576" s="58">
        <f t="shared" si="641"/>
        <v>0</v>
      </c>
      <c r="AT1576" s="47"/>
      <c r="AU1576" s="46"/>
      <c r="AV1576" s="24">
        <f t="shared" si="649"/>
        <v>0</v>
      </c>
      <c r="AW1576" s="23" t="str">
        <f t="shared" si="648"/>
        <v>NÃO MEDIDO</v>
      </c>
      <c r="AX1576" s="45"/>
    </row>
    <row r="1577" spans="1:50" s="41" customFormat="1" ht="45.75" customHeight="1" x14ac:dyDescent="0.2">
      <c r="A1577" s="41" t="s">
        <v>39</v>
      </c>
      <c r="C1577" s="57" t="s">
        <v>359</v>
      </c>
      <c r="D1577" s="56" t="s">
        <v>358</v>
      </c>
      <c r="E1577" s="55" t="s">
        <v>43</v>
      </c>
      <c r="F1577" s="53">
        <v>3</v>
      </c>
      <c r="G1577" s="53">
        <v>0</v>
      </c>
      <c r="H1577" s="54">
        <v>0</v>
      </c>
      <c r="I1577" s="54"/>
      <c r="J1577" s="54">
        <v>0</v>
      </c>
      <c r="K1577" s="53">
        <f t="shared" si="642"/>
        <v>3</v>
      </c>
      <c r="L1577" s="52">
        <v>34.340000000000003</v>
      </c>
      <c r="M1577" s="51">
        <f t="shared" si="647"/>
        <v>103.02</v>
      </c>
      <c r="N1577" s="50"/>
      <c r="O1577" s="50">
        <f t="shared" si="650"/>
        <v>0</v>
      </c>
      <c r="P1577" s="50"/>
      <c r="Q1577" s="50">
        <f t="shared" si="651"/>
        <v>0</v>
      </c>
      <c r="R1577" s="50"/>
      <c r="S1577" s="50">
        <f t="shared" si="652"/>
        <v>0</v>
      </c>
      <c r="T1577" s="50"/>
      <c r="U1577" s="50">
        <f t="shared" si="653"/>
        <v>0</v>
      </c>
      <c r="V1577" s="50"/>
      <c r="W1577" s="50">
        <f t="shared" si="654"/>
        <v>0</v>
      </c>
      <c r="X1577" s="50"/>
      <c r="Y1577" s="50">
        <f t="shared" si="655"/>
        <v>0</v>
      </c>
      <c r="Z1577" s="50"/>
      <c r="AA1577" s="50">
        <f t="shared" si="656"/>
        <v>0</v>
      </c>
      <c r="AB1577" s="50"/>
      <c r="AC1577" s="50">
        <f t="shared" si="643"/>
        <v>0</v>
      </c>
      <c r="AD1577" s="50"/>
      <c r="AE1577" s="50">
        <f t="shared" si="637"/>
        <v>0</v>
      </c>
      <c r="AF1577" s="50"/>
      <c r="AG1577" s="50">
        <f t="shared" si="638"/>
        <v>0</v>
      </c>
      <c r="AH1577" s="50">
        <v>3</v>
      </c>
      <c r="AI1577" s="50">
        <f t="shared" si="635"/>
        <v>103.02</v>
      </c>
      <c r="AJ1577" s="50"/>
      <c r="AK1577" s="50">
        <f t="shared" si="634"/>
        <v>0</v>
      </c>
      <c r="AL1577" s="50"/>
      <c r="AM1577" s="50">
        <f t="shared" si="644"/>
        <v>0</v>
      </c>
      <c r="AN1577" s="50"/>
      <c r="AO1577" s="50">
        <f t="shared" si="645"/>
        <v>0</v>
      </c>
      <c r="AP1577" s="49">
        <f t="shared" si="646"/>
        <v>3</v>
      </c>
      <c r="AQ1577" s="49">
        <f t="shared" si="639"/>
        <v>103.02</v>
      </c>
      <c r="AR1577" s="49">
        <f t="shared" si="640"/>
        <v>0</v>
      </c>
      <c r="AS1577" s="58">
        <f t="shared" si="641"/>
        <v>0</v>
      </c>
      <c r="AT1577" s="47"/>
      <c r="AU1577" s="46"/>
      <c r="AV1577" s="24">
        <f t="shared" si="649"/>
        <v>0</v>
      </c>
      <c r="AW1577" s="23" t="str">
        <f t="shared" si="648"/>
        <v>NÃO MEDIDO</v>
      </c>
      <c r="AX1577" s="45"/>
    </row>
    <row r="1578" spans="1:50" s="41" customFormat="1" ht="45.75" customHeight="1" x14ac:dyDescent="0.2">
      <c r="A1578" s="41" t="s">
        <v>39</v>
      </c>
      <c r="C1578" s="57" t="s">
        <v>357</v>
      </c>
      <c r="D1578" s="56" t="s">
        <v>356</v>
      </c>
      <c r="E1578" s="55" t="s">
        <v>43</v>
      </c>
      <c r="F1578" s="53">
        <v>3</v>
      </c>
      <c r="G1578" s="53">
        <v>0</v>
      </c>
      <c r="H1578" s="54">
        <v>0</v>
      </c>
      <c r="I1578" s="54"/>
      <c r="J1578" s="54">
        <v>0</v>
      </c>
      <c r="K1578" s="53">
        <f t="shared" si="642"/>
        <v>3</v>
      </c>
      <c r="L1578" s="52">
        <v>2540.89</v>
      </c>
      <c r="M1578" s="51">
        <f t="shared" si="647"/>
        <v>7622.67</v>
      </c>
      <c r="N1578" s="50"/>
      <c r="O1578" s="50">
        <f t="shared" si="650"/>
        <v>0</v>
      </c>
      <c r="P1578" s="50"/>
      <c r="Q1578" s="50">
        <f t="shared" si="651"/>
        <v>0</v>
      </c>
      <c r="R1578" s="50"/>
      <c r="S1578" s="50">
        <f t="shared" si="652"/>
        <v>0</v>
      </c>
      <c r="T1578" s="50"/>
      <c r="U1578" s="50">
        <f t="shared" si="653"/>
        <v>0</v>
      </c>
      <c r="V1578" s="50"/>
      <c r="W1578" s="50">
        <f t="shared" si="654"/>
        <v>0</v>
      </c>
      <c r="X1578" s="50"/>
      <c r="Y1578" s="50">
        <f t="shared" si="655"/>
        <v>0</v>
      </c>
      <c r="Z1578" s="50"/>
      <c r="AA1578" s="50">
        <f t="shared" si="656"/>
        <v>0</v>
      </c>
      <c r="AB1578" s="50"/>
      <c r="AC1578" s="50">
        <f t="shared" si="643"/>
        <v>0</v>
      </c>
      <c r="AD1578" s="50"/>
      <c r="AE1578" s="50">
        <f t="shared" si="637"/>
        <v>0</v>
      </c>
      <c r="AF1578" s="50"/>
      <c r="AG1578" s="50">
        <f t="shared" si="638"/>
        <v>0</v>
      </c>
      <c r="AH1578" s="50">
        <v>3</v>
      </c>
      <c r="AI1578" s="50">
        <f t="shared" si="635"/>
        <v>7622.67</v>
      </c>
      <c r="AJ1578" s="50"/>
      <c r="AK1578" s="50">
        <f t="shared" si="634"/>
        <v>0</v>
      </c>
      <c r="AL1578" s="50"/>
      <c r="AM1578" s="50">
        <f t="shared" si="644"/>
        <v>0</v>
      </c>
      <c r="AN1578" s="50"/>
      <c r="AO1578" s="50">
        <f t="shared" si="645"/>
        <v>0</v>
      </c>
      <c r="AP1578" s="49">
        <f t="shared" si="646"/>
        <v>3</v>
      </c>
      <c r="AQ1578" s="49">
        <f t="shared" si="639"/>
        <v>7622.67</v>
      </c>
      <c r="AR1578" s="49">
        <f t="shared" si="640"/>
        <v>0</v>
      </c>
      <c r="AS1578" s="58">
        <f t="shared" si="641"/>
        <v>0</v>
      </c>
      <c r="AT1578" s="47"/>
      <c r="AU1578" s="46"/>
      <c r="AV1578" s="24">
        <f t="shared" si="649"/>
        <v>0</v>
      </c>
      <c r="AW1578" s="23" t="str">
        <f t="shared" si="648"/>
        <v>NÃO MEDIDO</v>
      </c>
      <c r="AX1578" s="45"/>
    </row>
    <row r="1579" spans="1:50" s="41" customFormat="1" ht="45.75" customHeight="1" x14ac:dyDescent="0.2">
      <c r="A1579" s="41" t="s">
        <v>39</v>
      </c>
      <c r="C1579" s="57" t="s">
        <v>355</v>
      </c>
      <c r="D1579" s="56" t="s">
        <v>354</v>
      </c>
      <c r="E1579" s="55" t="s">
        <v>43</v>
      </c>
      <c r="F1579" s="53">
        <v>1</v>
      </c>
      <c r="G1579" s="53">
        <v>0</v>
      </c>
      <c r="H1579" s="54">
        <v>0</v>
      </c>
      <c r="I1579" s="54"/>
      <c r="J1579" s="54">
        <v>0</v>
      </c>
      <c r="K1579" s="53">
        <f t="shared" si="642"/>
        <v>1</v>
      </c>
      <c r="L1579" s="52">
        <v>75.349999999999994</v>
      </c>
      <c r="M1579" s="51">
        <f t="shared" si="647"/>
        <v>75.349999999999994</v>
      </c>
      <c r="N1579" s="50"/>
      <c r="O1579" s="50">
        <f t="shared" si="650"/>
        <v>0</v>
      </c>
      <c r="P1579" s="50"/>
      <c r="Q1579" s="50">
        <f t="shared" si="651"/>
        <v>0</v>
      </c>
      <c r="R1579" s="50"/>
      <c r="S1579" s="50">
        <f t="shared" si="652"/>
        <v>0</v>
      </c>
      <c r="T1579" s="50"/>
      <c r="U1579" s="50">
        <f t="shared" si="653"/>
        <v>0</v>
      </c>
      <c r="V1579" s="50"/>
      <c r="W1579" s="50">
        <f t="shared" si="654"/>
        <v>0</v>
      </c>
      <c r="X1579" s="50"/>
      <c r="Y1579" s="50">
        <f t="shared" si="655"/>
        <v>0</v>
      </c>
      <c r="Z1579" s="50"/>
      <c r="AA1579" s="50">
        <f t="shared" si="656"/>
        <v>0</v>
      </c>
      <c r="AB1579" s="50"/>
      <c r="AC1579" s="50">
        <f t="shared" si="643"/>
        <v>0</v>
      </c>
      <c r="AD1579" s="50"/>
      <c r="AE1579" s="50">
        <f t="shared" si="637"/>
        <v>0</v>
      </c>
      <c r="AF1579" s="50"/>
      <c r="AG1579" s="50">
        <f t="shared" si="638"/>
        <v>0</v>
      </c>
      <c r="AH1579" s="50">
        <v>1</v>
      </c>
      <c r="AI1579" s="50">
        <f t="shared" si="635"/>
        <v>75.349999999999994</v>
      </c>
      <c r="AJ1579" s="50"/>
      <c r="AK1579" s="50">
        <f t="shared" si="634"/>
        <v>0</v>
      </c>
      <c r="AL1579" s="50"/>
      <c r="AM1579" s="50">
        <f t="shared" si="644"/>
        <v>0</v>
      </c>
      <c r="AN1579" s="50"/>
      <c r="AO1579" s="50">
        <f t="shared" si="645"/>
        <v>0</v>
      </c>
      <c r="AP1579" s="49">
        <f t="shared" si="646"/>
        <v>1</v>
      </c>
      <c r="AQ1579" s="49">
        <f t="shared" si="639"/>
        <v>75.349999999999994</v>
      </c>
      <c r="AR1579" s="49">
        <f t="shared" si="640"/>
        <v>0</v>
      </c>
      <c r="AS1579" s="58">
        <f t="shared" si="641"/>
        <v>0</v>
      </c>
      <c r="AT1579" s="47"/>
      <c r="AU1579" s="46"/>
      <c r="AV1579" s="24">
        <f t="shared" si="649"/>
        <v>0</v>
      </c>
      <c r="AW1579" s="23" t="str">
        <f t="shared" si="648"/>
        <v>NÃO MEDIDO</v>
      </c>
      <c r="AX1579" s="45"/>
    </row>
    <row r="1580" spans="1:50" s="41" customFormat="1" ht="30" customHeight="1" x14ac:dyDescent="0.2">
      <c r="A1580" s="41" t="s">
        <v>39</v>
      </c>
      <c r="C1580" s="57" t="s">
        <v>353</v>
      </c>
      <c r="D1580" s="56" t="s">
        <v>352</v>
      </c>
      <c r="E1580" s="55" t="s">
        <v>43</v>
      </c>
      <c r="F1580" s="53">
        <v>21</v>
      </c>
      <c r="G1580" s="53">
        <v>0</v>
      </c>
      <c r="H1580" s="54">
        <v>0</v>
      </c>
      <c r="I1580" s="54"/>
      <c r="J1580" s="54">
        <v>0</v>
      </c>
      <c r="K1580" s="53">
        <f t="shared" si="642"/>
        <v>21</v>
      </c>
      <c r="L1580" s="52">
        <v>24.2</v>
      </c>
      <c r="M1580" s="51">
        <f t="shared" si="647"/>
        <v>508.2</v>
      </c>
      <c r="N1580" s="50"/>
      <c r="O1580" s="50">
        <f t="shared" si="650"/>
        <v>0</v>
      </c>
      <c r="P1580" s="50"/>
      <c r="Q1580" s="50">
        <f t="shared" si="651"/>
        <v>0</v>
      </c>
      <c r="R1580" s="50"/>
      <c r="S1580" s="50">
        <f t="shared" si="652"/>
        <v>0</v>
      </c>
      <c r="T1580" s="50"/>
      <c r="U1580" s="50">
        <f t="shared" si="653"/>
        <v>0</v>
      </c>
      <c r="V1580" s="50"/>
      <c r="W1580" s="50">
        <f t="shared" si="654"/>
        <v>0</v>
      </c>
      <c r="X1580" s="50"/>
      <c r="Y1580" s="50">
        <f t="shared" si="655"/>
        <v>0</v>
      </c>
      <c r="Z1580" s="50"/>
      <c r="AA1580" s="50">
        <f t="shared" si="656"/>
        <v>0</v>
      </c>
      <c r="AB1580" s="50"/>
      <c r="AC1580" s="50">
        <f t="shared" si="643"/>
        <v>0</v>
      </c>
      <c r="AD1580" s="50"/>
      <c r="AE1580" s="50">
        <f t="shared" si="637"/>
        <v>0</v>
      </c>
      <c r="AF1580" s="50"/>
      <c r="AG1580" s="50">
        <f t="shared" si="638"/>
        <v>0</v>
      </c>
      <c r="AH1580" s="50">
        <v>21</v>
      </c>
      <c r="AI1580" s="50">
        <f t="shared" si="635"/>
        <v>508.2</v>
      </c>
      <c r="AJ1580" s="50"/>
      <c r="AK1580" s="50">
        <f t="shared" si="634"/>
        <v>0</v>
      </c>
      <c r="AL1580" s="50"/>
      <c r="AM1580" s="50">
        <f t="shared" si="644"/>
        <v>0</v>
      </c>
      <c r="AN1580" s="50"/>
      <c r="AO1580" s="50">
        <f t="shared" si="645"/>
        <v>0</v>
      </c>
      <c r="AP1580" s="49">
        <f t="shared" si="646"/>
        <v>21</v>
      </c>
      <c r="AQ1580" s="49">
        <f t="shared" si="639"/>
        <v>508.2</v>
      </c>
      <c r="AR1580" s="49">
        <f t="shared" si="640"/>
        <v>0</v>
      </c>
      <c r="AS1580" s="58">
        <f t="shared" si="641"/>
        <v>0</v>
      </c>
      <c r="AT1580" s="47"/>
      <c r="AU1580" s="46"/>
      <c r="AV1580" s="24">
        <f t="shared" si="649"/>
        <v>0</v>
      </c>
      <c r="AW1580" s="23" t="str">
        <f t="shared" si="648"/>
        <v>NÃO MEDIDO</v>
      </c>
      <c r="AX1580" s="45"/>
    </row>
    <row r="1581" spans="1:50" s="41" customFormat="1" ht="30" customHeight="1" x14ac:dyDescent="0.2">
      <c r="A1581" s="41" t="s">
        <v>39</v>
      </c>
      <c r="C1581" s="57" t="s">
        <v>351</v>
      </c>
      <c r="D1581" s="56" t="s">
        <v>350</v>
      </c>
      <c r="E1581" s="55" t="s">
        <v>43</v>
      </c>
      <c r="F1581" s="53">
        <v>2</v>
      </c>
      <c r="G1581" s="53">
        <v>0</v>
      </c>
      <c r="H1581" s="54">
        <v>0</v>
      </c>
      <c r="I1581" s="54"/>
      <c r="J1581" s="54">
        <v>0</v>
      </c>
      <c r="K1581" s="53">
        <f t="shared" si="642"/>
        <v>2</v>
      </c>
      <c r="L1581" s="52">
        <v>41.12</v>
      </c>
      <c r="M1581" s="51">
        <f t="shared" si="647"/>
        <v>82.24</v>
      </c>
      <c r="N1581" s="50"/>
      <c r="O1581" s="50">
        <f t="shared" si="650"/>
        <v>0</v>
      </c>
      <c r="P1581" s="50"/>
      <c r="Q1581" s="50">
        <f t="shared" si="651"/>
        <v>0</v>
      </c>
      <c r="R1581" s="50"/>
      <c r="S1581" s="50">
        <f t="shared" si="652"/>
        <v>0</v>
      </c>
      <c r="T1581" s="50"/>
      <c r="U1581" s="50">
        <f t="shared" si="653"/>
        <v>0</v>
      </c>
      <c r="V1581" s="50"/>
      <c r="W1581" s="50">
        <f t="shared" si="654"/>
        <v>0</v>
      </c>
      <c r="X1581" s="50"/>
      <c r="Y1581" s="50">
        <f t="shared" si="655"/>
        <v>0</v>
      </c>
      <c r="Z1581" s="50"/>
      <c r="AA1581" s="50">
        <f t="shared" si="656"/>
        <v>0</v>
      </c>
      <c r="AB1581" s="50"/>
      <c r="AC1581" s="50">
        <f t="shared" si="643"/>
        <v>0</v>
      </c>
      <c r="AD1581" s="50"/>
      <c r="AE1581" s="50">
        <f t="shared" si="637"/>
        <v>0</v>
      </c>
      <c r="AF1581" s="50"/>
      <c r="AG1581" s="50">
        <f t="shared" si="638"/>
        <v>0</v>
      </c>
      <c r="AH1581" s="50">
        <v>2</v>
      </c>
      <c r="AI1581" s="50">
        <f t="shared" si="635"/>
        <v>82.24</v>
      </c>
      <c r="AJ1581" s="50"/>
      <c r="AK1581" s="50">
        <f t="shared" ref="AK1581:AK1644" si="657">ROUND(AJ1581*$L1581,2)</f>
        <v>0</v>
      </c>
      <c r="AL1581" s="50"/>
      <c r="AM1581" s="50">
        <f t="shared" si="644"/>
        <v>0</v>
      </c>
      <c r="AN1581" s="50"/>
      <c r="AO1581" s="50">
        <f t="shared" si="645"/>
        <v>0</v>
      </c>
      <c r="AP1581" s="49">
        <f t="shared" si="646"/>
        <v>2</v>
      </c>
      <c r="AQ1581" s="49">
        <f t="shared" si="639"/>
        <v>82.24</v>
      </c>
      <c r="AR1581" s="49">
        <f t="shared" si="640"/>
        <v>0</v>
      </c>
      <c r="AS1581" s="58">
        <f t="shared" si="641"/>
        <v>0</v>
      </c>
      <c r="AT1581" s="47"/>
      <c r="AU1581" s="46"/>
      <c r="AV1581" s="24">
        <f t="shared" si="649"/>
        <v>0</v>
      </c>
      <c r="AW1581" s="23" t="str">
        <f t="shared" si="648"/>
        <v>NÃO MEDIDO</v>
      </c>
      <c r="AX1581" s="45"/>
    </row>
    <row r="1582" spans="1:50" s="41" customFormat="1" ht="30" customHeight="1" x14ac:dyDescent="0.2">
      <c r="A1582" s="41" t="s">
        <v>39</v>
      </c>
      <c r="C1582" s="57" t="s">
        <v>349</v>
      </c>
      <c r="D1582" s="56" t="s">
        <v>348</v>
      </c>
      <c r="E1582" s="55" t="s">
        <v>43</v>
      </c>
      <c r="F1582" s="53">
        <v>1</v>
      </c>
      <c r="G1582" s="53">
        <v>0</v>
      </c>
      <c r="H1582" s="54">
        <v>0</v>
      </c>
      <c r="I1582" s="54"/>
      <c r="J1582" s="54">
        <v>0</v>
      </c>
      <c r="K1582" s="53">
        <f t="shared" si="642"/>
        <v>1</v>
      </c>
      <c r="L1582" s="52">
        <v>155.94999999999999</v>
      </c>
      <c r="M1582" s="51">
        <f t="shared" si="647"/>
        <v>155.94999999999999</v>
      </c>
      <c r="N1582" s="50"/>
      <c r="O1582" s="50">
        <f t="shared" si="650"/>
        <v>0</v>
      </c>
      <c r="P1582" s="50"/>
      <c r="Q1582" s="50">
        <f t="shared" si="651"/>
        <v>0</v>
      </c>
      <c r="R1582" s="50"/>
      <c r="S1582" s="50">
        <f t="shared" si="652"/>
        <v>0</v>
      </c>
      <c r="T1582" s="50"/>
      <c r="U1582" s="50">
        <f t="shared" si="653"/>
        <v>0</v>
      </c>
      <c r="V1582" s="50"/>
      <c r="W1582" s="50">
        <f t="shared" si="654"/>
        <v>0</v>
      </c>
      <c r="X1582" s="50"/>
      <c r="Y1582" s="50">
        <f t="shared" si="655"/>
        <v>0</v>
      </c>
      <c r="Z1582" s="50"/>
      <c r="AA1582" s="50">
        <f t="shared" si="656"/>
        <v>0</v>
      </c>
      <c r="AB1582" s="50"/>
      <c r="AC1582" s="50">
        <f t="shared" si="643"/>
        <v>0</v>
      </c>
      <c r="AD1582" s="50"/>
      <c r="AE1582" s="50">
        <f t="shared" si="637"/>
        <v>0</v>
      </c>
      <c r="AF1582" s="50"/>
      <c r="AG1582" s="50">
        <f t="shared" si="638"/>
        <v>0</v>
      </c>
      <c r="AH1582" s="50">
        <v>1</v>
      </c>
      <c r="AI1582" s="50">
        <f t="shared" si="635"/>
        <v>155.94999999999999</v>
      </c>
      <c r="AJ1582" s="50"/>
      <c r="AK1582" s="50">
        <f t="shared" si="657"/>
        <v>0</v>
      </c>
      <c r="AL1582" s="50"/>
      <c r="AM1582" s="50">
        <f t="shared" si="644"/>
        <v>0</v>
      </c>
      <c r="AN1582" s="50"/>
      <c r="AO1582" s="50">
        <f t="shared" si="645"/>
        <v>0</v>
      </c>
      <c r="AP1582" s="49">
        <f t="shared" si="646"/>
        <v>1</v>
      </c>
      <c r="AQ1582" s="49">
        <f t="shared" si="639"/>
        <v>155.94999999999999</v>
      </c>
      <c r="AR1582" s="49">
        <f t="shared" si="640"/>
        <v>0</v>
      </c>
      <c r="AS1582" s="58">
        <f t="shared" si="641"/>
        <v>0</v>
      </c>
      <c r="AT1582" s="47"/>
      <c r="AU1582" s="46"/>
      <c r="AV1582" s="24">
        <f t="shared" si="649"/>
        <v>0</v>
      </c>
      <c r="AW1582" s="23" t="str">
        <f t="shared" si="648"/>
        <v>NÃO MEDIDO</v>
      </c>
      <c r="AX1582" s="45"/>
    </row>
    <row r="1583" spans="1:50" s="41" customFormat="1" ht="30" customHeight="1" x14ac:dyDescent="0.2">
      <c r="A1583" s="41" t="s">
        <v>39</v>
      </c>
      <c r="C1583" s="57" t="s">
        <v>347</v>
      </c>
      <c r="D1583" s="56" t="s">
        <v>346</v>
      </c>
      <c r="E1583" s="55" t="s">
        <v>43</v>
      </c>
      <c r="F1583" s="53">
        <v>5</v>
      </c>
      <c r="G1583" s="53">
        <v>0</v>
      </c>
      <c r="H1583" s="54">
        <v>0</v>
      </c>
      <c r="I1583" s="54"/>
      <c r="J1583" s="54">
        <v>0</v>
      </c>
      <c r="K1583" s="53">
        <f t="shared" si="642"/>
        <v>5</v>
      </c>
      <c r="L1583" s="52">
        <v>80.94</v>
      </c>
      <c r="M1583" s="51">
        <f t="shared" si="647"/>
        <v>404.7</v>
      </c>
      <c r="N1583" s="50"/>
      <c r="O1583" s="50">
        <f t="shared" si="650"/>
        <v>0</v>
      </c>
      <c r="P1583" s="50"/>
      <c r="Q1583" s="50">
        <f t="shared" si="651"/>
        <v>0</v>
      </c>
      <c r="R1583" s="50"/>
      <c r="S1583" s="50">
        <f t="shared" si="652"/>
        <v>0</v>
      </c>
      <c r="T1583" s="50"/>
      <c r="U1583" s="50">
        <f t="shared" si="653"/>
        <v>0</v>
      </c>
      <c r="V1583" s="50"/>
      <c r="W1583" s="50">
        <f t="shared" si="654"/>
        <v>0</v>
      </c>
      <c r="X1583" s="50"/>
      <c r="Y1583" s="50">
        <f t="shared" si="655"/>
        <v>0</v>
      </c>
      <c r="Z1583" s="50"/>
      <c r="AA1583" s="50">
        <f t="shared" si="656"/>
        <v>0</v>
      </c>
      <c r="AB1583" s="50"/>
      <c r="AC1583" s="50">
        <f t="shared" si="643"/>
        <v>0</v>
      </c>
      <c r="AD1583" s="50"/>
      <c r="AE1583" s="50">
        <f t="shared" si="637"/>
        <v>0</v>
      </c>
      <c r="AF1583" s="50"/>
      <c r="AG1583" s="50">
        <f t="shared" si="638"/>
        <v>0</v>
      </c>
      <c r="AH1583" s="50">
        <v>5</v>
      </c>
      <c r="AI1583" s="50">
        <f t="shared" si="635"/>
        <v>404.7</v>
      </c>
      <c r="AJ1583" s="50"/>
      <c r="AK1583" s="50">
        <f t="shared" si="657"/>
        <v>0</v>
      </c>
      <c r="AL1583" s="50"/>
      <c r="AM1583" s="50">
        <f t="shared" si="644"/>
        <v>0</v>
      </c>
      <c r="AN1583" s="50"/>
      <c r="AO1583" s="50">
        <f t="shared" si="645"/>
        <v>0</v>
      </c>
      <c r="AP1583" s="49">
        <f t="shared" si="646"/>
        <v>5</v>
      </c>
      <c r="AQ1583" s="49">
        <f t="shared" si="639"/>
        <v>404.7</v>
      </c>
      <c r="AR1583" s="49">
        <f t="shared" si="640"/>
        <v>0</v>
      </c>
      <c r="AS1583" s="58">
        <f t="shared" si="641"/>
        <v>0</v>
      </c>
      <c r="AT1583" s="47"/>
      <c r="AU1583" s="46"/>
      <c r="AV1583" s="24">
        <f t="shared" si="649"/>
        <v>0</v>
      </c>
      <c r="AW1583" s="23" t="str">
        <f t="shared" si="648"/>
        <v>NÃO MEDIDO</v>
      </c>
      <c r="AX1583" s="45"/>
    </row>
    <row r="1584" spans="1:50" s="41" customFormat="1" ht="30" customHeight="1" x14ac:dyDescent="0.2">
      <c r="A1584" s="41" t="s">
        <v>39</v>
      </c>
      <c r="C1584" s="57" t="s">
        <v>345</v>
      </c>
      <c r="D1584" s="56" t="s">
        <v>344</v>
      </c>
      <c r="E1584" s="55" t="s">
        <v>182</v>
      </c>
      <c r="F1584" s="53">
        <v>200</v>
      </c>
      <c r="G1584" s="53">
        <v>0</v>
      </c>
      <c r="H1584" s="54">
        <v>0</v>
      </c>
      <c r="I1584" s="54"/>
      <c r="J1584" s="54">
        <v>0</v>
      </c>
      <c r="K1584" s="53">
        <f t="shared" si="642"/>
        <v>200</v>
      </c>
      <c r="L1584" s="52">
        <v>39.65</v>
      </c>
      <c r="M1584" s="51">
        <f t="shared" si="647"/>
        <v>7930</v>
      </c>
      <c r="N1584" s="50"/>
      <c r="O1584" s="50">
        <f t="shared" si="650"/>
        <v>0</v>
      </c>
      <c r="P1584" s="50"/>
      <c r="Q1584" s="50">
        <f t="shared" si="651"/>
        <v>0</v>
      </c>
      <c r="R1584" s="50"/>
      <c r="S1584" s="50">
        <f t="shared" si="652"/>
        <v>0</v>
      </c>
      <c r="T1584" s="50"/>
      <c r="U1584" s="50">
        <f t="shared" si="653"/>
        <v>0</v>
      </c>
      <c r="V1584" s="50"/>
      <c r="W1584" s="50">
        <f t="shared" si="654"/>
        <v>0</v>
      </c>
      <c r="X1584" s="50"/>
      <c r="Y1584" s="50">
        <f t="shared" si="655"/>
        <v>0</v>
      </c>
      <c r="Z1584" s="50"/>
      <c r="AA1584" s="50">
        <f t="shared" si="656"/>
        <v>0</v>
      </c>
      <c r="AB1584" s="50"/>
      <c r="AC1584" s="50">
        <f t="shared" si="643"/>
        <v>0</v>
      </c>
      <c r="AD1584" s="50"/>
      <c r="AE1584" s="50">
        <f t="shared" si="637"/>
        <v>0</v>
      </c>
      <c r="AF1584" s="50"/>
      <c r="AG1584" s="50">
        <f t="shared" si="638"/>
        <v>0</v>
      </c>
      <c r="AH1584" s="50">
        <v>157</v>
      </c>
      <c r="AI1584" s="50">
        <f t="shared" ref="AI1584:AI1647" si="658">ROUND(AH1584*$L1584,2)</f>
        <v>6225.05</v>
      </c>
      <c r="AJ1584" s="50"/>
      <c r="AK1584" s="50">
        <f t="shared" si="657"/>
        <v>0</v>
      </c>
      <c r="AL1584" s="50"/>
      <c r="AM1584" s="50">
        <f t="shared" si="644"/>
        <v>0</v>
      </c>
      <c r="AN1584" s="50"/>
      <c r="AO1584" s="50">
        <f t="shared" si="645"/>
        <v>0</v>
      </c>
      <c r="AP1584" s="49">
        <f t="shared" si="646"/>
        <v>157</v>
      </c>
      <c r="AQ1584" s="49">
        <f t="shared" si="639"/>
        <v>6225.05</v>
      </c>
      <c r="AR1584" s="49">
        <f t="shared" si="640"/>
        <v>43</v>
      </c>
      <c r="AS1584" s="58">
        <f t="shared" si="641"/>
        <v>1704.9499999999998</v>
      </c>
      <c r="AT1584" s="47"/>
      <c r="AU1584" s="46"/>
      <c r="AV1584" s="24">
        <f t="shared" si="649"/>
        <v>0</v>
      </c>
      <c r="AW1584" s="23" t="str">
        <f t="shared" si="648"/>
        <v>NÃO MEDIDO</v>
      </c>
      <c r="AX1584" s="45"/>
    </row>
    <row r="1585" spans="1:50" s="41" customFormat="1" ht="30" customHeight="1" x14ac:dyDescent="0.2">
      <c r="A1585" s="41" t="s">
        <v>39</v>
      </c>
      <c r="C1585" s="57" t="s">
        <v>343</v>
      </c>
      <c r="D1585" s="56" t="s">
        <v>342</v>
      </c>
      <c r="E1585" s="55" t="s">
        <v>43</v>
      </c>
      <c r="F1585" s="53">
        <v>1</v>
      </c>
      <c r="G1585" s="53">
        <v>0</v>
      </c>
      <c r="H1585" s="54">
        <v>0</v>
      </c>
      <c r="I1585" s="54"/>
      <c r="J1585" s="54">
        <v>0</v>
      </c>
      <c r="K1585" s="53">
        <f t="shared" si="642"/>
        <v>1</v>
      </c>
      <c r="L1585" s="52">
        <v>306.16000000000003</v>
      </c>
      <c r="M1585" s="51">
        <f t="shared" si="647"/>
        <v>306.16000000000003</v>
      </c>
      <c r="N1585" s="50"/>
      <c r="O1585" s="50">
        <f t="shared" si="650"/>
        <v>0</v>
      </c>
      <c r="P1585" s="50"/>
      <c r="Q1585" s="50">
        <f t="shared" si="651"/>
        <v>0</v>
      </c>
      <c r="R1585" s="50"/>
      <c r="S1585" s="50">
        <f t="shared" si="652"/>
        <v>0</v>
      </c>
      <c r="T1585" s="50"/>
      <c r="U1585" s="50">
        <f t="shared" si="653"/>
        <v>0</v>
      </c>
      <c r="V1585" s="50"/>
      <c r="W1585" s="50">
        <f t="shared" si="654"/>
        <v>0</v>
      </c>
      <c r="X1585" s="50"/>
      <c r="Y1585" s="50">
        <f t="shared" si="655"/>
        <v>0</v>
      </c>
      <c r="Z1585" s="50"/>
      <c r="AA1585" s="50">
        <f t="shared" si="656"/>
        <v>0</v>
      </c>
      <c r="AB1585" s="50"/>
      <c r="AC1585" s="50">
        <f t="shared" si="643"/>
        <v>0</v>
      </c>
      <c r="AD1585" s="50"/>
      <c r="AE1585" s="50">
        <f t="shared" si="637"/>
        <v>0</v>
      </c>
      <c r="AF1585" s="50"/>
      <c r="AG1585" s="50">
        <f t="shared" si="638"/>
        <v>0</v>
      </c>
      <c r="AH1585" s="50">
        <v>1</v>
      </c>
      <c r="AI1585" s="50">
        <f t="shared" si="658"/>
        <v>306.16000000000003</v>
      </c>
      <c r="AJ1585" s="50"/>
      <c r="AK1585" s="50">
        <f t="shared" si="657"/>
        <v>0</v>
      </c>
      <c r="AL1585" s="50"/>
      <c r="AM1585" s="50">
        <f t="shared" si="644"/>
        <v>0</v>
      </c>
      <c r="AN1585" s="50"/>
      <c r="AO1585" s="50">
        <f t="shared" si="645"/>
        <v>0</v>
      </c>
      <c r="AP1585" s="49">
        <f t="shared" si="646"/>
        <v>1</v>
      </c>
      <c r="AQ1585" s="49">
        <f t="shared" si="639"/>
        <v>306.16000000000003</v>
      </c>
      <c r="AR1585" s="49">
        <f t="shared" si="640"/>
        <v>0</v>
      </c>
      <c r="AS1585" s="58">
        <f t="shared" si="641"/>
        <v>0</v>
      </c>
      <c r="AT1585" s="47"/>
      <c r="AU1585" s="46"/>
      <c r="AV1585" s="24">
        <f t="shared" si="649"/>
        <v>0</v>
      </c>
      <c r="AW1585" s="23" t="str">
        <f t="shared" si="648"/>
        <v>NÃO MEDIDO</v>
      </c>
      <c r="AX1585" s="45"/>
    </row>
    <row r="1586" spans="1:50" s="41" customFormat="1" ht="30" customHeight="1" x14ac:dyDescent="0.2">
      <c r="A1586" s="41" t="s">
        <v>39</v>
      </c>
      <c r="C1586" s="57" t="s">
        <v>341</v>
      </c>
      <c r="D1586" s="56" t="s">
        <v>340</v>
      </c>
      <c r="E1586" s="55" t="s">
        <v>36</v>
      </c>
      <c r="F1586" s="53">
        <v>1</v>
      </c>
      <c r="G1586" s="53">
        <v>0</v>
      </c>
      <c r="H1586" s="54">
        <v>0</v>
      </c>
      <c r="I1586" s="54"/>
      <c r="J1586" s="54">
        <v>0</v>
      </c>
      <c r="K1586" s="53">
        <f t="shared" si="642"/>
        <v>1</v>
      </c>
      <c r="L1586" s="52">
        <v>216.15</v>
      </c>
      <c r="M1586" s="51">
        <f t="shared" si="647"/>
        <v>216.15</v>
      </c>
      <c r="N1586" s="50"/>
      <c r="O1586" s="50">
        <f t="shared" si="650"/>
        <v>0</v>
      </c>
      <c r="P1586" s="50"/>
      <c r="Q1586" s="50">
        <f t="shared" si="651"/>
        <v>0</v>
      </c>
      <c r="R1586" s="50"/>
      <c r="S1586" s="50">
        <f t="shared" si="652"/>
        <v>0</v>
      </c>
      <c r="T1586" s="50"/>
      <c r="U1586" s="50">
        <f t="shared" si="653"/>
        <v>0</v>
      </c>
      <c r="V1586" s="50"/>
      <c r="W1586" s="50">
        <f t="shared" si="654"/>
        <v>0</v>
      </c>
      <c r="X1586" s="50"/>
      <c r="Y1586" s="50">
        <f t="shared" si="655"/>
        <v>0</v>
      </c>
      <c r="Z1586" s="50"/>
      <c r="AA1586" s="50">
        <f t="shared" si="656"/>
        <v>0</v>
      </c>
      <c r="AB1586" s="50"/>
      <c r="AC1586" s="50">
        <f t="shared" si="643"/>
        <v>0</v>
      </c>
      <c r="AD1586" s="50"/>
      <c r="AE1586" s="50">
        <f t="shared" si="637"/>
        <v>0</v>
      </c>
      <c r="AF1586" s="50"/>
      <c r="AG1586" s="50">
        <f t="shared" si="638"/>
        <v>0</v>
      </c>
      <c r="AH1586" s="50">
        <v>1</v>
      </c>
      <c r="AI1586" s="50">
        <f t="shared" si="658"/>
        <v>216.15</v>
      </c>
      <c r="AJ1586" s="50"/>
      <c r="AK1586" s="50">
        <f t="shared" si="657"/>
        <v>0</v>
      </c>
      <c r="AL1586" s="50"/>
      <c r="AM1586" s="50">
        <f t="shared" si="644"/>
        <v>0</v>
      </c>
      <c r="AN1586" s="50"/>
      <c r="AO1586" s="50">
        <f t="shared" si="645"/>
        <v>0</v>
      </c>
      <c r="AP1586" s="49">
        <f t="shared" si="646"/>
        <v>1</v>
      </c>
      <c r="AQ1586" s="49">
        <f t="shared" si="639"/>
        <v>216.15</v>
      </c>
      <c r="AR1586" s="49">
        <f t="shared" si="640"/>
        <v>0</v>
      </c>
      <c r="AS1586" s="58">
        <f t="shared" si="641"/>
        <v>0</v>
      </c>
      <c r="AT1586" s="47"/>
      <c r="AU1586" s="46"/>
      <c r="AV1586" s="24">
        <f t="shared" si="649"/>
        <v>0</v>
      </c>
      <c r="AW1586" s="23" t="str">
        <f t="shared" si="648"/>
        <v>NÃO MEDIDO</v>
      </c>
      <c r="AX1586" s="45"/>
    </row>
    <row r="1587" spans="1:50" s="41" customFormat="1" ht="30" customHeight="1" x14ac:dyDescent="0.2">
      <c r="A1587" s="41" t="s">
        <v>39</v>
      </c>
      <c r="C1587" s="57" t="s">
        <v>339</v>
      </c>
      <c r="D1587" s="56" t="s">
        <v>338</v>
      </c>
      <c r="E1587" s="55" t="s">
        <v>43</v>
      </c>
      <c r="F1587" s="53">
        <v>16</v>
      </c>
      <c r="G1587" s="53">
        <v>0</v>
      </c>
      <c r="H1587" s="54">
        <v>0</v>
      </c>
      <c r="I1587" s="54"/>
      <c r="J1587" s="54">
        <v>0</v>
      </c>
      <c r="K1587" s="53">
        <f t="shared" si="642"/>
        <v>16</v>
      </c>
      <c r="L1587" s="52">
        <v>3814.78</v>
      </c>
      <c r="M1587" s="51">
        <f t="shared" si="647"/>
        <v>61036.480000000003</v>
      </c>
      <c r="N1587" s="50"/>
      <c r="O1587" s="50">
        <f t="shared" si="650"/>
        <v>0</v>
      </c>
      <c r="P1587" s="50"/>
      <c r="Q1587" s="50">
        <f t="shared" si="651"/>
        <v>0</v>
      </c>
      <c r="R1587" s="50"/>
      <c r="S1587" s="50">
        <f t="shared" si="652"/>
        <v>0</v>
      </c>
      <c r="T1587" s="50"/>
      <c r="U1587" s="50">
        <f t="shared" si="653"/>
        <v>0</v>
      </c>
      <c r="V1587" s="50"/>
      <c r="W1587" s="50">
        <f t="shared" si="654"/>
        <v>0</v>
      </c>
      <c r="X1587" s="50"/>
      <c r="Y1587" s="50">
        <f t="shared" si="655"/>
        <v>0</v>
      </c>
      <c r="Z1587" s="50"/>
      <c r="AA1587" s="50">
        <f t="shared" si="656"/>
        <v>0</v>
      </c>
      <c r="AB1587" s="50"/>
      <c r="AC1587" s="50">
        <f t="shared" si="643"/>
        <v>0</v>
      </c>
      <c r="AD1587" s="50"/>
      <c r="AE1587" s="50">
        <f t="shared" si="637"/>
        <v>0</v>
      </c>
      <c r="AF1587" s="50"/>
      <c r="AG1587" s="50">
        <f t="shared" si="638"/>
        <v>0</v>
      </c>
      <c r="AH1587" s="50">
        <v>16</v>
      </c>
      <c r="AI1587" s="50">
        <f t="shared" si="658"/>
        <v>61036.480000000003</v>
      </c>
      <c r="AJ1587" s="50"/>
      <c r="AK1587" s="50">
        <f t="shared" si="657"/>
        <v>0</v>
      </c>
      <c r="AL1587" s="50"/>
      <c r="AM1587" s="50">
        <f t="shared" si="644"/>
        <v>0</v>
      </c>
      <c r="AN1587" s="50"/>
      <c r="AO1587" s="50">
        <f t="shared" si="645"/>
        <v>0</v>
      </c>
      <c r="AP1587" s="49">
        <f t="shared" si="646"/>
        <v>16</v>
      </c>
      <c r="AQ1587" s="49">
        <f t="shared" si="639"/>
        <v>61036.480000000003</v>
      </c>
      <c r="AR1587" s="49">
        <f t="shared" si="640"/>
        <v>0</v>
      </c>
      <c r="AS1587" s="58">
        <f t="shared" si="641"/>
        <v>0</v>
      </c>
      <c r="AT1587" s="47"/>
      <c r="AU1587" s="46"/>
      <c r="AV1587" s="24">
        <f t="shared" si="649"/>
        <v>0</v>
      </c>
      <c r="AW1587" s="23" t="str">
        <f t="shared" ref="AW1587:AW1601" si="659">IF(AV1587&lt;&gt;0,"MEDIDO","NÃO MEDIDO")</f>
        <v>NÃO MEDIDO</v>
      </c>
      <c r="AX1587" s="45"/>
    </row>
    <row r="1588" spans="1:50" s="41" customFormat="1" ht="30" customHeight="1" x14ac:dyDescent="0.2">
      <c r="A1588" s="41" t="s">
        <v>39</v>
      </c>
      <c r="C1588" s="57" t="s">
        <v>337</v>
      </c>
      <c r="D1588" s="56" t="s">
        <v>336</v>
      </c>
      <c r="E1588" s="55" t="s">
        <v>43</v>
      </c>
      <c r="F1588" s="53">
        <v>20</v>
      </c>
      <c r="G1588" s="53">
        <v>0</v>
      </c>
      <c r="H1588" s="54">
        <v>0</v>
      </c>
      <c r="I1588" s="54"/>
      <c r="J1588" s="54">
        <v>0</v>
      </c>
      <c r="K1588" s="53">
        <f t="shared" si="642"/>
        <v>20</v>
      </c>
      <c r="L1588" s="52">
        <v>3289.54</v>
      </c>
      <c r="M1588" s="51">
        <f t="shared" si="647"/>
        <v>65790.8</v>
      </c>
      <c r="N1588" s="50"/>
      <c r="O1588" s="50">
        <f t="shared" si="650"/>
        <v>0</v>
      </c>
      <c r="P1588" s="50"/>
      <c r="Q1588" s="50">
        <f t="shared" si="651"/>
        <v>0</v>
      </c>
      <c r="R1588" s="50"/>
      <c r="S1588" s="50">
        <f t="shared" si="652"/>
        <v>0</v>
      </c>
      <c r="T1588" s="50"/>
      <c r="U1588" s="50">
        <f t="shared" si="653"/>
        <v>0</v>
      </c>
      <c r="V1588" s="50"/>
      <c r="W1588" s="50">
        <f t="shared" si="654"/>
        <v>0</v>
      </c>
      <c r="X1588" s="50"/>
      <c r="Y1588" s="50">
        <f t="shared" si="655"/>
        <v>0</v>
      </c>
      <c r="Z1588" s="50"/>
      <c r="AA1588" s="50">
        <f t="shared" si="656"/>
        <v>0</v>
      </c>
      <c r="AB1588" s="50"/>
      <c r="AC1588" s="50">
        <f t="shared" si="643"/>
        <v>0</v>
      </c>
      <c r="AD1588" s="50"/>
      <c r="AE1588" s="50">
        <f t="shared" si="637"/>
        <v>0</v>
      </c>
      <c r="AF1588" s="50"/>
      <c r="AG1588" s="50">
        <f t="shared" si="638"/>
        <v>0</v>
      </c>
      <c r="AH1588" s="50">
        <v>20</v>
      </c>
      <c r="AI1588" s="50">
        <f t="shared" si="658"/>
        <v>65790.8</v>
      </c>
      <c r="AJ1588" s="50"/>
      <c r="AK1588" s="50">
        <f t="shared" si="657"/>
        <v>0</v>
      </c>
      <c r="AL1588" s="50"/>
      <c r="AM1588" s="50">
        <f t="shared" si="644"/>
        <v>0</v>
      </c>
      <c r="AN1588" s="50"/>
      <c r="AO1588" s="50">
        <f t="shared" si="645"/>
        <v>0</v>
      </c>
      <c r="AP1588" s="49">
        <f t="shared" si="646"/>
        <v>20</v>
      </c>
      <c r="AQ1588" s="49">
        <f t="shared" si="639"/>
        <v>65790.8</v>
      </c>
      <c r="AR1588" s="49">
        <f t="shared" si="640"/>
        <v>0</v>
      </c>
      <c r="AS1588" s="58">
        <f t="shared" si="641"/>
        <v>0</v>
      </c>
      <c r="AT1588" s="47"/>
      <c r="AU1588" s="46"/>
      <c r="AV1588" s="24">
        <f t="shared" si="649"/>
        <v>0</v>
      </c>
      <c r="AW1588" s="23" t="str">
        <f t="shared" si="659"/>
        <v>NÃO MEDIDO</v>
      </c>
      <c r="AX1588" s="45"/>
    </row>
    <row r="1589" spans="1:50" s="41" customFormat="1" ht="30" customHeight="1" x14ac:dyDescent="0.2">
      <c r="A1589" s="41" t="s">
        <v>39</v>
      </c>
      <c r="C1589" s="57" t="s">
        <v>335</v>
      </c>
      <c r="D1589" s="56" t="s">
        <v>334</v>
      </c>
      <c r="E1589" s="55" t="s">
        <v>43</v>
      </c>
      <c r="F1589" s="53">
        <v>2</v>
      </c>
      <c r="G1589" s="53">
        <v>0</v>
      </c>
      <c r="H1589" s="54">
        <v>0</v>
      </c>
      <c r="I1589" s="54"/>
      <c r="J1589" s="54">
        <v>0</v>
      </c>
      <c r="K1589" s="53">
        <f t="shared" si="642"/>
        <v>2</v>
      </c>
      <c r="L1589" s="52">
        <v>4417.12</v>
      </c>
      <c r="M1589" s="51">
        <f t="shared" si="647"/>
        <v>8834.24</v>
      </c>
      <c r="N1589" s="50"/>
      <c r="O1589" s="50">
        <f t="shared" si="650"/>
        <v>0</v>
      </c>
      <c r="P1589" s="50"/>
      <c r="Q1589" s="50">
        <f t="shared" si="651"/>
        <v>0</v>
      </c>
      <c r="R1589" s="50"/>
      <c r="S1589" s="50">
        <f t="shared" si="652"/>
        <v>0</v>
      </c>
      <c r="T1589" s="50"/>
      <c r="U1589" s="50">
        <f t="shared" si="653"/>
        <v>0</v>
      </c>
      <c r="V1589" s="50"/>
      <c r="W1589" s="50">
        <f t="shared" si="654"/>
        <v>0</v>
      </c>
      <c r="X1589" s="50"/>
      <c r="Y1589" s="50">
        <f t="shared" si="655"/>
        <v>0</v>
      </c>
      <c r="Z1589" s="50"/>
      <c r="AA1589" s="50">
        <f t="shared" si="656"/>
        <v>0</v>
      </c>
      <c r="AB1589" s="50"/>
      <c r="AC1589" s="50">
        <f t="shared" si="643"/>
        <v>0</v>
      </c>
      <c r="AD1589" s="50"/>
      <c r="AE1589" s="50">
        <f t="shared" si="637"/>
        <v>0</v>
      </c>
      <c r="AF1589" s="50"/>
      <c r="AG1589" s="50">
        <f t="shared" si="638"/>
        <v>0</v>
      </c>
      <c r="AH1589" s="50">
        <v>2</v>
      </c>
      <c r="AI1589" s="50">
        <f t="shared" si="658"/>
        <v>8834.24</v>
      </c>
      <c r="AJ1589" s="50"/>
      <c r="AK1589" s="50">
        <f t="shared" si="657"/>
        <v>0</v>
      </c>
      <c r="AL1589" s="50"/>
      <c r="AM1589" s="50">
        <f t="shared" si="644"/>
        <v>0</v>
      </c>
      <c r="AN1589" s="50"/>
      <c r="AO1589" s="50">
        <f t="shared" si="645"/>
        <v>0</v>
      </c>
      <c r="AP1589" s="49">
        <f t="shared" si="646"/>
        <v>2</v>
      </c>
      <c r="AQ1589" s="49">
        <f t="shared" si="639"/>
        <v>8834.24</v>
      </c>
      <c r="AR1589" s="49">
        <f t="shared" si="640"/>
        <v>0</v>
      </c>
      <c r="AS1589" s="58">
        <f t="shared" si="641"/>
        <v>0</v>
      </c>
      <c r="AT1589" s="47"/>
      <c r="AU1589" s="46"/>
      <c r="AV1589" s="24">
        <f t="shared" si="649"/>
        <v>0</v>
      </c>
      <c r="AW1589" s="23" t="str">
        <f t="shared" si="659"/>
        <v>NÃO MEDIDO</v>
      </c>
      <c r="AX1589" s="45"/>
    </row>
    <row r="1590" spans="1:50" s="41" customFormat="1" ht="30" customHeight="1" x14ac:dyDescent="0.2">
      <c r="A1590" s="41" t="s">
        <v>39</v>
      </c>
      <c r="C1590" s="57" t="s">
        <v>333</v>
      </c>
      <c r="D1590" s="56" t="s">
        <v>332</v>
      </c>
      <c r="E1590" s="55" t="s">
        <v>43</v>
      </c>
      <c r="F1590" s="53">
        <v>3</v>
      </c>
      <c r="G1590" s="53">
        <v>0</v>
      </c>
      <c r="H1590" s="54">
        <v>0</v>
      </c>
      <c r="I1590" s="54"/>
      <c r="J1590" s="54">
        <v>0</v>
      </c>
      <c r="K1590" s="53">
        <f t="shared" si="642"/>
        <v>3</v>
      </c>
      <c r="L1590" s="52">
        <v>15078.8</v>
      </c>
      <c r="M1590" s="51">
        <f t="shared" si="647"/>
        <v>45236.4</v>
      </c>
      <c r="N1590" s="50"/>
      <c r="O1590" s="50">
        <f t="shared" si="650"/>
        <v>0</v>
      </c>
      <c r="P1590" s="50"/>
      <c r="Q1590" s="50">
        <f t="shared" si="651"/>
        <v>0</v>
      </c>
      <c r="R1590" s="50"/>
      <c r="S1590" s="50">
        <f t="shared" si="652"/>
        <v>0</v>
      </c>
      <c r="T1590" s="50"/>
      <c r="U1590" s="50">
        <f t="shared" si="653"/>
        <v>0</v>
      </c>
      <c r="V1590" s="50"/>
      <c r="W1590" s="50">
        <f t="shared" si="654"/>
        <v>0</v>
      </c>
      <c r="X1590" s="50"/>
      <c r="Y1590" s="50">
        <f t="shared" si="655"/>
        <v>0</v>
      </c>
      <c r="Z1590" s="50"/>
      <c r="AA1590" s="50">
        <f t="shared" si="656"/>
        <v>0</v>
      </c>
      <c r="AB1590" s="50"/>
      <c r="AC1590" s="50">
        <f t="shared" si="643"/>
        <v>0</v>
      </c>
      <c r="AD1590" s="50"/>
      <c r="AE1590" s="50">
        <f t="shared" ref="AE1590:AE1653" si="660">ROUND(AD1590*$L1590,2)</f>
        <v>0</v>
      </c>
      <c r="AF1590" s="50"/>
      <c r="AG1590" s="50">
        <f t="shared" si="638"/>
        <v>0</v>
      </c>
      <c r="AH1590" s="50">
        <v>3</v>
      </c>
      <c r="AI1590" s="50">
        <f t="shared" si="658"/>
        <v>45236.4</v>
      </c>
      <c r="AJ1590" s="50"/>
      <c r="AK1590" s="50">
        <f t="shared" si="657"/>
        <v>0</v>
      </c>
      <c r="AL1590" s="50"/>
      <c r="AM1590" s="50">
        <f t="shared" si="644"/>
        <v>0</v>
      </c>
      <c r="AN1590" s="50"/>
      <c r="AO1590" s="50">
        <f t="shared" si="645"/>
        <v>0</v>
      </c>
      <c r="AP1590" s="49">
        <f t="shared" si="646"/>
        <v>3</v>
      </c>
      <c r="AQ1590" s="49">
        <f t="shared" si="639"/>
        <v>45236.4</v>
      </c>
      <c r="AR1590" s="49">
        <f t="shared" si="640"/>
        <v>0</v>
      </c>
      <c r="AS1590" s="58">
        <f t="shared" si="641"/>
        <v>0</v>
      </c>
      <c r="AT1590" s="47"/>
      <c r="AU1590" s="46"/>
      <c r="AV1590" s="24">
        <f t="shared" si="649"/>
        <v>0</v>
      </c>
      <c r="AW1590" s="23" t="str">
        <f t="shared" si="659"/>
        <v>NÃO MEDIDO</v>
      </c>
      <c r="AX1590" s="45"/>
    </row>
    <row r="1591" spans="1:50" s="41" customFormat="1" ht="30" customHeight="1" x14ac:dyDescent="0.2">
      <c r="A1591" s="41" t="s">
        <v>39</v>
      </c>
      <c r="C1591" s="57" t="s">
        <v>331</v>
      </c>
      <c r="D1591" s="56" t="s">
        <v>330</v>
      </c>
      <c r="E1591" s="55" t="s">
        <v>43</v>
      </c>
      <c r="F1591" s="53">
        <v>2</v>
      </c>
      <c r="G1591" s="53">
        <v>0</v>
      </c>
      <c r="H1591" s="54">
        <v>0</v>
      </c>
      <c r="I1591" s="54"/>
      <c r="J1591" s="54">
        <v>0</v>
      </c>
      <c r="K1591" s="53">
        <f t="shared" si="642"/>
        <v>2</v>
      </c>
      <c r="L1591" s="52">
        <v>4758.13</v>
      </c>
      <c r="M1591" s="51">
        <f t="shared" si="647"/>
        <v>9516.26</v>
      </c>
      <c r="N1591" s="50"/>
      <c r="O1591" s="50">
        <f t="shared" si="650"/>
        <v>0</v>
      </c>
      <c r="P1591" s="50"/>
      <c r="Q1591" s="50">
        <f t="shared" si="651"/>
        <v>0</v>
      </c>
      <c r="R1591" s="50"/>
      <c r="S1591" s="50">
        <f t="shared" si="652"/>
        <v>0</v>
      </c>
      <c r="T1591" s="50"/>
      <c r="U1591" s="50">
        <f t="shared" si="653"/>
        <v>0</v>
      </c>
      <c r="V1591" s="50"/>
      <c r="W1591" s="50">
        <f t="shared" si="654"/>
        <v>0</v>
      </c>
      <c r="X1591" s="50"/>
      <c r="Y1591" s="50">
        <f t="shared" si="655"/>
        <v>0</v>
      </c>
      <c r="Z1591" s="50"/>
      <c r="AA1591" s="50">
        <f t="shared" si="656"/>
        <v>0</v>
      </c>
      <c r="AB1591" s="50"/>
      <c r="AC1591" s="50">
        <f t="shared" si="643"/>
        <v>0</v>
      </c>
      <c r="AD1591" s="50"/>
      <c r="AE1591" s="50">
        <f t="shared" si="660"/>
        <v>0</v>
      </c>
      <c r="AF1591" s="50"/>
      <c r="AG1591" s="50">
        <f t="shared" si="638"/>
        <v>0</v>
      </c>
      <c r="AH1591" s="50">
        <v>2</v>
      </c>
      <c r="AI1591" s="50">
        <f t="shared" si="658"/>
        <v>9516.26</v>
      </c>
      <c r="AJ1591" s="50"/>
      <c r="AK1591" s="50">
        <f t="shared" si="657"/>
        <v>0</v>
      </c>
      <c r="AL1591" s="50"/>
      <c r="AM1591" s="50">
        <f t="shared" si="644"/>
        <v>0</v>
      </c>
      <c r="AN1591" s="50"/>
      <c r="AO1591" s="50">
        <f t="shared" si="645"/>
        <v>0</v>
      </c>
      <c r="AP1591" s="49">
        <f t="shared" si="646"/>
        <v>2</v>
      </c>
      <c r="AQ1591" s="49">
        <f t="shared" si="639"/>
        <v>9516.26</v>
      </c>
      <c r="AR1591" s="49">
        <f t="shared" si="640"/>
        <v>0</v>
      </c>
      <c r="AS1591" s="58">
        <f t="shared" si="641"/>
        <v>0</v>
      </c>
      <c r="AT1591" s="47"/>
      <c r="AU1591" s="46"/>
      <c r="AV1591" s="24">
        <f t="shared" si="649"/>
        <v>0</v>
      </c>
      <c r="AW1591" s="23" t="str">
        <f t="shared" si="659"/>
        <v>NÃO MEDIDO</v>
      </c>
      <c r="AX1591" s="45"/>
    </row>
    <row r="1592" spans="1:50" s="41" customFormat="1" ht="30" customHeight="1" x14ac:dyDescent="0.2">
      <c r="A1592" s="41" t="s">
        <v>39</v>
      </c>
      <c r="C1592" s="57" t="s">
        <v>329</v>
      </c>
      <c r="D1592" s="56" t="s">
        <v>328</v>
      </c>
      <c r="E1592" s="55" t="s">
        <v>43</v>
      </c>
      <c r="F1592" s="53">
        <v>10</v>
      </c>
      <c r="G1592" s="53">
        <v>0</v>
      </c>
      <c r="H1592" s="54">
        <v>0</v>
      </c>
      <c r="I1592" s="54"/>
      <c r="J1592" s="54">
        <v>0</v>
      </c>
      <c r="K1592" s="53">
        <f t="shared" si="642"/>
        <v>10</v>
      </c>
      <c r="L1592" s="52">
        <v>3208.05</v>
      </c>
      <c r="M1592" s="51">
        <f t="shared" si="647"/>
        <v>32080.5</v>
      </c>
      <c r="N1592" s="50"/>
      <c r="O1592" s="50">
        <f t="shared" si="650"/>
        <v>0</v>
      </c>
      <c r="P1592" s="50"/>
      <c r="Q1592" s="50">
        <f t="shared" si="651"/>
        <v>0</v>
      </c>
      <c r="R1592" s="50"/>
      <c r="S1592" s="50">
        <f t="shared" si="652"/>
        <v>0</v>
      </c>
      <c r="T1592" s="50"/>
      <c r="U1592" s="50">
        <f t="shared" si="653"/>
        <v>0</v>
      </c>
      <c r="V1592" s="50"/>
      <c r="W1592" s="50">
        <f t="shared" si="654"/>
        <v>0</v>
      </c>
      <c r="X1592" s="50"/>
      <c r="Y1592" s="50">
        <f t="shared" si="655"/>
        <v>0</v>
      </c>
      <c r="Z1592" s="50"/>
      <c r="AA1592" s="50">
        <f t="shared" si="656"/>
        <v>0</v>
      </c>
      <c r="AB1592" s="50"/>
      <c r="AC1592" s="50">
        <f t="shared" si="643"/>
        <v>0</v>
      </c>
      <c r="AD1592" s="50"/>
      <c r="AE1592" s="50">
        <f t="shared" si="660"/>
        <v>0</v>
      </c>
      <c r="AF1592" s="50"/>
      <c r="AG1592" s="50">
        <f t="shared" ref="AG1592:AG1655" si="661">ROUND(AF1592*$L1592,2)</f>
        <v>0</v>
      </c>
      <c r="AH1592" s="50">
        <v>10</v>
      </c>
      <c r="AI1592" s="50">
        <f t="shared" si="658"/>
        <v>32080.5</v>
      </c>
      <c r="AJ1592" s="50"/>
      <c r="AK1592" s="50">
        <f t="shared" si="657"/>
        <v>0</v>
      </c>
      <c r="AL1592" s="50"/>
      <c r="AM1592" s="50">
        <f t="shared" si="644"/>
        <v>0</v>
      </c>
      <c r="AN1592" s="50"/>
      <c r="AO1592" s="50">
        <f t="shared" si="645"/>
        <v>0</v>
      </c>
      <c r="AP1592" s="49">
        <f t="shared" si="646"/>
        <v>10</v>
      </c>
      <c r="AQ1592" s="49">
        <f t="shared" si="639"/>
        <v>32080.5</v>
      </c>
      <c r="AR1592" s="49">
        <f t="shared" si="640"/>
        <v>0</v>
      </c>
      <c r="AS1592" s="58">
        <f t="shared" si="641"/>
        <v>0</v>
      </c>
      <c r="AT1592" s="47"/>
      <c r="AU1592" s="46"/>
      <c r="AV1592" s="24">
        <f t="shared" si="649"/>
        <v>0</v>
      </c>
      <c r="AW1592" s="23" t="str">
        <f t="shared" si="659"/>
        <v>NÃO MEDIDO</v>
      </c>
      <c r="AX1592" s="45"/>
    </row>
    <row r="1593" spans="1:50" s="41" customFormat="1" ht="30" customHeight="1" x14ac:dyDescent="0.2">
      <c r="A1593" s="41" t="s">
        <v>39</v>
      </c>
      <c r="C1593" s="57" t="s">
        <v>327</v>
      </c>
      <c r="D1593" s="56" t="s">
        <v>326</v>
      </c>
      <c r="E1593" s="55" t="s">
        <v>43</v>
      </c>
      <c r="F1593" s="53">
        <v>2</v>
      </c>
      <c r="G1593" s="53">
        <v>0</v>
      </c>
      <c r="H1593" s="54">
        <v>0</v>
      </c>
      <c r="I1593" s="54"/>
      <c r="J1593" s="54">
        <v>0</v>
      </c>
      <c r="K1593" s="53">
        <f t="shared" si="642"/>
        <v>2</v>
      </c>
      <c r="L1593" s="52">
        <v>33522.15</v>
      </c>
      <c r="M1593" s="51">
        <f t="shared" si="647"/>
        <v>67044.3</v>
      </c>
      <c r="N1593" s="50"/>
      <c r="O1593" s="50">
        <f t="shared" si="650"/>
        <v>0</v>
      </c>
      <c r="P1593" s="50"/>
      <c r="Q1593" s="50">
        <f t="shared" si="651"/>
        <v>0</v>
      </c>
      <c r="R1593" s="50"/>
      <c r="S1593" s="50">
        <f t="shared" si="652"/>
        <v>0</v>
      </c>
      <c r="T1593" s="50"/>
      <c r="U1593" s="50">
        <f t="shared" si="653"/>
        <v>0</v>
      </c>
      <c r="V1593" s="50"/>
      <c r="W1593" s="50">
        <f t="shared" si="654"/>
        <v>0</v>
      </c>
      <c r="X1593" s="50"/>
      <c r="Y1593" s="50">
        <f t="shared" si="655"/>
        <v>0</v>
      </c>
      <c r="Z1593" s="50"/>
      <c r="AA1593" s="50">
        <f t="shared" si="656"/>
        <v>0</v>
      </c>
      <c r="AB1593" s="50"/>
      <c r="AC1593" s="50">
        <f t="shared" si="643"/>
        <v>0</v>
      </c>
      <c r="AD1593" s="50"/>
      <c r="AE1593" s="50">
        <f t="shared" si="660"/>
        <v>0</v>
      </c>
      <c r="AF1593" s="50"/>
      <c r="AG1593" s="50">
        <f t="shared" si="661"/>
        <v>0</v>
      </c>
      <c r="AH1593" s="50">
        <v>2</v>
      </c>
      <c r="AI1593" s="50">
        <f t="shared" si="658"/>
        <v>67044.3</v>
      </c>
      <c r="AJ1593" s="50"/>
      <c r="AK1593" s="50">
        <f t="shared" si="657"/>
        <v>0</v>
      </c>
      <c r="AL1593" s="50"/>
      <c r="AM1593" s="50">
        <f t="shared" si="644"/>
        <v>0</v>
      </c>
      <c r="AN1593" s="50"/>
      <c r="AO1593" s="50">
        <f t="shared" si="645"/>
        <v>0</v>
      </c>
      <c r="AP1593" s="49">
        <f t="shared" si="646"/>
        <v>2</v>
      </c>
      <c r="AQ1593" s="49">
        <f t="shared" si="639"/>
        <v>67044.3</v>
      </c>
      <c r="AR1593" s="49">
        <f t="shared" si="640"/>
        <v>0</v>
      </c>
      <c r="AS1593" s="58">
        <f t="shared" si="641"/>
        <v>0</v>
      </c>
      <c r="AT1593" s="47"/>
      <c r="AU1593" s="46"/>
      <c r="AV1593" s="24">
        <f t="shared" si="649"/>
        <v>0</v>
      </c>
      <c r="AW1593" s="23" t="str">
        <f t="shared" si="659"/>
        <v>NÃO MEDIDO</v>
      </c>
      <c r="AX1593" s="45"/>
    </row>
    <row r="1594" spans="1:50" s="41" customFormat="1" ht="43.5" customHeight="1" x14ac:dyDescent="0.2">
      <c r="A1594" s="41" t="s">
        <v>39</v>
      </c>
      <c r="C1594" s="57" t="s">
        <v>325</v>
      </c>
      <c r="D1594" s="56" t="s">
        <v>324</v>
      </c>
      <c r="E1594" s="55" t="s">
        <v>43</v>
      </c>
      <c r="F1594" s="53">
        <v>2</v>
      </c>
      <c r="G1594" s="53">
        <v>0</v>
      </c>
      <c r="H1594" s="54">
        <v>0</v>
      </c>
      <c r="I1594" s="54"/>
      <c r="J1594" s="54">
        <v>0</v>
      </c>
      <c r="K1594" s="53">
        <f t="shared" si="642"/>
        <v>2</v>
      </c>
      <c r="L1594" s="52">
        <v>12315.26</v>
      </c>
      <c r="M1594" s="51">
        <f t="shared" si="647"/>
        <v>24630.52</v>
      </c>
      <c r="N1594" s="50"/>
      <c r="O1594" s="50">
        <f t="shared" si="650"/>
        <v>0</v>
      </c>
      <c r="P1594" s="50"/>
      <c r="Q1594" s="50">
        <f t="shared" si="651"/>
        <v>0</v>
      </c>
      <c r="R1594" s="50"/>
      <c r="S1594" s="50">
        <f t="shared" si="652"/>
        <v>0</v>
      </c>
      <c r="T1594" s="50"/>
      <c r="U1594" s="50">
        <f t="shared" si="653"/>
        <v>0</v>
      </c>
      <c r="V1594" s="50"/>
      <c r="W1594" s="50">
        <f t="shared" si="654"/>
        <v>0</v>
      </c>
      <c r="X1594" s="50"/>
      <c r="Y1594" s="50">
        <f t="shared" si="655"/>
        <v>0</v>
      </c>
      <c r="Z1594" s="50"/>
      <c r="AA1594" s="50">
        <f t="shared" si="656"/>
        <v>0</v>
      </c>
      <c r="AB1594" s="50"/>
      <c r="AC1594" s="50">
        <f t="shared" si="643"/>
        <v>0</v>
      </c>
      <c r="AD1594" s="50"/>
      <c r="AE1594" s="50">
        <f t="shared" si="660"/>
        <v>0</v>
      </c>
      <c r="AF1594" s="50"/>
      <c r="AG1594" s="50">
        <f t="shared" si="661"/>
        <v>0</v>
      </c>
      <c r="AH1594" s="50">
        <v>2</v>
      </c>
      <c r="AI1594" s="50">
        <f t="shared" si="658"/>
        <v>24630.52</v>
      </c>
      <c r="AJ1594" s="50"/>
      <c r="AK1594" s="50">
        <f t="shared" si="657"/>
        <v>0</v>
      </c>
      <c r="AL1594" s="50"/>
      <c r="AM1594" s="50">
        <f t="shared" si="644"/>
        <v>0</v>
      </c>
      <c r="AN1594" s="50"/>
      <c r="AO1594" s="50">
        <f t="shared" si="645"/>
        <v>0</v>
      </c>
      <c r="AP1594" s="49">
        <f t="shared" si="646"/>
        <v>2</v>
      </c>
      <c r="AQ1594" s="49">
        <f t="shared" si="639"/>
        <v>24630.52</v>
      </c>
      <c r="AR1594" s="49">
        <f t="shared" si="640"/>
        <v>0</v>
      </c>
      <c r="AS1594" s="58">
        <f t="shared" si="641"/>
        <v>0</v>
      </c>
      <c r="AT1594" s="47"/>
      <c r="AU1594" s="46"/>
      <c r="AV1594" s="24">
        <f t="shared" si="649"/>
        <v>0</v>
      </c>
      <c r="AW1594" s="23" t="str">
        <f t="shared" si="659"/>
        <v>NÃO MEDIDO</v>
      </c>
      <c r="AX1594" s="45"/>
    </row>
    <row r="1595" spans="1:50" s="41" customFormat="1" ht="67.5" customHeight="1" x14ac:dyDescent="0.2">
      <c r="A1595" s="41" t="s">
        <v>39</v>
      </c>
      <c r="C1595" s="57" t="s">
        <v>323</v>
      </c>
      <c r="D1595" s="56" t="s">
        <v>322</v>
      </c>
      <c r="E1595" s="55" t="s">
        <v>43</v>
      </c>
      <c r="F1595" s="53">
        <v>5</v>
      </c>
      <c r="G1595" s="53">
        <v>0</v>
      </c>
      <c r="H1595" s="54">
        <v>0</v>
      </c>
      <c r="I1595" s="54"/>
      <c r="J1595" s="54">
        <v>0</v>
      </c>
      <c r="K1595" s="53">
        <f t="shared" si="642"/>
        <v>5</v>
      </c>
      <c r="L1595" s="52">
        <v>17698.11</v>
      </c>
      <c r="M1595" s="51">
        <f t="shared" si="647"/>
        <v>88490.55</v>
      </c>
      <c r="N1595" s="50"/>
      <c r="O1595" s="50">
        <f t="shared" si="650"/>
        <v>0</v>
      </c>
      <c r="P1595" s="50"/>
      <c r="Q1595" s="50">
        <f t="shared" si="651"/>
        <v>0</v>
      </c>
      <c r="R1595" s="50"/>
      <c r="S1595" s="50">
        <f t="shared" si="652"/>
        <v>0</v>
      </c>
      <c r="T1595" s="50"/>
      <c r="U1595" s="50">
        <f t="shared" si="653"/>
        <v>0</v>
      </c>
      <c r="V1595" s="50"/>
      <c r="W1595" s="50">
        <f t="shared" si="654"/>
        <v>0</v>
      </c>
      <c r="X1595" s="50"/>
      <c r="Y1595" s="50">
        <f t="shared" si="655"/>
        <v>0</v>
      </c>
      <c r="Z1595" s="50"/>
      <c r="AA1595" s="50">
        <f t="shared" si="656"/>
        <v>0</v>
      </c>
      <c r="AB1595" s="50"/>
      <c r="AC1595" s="50">
        <f t="shared" si="643"/>
        <v>0</v>
      </c>
      <c r="AD1595" s="50"/>
      <c r="AE1595" s="50">
        <f t="shared" si="660"/>
        <v>0</v>
      </c>
      <c r="AF1595" s="50"/>
      <c r="AG1595" s="50">
        <f t="shared" si="661"/>
        <v>0</v>
      </c>
      <c r="AH1595" s="50">
        <v>5</v>
      </c>
      <c r="AI1595" s="50">
        <f t="shared" si="658"/>
        <v>88490.55</v>
      </c>
      <c r="AJ1595" s="50"/>
      <c r="AK1595" s="50">
        <f t="shared" si="657"/>
        <v>0</v>
      </c>
      <c r="AL1595" s="50"/>
      <c r="AM1595" s="50">
        <f t="shared" si="644"/>
        <v>0</v>
      </c>
      <c r="AN1595" s="50"/>
      <c r="AO1595" s="50">
        <f t="shared" si="645"/>
        <v>0</v>
      </c>
      <c r="AP1595" s="49">
        <f t="shared" si="646"/>
        <v>5</v>
      </c>
      <c r="AQ1595" s="49">
        <f t="shared" si="639"/>
        <v>88490.55</v>
      </c>
      <c r="AR1595" s="49">
        <f t="shared" si="640"/>
        <v>0</v>
      </c>
      <c r="AS1595" s="58">
        <f t="shared" si="641"/>
        <v>0</v>
      </c>
      <c r="AT1595" s="47"/>
      <c r="AU1595" s="46"/>
      <c r="AV1595" s="24">
        <f t="shared" si="649"/>
        <v>0</v>
      </c>
      <c r="AW1595" s="23" t="str">
        <f t="shared" si="659"/>
        <v>NÃO MEDIDO</v>
      </c>
      <c r="AX1595" s="45"/>
    </row>
    <row r="1596" spans="1:50" s="41" customFormat="1" ht="60" customHeight="1" x14ac:dyDescent="0.2">
      <c r="A1596" s="41" t="s">
        <v>39</v>
      </c>
      <c r="C1596" s="57" t="s">
        <v>321</v>
      </c>
      <c r="D1596" s="56" t="s">
        <v>320</v>
      </c>
      <c r="E1596" s="55" t="s">
        <v>43</v>
      </c>
      <c r="F1596" s="53">
        <v>3</v>
      </c>
      <c r="G1596" s="53">
        <v>0</v>
      </c>
      <c r="H1596" s="54">
        <v>0</v>
      </c>
      <c r="I1596" s="54"/>
      <c r="J1596" s="54">
        <v>0</v>
      </c>
      <c r="K1596" s="53">
        <f t="shared" si="642"/>
        <v>3</v>
      </c>
      <c r="L1596" s="52">
        <v>5270.43</v>
      </c>
      <c r="M1596" s="51">
        <f t="shared" si="647"/>
        <v>15811.29</v>
      </c>
      <c r="N1596" s="50"/>
      <c r="O1596" s="50">
        <f t="shared" si="650"/>
        <v>0</v>
      </c>
      <c r="P1596" s="50"/>
      <c r="Q1596" s="50">
        <f t="shared" si="651"/>
        <v>0</v>
      </c>
      <c r="R1596" s="50"/>
      <c r="S1596" s="50">
        <f t="shared" si="652"/>
        <v>0</v>
      </c>
      <c r="T1596" s="50"/>
      <c r="U1596" s="50">
        <f t="shared" si="653"/>
        <v>0</v>
      </c>
      <c r="V1596" s="50"/>
      <c r="W1596" s="50">
        <f t="shared" si="654"/>
        <v>0</v>
      </c>
      <c r="X1596" s="50"/>
      <c r="Y1596" s="50">
        <f t="shared" si="655"/>
        <v>0</v>
      </c>
      <c r="Z1596" s="50"/>
      <c r="AA1596" s="50">
        <f t="shared" si="656"/>
        <v>0</v>
      </c>
      <c r="AB1596" s="50"/>
      <c r="AC1596" s="50">
        <f t="shared" si="643"/>
        <v>0</v>
      </c>
      <c r="AD1596" s="50"/>
      <c r="AE1596" s="50">
        <f t="shared" si="660"/>
        <v>0</v>
      </c>
      <c r="AF1596" s="50"/>
      <c r="AG1596" s="50">
        <f t="shared" si="661"/>
        <v>0</v>
      </c>
      <c r="AH1596" s="50">
        <v>3</v>
      </c>
      <c r="AI1596" s="50">
        <f t="shared" si="658"/>
        <v>15811.29</v>
      </c>
      <c r="AJ1596" s="50"/>
      <c r="AK1596" s="50">
        <f t="shared" si="657"/>
        <v>0</v>
      </c>
      <c r="AL1596" s="50"/>
      <c r="AM1596" s="50">
        <f t="shared" si="644"/>
        <v>0</v>
      </c>
      <c r="AN1596" s="50"/>
      <c r="AO1596" s="50">
        <f t="shared" si="645"/>
        <v>0</v>
      </c>
      <c r="AP1596" s="49">
        <f t="shared" si="646"/>
        <v>3</v>
      </c>
      <c r="AQ1596" s="49">
        <f t="shared" si="639"/>
        <v>15811.29</v>
      </c>
      <c r="AR1596" s="49">
        <f t="shared" si="640"/>
        <v>0</v>
      </c>
      <c r="AS1596" s="58">
        <f t="shared" si="641"/>
        <v>0</v>
      </c>
      <c r="AT1596" s="47"/>
      <c r="AU1596" s="46"/>
      <c r="AV1596" s="24">
        <f t="shared" si="649"/>
        <v>0</v>
      </c>
      <c r="AW1596" s="23" t="str">
        <f t="shared" si="659"/>
        <v>NÃO MEDIDO</v>
      </c>
      <c r="AX1596" s="45"/>
    </row>
    <row r="1597" spans="1:50" s="41" customFormat="1" ht="53.25" customHeight="1" x14ac:dyDescent="0.2">
      <c r="A1597" s="41" t="s">
        <v>39</v>
      </c>
      <c r="C1597" s="57" t="s">
        <v>319</v>
      </c>
      <c r="D1597" s="56" t="s">
        <v>318</v>
      </c>
      <c r="E1597" s="55" t="s">
        <v>43</v>
      </c>
      <c r="F1597" s="53">
        <v>1</v>
      </c>
      <c r="G1597" s="53">
        <v>0</v>
      </c>
      <c r="H1597" s="54">
        <v>0</v>
      </c>
      <c r="I1597" s="54"/>
      <c r="J1597" s="54">
        <v>0</v>
      </c>
      <c r="K1597" s="53">
        <f t="shared" si="642"/>
        <v>1</v>
      </c>
      <c r="L1597" s="52">
        <v>110428.22</v>
      </c>
      <c r="M1597" s="51">
        <f t="shared" si="647"/>
        <v>110428.22</v>
      </c>
      <c r="N1597" s="50"/>
      <c r="O1597" s="50">
        <f t="shared" si="650"/>
        <v>0</v>
      </c>
      <c r="P1597" s="50"/>
      <c r="Q1597" s="50">
        <f t="shared" si="651"/>
        <v>0</v>
      </c>
      <c r="R1597" s="50"/>
      <c r="S1597" s="50">
        <f t="shared" si="652"/>
        <v>0</v>
      </c>
      <c r="T1597" s="50"/>
      <c r="U1597" s="50">
        <f t="shared" si="653"/>
        <v>0</v>
      </c>
      <c r="V1597" s="50"/>
      <c r="W1597" s="50">
        <f t="shared" si="654"/>
        <v>0</v>
      </c>
      <c r="X1597" s="50"/>
      <c r="Y1597" s="50">
        <f t="shared" si="655"/>
        <v>0</v>
      </c>
      <c r="Z1597" s="50"/>
      <c r="AA1597" s="50">
        <f t="shared" si="656"/>
        <v>0</v>
      </c>
      <c r="AB1597" s="50"/>
      <c r="AC1597" s="50">
        <f t="shared" si="643"/>
        <v>0</v>
      </c>
      <c r="AD1597" s="50"/>
      <c r="AE1597" s="50">
        <f t="shared" si="660"/>
        <v>0</v>
      </c>
      <c r="AF1597" s="50"/>
      <c r="AG1597" s="50">
        <f t="shared" si="661"/>
        <v>0</v>
      </c>
      <c r="AH1597" s="50">
        <v>1</v>
      </c>
      <c r="AI1597" s="50">
        <f t="shared" si="658"/>
        <v>110428.22</v>
      </c>
      <c r="AJ1597" s="50"/>
      <c r="AK1597" s="50">
        <f t="shared" si="657"/>
        <v>0</v>
      </c>
      <c r="AL1597" s="50"/>
      <c r="AM1597" s="50">
        <f t="shared" si="644"/>
        <v>0</v>
      </c>
      <c r="AN1597" s="50"/>
      <c r="AO1597" s="50">
        <f t="shared" si="645"/>
        <v>0</v>
      </c>
      <c r="AP1597" s="49">
        <f t="shared" si="646"/>
        <v>1</v>
      </c>
      <c r="AQ1597" s="49">
        <f t="shared" si="639"/>
        <v>110428.22</v>
      </c>
      <c r="AR1597" s="49">
        <f t="shared" si="640"/>
        <v>0</v>
      </c>
      <c r="AS1597" s="58">
        <f t="shared" si="641"/>
        <v>0</v>
      </c>
      <c r="AT1597" s="47"/>
      <c r="AU1597" s="46"/>
      <c r="AV1597" s="24">
        <f t="shared" si="649"/>
        <v>0</v>
      </c>
      <c r="AW1597" s="23" t="str">
        <f t="shared" si="659"/>
        <v>NÃO MEDIDO</v>
      </c>
      <c r="AX1597" s="45"/>
    </row>
    <row r="1598" spans="1:50" s="41" customFormat="1" ht="52.5" customHeight="1" x14ac:dyDescent="0.2">
      <c r="A1598" s="41" t="s">
        <v>39</v>
      </c>
      <c r="C1598" s="57" t="s">
        <v>317</v>
      </c>
      <c r="D1598" s="56" t="s">
        <v>316</v>
      </c>
      <c r="E1598" s="55" t="s">
        <v>43</v>
      </c>
      <c r="F1598" s="53">
        <v>3</v>
      </c>
      <c r="G1598" s="53">
        <v>0</v>
      </c>
      <c r="H1598" s="54">
        <v>0</v>
      </c>
      <c r="I1598" s="54"/>
      <c r="J1598" s="54">
        <v>0</v>
      </c>
      <c r="K1598" s="53">
        <f t="shared" si="642"/>
        <v>3</v>
      </c>
      <c r="L1598" s="52">
        <v>22085.64</v>
      </c>
      <c r="M1598" s="51">
        <f t="shared" si="647"/>
        <v>66256.92</v>
      </c>
      <c r="N1598" s="50"/>
      <c r="O1598" s="50">
        <f t="shared" si="650"/>
        <v>0</v>
      </c>
      <c r="P1598" s="50"/>
      <c r="Q1598" s="50">
        <f t="shared" si="651"/>
        <v>0</v>
      </c>
      <c r="R1598" s="50"/>
      <c r="S1598" s="50">
        <f t="shared" si="652"/>
        <v>0</v>
      </c>
      <c r="T1598" s="50"/>
      <c r="U1598" s="50">
        <f t="shared" si="653"/>
        <v>0</v>
      </c>
      <c r="V1598" s="50"/>
      <c r="W1598" s="50">
        <f t="shared" si="654"/>
        <v>0</v>
      </c>
      <c r="X1598" s="50"/>
      <c r="Y1598" s="50">
        <f t="shared" si="655"/>
        <v>0</v>
      </c>
      <c r="Z1598" s="50"/>
      <c r="AA1598" s="50">
        <f t="shared" si="656"/>
        <v>0</v>
      </c>
      <c r="AB1598" s="50"/>
      <c r="AC1598" s="50">
        <f t="shared" si="643"/>
        <v>0</v>
      </c>
      <c r="AD1598" s="50"/>
      <c r="AE1598" s="50">
        <f t="shared" si="660"/>
        <v>0</v>
      </c>
      <c r="AF1598" s="50"/>
      <c r="AG1598" s="50">
        <f t="shared" si="661"/>
        <v>0</v>
      </c>
      <c r="AH1598" s="50">
        <v>3</v>
      </c>
      <c r="AI1598" s="50">
        <f t="shared" si="658"/>
        <v>66256.92</v>
      </c>
      <c r="AJ1598" s="50"/>
      <c r="AK1598" s="50">
        <f t="shared" si="657"/>
        <v>0</v>
      </c>
      <c r="AL1598" s="50"/>
      <c r="AM1598" s="50">
        <f t="shared" si="644"/>
        <v>0</v>
      </c>
      <c r="AN1598" s="50"/>
      <c r="AO1598" s="50">
        <f t="shared" si="645"/>
        <v>0</v>
      </c>
      <c r="AP1598" s="49">
        <f t="shared" si="646"/>
        <v>3</v>
      </c>
      <c r="AQ1598" s="49">
        <f t="shared" si="639"/>
        <v>66256.92</v>
      </c>
      <c r="AR1598" s="49">
        <f t="shared" si="640"/>
        <v>0</v>
      </c>
      <c r="AS1598" s="58">
        <f t="shared" si="641"/>
        <v>0</v>
      </c>
      <c r="AT1598" s="47"/>
      <c r="AU1598" s="46"/>
      <c r="AV1598" s="24">
        <f t="shared" si="649"/>
        <v>0</v>
      </c>
      <c r="AW1598" s="23" t="str">
        <f t="shared" si="659"/>
        <v>NÃO MEDIDO</v>
      </c>
      <c r="AX1598" s="45"/>
    </row>
    <row r="1599" spans="1:50" s="41" customFormat="1" ht="81.75" customHeight="1" x14ac:dyDescent="0.2">
      <c r="A1599" s="41" t="s">
        <v>39</v>
      </c>
      <c r="C1599" s="57" t="s">
        <v>315</v>
      </c>
      <c r="D1599" s="56" t="s">
        <v>314</v>
      </c>
      <c r="E1599" s="55" t="s">
        <v>43</v>
      </c>
      <c r="F1599" s="53">
        <v>1</v>
      </c>
      <c r="G1599" s="53">
        <v>0</v>
      </c>
      <c r="H1599" s="54">
        <v>0</v>
      </c>
      <c r="I1599" s="54"/>
      <c r="J1599" s="54">
        <v>0</v>
      </c>
      <c r="K1599" s="53">
        <f t="shared" si="642"/>
        <v>1</v>
      </c>
      <c r="L1599" s="52">
        <v>53206.32</v>
      </c>
      <c r="M1599" s="51">
        <f t="shared" si="647"/>
        <v>53206.32</v>
      </c>
      <c r="N1599" s="50"/>
      <c r="O1599" s="50">
        <f t="shared" si="650"/>
        <v>0</v>
      </c>
      <c r="P1599" s="50"/>
      <c r="Q1599" s="50">
        <f t="shared" si="651"/>
        <v>0</v>
      </c>
      <c r="R1599" s="50"/>
      <c r="S1599" s="50">
        <f t="shared" si="652"/>
        <v>0</v>
      </c>
      <c r="T1599" s="50"/>
      <c r="U1599" s="50">
        <f t="shared" si="653"/>
        <v>0</v>
      </c>
      <c r="V1599" s="50"/>
      <c r="W1599" s="50">
        <f t="shared" si="654"/>
        <v>0</v>
      </c>
      <c r="X1599" s="50"/>
      <c r="Y1599" s="50">
        <f t="shared" si="655"/>
        <v>0</v>
      </c>
      <c r="Z1599" s="50"/>
      <c r="AA1599" s="50">
        <f t="shared" si="656"/>
        <v>0</v>
      </c>
      <c r="AB1599" s="50"/>
      <c r="AC1599" s="50">
        <f t="shared" si="643"/>
        <v>0</v>
      </c>
      <c r="AD1599" s="50"/>
      <c r="AE1599" s="50">
        <f t="shared" si="660"/>
        <v>0</v>
      </c>
      <c r="AF1599" s="50"/>
      <c r="AG1599" s="50">
        <f t="shared" si="661"/>
        <v>0</v>
      </c>
      <c r="AH1599" s="50">
        <v>1</v>
      </c>
      <c r="AI1599" s="50">
        <f t="shared" si="658"/>
        <v>53206.32</v>
      </c>
      <c r="AJ1599" s="50"/>
      <c r="AK1599" s="50">
        <f t="shared" si="657"/>
        <v>0</v>
      </c>
      <c r="AL1599" s="50"/>
      <c r="AM1599" s="50">
        <f t="shared" si="644"/>
        <v>0</v>
      </c>
      <c r="AN1599" s="50"/>
      <c r="AO1599" s="50">
        <f t="shared" si="645"/>
        <v>0</v>
      </c>
      <c r="AP1599" s="49">
        <f t="shared" si="646"/>
        <v>1</v>
      </c>
      <c r="AQ1599" s="49">
        <f t="shared" si="639"/>
        <v>53206.32</v>
      </c>
      <c r="AR1599" s="49">
        <f t="shared" si="640"/>
        <v>0</v>
      </c>
      <c r="AS1599" s="58">
        <f t="shared" si="641"/>
        <v>0</v>
      </c>
      <c r="AT1599" s="47"/>
      <c r="AU1599" s="46"/>
      <c r="AV1599" s="24">
        <f t="shared" si="649"/>
        <v>0</v>
      </c>
      <c r="AW1599" s="23" t="str">
        <f t="shared" si="659"/>
        <v>NÃO MEDIDO</v>
      </c>
      <c r="AX1599" s="45"/>
    </row>
    <row r="1600" spans="1:50" s="41" customFormat="1" ht="45.75" customHeight="1" x14ac:dyDescent="0.2">
      <c r="A1600" s="41" t="s">
        <v>39</v>
      </c>
      <c r="C1600" s="57" t="s">
        <v>313</v>
      </c>
      <c r="D1600" s="56" t="s">
        <v>312</v>
      </c>
      <c r="E1600" s="55" t="s">
        <v>43</v>
      </c>
      <c r="F1600" s="53">
        <v>2</v>
      </c>
      <c r="G1600" s="53">
        <v>0</v>
      </c>
      <c r="H1600" s="54">
        <v>0</v>
      </c>
      <c r="I1600" s="54"/>
      <c r="J1600" s="54">
        <v>0</v>
      </c>
      <c r="K1600" s="53">
        <f t="shared" si="642"/>
        <v>2</v>
      </c>
      <c r="L1600" s="52">
        <v>4123.12</v>
      </c>
      <c r="M1600" s="51">
        <f t="shared" si="647"/>
        <v>8246.24</v>
      </c>
      <c r="N1600" s="50"/>
      <c r="O1600" s="50">
        <f t="shared" si="650"/>
        <v>0</v>
      </c>
      <c r="P1600" s="50"/>
      <c r="Q1600" s="50">
        <f t="shared" si="651"/>
        <v>0</v>
      </c>
      <c r="R1600" s="50"/>
      <c r="S1600" s="50">
        <f t="shared" si="652"/>
        <v>0</v>
      </c>
      <c r="T1600" s="50"/>
      <c r="U1600" s="50">
        <f t="shared" si="653"/>
        <v>0</v>
      </c>
      <c r="V1600" s="50"/>
      <c r="W1600" s="50">
        <f t="shared" si="654"/>
        <v>0</v>
      </c>
      <c r="X1600" s="50"/>
      <c r="Y1600" s="50">
        <f t="shared" si="655"/>
        <v>0</v>
      </c>
      <c r="Z1600" s="50"/>
      <c r="AA1600" s="50">
        <f t="shared" si="656"/>
        <v>0</v>
      </c>
      <c r="AB1600" s="50"/>
      <c r="AC1600" s="50">
        <f t="shared" si="643"/>
        <v>0</v>
      </c>
      <c r="AD1600" s="50"/>
      <c r="AE1600" s="50">
        <f t="shared" si="660"/>
        <v>0</v>
      </c>
      <c r="AF1600" s="50"/>
      <c r="AG1600" s="50">
        <f t="shared" si="661"/>
        <v>0</v>
      </c>
      <c r="AH1600" s="50">
        <v>2</v>
      </c>
      <c r="AI1600" s="50">
        <f t="shared" si="658"/>
        <v>8246.24</v>
      </c>
      <c r="AJ1600" s="50"/>
      <c r="AK1600" s="50">
        <f t="shared" si="657"/>
        <v>0</v>
      </c>
      <c r="AL1600" s="50"/>
      <c r="AM1600" s="50">
        <f t="shared" si="644"/>
        <v>0</v>
      </c>
      <c r="AN1600" s="50"/>
      <c r="AO1600" s="50">
        <f t="shared" si="645"/>
        <v>0</v>
      </c>
      <c r="AP1600" s="49">
        <f t="shared" si="646"/>
        <v>2</v>
      </c>
      <c r="AQ1600" s="49">
        <f t="shared" si="639"/>
        <v>8246.24</v>
      </c>
      <c r="AR1600" s="49">
        <f t="shared" si="640"/>
        <v>0</v>
      </c>
      <c r="AS1600" s="58">
        <f t="shared" si="641"/>
        <v>0</v>
      </c>
      <c r="AT1600" s="47"/>
      <c r="AU1600" s="46"/>
      <c r="AV1600" s="24">
        <f t="shared" si="649"/>
        <v>0</v>
      </c>
      <c r="AW1600" s="23" t="str">
        <f t="shared" si="659"/>
        <v>NÃO MEDIDO</v>
      </c>
      <c r="AX1600" s="45"/>
    </row>
    <row r="1601" spans="1:50" s="41" customFormat="1" ht="54.75" customHeight="1" x14ac:dyDescent="0.2">
      <c r="A1601" s="41" t="s">
        <v>39</v>
      </c>
      <c r="C1601" s="57" t="s">
        <v>311</v>
      </c>
      <c r="D1601" s="56" t="s">
        <v>310</v>
      </c>
      <c r="E1601" s="55" t="s">
        <v>43</v>
      </c>
      <c r="F1601" s="53">
        <v>2</v>
      </c>
      <c r="G1601" s="53">
        <v>0</v>
      </c>
      <c r="H1601" s="54">
        <v>0</v>
      </c>
      <c r="I1601" s="54"/>
      <c r="J1601" s="54">
        <v>0</v>
      </c>
      <c r="K1601" s="53">
        <f t="shared" si="642"/>
        <v>2</v>
      </c>
      <c r="L1601" s="52">
        <v>120467.16</v>
      </c>
      <c r="M1601" s="51">
        <f t="shared" si="647"/>
        <v>240934.32</v>
      </c>
      <c r="N1601" s="50"/>
      <c r="O1601" s="50">
        <f t="shared" si="650"/>
        <v>0</v>
      </c>
      <c r="P1601" s="50"/>
      <c r="Q1601" s="50">
        <f t="shared" si="651"/>
        <v>0</v>
      </c>
      <c r="R1601" s="50"/>
      <c r="S1601" s="50">
        <f t="shared" si="652"/>
        <v>0</v>
      </c>
      <c r="T1601" s="50"/>
      <c r="U1601" s="50">
        <f t="shared" si="653"/>
        <v>0</v>
      </c>
      <c r="V1601" s="50"/>
      <c r="W1601" s="50">
        <f t="shared" si="654"/>
        <v>0</v>
      </c>
      <c r="X1601" s="50"/>
      <c r="Y1601" s="50">
        <f t="shared" si="655"/>
        <v>0</v>
      </c>
      <c r="Z1601" s="50"/>
      <c r="AA1601" s="50">
        <f t="shared" si="656"/>
        <v>0</v>
      </c>
      <c r="AB1601" s="50"/>
      <c r="AC1601" s="50">
        <f t="shared" si="643"/>
        <v>0</v>
      </c>
      <c r="AD1601" s="50">
        <v>1.3</v>
      </c>
      <c r="AE1601" s="50">
        <f t="shared" si="660"/>
        <v>156607.31</v>
      </c>
      <c r="AF1601" s="50"/>
      <c r="AG1601" s="50">
        <f t="shared" si="661"/>
        <v>0</v>
      </c>
      <c r="AH1601" s="50">
        <v>0.7</v>
      </c>
      <c r="AI1601" s="50">
        <f t="shared" si="658"/>
        <v>84327.01</v>
      </c>
      <c r="AJ1601" s="50"/>
      <c r="AK1601" s="50">
        <f t="shared" si="657"/>
        <v>0</v>
      </c>
      <c r="AL1601" s="50"/>
      <c r="AM1601" s="50">
        <f t="shared" si="644"/>
        <v>0</v>
      </c>
      <c r="AN1601" s="50"/>
      <c r="AO1601" s="50">
        <f t="shared" si="645"/>
        <v>0</v>
      </c>
      <c r="AP1601" s="49">
        <f t="shared" si="646"/>
        <v>2</v>
      </c>
      <c r="AQ1601" s="49">
        <f t="shared" si="639"/>
        <v>240934.32</v>
      </c>
      <c r="AR1601" s="49">
        <f t="shared" si="640"/>
        <v>0</v>
      </c>
      <c r="AS1601" s="58">
        <f t="shared" si="641"/>
        <v>0</v>
      </c>
      <c r="AT1601" s="47"/>
      <c r="AU1601" s="46"/>
      <c r="AV1601" s="24">
        <f t="shared" si="649"/>
        <v>0</v>
      </c>
      <c r="AW1601" s="23" t="str">
        <f t="shared" si="659"/>
        <v>NÃO MEDIDO</v>
      </c>
      <c r="AX1601" s="45"/>
    </row>
    <row r="1602" spans="1:50" s="41" customFormat="1" ht="30" customHeight="1" x14ac:dyDescent="0.2">
      <c r="A1602" s="60" t="s">
        <v>41</v>
      </c>
      <c r="B1602" s="60"/>
      <c r="C1602" s="57">
        <v>191300</v>
      </c>
      <c r="D1602" s="56" t="s">
        <v>309</v>
      </c>
      <c r="E1602" s="55"/>
      <c r="F1602" s="53"/>
      <c r="G1602" s="53">
        <v>0</v>
      </c>
      <c r="H1602" s="54">
        <v>0</v>
      </c>
      <c r="I1602" s="54"/>
      <c r="J1602" s="54">
        <v>0</v>
      </c>
      <c r="K1602" s="53">
        <f t="shared" si="642"/>
        <v>0</v>
      </c>
      <c r="L1602" s="52"/>
      <c r="M1602" s="51">
        <f t="shared" si="647"/>
        <v>0</v>
      </c>
      <c r="N1602" s="50"/>
      <c r="O1602" s="50">
        <f t="shared" si="650"/>
        <v>0</v>
      </c>
      <c r="P1602" s="50"/>
      <c r="Q1602" s="50">
        <f t="shared" si="651"/>
        <v>0</v>
      </c>
      <c r="R1602" s="50"/>
      <c r="S1602" s="50">
        <f t="shared" si="652"/>
        <v>0</v>
      </c>
      <c r="T1602" s="50"/>
      <c r="U1602" s="50">
        <f t="shared" si="653"/>
        <v>0</v>
      </c>
      <c r="V1602" s="50"/>
      <c r="W1602" s="50">
        <f t="shared" si="654"/>
        <v>0</v>
      </c>
      <c r="X1602" s="50"/>
      <c r="Y1602" s="50">
        <f t="shared" si="655"/>
        <v>0</v>
      </c>
      <c r="Z1602" s="50"/>
      <c r="AA1602" s="50">
        <f t="shared" si="656"/>
        <v>0</v>
      </c>
      <c r="AB1602" s="50"/>
      <c r="AC1602" s="50">
        <f t="shared" si="643"/>
        <v>0</v>
      </c>
      <c r="AD1602" s="50"/>
      <c r="AE1602" s="50">
        <f t="shared" si="660"/>
        <v>0</v>
      </c>
      <c r="AF1602" s="50"/>
      <c r="AG1602" s="50">
        <f t="shared" si="661"/>
        <v>0</v>
      </c>
      <c r="AH1602" s="50"/>
      <c r="AI1602" s="50">
        <f t="shared" si="658"/>
        <v>0</v>
      </c>
      <c r="AJ1602" s="50"/>
      <c r="AK1602" s="50">
        <f t="shared" si="657"/>
        <v>0</v>
      </c>
      <c r="AL1602" s="50"/>
      <c r="AM1602" s="50">
        <f t="shared" si="644"/>
        <v>0</v>
      </c>
      <c r="AN1602" s="50"/>
      <c r="AO1602" s="50">
        <f t="shared" si="645"/>
        <v>0</v>
      </c>
      <c r="AP1602" s="49">
        <f t="shared" si="646"/>
        <v>0</v>
      </c>
      <c r="AQ1602" s="49">
        <f t="shared" si="639"/>
        <v>0</v>
      </c>
      <c r="AR1602" s="49">
        <f t="shared" si="640"/>
        <v>0</v>
      </c>
      <c r="AS1602" s="58">
        <f t="shared" si="641"/>
        <v>0</v>
      </c>
      <c r="AT1602" s="47"/>
      <c r="AU1602" s="46"/>
      <c r="AV1602" s="24">
        <f t="shared" si="649"/>
        <v>0</v>
      </c>
      <c r="AW1602" s="23" t="str">
        <f>IF(COUNTIF(AW1603:AW1631,"MEDIDO")&lt;&gt;0,"MEDIDO","NÃO MEDIDO")</f>
        <v>NÃO MEDIDO</v>
      </c>
      <c r="AX1602" s="45"/>
    </row>
    <row r="1603" spans="1:50" s="41" customFormat="1" ht="42.75" customHeight="1" x14ac:dyDescent="0.2">
      <c r="A1603" s="41" t="s">
        <v>39</v>
      </c>
      <c r="C1603" s="57" t="s">
        <v>308</v>
      </c>
      <c r="D1603" s="56" t="s">
        <v>307</v>
      </c>
      <c r="E1603" s="55" t="s">
        <v>43</v>
      </c>
      <c r="F1603" s="53">
        <v>258</v>
      </c>
      <c r="G1603" s="53">
        <v>0</v>
      </c>
      <c r="H1603" s="54">
        <v>0</v>
      </c>
      <c r="I1603" s="54"/>
      <c r="J1603" s="54">
        <v>0</v>
      </c>
      <c r="K1603" s="53">
        <f t="shared" si="642"/>
        <v>258</v>
      </c>
      <c r="L1603" s="52">
        <v>10.47</v>
      </c>
      <c r="M1603" s="51">
        <f t="shared" si="647"/>
        <v>2701.26</v>
      </c>
      <c r="N1603" s="50"/>
      <c r="O1603" s="50">
        <f t="shared" si="650"/>
        <v>0</v>
      </c>
      <c r="P1603" s="50"/>
      <c r="Q1603" s="50">
        <f t="shared" si="651"/>
        <v>0</v>
      </c>
      <c r="R1603" s="50"/>
      <c r="S1603" s="50">
        <f t="shared" si="652"/>
        <v>0</v>
      </c>
      <c r="T1603" s="50"/>
      <c r="U1603" s="50">
        <f t="shared" si="653"/>
        <v>0</v>
      </c>
      <c r="V1603" s="50"/>
      <c r="W1603" s="50">
        <f t="shared" si="654"/>
        <v>0</v>
      </c>
      <c r="X1603" s="50"/>
      <c r="Y1603" s="50">
        <f t="shared" si="655"/>
        <v>0</v>
      </c>
      <c r="Z1603" s="50"/>
      <c r="AA1603" s="50">
        <f t="shared" si="656"/>
        <v>0</v>
      </c>
      <c r="AB1603" s="50"/>
      <c r="AC1603" s="50">
        <f t="shared" si="643"/>
        <v>0</v>
      </c>
      <c r="AD1603" s="50"/>
      <c r="AE1603" s="50">
        <f t="shared" si="660"/>
        <v>0</v>
      </c>
      <c r="AF1603" s="50"/>
      <c r="AG1603" s="50">
        <f t="shared" si="661"/>
        <v>0</v>
      </c>
      <c r="AH1603" s="50"/>
      <c r="AI1603" s="50">
        <f t="shared" si="658"/>
        <v>0</v>
      </c>
      <c r="AJ1603" s="50"/>
      <c r="AK1603" s="50">
        <f t="shared" si="657"/>
        <v>0</v>
      </c>
      <c r="AL1603" s="50"/>
      <c r="AM1603" s="50">
        <f t="shared" si="644"/>
        <v>0</v>
      </c>
      <c r="AN1603" s="50"/>
      <c r="AO1603" s="50">
        <f t="shared" si="645"/>
        <v>0</v>
      </c>
      <c r="AP1603" s="49">
        <f t="shared" si="646"/>
        <v>0</v>
      </c>
      <c r="AQ1603" s="49">
        <f t="shared" si="639"/>
        <v>0</v>
      </c>
      <c r="AR1603" s="49">
        <f t="shared" si="640"/>
        <v>258</v>
      </c>
      <c r="AS1603" s="58">
        <f t="shared" si="641"/>
        <v>2701.26</v>
      </c>
      <c r="AT1603" s="47"/>
      <c r="AU1603" s="46"/>
      <c r="AV1603" s="24">
        <f t="shared" si="649"/>
        <v>0</v>
      </c>
      <c r="AW1603" s="23" t="str">
        <f t="shared" ref="AW1603:AW1631" si="662">IF(AV1603&lt;&gt;0,"MEDIDO","NÃO MEDIDO")</f>
        <v>NÃO MEDIDO</v>
      </c>
      <c r="AX1603" s="45"/>
    </row>
    <row r="1604" spans="1:50" s="41" customFormat="1" ht="42.75" customHeight="1" x14ac:dyDescent="0.2">
      <c r="A1604" s="41" t="s">
        <v>39</v>
      </c>
      <c r="C1604" s="57" t="s">
        <v>306</v>
      </c>
      <c r="D1604" s="56" t="s">
        <v>305</v>
      </c>
      <c r="E1604" s="55" t="s">
        <v>182</v>
      </c>
      <c r="F1604" s="53">
        <v>142</v>
      </c>
      <c r="G1604" s="53">
        <v>0</v>
      </c>
      <c r="H1604" s="54">
        <v>0</v>
      </c>
      <c r="I1604" s="54"/>
      <c r="J1604" s="54">
        <v>0</v>
      </c>
      <c r="K1604" s="53">
        <f t="shared" si="642"/>
        <v>142</v>
      </c>
      <c r="L1604" s="52">
        <v>21.28</v>
      </c>
      <c r="M1604" s="51">
        <f t="shared" si="647"/>
        <v>3021.76</v>
      </c>
      <c r="N1604" s="50"/>
      <c r="O1604" s="50">
        <f t="shared" si="650"/>
        <v>0</v>
      </c>
      <c r="P1604" s="50"/>
      <c r="Q1604" s="50">
        <f t="shared" si="651"/>
        <v>0</v>
      </c>
      <c r="R1604" s="50"/>
      <c r="S1604" s="50">
        <f t="shared" si="652"/>
        <v>0</v>
      </c>
      <c r="T1604" s="50"/>
      <c r="U1604" s="50">
        <f t="shared" si="653"/>
        <v>0</v>
      </c>
      <c r="V1604" s="50"/>
      <c r="W1604" s="50">
        <f t="shared" si="654"/>
        <v>0</v>
      </c>
      <c r="X1604" s="50"/>
      <c r="Y1604" s="50">
        <f t="shared" si="655"/>
        <v>0</v>
      </c>
      <c r="Z1604" s="50"/>
      <c r="AA1604" s="50">
        <f t="shared" si="656"/>
        <v>0</v>
      </c>
      <c r="AB1604" s="50"/>
      <c r="AC1604" s="50">
        <f t="shared" si="643"/>
        <v>0</v>
      </c>
      <c r="AD1604" s="50"/>
      <c r="AE1604" s="50">
        <f t="shared" si="660"/>
        <v>0</v>
      </c>
      <c r="AF1604" s="50"/>
      <c r="AG1604" s="50">
        <f t="shared" si="661"/>
        <v>0</v>
      </c>
      <c r="AH1604" s="50"/>
      <c r="AI1604" s="50">
        <f t="shared" si="658"/>
        <v>0</v>
      </c>
      <c r="AJ1604" s="50"/>
      <c r="AK1604" s="50">
        <f t="shared" si="657"/>
        <v>0</v>
      </c>
      <c r="AL1604" s="50"/>
      <c r="AM1604" s="50">
        <f t="shared" si="644"/>
        <v>0</v>
      </c>
      <c r="AN1604" s="50"/>
      <c r="AO1604" s="50">
        <f t="shared" si="645"/>
        <v>0</v>
      </c>
      <c r="AP1604" s="49">
        <f t="shared" si="646"/>
        <v>0</v>
      </c>
      <c r="AQ1604" s="49">
        <f t="shared" si="639"/>
        <v>0</v>
      </c>
      <c r="AR1604" s="49">
        <f t="shared" si="640"/>
        <v>142</v>
      </c>
      <c r="AS1604" s="58">
        <f t="shared" si="641"/>
        <v>3021.76</v>
      </c>
      <c r="AT1604" s="47"/>
      <c r="AU1604" s="46"/>
      <c r="AV1604" s="24">
        <f t="shared" si="649"/>
        <v>0</v>
      </c>
      <c r="AW1604" s="23" t="str">
        <f t="shared" si="662"/>
        <v>NÃO MEDIDO</v>
      </c>
      <c r="AX1604" s="45"/>
    </row>
    <row r="1605" spans="1:50" s="41" customFormat="1" ht="42.75" customHeight="1" x14ac:dyDescent="0.2">
      <c r="A1605" s="41" t="s">
        <v>39</v>
      </c>
      <c r="C1605" s="57" t="s">
        <v>304</v>
      </c>
      <c r="D1605" s="56" t="s">
        <v>303</v>
      </c>
      <c r="E1605" s="55" t="s">
        <v>182</v>
      </c>
      <c r="F1605" s="53">
        <v>96</v>
      </c>
      <c r="G1605" s="53">
        <v>0</v>
      </c>
      <c r="H1605" s="54">
        <v>0</v>
      </c>
      <c r="I1605" s="54"/>
      <c r="J1605" s="54">
        <v>0</v>
      </c>
      <c r="K1605" s="53">
        <f t="shared" si="642"/>
        <v>96</v>
      </c>
      <c r="L1605" s="52">
        <v>51.81</v>
      </c>
      <c r="M1605" s="51">
        <f t="shared" si="647"/>
        <v>4973.76</v>
      </c>
      <c r="N1605" s="50"/>
      <c r="O1605" s="50">
        <f t="shared" si="650"/>
        <v>0</v>
      </c>
      <c r="P1605" s="50"/>
      <c r="Q1605" s="50">
        <f t="shared" si="651"/>
        <v>0</v>
      </c>
      <c r="R1605" s="50"/>
      <c r="S1605" s="50">
        <f t="shared" si="652"/>
        <v>0</v>
      </c>
      <c r="T1605" s="50"/>
      <c r="U1605" s="50">
        <f t="shared" si="653"/>
        <v>0</v>
      </c>
      <c r="V1605" s="50"/>
      <c r="W1605" s="50">
        <f t="shared" si="654"/>
        <v>0</v>
      </c>
      <c r="X1605" s="50"/>
      <c r="Y1605" s="50">
        <f t="shared" si="655"/>
        <v>0</v>
      </c>
      <c r="Z1605" s="50"/>
      <c r="AA1605" s="50">
        <f t="shared" si="656"/>
        <v>0</v>
      </c>
      <c r="AB1605" s="50"/>
      <c r="AC1605" s="50">
        <f t="shared" si="643"/>
        <v>0</v>
      </c>
      <c r="AD1605" s="50"/>
      <c r="AE1605" s="50">
        <f t="shared" si="660"/>
        <v>0</v>
      </c>
      <c r="AF1605" s="50"/>
      <c r="AG1605" s="50">
        <f t="shared" si="661"/>
        <v>0</v>
      </c>
      <c r="AH1605" s="50"/>
      <c r="AI1605" s="50">
        <f t="shared" si="658"/>
        <v>0</v>
      </c>
      <c r="AJ1605" s="50"/>
      <c r="AK1605" s="50">
        <f t="shared" si="657"/>
        <v>0</v>
      </c>
      <c r="AL1605" s="50"/>
      <c r="AM1605" s="50">
        <f t="shared" si="644"/>
        <v>0</v>
      </c>
      <c r="AN1605" s="50"/>
      <c r="AO1605" s="50">
        <f t="shared" si="645"/>
        <v>0</v>
      </c>
      <c r="AP1605" s="49">
        <f t="shared" si="646"/>
        <v>0</v>
      </c>
      <c r="AQ1605" s="49">
        <f t="shared" si="639"/>
        <v>0</v>
      </c>
      <c r="AR1605" s="49">
        <f t="shared" si="640"/>
        <v>96</v>
      </c>
      <c r="AS1605" s="58">
        <f t="shared" si="641"/>
        <v>4973.76</v>
      </c>
      <c r="AT1605" s="47"/>
      <c r="AU1605" s="46"/>
      <c r="AV1605" s="24">
        <f t="shared" si="649"/>
        <v>0</v>
      </c>
      <c r="AW1605" s="23" t="str">
        <f t="shared" si="662"/>
        <v>NÃO MEDIDO</v>
      </c>
      <c r="AX1605" s="45"/>
    </row>
    <row r="1606" spans="1:50" s="41" customFormat="1" ht="42.75" customHeight="1" x14ac:dyDescent="0.2">
      <c r="A1606" s="41" t="s">
        <v>39</v>
      </c>
      <c r="C1606" s="57" t="s">
        <v>302</v>
      </c>
      <c r="D1606" s="56" t="s">
        <v>301</v>
      </c>
      <c r="E1606" s="55" t="s">
        <v>182</v>
      </c>
      <c r="F1606" s="53">
        <v>18</v>
      </c>
      <c r="G1606" s="53">
        <v>0</v>
      </c>
      <c r="H1606" s="54">
        <v>0</v>
      </c>
      <c r="I1606" s="54"/>
      <c r="J1606" s="54">
        <v>0</v>
      </c>
      <c r="K1606" s="53">
        <f t="shared" si="642"/>
        <v>18</v>
      </c>
      <c r="L1606" s="52">
        <v>114.7</v>
      </c>
      <c r="M1606" s="51">
        <f t="shared" si="647"/>
        <v>2064.6</v>
      </c>
      <c r="N1606" s="50"/>
      <c r="O1606" s="50">
        <f t="shared" si="650"/>
        <v>0</v>
      </c>
      <c r="P1606" s="50"/>
      <c r="Q1606" s="50">
        <f t="shared" si="651"/>
        <v>0</v>
      </c>
      <c r="R1606" s="50"/>
      <c r="S1606" s="50">
        <f t="shared" si="652"/>
        <v>0</v>
      </c>
      <c r="T1606" s="50"/>
      <c r="U1606" s="50">
        <f t="shared" si="653"/>
        <v>0</v>
      </c>
      <c r="V1606" s="50"/>
      <c r="W1606" s="50">
        <f t="shared" si="654"/>
        <v>0</v>
      </c>
      <c r="X1606" s="50">
        <v>9.23</v>
      </c>
      <c r="Y1606" s="50">
        <f t="shared" si="655"/>
        <v>1058.68</v>
      </c>
      <c r="Z1606" s="50"/>
      <c r="AA1606" s="50">
        <f t="shared" si="656"/>
        <v>0</v>
      </c>
      <c r="AB1606" s="50"/>
      <c r="AC1606" s="50">
        <f t="shared" si="643"/>
        <v>0</v>
      </c>
      <c r="AD1606" s="50"/>
      <c r="AE1606" s="50">
        <f t="shared" si="660"/>
        <v>0</v>
      </c>
      <c r="AF1606" s="50"/>
      <c r="AG1606" s="50">
        <f t="shared" si="661"/>
        <v>0</v>
      </c>
      <c r="AH1606" s="50"/>
      <c r="AI1606" s="50">
        <f t="shared" si="658"/>
        <v>0</v>
      </c>
      <c r="AJ1606" s="50"/>
      <c r="AK1606" s="50">
        <f t="shared" si="657"/>
        <v>0</v>
      </c>
      <c r="AL1606" s="50"/>
      <c r="AM1606" s="50">
        <f t="shared" si="644"/>
        <v>0</v>
      </c>
      <c r="AN1606" s="50"/>
      <c r="AO1606" s="50">
        <f t="shared" si="645"/>
        <v>0</v>
      </c>
      <c r="AP1606" s="49">
        <f t="shared" si="646"/>
        <v>9.23</v>
      </c>
      <c r="AQ1606" s="49">
        <f t="shared" si="639"/>
        <v>1058.68</v>
      </c>
      <c r="AR1606" s="49">
        <f t="shared" si="640"/>
        <v>8.77</v>
      </c>
      <c r="AS1606" s="58">
        <f t="shared" si="641"/>
        <v>1005.9199999999998</v>
      </c>
      <c r="AT1606" s="47"/>
      <c r="AU1606" s="46"/>
      <c r="AV1606" s="24">
        <f t="shared" si="649"/>
        <v>0</v>
      </c>
      <c r="AW1606" s="23" t="str">
        <f t="shared" si="662"/>
        <v>NÃO MEDIDO</v>
      </c>
      <c r="AX1606" s="45"/>
    </row>
    <row r="1607" spans="1:50" s="41" customFormat="1" ht="42.75" customHeight="1" x14ac:dyDescent="0.2">
      <c r="A1607" s="41" t="s">
        <v>39</v>
      </c>
      <c r="C1607" s="57" t="s">
        <v>300</v>
      </c>
      <c r="D1607" s="56" t="s">
        <v>299</v>
      </c>
      <c r="E1607" s="55" t="s">
        <v>182</v>
      </c>
      <c r="F1607" s="53">
        <v>3</v>
      </c>
      <c r="G1607" s="53">
        <v>0</v>
      </c>
      <c r="H1607" s="54">
        <v>0</v>
      </c>
      <c r="I1607" s="54"/>
      <c r="J1607" s="54">
        <v>0</v>
      </c>
      <c r="K1607" s="53">
        <f t="shared" si="642"/>
        <v>3</v>
      </c>
      <c r="L1607" s="52">
        <v>43.29</v>
      </c>
      <c r="M1607" s="51">
        <f t="shared" si="647"/>
        <v>129.87</v>
      </c>
      <c r="N1607" s="50"/>
      <c r="O1607" s="50">
        <f t="shared" si="650"/>
        <v>0</v>
      </c>
      <c r="P1607" s="50"/>
      <c r="Q1607" s="50">
        <f t="shared" si="651"/>
        <v>0</v>
      </c>
      <c r="R1607" s="50"/>
      <c r="S1607" s="50">
        <f t="shared" si="652"/>
        <v>0</v>
      </c>
      <c r="T1607" s="50"/>
      <c r="U1607" s="50">
        <f t="shared" si="653"/>
        <v>0</v>
      </c>
      <c r="V1607" s="50"/>
      <c r="W1607" s="50">
        <f t="shared" si="654"/>
        <v>0</v>
      </c>
      <c r="X1607" s="50"/>
      <c r="Y1607" s="50">
        <f t="shared" si="655"/>
        <v>0</v>
      </c>
      <c r="Z1607" s="50"/>
      <c r="AA1607" s="50">
        <f t="shared" si="656"/>
        <v>0</v>
      </c>
      <c r="AB1607" s="50"/>
      <c r="AC1607" s="50">
        <f t="shared" si="643"/>
        <v>0</v>
      </c>
      <c r="AD1607" s="50"/>
      <c r="AE1607" s="50">
        <f t="shared" si="660"/>
        <v>0</v>
      </c>
      <c r="AF1607" s="50"/>
      <c r="AG1607" s="50">
        <f t="shared" si="661"/>
        <v>0</v>
      </c>
      <c r="AH1607" s="50"/>
      <c r="AI1607" s="50">
        <f t="shared" si="658"/>
        <v>0</v>
      </c>
      <c r="AJ1607" s="50"/>
      <c r="AK1607" s="50">
        <f t="shared" si="657"/>
        <v>0</v>
      </c>
      <c r="AL1607" s="50"/>
      <c r="AM1607" s="50">
        <f t="shared" si="644"/>
        <v>0</v>
      </c>
      <c r="AN1607" s="50"/>
      <c r="AO1607" s="50">
        <f t="shared" si="645"/>
        <v>0</v>
      </c>
      <c r="AP1607" s="49">
        <f t="shared" si="646"/>
        <v>0</v>
      </c>
      <c r="AQ1607" s="49">
        <f t="shared" si="639"/>
        <v>0</v>
      </c>
      <c r="AR1607" s="49">
        <f t="shared" si="640"/>
        <v>3</v>
      </c>
      <c r="AS1607" s="58">
        <f t="shared" si="641"/>
        <v>129.87</v>
      </c>
      <c r="AT1607" s="47"/>
      <c r="AU1607" s="46"/>
      <c r="AV1607" s="24">
        <f t="shared" si="649"/>
        <v>0</v>
      </c>
      <c r="AW1607" s="23" t="str">
        <f t="shared" si="662"/>
        <v>NÃO MEDIDO</v>
      </c>
      <c r="AX1607" s="45"/>
    </row>
    <row r="1608" spans="1:50" s="41" customFormat="1" ht="42.75" customHeight="1" x14ac:dyDescent="0.2">
      <c r="A1608" s="41" t="s">
        <v>39</v>
      </c>
      <c r="C1608" s="57" t="s">
        <v>298</v>
      </c>
      <c r="D1608" s="56" t="s">
        <v>297</v>
      </c>
      <c r="E1608" s="55" t="s">
        <v>43</v>
      </c>
      <c r="F1608" s="53">
        <v>5</v>
      </c>
      <c r="G1608" s="53">
        <v>0</v>
      </c>
      <c r="H1608" s="54">
        <v>0</v>
      </c>
      <c r="I1608" s="54"/>
      <c r="J1608" s="54">
        <v>0</v>
      </c>
      <c r="K1608" s="53">
        <f t="shared" si="642"/>
        <v>5</v>
      </c>
      <c r="L1608" s="52">
        <v>74.03</v>
      </c>
      <c r="M1608" s="51">
        <f t="shared" si="647"/>
        <v>370.15</v>
      </c>
      <c r="N1608" s="50"/>
      <c r="O1608" s="50">
        <f t="shared" si="650"/>
        <v>0</v>
      </c>
      <c r="P1608" s="50"/>
      <c r="Q1608" s="50">
        <f t="shared" si="651"/>
        <v>0</v>
      </c>
      <c r="R1608" s="50"/>
      <c r="S1608" s="50">
        <f t="shared" si="652"/>
        <v>0</v>
      </c>
      <c r="T1608" s="50"/>
      <c r="U1608" s="50">
        <f t="shared" si="653"/>
        <v>0</v>
      </c>
      <c r="V1608" s="50"/>
      <c r="W1608" s="50">
        <f t="shared" si="654"/>
        <v>0</v>
      </c>
      <c r="X1608" s="50"/>
      <c r="Y1608" s="50">
        <f t="shared" si="655"/>
        <v>0</v>
      </c>
      <c r="Z1608" s="50"/>
      <c r="AA1608" s="50">
        <f t="shared" si="656"/>
        <v>0</v>
      </c>
      <c r="AB1608" s="50"/>
      <c r="AC1608" s="50">
        <f t="shared" si="643"/>
        <v>0</v>
      </c>
      <c r="AD1608" s="50"/>
      <c r="AE1608" s="50">
        <f t="shared" si="660"/>
        <v>0</v>
      </c>
      <c r="AF1608" s="50"/>
      <c r="AG1608" s="50">
        <f t="shared" si="661"/>
        <v>0</v>
      </c>
      <c r="AH1608" s="50"/>
      <c r="AI1608" s="50">
        <f t="shared" si="658"/>
        <v>0</v>
      </c>
      <c r="AJ1608" s="50"/>
      <c r="AK1608" s="50">
        <f t="shared" si="657"/>
        <v>0</v>
      </c>
      <c r="AL1608" s="50"/>
      <c r="AM1608" s="50">
        <f t="shared" si="644"/>
        <v>0</v>
      </c>
      <c r="AN1608" s="50"/>
      <c r="AO1608" s="50">
        <f t="shared" si="645"/>
        <v>0</v>
      </c>
      <c r="AP1608" s="49">
        <f t="shared" si="646"/>
        <v>0</v>
      </c>
      <c r="AQ1608" s="49">
        <f t="shared" si="639"/>
        <v>0</v>
      </c>
      <c r="AR1608" s="49">
        <f t="shared" si="640"/>
        <v>5</v>
      </c>
      <c r="AS1608" s="58">
        <f t="shared" si="641"/>
        <v>370.15</v>
      </c>
      <c r="AT1608" s="47"/>
      <c r="AU1608" s="46"/>
      <c r="AV1608" s="24">
        <f t="shared" si="649"/>
        <v>0</v>
      </c>
      <c r="AW1608" s="23" t="str">
        <f t="shared" si="662"/>
        <v>NÃO MEDIDO</v>
      </c>
      <c r="AX1608" s="45"/>
    </row>
    <row r="1609" spans="1:50" s="41" customFormat="1" ht="42.75" customHeight="1" x14ac:dyDescent="0.2">
      <c r="A1609" s="41" t="s">
        <v>39</v>
      </c>
      <c r="C1609" s="57" t="s">
        <v>296</v>
      </c>
      <c r="D1609" s="56" t="s">
        <v>295</v>
      </c>
      <c r="E1609" s="55" t="s">
        <v>294</v>
      </c>
      <c r="F1609" s="53">
        <v>2</v>
      </c>
      <c r="G1609" s="53">
        <v>0</v>
      </c>
      <c r="H1609" s="54">
        <v>0</v>
      </c>
      <c r="I1609" s="54"/>
      <c r="J1609" s="54">
        <v>0</v>
      </c>
      <c r="K1609" s="53">
        <f t="shared" si="642"/>
        <v>2</v>
      </c>
      <c r="L1609" s="52">
        <v>68.27</v>
      </c>
      <c r="M1609" s="51">
        <f t="shared" si="647"/>
        <v>136.54</v>
      </c>
      <c r="N1609" s="50"/>
      <c r="O1609" s="50">
        <f t="shared" si="650"/>
        <v>0</v>
      </c>
      <c r="P1609" s="50"/>
      <c r="Q1609" s="50">
        <f t="shared" si="651"/>
        <v>0</v>
      </c>
      <c r="R1609" s="50"/>
      <c r="S1609" s="50">
        <f t="shared" si="652"/>
        <v>0</v>
      </c>
      <c r="T1609" s="50"/>
      <c r="U1609" s="50">
        <f t="shared" si="653"/>
        <v>0</v>
      </c>
      <c r="V1609" s="50"/>
      <c r="W1609" s="50">
        <f t="shared" si="654"/>
        <v>0</v>
      </c>
      <c r="X1609" s="50"/>
      <c r="Y1609" s="50">
        <f t="shared" si="655"/>
        <v>0</v>
      </c>
      <c r="Z1609" s="50"/>
      <c r="AA1609" s="50">
        <f t="shared" si="656"/>
        <v>0</v>
      </c>
      <c r="AB1609" s="50"/>
      <c r="AC1609" s="50">
        <f t="shared" si="643"/>
        <v>0</v>
      </c>
      <c r="AD1609" s="50"/>
      <c r="AE1609" s="50">
        <f t="shared" si="660"/>
        <v>0</v>
      </c>
      <c r="AF1609" s="50"/>
      <c r="AG1609" s="50">
        <f t="shared" si="661"/>
        <v>0</v>
      </c>
      <c r="AH1609" s="50"/>
      <c r="AI1609" s="50">
        <f t="shared" si="658"/>
        <v>0</v>
      </c>
      <c r="AJ1609" s="50"/>
      <c r="AK1609" s="50">
        <f t="shared" si="657"/>
        <v>0</v>
      </c>
      <c r="AL1609" s="50"/>
      <c r="AM1609" s="50">
        <f t="shared" si="644"/>
        <v>0</v>
      </c>
      <c r="AN1609" s="50"/>
      <c r="AO1609" s="50">
        <f t="shared" si="645"/>
        <v>0</v>
      </c>
      <c r="AP1609" s="49">
        <f t="shared" si="646"/>
        <v>0</v>
      </c>
      <c r="AQ1609" s="49">
        <f t="shared" si="639"/>
        <v>0</v>
      </c>
      <c r="AR1609" s="49">
        <f t="shared" si="640"/>
        <v>2</v>
      </c>
      <c r="AS1609" s="58">
        <f t="shared" si="641"/>
        <v>136.54</v>
      </c>
      <c r="AT1609" s="47"/>
      <c r="AU1609" s="46"/>
      <c r="AV1609" s="24">
        <f t="shared" si="649"/>
        <v>0</v>
      </c>
      <c r="AW1609" s="23" t="str">
        <f t="shared" si="662"/>
        <v>NÃO MEDIDO</v>
      </c>
      <c r="AX1609" s="45"/>
    </row>
    <row r="1610" spans="1:50" s="41" customFormat="1" ht="42.75" customHeight="1" x14ac:dyDescent="0.2">
      <c r="A1610" s="41" t="s">
        <v>39</v>
      </c>
      <c r="C1610" s="57" t="s">
        <v>293</v>
      </c>
      <c r="D1610" s="56" t="s">
        <v>292</v>
      </c>
      <c r="E1610" s="55" t="s">
        <v>43</v>
      </c>
      <c r="F1610" s="53">
        <v>1</v>
      </c>
      <c r="G1610" s="53">
        <v>0</v>
      </c>
      <c r="H1610" s="54">
        <v>0</v>
      </c>
      <c r="I1610" s="54"/>
      <c r="J1610" s="54">
        <v>0</v>
      </c>
      <c r="K1610" s="53">
        <f t="shared" si="642"/>
        <v>1</v>
      </c>
      <c r="L1610" s="52">
        <v>89.84</v>
      </c>
      <c r="M1610" s="51">
        <f t="shared" si="647"/>
        <v>89.84</v>
      </c>
      <c r="N1610" s="50"/>
      <c r="O1610" s="50">
        <f t="shared" si="650"/>
        <v>0</v>
      </c>
      <c r="P1610" s="50"/>
      <c r="Q1610" s="50">
        <f t="shared" si="651"/>
        <v>0</v>
      </c>
      <c r="R1610" s="50"/>
      <c r="S1610" s="50">
        <f t="shared" si="652"/>
        <v>0</v>
      </c>
      <c r="T1610" s="50"/>
      <c r="U1610" s="50">
        <f t="shared" si="653"/>
        <v>0</v>
      </c>
      <c r="V1610" s="50"/>
      <c r="W1610" s="50">
        <f t="shared" si="654"/>
        <v>0</v>
      </c>
      <c r="X1610" s="50"/>
      <c r="Y1610" s="50">
        <f t="shared" si="655"/>
        <v>0</v>
      </c>
      <c r="Z1610" s="50"/>
      <c r="AA1610" s="50">
        <f t="shared" si="656"/>
        <v>0</v>
      </c>
      <c r="AB1610" s="50"/>
      <c r="AC1610" s="50">
        <f t="shared" si="643"/>
        <v>0</v>
      </c>
      <c r="AD1610" s="50"/>
      <c r="AE1610" s="50">
        <f t="shared" si="660"/>
        <v>0</v>
      </c>
      <c r="AF1610" s="50"/>
      <c r="AG1610" s="50">
        <f t="shared" si="661"/>
        <v>0</v>
      </c>
      <c r="AH1610" s="50"/>
      <c r="AI1610" s="50">
        <f t="shared" si="658"/>
        <v>0</v>
      </c>
      <c r="AJ1610" s="50"/>
      <c r="AK1610" s="50">
        <f t="shared" si="657"/>
        <v>0</v>
      </c>
      <c r="AL1610" s="50"/>
      <c r="AM1610" s="50">
        <f t="shared" si="644"/>
        <v>0</v>
      </c>
      <c r="AN1610" s="50"/>
      <c r="AO1610" s="50">
        <f t="shared" si="645"/>
        <v>0</v>
      </c>
      <c r="AP1610" s="49">
        <f t="shared" si="646"/>
        <v>0</v>
      </c>
      <c r="AQ1610" s="49">
        <f t="shared" si="639"/>
        <v>0</v>
      </c>
      <c r="AR1610" s="49">
        <f t="shared" si="640"/>
        <v>1</v>
      </c>
      <c r="AS1610" s="58">
        <f t="shared" si="641"/>
        <v>89.84</v>
      </c>
      <c r="AT1610" s="47"/>
      <c r="AU1610" s="46"/>
      <c r="AV1610" s="24">
        <f t="shared" si="649"/>
        <v>0</v>
      </c>
      <c r="AW1610" s="23" t="str">
        <f t="shared" si="662"/>
        <v>NÃO MEDIDO</v>
      </c>
      <c r="AX1610" s="45"/>
    </row>
    <row r="1611" spans="1:50" s="41" customFormat="1" ht="42.75" customHeight="1" x14ac:dyDescent="0.2">
      <c r="A1611" s="41" t="s">
        <v>39</v>
      </c>
      <c r="C1611" s="57" t="s">
        <v>291</v>
      </c>
      <c r="D1611" s="56" t="s">
        <v>290</v>
      </c>
      <c r="E1611" s="55" t="s">
        <v>43</v>
      </c>
      <c r="F1611" s="53">
        <v>2</v>
      </c>
      <c r="G1611" s="53">
        <v>0</v>
      </c>
      <c r="H1611" s="54">
        <v>0</v>
      </c>
      <c r="I1611" s="54"/>
      <c r="J1611" s="54">
        <v>0</v>
      </c>
      <c r="K1611" s="53">
        <f t="shared" si="642"/>
        <v>2</v>
      </c>
      <c r="L1611" s="52">
        <v>155.71</v>
      </c>
      <c r="M1611" s="51">
        <f t="shared" si="647"/>
        <v>311.42</v>
      </c>
      <c r="N1611" s="50"/>
      <c r="O1611" s="50">
        <f t="shared" si="650"/>
        <v>0</v>
      </c>
      <c r="P1611" s="50"/>
      <c r="Q1611" s="50">
        <f t="shared" si="651"/>
        <v>0</v>
      </c>
      <c r="R1611" s="50"/>
      <c r="S1611" s="50">
        <f t="shared" si="652"/>
        <v>0</v>
      </c>
      <c r="T1611" s="50"/>
      <c r="U1611" s="50">
        <f t="shared" si="653"/>
        <v>0</v>
      </c>
      <c r="V1611" s="50"/>
      <c r="W1611" s="50">
        <f t="shared" si="654"/>
        <v>0</v>
      </c>
      <c r="X1611" s="50">
        <v>1</v>
      </c>
      <c r="Y1611" s="50">
        <f t="shared" si="655"/>
        <v>155.71</v>
      </c>
      <c r="Z1611" s="50"/>
      <c r="AA1611" s="50">
        <f t="shared" si="656"/>
        <v>0</v>
      </c>
      <c r="AB1611" s="50"/>
      <c r="AC1611" s="50">
        <f t="shared" si="643"/>
        <v>0</v>
      </c>
      <c r="AD1611" s="50"/>
      <c r="AE1611" s="50">
        <f t="shared" si="660"/>
        <v>0</v>
      </c>
      <c r="AF1611" s="50"/>
      <c r="AG1611" s="50">
        <f t="shared" si="661"/>
        <v>0</v>
      </c>
      <c r="AH1611" s="50"/>
      <c r="AI1611" s="50">
        <f t="shared" si="658"/>
        <v>0</v>
      </c>
      <c r="AJ1611" s="50"/>
      <c r="AK1611" s="50">
        <f t="shared" si="657"/>
        <v>0</v>
      </c>
      <c r="AL1611" s="50"/>
      <c r="AM1611" s="50">
        <f t="shared" si="644"/>
        <v>0</v>
      </c>
      <c r="AN1611" s="50"/>
      <c r="AO1611" s="50">
        <f t="shared" si="645"/>
        <v>0</v>
      </c>
      <c r="AP1611" s="49">
        <f t="shared" si="646"/>
        <v>1</v>
      </c>
      <c r="AQ1611" s="49">
        <f t="shared" si="639"/>
        <v>155.71</v>
      </c>
      <c r="AR1611" s="49">
        <f t="shared" si="640"/>
        <v>1</v>
      </c>
      <c r="AS1611" s="58">
        <f t="shared" si="641"/>
        <v>155.71</v>
      </c>
      <c r="AT1611" s="47"/>
      <c r="AU1611" s="46"/>
      <c r="AV1611" s="24">
        <f t="shared" si="649"/>
        <v>0</v>
      </c>
      <c r="AW1611" s="23" t="str">
        <f t="shared" si="662"/>
        <v>NÃO MEDIDO</v>
      </c>
      <c r="AX1611" s="45"/>
    </row>
    <row r="1612" spans="1:50" s="41" customFormat="1" ht="42.75" customHeight="1" x14ac:dyDescent="0.2">
      <c r="A1612" s="41" t="s">
        <v>39</v>
      </c>
      <c r="C1612" s="57" t="s">
        <v>289</v>
      </c>
      <c r="D1612" s="56" t="s">
        <v>288</v>
      </c>
      <c r="E1612" s="55" t="s">
        <v>43</v>
      </c>
      <c r="F1612" s="53">
        <v>5</v>
      </c>
      <c r="G1612" s="53">
        <v>0</v>
      </c>
      <c r="H1612" s="54">
        <v>0</v>
      </c>
      <c r="I1612" s="54"/>
      <c r="J1612" s="54">
        <v>0</v>
      </c>
      <c r="K1612" s="53">
        <f t="shared" si="642"/>
        <v>5</v>
      </c>
      <c r="L1612" s="52">
        <v>112.78</v>
      </c>
      <c r="M1612" s="51">
        <f t="shared" si="647"/>
        <v>563.9</v>
      </c>
      <c r="N1612" s="50"/>
      <c r="O1612" s="50">
        <f t="shared" si="650"/>
        <v>0</v>
      </c>
      <c r="P1612" s="50"/>
      <c r="Q1612" s="50">
        <f t="shared" si="651"/>
        <v>0</v>
      </c>
      <c r="R1612" s="50"/>
      <c r="S1612" s="50">
        <f t="shared" si="652"/>
        <v>0</v>
      </c>
      <c r="T1612" s="50"/>
      <c r="U1612" s="50">
        <f t="shared" si="653"/>
        <v>0</v>
      </c>
      <c r="V1612" s="50"/>
      <c r="W1612" s="50">
        <f t="shared" si="654"/>
        <v>0</v>
      </c>
      <c r="X1612" s="50">
        <v>4</v>
      </c>
      <c r="Y1612" s="50">
        <f t="shared" si="655"/>
        <v>451.12</v>
      </c>
      <c r="Z1612" s="50"/>
      <c r="AA1612" s="50">
        <f t="shared" si="656"/>
        <v>0</v>
      </c>
      <c r="AB1612" s="50"/>
      <c r="AC1612" s="50">
        <f t="shared" si="643"/>
        <v>0</v>
      </c>
      <c r="AD1612" s="50"/>
      <c r="AE1612" s="50">
        <f t="shared" si="660"/>
        <v>0</v>
      </c>
      <c r="AF1612" s="50"/>
      <c r="AG1612" s="50">
        <f t="shared" si="661"/>
        <v>0</v>
      </c>
      <c r="AH1612" s="50"/>
      <c r="AI1612" s="50">
        <f t="shared" si="658"/>
        <v>0</v>
      </c>
      <c r="AJ1612" s="50"/>
      <c r="AK1612" s="50">
        <f t="shared" si="657"/>
        <v>0</v>
      </c>
      <c r="AL1612" s="50"/>
      <c r="AM1612" s="50">
        <f t="shared" si="644"/>
        <v>0</v>
      </c>
      <c r="AN1612" s="50"/>
      <c r="AO1612" s="50">
        <f t="shared" si="645"/>
        <v>0</v>
      </c>
      <c r="AP1612" s="49">
        <f t="shared" si="646"/>
        <v>4</v>
      </c>
      <c r="AQ1612" s="49">
        <f t="shared" si="639"/>
        <v>451.12</v>
      </c>
      <c r="AR1612" s="49">
        <f t="shared" si="640"/>
        <v>1</v>
      </c>
      <c r="AS1612" s="58">
        <f t="shared" si="641"/>
        <v>112.77999999999997</v>
      </c>
      <c r="AT1612" s="47"/>
      <c r="AU1612" s="46"/>
      <c r="AV1612" s="24">
        <f t="shared" si="649"/>
        <v>0</v>
      </c>
      <c r="AW1612" s="23" t="str">
        <f t="shared" si="662"/>
        <v>NÃO MEDIDO</v>
      </c>
      <c r="AX1612" s="45"/>
    </row>
    <row r="1613" spans="1:50" s="41" customFormat="1" ht="40.5" customHeight="1" x14ac:dyDescent="0.2">
      <c r="A1613" s="41" t="s">
        <v>39</v>
      </c>
      <c r="C1613" s="57" t="s">
        <v>287</v>
      </c>
      <c r="D1613" s="56" t="s">
        <v>286</v>
      </c>
      <c r="E1613" s="55" t="s">
        <v>43</v>
      </c>
      <c r="F1613" s="53">
        <v>1</v>
      </c>
      <c r="G1613" s="53">
        <v>0</v>
      </c>
      <c r="H1613" s="54">
        <v>0</v>
      </c>
      <c r="I1613" s="54"/>
      <c r="J1613" s="54">
        <v>0</v>
      </c>
      <c r="K1613" s="53">
        <f t="shared" si="642"/>
        <v>1</v>
      </c>
      <c r="L1613" s="52">
        <v>80.14</v>
      </c>
      <c r="M1613" s="51">
        <f t="shared" si="647"/>
        <v>80.14</v>
      </c>
      <c r="N1613" s="50"/>
      <c r="O1613" s="50">
        <f t="shared" si="650"/>
        <v>0</v>
      </c>
      <c r="P1613" s="50"/>
      <c r="Q1613" s="50">
        <f t="shared" si="651"/>
        <v>0</v>
      </c>
      <c r="R1613" s="50"/>
      <c r="S1613" s="50">
        <f t="shared" si="652"/>
        <v>0</v>
      </c>
      <c r="T1613" s="50"/>
      <c r="U1613" s="50">
        <f t="shared" si="653"/>
        <v>0</v>
      </c>
      <c r="V1613" s="50"/>
      <c r="W1613" s="50">
        <f t="shared" si="654"/>
        <v>0</v>
      </c>
      <c r="X1613" s="50"/>
      <c r="Y1613" s="50">
        <f t="shared" si="655"/>
        <v>0</v>
      </c>
      <c r="Z1613" s="50"/>
      <c r="AA1613" s="50">
        <f t="shared" si="656"/>
        <v>0</v>
      </c>
      <c r="AB1613" s="50"/>
      <c r="AC1613" s="50">
        <f t="shared" si="643"/>
        <v>0</v>
      </c>
      <c r="AD1613" s="50"/>
      <c r="AE1613" s="50">
        <f t="shared" si="660"/>
        <v>0</v>
      </c>
      <c r="AF1613" s="50"/>
      <c r="AG1613" s="50">
        <f t="shared" si="661"/>
        <v>0</v>
      </c>
      <c r="AH1613" s="50"/>
      <c r="AI1613" s="50">
        <f t="shared" si="658"/>
        <v>0</v>
      </c>
      <c r="AJ1613" s="50"/>
      <c r="AK1613" s="50">
        <f t="shared" si="657"/>
        <v>0</v>
      </c>
      <c r="AL1613" s="50"/>
      <c r="AM1613" s="50">
        <f t="shared" si="644"/>
        <v>0</v>
      </c>
      <c r="AN1613" s="50"/>
      <c r="AO1613" s="50">
        <f t="shared" si="645"/>
        <v>0</v>
      </c>
      <c r="AP1613" s="49">
        <f t="shared" si="646"/>
        <v>0</v>
      </c>
      <c r="AQ1613" s="49">
        <f t="shared" si="639"/>
        <v>0</v>
      </c>
      <c r="AR1613" s="49">
        <f t="shared" si="640"/>
        <v>1</v>
      </c>
      <c r="AS1613" s="58">
        <f t="shared" si="641"/>
        <v>80.14</v>
      </c>
      <c r="AT1613" s="47"/>
      <c r="AU1613" s="46"/>
      <c r="AV1613" s="24">
        <f t="shared" si="649"/>
        <v>0</v>
      </c>
      <c r="AW1613" s="23" t="str">
        <f t="shared" si="662"/>
        <v>NÃO MEDIDO</v>
      </c>
      <c r="AX1613" s="45"/>
    </row>
    <row r="1614" spans="1:50" s="41" customFormat="1" ht="40.5" customHeight="1" x14ac:dyDescent="0.2">
      <c r="A1614" s="41" t="s">
        <v>39</v>
      </c>
      <c r="C1614" s="57" t="s">
        <v>285</v>
      </c>
      <c r="D1614" s="56" t="s">
        <v>284</v>
      </c>
      <c r="E1614" s="55" t="s">
        <v>43</v>
      </c>
      <c r="F1614" s="53">
        <v>6</v>
      </c>
      <c r="G1614" s="53">
        <v>0</v>
      </c>
      <c r="H1614" s="54">
        <v>0</v>
      </c>
      <c r="I1614" s="54"/>
      <c r="J1614" s="54">
        <v>0</v>
      </c>
      <c r="K1614" s="53">
        <f t="shared" si="642"/>
        <v>6</v>
      </c>
      <c r="L1614" s="52">
        <v>80.010000000000005</v>
      </c>
      <c r="M1614" s="51">
        <f t="shared" si="647"/>
        <v>480.06</v>
      </c>
      <c r="N1614" s="50"/>
      <c r="O1614" s="50">
        <f t="shared" si="650"/>
        <v>0</v>
      </c>
      <c r="P1614" s="50"/>
      <c r="Q1614" s="50">
        <f t="shared" si="651"/>
        <v>0</v>
      </c>
      <c r="R1614" s="50"/>
      <c r="S1614" s="50">
        <f t="shared" si="652"/>
        <v>0</v>
      </c>
      <c r="T1614" s="50"/>
      <c r="U1614" s="50">
        <f t="shared" si="653"/>
        <v>0</v>
      </c>
      <c r="V1614" s="50"/>
      <c r="W1614" s="50">
        <f t="shared" si="654"/>
        <v>0</v>
      </c>
      <c r="X1614" s="50">
        <v>2</v>
      </c>
      <c r="Y1614" s="50">
        <f t="shared" si="655"/>
        <v>160.02000000000001</v>
      </c>
      <c r="Z1614" s="50"/>
      <c r="AA1614" s="50">
        <f t="shared" si="656"/>
        <v>0</v>
      </c>
      <c r="AB1614" s="50"/>
      <c r="AC1614" s="50">
        <f t="shared" si="643"/>
        <v>0</v>
      </c>
      <c r="AD1614" s="50"/>
      <c r="AE1614" s="50">
        <f t="shared" si="660"/>
        <v>0</v>
      </c>
      <c r="AF1614" s="50"/>
      <c r="AG1614" s="50">
        <f t="shared" si="661"/>
        <v>0</v>
      </c>
      <c r="AH1614" s="50"/>
      <c r="AI1614" s="50">
        <f t="shared" si="658"/>
        <v>0</v>
      </c>
      <c r="AJ1614" s="50"/>
      <c r="AK1614" s="50">
        <f t="shared" si="657"/>
        <v>0</v>
      </c>
      <c r="AL1614" s="50"/>
      <c r="AM1614" s="50">
        <f t="shared" si="644"/>
        <v>0</v>
      </c>
      <c r="AN1614" s="50"/>
      <c r="AO1614" s="50">
        <f t="shared" si="645"/>
        <v>0</v>
      </c>
      <c r="AP1614" s="49">
        <f t="shared" si="646"/>
        <v>2</v>
      </c>
      <c r="AQ1614" s="49">
        <f t="shared" ref="AQ1614:AQ1677" si="663">SUMIF($N$9:$AO$9,"valor medido",N1614:AO1614)</f>
        <v>160.02000000000001</v>
      </c>
      <c r="AR1614" s="49">
        <f t="shared" ref="AR1614:AR1677" si="664">K1614-AP1614</f>
        <v>4</v>
      </c>
      <c r="AS1614" s="58">
        <f t="shared" ref="AS1614:AS1677" si="665">M1614-AQ1614</f>
        <v>320.03999999999996</v>
      </c>
      <c r="AT1614" s="47"/>
      <c r="AU1614" s="46"/>
      <c r="AV1614" s="24">
        <f t="shared" si="649"/>
        <v>0</v>
      </c>
      <c r="AW1614" s="23" t="str">
        <f t="shared" si="662"/>
        <v>NÃO MEDIDO</v>
      </c>
      <c r="AX1614" s="45"/>
    </row>
    <row r="1615" spans="1:50" s="41" customFormat="1" ht="40.5" customHeight="1" x14ac:dyDescent="0.2">
      <c r="A1615" s="41" t="s">
        <v>39</v>
      </c>
      <c r="C1615" s="57" t="s">
        <v>283</v>
      </c>
      <c r="D1615" s="56" t="s">
        <v>282</v>
      </c>
      <c r="E1615" s="55" t="s">
        <v>182</v>
      </c>
      <c r="F1615" s="53">
        <v>66</v>
      </c>
      <c r="G1615" s="53">
        <v>0</v>
      </c>
      <c r="H1615" s="54">
        <v>0</v>
      </c>
      <c r="I1615" s="54"/>
      <c r="J1615" s="54">
        <v>0</v>
      </c>
      <c r="K1615" s="53">
        <f t="shared" ref="K1615:K1678" si="666">F1615+G1615+H1615+I1615+J1615</f>
        <v>66</v>
      </c>
      <c r="L1615" s="52">
        <v>60.03</v>
      </c>
      <c r="M1615" s="51">
        <f t="shared" si="647"/>
        <v>3961.98</v>
      </c>
      <c r="N1615" s="50"/>
      <c r="O1615" s="50">
        <f t="shared" si="650"/>
        <v>0</v>
      </c>
      <c r="P1615" s="50"/>
      <c r="Q1615" s="50">
        <f t="shared" si="651"/>
        <v>0</v>
      </c>
      <c r="R1615" s="50"/>
      <c r="S1615" s="50">
        <f t="shared" si="652"/>
        <v>0</v>
      </c>
      <c r="T1615" s="50"/>
      <c r="U1615" s="50">
        <f t="shared" si="653"/>
        <v>0</v>
      </c>
      <c r="V1615" s="50"/>
      <c r="W1615" s="50">
        <f t="shared" si="654"/>
        <v>0</v>
      </c>
      <c r="X1615" s="50">
        <v>13.38</v>
      </c>
      <c r="Y1615" s="50">
        <f t="shared" si="655"/>
        <v>803.2</v>
      </c>
      <c r="Z1615" s="50"/>
      <c r="AA1615" s="50">
        <f t="shared" si="656"/>
        <v>0</v>
      </c>
      <c r="AB1615" s="50"/>
      <c r="AC1615" s="50">
        <f t="shared" ref="AC1615:AC1678" si="667">ROUND(AB1615*$L1615,2)</f>
        <v>0</v>
      </c>
      <c r="AD1615" s="50"/>
      <c r="AE1615" s="50">
        <f t="shared" si="660"/>
        <v>0</v>
      </c>
      <c r="AF1615" s="50"/>
      <c r="AG1615" s="50">
        <f t="shared" si="661"/>
        <v>0</v>
      </c>
      <c r="AH1615" s="50"/>
      <c r="AI1615" s="50">
        <f t="shared" si="658"/>
        <v>0</v>
      </c>
      <c r="AJ1615" s="50"/>
      <c r="AK1615" s="50">
        <f t="shared" si="657"/>
        <v>0</v>
      </c>
      <c r="AL1615" s="50"/>
      <c r="AM1615" s="50">
        <f t="shared" ref="AM1615:AM1678" si="668">ROUND(AL1615*$L1615,2)</f>
        <v>0</v>
      </c>
      <c r="AN1615" s="50"/>
      <c r="AO1615" s="50">
        <f t="shared" ref="AO1615:AO1678" si="669">ROUND(AN1615*$L1615,2)</f>
        <v>0</v>
      </c>
      <c r="AP1615" s="49">
        <f t="shared" ref="AP1615:AP1678" si="670">SUMIF($N$9:$AO$9,"QUANTIDADE",N1615:AO1615)</f>
        <v>13.38</v>
      </c>
      <c r="AQ1615" s="49">
        <f t="shared" si="663"/>
        <v>803.2</v>
      </c>
      <c r="AR1615" s="49">
        <f t="shared" si="664"/>
        <v>52.62</v>
      </c>
      <c r="AS1615" s="58">
        <f t="shared" si="665"/>
        <v>3158.7799999999997</v>
      </c>
      <c r="AT1615" s="47"/>
      <c r="AU1615" s="46"/>
      <c r="AV1615" s="24">
        <f t="shared" si="649"/>
        <v>0</v>
      </c>
      <c r="AW1615" s="23" t="str">
        <f t="shared" si="662"/>
        <v>NÃO MEDIDO</v>
      </c>
      <c r="AX1615" s="45"/>
    </row>
    <row r="1616" spans="1:50" s="41" customFormat="1" ht="40.5" customHeight="1" x14ac:dyDescent="0.2">
      <c r="A1616" s="41" t="s">
        <v>39</v>
      </c>
      <c r="C1616" s="57" t="s">
        <v>281</v>
      </c>
      <c r="D1616" s="56" t="s">
        <v>280</v>
      </c>
      <c r="E1616" s="55" t="s">
        <v>43</v>
      </c>
      <c r="F1616" s="53">
        <v>2</v>
      </c>
      <c r="G1616" s="53">
        <v>0</v>
      </c>
      <c r="H1616" s="54">
        <v>0</v>
      </c>
      <c r="I1616" s="54"/>
      <c r="J1616" s="54">
        <v>0</v>
      </c>
      <c r="K1616" s="53">
        <f t="shared" si="666"/>
        <v>2</v>
      </c>
      <c r="L1616" s="52">
        <v>13.37</v>
      </c>
      <c r="M1616" s="51">
        <f t="shared" ref="M1616:M1679" si="671">ROUND(($F1616*$L1616),2)+ROUND(($G1616*$L1616),2)+ROUND(($H1616*$L1616),2)+ROUND(($I1616*$L1616),2)+ROUND(($J1616*$L1616),2)</f>
        <v>26.74</v>
      </c>
      <c r="N1616" s="50"/>
      <c r="O1616" s="50">
        <f t="shared" si="650"/>
        <v>0</v>
      </c>
      <c r="P1616" s="50"/>
      <c r="Q1616" s="50">
        <f t="shared" si="651"/>
        <v>0</v>
      </c>
      <c r="R1616" s="50"/>
      <c r="S1616" s="50">
        <f t="shared" si="652"/>
        <v>0</v>
      </c>
      <c r="T1616" s="50"/>
      <c r="U1616" s="50">
        <f t="shared" si="653"/>
        <v>0</v>
      </c>
      <c r="V1616" s="50"/>
      <c r="W1616" s="50">
        <f t="shared" si="654"/>
        <v>0</v>
      </c>
      <c r="X1616" s="50"/>
      <c r="Y1616" s="50">
        <f t="shared" si="655"/>
        <v>0</v>
      </c>
      <c r="Z1616" s="50"/>
      <c r="AA1616" s="50">
        <f t="shared" si="656"/>
        <v>0</v>
      </c>
      <c r="AB1616" s="50"/>
      <c r="AC1616" s="50">
        <f t="shared" si="667"/>
        <v>0</v>
      </c>
      <c r="AD1616" s="50"/>
      <c r="AE1616" s="50">
        <f t="shared" si="660"/>
        <v>0</v>
      </c>
      <c r="AF1616" s="50"/>
      <c r="AG1616" s="50">
        <f t="shared" si="661"/>
        <v>0</v>
      </c>
      <c r="AH1616" s="50"/>
      <c r="AI1616" s="50">
        <f t="shared" si="658"/>
        <v>0</v>
      </c>
      <c r="AJ1616" s="50"/>
      <c r="AK1616" s="50">
        <f t="shared" si="657"/>
        <v>0</v>
      </c>
      <c r="AL1616" s="50"/>
      <c r="AM1616" s="50">
        <f t="shared" si="668"/>
        <v>0</v>
      </c>
      <c r="AN1616" s="50"/>
      <c r="AO1616" s="50">
        <f t="shared" si="669"/>
        <v>0</v>
      </c>
      <c r="AP1616" s="49">
        <f t="shared" si="670"/>
        <v>0</v>
      </c>
      <c r="AQ1616" s="49">
        <f t="shared" si="663"/>
        <v>0</v>
      </c>
      <c r="AR1616" s="49">
        <f t="shared" si="664"/>
        <v>2</v>
      </c>
      <c r="AS1616" s="58">
        <f t="shared" si="665"/>
        <v>26.74</v>
      </c>
      <c r="AT1616" s="47"/>
      <c r="AU1616" s="46"/>
      <c r="AV1616" s="24">
        <f t="shared" si="649"/>
        <v>0</v>
      </c>
      <c r="AW1616" s="23" t="str">
        <f t="shared" si="662"/>
        <v>NÃO MEDIDO</v>
      </c>
      <c r="AX1616" s="45"/>
    </row>
    <row r="1617" spans="1:50" s="41" customFormat="1" ht="40.5" customHeight="1" x14ac:dyDescent="0.2">
      <c r="A1617" s="41" t="s">
        <v>39</v>
      </c>
      <c r="C1617" s="57" t="s">
        <v>279</v>
      </c>
      <c r="D1617" s="56" t="s">
        <v>278</v>
      </c>
      <c r="E1617" s="55" t="s">
        <v>43</v>
      </c>
      <c r="F1617" s="53">
        <v>2</v>
      </c>
      <c r="G1617" s="53">
        <v>0</v>
      </c>
      <c r="H1617" s="54">
        <v>0</v>
      </c>
      <c r="I1617" s="54"/>
      <c r="J1617" s="54">
        <v>0</v>
      </c>
      <c r="K1617" s="53">
        <f t="shared" si="666"/>
        <v>2</v>
      </c>
      <c r="L1617" s="52">
        <v>48.6</v>
      </c>
      <c r="M1617" s="51">
        <f t="shared" si="671"/>
        <v>97.2</v>
      </c>
      <c r="N1617" s="50"/>
      <c r="O1617" s="50">
        <f t="shared" si="650"/>
        <v>0</v>
      </c>
      <c r="P1617" s="50"/>
      <c r="Q1617" s="50">
        <f t="shared" si="651"/>
        <v>0</v>
      </c>
      <c r="R1617" s="50"/>
      <c r="S1617" s="50">
        <f t="shared" si="652"/>
        <v>0</v>
      </c>
      <c r="T1617" s="50"/>
      <c r="U1617" s="50">
        <f t="shared" si="653"/>
        <v>0</v>
      </c>
      <c r="V1617" s="50"/>
      <c r="W1617" s="50">
        <f t="shared" si="654"/>
        <v>0</v>
      </c>
      <c r="X1617" s="50">
        <v>2</v>
      </c>
      <c r="Y1617" s="50">
        <f t="shared" si="655"/>
        <v>97.2</v>
      </c>
      <c r="Z1617" s="50"/>
      <c r="AA1617" s="50">
        <f t="shared" si="656"/>
        <v>0</v>
      </c>
      <c r="AB1617" s="50"/>
      <c r="AC1617" s="50">
        <f t="shared" si="667"/>
        <v>0</v>
      </c>
      <c r="AD1617" s="50"/>
      <c r="AE1617" s="50">
        <f t="shared" si="660"/>
        <v>0</v>
      </c>
      <c r="AF1617" s="50"/>
      <c r="AG1617" s="50">
        <f t="shared" si="661"/>
        <v>0</v>
      </c>
      <c r="AH1617" s="50"/>
      <c r="AI1617" s="50">
        <f t="shared" si="658"/>
        <v>0</v>
      </c>
      <c r="AJ1617" s="50"/>
      <c r="AK1617" s="50">
        <f t="shared" si="657"/>
        <v>0</v>
      </c>
      <c r="AL1617" s="50"/>
      <c r="AM1617" s="50">
        <f t="shared" si="668"/>
        <v>0</v>
      </c>
      <c r="AN1617" s="50"/>
      <c r="AO1617" s="50">
        <f t="shared" si="669"/>
        <v>0</v>
      </c>
      <c r="AP1617" s="49">
        <f t="shared" si="670"/>
        <v>2</v>
      </c>
      <c r="AQ1617" s="49">
        <f t="shared" si="663"/>
        <v>97.2</v>
      </c>
      <c r="AR1617" s="49">
        <f t="shared" si="664"/>
        <v>0</v>
      </c>
      <c r="AS1617" s="58">
        <f t="shared" si="665"/>
        <v>0</v>
      </c>
      <c r="AT1617" s="47"/>
      <c r="AU1617" s="46"/>
      <c r="AV1617" s="24">
        <f t="shared" si="649"/>
        <v>0</v>
      </c>
      <c r="AW1617" s="23" t="str">
        <f t="shared" si="662"/>
        <v>NÃO MEDIDO</v>
      </c>
      <c r="AX1617" s="45"/>
    </row>
    <row r="1618" spans="1:50" s="41" customFormat="1" ht="40.5" customHeight="1" x14ac:dyDescent="0.2">
      <c r="A1618" s="41" t="s">
        <v>39</v>
      </c>
      <c r="C1618" s="57" t="s">
        <v>277</v>
      </c>
      <c r="D1618" s="56" t="s">
        <v>276</v>
      </c>
      <c r="E1618" s="55" t="s">
        <v>43</v>
      </c>
      <c r="F1618" s="53">
        <v>12</v>
      </c>
      <c r="G1618" s="53">
        <v>0</v>
      </c>
      <c r="H1618" s="54">
        <v>0</v>
      </c>
      <c r="I1618" s="54"/>
      <c r="J1618" s="54">
        <v>0</v>
      </c>
      <c r="K1618" s="53">
        <f t="shared" si="666"/>
        <v>12</v>
      </c>
      <c r="L1618" s="52">
        <v>58.94</v>
      </c>
      <c r="M1618" s="51">
        <f t="shared" si="671"/>
        <v>707.28</v>
      </c>
      <c r="N1618" s="50"/>
      <c r="O1618" s="50">
        <f t="shared" si="650"/>
        <v>0</v>
      </c>
      <c r="P1618" s="50"/>
      <c r="Q1618" s="50">
        <f t="shared" si="651"/>
        <v>0</v>
      </c>
      <c r="R1618" s="50"/>
      <c r="S1618" s="50">
        <f t="shared" si="652"/>
        <v>0</v>
      </c>
      <c r="T1618" s="50"/>
      <c r="U1618" s="50">
        <f t="shared" si="653"/>
        <v>0</v>
      </c>
      <c r="V1618" s="50"/>
      <c r="W1618" s="50">
        <f t="shared" si="654"/>
        <v>0</v>
      </c>
      <c r="X1618" s="50">
        <v>1</v>
      </c>
      <c r="Y1618" s="50">
        <f t="shared" si="655"/>
        <v>58.94</v>
      </c>
      <c r="Z1618" s="50"/>
      <c r="AA1618" s="50">
        <f t="shared" si="656"/>
        <v>0</v>
      </c>
      <c r="AB1618" s="50"/>
      <c r="AC1618" s="50">
        <f t="shared" si="667"/>
        <v>0</v>
      </c>
      <c r="AD1618" s="50"/>
      <c r="AE1618" s="50">
        <f t="shared" si="660"/>
        <v>0</v>
      </c>
      <c r="AF1618" s="50"/>
      <c r="AG1618" s="50">
        <f t="shared" si="661"/>
        <v>0</v>
      </c>
      <c r="AH1618" s="50"/>
      <c r="AI1618" s="50">
        <f t="shared" si="658"/>
        <v>0</v>
      </c>
      <c r="AJ1618" s="50"/>
      <c r="AK1618" s="50">
        <f t="shared" si="657"/>
        <v>0</v>
      </c>
      <c r="AL1618" s="50"/>
      <c r="AM1618" s="50">
        <f t="shared" si="668"/>
        <v>0</v>
      </c>
      <c r="AN1618" s="50"/>
      <c r="AO1618" s="50">
        <f t="shared" si="669"/>
        <v>0</v>
      </c>
      <c r="AP1618" s="49">
        <f t="shared" si="670"/>
        <v>1</v>
      </c>
      <c r="AQ1618" s="49">
        <f t="shared" si="663"/>
        <v>58.94</v>
      </c>
      <c r="AR1618" s="49">
        <f t="shared" si="664"/>
        <v>11</v>
      </c>
      <c r="AS1618" s="58">
        <f t="shared" si="665"/>
        <v>648.33999999999992</v>
      </c>
      <c r="AT1618" s="47"/>
      <c r="AU1618" s="46"/>
      <c r="AV1618" s="24">
        <f t="shared" si="649"/>
        <v>0</v>
      </c>
      <c r="AW1618" s="23" t="str">
        <f t="shared" si="662"/>
        <v>NÃO MEDIDO</v>
      </c>
      <c r="AX1618" s="45"/>
    </row>
    <row r="1619" spans="1:50" s="41" customFormat="1" ht="40.5" customHeight="1" x14ac:dyDescent="0.2">
      <c r="A1619" s="41" t="s">
        <v>39</v>
      </c>
      <c r="C1619" s="57" t="s">
        <v>275</v>
      </c>
      <c r="D1619" s="56" t="s">
        <v>274</v>
      </c>
      <c r="E1619" s="55" t="s">
        <v>43</v>
      </c>
      <c r="F1619" s="53">
        <v>12</v>
      </c>
      <c r="G1619" s="53">
        <v>0</v>
      </c>
      <c r="H1619" s="54">
        <v>0</v>
      </c>
      <c r="I1619" s="54"/>
      <c r="J1619" s="54">
        <v>0</v>
      </c>
      <c r="K1619" s="53">
        <f t="shared" si="666"/>
        <v>12</v>
      </c>
      <c r="L1619" s="52">
        <v>45.64</v>
      </c>
      <c r="M1619" s="51">
        <f t="shared" si="671"/>
        <v>547.67999999999995</v>
      </c>
      <c r="N1619" s="50"/>
      <c r="O1619" s="50">
        <f t="shared" si="650"/>
        <v>0</v>
      </c>
      <c r="P1619" s="50"/>
      <c r="Q1619" s="50">
        <f t="shared" si="651"/>
        <v>0</v>
      </c>
      <c r="R1619" s="50"/>
      <c r="S1619" s="50">
        <f t="shared" si="652"/>
        <v>0</v>
      </c>
      <c r="T1619" s="50"/>
      <c r="U1619" s="50">
        <f t="shared" si="653"/>
        <v>0</v>
      </c>
      <c r="V1619" s="50"/>
      <c r="W1619" s="50">
        <f t="shared" si="654"/>
        <v>0</v>
      </c>
      <c r="X1619" s="50"/>
      <c r="Y1619" s="50">
        <f t="shared" si="655"/>
        <v>0</v>
      </c>
      <c r="Z1619" s="50"/>
      <c r="AA1619" s="50">
        <f t="shared" si="656"/>
        <v>0</v>
      </c>
      <c r="AB1619" s="50"/>
      <c r="AC1619" s="50">
        <f t="shared" si="667"/>
        <v>0</v>
      </c>
      <c r="AD1619" s="50"/>
      <c r="AE1619" s="50">
        <f t="shared" si="660"/>
        <v>0</v>
      </c>
      <c r="AF1619" s="50"/>
      <c r="AG1619" s="50">
        <f t="shared" si="661"/>
        <v>0</v>
      </c>
      <c r="AH1619" s="50"/>
      <c r="AI1619" s="50">
        <f t="shared" si="658"/>
        <v>0</v>
      </c>
      <c r="AJ1619" s="50"/>
      <c r="AK1619" s="50">
        <f t="shared" si="657"/>
        <v>0</v>
      </c>
      <c r="AL1619" s="50"/>
      <c r="AM1619" s="50">
        <f t="shared" si="668"/>
        <v>0</v>
      </c>
      <c r="AN1619" s="50"/>
      <c r="AO1619" s="50">
        <f t="shared" si="669"/>
        <v>0</v>
      </c>
      <c r="AP1619" s="49">
        <f t="shared" si="670"/>
        <v>0</v>
      </c>
      <c r="AQ1619" s="49">
        <f t="shared" si="663"/>
        <v>0</v>
      </c>
      <c r="AR1619" s="49">
        <f t="shared" si="664"/>
        <v>12</v>
      </c>
      <c r="AS1619" s="58">
        <f t="shared" si="665"/>
        <v>547.67999999999995</v>
      </c>
      <c r="AT1619" s="47"/>
      <c r="AU1619" s="46"/>
      <c r="AV1619" s="24">
        <f t="shared" si="649"/>
        <v>0</v>
      </c>
      <c r="AW1619" s="23" t="str">
        <f t="shared" si="662"/>
        <v>NÃO MEDIDO</v>
      </c>
      <c r="AX1619" s="45"/>
    </row>
    <row r="1620" spans="1:50" s="41" customFormat="1" ht="54.75" customHeight="1" x14ac:dyDescent="0.2">
      <c r="A1620" s="41" t="s">
        <v>39</v>
      </c>
      <c r="C1620" s="57" t="s">
        <v>273</v>
      </c>
      <c r="D1620" s="56" t="s">
        <v>272</v>
      </c>
      <c r="E1620" s="55" t="s">
        <v>182</v>
      </c>
      <c r="F1620" s="53">
        <v>27</v>
      </c>
      <c r="G1620" s="53">
        <v>0</v>
      </c>
      <c r="H1620" s="54">
        <v>0</v>
      </c>
      <c r="I1620" s="54"/>
      <c r="J1620" s="54">
        <v>0</v>
      </c>
      <c r="K1620" s="53">
        <f t="shared" si="666"/>
        <v>27</v>
      </c>
      <c r="L1620" s="52">
        <v>76.39</v>
      </c>
      <c r="M1620" s="51">
        <f t="shared" si="671"/>
        <v>2062.5300000000002</v>
      </c>
      <c r="N1620" s="50"/>
      <c r="O1620" s="50">
        <f t="shared" si="650"/>
        <v>0</v>
      </c>
      <c r="P1620" s="50"/>
      <c r="Q1620" s="50">
        <f t="shared" si="651"/>
        <v>0</v>
      </c>
      <c r="R1620" s="50"/>
      <c r="S1620" s="50">
        <f t="shared" si="652"/>
        <v>0</v>
      </c>
      <c r="T1620" s="50"/>
      <c r="U1620" s="50">
        <f t="shared" si="653"/>
        <v>0</v>
      </c>
      <c r="V1620" s="50">
        <v>7.73</v>
      </c>
      <c r="W1620" s="50">
        <f t="shared" si="654"/>
        <v>590.49</v>
      </c>
      <c r="X1620" s="50">
        <v>7.93</v>
      </c>
      <c r="Y1620" s="50">
        <f t="shared" si="655"/>
        <v>605.77</v>
      </c>
      <c r="Z1620" s="50"/>
      <c r="AA1620" s="50">
        <f t="shared" si="656"/>
        <v>0</v>
      </c>
      <c r="AB1620" s="50"/>
      <c r="AC1620" s="50">
        <f t="shared" si="667"/>
        <v>0</v>
      </c>
      <c r="AD1620" s="50"/>
      <c r="AE1620" s="50">
        <f t="shared" si="660"/>
        <v>0</v>
      </c>
      <c r="AF1620" s="50"/>
      <c r="AG1620" s="50">
        <f t="shared" si="661"/>
        <v>0</v>
      </c>
      <c r="AH1620" s="50"/>
      <c r="AI1620" s="50">
        <f t="shared" si="658"/>
        <v>0</v>
      </c>
      <c r="AJ1620" s="50"/>
      <c r="AK1620" s="50">
        <f t="shared" si="657"/>
        <v>0</v>
      </c>
      <c r="AL1620" s="50"/>
      <c r="AM1620" s="50">
        <f t="shared" si="668"/>
        <v>0</v>
      </c>
      <c r="AN1620" s="50"/>
      <c r="AO1620" s="50">
        <f t="shared" si="669"/>
        <v>0</v>
      </c>
      <c r="AP1620" s="49">
        <f t="shared" si="670"/>
        <v>15.66</v>
      </c>
      <c r="AQ1620" s="49">
        <f t="shared" si="663"/>
        <v>1196.26</v>
      </c>
      <c r="AR1620" s="49">
        <f t="shared" si="664"/>
        <v>11.34</v>
      </c>
      <c r="AS1620" s="58">
        <f t="shared" si="665"/>
        <v>866.27000000000021</v>
      </c>
      <c r="AT1620" s="47"/>
      <c r="AU1620" s="46"/>
      <c r="AV1620" s="24">
        <f t="shared" si="649"/>
        <v>0</v>
      </c>
      <c r="AW1620" s="23" t="str">
        <f t="shared" si="662"/>
        <v>NÃO MEDIDO</v>
      </c>
      <c r="AX1620" s="45"/>
    </row>
    <row r="1621" spans="1:50" s="41" customFormat="1" ht="54.75" customHeight="1" x14ac:dyDescent="0.2">
      <c r="A1621" s="41" t="s">
        <v>39</v>
      </c>
      <c r="C1621" s="57" t="s">
        <v>271</v>
      </c>
      <c r="D1621" s="56" t="s">
        <v>270</v>
      </c>
      <c r="E1621" s="55" t="s">
        <v>182</v>
      </c>
      <c r="F1621" s="53">
        <v>3</v>
      </c>
      <c r="G1621" s="53">
        <v>0</v>
      </c>
      <c r="H1621" s="54">
        <v>0</v>
      </c>
      <c r="I1621" s="54"/>
      <c r="J1621" s="54">
        <v>0</v>
      </c>
      <c r="K1621" s="53">
        <f t="shared" si="666"/>
        <v>3</v>
      </c>
      <c r="L1621" s="52">
        <v>43.29</v>
      </c>
      <c r="M1621" s="51">
        <f t="shared" si="671"/>
        <v>129.87</v>
      </c>
      <c r="N1621" s="50"/>
      <c r="O1621" s="50">
        <f t="shared" si="650"/>
        <v>0</v>
      </c>
      <c r="P1621" s="50"/>
      <c r="Q1621" s="50">
        <f t="shared" si="651"/>
        <v>0</v>
      </c>
      <c r="R1621" s="50"/>
      <c r="S1621" s="50">
        <f t="shared" si="652"/>
        <v>0</v>
      </c>
      <c r="T1621" s="50"/>
      <c r="U1621" s="50">
        <f t="shared" si="653"/>
        <v>0</v>
      </c>
      <c r="V1621" s="50"/>
      <c r="W1621" s="50">
        <f t="shared" si="654"/>
        <v>0</v>
      </c>
      <c r="X1621" s="50"/>
      <c r="Y1621" s="50">
        <f t="shared" si="655"/>
        <v>0</v>
      </c>
      <c r="Z1621" s="50"/>
      <c r="AA1621" s="50">
        <f t="shared" si="656"/>
        <v>0</v>
      </c>
      <c r="AB1621" s="50"/>
      <c r="AC1621" s="50">
        <f t="shared" si="667"/>
        <v>0</v>
      </c>
      <c r="AD1621" s="50"/>
      <c r="AE1621" s="50">
        <f t="shared" si="660"/>
        <v>0</v>
      </c>
      <c r="AF1621" s="50"/>
      <c r="AG1621" s="50">
        <f t="shared" si="661"/>
        <v>0</v>
      </c>
      <c r="AH1621" s="50"/>
      <c r="AI1621" s="50">
        <f t="shared" si="658"/>
        <v>0</v>
      </c>
      <c r="AJ1621" s="50"/>
      <c r="AK1621" s="50">
        <f t="shared" si="657"/>
        <v>0</v>
      </c>
      <c r="AL1621" s="50"/>
      <c r="AM1621" s="50">
        <f t="shared" si="668"/>
        <v>0</v>
      </c>
      <c r="AN1621" s="50"/>
      <c r="AO1621" s="50">
        <f t="shared" si="669"/>
        <v>0</v>
      </c>
      <c r="AP1621" s="49">
        <f t="shared" si="670"/>
        <v>0</v>
      </c>
      <c r="AQ1621" s="49">
        <f t="shared" si="663"/>
        <v>0</v>
      </c>
      <c r="AR1621" s="49">
        <f t="shared" si="664"/>
        <v>3</v>
      </c>
      <c r="AS1621" s="58">
        <f t="shared" si="665"/>
        <v>129.87</v>
      </c>
      <c r="AT1621" s="47"/>
      <c r="AU1621" s="46"/>
      <c r="AV1621" s="24">
        <f t="shared" ref="AV1621:AV1684" si="672">INDEX($N$10:$AO$1747,ROW()-9,MATCH($AV$10,$N$10:$AO$10,0))</f>
        <v>0</v>
      </c>
      <c r="AW1621" s="23" t="str">
        <f t="shared" si="662"/>
        <v>NÃO MEDIDO</v>
      </c>
      <c r="AX1621" s="45"/>
    </row>
    <row r="1622" spans="1:50" s="41" customFormat="1" ht="54.75" customHeight="1" x14ac:dyDescent="0.2">
      <c r="A1622" s="41" t="s">
        <v>39</v>
      </c>
      <c r="C1622" s="57" t="s">
        <v>269</v>
      </c>
      <c r="D1622" s="56" t="s">
        <v>268</v>
      </c>
      <c r="E1622" s="55" t="s">
        <v>43</v>
      </c>
      <c r="F1622" s="53">
        <v>1</v>
      </c>
      <c r="G1622" s="53">
        <v>0</v>
      </c>
      <c r="H1622" s="54">
        <v>0</v>
      </c>
      <c r="I1622" s="54"/>
      <c r="J1622" s="54">
        <v>0</v>
      </c>
      <c r="K1622" s="53">
        <f t="shared" si="666"/>
        <v>1</v>
      </c>
      <c r="L1622" s="52">
        <v>14.46</v>
      </c>
      <c r="M1622" s="51">
        <f t="shared" si="671"/>
        <v>14.46</v>
      </c>
      <c r="N1622" s="50"/>
      <c r="O1622" s="50">
        <f t="shared" si="650"/>
        <v>0</v>
      </c>
      <c r="P1622" s="50"/>
      <c r="Q1622" s="50">
        <f t="shared" si="651"/>
        <v>0</v>
      </c>
      <c r="R1622" s="50"/>
      <c r="S1622" s="50">
        <f t="shared" si="652"/>
        <v>0</v>
      </c>
      <c r="T1622" s="50"/>
      <c r="U1622" s="50">
        <f t="shared" si="653"/>
        <v>0</v>
      </c>
      <c r="V1622" s="50"/>
      <c r="W1622" s="50">
        <f t="shared" si="654"/>
        <v>0</v>
      </c>
      <c r="X1622" s="50"/>
      <c r="Y1622" s="50">
        <f t="shared" si="655"/>
        <v>0</v>
      </c>
      <c r="Z1622" s="50"/>
      <c r="AA1622" s="50">
        <f t="shared" si="656"/>
        <v>0</v>
      </c>
      <c r="AB1622" s="50"/>
      <c r="AC1622" s="50">
        <f t="shared" si="667"/>
        <v>0</v>
      </c>
      <c r="AD1622" s="50"/>
      <c r="AE1622" s="50">
        <f t="shared" si="660"/>
        <v>0</v>
      </c>
      <c r="AF1622" s="50"/>
      <c r="AG1622" s="50">
        <f t="shared" si="661"/>
        <v>0</v>
      </c>
      <c r="AH1622" s="50"/>
      <c r="AI1622" s="50">
        <f t="shared" si="658"/>
        <v>0</v>
      </c>
      <c r="AJ1622" s="50"/>
      <c r="AK1622" s="50">
        <f t="shared" si="657"/>
        <v>0</v>
      </c>
      <c r="AL1622" s="50"/>
      <c r="AM1622" s="50">
        <f t="shared" si="668"/>
        <v>0</v>
      </c>
      <c r="AN1622" s="50"/>
      <c r="AO1622" s="50">
        <f t="shared" si="669"/>
        <v>0</v>
      </c>
      <c r="AP1622" s="49">
        <f t="shared" si="670"/>
        <v>0</v>
      </c>
      <c r="AQ1622" s="49">
        <f t="shared" si="663"/>
        <v>0</v>
      </c>
      <c r="AR1622" s="49">
        <f t="shared" si="664"/>
        <v>1</v>
      </c>
      <c r="AS1622" s="58">
        <f t="shared" si="665"/>
        <v>14.46</v>
      </c>
      <c r="AT1622" s="47"/>
      <c r="AU1622" s="46"/>
      <c r="AV1622" s="24">
        <f t="shared" si="672"/>
        <v>0</v>
      </c>
      <c r="AW1622" s="23" t="str">
        <f t="shared" si="662"/>
        <v>NÃO MEDIDO</v>
      </c>
      <c r="AX1622" s="45"/>
    </row>
    <row r="1623" spans="1:50" s="41" customFormat="1" ht="54.75" customHeight="1" x14ac:dyDescent="0.2">
      <c r="A1623" s="41" t="s">
        <v>39</v>
      </c>
      <c r="C1623" s="57" t="s">
        <v>267</v>
      </c>
      <c r="D1623" s="56" t="s">
        <v>266</v>
      </c>
      <c r="E1623" s="55" t="s">
        <v>43</v>
      </c>
      <c r="F1623" s="53">
        <v>3</v>
      </c>
      <c r="G1623" s="53">
        <v>0</v>
      </c>
      <c r="H1623" s="54">
        <v>0</v>
      </c>
      <c r="I1623" s="54"/>
      <c r="J1623" s="54">
        <v>0</v>
      </c>
      <c r="K1623" s="53">
        <f t="shared" si="666"/>
        <v>3</v>
      </c>
      <c r="L1623" s="52">
        <v>59.46</v>
      </c>
      <c r="M1623" s="51">
        <f t="shared" si="671"/>
        <v>178.38</v>
      </c>
      <c r="N1623" s="50"/>
      <c r="O1623" s="50">
        <f t="shared" si="650"/>
        <v>0</v>
      </c>
      <c r="P1623" s="50"/>
      <c r="Q1623" s="50">
        <f t="shared" si="651"/>
        <v>0</v>
      </c>
      <c r="R1623" s="50"/>
      <c r="S1623" s="50">
        <f t="shared" si="652"/>
        <v>0</v>
      </c>
      <c r="T1623" s="50"/>
      <c r="U1623" s="50">
        <f t="shared" si="653"/>
        <v>0</v>
      </c>
      <c r="V1623" s="50"/>
      <c r="W1623" s="50">
        <f t="shared" si="654"/>
        <v>0</v>
      </c>
      <c r="X1623" s="50"/>
      <c r="Y1623" s="50">
        <f t="shared" si="655"/>
        <v>0</v>
      </c>
      <c r="Z1623" s="50"/>
      <c r="AA1623" s="50">
        <f t="shared" si="656"/>
        <v>0</v>
      </c>
      <c r="AB1623" s="50"/>
      <c r="AC1623" s="50">
        <f t="shared" si="667"/>
        <v>0</v>
      </c>
      <c r="AD1623" s="50"/>
      <c r="AE1623" s="50">
        <f t="shared" si="660"/>
        <v>0</v>
      </c>
      <c r="AF1623" s="50"/>
      <c r="AG1623" s="50">
        <f t="shared" si="661"/>
        <v>0</v>
      </c>
      <c r="AH1623" s="50"/>
      <c r="AI1623" s="50">
        <f t="shared" si="658"/>
        <v>0</v>
      </c>
      <c r="AJ1623" s="50"/>
      <c r="AK1623" s="50">
        <f t="shared" si="657"/>
        <v>0</v>
      </c>
      <c r="AL1623" s="50"/>
      <c r="AM1623" s="50">
        <f t="shared" si="668"/>
        <v>0</v>
      </c>
      <c r="AN1623" s="50"/>
      <c r="AO1623" s="50">
        <f t="shared" si="669"/>
        <v>0</v>
      </c>
      <c r="AP1623" s="49">
        <f t="shared" si="670"/>
        <v>0</v>
      </c>
      <c r="AQ1623" s="49">
        <f t="shared" si="663"/>
        <v>0</v>
      </c>
      <c r="AR1623" s="49">
        <f t="shared" si="664"/>
        <v>3</v>
      </c>
      <c r="AS1623" s="58">
        <f t="shared" si="665"/>
        <v>178.38</v>
      </c>
      <c r="AT1623" s="47"/>
      <c r="AU1623" s="46"/>
      <c r="AV1623" s="24">
        <f t="shared" si="672"/>
        <v>0</v>
      </c>
      <c r="AW1623" s="23" t="str">
        <f t="shared" si="662"/>
        <v>NÃO MEDIDO</v>
      </c>
      <c r="AX1623" s="45"/>
    </row>
    <row r="1624" spans="1:50" s="41" customFormat="1" ht="54.75" customHeight="1" x14ac:dyDescent="0.2">
      <c r="A1624" s="41" t="s">
        <v>39</v>
      </c>
      <c r="C1624" s="57" t="s">
        <v>265</v>
      </c>
      <c r="D1624" s="56" t="s">
        <v>264</v>
      </c>
      <c r="E1624" s="55" t="s">
        <v>43</v>
      </c>
      <c r="F1624" s="53">
        <v>3</v>
      </c>
      <c r="G1624" s="53">
        <v>0</v>
      </c>
      <c r="H1624" s="54">
        <v>0</v>
      </c>
      <c r="I1624" s="54"/>
      <c r="J1624" s="54">
        <v>0</v>
      </c>
      <c r="K1624" s="53">
        <f t="shared" si="666"/>
        <v>3</v>
      </c>
      <c r="L1624" s="52">
        <v>56.2</v>
      </c>
      <c r="M1624" s="51">
        <f t="shared" si="671"/>
        <v>168.6</v>
      </c>
      <c r="N1624" s="50"/>
      <c r="O1624" s="50">
        <f t="shared" si="650"/>
        <v>0</v>
      </c>
      <c r="P1624" s="50"/>
      <c r="Q1624" s="50">
        <f t="shared" si="651"/>
        <v>0</v>
      </c>
      <c r="R1624" s="50"/>
      <c r="S1624" s="50">
        <f t="shared" si="652"/>
        <v>0</v>
      </c>
      <c r="T1624" s="50"/>
      <c r="U1624" s="50">
        <f t="shared" si="653"/>
        <v>0</v>
      </c>
      <c r="V1624" s="50"/>
      <c r="W1624" s="50">
        <f t="shared" si="654"/>
        <v>0</v>
      </c>
      <c r="X1624" s="50"/>
      <c r="Y1624" s="50">
        <f t="shared" si="655"/>
        <v>0</v>
      </c>
      <c r="Z1624" s="50"/>
      <c r="AA1624" s="50">
        <f t="shared" si="656"/>
        <v>0</v>
      </c>
      <c r="AB1624" s="50"/>
      <c r="AC1624" s="50">
        <f t="shared" si="667"/>
        <v>0</v>
      </c>
      <c r="AD1624" s="50"/>
      <c r="AE1624" s="50">
        <f t="shared" si="660"/>
        <v>0</v>
      </c>
      <c r="AF1624" s="50"/>
      <c r="AG1624" s="50">
        <f t="shared" si="661"/>
        <v>0</v>
      </c>
      <c r="AH1624" s="50"/>
      <c r="AI1624" s="50">
        <f t="shared" si="658"/>
        <v>0</v>
      </c>
      <c r="AJ1624" s="50"/>
      <c r="AK1624" s="50">
        <f t="shared" si="657"/>
        <v>0</v>
      </c>
      <c r="AL1624" s="50"/>
      <c r="AM1624" s="50">
        <f t="shared" si="668"/>
        <v>0</v>
      </c>
      <c r="AN1624" s="50"/>
      <c r="AO1624" s="50">
        <f t="shared" si="669"/>
        <v>0</v>
      </c>
      <c r="AP1624" s="49">
        <f t="shared" si="670"/>
        <v>0</v>
      </c>
      <c r="AQ1624" s="49">
        <f t="shared" si="663"/>
        <v>0</v>
      </c>
      <c r="AR1624" s="49">
        <f t="shared" si="664"/>
        <v>3</v>
      </c>
      <c r="AS1624" s="58">
        <f t="shared" si="665"/>
        <v>168.6</v>
      </c>
      <c r="AT1624" s="47"/>
      <c r="AU1624" s="46"/>
      <c r="AV1624" s="24">
        <f t="shared" si="672"/>
        <v>0</v>
      </c>
      <c r="AW1624" s="23" t="str">
        <f t="shared" si="662"/>
        <v>NÃO MEDIDO</v>
      </c>
      <c r="AX1624" s="45"/>
    </row>
    <row r="1625" spans="1:50" s="41" customFormat="1" ht="45.75" customHeight="1" x14ac:dyDescent="0.2">
      <c r="A1625" s="41" t="s">
        <v>39</v>
      </c>
      <c r="C1625" s="57" t="s">
        <v>263</v>
      </c>
      <c r="D1625" s="56" t="s">
        <v>262</v>
      </c>
      <c r="E1625" s="55" t="s">
        <v>43</v>
      </c>
      <c r="F1625" s="53">
        <v>1</v>
      </c>
      <c r="G1625" s="53">
        <v>0</v>
      </c>
      <c r="H1625" s="54">
        <v>0</v>
      </c>
      <c r="I1625" s="54"/>
      <c r="J1625" s="54">
        <v>0</v>
      </c>
      <c r="K1625" s="53">
        <f t="shared" si="666"/>
        <v>1</v>
      </c>
      <c r="L1625" s="52">
        <v>61.39</v>
      </c>
      <c r="M1625" s="51">
        <f t="shared" si="671"/>
        <v>61.39</v>
      </c>
      <c r="N1625" s="50"/>
      <c r="O1625" s="50">
        <f t="shared" si="650"/>
        <v>0</v>
      </c>
      <c r="P1625" s="50"/>
      <c r="Q1625" s="50">
        <f t="shared" si="651"/>
        <v>0</v>
      </c>
      <c r="R1625" s="50"/>
      <c r="S1625" s="50">
        <f t="shared" si="652"/>
        <v>0</v>
      </c>
      <c r="T1625" s="50"/>
      <c r="U1625" s="50">
        <f t="shared" si="653"/>
        <v>0</v>
      </c>
      <c r="V1625" s="50"/>
      <c r="W1625" s="50">
        <f t="shared" si="654"/>
        <v>0</v>
      </c>
      <c r="X1625" s="50"/>
      <c r="Y1625" s="50">
        <f t="shared" si="655"/>
        <v>0</v>
      </c>
      <c r="Z1625" s="50"/>
      <c r="AA1625" s="50">
        <f t="shared" si="656"/>
        <v>0</v>
      </c>
      <c r="AB1625" s="50"/>
      <c r="AC1625" s="50">
        <f t="shared" si="667"/>
        <v>0</v>
      </c>
      <c r="AD1625" s="50"/>
      <c r="AE1625" s="50">
        <f t="shared" si="660"/>
        <v>0</v>
      </c>
      <c r="AF1625" s="50"/>
      <c r="AG1625" s="50">
        <f t="shared" si="661"/>
        <v>0</v>
      </c>
      <c r="AH1625" s="50"/>
      <c r="AI1625" s="50">
        <f t="shared" si="658"/>
        <v>0</v>
      </c>
      <c r="AJ1625" s="50"/>
      <c r="AK1625" s="50">
        <f t="shared" si="657"/>
        <v>0</v>
      </c>
      <c r="AL1625" s="50"/>
      <c r="AM1625" s="50">
        <f t="shared" si="668"/>
        <v>0</v>
      </c>
      <c r="AN1625" s="50"/>
      <c r="AO1625" s="50">
        <f t="shared" si="669"/>
        <v>0</v>
      </c>
      <c r="AP1625" s="49">
        <f t="shared" si="670"/>
        <v>0</v>
      </c>
      <c r="AQ1625" s="49">
        <f t="shared" si="663"/>
        <v>0</v>
      </c>
      <c r="AR1625" s="49">
        <f t="shared" si="664"/>
        <v>1</v>
      </c>
      <c r="AS1625" s="58">
        <f t="shared" si="665"/>
        <v>61.39</v>
      </c>
      <c r="AT1625" s="47"/>
      <c r="AU1625" s="46"/>
      <c r="AV1625" s="24">
        <f t="shared" si="672"/>
        <v>0</v>
      </c>
      <c r="AW1625" s="23" t="str">
        <f t="shared" si="662"/>
        <v>NÃO MEDIDO</v>
      </c>
      <c r="AX1625" s="45"/>
    </row>
    <row r="1626" spans="1:50" s="41" customFormat="1" ht="45.75" customHeight="1" x14ac:dyDescent="0.2">
      <c r="A1626" s="41" t="s">
        <v>39</v>
      </c>
      <c r="C1626" s="57" t="s">
        <v>261</v>
      </c>
      <c r="D1626" s="56" t="s">
        <v>260</v>
      </c>
      <c r="E1626" s="55" t="s">
        <v>43</v>
      </c>
      <c r="F1626" s="53">
        <v>2</v>
      </c>
      <c r="G1626" s="53">
        <v>0</v>
      </c>
      <c r="H1626" s="54">
        <v>0</v>
      </c>
      <c r="I1626" s="54"/>
      <c r="J1626" s="54">
        <v>0</v>
      </c>
      <c r="K1626" s="53">
        <f t="shared" si="666"/>
        <v>2</v>
      </c>
      <c r="L1626" s="52">
        <v>79.599999999999994</v>
      </c>
      <c r="M1626" s="51">
        <f t="shared" si="671"/>
        <v>159.19999999999999</v>
      </c>
      <c r="N1626" s="50"/>
      <c r="O1626" s="50">
        <f t="shared" si="650"/>
        <v>0</v>
      </c>
      <c r="P1626" s="50"/>
      <c r="Q1626" s="50">
        <f t="shared" si="651"/>
        <v>0</v>
      </c>
      <c r="R1626" s="50"/>
      <c r="S1626" s="50">
        <f t="shared" si="652"/>
        <v>0</v>
      </c>
      <c r="T1626" s="50"/>
      <c r="U1626" s="50">
        <f t="shared" si="653"/>
        <v>0</v>
      </c>
      <c r="V1626" s="50"/>
      <c r="W1626" s="50">
        <f t="shared" si="654"/>
        <v>0</v>
      </c>
      <c r="X1626" s="50"/>
      <c r="Y1626" s="50">
        <f t="shared" si="655"/>
        <v>0</v>
      </c>
      <c r="Z1626" s="50"/>
      <c r="AA1626" s="50">
        <f t="shared" si="656"/>
        <v>0</v>
      </c>
      <c r="AB1626" s="50"/>
      <c r="AC1626" s="50">
        <f t="shared" si="667"/>
        <v>0</v>
      </c>
      <c r="AD1626" s="50"/>
      <c r="AE1626" s="50">
        <f t="shared" si="660"/>
        <v>0</v>
      </c>
      <c r="AF1626" s="50"/>
      <c r="AG1626" s="50">
        <f t="shared" si="661"/>
        <v>0</v>
      </c>
      <c r="AH1626" s="50"/>
      <c r="AI1626" s="50">
        <f t="shared" si="658"/>
        <v>0</v>
      </c>
      <c r="AJ1626" s="50"/>
      <c r="AK1626" s="50">
        <f t="shared" si="657"/>
        <v>0</v>
      </c>
      <c r="AL1626" s="50"/>
      <c r="AM1626" s="50">
        <f t="shared" si="668"/>
        <v>0</v>
      </c>
      <c r="AN1626" s="50"/>
      <c r="AO1626" s="50">
        <f t="shared" si="669"/>
        <v>0</v>
      </c>
      <c r="AP1626" s="49">
        <f t="shared" si="670"/>
        <v>0</v>
      </c>
      <c r="AQ1626" s="49">
        <f t="shared" si="663"/>
        <v>0</v>
      </c>
      <c r="AR1626" s="49">
        <f t="shared" si="664"/>
        <v>2</v>
      </c>
      <c r="AS1626" s="58">
        <f t="shared" si="665"/>
        <v>159.19999999999999</v>
      </c>
      <c r="AT1626" s="47"/>
      <c r="AU1626" s="46"/>
      <c r="AV1626" s="24">
        <f t="shared" si="672"/>
        <v>0</v>
      </c>
      <c r="AW1626" s="23" t="str">
        <f t="shared" si="662"/>
        <v>NÃO MEDIDO</v>
      </c>
      <c r="AX1626" s="45"/>
    </row>
    <row r="1627" spans="1:50" s="41" customFormat="1" ht="45.75" customHeight="1" x14ac:dyDescent="0.2">
      <c r="A1627" s="41" t="s">
        <v>39</v>
      </c>
      <c r="C1627" s="57" t="s">
        <v>259</v>
      </c>
      <c r="D1627" s="56" t="s">
        <v>258</v>
      </c>
      <c r="E1627" s="55" t="s">
        <v>43</v>
      </c>
      <c r="F1627" s="53">
        <v>4</v>
      </c>
      <c r="G1627" s="53">
        <v>0</v>
      </c>
      <c r="H1627" s="54">
        <v>0</v>
      </c>
      <c r="I1627" s="54"/>
      <c r="J1627" s="54">
        <v>0</v>
      </c>
      <c r="K1627" s="53">
        <f t="shared" si="666"/>
        <v>4</v>
      </c>
      <c r="L1627" s="52">
        <v>56.73</v>
      </c>
      <c r="M1627" s="51">
        <f t="shared" si="671"/>
        <v>226.92</v>
      </c>
      <c r="N1627" s="50"/>
      <c r="O1627" s="50">
        <f t="shared" si="650"/>
        <v>0</v>
      </c>
      <c r="P1627" s="50"/>
      <c r="Q1627" s="50">
        <f t="shared" si="651"/>
        <v>0</v>
      </c>
      <c r="R1627" s="50"/>
      <c r="S1627" s="50">
        <f t="shared" si="652"/>
        <v>0</v>
      </c>
      <c r="T1627" s="50"/>
      <c r="U1627" s="50">
        <f t="shared" si="653"/>
        <v>0</v>
      </c>
      <c r="V1627" s="50"/>
      <c r="W1627" s="50">
        <f t="shared" si="654"/>
        <v>0</v>
      </c>
      <c r="X1627" s="50"/>
      <c r="Y1627" s="50">
        <f t="shared" si="655"/>
        <v>0</v>
      </c>
      <c r="Z1627" s="50"/>
      <c r="AA1627" s="50">
        <f t="shared" si="656"/>
        <v>0</v>
      </c>
      <c r="AB1627" s="50"/>
      <c r="AC1627" s="50">
        <f t="shared" si="667"/>
        <v>0</v>
      </c>
      <c r="AD1627" s="50"/>
      <c r="AE1627" s="50">
        <f t="shared" si="660"/>
        <v>0</v>
      </c>
      <c r="AF1627" s="50"/>
      <c r="AG1627" s="50">
        <f t="shared" si="661"/>
        <v>0</v>
      </c>
      <c r="AH1627" s="50"/>
      <c r="AI1627" s="50">
        <f t="shared" si="658"/>
        <v>0</v>
      </c>
      <c r="AJ1627" s="50"/>
      <c r="AK1627" s="50">
        <f t="shared" si="657"/>
        <v>0</v>
      </c>
      <c r="AL1627" s="50"/>
      <c r="AM1627" s="50">
        <f t="shared" si="668"/>
        <v>0</v>
      </c>
      <c r="AN1627" s="50"/>
      <c r="AO1627" s="50">
        <f t="shared" si="669"/>
        <v>0</v>
      </c>
      <c r="AP1627" s="49">
        <f t="shared" si="670"/>
        <v>0</v>
      </c>
      <c r="AQ1627" s="49">
        <f t="shared" si="663"/>
        <v>0</v>
      </c>
      <c r="AR1627" s="49">
        <f t="shared" si="664"/>
        <v>4</v>
      </c>
      <c r="AS1627" s="58">
        <f t="shared" si="665"/>
        <v>226.92</v>
      </c>
      <c r="AT1627" s="47"/>
      <c r="AU1627" s="46"/>
      <c r="AV1627" s="24">
        <f t="shared" si="672"/>
        <v>0</v>
      </c>
      <c r="AW1627" s="23" t="str">
        <f t="shared" si="662"/>
        <v>NÃO MEDIDO</v>
      </c>
      <c r="AX1627" s="45"/>
    </row>
    <row r="1628" spans="1:50" s="41" customFormat="1" ht="45.75" customHeight="1" x14ac:dyDescent="0.2">
      <c r="A1628" s="41" t="s">
        <v>39</v>
      </c>
      <c r="C1628" s="57" t="s">
        <v>257</v>
      </c>
      <c r="D1628" s="56" t="s">
        <v>256</v>
      </c>
      <c r="E1628" s="55" t="s">
        <v>182</v>
      </c>
      <c r="F1628" s="53">
        <v>24</v>
      </c>
      <c r="G1628" s="53">
        <v>0</v>
      </c>
      <c r="H1628" s="54">
        <v>0</v>
      </c>
      <c r="I1628" s="54"/>
      <c r="J1628" s="54">
        <v>0</v>
      </c>
      <c r="K1628" s="53">
        <f t="shared" si="666"/>
        <v>24</v>
      </c>
      <c r="L1628" s="52">
        <v>32.78</v>
      </c>
      <c r="M1628" s="51">
        <f t="shared" si="671"/>
        <v>786.72</v>
      </c>
      <c r="N1628" s="50"/>
      <c r="O1628" s="50">
        <f t="shared" si="650"/>
        <v>0</v>
      </c>
      <c r="P1628" s="50"/>
      <c r="Q1628" s="50">
        <f t="shared" si="651"/>
        <v>0</v>
      </c>
      <c r="R1628" s="50"/>
      <c r="S1628" s="50">
        <f t="shared" si="652"/>
        <v>0</v>
      </c>
      <c r="T1628" s="50"/>
      <c r="U1628" s="50">
        <f t="shared" si="653"/>
        <v>0</v>
      </c>
      <c r="V1628" s="50">
        <v>8.35</v>
      </c>
      <c r="W1628" s="50">
        <f t="shared" si="654"/>
        <v>273.70999999999998</v>
      </c>
      <c r="X1628" s="50"/>
      <c r="Y1628" s="50">
        <f t="shared" si="655"/>
        <v>0</v>
      </c>
      <c r="Z1628" s="50"/>
      <c r="AA1628" s="50">
        <f t="shared" si="656"/>
        <v>0</v>
      </c>
      <c r="AB1628" s="50"/>
      <c r="AC1628" s="50">
        <f t="shared" si="667"/>
        <v>0</v>
      </c>
      <c r="AD1628" s="50"/>
      <c r="AE1628" s="50">
        <f t="shared" si="660"/>
        <v>0</v>
      </c>
      <c r="AF1628" s="50"/>
      <c r="AG1628" s="50">
        <f t="shared" si="661"/>
        <v>0</v>
      </c>
      <c r="AH1628" s="50"/>
      <c r="AI1628" s="50">
        <f t="shared" si="658"/>
        <v>0</v>
      </c>
      <c r="AJ1628" s="50"/>
      <c r="AK1628" s="50">
        <f t="shared" si="657"/>
        <v>0</v>
      </c>
      <c r="AL1628" s="50"/>
      <c r="AM1628" s="50">
        <f t="shared" si="668"/>
        <v>0</v>
      </c>
      <c r="AN1628" s="50"/>
      <c r="AO1628" s="50">
        <f t="shared" si="669"/>
        <v>0</v>
      </c>
      <c r="AP1628" s="49">
        <f t="shared" si="670"/>
        <v>8.35</v>
      </c>
      <c r="AQ1628" s="49">
        <f t="shared" si="663"/>
        <v>273.70999999999998</v>
      </c>
      <c r="AR1628" s="49">
        <f t="shared" si="664"/>
        <v>15.65</v>
      </c>
      <c r="AS1628" s="58">
        <f t="shared" si="665"/>
        <v>513.01</v>
      </c>
      <c r="AT1628" s="47"/>
      <c r="AU1628" s="46"/>
      <c r="AV1628" s="24">
        <f t="shared" si="672"/>
        <v>0</v>
      </c>
      <c r="AW1628" s="23" t="str">
        <f t="shared" si="662"/>
        <v>NÃO MEDIDO</v>
      </c>
      <c r="AX1628" s="45"/>
    </row>
    <row r="1629" spans="1:50" s="41" customFormat="1" ht="45.75" customHeight="1" x14ac:dyDescent="0.2">
      <c r="A1629" s="41" t="s">
        <v>39</v>
      </c>
      <c r="C1629" s="57" t="s">
        <v>255</v>
      </c>
      <c r="D1629" s="56" t="s">
        <v>254</v>
      </c>
      <c r="E1629" s="55" t="s">
        <v>182</v>
      </c>
      <c r="F1629" s="53">
        <v>6</v>
      </c>
      <c r="G1629" s="53">
        <v>0</v>
      </c>
      <c r="H1629" s="54">
        <v>0</v>
      </c>
      <c r="I1629" s="54"/>
      <c r="J1629" s="54">
        <v>0</v>
      </c>
      <c r="K1629" s="53">
        <f t="shared" si="666"/>
        <v>6</v>
      </c>
      <c r="L1629" s="52">
        <v>16.63</v>
      </c>
      <c r="M1629" s="51">
        <f t="shared" si="671"/>
        <v>99.78</v>
      </c>
      <c r="N1629" s="50"/>
      <c r="O1629" s="50">
        <f t="shared" si="650"/>
        <v>0</v>
      </c>
      <c r="P1629" s="50"/>
      <c r="Q1629" s="50">
        <f t="shared" si="651"/>
        <v>0</v>
      </c>
      <c r="R1629" s="50"/>
      <c r="S1629" s="50">
        <f t="shared" si="652"/>
        <v>0</v>
      </c>
      <c r="T1629" s="50"/>
      <c r="U1629" s="50">
        <f t="shared" si="653"/>
        <v>0</v>
      </c>
      <c r="V1629" s="50"/>
      <c r="W1629" s="50">
        <f t="shared" si="654"/>
        <v>0</v>
      </c>
      <c r="X1629" s="50"/>
      <c r="Y1629" s="50">
        <f t="shared" si="655"/>
        <v>0</v>
      </c>
      <c r="Z1629" s="50"/>
      <c r="AA1629" s="50">
        <f t="shared" si="656"/>
        <v>0</v>
      </c>
      <c r="AB1629" s="50"/>
      <c r="AC1629" s="50">
        <f t="shared" si="667"/>
        <v>0</v>
      </c>
      <c r="AD1629" s="50"/>
      <c r="AE1629" s="50">
        <f t="shared" si="660"/>
        <v>0</v>
      </c>
      <c r="AF1629" s="50"/>
      <c r="AG1629" s="50">
        <f t="shared" si="661"/>
        <v>0</v>
      </c>
      <c r="AH1629" s="50"/>
      <c r="AI1629" s="50">
        <f t="shared" si="658"/>
        <v>0</v>
      </c>
      <c r="AJ1629" s="50"/>
      <c r="AK1629" s="50">
        <f t="shared" si="657"/>
        <v>0</v>
      </c>
      <c r="AL1629" s="50"/>
      <c r="AM1629" s="50">
        <f t="shared" si="668"/>
        <v>0</v>
      </c>
      <c r="AN1629" s="50"/>
      <c r="AO1629" s="50">
        <f t="shared" si="669"/>
        <v>0</v>
      </c>
      <c r="AP1629" s="49">
        <f t="shared" si="670"/>
        <v>0</v>
      </c>
      <c r="AQ1629" s="49">
        <f t="shared" si="663"/>
        <v>0</v>
      </c>
      <c r="AR1629" s="49">
        <f t="shared" si="664"/>
        <v>6</v>
      </c>
      <c r="AS1629" s="58">
        <f t="shared" si="665"/>
        <v>99.78</v>
      </c>
      <c r="AT1629" s="47"/>
      <c r="AU1629" s="46"/>
      <c r="AV1629" s="24">
        <f t="shared" si="672"/>
        <v>0</v>
      </c>
      <c r="AW1629" s="23" t="str">
        <f t="shared" si="662"/>
        <v>NÃO MEDIDO</v>
      </c>
      <c r="AX1629" s="45"/>
    </row>
    <row r="1630" spans="1:50" s="41" customFormat="1" ht="45.75" customHeight="1" x14ac:dyDescent="0.2">
      <c r="A1630" s="41" t="s">
        <v>39</v>
      </c>
      <c r="C1630" s="57" t="s">
        <v>253</v>
      </c>
      <c r="D1630" s="56" t="s">
        <v>252</v>
      </c>
      <c r="E1630" s="55" t="s">
        <v>182</v>
      </c>
      <c r="F1630" s="53">
        <v>114</v>
      </c>
      <c r="G1630" s="53">
        <v>0</v>
      </c>
      <c r="H1630" s="54">
        <v>0</v>
      </c>
      <c r="I1630" s="54"/>
      <c r="J1630" s="54">
        <v>0</v>
      </c>
      <c r="K1630" s="53">
        <f t="shared" si="666"/>
        <v>114</v>
      </c>
      <c r="L1630" s="52">
        <v>14.35</v>
      </c>
      <c r="M1630" s="51">
        <f t="shared" si="671"/>
        <v>1635.9</v>
      </c>
      <c r="N1630" s="50"/>
      <c r="O1630" s="50">
        <f t="shared" si="650"/>
        <v>0</v>
      </c>
      <c r="P1630" s="50"/>
      <c r="Q1630" s="50">
        <f t="shared" si="651"/>
        <v>0</v>
      </c>
      <c r="R1630" s="50"/>
      <c r="S1630" s="50">
        <f t="shared" si="652"/>
        <v>0</v>
      </c>
      <c r="T1630" s="50"/>
      <c r="U1630" s="50">
        <f t="shared" si="653"/>
        <v>0</v>
      </c>
      <c r="V1630" s="50"/>
      <c r="W1630" s="50">
        <f t="shared" si="654"/>
        <v>0</v>
      </c>
      <c r="X1630" s="50">
        <v>14.56</v>
      </c>
      <c r="Y1630" s="50">
        <f t="shared" si="655"/>
        <v>208.94</v>
      </c>
      <c r="Z1630" s="50"/>
      <c r="AA1630" s="50">
        <f t="shared" si="656"/>
        <v>0</v>
      </c>
      <c r="AB1630" s="50"/>
      <c r="AC1630" s="50">
        <f t="shared" si="667"/>
        <v>0</v>
      </c>
      <c r="AD1630" s="50"/>
      <c r="AE1630" s="50">
        <f t="shared" si="660"/>
        <v>0</v>
      </c>
      <c r="AF1630" s="50"/>
      <c r="AG1630" s="50">
        <f t="shared" si="661"/>
        <v>0</v>
      </c>
      <c r="AH1630" s="50"/>
      <c r="AI1630" s="50">
        <f t="shared" si="658"/>
        <v>0</v>
      </c>
      <c r="AJ1630" s="50"/>
      <c r="AK1630" s="50">
        <f t="shared" si="657"/>
        <v>0</v>
      </c>
      <c r="AL1630" s="50"/>
      <c r="AM1630" s="50">
        <f t="shared" si="668"/>
        <v>0</v>
      </c>
      <c r="AN1630" s="50"/>
      <c r="AO1630" s="50">
        <f t="shared" si="669"/>
        <v>0</v>
      </c>
      <c r="AP1630" s="49">
        <f t="shared" si="670"/>
        <v>14.56</v>
      </c>
      <c r="AQ1630" s="49">
        <f t="shared" si="663"/>
        <v>208.94</v>
      </c>
      <c r="AR1630" s="49">
        <f t="shared" si="664"/>
        <v>99.44</v>
      </c>
      <c r="AS1630" s="58">
        <f t="shared" si="665"/>
        <v>1426.96</v>
      </c>
      <c r="AT1630" s="47"/>
      <c r="AU1630" s="46"/>
      <c r="AV1630" s="24">
        <f t="shared" si="672"/>
        <v>0</v>
      </c>
      <c r="AW1630" s="23" t="str">
        <f t="shared" si="662"/>
        <v>NÃO MEDIDO</v>
      </c>
      <c r="AX1630" s="45"/>
    </row>
    <row r="1631" spans="1:50" s="41" customFormat="1" ht="45.75" customHeight="1" x14ac:dyDescent="0.2">
      <c r="A1631" s="41" t="s">
        <v>39</v>
      </c>
      <c r="C1631" s="57" t="s">
        <v>251</v>
      </c>
      <c r="D1631" s="56" t="s">
        <v>250</v>
      </c>
      <c r="E1631" s="55" t="s">
        <v>43</v>
      </c>
      <c r="F1631" s="53">
        <v>186</v>
      </c>
      <c r="G1631" s="53">
        <v>0</v>
      </c>
      <c r="H1631" s="54">
        <v>0</v>
      </c>
      <c r="I1631" s="54"/>
      <c r="J1631" s="54">
        <v>0</v>
      </c>
      <c r="K1631" s="53">
        <f t="shared" si="666"/>
        <v>186</v>
      </c>
      <c r="L1631" s="52">
        <v>9.6999999999999993</v>
      </c>
      <c r="M1631" s="51">
        <f t="shared" si="671"/>
        <v>1804.2</v>
      </c>
      <c r="N1631" s="50"/>
      <c r="O1631" s="50">
        <f t="shared" si="650"/>
        <v>0</v>
      </c>
      <c r="P1631" s="50"/>
      <c r="Q1631" s="50">
        <f t="shared" si="651"/>
        <v>0</v>
      </c>
      <c r="R1631" s="50"/>
      <c r="S1631" s="50">
        <f t="shared" si="652"/>
        <v>0</v>
      </c>
      <c r="T1631" s="50"/>
      <c r="U1631" s="50">
        <f t="shared" si="653"/>
        <v>0</v>
      </c>
      <c r="V1631" s="50"/>
      <c r="W1631" s="50">
        <f t="shared" si="654"/>
        <v>0</v>
      </c>
      <c r="X1631" s="50"/>
      <c r="Y1631" s="50">
        <f t="shared" si="655"/>
        <v>0</v>
      </c>
      <c r="Z1631" s="50"/>
      <c r="AA1631" s="50">
        <f t="shared" si="656"/>
        <v>0</v>
      </c>
      <c r="AB1631" s="50"/>
      <c r="AC1631" s="50">
        <f t="shared" si="667"/>
        <v>0</v>
      </c>
      <c r="AD1631" s="50"/>
      <c r="AE1631" s="50">
        <f t="shared" si="660"/>
        <v>0</v>
      </c>
      <c r="AF1631" s="50"/>
      <c r="AG1631" s="50">
        <f t="shared" si="661"/>
        <v>0</v>
      </c>
      <c r="AH1631" s="50"/>
      <c r="AI1631" s="50">
        <f t="shared" si="658"/>
        <v>0</v>
      </c>
      <c r="AJ1631" s="50"/>
      <c r="AK1631" s="50">
        <f t="shared" si="657"/>
        <v>0</v>
      </c>
      <c r="AL1631" s="50"/>
      <c r="AM1631" s="50">
        <f t="shared" si="668"/>
        <v>0</v>
      </c>
      <c r="AN1631" s="50"/>
      <c r="AO1631" s="50">
        <f t="shared" si="669"/>
        <v>0</v>
      </c>
      <c r="AP1631" s="49">
        <f t="shared" si="670"/>
        <v>0</v>
      </c>
      <c r="AQ1631" s="49">
        <f t="shared" si="663"/>
        <v>0</v>
      </c>
      <c r="AR1631" s="49">
        <f t="shared" si="664"/>
        <v>186</v>
      </c>
      <c r="AS1631" s="58">
        <f t="shared" si="665"/>
        <v>1804.2</v>
      </c>
      <c r="AT1631" s="47"/>
      <c r="AU1631" s="46"/>
      <c r="AV1631" s="24">
        <f t="shared" si="672"/>
        <v>0</v>
      </c>
      <c r="AW1631" s="23" t="str">
        <f t="shared" si="662"/>
        <v>NÃO MEDIDO</v>
      </c>
      <c r="AX1631" s="45"/>
    </row>
    <row r="1632" spans="1:50" s="41" customFormat="1" ht="30" customHeight="1" x14ac:dyDescent="0.2">
      <c r="A1632" s="60" t="s">
        <v>41</v>
      </c>
      <c r="B1632" s="60"/>
      <c r="C1632" s="57">
        <v>20</v>
      </c>
      <c r="D1632" s="56" t="s">
        <v>249</v>
      </c>
      <c r="E1632" s="55"/>
      <c r="F1632" s="53"/>
      <c r="G1632" s="53">
        <v>0</v>
      </c>
      <c r="H1632" s="54">
        <v>0</v>
      </c>
      <c r="I1632" s="54"/>
      <c r="J1632" s="54">
        <v>0</v>
      </c>
      <c r="K1632" s="53">
        <f t="shared" si="666"/>
        <v>0</v>
      </c>
      <c r="L1632" s="52"/>
      <c r="M1632" s="51">
        <f t="shared" si="671"/>
        <v>0</v>
      </c>
      <c r="N1632" s="50"/>
      <c r="O1632" s="50">
        <f t="shared" si="650"/>
        <v>0</v>
      </c>
      <c r="P1632" s="50"/>
      <c r="Q1632" s="50">
        <f t="shared" si="651"/>
        <v>0</v>
      </c>
      <c r="R1632" s="50"/>
      <c r="S1632" s="50">
        <f t="shared" si="652"/>
        <v>0</v>
      </c>
      <c r="T1632" s="50"/>
      <c r="U1632" s="50">
        <f t="shared" si="653"/>
        <v>0</v>
      </c>
      <c r="V1632" s="50"/>
      <c r="W1632" s="50">
        <f t="shared" si="654"/>
        <v>0</v>
      </c>
      <c r="X1632" s="50"/>
      <c r="Y1632" s="50">
        <f t="shared" si="655"/>
        <v>0</v>
      </c>
      <c r="Z1632" s="50"/>
      <c r="AA1632" s="50">
        <f t="shared" si="656"/>
        <v>0</v>
      </c>
      <c r="AB1632" s="50"/>
      <c r="AC1632" s="50">
        <f t="shared" si="667"/>
        <v>0</v>
      </c>
      <c r="AD1632" s="50"/>
      <c r="AE1632" s="50">
        <f t="shared" si="660"/>
        <v>0</v>
      </c>
      <c r="AF1632" s="50"/>
      <c r="AG1632" s="50">
        <f t="shared" si="661"/>
        <v>0</v>
      </c>
      <c r="AH1632" s="50"/>
      <c r="AI1632" s="50">
        <f t="shared" si="658"/>
        <v>0</v>
      </c>
      <c r="AJ1632" s="50"/>
      <c r="AK1632" s="50">
        <f t="shared" si="657"/>
        <v>0</v>
      </c>
      <c r="AL1632" s="50"/>
      <c r="AM1632" s="50">
        <f t="shared" si="668"/>
        <v>0</v>
      </c>
      <c r="AN1632" s="50"/>
      <c r="AO1632" s="50">
        <f t="shared" si="669"/>
        <v>0</v>
      </c>
      <c r="AP1632" s="49">
        <f t="shared" si="670"/>
        <v>0</v>
      </c>
      <c r="AQ1632" s="49">
        <f t="shared" si="663"/>
        <v>0</v>
      </c>
      <c r="AR1632" s="49">
        <f t="shared" si="664"/>
        <v>0</v>
      </c>
      <c r="AS1632" s="58">
        <f t="shared" si="665"/>
        <v>0</v>
      </c>
      <c r="AT1632" s="47"/>
      <c r="AU1632" s="46"/>
      <c r="AV1632" s="24">
        <f t="shared" si="672"/>
        <v>0</v>
      </c>
      <c r="AW1632" s="23" t="str">
        <f>IF(COUNTIF(AW1633:AW1671,"MEDIDO")&lt;&gt;0,"MEDIDO","NÃO MEDIDO")</f>
        <v>MEDIDO</v>
      </c>
      <c r="AX1632" s="45"/>
    </row>
    <row r="1633" spans="1:50" s="41" customFormat="1" ht="30" customHeight="1" x14ac:dyDescent="0.2">
      <c r="A1633" s="60" t="s">
        <v>41</v>
      </c>
      <c r="B1633" s="60"/>
      <c r="C1633" s="57">
        <v>200100</v>
      </c>
      <c r="D1633" s="56" t="s">
        <v>248</v>
      </c>
      <c r="E1633" s="55"/>
      <c r="F1633" s="53"/>
      <c r="G1633" s="53">
        <v>0</v>
      </c>
      <c r="H1633" s="54">
        <v>0</v>
      </c>
      <c r="I1633" s="54"/>
      <c r="J1633" s="54">
        <v>0</v>
      </c>
      <c r="K1633" s="53">
        <f t="shared" si="666"/>
        <v>0</v>
      </c>
      <c r="L1633" s="52"/>
      <c r="M1633" s="51">
        <f t="shared" si="671"/>
        <v>0</v>
      </c>
      <c r="N1633" s="50"/>
      <c r="O1633" s="50">
        <f t="shared" si="650"/>
        <v>0</v>
      </c>
      <c r="P1633" s="50"/>
      <c r="Q1633" s="50">
        <f t="shared" si="651"/>
        <v>0</v>
      </c>
      <c r="R1633" s="50"/>
      <c r="S1633" s="50">
        <f t="shared" si="652"/>
        <v>0</v>
      </c>
      <c r="T1633" s="50"/>
      <c r="U1633" s="50">
        <f t="shared" si="653"/>
        <v>0</v>
      </c>
      <c r="V1633" s="50"/>
      <c r="W1633" s="50">
        <f t="shared" si="654"/>
        <v>0</v>
      </c>
      <c r="X1633" s="50"/>
      <c r="Y1633" s="50">
        <f t="shared" si="655"/>
        <v>0</v>
      </c>
      <c r="Z1633" s="50"/>
      <c r="AA1633" s="50">
        <f t="shared" si="656"/>
        <v>0</v>
      </c>
      <c r="AB1633" s="50"/>
      <c r="AC1633" s="50">
        <f t="shared" si="667"/>
        <v>0</v>
      </c>
      <c r="AD1633" s="50"/>
      <c r="AE1633" s="50">
        <f t="shared" si="660"/>
        <v>0</v>
      </c>
      <c r="AF1633" s="50"/>
      <c r="AG1633" s="50">
        <f t="shared" si="661"/>
        <v>0</v>
      </c>
      <c r="AH1633" s="50"/>
      <c r="AI1633" s="50">
        <f t="shared" si="658"/>
        <v>0</v>
      </c>
      <c r="AJ1633" s="50"/>
      <c r="AK1633" s="50">
        <f t="shared" si="657"/>
        <v>0</v>
      </c>
      <c r="AL1633" s="50"/>
      <c r="AM1633" s="50">
        <f t="shared" si="668"/>
        <v>0</v>
      </c>
      <c r="AN1633" s="50"/>
      <c r="AO1633" s="50">
        <f t="shared" si="669"/>
        <v>0</v>
      </c>
      <c r="AP1633" s="49">
        <f t="shared" si="670"/>
        <v>0</v>
      </c>
      <c r="AQ1633" s="49">
        <f t="shared" si="663"/>
        <v>0</v>
      </c>
      <c r="AR1633" s="49">
        <f t="shared" si="664"/>
        <v>0</v>
      </c>
      <c r="AS1633" s="58">
        <f t="shared" si="665"/>
        <v>0</v>
      </c>
      <c r="AT1633" s="47"/>
      <c r="AU1633" s="46"/>
      <c r="AV1633" s="24">
        <f t="shared" si="672"/>
        <v>0</v>
      </c>
      <c r="AW1633" s="23" t="str">
        <f>IF(COUNTIF(AW1634:AW1639,"MEDIDO")&lt;&gt;0,"MEDIDO","NÃO MEDIDO")</f>
        <v>MEDIDO</v>
      </c>
      <c r="AX1633" s="45"/>
    </row>
    <row r="1634" spans="1:50" s="41" customFormat="1" ht="45.75" customHeight="1" x14ac:dyDescent="0.2">
      <c r="A1634" s="41" t="s">
        <v>39</v>
      </c>
      <c r="C1634" s="57" t="s">
        <v>247</v>
      </c>
      <c r="D1634" s="56" t="s">
        <v>246</v>
      </c>
      <c r="E1634" s="55" t="s">
        <v>36</v>
      </c>
      <c r="F1634" s="53">
        <v>586</v>
      </c>
      <c r="G1634" s="53">
        <v>0</v>
      </c>
      <c r="H1634" s="54">
        <v>0</v>
      </c>
      <c r="I1634" s="54"/>
      <c r="J1634" s="54">
        <v>0</v>
      </c>
      <c r="K1634" s="53">
        <f t="shared" si="666"/>
        <v>586</v>
      </c>
      <c r="L1634" s="52">
        <v>12.37</v>
      </c>
      <c r="M1634" s="51">
        <f t="shared" si="671"/>
        <v>7248.82</v>
      </c>
      <c r="N1634" s="50"/>
      <c r="O1634" s="50">
        <f t="shared" ref="O1634:O1697" si="673">ROUND(N1634*$L1634,2)</f>
        <v>0</v>
      </c>
      <c r="P1634" s="50"/>
      <c r="Q1634" s="50">
        <f t="shared" ref="Q1634:Q1697" si="674">ROUND(P1634*$L1634,2)</f>
        <v>0</v>
      </c>
      <c r="R1634" s="50"/>
      <c r="S1634" s="50">
        <f t="shared" ref="S1634:S1697" si="675">ROUND(R1634*$L1634,2)</f>
        <v>0</v>
      </c>
      <c r="T1634" s="50"/>
      <c r="U1634" s="50">
        <f t="shared" ref="U1634:U1697" si="676">ROUND(T1634*$L1634,2)</f>
        <v>0</v>
      </c>
      <c r="V1634" s="50"/>
      <c r="W1634" s="50">
        <f t="shared" ref="W1634:W1697" si="677">ROUND(V1634*$L1634,2)</f>
        <v>0</v>
      </c>
      <c r="X1634" s="50"/>
      <c r="Y1634" s="50">
        <f t="shared" ref="Y1634:Y1697" si="678">ROUND(X1634*$L1634,2)</f>
        <v>0</v>
      </c>
      <c r="Z1634" s="50"/>
      <c r="AA1634" s="50">
        <f t="shared" ref="AA1634:AA1697" si="679">ROUND(Z1634*$L1634,2)</f>
        <v>0</v>
      </c>
      <c r="AB1634" s="50"/>
      <c r="AC1634" s="50">
        <f t="shared" si="667"/>
        <v>0</v>
      </c>
      <c r="AD1634" s="50"/>
      <c r="AE1634" s="50">
        <f t="shared" si="660"/>
        <v>0</v>
      </c>
      <c r="AF1634" s="50"/>
      <c r="AG1634" s="50">
        <f t="shared" si="661"/>
        <v>0</v>
      </c>
      <c r="AH1634" s="50">
        <v>586</v>
      </c>
      <c r="AI1634" s="50">
        <f t="shared" si="658"/>
        <v>7248.82</v>
      </c>
      <c r="AJ1634" s="50"/>
      <c r="AK1634" s="50">
        <f t="shared" si="657"/>
        <v>0</v>
      </c>
      <c r="AL1634" s="50"/>
      <c r="AM1634" s="50">
        <f t="shared" si="668"/>
        <v>0</v>
      </c>
      <c r="AN1634" s="50"/>
      <c r="AO1634" s="50">
        <f t="shared" si="669"/>
        <v>0</v>
      </c>
      <c r="AP1634" s="49">
        <f t="shared" si="670"/>
        <v>586</v>
      </c>
      <c r="AQ1634" s="49">
        <f t="shared" si="663"/>
        <v>7248.82</v>
      </c>
      <c r="AR1634" s="49">
        <f t="shared" si="664"/>
        <v>0</v>
      </c>
      <c r="AS1634" s="58">
        <f t="shared" si="665"/>
        <v>0</v>
      </c>
      <c r="AT1634" s="47"/>
      <c r="AU1634" s="46"/>
      <c r="AV1634" s="24">
        <f t="shared" si="672"/>
        <v>0</v>
      </c>
      <c r="AW1634" s="23" t="str">
        <f t="shared" ref="AW1634:AW1639" si="680">IF(AV1634&lt;&gt;0,"MEDIDO","NÃO MEDIDO")</f>
        <v>NÃO MEDIDO</v>
      </c>
      <c r="AX1634" s="45"/>
    </row>
    <row r="1635" spans="1:50" s="41" customFormat="1" ht="45.75" customHeight="1" x14ac:dyDescent="0.2">
      <c r="A1635" s="41" t="s">
        <v>39</v>
      </c>
      <c r="C1635" s="57" t="s">
        <v>245</v>
      </c>
      <c r="D1635" s="56" t="s">
        <v>244</v>
      </c>
      <c r="E1635" s="55" t="s">
        <v>36</v>
      </c>
      <c r="F1635" s="53">
        <v>586</v>
      </c>
      <c r="G1635" s="53">
        <v>0</v>
      </c>
      <c r="H1635" s="54">
        <v>0</v>
      </c>
      <c r="I1635" s="54"/>
      <c r="J1635" s="54">
        <v>0</v>
      </c>
      <c r="K1635" s="53">
        <f t="shared" si="666"/>
        <v>586</v>
      </c>
      <c r="L1635" s="52">
        <v>4.3</v>
      </c>
      <c r="M1635" s="51">
        <f t="shared" si="671"/>
        <v>2519.8000000000002</v>
      </c>
      <c r="N1635" s="50"/>
      <c r="O1635" s="50">
        <f t="shared" si="673"/>
        <v>0</v>
      </c>
      <c r="P1635" s="50"/>
      <c r="Q1635" s="50">
        <f t="shared" si="674"/>
        <v>0</v>
      </c>
      <c r="R1635" s="50"/>
      <c r="S1635" s="50">
        <f t="shared" si="675"/>
        <v>0</v>
      </c>
      <c r="T1635" s="50"/>
      <c r="U1635" s="50">
        <f t="shared" si="676"/>
        <v>0</v>
      </c>
      <c r="V1635" s="50"/>
      <c r="W1635" s="50">
        <f t="shared" si="677"/>
        <v>0</v>
      </c>
      <c r="X1635" s="50"/>
      <c r="Y1635" s="50">
        <f t="shared" si="678"/>
        <v>0</v>
      </c>
      <c r="Z1635" s="50"/>
      <c r="AA1635" s="50">
        <f t="shared" si="679"/>
        <v>0</v>
      </c>
      <c r="AB1635" s="50"/>
      <c r="AC1635" s="50">
        <f t="shared" si="667"/>
        <v>0</v>
      </c>
      <c r="AD1635" s="50"/>
      <c r="AE1635" s="50">
        <f t="shared" si="660"/>
        <v>0</v>
      </c>
      <c r="AF1635" s="50"/>
      <c r="AG1635" s="50">
        <f t="shared" si="661"/>
        <v>0</v>
      </c>
      <c r="AH1635" s="50">
        <v>586</v>
      </c>
      <c r="AI1635" s="50">
        <f t="shared" si="658"/>
        <v>2519.8000000000002</v>
      </c>
      <c r="AJ1635" s="50"/>
      <c r="AK1635" s="50">
        <f t="shared" si="657"/>
        <v>0</v>
      </c>
      <c r="AL1635" s="50"/>
      <c r="AM1635" s="50">
        <f t="shared" si="668"/>
        <v>0</v>
      </c>
      <c r="AN1635" s="50"/>
      <c r="AO1635" s="50">
        <f t="shared" si="669"/>
        <v>0</v>
      </c>
      <c r="AP1635" s="49">
        <f t="shared" si="670"/>
        <v>586</v>
      </c>
      <c r="AQ1635" s="49">
        <f t="shared" si="663"/>
        <v>2519.8000000000002</v>
      </c>
      <c r="AR1635" s="49">
        <f t="shared" si="664"/>
        <v>0</v>
      </c>
      <c r="AS1635" s="58">
        <f t="shared" si="665"/>
        <v>0</v>
      </c>
      <c r="AT1635" s="47"/>
      <c r="AU1635" s="46"/>
      <c r="AV1635" s="24">
        <f t="shared" si="672"/>
        <v>0</v>
      </c>
      <c r="AW1635" s="23" t="str">
        <f t="shared" si="680"/>
        <v>NÃO MEDIDO</v>
      </c>
      <c r="AX1635" s="45"/>
    </row>
    <row r="1636" spans="1:50" s="41" customFormat="1" ht="45.75" customHeight="1" x14ac:dyDescent="0.2">
      <c r="A1636" s="41" t="s">
        <v>39</v>
      </c>
      <c r="C1636" s="57" t="s">
        <v>243</v>
      </c>
      <c r="D1636" s="56" t="s">
        <v>242</v>
      </c>
      <c r="E1636" s="55" t="s">
        <v>36</v>
      </c>
      <c r="F1636" s="53">
        <v>1686</v>
      </c>
      <c r="G1636" s="53">
        <v>0</v>
      </c>
      <c r="H1636" s="54">
        <v>0</v>
      </c>
      <c r="I1636" s="54"/>
      <c r="J1636" s="54">
        <v>0</v>
      </c>
      <c r="K1636" s="53">
        <f t="shared" si="666"/>
        <v>1686</v>
      </c>
      <c r="L1636" s="52">
        <v>53.79</v>
      </c>
      <c r="M1636" s="51">
        <f t="shared" si="671"/>
        <v>90689.94</v>
      </c>
      <c r="N1636" s="50"/>
      <c r="O1636" s="50">
        <f t="shared" si="673"/>
        <v>0</v>
      </c>
      <c r="P1636" s="50"/>
      <c r="Q1636" s="50">
        <f t="shared" si="674"/>
        <v>0</v>
      </c>
      <c r="R1636" s="50"/>
      <c r="S1636" s="50">
        <f t="shared" si="675"/>
        <v>0</v>
      </c>
      <c r="T1636" s="50">
        <v>1513.56</v>
      </c>
      <c r="U1636" s="50">
        <f t="shared" si="676"/>
        <v>81414.39</v>
      </c>
      <c r="V1636" s="50"/>
      <c r="W1636" s="50">
        <f t="shared" si="677"/>
        <v>0</v>
      </c>
      <c r="X1636" s="50"/>
      <c r="Y1636" s="50">
        <f t="shared" si="678"/>
        <v>0</v>
      </c>
      <c r="Z1636" s="50"/>
      <c r="AA1636" s="50">
        <f t="shared" si="679"/>
        <v>0</v>
      </c>
      <c r="AB1636" s="50"/>
      <c r="AC1636" s="50">
        <f t="shared" si="667"/>
        <v>0</v>
      </c>
      <c r="AD1636" s="50"/>
      <c r="AE1636" s="50">
        <f t="shared" si="660"/>
        <v>0</v>
      </c>
      <c r="AF1636" s="50"/>
      <c r="AG1636" s="50">
        <f t="shared" si="661"/>
        <v>0</v>
      </c>
      <c r="AH1636" s="50">
        <v>35.65</v>
      </c>
      <c r="AI1636" s="50">
        <f t="shared" si="658"/>
        <v>1917.61</v>
      </c>
      <c r="AJ1636" s="50"/>
      <c r="AK1636" s="50">
        <f t="shared" si="657"/>
        <v>0</v>
      </c>
      <c r="AL1636" s="50"/>
      <c r="AM1636" s="50">
        <f t="shared" si="668"/>
        <v>0</v>
      </c>
      <c r="AN1636" s="50"/>
      <c r="AO1636" s="50">
        <f t="shared" si="669"/>
        <v>0</v>
      </c>
      <c r="AP1636" s="49">
        <f t="shared" si="670"/>
        <v>1549.21</v>
      </c>
      <c r="AQ1636" s="49">
        <f t="shared" si="663"/>
        <v>83332</v>
      </c>
      <c r="AR1636" s="49">
        <f t="shared" si="664"/>
        <v>136.78999999999996</v>
      </c>
      <c r="AS1636" s="58">
        <f t="shared" si="665"/>
        <v>7357.9400000000023</v>
      </c>
      <c r="AT1636" s="47"/>
      <c r="AU1636" s="46"/>
      <c r="AV1636" s="24">
        <f t="shared" si="672"/>
        <v>0</v>
      </c>
      <c r="AW1636" s="23" t="str">
        <f t="shared" si="680"/>
        <v>NÃO MEDIDO</v>
      </c>
      <c r="AX1636" s="45"/>
    </row>
    <row r="1637" spans="1:50" s="41" customFormat="1" ht="57.75" customHeight="1" x14ac:dyDescent="0.2">
      <c r="A1637" s="41" t="s">
        <v>39</v>
      </c>
      <c r="C1637" s="57" t="s">
        <v>241</v>
      </c>
      <c r="D1637" s="56" t="s">
        <v>240</v>
      </c>
      <c r="E1637" s="55" t="s">
        <v>36</v>
      </c>
      <c r="F1637" s="53">
        <v>11.9</v>
      </c>
      <c r="G1637" s="53">
        <v>281.83</v>
      </c>
      <c r="H1637" s="54">
        <v>63.17</v>
      </c>
      <c r="I1637" s="54">
        <v>295</v>
      </c>
      <c r="J1637" s="54">
        <v>0</v>
      </c>
      <c r="K1637" s="53">
        <f t="shared" si="666"/>
        <v>651.9</v>
      </c>
      <c r="L1637" s="52">
        <v>388.45</v>
      </c>
      <c r="M1637" s="51">
        <f t="shared" si="671"/>
        <v>253230.56</v>
      </c>
      <c r="N1637" s="50"/>
      <c r="O1637" s="50">
        <f t="shared" si="673"/>
        <v>0</v>
      </c>
      <c r="P1637" s="50"/>
      <c r="Q1637" s="50">
        <f t="shared" si="674"/>
        <v>0</v>
      </c>
      <c r="R1637" s="50"/>
      <c r="S1637" s="50">
        <f t="shared" si="675"/>
        <v>0</v>
      </c>
      <c r="T1637" s="50">
        <v>11.9</v>
      </c>
      <c r="U1637" s="50">
        <f t="shared" si="676"/>
        <v>4622.5600000000004</v>
      </c>
      <c r="V1637" s="50"/>
      <c r="W1637" s="50">
        <f t="shared" si="677"/>
        <v>0</v>
      </c>
      <c r="X1637" s="50"/>
      <c r="Y1637" s="50">
        <f t="shared" si="678"/>
        <v>0</v>
      </c>
      <c r="Z1637" s="50"/>
      <c r="AA1637" s="50">
        <f t="shared" si="679"/>
        <v>0</v>
      </c>
      <c r="AB1637" s="50">
        <v>281.83</v>
      </c>
      <c r="AC1637" s="50">
        <f t="shared" si="667"/>
        <v>109476.86</v>
      </c>
      <c r="AD1637" s="50">
        <v>63.17</v>
      </c>
      <c r="AE1637" s="50">
        <f t="shared" si="660"/>
        <v>24538.39</v>
      </c>
      <c r="AF1637" s="50"/>
      <c r="AG1637" s="50">
        <f t="shared" si="661"/>
        <v>0</v>
      </c>
      <c r="AH1637" s="50">
        <v>290.63</v>
      </c>
      <c r="AI1637" s="50">
        <f t="shared" si="658"/>
        <v>112895.22</v>
      </c>
      <c r="AJ1637" s="50"/>
      <c r="AK1637" s="50">
        <f t="shared" si="657"/>
        <v>0</v>
      </c>
      <c r="AL1637" s="50"/>
      <c r="AM1637" s="50">
        <f t="shared" si="668"/>
        <v>0</v>
      </c>
      <c r="AN1637" s="50"/>
      <c r="AO1637" s="50">
        <f t="shared" si="669"/>
        <v>0</v>
      </c>
      <c r="AP1637" s="49">
        <f t="shared" si="670"/>
        <v>647.53</v>
      </c>
      <c r="AQ1637" s="49">
        <f t="shared" si="663"/>
        <v>251533.03</v>
      </c>
      <c r="AR1637" s="49">
        <f t="shared" si="664"/>
        <v>4.3700000000000045</v>
      </c>
      <c r="AS1637" s="58">
        <f t="shared" si="665"/>
        <v>1697.5299999999988</v>
      </c>
      <c r="AT1637" s="47"/>
      <c r="AU1637" s="46"/>
      <c r="AV1637" s="24">
        <f t="shared" si="672"/>
        <v>0</v>
      </c>
      <c r="AW1637" s="23" t="str">
        <f t="shared" si="680"/>
        <v>NÃO MEDIDO</v>
      </c>
      <c r="AX1637" s="45"/>
    </row>
    <row r="1638" spans="1:50" s="41" customFormat="1" ht="55.5" customHeight="1" x14ac:dyDescent="0.2">
      <c r="A1638" s="41" t="s">
        <v>39</v>
      </c>
      <c r="C1638" s="57" t="s">
        <v>239</v>
      </c>
      <c r="D1638" s="56" t="s">
        <v>238</v>
      </c>
      <c r="E1638" s="55" t="s">
        <v>36</v>
      </c>
      <c r="F1638" s="53">
        <v>11.9</v>
      </c>
      <c r="G1638" s="53">
        <v>281.83</v>
      </c>
      <c r="H1638" s="54">
        <v>63.17</v>
      </c>
      <c r="I1638" s="54">
        <v>295</v>
      </c>
      <c r="J1638" s="54">
        <v>0</v>
      </c>
      <c r="K1638" s="53">
        <f t="shared" si="666"/>
        <v>651.9</v>
      </c>
      <c r="L1638" s="52">
        <v>388.45</v>
      </c>
      <c r="M1638" s="51">
        <f t="shared" si="671"/>
        <v>253230.56</v>
      </c>
      <c r="N1638" s="50"/>
      <c r="O1638" s="50">
        <f t="shared" si="673"/>
        <v>0</v>
      </c>
      <c r="P1638" s="50"/>
      <c r="Q1638" s="50">
        <f t="shared" si="674"/>
        <v>0</v>
      </c>
      <c r="R1638" s="50"/>
      <c r="S1638" s="50">
        <f t="shared" si="675"/>
        <v>0</v>
      </c>
      <c r="T1638" s="50"/>
      <c r="U1638" s="50">
        <f t="shared" si="676"/>
        <v>0</v>
      </c>
      <c r="V1638" s="50"/>
      <c r="W1638" s="50">
        <f t="shared" si="677"/>
        <v>0</v>
      </c>
      <c r="X1638" s="50"/>
      <c r="Y1638" s="50">
        <f t="shared" si="678"/>
        <v>0</v>
      </c>
      <c r="Z1638" s="50"/>
      <c r="AA1638" s="50">
        <f t="shared" si="679"/>
        <v>0</v>
      </c>
      <c r="AB1638" s="50">
        <v>293.73</v>
      </c>
      <c r="AC1638" s="50">
        <f t="shared" si="667"/>
        <v>114099.42</v>
      </c>
      <c r="AD1638" s="50">
        <v>63.17</v>
      </c>
      <c r="AE1638" s="50">
        <f t="shared" si="660"/>
        <v>24538.39</v>
      </c>
      <c r="AF1638" s="50"/>
      <c r="AG1638" s="50">
        <f t="shared" si="661"/>
        <v>0</v>
      </c>
      <c r="AH1638" s="50">
        <v>290.63</v>
      </c>
      <c r="AI1638" s="50">
        <f t="shared" si="658"/>
        <v>112895.22</v>
      </c>
      <c r="AJ1638" s="50"/>
      <c r="AK1638" s="50">
        <f t="shared" si="657"/>
        <v>0</v>
      </c>
      <c r="AL1638" s="50"/>
      <c r="AM1638" s="50">
        <f t="shared" si="668"/>
        <v>0</v>
      </c>
      <c r="AN1638" s="50"/>
      <c r="AO1638" s="50">
        <f t="shared" si="669"/>
        <v>0</v>
      </c>
      <c r="AP1638" s="49">
        <f t="shared" si="670"/>
        <v>647.53</v>
      </c>
      <c r="AQ1638" s="49">
        <f t="shared" si="663"/>
        <v>251533.03</v>
      </c>
      <c r="AR1638" s="49">
        <f t="shared" si="664"/>
        <v>4.3700000000000045</v>
      </c>
      <c r="AS1638" s="58">
        <f t="shared" si="665"/>
        <v>1697.5299999999988</v>
      </c>
      <c r="AT1638" s="47"/>
      <c r="AU1638" s="46"/>
      <c r="AV1638" s="24">
        <f t="shared" si="672"/>
        <v>0</v>
      </c>
      <c r="AW1638" s="23" t="str">
        <f t="shared" si="680"/>
        <v>NÃO MEDIDO</v>
      </c>
      <c r="AX1638" s="45"/>
    </row>
    <row r="1639" spans="1:50" s="41" customFormat="1" ht="45.75" customHeight="1" x14ac:dyDescent="0.2">
      <c r="A1639" s="41" t="s">
        <v>39</v>
      </c>
      <c r="C1639" s="57" t="s">
        <v>237</v>
      </c>
      <c r="D1639" s="56" t="s">
        <v>236</v>
      </c>
      <c r="E1639" s="55" t="s">
        <v>36</v>
      </c>
      <c r="F1639" s="53">
        <v>586</v>
      </c>
      <c r="G1639" s="53">
        <v>0</v>
      </c>
      <c r="H1639" s="54">
        <v>0</v>
      </c>
      <c r="I1639" s="54"/>
      <c r="J1639" s="54">
        <v>0</v>
      </c>
      <c r="K1639" s="53">
        <f t="shared" si="666"/>
        <v>586</v>
      </c>
      <c r="L1639" s="52">
        <v>26.7</v>
      </c>
      <c r="M1639" s="51">
        <f t="shared" si="671"/>
        <v>15646.2</v>
      </c>
      <c r="N1639" s="50"/>
      <c r="O1639" s="50">
        <f t="shared" si="673"/>
        <v>0</v>
      </c>
      <c r="P1639" s="50"/>
      <c r="Q1639" s="50">
        <f t="shared" si="674"/>
        <v>0</v>
      </c>
      <c r="R1639" s="50"/>
      <c r="S1639" s="50">
        <f t="shared" si="675"/>
        <v>0</v>
      </c>
      <c r="T1639" s="50"/>
      <c r="U1639" s="50">
        <f t="shared" si="676"/>
        <v>0</v>
      </c>
      <c r="V1639" s="50"/>
      <c r="W1639" s="50">
        <f t="shared" si="677"/>
        <v>0</v>
      </c>
      <c r="X1639" s="50"/>
      <c r="Y1639" s="50">
        <f t="shared" si="678"/>
        <v>0</v>
      </c>
      <c r="Z1639" s="50"/>
      <c r="AA1639" s="50">
        <f t="shared" si="679"/>
        <v>0</v>
      </c>
      <c r="AB1639" s="50"/>
      <c r="AC1639" s="50">
        <f t="shared" si="667"/>
        <v>0</v>
      </c>
      <c r="AD1639" s="50"/>
      <c r="AE1639" s="50">
        <f t="shared" si="660"/>
        <v>0</v>
      </c>
      <c r="AF1639" s="50"/>
      <c r="AG1639" s="50">
        <f t="shared" si="661"/>
        <v>0</v>
      </c>
      <c r="AH1639" s="50"/>
      <c r="AI1639" s="50">
        <f t="shared" si="658"/>
        <v>0</v>
      </c>
      <c r="AJ1639" s="50">
        <v>586</v>
      </c>
      <c r="AK1639" s="50">
        <f t="shared" si="657"/>
        <v>15646.2</v>
      </c>
      <c r="AL1639" s="50"/>
      <c r="AM1639" s="50">
        <f t="shared" si="668"/>
        <v>0</v>
      </c>
      <c r="AN1639" s="50"/>
      <c r="AO1639" s="50">
        <f t="shared" si="669"/>
        <v>0</v>
      </c>
      <c r="AP1639" s="49">
        <f t="shared" si="670"/>
        <v>586</v>
      </c>
      <c r="AQ1639" s="49">
        <f t="shared" si="663"/>
        <v>15646.2</v>
      </c>
      <c r="AR1639" s="49">
        <f t="shared" si="664"/>
        <v>0</v>
      </c>
      <c r="AS1639" s="58">
        <f t="shared" si="665"/>
        <v>0</v>
      </c>
      <c r="AT1639" s="47"/>
      <c r="AU1639" s="46"/>
      <c r="AV1639" s="24">
        <f t="shared" si="672"/>
        <v>586</v>
      </c>
      <c r="AW1639" s="23" t="str">
        <f t="shared" si="680"/>
        <v>MEDIDO</v>
      </c>
      <c r="AX1639" s="45"/>
    </row>
    <row r="1640" spans="1:50" s="41" customFormat="1" ht="30" customHeight="1" x14ac:dyDescent="0.2">
      <c r="A1640" s="60" t="s">
        <v>41</v>
      </c>
      <c r="B1640" s="60"/>
      <c r="C1640" s="57">
        <v>200200</v>
      </c>
      <c r="D1640" s="56" t="s">
        <v>235</v>
      </c>
      <c r="E1640" s="55"/>
      <c r="F1640" s="53"/>
      <c r="G1640" s="53">
        <v>0</v>
      </c>
      <c r="H1640" s="54">
        <v>0</v>
      </c>
      <c r="I1640" s="54"/>
      <c r="J1640" s="54">
        <v>0</v>
      </c>
      <c r="K1640" s="53">
        <f t="shared" si="666"/>
        <v>0</v>
      </c>
      <c r="L1640" s="52"/>
      <c r="M1640" s="51">
        <f t="shared" si="671"/>
        <v>0</v>
      </c>
      <c r="N1640" s="50"/>
      <c r="O1640" s="50">
        <f t="shared" si="673"/>
        <v>0</v>
      </c>
      <c r="P1640" s="50"/>
      <c r="Q1640" s="50">
        <f t="shared" si="674"/>
        <v>0</v>
      </c>
      <c r="R1640" s="50"/>
      <c r="S1640" s="50">
        <f t="shared" si="675"/>
        <v>0</v>
      </c>
      <c r="T1640" s="50"/>
      <c r="U1640" s="50">
        <f t="shared" si="676"/>
        <v>0</v>
      </c>
      <c r="V1640" s="50"/>
      <c r="W1640" s="50">
        <f t="shared" si="677"/>
        <v>0</v>
      </c>
      <c r="X1640" s="50"/>
      <c r="Y1640" s="50">
        <f t="shared" si="678"/>
        <v>0</v>
      </c>
      <c r="Z1640" s="50"/>
      <c r="AA1640" s="50">
        <f t="shared" si="679"/>
        <v>0</v>
      </c>
      <c r="AB1640" s="50"/>
      <c r="AC1640" s="50">
        <f t="shared" si="667"/>
        <v>0</v>
      </c>
      <c r="AD1640" s="50"/>
      <c r="AE1640" s="50">
        <f t="shared" si="660"/>
        <v>0</v>
      </c>
      <c r="AF1640" s="50"/>
      <c r="AG1640" s="50">
        <f t="shared" si="661"/>
        <v>0</v>
      </c>
      <c r="AH1640" s="50"/>
      <c r="AI1640" s="50">
        <f t="shared" si="658"/>
        <v>0</v>
      </c>
      <c r="AJ1640" s="50"/>
      <c r="AK1640" s="50">
        <f t="shared" si="657"/>
        <v>0</v>
      </c>
      <c r="AL1640" s="50"/>
      <c r="AM1640" s="50">
        <f t="shared" si="668"/>
        <v>0</v>
      </c>
      <c r="AN1640" s="50"/>
      <c r="AO1640" s="50">
        <f t="shared" si="669"/>
        <v>0</v>
      </c>
      <c r="AP1640" s="49">
        <f t="shared" si="670"/>
        <v>0</v>
      </c>
      <c r="AQ1640" s="49">
        <f t="shared" si="663"/>
        <v>0</v>
      </c>
      <c r="AR1640" s="49">
        <f t="shared" si="664"/>
        <v>0</v>
      </c>
      <c r="AS1640" s="58">
        <f t="shared" si="665"/>
        <v>0</v>
      </c>
      <c r="AT1640" s="47"/>
      <c r="AU1640" s="46"/>
      <c r="AV1640" s="24">
        <f t="shared" si="672"/>
        <v>0</v>
      </c>
      <c r="AW1640" s="23" t="str">
        <f>IF(COUNTIF(AW1641:AW1650,"MEDIDO")&lt;&gt;0,"MEDIDO","NÃO MEDIDO")</f>
        <v>MEDIDO</v>
      </c>
      <c r="AX1640" s="45"/>
    </row>
    <row r="1641" spans="1:50" s="41" customFormat="1" ht="39" customHeight="1" x14ac:dyDescent="0.2">
      <c r="A1641" s="41" t="s">
        <v>39</v>
      </c>
      <c r="C1641" s="57" t="s">
        <v>234</v>
      </c>
      <c r="D1641" s="56" t="s">
        <v>233</v>
      </c>
      <c r="E1641" s="55" t="s">
        <v>36</v>
      </c>
      <c r="F1641" s="53">
        <v>321.5</v>
      </c>
      <c r="G1641" s="53">
        <v>0</v>
      </c>
      <c r="H1641" s="54">
        <v>0</v>
      </c>
      <c r="I1641" s="54"/>
      <c r="J1641" s="54">
        <v>0</v>
      </c>
      <c r="K1641" s="53">
        <f t="shared" si="666"/>
        <v>321.5</v>
      </c>
      <c r="L1641" s="52">
        <v>8.94</v>
      </c>
      <c r="M1641" s="51">
        <f t="shared" si="671"/>
        <v>2874.21</v>
      </c>
      <c r="N1641" s="50"/>
      <c r="O1641" s="50">
        <f t="shared" si="673"/>
        <v>0</v>
      </c>
      <c r="P1641" s="50"/>
      <c r="Q1641" s="50">
        <f t="shared" si="674"/>
        <v>0</v>
      </c>
      <c r="R1641" s="50"/>
      <c r="S1641" s="50">
        <f t="shared" si="675"/>
        <v>0</v>
      </c>
      <c r="T1641" s="50"/>
      <c r="U1641" s="50">
        <f t="shared" si="676"/>
        <v>0</v>
      </c>
      <c r="V1641" s="50"/>
      <c r="W1641" s="50">
        <f t="shared" si="677"/>
        <v>0</v>
      </c>
      <c r="X1641" s="50"/>
      <c r="Y1641" s="50">
        <f t="shared" si="678"/>
        <v>0</v>
      </c>
      <c r="Z1641" s="50">
        <v>321.5</v>
      </c>
      <c r="AA1641" s="50">
        <f t="shared" si="679"/>
        <v>2874.21</v>
      </c>
      <c r="AB1641" s="50"/>
      <c r="AC1641" s="50">
        <f t="shared" si="667"/>
        <v>0</v>
      </c>
      <c r="AD1641" s="50"/>
      <c r="AE1641" s="50">
        <f t="shared" si="660"/>
        <v>0</v>
      </c>
      <c r="AF1641" s="50"/>
      <c r="AG1641" s="50">
        <f t="shared" si="661"/>
        <v>0</v>
      </c>
      <c r="AH1641" s="50"/>
      <c r="AI1641" s="50">
        <f t="shared" si="658"/>
        <v>0</v>
      </c>
      <c r="AJ1641" s="50"/>
      <c r="AK1641" s="50">
        <f t="shared" si="657"/>
        <v>0</v>
      </c>
      <c r="AL1641" s="50"/>
      <c r="AM1641" s="50">
        <f t="shared" si="668"/>
        <v>0</v>
      </c>
      <c r="AN1641" s="50"/>
      <c r="AO1641" s="50">
        <f t="shared" si="669"/>
        <v>0</v>
      </c>
      <c r="AP1641" s="49">
        <f t="shared" si="670"/>
        <v>321.5</v>
      </c>
      <c r="AQ1641" s="49">
        <f t="shared" si="663"/>
        <v>2874.21</v>
      </c>
      <c r="AR1641" s="49">
        <f t="shared" si="664"/>
        <v>0</v>
      </c>
      <c r="AS1641" s="58">
        <f t="shared" si="665"/>
        <v>0</v>
      </c>
      <c r="AT1641" s="47"/>
      <c r="AU1641" s="46"/>
      <c r="AV1641" s="24">
        <f t="shared" si="672"/>
        <v>0</v>
      </c>
      <c r="AW1641" s="23" t="str">
        <f t="shared" ref="AW1641:AW1650" si="681">IF(AV1641&lt;&gt;0,"MEDIDO","NÃO MEDIDO")</f>
        <v>NÃO MEDIDO</v>
      </c>
      <c r="AX1641" s="45"/>
    </row>
    <row r="1642" spans="1:50" s="41" customFormat="1" ht="39" customHeight="1" x14ac:dyDescent="0.2">
      <c r="A1642" s="41" t="s">
        <v>39</v>
      </c>
      <c r="C1642" s="57" t="s">
        <v>232</v>
      </c>
      <c r="D1642" s="56" t="s">
        <v>231</v>
      </c>
      <c r="E1642" s="55" t="s">
        <v>36</v>
      </c>
      <c r="F1642" s="53">
        <v>321.5</v>
      </c>
      <c r="G1642" s="53">
        <v>0</v>
      </c>
      <c r="H1642" s="54">
        <v>0</v>
      </c>
      <c r="I1642" s="54"/>
      <c r="J1642" s="54">
        <v>0</v>
      </c>
      <c r="K1642" s="53">
        <f t="shared" si="666"/>
        <v>321.5</v>
      </c>
      <c r="L1642" s="52">
        <v>59.09</v>
      </c>
      <c r="M1642" s="51">
        <f t="shared" si="671"/>
        <v>18997.439999999999</v>
      </c>
      <c r="N1642" s="50"/>
      <c r="O1642" s="50">
        <f t="shared" si="673"/>
        <v>0</v>
      </c>
      <c r="P1642" s="50"/>
      <c r="Q1642" s="50">
        <f t="shared" si="674"/>
        <v>0</v>
      </c>
      <c r="R1642" s="50"/>
      <c r="S1642" s="50">
        <f t="shared" si="675"/>
        <v>0</v>
      </c>
      <c r="T1642" s="50"/>
      <c r="U1642" s="50">
        <f t="shared" si="676"/>
        <v>0</v>
      </c>
      <c r="V1642" s="50"/>
      <c r="W1642" s="50">
        <f t="shared" si="677"/>
        <v>0</v>
      </c>
      <c r="X1642" s="50"/>
      <c r="Y1642" s="50">
        <f t="shared" si="678"/>
        <v>0</v>
      </c>
      <c r="Z1642" s="50">
        <v>321.5</v>
      </c>
      <c r="AA1642" s="50">
        <f t="shared" si="679"/>
        <v>18997.439999999999</v>
      </c>
      <c r="AB1642" s="50"/>
      <c r="AC1642" s="50">
        <f t="shared" si="667"/>
        <v>0</v>
      </c>
      <c r="AD1642" s="50"/>
      <c r="AE1642" s="50">
        <f t="shared" si="660"/>
        <v>0</v>
      </c>
      <c r="AF1642" s="50"/>
      <c r="AG1642" s="50">
        <f t="shared" si="661"/>
        <v>0</v>
      </c>
      <c r="AH1642" s="50"/>
      <c r="AI1642" s="50">
        <f t="shared" si="658"/>
        <v>0</v>
      </c>
      <c r="AJ1642" s="50"/>
      <c r="AK1642" s="50">
        <f t="shared" si="657"/>
        <v>0</v>
      </c>
      <c r="AL1642" s="50"/>
      <c r="AM1642" s="50">
        <f t="shared" si="668"/>
        <v>0</v>
      </c>
      <c r="AN1642" s="50"/>
      <c r="AO1642" s="50">
        <f t="shared" si="669"/>
        <v>0</v>
      </c>
      <c r="AP1642" s="49">
        <f t="shared" si="670"/>
        <v>321.5</v>
      </c>
      <c r="AQ1642" s="49">
        <f t="shared" si="663"/>
        <v>18997.439999999999</v>
      </c>
      <c r="AR1642" s="49">
        <f t="shared" si="664"/>
        <v>0</v>
      </c>
      <c r="AS1642" s="58">
        <f t="shared" si="665"/>
        <v>0</v>
      </c>
      <c r="AT1642" s="47"/>
      <c r="AU1642" s="46"/>
      <c r="AV1642" s="24">
        <f t="shared" si="672"/>
        <v>0</v>
      </c>
      <c r="AW1642" s="23" t="str">
        <f t="shared" si="681"/>
        <v>NÃO MEDIDO</v>
      </c>
      <c r="AX1642" s="45"/>
    </row>
    <row r="1643" spans="1:50" s="41" customFormat="1" ht="39" customHeight="1" x14ac:dyDescent="0.2">
      <c r="A1643" s="41" t="s">
        <v>39</v>
      </c>
      <c r="C1643" s="57" t="s">
        <v>230</v>
      </c>
      <c r="D1643" s="56" t="s">
        <v>229</v>
      </c>
      <c r="E1643" s="55" t="s">
        <v>36</v>
      </c>
      <c r="F1643" s="53">
        <v>1950</v>
      </c>
      <c r="G1643" s="53">
        <v>0</v>
      </c>
      <c r="H1643" s="54">
        <v>0</v>
      </c>
      <c r="I1643" s="54"/>
      <c r="J1643" s="54">
        <v>0</v>
      </c>
      <c r="K1643" s="53">
        <f t="shared" si="666"/>
        <v>1950</v>
      </c>
      <c r="L1643" s="52">
        <v>31.97</v>
      </c>
      <c r="M1643" s="51">
        <f t="shared" si="671"/>
        <v>62341.5</v>
      </c>
      <c r="N1643" s="50"/>
      <c r="O1643" s="50">
        <f t="shared" si="673"/>
        <v>0</v>
      </c>
      <c r="P1643" s="50"/>
      <c r="Q1643" s="50">
        <f t="shared" si="674"/>
        <v>0</v>
      </c>
      <c r="R1643" s="50"/>
      <c r="S1643" s="50">
        <f t="shared" si="675"/>
        <v>0</v>
      </c>
      <c r="T1643" s="50"/>
      <c r="U1643" s="50">
        <f t="shared" si="676"/>
        <v>0</v>
      </c>
      <c r="V1643" s="50"/>
      <c r="W1643" s="50">
        <f t="shared" si="677"/>
        <v>0</v>
      </c>
      <c r="X1643" s="50"/>
      <c r="Y1643" s="50">
        <f t="shared" si="678"/>
        <v>0</v>
      </c>
      <c r="Z1643" s="50"/>
      <c r="AA1643" s="50">
        <f t="shared" si="679"/>
        <v>0</v>
      </c>
      <c r="AB1643" s="50"/>
      <c r="AC1643" s="50">
        <f t="shared" si="667"/>
        <v>0</v>
      </c>
      <c r="AD1643" s="50"/>
      <c r="AE1643" s="50">
        <f t="shared" si="660"/>
        <v>0</v>
      </c>
      <c r="AF1643" s="50">
        <v>229.18</v>
      </c>
      <c r="AG1643" s="50">
        <f t="shared" si="661"/>
        <v>7326.88</v>
      </c>
      <c r="AH1643" s="50">
        <v>1040.8399999999999</v>
      </c>
      <c r="AI1643" s="50">
        <f t="shared" si="658"/>
        <v>33275.65</v>
      </c>
      <c r="AJ1643" s="50">
        <v>424.42</v>
      </c>
      <c r="AK1643" s="50">
        <f t="shared" si="657"/>
        <v>13568.71</v>
      </c>
      <c r="AL1643" s="50"/>
      <c r="AM1643" s="50">
        <f t="shared" si="668"/>
        <v>0</v>
      </c>
      <c r="AN1643" s="50"/>
      <c r="AO1643" s="50">
        <f t="shared" si="669"/>
        <v>0</v>
      </c>
      <c r="AP1643" s="49">
        <f t="shared" si="670"/>
        <v>1694.44</v>
      </c>
      <c r="AQ1643" s="49">
        <f t="shared" si="663"/>
        <v>54171.24</v>
      </c>
      <c r="AR1643" s="49">
        <f t="shared" si="664"/>
        <v>255.55999999999995</v>
      </c>
      <c r="AS1643" s="58">
        <f t="shared" si="665"/>
        <v>8170.260000000002</v>
      </c>
      <c r="AT1643" s="47"/>
      <c r="AU1643" s="46"/>
      <c r="AV1643" s="24">
        <f t="shared" si="672"/>
        <v>424.42</v>
      </c>
      <c r="AW1643" s="23" t="str">
        <f t="shared" si="681"/>
        <v>MEDIDO</v>
      </c>
      <c r="AX1643" s="45"/>
    </row>
    <row r="1644" spans="1:50" s="41" customFormat="1" ht="39" customHeight="1" x14ac:dyDescent="0.2">
      <c r="A1644" s="41" t="s">
        <v>39</v>
      </c>
      <c r="C1644" s="57" t="s">
        <v>228</v>
      </c>
      <c r="D1644" s="56" t="s">
        <v>227</v>
      </c>
      <c r="E1644" s="55" t="s">
        <v>36</v>
      </c>
      <c r="F1644" s="53">
        <v>15</v>
      </c>
      <c r="G1644" s="53">
        <v>0</v>
      </c>
      <c r="H1644" s="54">
        <v>0</v>
      </c>
      <c r="I1644" s="54"/>
      <c r="J1644" s="54">
        <v>0</v>
      </c>
      <c r="K1644" s="53">
        <f t="shared" si="666"/>
        <v>15</v>
      </c>
      <c r="L1644" s="52">
        <v>33.17</v>
      </c>
      <c r="M1644" s="51">
        <f t="shared" si="671"/>
        <v>497.55</v>
      </c>
      <c r="N1644" s="50"/>
      <c r="O1644" s="50">
        <f t="shared" si="673"/>
        <v>0</v>
      </c>
      <c r="P1644" s="50"/>
      <c r="Q1644" s="50">
        <f t="shared" si="674"/>
        <v>0</v>
      </c>
      <c r="R1644" s="50"/>
      <c r="S1644" s="50">
        <f t="shared" si="675"/>
        <v>0</v>
      </c>
      <c r="T1644" s="50"/>
      <c r="U1644" s="50">
        <f t="shared" si="676"/>
        <v>0</v>
      </c>
      <c r="V1644" s="50"/>
      <c r="W1644" s="50">
        <f t="shared" si="677"/>
        <v>0</v>
      </c>
      <c r="X1644" s="50"/>
      <c r="Y1644" s="50">
        <f t="shared" si="678"/>
        <v>0</v>
      </c>
      <c r="Z1644" s="50"/>
      <c r="AA1644" s="50">
        <f t="shared" si="679"/>
        <v>0</v>
      </c>
      <c r="AB1644" s="50"/>
      <c r="AC1644" s="50">
        <f t="shared" si="667"/>
        <v>0</v>
      </c>
      <c r="AD1644" s="50"/>
      <c r="AE1644" s="50">
        <f t="shared" si="660"/>
        <v>0</v>
      </c>
      <c r="AF1644" s="50"/>
      <c r="AG1644" s="50">
        <f t="shared" si="661"/>
        <v>0</v>
      </c>
      <c r="AH1644" s="50"/>
      <c r="AI1644" s="50">
        <f t="shared" si="658"/>
        <v>0</v>
      </c>
      <c r="AJ1644" s="50">
        <v>7.54</v>
      </c>
      <c r="AK1644" s="50">
        <f t="shared" si="657"/>
        <v>250.1</v>
      </c>
      <c r="AL1644" s="50"/>
      <c r="AM1644" s="50">
        <f t="shared" si="668"/>
        <v>0</v>
      </c>
      <c r="AN1644" s="50"/>
      <c r="AO1644" s="50">
        <f t="shared" si="669"/>
        <v>0</v>
      </c>
      <c r="AP1644" s="49">
        <f t="shared" si="670"/>
        <v>7.54</v>
      </c>
      <c r="AQ1644" s="49">
        <f t="shared" si="663"/>
        <v>250.1</v>
      </c>
      <c r="AR1644" s="49">
        <f t="shared" si="664"/>
        <v>7.46</v>
      </c>
      <c r="AS1644" s="58">
        <f t="shared" si="665"/>
        <v>247.45000000000002</v>
      </c>
      <c r="AT1644" s="47"/>
      <c r="AU1644" s="46"/>
      <c r="AV1644" s="24">
        <f t="shared" si="672"/>
        <v>7.54</v>
      </c>
      <c r="AW1644" s="23" t="str">
        <f t="shared" si="681"/>
        <v>MEDIDO</v>
      </c>
      <c r="AX1644" s="45"/>
    </row>
    <row r="1645" spans="1:50" s="41" customFormat="1" ht="39" customHeight="1" x14ac:dyDescent="0.2">
      <c r="A1645" s="41" t="s">
        <v>39</v>
      </c>
      <c r="C1645" s="57" t="s">
        <v>226</v>
      </c>
      <c r="D1645" s="56" t="s">
        <v>225</v>
      </c>
      <c r="E1645" s="55" t="s">
        <v>36</v>
      </c>
      <c r="F1645" s="53">
        <v>4</v>
      </c>
      <c r="G1645" s="53">
        <v>0</v>
      </c>
      <c r="H1645" s="54">
        <v>0</v>
      </c>
      <c r="I1645" s="54"/>
      <c r="J1645" s="54">
        <v>0</v>
      </c>
      <c r="K1645" s="53">
        <f t="shared" si="666"/>
        <v>4</v>
      </c>
      <c r="L1645" s="52">
        <v>51.08</v>
      </c>
      <c r="M1645" s="51">
        <f t="shared" si="671"/>
        <v>204.32</v>
      </c>
      <c r="N1645" s="50"/>
      <c r="O1645" s="50">
        <f t="shared" si="673"/>
        <v>0</v>
      </c>
      <c r="P1645" s="50"/>
      <c r="Q1645" s="50">
        <f t="shared" si="674"/>
        <v>0</v>
      </c>
      <c r="R1645" s="50"/>
      <c r="S1645" s="50">
        <f t="shared" si="675"/>
        <v>0</v>
      </c>
      <c r="T1645" s="50"/>
      <c r="U1645" s="50">
        <f t="shared" si="676"/>
        <v>0</v>
      </c>
      <c r="V1645" s="50"/>
      <c r="W1645" s="50">
        <f t="shared" si="677"/>
        <v>0</v>
      </c>
      <c r="X1645" s="50"/>
      <c r="Y1645" s="50">
        <f t="shared" si="678"/>
        <v>0</v>
      </c>
      <c r="Z1645" s="50"/>
      <c r="AA1645" s="50">
        <f t="shared" si="679"/>
        <v>0</v>
      </c>
      <c r="AB1645" s="50"/>
      <c r="AC1645" s="50">
        <f t="shared" si="667"/>
        <v>0</v>
      </c>
      <c r="AD1645" s="50"/>
      <c r="AE1645" s="50">
        <f t="shared" si="660"/>
        <v>0</v>
      </c>
      <c r="AF1645" s="50"/>
      <c r="AG1645" s="50">
        <f t="shared" si="661"/>
        <v>0</v>
      </c>
      <c r="AH1645" s="50"/>
      <c r="AI1645" s="50">
        <f t="shared" si="658"/>
        <v>0</v>
      </c>
      <c r="AJ1645" s="50"/>
      <c r="AK1645" s="50">
        <f t="shared" ref="AK1645:AK1708" si="682">ROUND(AJ1645*$L1645,2)</f>
        <v>0</v>
      </c>
      <c r="AL1645" s="50"/>
      <c r="AM1645" s="50">
        <f t="shared" si="668"/>
        <v>0</v>
      </c>
      <c r="AN1645" s="50"/>
      <c r="AO1645" s="50">
        <f t="shared" si="669"/>
        <v>0</v>
      </c>
      <c r="AP1645" s="49">
        <f t="shared" si="670"/>
        <v>0</v>
      </c>
      <c r="AQ1645" s="49">
        <f t="shared" si="663"/>
        <v>0</v>
      </c>
      <c r="AR1645" s="49">
        <f t="shared" si="664"/>
        <v>4</v>
      </c>
      <c r="AS1645" s="58">
        <f t="shared" si="665"/>
        <v>204.32</v>
      </c>
      <c r="AT1645" s="47"/>
      <c r="AU1645" s="46"/>
      <c r="AV1645" s="24">
        <f t="shared" si="672"/>
        <v>0</v>
      </c>
      <c r="AW1645" s="23" t="str">
        <f t="shared" si="681"/>
        <v>NÃO MEDIDO</v>
      </c>
      <c r="AX1645" s="45"/>
    </row>
    <row r="1646" spans="1:50" s="41" customFormat="1" ht="39" customHeight="1" x14ac:dyDescent="0.2">
      <c r="A1646" s="41" t="s">
        <v>39</v>
      </c>
      <c r="C1646" s="57" t="s">
        <v>224</v>
      </c>
      <c r="D1646" s="56" t="s">
        <v>223</v>
      </c>
      <c r="E1646" s="55" t="s">
        <v>36</v>
      </c>
      <c r="F1646" s="53">
        <v>86</v>
      </c>
      <c r="G1646" s="53">
        <v>0</v>
      </c>
      <c r="H1646" s="54">
        <v>0</v>
      </c>
      <c r="I1646" s="54"/>
      <c r="J1646" s="54">
        <v>0</v>
      </c>
      <c r="K1646" s="53">
        <f t="shared" si="666"/>
        <v>86</v>
      </c>
      <c r="L1646" s="52">
        <v>35.53</v>
      </c>
      <c r="M1646" s="51">
        <f t="shared" si="671"/>
        <v>3055.58</v>
      </c>
      <c r="N1646" s="50"/>
      <c r="O1646" s="50">
        <f t="shared" si="673"/>
        <v>0</v>
      </c>
      <c r="P1646" s="50"/>
      <c r="Q1646" s="50">
        <f t="shared" si="674"/>
        <v>0</v>
      </c>
      <c r="R1646" s="50"/>
      <c r="S1646" s="50">
        <f t="shared" si="675"/>
        <v>0</v>
      </c>
      <c r="T1646" s="50"/>
      <c r="U1646" s="50">
        <f t="shared" si="676"/>
        <v>0</v>
      </c>
      <c r="V1646" s="50"/>
      <c r="W1646" s="50">
        <f t="shared" si="677"/>
        <v>0</v>
      </c>
      <c r="X1646" s="50"/>
      <c r="Y1646" s="50">
        <f t="shared" si="678"/>
        <v>0</v>
      </c>
      <c r="Z1646" s="50"/>
      <c r="AA1646" s="50">
        <f t="shared" si="679"/>
        <v>0</v>
      </c>
      <c r="AB1646" s="50"/>
      <c r="AC1646" s="50">
        <f t="shared" si="667"/>
        <v>0</v>
      </c>
      <c r="AD1646" s="50"/>
      <c r="AE1646" s="50">
        <f t="shared" si="660"/>
        <v>0</v>
      </c>
      <c r="AF1646" s="50"/>
      <c r="AG1646" s="50">
        <f t="shared" si="661"/>
        <v>0</v>
      </c>
      <c r="AH1646" s="50"/>
      <c r="AI1646" s="50">
        <f t="shared" si="658"/>
        <v>0</v>
      </c>
      <c r="AJ1646" s="50"/>
      <c r="AK1646" s="50">
        <f t="shared" si="682"/>
        <v>0</v>
      </c>
      <c r="AL1646" s="50"/>
      <c r="AM1646" s="50">
        <f t="shared" si="668"/>
        <v>0</v>
      </c>
      <c r="AN1646" s="50"/>
      <c r="AO1646" s="50">
        <f t="shared" si="669"/>
        <v>0</v>
      </c>
      <c r="AP1646" s="49">
        <f t="shared" si="670"/>
        <v>0</v>
      </c>
      <c r="AQ1646" s="49">
        <f t="shared" si="663"/>
        <v>0</v>
      </c>
      <c r="AR1646" s="49">
        <f t="shared" si="664"/>
        <v>86</v>
      </c>
      <c r="AS1646" s="58">
        <f t="shared" si="665"/>
        <v>3055.58</v>
      </c>
      <c r="AT1646" s="47"/>
      <c r="AU1646" s="46"/>
      <c r="AV1646" s="24">
        <f t="shared" si="672"/>
        <v>0</v>
      </c>
      <c r="AW1646" s="23" t="str">
        <f t="shared" si="681"/>
        <v>NÃO MEDIDO</v>
      </c>
      <c r="AX1646" s="45"/>
    </row>
    <row r="1647" spans="1:50" s="41" customFormat="1" ht="39" customHeight="1" x14ac:dyDescent="0.2">
      <c r="A1647" s="41" t="s">
        <v>39</v>
      </c>
      <c r="C1647" s="57" t="s">
        <v>222</v>
      </c>
      <c r="D1647" s="56" t="s">
        <v>221</v>
      </c>
      <c r="E1647" s="55" t="s">
        <v>36</v>
      </c>
      <c r="F1647" s="53">
        <v>823.5</v>
      </c>
      <c r="G1647" s="53">
        <v>0</v>
      </c>
      <c r="H1647" s="54">
        <v>0</v>
      </c>
      <c r="I1647" s="54"/>
      <c r="J1647" s="54">
        <v>0</v>
      </c>
      <c r="K1647" s="53">
        <f t="shared" si="666"/>
        <v>823.5</v>
      </c>
      <c r="L1647" s="52">
        <v>23.25</v>
      </c>
      <c r="M1647" s="51">
        <f t="shared" si="671"/>
        <v>19146.38</v>
      </c>
      <c r="N1647" s="50"/>
      <c r="O1647" s="50">
        <f t="shared" si="673"/>
        <v>0</v>
      </c>
      <c r="P1647" s="50"/>
      <c r="Q1647" s="50">
        <f t="shared" si="674"/>
        <v>0</v>
      </c>
      <c r="R1647" s="50"/>
      <c r="S1647" s="50">
        <f t="shared" si="675"/>
        <v>0</v>
      </c>
      <c r="T1647" s="50"/>
      <c r="U1647" s="50">
        <f t="shared" si="676"/>
        <v>0</v>
      </c>
      <c r="V1647" s="50"/>
      <c r="W1647" s="50">
        <f t="shared" si="677"/>
        <v>0</v>
      </c>
      <c r="X1647" s="50"/>
      <c r="Y1647" s="50">
        <f t="shared" si="678"/>
        <v>0</v>
      </c>
      <c r="Z1647" s="50"/>
      <c r="AA1647" s="50">
        <f t="shared" si="679"/>
        <v>0</v>
      </c>
      <c r="AB1647" s="50"/>
      <c r="AC1647" s="50">
        <f t="shared" si="667"/>
        <v>0</v>
      </c>
      <c r="AD1647" s="50"/>
      <c r="AE1647" s="50">
        <f t="shared" si="660"/>
        <v>0</v>
      </c>
      <c r="AF1647" s="50"/>
      <c r="AG1647" s="50">
        <f t="shared" si="661"/>
        <v>0</v>
      </c>
      <c r="AH1647" s="50"/>
      <c r="AI1647" s="50">
        <f t="shared" si="658"/>
        <v>0</v>
      </c>
      <c r="AJ1647" s="50"/>
      <c r="AK1647" s="50">
        <f t="shared" si="682"/>
        <v>0</v>
      </c>
      <c r="AL1647" s="50"/>
      <c r="AM1647" s="50">
        <f t="shared" si="668"/>
        <v>0</v>
      </c>
      <c r="AN1647" s="50"/>
      <c r="AO1647" s="50">
        <f t="shared" si="669"/>
        <v>0</v>
      </c>
      <c r="AP1647" s="49">
        <f t="shared" si="670"/>
        <v>0</v>
      </c>
      <c r="AQ1647" s="49">
        <f t="shared" si="663"/>
        <v>0</v>
      </c>
      <c r="AR1647" s="49">
        <f t="shared" si="664"/>
        <v>823.5</v>
      </c>
      <c r="AS1647" s="58">
        <f t="shared" si="665"/>
        <v>19146.38</v>
      </c>
      <c r="AT1647" s="47"/>
      <c r="AU1647" s="46"/>
      <c r="AV1647" s="24">
        <f t="shared" si="672"/>
        <v>0</v>
      </c>
      <c r="AW1647" s="23" t="str">
        <f t="shared" si="681"/>
        <v>NÃO MEDIDO</v>
      </c>
      <c r="AX1647" s="45"/>
    </row>
    <row r="1648" spans="1:50" s="41" customFormat="1" ht="42" customHeight="1" x14ac:dyDescent="0.2">
      <c r="A1648" s="41" t="s">
        <v>39</v>
      </c>
      <c r="C1648" s="57" t="s">
        <v>220</v>
      </c>
      <c r="D1648" s="56" t="s">
        <v>219</v>
      </c>
      <c r="E1648" s="55" t="s">
        <v>36</v>
      </c>
      <c r="F1648" s="53">
        <v>321.5</v>
      </c>
      <c r="G1648" s="53">
        <v>0</v>
      </c>
      <c r="H1648" s="54">
        <v>0</v>
      </c>
      <c r="I1648" s="54"/>
      <c r="J1648" s="54">
        <v>0</v>
      </c>
      <c r="K1648" s="53">
        <f t="shared" si="666"/>
        <v>321.5</v>
      </c>
      <c r="L1648" s="52">
        <v>9.26</v>
      </c>
      <c r="M1648" s="51">
        <f t="shared" si="671"/>
        <v>2977.09</v>
      </c>
      <c r="N1648" s="50"/>
      <c r="O1648" s="50">
        <f t="shared" si="673"/>
        <v>0</v>
      </c>
      <c r="P1648" s="50"/>
      <c r="Q1648" s="50">
        <f t="shared" si="674"/>
        <v>0</v>
      </c>
      <c r="R1648" s="50"/>
      <c r="S1648" s="50">
        <f t="shared" si="675"/>
        <v>0</v>
      </c>
      <c r="T1648" s="50"/>
      <c r="U1648" s="50">
        <f t="shared" si="676"/>
        <v>0</v>
      </c>
      <c r="V1648" s="50"/>
      <c r="W1648" s="50">
        <f t="shared" si="677"/>
        <v>0</v>
      </c>
      <c r="X1648" s="50"/>
      <c r="Y1648" s="50">
        <f t="shared" si="678"/>
        <v>0</v>
      </c>
      <c r="Z1648" s="50"/>
      <c r="AA1648" s="50">
        <f t="shared" si="679"/>
        <v>0</v>
      </c>
      <c r="AB1648" s="50"/>
      <c r="AC1648" s="50">
        <f t="shared" si="667"/>
        <v>0</v>
      </c>
      <c r="AD1648" s="50"/>
      <c r="AE1648" s="50">
        <f t="shared" si="660"/>
        <v>0</v>
      </c>
      <c r="AF1648" s="50"/>
      <c r="AG1648" s="50">
        <f t="shared" si="661"/>
        <v>0</v>
      </c>
      <c r="AH1648" s="50"/>
      <c r="AI1648" s="50">
        <f t="shared" ref="AI1648:AI1711" si="683">ROUND(AH1648*$L1648,2)</f>
        <v>0</v>
      </c>
      <c r="AJ1648" s="50"/>
      <c r="AK1648" s="50">
        <f t="shared" si="682"/>
        <v>0</v>
      </c>
      <c r="AL1648" s="50"/>
      <c r="AM1648" s="50">
        <f t="shared" si="668"/>
        <v>0</v>
      </c>
      <c r="AN1648" s="50"/>
      <c r="AO1648" s="50">
        <f t="shared" si="669"/>
        <v>0</v>
      </c>
      <c r="AP1648" s="49">
        <f t="shared" si="670"/>
        <v>0</v>
      </c>
      <c r="AQ1648" s="49">
        <f t="shared" si="663"/>
        <v>0</v>
      </c>
      <c r="AR1648" s="49">
        <f t="shared" si="664"/>
        <v>321.5</v>
      </c>
      <c r="AS1648" s="58">
        <f t="shared" si="665"/>
        <v>2977.09</v>
      </c>
      <c r="AT1648" s="47"/>
      <c r="AU1648" s="46"/>
      <c r="AV1648" s="24">
        <f t="shared" si="672"/>
        <v>0</v>
      </c>
      <c r="AW1648" s="23" t="str">
        <f t="shared" si="681"/>
        <v>NÃO MEDIDO</v>
      </c>
      <c r="AX1648" s="45"/>
    </row>
    <row r="1649" spans="1:50" s="41" customFormat="1" ht="42" customHeight="1" x14ac:dyDescent="0.2">
      <c r="A1649" s="41" t="s">
        <v>39</v>
      </c>
      <c r="C1649" s="57" t="s">
        <v>218</v>
      </c>
      <c r="D1649" s="56" t="s">
        <v>217</v>
      </c>
      <c r="E1649" s="55" t="s">
        <v>36</v>
      </c>
      <c r="F1649" s="53">
        <v>682</v>
      </c>
      <c r="G1649" s="53">
        <v>0</v>
      </c>
      <c r="H1649" s="54">
        <v>0</v>
      </c>
      <c r="I1649" s="54"/>
      <c r="J1649" s="54">
        <v>0</v>
      </c>
      <c r="K1649" s="53">
        <f t="shared" si="666"/>
        <v>682</v>
      </c>
      <c r="L1649" s="52">
        <v>20.88</v>
      </c>
      <c r="M1649" s="51">
        <f t="shared" si="671"/>
        <v>14240.16</v>
      </c>
      <c r="N1649" s="50"/>
      <c r="O1649" s="50">
        <f t="shared" si="673"/>
        <v>0</v>
      </c>
      <c r="P1649" s="50"/>
      <c r="Q1649" s="50">
        <f t="shared" si="674"/>
        <v>0</v>
      </c>
      <c r="R1649" s="50"/>
      <c r="S1649" s="50">
        <f t="shared" si="675"/>
        <v>0</v>
      </c>
      <c r="T1649" s="50"/>
      <c r="U1649" s="50">
        <f t="shared" si="676"/>
        <v>0</v>
      </c>
      <c r="V1649" s="50"/>
      <c r="W1649" s="50">
        <f t="shared" si="677"/>
        <v>0</v>
      </c>
      <c r="X1649" s="50"/>
      <c r="Y1649" s="50">
        <f t="shared" si="678"/>
        <v>0</v>
      </c>
      <c r="Z1649" s="50"/>
      <c r="AA1649" s="50">
        <f t="shared" si="679"/>
        <v>0</v>
      </c>
      <c r="AB1649" s="50"/>
      <c r="AC1649" s="50">
        <f t="shared" si="667"/>
        <v>0</v>
      </c>
      <c r="AD1649" s="50"/>
      <c r="AE1649" s="50">
        <f t="shared" si="660"/>
        <v>0</v>
      </c>
      <c r="AF1649" s="50">
        <v>458.36</v>
      </c>
      <c r="AG1649" s="50">
        <f t="shared" si="661"/>
        <v>9570.56</v>
      </c>
      <c r="AH1649" s="50"/>
      <c r="AI1649" s="50">
        <f t="shared" si="683"/>
        <v>0</v>
      </c>
      <c r="AJ1649" s="50"/>
      <c r="AK1649" s="50">
        <f t="shared" si="682"/>
        <v>0</v>
      </c>
      <c r="AL1649" s="50"/>
      <c r="AM1649" s="50">
        <f t="shared" si="668"/>
        <v>0</v>
      </c>
      <c r="AN1649" s="50"/>
      <c r="AO1649" s="50">
        <f t="shared" si="669"/>
        <v>0</v>
      </c>
      <c r="AP1649" s="49">
        <f t="shared" si="670"/>
        <v>458.36</v>
      </c>
      <c r="AQ1649" s="49">
        <f t="shared" si="663"/>
        <v>9570.56</v>
      </c>
      <c r="AR1649" s="49">
        <f t="shared" si="664"/>
        <v>223.64</v>
      </c>
      <c r="AS1649" s="58">
        <f t="shared" si="665"/>
        <v>4669.6000000000004</v>
      </c>
      <c r="AT1649" s="47"/>
      <c r="AU1649" s="46"/>
      <c r="AV1649" s="24">
        <f t="shared" si="672"/>
        <v>0</v>
      </c>
      <c r="AW1649" s="23" t="str">
        <f t="shared" si="681"/>
        <v>NÃO MEDIDO</v>
      </c>
      <c r="AX1649" s="45"/>
    </row>
    <row r="1650" spans="1:50" s="41" customFormat="1" ht="42" customHeight="1" x14ac:dyDescent="0.2">
      <c r="A1650" s="41" t="s">
        <v>39</v>
      </c>
      <c r="C1650" s="57" t="s">
        <v>216</v>
      </c>
      <c r="D1650" s="56" t="s">
        <v>215</v>
      </c>
      <c r="E1650" s="55" t="s">
        <v>36</v>
      </c>
      <c r="F1650" s="53">
        <v>48</v>
      </c>
      <c r="G1650" s="53">
        <v>0</v>
      </c>
      <c r="H1650" s="54">
        <v>0</v>
      </c>
      <c r="I1650" s="54"/>
      <c r="J1650" s="54">
        <v>0</v>
      </c>
      <c r="K1650" s="53">
        <f t="shared" si="666"/>
        <v>48</v>
      </c>
      <c r="L1650" s="52">
        <v>13.26</v>
      </c>
      <c r="M1650" s="51">
        <f t="shared" si="671"/>
        <v>636.48</v>
      </c>
      <c r="N1650" s="50"/>
      <c r="O1650" s="50">
        <f t="shared" si="673"/>
        <v>0</v>
      </c>
      <c r="P1650" s="50"/>
      <c r="Q1650" s="50">
        <f t="shared" si="674"/>
        <v>0</v>
      </c>
      <c r="R1650" s="50"/>
      <c r="S1650" s="50">
        <f t="shared" si="675"/>
        <v>0</v>
      </c>
      <c r="T1650" s="50"/>
      <c r="U1650" s="50">
        <f t="shared" si="676"/>
        <v>0</v>
      </c>
      <c r="V1650" s="50"/>
      <c r="W1650" s="50">
        <f t="shared" si="677"/>
        <v>0</v>
      </c>
      <c r="X1650" s="50"/>
      <c r="Y1650" s="50">
        <f t="shared" si="678"/>
        <v>0</v>
      </c>
      <c r="Z1650" s="50"/>
      <c r="AA1650" s="50">
        <f t="shared" si="679"/>
        <v>0</v>
      </c>
      <c r="AB1650" s="50"/>
      <c r="AC1650" s="50">
        <f t="shared" si="667"/>
        <v>0</v>
      </c>
      <c r="AD1650" s="50"/>
      <c r="AE1650" s="50">
        <f t="shared" si="660"/>
        <v>0</v>
      </c>
      <c r="AF1650" s="50"/>
      <c r="AG1650" s="50">
        <f t="shared" si="661"/>
        <v>0</v>
      </c>
      <c r="AH1650" s="50"/>
      <c r="AI1650" s="50">
        <f t="shared" si="683"/>
        <v>0</v>
      </c>
      <c r="AJ1650" s="50"/>
      <c r="AK1650" s="50">
        <f t="shared" si="682"/>
        <v>0</v>
      </c>
      <c r="AL1650" s="50"/>
      <c r="AM1650" s="50">
        <f t="shared" si="668"/>
        <v>0</v>
      </c>
      <c r="AN1650" s="50"/>
      <c r="AO1650" s="50">
        <f t="shared" si="669"/>
        <v>0</v>
      </c>
      <c r="AP1650" s="49">
        <f t="shared" si="670"/>
        <v>0</v>
      </c>
      <c r="AQ1650" s="49">
        <f t="shared" si="663"/>
        <v>0</v>
      </c>
      <c r="AR1650" s="49">
        <f t="shared" si="664"/>
        <v>48</v>
      </c>
      <c r="AS1650" s="58">
        <f t="shared" si="665"/>
        <v>636.48</v>
      </c>
      <c r="AT1650" s="47"/>
      <c r="AU1650" s="46"/>
      <c r="AV1650" s="24">
        <f t="shared" si="672"/>
        <v>0</v>
      </c>
      <c r="AW1650" s="23" t="str">
        <f t="shared" si="681"/>
        <v>NÃO MEDIDO</v>
      </c>
      <c r="AX1650" s="45"/>
    </row>
    <row r="1651" spans="1:50" s="41" customFormat="1" ht="30" customHeight="1" x14ac:dyDescent="0.2">
      <c r="A1651" s="60" t="s">
        <v>41</v>
      </c>
      <c r="B1651" s="60"/>
      <c r="C1651" s="57">
        <v>200300</v>
      </c>
      <c r="D1651" s="56" t="s">
        <v>214</v>
      </c>
      <c r="E1651" s="55"/>
      <c r="F1651" s="53"/>
      <c r="G1651" s="53">
        <v>0</v>
      </c>
      <c r="H1651" s="54">
        <v>0</v>
      </c>
      <c r="I1651" s="54"/>
      <c r="J1651" s="54">
        <v>0</v>
      </c>
      <c r="K1651" s="53">
        <f t="shared" si="666"/>
        <v>0</v>
      </c>
      <c r="L1651" s="52"/>
      <c r="M1651" s="51">
        <f t="shared" si="671"/>
        <v>0</v>
      </c>
      <c r="N1651" s="50"/>
      <c r="O1651" s="50">
        <f t="shared" si="673"/>
        <v>0</v>
      </c>
      <c r="P1651" s="50"/>
      <c r="Q1651" s="50">
        <f t="shared" si="674"/>
        <v>0</v>
      </c>
      <c r="R1651" s="50"/>
      <c r="S1651" s="50">
        <f t="shared" si="675"/>
        <v>0</v>
      </c>
      <c r="T1651" s="50"/>
      <c r="U1651" s="50">
        <f t="shared" si="676"/>
        <v>0</v>
      </c>
      <c r="V1651" s="50"/>
      <c r="W1651" s="50">
        <f t="shared" si="677"/>
        <v>0</v>
      </c>
      <c r="X1651" s="50"/>
      <c r="Y1651" s="50">
        <f t="shared" si="678"/>
        <v>0</v>
      </c>
      <c r="Z1651" s="50"/>
      <c r="AA1651" s="50">
        <f t="shared" si="679"/>
        <v>0</v>
      </c>
      <c r="AB1651" s="50"/>
      <c r="AC1651" s="50">
        <f t="shared" si="667"/>
        <v>0</v>
      </c>
      <c r="AD1651" s="50"/>
      <c r="AE1651" s="50">
        <f t="shared" si="660"/>
        <v>0</v>
      </c>
      <c r="AF1651" s="50"/>
      <c r="AG1651" s="50">
        <f t="shared" si="661"/>
        <v>0</v>
      </c>
      <c r="AH1651" s="50"/>
      <c r="AI1651" s="50">
        <f t="shared" si="683"/>
        <v>0</v>
      </c>
      <c r="AJ1651" s="50"/>
      <c r="AK1651" s="50">
        <f t="shared" si="682"/>
        <v>0</v>
      </c>
      <c r="AL1651" s="50"/>
      <c r="AM1651" s="50">
        <f t="shared" si="668"/>
        <v>0</v>
      </c>
      <c r="AN1651" s="50"/>
      <c r="AO1651" s="50">
        <f t="shared" si="669"/>
        <v>0</v>
      </c>
      <c r="AP1651" s="49">
        <f t="shared" si="670"/>
        <v>0</v>
      </c>
      <c r="AQ1651" s="49">
        <f t="shared" si="663"/>
        <v>0</v>
      </c>
      <c r="AR1651" s="49">
        <f t="shared" si="664"/>
        <v>0</v>
      </c>
      <c r="AS1651" s="58">
        <f t="shared" si="665"/>
        <v>0</v>
      </c>
      <c r="AT1651" s="47"/>
      <c r="AU1651" s="46"/>
      <c r="AV1651" s="24">
        <f t="shared" si="672"/>
        <v>0</v>
      </c>
      <c r="AW1651" s="23" t="str">
        <f>IF(COUNTIF(AW1652,"MEDIDO")&lt;&gt;0,"MEDIDO","NÃO MEDIDO")</f>
        <v>NÃO MEDIDO</v>
      </c>
      <c r="AX1651" s="45"/>
    </row>
    <row r="1652" spans="1:50" s="41" customFormat="1" ht="68.25" customHeight="1" x14ac:dyDescent="0.2">
      <c r="A1652" s="41" t="s">
        <v>39</v>
      </c>
      <c r="C1652" s="57" t="s">
        <v>213</v>
      </c>
      <c r="D1652" s="56" t="s">
        <v>212</v>
      </c>
      <c r="E1652" s="55" t="s">
        <v>36</v>
      </c>
      <c r="F1652" s="53">
        <v>6.5</v>
      </c>
      <c r="G1652" s="53">
        <v>0</v>
      </c>
      <c r="H1652" s="54">
        <v>0</v>
      </c>
      <c r="I1652" s="54"/>
      <c r="J1652" s="54">
        <v>0</v>
      </c>
      <c r="K1652" s="53">
        <f t="shared" si="666"/>
        <v>6.5</v>
      </c>
      <c r="L1652" s="52">
        <v>33.29</v>
      </c>
      <c r="M1652" s="51">
        <f t="shared" si="671"/>
        <v>216.39</v>
      </c>
      <c r="N1652" s="50"/>
      <c r="O1652" s="50">
        <f t="shared" si="673"/>
        <v>0</v>
      </c>
      <c r="P1652" s="50"/>
      <c r="Q1652" s="50">
        <f t="shared" si="674"/>
        <v>0</v>
      </c>
      <c r="R1652" s="50"/>
      <c r="S1652" s="50">
        <f t="shared" si="675"/>
        <v>0</v>
      </c>
      <c r="T1652" s="50"/>
      <c r="U1652" s="50">
        <f t="shared" si="676"/>
        <v>0</v>
      </c>
      <c r="V1652" s="50"/>
      <c r="W1652" s="50">
        <f t="shared" si="677"/>
        <v>0</v>
      </c>
      <c r="X1652" s="50"/>
      <c r="Y1652" s="50">
        <f t="shared" si="678"/>
        <v>0</v>
      </c>
      <c r="Z1652" s="50"/>
      <c r="AA1652" s="50">
        <f t="shared" si="679"/>
        <v>0</v>
      </c>
      <c r="AB1652" s="50"/>
      <c r="AC1652" s="50">
        <f t="shared" si="667"/>
        <v>0</v>
      </c>
      <c r="AD1652" s="50"/>
      <c r="AE1652" s="50">
        <f t="shared" si="660"/>
        <v>0</v>
      </c>
      <c r="AF1652" s="50"/>
      <c r="AG1652" s="50">
        <f t="shared" si="661"/>
        <v>0</v>
      </c>
      <c r="AH1652" s="50"/>
      <c r="AI1652" s="50">
        <f t="shared" si="683"/>
        <v>0</v>
      </c>
      <c r="AJ1652" s="50"/>
      <c r="AK1652" s="50">
        <f t="shared" si="682"/>
        <v>0</v>
      </c>
      <c r="AL1652" s="50"/>
      <c r="AM1652" s="50">
        <f t="shared" si="668"/>
        <v>0</v>
      </c>
      <c r="AN1652" s="50"/>
      <c r="AO1652" s="50">
        <f t="shared" si="669"/>
        <v>0</v>
      </c>
      <c r="AP1652" s="49">
        <f t="shared" si="670"/>
        <v>0</v>
      </c>
      <c r="AQ1652" s="49">
        <f t="shared" si="663"/>
        <v>0</v>
      </c>
      <c r="AR1652" s="49">
        <f t="shared" si="664"/>
        <v>6.5</v>
      </c>
      <c r="AS1652" s="58">
        <f t="shared" si="665"/>
        <v>216.39</v>
      </c>
      <c r="AT1652" s="47"/>
      <c r="AU1652" s="46"/>
      <c r="AV1652" s="24">
        <f t="shared" si="672"/>
        <v>0</v>
      </c>
      <c r="AW1652" s="23" t="str">
        <f>IF(AV1652&lt;&gt;0,"MEDIDO","NÃO MEDIDO")</f>
        <v>NÃO MEDIDO</v>
      </c>
      <c r="AX1652" s="45"/>
    </row>
    <row r="1653" spans="1:50" s="41" customFormat="1" ht="30" customHeight="1" x14ac:dyDescent="0.2">
      <c r="A1653" s="60" t="s">
        <v>41</v>
      </c>
      <c r="B1653" s="60"/>
      <c r="C1653" s="57">
        <v>200500</v>
      </c>
      <c r="D1653" s="56" t="s">
        <v>211</v>
      </c>
      <c r="E1653" s="55"/>
      <c r="F1653" s="53"/>
      <c r="G1653" s="53">
        <v>0</v>
      </c>
      <c r="H1653" s="54">
        <v>0</v>
      </c>
      <c r="I1653" s="54"/>
      <c r="J1653" s="54">
        <v>0</v>
      </c>
      <c r="K1653" s="53">
        <f t="shared" si="666"/>
        <v>0</v>
      </c>
      <c r="L1653" s="52"/>
      <c r="M1653" s="51">
        <f t="shared" si="671"/>
        <v>0</v>
      </c>
      <c r="N1653" s="50"/>
      <c r="O1653" s="50">
        <f t="shared" si="673"/>
        <v>0</v>
      </c>
      <c r="P1653" s="50"/>
      <c r="Q1653" s="50">
        <f t="shared" si="674"/>
        <v>0</v>
      </c>
      <c r="R1653" s="50"/>
      <c r="S1653" s="50">
        <f t="shared" si="675"/>
        <v>0</v>
      </c>
      <c r="T1653" s="50"/>
      <c r="U1653" s="50">
        <f t="shared" si="676"/>
        <v>0</v>
      </c>
      <c r="V1653" s="50"/>
      <c r="W1653" s="50">
        <f t="shared" si="677"/>
        <v>0</v>
      </c>
      <c r="X1653" s="50"/>
      <c r="Y1653" s="50">
        <f t="shared" si="678"/>
        <v>0</v>
      </c>
      <c r="Z1653" s="50"/>
      <c r="AA1653" s="50">
        <f t="shared" si="679"/>
        <v>0</v>
      </c>
      <c r="AB1653" s="50"/>
      <c r="AC1653" s="50">
        <f t="shared" si="667"/>
        <v>0</v>
      </c>
      <c r="AD1653" s="50"/>
      <c r="AE1653" s="50">
        <f t="shared" si="660"/>
        <v>0</v>
      </c>
      <c r="AF1653" s="50"/>
      <c r="AG1653" s="50">
        <f t="shared" si="661"/>
        <v>0</v>
      </c>
      <c r="AH1653" s="50"/>
      <c r="AI1653" s="50">
        <f t="shared" si="683"/>
        <v>0</v>
      </c>
      <c r="AJ1653" s="50"/>
      <c r="AK1653" s="50">
        <f t="shared" si="682"/>
        <v>0</v>
      </c>
      <c r="AL1653" s="50"/>
      <c r="AM1653" s="50">
        <f t="shared" si="668"/>
        <v>0</v>
      </c>
      <c r="AN1653" s="50"/>
      <c r="AO1653" s="50">
        <f t="shared" si="669"/>
        <v>0</v>
      </c>
      <c r="AP1653" s="49">
        <f t="shared" si="670"/>
        <v>0</v>
      </c>
      <c r="AQ1653" s="49">
        <f t="shared" si="663"/>
        <v>0</v>
      </c>
      <c r="AR1653" s="49">
        <f t="shared" si="664"/>
        <v>0</v>
      </c>
      <c r="AS1653" s="58">
        <f t="shared" si="665"/>
        <v>0</v>
      </c>
      <c r="AT1653" s="47"/>
      <c r="AU1653" s="46"/>
      <c r="AV1653" s="24">
        <f t="shared" si="672"/>
        <v>0</v>
      </c>
      <c r="AW1653" s="23" t="str">
        <f>IF(COUNTIF(AW1654:AW1658,"MEDIDO")&lt;&gt;0,"MEDIDO","NÃO MEDIDO")</f>
        <v>MEDIDO</v>
      </c>
      <c r="AX1653" s="45"/>
    </row>
    <row r="1654" spans="1:50" s="41" customFormat="1" ht="42" customHeight="1" x14ac:dyDescent="0.2">
      <c r="A1654" s="41" t="s">
        <v>39</v>
      </c>
      <c r="C1654" s="57" t="s">
        <v>210</v>
      </c>
      <c r="D1654" s="56" t="s">
        <v>209</v>
      </c>
      <c r="E1654" s="55" t="s">
        <v>36</v>
      </c>
      <c r="F1654" s="53">
        <v>191</v>
      </c>
      <c r="G1654" s="53">
        <v>0</v>
      </c>
      <c r="H1654" s="54">
        <v>0</v>
      </c>
      <c r="I1654" s="54"/>
      <c r="J1654" s="54">
        <v>0</v>
      </c>
      <c r="K1654" s="53">
        <f t="shared" si="666"/>
        <v>191</v>
      </c>
      <c r="L1654" s="52">
        <v>16.579999999999998</v>
      </c>
      <c r="M1654" s="51">
        <f t="shared" si="671"/>
        <v>3166.78</v>
      </c>
      <c r="N1654" s="50"/>
      <c r="O1654" s="50">
        <f t="shared" si="673"/>
        <v>0</v>
      </c>
      <c r="P1654" s="50"/>
      <c r="Q1654" s="50">
        <f t="shared" si="674"/>
        <v>0</v>
      </c>
      <c r="R1654" s="50"/>
      <c r="S1654" s="50">
        <f t="shared" si="675"/>
        <v>0</v>
      </c>
      <c r="T1654" s="50"/>
      <c r="U1654" s="50">
        <f t="shared" si="676"/>
        <v>0</v>
      </c>
      <c r="V1654" s="50"/>
      <c r="W1654" s="50">
        <f t="shared" si="677"/>
        <v>0</v>
      </c>
      <c r="X1654" s="50"/>
      <c r="Y1654" s="50">
        <f t="shared" si="678"/>
        <v>0</v>
      </c>
      <c r="Z1654" s="50"/>
      <c r="AA1654" s="50">
        <f t="shared" si="679"/>
        <v>0</v>
      </c>
      <c r="AB1654" s="50"/>
      <c r="AC1654" s="50">
        <f t="shared" si="667"/>
        <v>0</v>
      </c>
      <c r="AD1654" s="50"/>
      <c r="AE1654" s="50">
        <f t="shared" ref="AE1654:AE1717" si="684">ROUND(AD1654*$L1654,2)</f>
        <v>0</v>
      </c>
      <c r="AF1654" s="50"/>
      <c r="AG1654" s="50">
        <f t="shared" si="661"/>
        <v>0</v>
      </c>
      <c r="AH1654" s="50">
        <v>30.28</v>
      </c>
      <c r="AI1654" s="50">
        <f t="shared" si="683"/>
        <v>502.04</v>
      </c>
      <c r="AJ1654" s="50"/>
      <c r="AK1654" s="50">
        <f t="shared" si="682"/>
        <v>0</v>
      </c>
      <c r="AL1654" s="50"/>
      <c r="AM1654" s="50">
        <f t="shared" si="668"/>
        <v>0</v>
      </c>
      <c r="AN1654" s="50"/>
      <c r="AO1654" s="50">
        <f t="shared" si="669"/>
        <v>0</v>
      </c>
      <c r="AP1654" s="49">
        <f t="shared" si="670"/>
        <v>30.28</v>
      </c>
      <c r="AQ1654" s="49">
        <f t="shared" si="663"/>
        <v>502.04</v>
      </c>
      <c r="AR1654" s="49">
        <f t="shared" si="664"/>
        <v>160.72</v>
      </c>
      <c r="AS1654" s="58">
        <f t="shared" si="665"/>
        <v>2664.7400000000002</v>
      </c>
      <c r="AT1654" s="47"/>
      <c r="AU1654" s="46"/>
      <c r="AV1654" s="24">
        <f t="shared" si="672"/>
        <v>0</v>
      </c>
      <c r="AW1654" s="23" t="str">
        <f>IF(AV1654&lt;&gt;0,"MEDIDO","NÃO MEDIDO")</f>
        <v>NÃO MEDIDO</v>
      </c>
      <c r="AX1654" s="45"/>
    </row>
    <row r="1655" spans="1:50" s="41" customFormat="1" ht="42" customHeight="1" x14ac:dyDescent="0.2">
      <c r="A1655" s="41" t="s">
        <v>39</v>
      </c>
      <c r="C1655" s="57" t="s">
        <v>208</v>
      </c>
      <c r="D1655" s="56" t="s">
        <v>207</v>
      </c>
      <c r="E1655" s="55" t="s">
        <v>182</v>
      </c>
      <c r="F1655" s="53">
        <v>120</v>
      </c>
      <c r="G1655" s="53">
        <v>0</v>
      </c>
      <c r="H1655" s="54">
        <v>0</v>
      </c>
      <c r="I1655" s="54"/>
      <c r="J1655" s="54">
        <v>0</v>
      </c>
      <c r="K1655" s="53">
        <f t="shared" si="666"/>
        <v>120</v>
      </c>
      <c r="L1655" s="52">
        <v>4.47</v>
      </c>
      <c r="M1655" s="51">
        <f t="shared" si="671"/>
        <v>536.4</v>
      </c>
      <c r="N1655" s="50"/>
      <c r="O1655" s="50">
        <f t="shared" si="673"/>
        <v>0</v>
      </c>
      <c r="P1655" s="50"/>
      <c r="Q1655" s="50">
        <f t="shared" si="674"/>
        <v>0</v>
      </c>
      <c r="R1655" s="50"/>
      <c r="S1655" s="50">
        <f t="shared" si="675"/>
        <v>0</v>
      </c>
      <c r="T1655" s="50"/>
      <c r="U1655" s="50">
        <f t="shared" si="676"/>
        <v>0</v>
      </c>
      <c r="V1655" s="50"/>
      <c r="W1655" s="50">
        <f t="shared" si="677"/>
        <v>0</v>
      </c>
      <c r="X1655" s="50"/>
      <c r="Y1655" s="50">
        <f t="shared" si="678"/>
        <v>0</v>
      </c>
      <c r="Z1655" s="50"/>
      <c r="AA1655" s="50">
        <f t="shared" si="679"/>
        <v>0</v>
      </c>
      <c r="AB1655" s="50"/>
      <c r="AC1655" s="50">
        <f t="shared" si="667"/>
        <v>0</v>
      </c>
      <c r="AD1655" s="50"/>
      <c r="AE1655" s="50">
        <f t="shared" si="684"/>
        <v>0</v>
      </c>
      <c r="AF1655" s="50"/>
      <c r="AG1655" s="50">
        <f t="shared" si="661"/>
        <v>0</v>
      </c>
      <c r="AH1655" s="50">
        <v>120</v>
      </c>
      <c r="AI1655" s="50">
        <f t="shared" si="683"/>
        <v>536.4</v>
      </c>
      <c r="AJ1655" s="50"/>
      <c r="AK1655" s="50">
        <f t="shared" si="682"/>
        <v>0</v>
      </c>
      <c r="AL1655" s="50"/>
      <c r="AM1655" s="50">
        <f t="shared" si="668"/>
        <v>0</v>
      </c>
      <c r="AN1655" s="50"/>
      <c r="AO1655" s="50">
        <f t="shared" si="669"/>
        <v>0</v>
      </c>
      <c r="AP1655" s="49">
        <f t="shared" si="670"/>
        <v>120</v>
      </c>
      <c r="AQ1655" s="49">
        <f t="shared" si="663"/>
        <v>536.4</v>
      </c>
      <c r="AR1655" s="49">
        <f t="shared" si="664"/>
        <v>0</v>
      </c>
      <c r="AS1655" s="58">
        <f t="shared" si="665"/>
        <v>0</v>
      </c>
      <c r="AT1655" s="47"/>
      <c r="AU1655" s="46"/>
      <c r="AV1655" s="24">
        <f t="shared" si="672"/>
        <v>0</v>
      </c>
      <c r="AW1655" s="23" t="str">
        <f>IF(AV1655&lt;&gt;0,"MEDIDO","NÃO MEDIDO")</f>
        <v>NÃO MEDIDO</v>
      </c>
      <c r="AX1655" s="45"/>
    </row>
    <row r="1656" spans="1:50" s="41" customFormat="1" ht="42" customHeight="1" x14ac:dyDescent="0.2">
      <c r="A1656" s="41" t="s">
        <v>39</v>
      </c>
      <c r="C1656" s="57" t="s">
        <v>198</v>
      </c>
      <c r="D1656" s="56" t="s">
        <v>197</v>
      </c>
      <c r="E1656" s="55" t="s">
        <v>36</v>
      </c>
      <c r="F1656" s="53">
        <v>30</v>
      </c>
      <c r="G1656" s="53">
        <v>0</v>
      </c>
      <c r="H1656" s="54">
        <v>0</v>
      </c>
      <c r="I1656" s="54"/>
      <c r="J1656" s="54">
        <v>0</v>
      </c>
      <c r="K1656" s="53">
        <f t="shared" si="666"/>
        <v>30</v>
      </c>
      <c r="L1656" s="52">
        <v>19.98</v>
      </c>
      <c r="M1656" s="51">
        <f t="shared" si="671"/>
        <v>599.4</v>
      </c>
      <c r="N1656" s="50"/>
      <c r="O1656" s="50">
        <f t="shared" si="673"/>
        <v>0</v>
      </c>
      <c r="P1656" s="50"/>
      <c r="Q1656" s="50">
        <f t="shared" si="674"/>
        <v>0</v>
      </c>
      <c r="R1656" s="50"/>
      <c r="S1656" s="50">
        <f t="shared" si="675"/>
        <v>0</v>
      </c>
      <c r="T1656" s="50"/>
      <c r="U1656" s="50">
        <f t="shared" si="676"/>
        <v>0</v>
      </c>
      <c r="V1656" s="50"/>
      <c r="W1656" s="50">
        <f t="shared" si="677"/>
        <v>0</v>
      </c>
      <c r="X1656" s="50"/>
      <c r="Y1656" s="50">
        <f t="shared" si="678"/>
        <v>0</v>
      </c>
      <c r="Z1656" s="50"/>
      <c r="AA1656" s="50">
        <f t="shared" si="679"/>
        <v>0</v>
      </c>
      <c r="AB1656" s="50"/>
      <c r="AC1656" s="50">
        <f t="shared" si="667"/>
        <v>0</v>
      </c>
      <c r="AD1656" s="50"/>
      <c r="AE1656" s="50">
        <f t="shared" si="684"/>
        <v>0</v>
      </c>
      <c r="AF1656" s="50"/>
      <c r="AG1656" s="50">
        <f t="shared" ref="AG1656:AG1719" si="685">ROUND(AF1656*$L1656,2)</f>
        <v>0</v>
      </c>
      <c r="AH1656" s="50"/>
      <c r="AI1656" s="50">
        <f t="shared" si="683"/>
        <v>0</v>
      </c>
      <c r="AJ1656" s="50">
        <v>30</v>
      </c>
      <c r="AK1656" s="50">
        <f t="shared" si="682"/>
        <v>599.4</v>
      </c>
      <c r="AL1656" s="50"/>
      <c r="AM1656" s="50">
        <f t="shared" si="668"/>
        <v>0</v>
      </c>
      <c r="AN1656" s="50"/>
      <c r="AO1656" s="50">
        <f t="shared" si="669"/>
        <v>0</v>
      </c>
      <c r="AP1656" s="49">
        <f t="shared" si="670"/>
        <v>30</v>
      </c>
      <c r="AQ1656" s="49">
        <f t="shared" si="663"/>
        <v>599.4</v>
      </c>
      <c r="AR1656" s="49">
        <f t="shared" si="664"/>
        <v>0</v>
      </c>
      <c r="AS1656" s="58">
        <f t="shared" si="665"/>
        <v>0</v>
      </c>
      <c r="AT1656" s="47"/>
      <c r="AU1656" s="46"/>
      <c r="AV1656" s="24">
        <f t="shared" si="672"/>
        <v>30</v>
      </c>
      <c r="AW1656" s="23" t="str">
        <f>IF(AV1656&lt;&gt;0,"MEDIDO","NÃO MEDIDO")</f>
        <v>MEDIDO</v>
      </c>
      <c r="AX1656" s="45"/>
    </row>
    <row r="1657" spans="1:50" s="41" customFormat="1" ht="42" customHeight="1" x14ac:dyDescent="0.2">
      <c r="A1657" s="41" t="s">
        <v>39</v>
      </c>
      <c r="C1657" s="57" t="s">
        <v>206</v>
      </c>
      <c r="D1657" s="56" t="s">
        <v>205</v>
      </c>
      <c r="E1657" s="55" t="s">
        <v>36</v>
      </c>
      <c r="F1657" s="53">
        <v>97</v>
      </c>
      <c r="G1657" s="53">
        <v>0</v>
      </c>
      <c r="H1657" s="54">
        <v>0</v>
      </c>
      <c r="I1657" s="54"/>
      <c r="J1657" s="54">
        <v>0</v>
      </c>
      <c r="K1657" s="53">
        <f t="shared" si="666"/>
        <v>97</v>
      </c>
      <c r="L1657" s="52">
        <v>26.02</v>
      </c>
      <c r="M1657" s="51">
        <f t="shared" si="671"/>
        <v>2523.94</v>
      </c>
      <c r="N1657" s="50"/>
      <c r="O1657" s="50">
        <f t="shared" si="673"/>
        <v>0</v>
      </c>
      <c r="P1657" s="50"/>
      <c r="Q1657" s="50">
        <f t="shared" si="674"/>
        <v>0</v>
      </c>
      <c r="R1657" s="50"/>
      <c r="S1657" s="50">
        <f t="shared" si="675"/>
        <v>0</v>
      </c>
      <c r="T1657" s="50"/>
      <c r="U1657" s="50">
        <f t="shared" si="676"/>
        <v>0</v>
      </c>
      <c r="V1657" s="50"/>
      <c r="W1657" s="50">
        <f t="shared" si="677"/>
        <v>0</v>
      </c>
      <c r="X1657" s="50"/>
      <c r="Y1657" s="50">
        <f t="shared" si="678"/>
        <v>0</v>
      </c>
      <c r="Z1657" s="50"/>
      <c r="AA1657" s="50">
        <f t="shared" si="679"/>
        <v>0</v>
      </c>
      <c r="AB1657" s="50"/>
      <c r="AC1657" s="50">
        <f t="shared" si="667"/>
        <v>0</v>
      </c>
      <c r="AD1657" s="50"/>
      <c r="AE1657" s="50">
        <f t="shared" si="684"/>
        <v>0</v>
      </c>
      <c r="AF1657" s="50"/>
      <c r="AG1657" s="50">
        <f t="shared" si="685"/>
        <v>0</v>
      </c>
      <c r="AH1657" s="50">
        <v>39.9</v>
      </c>
      <c r="AI1657" s="50">
        <f t="shared" si="683"/>
        <v>1038.2</v>
      </c>
      <c r="AJ1657" s="50"/>
      <c r="AK1657" s="50">
        <f t="shared" si="682"/>
        <v>0</v>
      </c>
      <c r="AL1657" s="50"/>
      <c r="AM1657" s="50">
        <f t="shared" si="668"/>
        <v>0</v>
      </c>
      <c r="AN1657" s="50"/>
      <c r="AO1657" s="50">
        <f t="shared" si="669"/>
        <v>0</v>
      </c>
      <c r="AP1657" s="49">
        <f t="shared" si="670"/>
        <v>39.9</v>
      </c>
      <c r="AQ1657" s="49">
        <f t="shared" si="663"/>
        <v>1038.2</v>
      </c>
      <c r="AR1657" s="49">
        <f t="shared" si="664"/>
        <v>57.1</v>
      </c>
      <c r="AS1657" s="58">
        <f t="shared" si="665"/>
        <v>1485.74</v>
      </c>
      <c r="AT1657" s="47"/>
      <c r="AU1657" s="46"/>
      <c r="AV1657" s="24">
        <f t="shared" si="672"/>
        <v>0</v>
      </c>
      <c r="AW1657" s="23" t="str">
        <f>IF(AV1657&lt;&gt;0,"MEDIDO","NÃO MEDIDO")</f>
        <v>NÃO MEDIDO</v>
      </c>
      <c r="AX1657" s="45"/>
    </row>
    <row r="1658" spans="1:50" s="41" customFormat="1" ht="42" customHeight="1" x14ac:dyDescent="0.2">
      <c r="A1658" s="41" t="s">
        <v>39</v>
      </c>
      <c r="C1658" s="57" t="s">
        <v>204</v>
      </c>
      <c r="D1658" s="56" t="s">
        <v>203</v>
      </c>
      <c r="E1658" s="55" t="s">
        <v>182</v>
      </c>
      <c r="F1658" s="53">
        <v>120</v>
      </c>
      <c r="G1658" s="53">
        <v>0</v>
      </c>
      <c r="H1658" s="54">
        <v>0</v>
      </c>
      <c r="I1658" s="54"/>
      <c r="J1658" s="54">
        <v>0</v>
      </c>
      <c r="K1658" s="53">
        <f t="shared" si="666"/>
        <v>120</v>
      </c>
      <c r="L1658" s="52">
        <v>10.33</v>
      </c>
      <c r="M1658" s="51">
        <f t="shared" si="671"/>
        <v>1239.5999999999999</v>
      </c>
      <c r="N1658" s="50"/>
      <c r="O1658" s="50">
        <f t="shared" si="673"/>
        <v>0</v>
      </c>
      <c r="P1658" s="50"/>
      <c r="Q1658" s="50">
        <f t="shared" si="674"/>
        <v>0</v>
      </c>
      <c r="R1658" s="50"/>
      <c r="S1658" s="50">
        <f t="shared" si="675"/>
        <v>0</v>
      </c>
      <c r="T1658" s="50"/>
      <c r="U1658" s="50">
        <f t="shared" si="676"/>
        <v>0</v>
      </c>
      <c r="V1658" s="50"/>
      <c r="W1658" s="50">
        <f t="shared" si="677"/>
        <v>0</v>
      </c>
      <c r="X1658" s="50"/>
      <c r="Y1658" s="50">
        <f t="shared" si="678"/>
        <v>0</v>
      </c>
      <c r="Z1658" s="50"/>
      <c r="AA1658" s="50">
        <f t="shared" si="679"/>
        <v>0</v>
      </c>
      <c r="AB1658" s="50"/>
      <c r="AC1658" s="50">
        <f t="shared" si="667"/>
        <v>0</v>
      </c>
      <c r="AD1658" s="50"/>
      <c r="AE1658" s="50">
        <f t="shared" si="684"/>
        <v>0</v>
      </c>
      <c r="AF1658" s="50"/>
      <c r="AG1658" s="50">
        <f t="shared" si="685"/>
        <v>0</v>
      </c>
      <c r="AH1658" s="50">
        <v>120</v>
      </c>
      <c r="AI1658" s="50">
        <f t="shared" si="683"/>
        <v>1239.5999999999999</v>
      </c>
      <c r="AJ1658" s="50"/>
      <c r="AK1658" s="50">
        <f t="shared" si="682"/>
        <v>0</v>
      </c>
      <c r="AL1658" s="50"/>
      <c r="AM1658" s="50">
        <f t="shared" si="668"/>
        <v>0</v>
      </c>
      <c r="AN1658" s="50"/>
      <c r="AO1658" s="50">
        <f t="shared" si="669"/>
        <v>0</v>
      </c>
      <c r="AP1658" s="49">
        <f t="shared" si="670"/>
        <v>120</v>
      </c>
      <c r="AQ1658" s="49">
        <f t="shared" si="663"/>
        <v>1239.5999999999999</v>
      </c>
      <c r="AR1658" s="49">
        <f t="shared" si="664"/>
        <v>0</v>
      </c>
      <c r="AS1658" s="58">
        <f t="shared" si="665"/>
        <v>0</v>
      </c>
      <c r="AT1658" s="47"/>
      <c r="AU1658" s="46"/>
      <c r="AV1658" s="24">
        <f t="shared" si="672"/>
        <v>0</v>
      </c>
      <c r="AW1658" s="23" t="str">
        <f>IF(AV1658&lt;&gt;0,"MEDIDO","NÃO MEDIDO")</f>
        <v>NÃO MEDIDO</v>
      </c>
      <c r="AX1658" s="45"/>
    </row>
    <row r="1659" spans="1:50" s="41" customFormat="1" ht="30" customHeight="1" x14ac:dyDescent="0.2">
      <c r="A1659" s="60" t="s">
        <v>41</v>
      </c>
      <c r="B1659" s="60"/>
      <c r="C1659" s="57">
        <v>200600</v>
      </c>
      <c r="D1659" s="56" t="s">
        <v>202</v>
      </c>
      <c r="E1659" s="55"/>
      <c r="F1659" s="53"/>
      <c r="G1659" s="53">
        <v>0</v>
      </c>
      <c r="H1659" s="54">
        <v>0</v>
      </c>
      <c r="I1659" s="54"/>
      <c r="J1659" s="54">
        <v>0</v>
      </c>
      <c r="K1659" s="53">
        <f t="shared" si="666"/>
        <v>0</v>
      </c>
      <c r="L1659" s="52"/>
      <c r="M1659" s="51">
        <f t="shared" si="671"/>
        <v>0</v>
      </c>
      <c r="N1659" s="50"/>
      <c r="O1659" s="50">
        <f t="shared" si="673"/>
        <v>0</v>
      </c>
      <c r="P1659" s="50"/>
      <c r="Q1659" s="50">
        <f t="shared" si="674"/>
        <v>0</v>
      </c>
      <c r="R1659" s="50"/>
      <c r="S1659" s="50">
        <f t="shared" si="675"/>
        <v>0</v>
      </c>
      <c r="T1659" s="50"/>
      <c r="U1659" s="50">
        <f t="shared" si="676"/>
        <v>0</v>
      </c>
      <c r="V1659" s="50"/>
      <c r="W1659" s="50">
        <f t="shared" si="677"/>
        <v>0</v>
      </c>
      <c r="X1659" s="50"/>
      <c r="Y1659" s="50">
        <f t="shared" si="678"/>
        <v>0</v>
      </c>
      <c r="Z1659" s="50"/>
      <c r="AA1659" s="50">
        <f t="shared" si="679"/>
        <v>0</v>
      </c>
      <c r="AB1659" s="50"/>
      <c r="AC1659" s="50">
        <f t="shared" si="667"/>
        <v>0</v>
      </c>
      <c r="AD1659" s="50"/>
      <c r="AE1659" s="50">
        <f t="shared" si="684"/>
        <v>0</v>
      </c>
      <c r="AF1659" s="50"/>
      <c r="AG1659" s="50">
        <f t="shared" si="685"/>
        <v>0</v>
      </c>
      <c r="AH1659" s="50"/>
      <c r="AI1659" s="50">
        <f t="shared" si="683"/>
        <v>0</v>
      </c>
      <c r="AJ1659" s="50"/>
      <c r="AK1659" s="50">
        <f t="shared" si="682"/>
        <v>0</v>
      </c>
      <c r="AL1659" s="50"/>
      <c r="AM1659" s="50">
        <f t="shared" si="668"/>
        <v>0</v>
      </c>
      <c r="AN1659" s="50"/>
      <c r="AO1659" s="50">
        <f t="shared" si="669"/>
        <v>0</v>
      </c>
      <c r="AP1659" s="49">
        <f t="shared" si="670"/>
        <v>0</v>
      </c>
      <c r="AQ1659" s="49">
        <f t="shared" si="663"/>
        <v>0</v>
      </c>
      <c r="AR1659" s="49">
        <f t="shared" si="664"/>
        <v>0</v>
      </c>
      <c r="AS1659" s="58">
        <f t="shared" si="665"/>
        <v>0</v>
      </c>
      <c r="AT1659" s="47"/>
      <c r="AU1659" s="46"/>
      <c r="AV1659" s="24">
        <f t="shared" si="672"/>
        <v>0</v>
      </c>
      <c r="AW1659" s="23" t="str">
        <f>IF(COUNTIF(AW1660,"MEDIDO")&lt;&gt;0,"MEDIDO","NÃO MEDIDO")</f>
        <v>MEDIDO</v>
      </c>
      <c r="AX1659" s="45"/>
    </row>
    <row r="1660" spans="1:50" s="41" customFormat="1" ht="49.5" customHeight="1" x14ac:dyDescent="0.2">
      <c r="A1660" s="41" t="s">
        <v>39</v>
      </c>
      <c r="C1660" s="57" t="s">
        <v>201</v>
      </c>
      <c r="D1660" s="56" t="s">
        <v>200</v>
      </c>
      <c r="E1660" s="55" t="s">
        <v>36</v>
      </c>
      <c r="F1660" s="53">
        <v>20.5</v>
      </c>
      <c r="G1660" s="53">
        <v>0</v>
      </c>
      <c r="H1660" s="54">
        <v>0</v>
      </c>
      <c r="I1660" s="54"/>
      <c r="J1660" s="54">
        <v>0</v>
      </c>
      <c r="K1660" s="53">
        <f t="shared" si="666"/>
        <v>20.5</v>
      </c>
      <c r="L1660" s="52">
        <v>58.64</v>
      </c>
      <c r="M1660" s="51">
        <f t="shared" si="671"/>
        <v>1202.1199999999999</v>
      </c>
      <c r="N1660" s="50"/>
      <c r="O1660" s="50">
        <f t="shared" si="673"/>
        <v>0</v>
      </c>
      <c r="P1660" s="50"/>
      <c r="Q1660" s="50">
        <f t="shared" si="674"/>
        <v>0</v>
      </c>
      <c r="R1660" s="50"/>
      <c r="S1660" s="50">
        <f t="shared" si="675"/>
        <v>0</v>
      </c>
      <c r="T1660" s="50"/>
      <c r="U1660" s="50">
        <f t="shared" si="676"/>
        <v>0</v>
      </c>
      <c r="V1660" s="50"/>
      <c r="W1660" s="50">
        <f t="shared" si="677"/>
        <v>0</v>
      </c>
      <c r="X1660" s="50"/>
      <c r="Y1660" s="50">
        <f t="shared" si="678"/>
        <v>0</v>
      </c>
      <c r="Z1660" s="50"/>
      <c r="AA1660" s="50">
        <f t="shared" si="679"/>
        <v>0</v>
      </c>
      <c r="AB1660" s="50"/>
      <c r="AC1660" s="50">
        <f t="shared" si="667"/>
        <v>0</v>
      </c>
      <c r="AD1660" s="50"/>
      <c r="AE1660" s="50">
        <f t="shared" si="684"/>
        <v>0</v>
      </c>
      <c r="AF1660" s="50"/>
      <c r="AG1660" s="50">
        <f t="shared" si="685"/>
        <v>0</v>
      </c>
      <c r="AH1660" s="50"/>
      <c r="AI1660" s="50">
        <f t="shared" si="683"/>
        <v>0</v>
      </c>
      <c r="AJ1660" s="50">
        <v>7.64</v>
      </c>
      <c r="AK1660" s="50">
        <f t="shared" si="682"/>
        <v>448.01</v>
      </c>
      <c r="AL1660" s="50"/>
      <c r="AM1660" s="50">
        <f t="shared" si="668"/>
        <v>0</v>
      </c>
      <c r="AN1660" s="50"/>
      <c r="AO1660" s="50">
        <f t="shared" si="669"/>
        <v>0</v>
      </c>
      <c r="AP1660" s="49">
        <f t="shared" si="670"/>
        <v>7.64</v>
      </c>
      <c r="AQ1660" s="49">
        <f t="shared" si="663"/>
        <v>448.01</v>
      </c>
      <c r="AR1660" s="49">
        <f t="shared" si="664"/>
        <v>12.86</v>
      </c>
      <c r="AS1660" s="58">
        <f t="shared" si="665"/>
        <v>754.1099999999999</v>
      </c>
      <c r="AT1660" s="47"/>
      <c r="AU1660" s="46"/>
      <c r="AV1660" s="24">
        <f t="shared" si="672"/>
        <v>7.64</v>
      </c>
      <c r="AW1660" s="23" t="str">
        <f>IF(AV1660&lt;&gt;0,"MEDIDO","NÃO MEDIDO")</f>
        <v>MEDIDO</v>
      </c>
      <c r="AX1660" s="45"/>
    </row>
    <row r="1661" spans="1:50" s="41" customFormat="1" ht="30" customHeight="1" x14ac:dyDescent="0.2">
      <c r="A1661" s="60" t="s">
        <v>41</v>
      </c>
      <c r="B1661" s="60"/>
      <c r="C1661" s="57">
        <v>200900</v>
      </c>
      <c r="D1661" s="56" t="s">
        <v>199</v>
      </c>
      <c r="E1661" s="55"/>
      <c r="F1661" s="53"/>
      <c r="G1661" s="53">
        <v>0</v>
      </c>
      <c r="H1661" s="54">
        <v>0</v>
      </c>
      <c r="I1661" s="54"/>
      <c r="J1661" s="54">
        <v>0</v>
      </c>
      <c r="K1661" s="53">
        <f t="shared" si="666"/>
        <v>0</v>
      </c>
      <c r="L1661" s="52"/>
      <c r="M1661" s="51">
        <f t="shared" si="671"/>
        <v>0</v>
      </c>
      <c r="N1661" s="50"/>
      <c r="O1661" s="50">
        <f t="shared" si="673"/>
        <v>0</v>
      </c>
      <c r="P1661" s="50"/>
      <c r="Q1661" s="50">
        <f t="shared" si="674"/>
        <v>0</v>
      </c>
      <c r="R1661" s="50"/>
      <c r="S1661" s="50">
        <f t="shared" si="675"/>
        <v>0</v>
      </c>
      <c r="T1661" s="50"/>
      <c r="U1661" s="50">
        <f t="shared" si="676"/>
        <v>0</v>
      </c>
      <c r="V1661" s="50"/>
      <c r="W1661" s="50">
        <f t="shared" si="677"/>
        <v>0</v>
      </c>
      <c r="X1661" s="50"/>
      <c r="Y1661" s="50">
        <f t="shared" si="678"/>
        <v>0</v>
      </c>
      <c r="Z1661" s="50"/>
      <c r="AA1661" s="50">
        <f t="shared" si="679"/>
        <v>0</v>
      </c>
      <c r="AB1661" s="50"/>
      <c r="AC1661" s="50">
        <f t="shared" si="667"/>
        <v>0</v>
      </c>
      <c r="AD1661" s="50"/>
      <c r="AE1661" s="50">
        <f t="shared" si="684"/>
        <v>0</v>
      </c>
      <c r="AF1661" s="50"/>
      <c r="AG1661" s="50">
        <f t="shared" si="685"/>
        <v>0</v>
      </c>
      <c r="AH1661" s="50"/>
      <c r="AI1661" s="50">
        <f t="shared" si="683"/>
        <v>0</v>
      </c>
      <c r="AJ1661" s="50"/>
      <c r="AK1661" s="50">
        <f t="shared" si="682"/>
        <v>0</v>
      </c>
      <c r="AL1661" s="50"/>
      <c r="AM1661" s="50">
        <f t="shared" si="668"/>
        <v>0</v>
      </c>
      <c r="AN1661" s="50"/>
      <c r="AO1661" s="50">
        <f t="shared" si="669"/>
        <v>0</v>
      </c>
      <c r="AP1661" s="49">
        <f t="shared" si="670"/>
        <v>0</v>
      </c>
      <c r="AQ1661" s="49">
        <f t="shared" si="663"/>
        <v>0</v>
      </c>
      <c r="AR1661" s="49">
        <f t="shared" si="664"/>
        <v>0</v>
      </c>
      <c r="AS1661" s="58">
        <f t="shared" si="665"/>
        <v>0</v>
      </c>
      <c r="AT1661" s="47"/>
      <c r="AU1661" s="46"/>
      <c r="AV1661" s="24">
        <f t="shared" si="672"/>
        <v>0</v>
      </c>
      <c r="AW1661" s="23" t="str">
        <f>IF(COUNTIF(AW1662:AW1669,"MEDIDO")&lt;&gt;0,"MEDIDO","NÃO MEDIDO")</f>
        <v>NÃO MEDIDO</v>
      </c>
      <c r="AX1661" s="45"/>
    </row>
    <row r="1662" spans="1:50" s="41" customFormat="1" ht="57" customHeight="1" x14ac:dyDescent="0.2">
      <c r="A1662" s="41" t="s">
        <v>39</v>
      </c>
      <c r="C1662" s="57" t="s">
        <v>198</v>
      </c>
      <c r="D1662" s="56" t="s">
        <v>197</v>
      </c>
      <c r="E1662" s="55" t="s">
        <v>36</v>
      </c>
      <c r="F1662" s="53">
        <v>2.5</v>
      </c>
      <c r="G1662" s="53">
        <v>0</v>
      </c>
      <c r="H1662" s="54">
        <v>0</v>
      </c>
      <c r="I1662" s="54"/>
      <c r="J1662" s="54">
        <v>0</v>
      </c>
      <c r="K1662" s="53">
        <f t="shared" si="666"/>
        <v>2.5</v>
      </c>
      <c r="L1662" s="52">
        <v>19.98</v>
      </c>
      <c r="M1662" s="51">
        <f t="shared" si="671"/>
        <v>49.95</v>
      </c>
      <c r="N1662" s="50"/>
      <c r="O1662" s="50">
        <f t="shared" si="673"/>
        <v>0</v>
      </c>
      <c r="P1662" s="50"/>
      <c r="Q1662" s="50">
        <f t="shared" si="674"/>
        <v>0</v>
      </c>
      <c r="R1662" s="50"/>
      <c r="S1662" s="50">
        <f t="shared" si="675"/>
        <v>0</v>
      </c>
      <c r="T1662" s="50"/>
      <c r="U1662" s="50">
        <f t="shared" si="676"/>
        <v>0</v>
      </c>
      <c r="V1662" s="50"/>
      <c r="W1662" s="50">
        <f t="shared" si="677"/>
        <v>0</v>
      </c>
      <c r="X1662" s="50"/>
      <c r="Y1662" s="50">
        <f t="shared" si="678"/>
        <v>0</v>
      </c>
      <c r="Z1662" s="50"/>
      <c r="AA1662" s="50">
        <f t="shared" si="679"/>
        <v>0</v>
      </c>
      <c r="AB1662" s="50"/>
      <c r="AC1662" s="50">
        <f t="shared" si="667"/>
        <v>0</v>
      </c>
      <c r="AD1662" s="50"/>
      <c r="AE1662" s="50">
        <f t="shared" si="684"/>
        <v>0</v>
      </c>
      <c r="AF1662" s="50"/>
      <c r="AG1662" s="50">
        <f t="shared" si="685"/>
        <v>0</v>
      </c>
      <c r="AH1662" s="50"/>
      <c r="AI1662" s="50">
        <f t="shared" si="683"/>
        <v>0</v>
      </c>
      <c r="AJ1662" s="50"/>
      <c r="AK1662" s="50">
        <f t="shared" si="682"/>
        <v>0</v>
      </c>
      <c r="AL1662" s="50"/>
      <c r="AM1662" s="50">
        <f t="shared" si="668"/>
        <v>0</v>
      </c>
      <c r="AN1662" s="50"/>
      <c r="AO1662" s="50">
        <f t="shared" si="669"/>
        <v>0</v>
      </c>
      <c r="AP1662" s="49">
        <f t="shared" si="670"/>
        <v>0</v>
      </c>
      <c r="AQ1662" s="49">
        <f t="shared" si="663"/>
        <v>0</v>
      </c>
      <c r="AR1662" s="49">
        <f t="shared" si="664"/>
        <v>2.5</v>
      </c>
      <c r="AS1662" s="58">
        <f t="shared" si="665"/>
        <v>49.95</v>
      </c>
      <c r="AT1662" s="47"/>
      <c r="AU1662" s="46"/>
      <c r="AV1662" s="24">
        <f t="shared" si="672"/>
        <v>0</v>
      </c>
      <c r="AW1662" s="23" t="str">
        <f t="shared" ref="AW1662:AW1669" si="686">IF(AV1662&lt;&gt;0,"MEDIDO","NÃO MEDIDO")</f>
        <v>NÃO MEDIDO</v>
      </c>
      <c r="AX1662" s="45"/>
    </row>
    <row r="1663" spans="1:50" s="41" customFormat="1" ht="57" customHeight="1" x14ac:dyDescent="0.2">
      <c r="A1663" s="41" t="s">
        <v>39</v>
      </c>
      <c r="C1663" s="57" t="s">
        <v>196</v>
      </c>
      <c r="D1663" s="56" t="s">
        <v>195</v>
      </c>
      <c r="E1663" s="55" t="s">
        <v>182</v>
      </c>
      <c r="F1663" s="53">
        <v>746</v>
      </c>
      <c r="G1663" s="53">
        <v>0</v>
      </c>
      <c r="H1663" s="54">
        <v>0</v>
      </c>
      <c r="I1663" s="54"/>
      <c r="J1663" s="54">
        <v>0</v>
      </c>
      <c r="K1663" s="53">
        <f t="shared" si="666"/>
        <v>746</v>
      </c>
      <c r="L1663" s="52">
        <v>25.38</v>
      </c>
      <c r="M1663" s="51">
        <f t="shared" si="671"/>
        <v>18933.48</v>
      </c>
      <c r="N1663" s="50"/>
      <c r="O1663" s="50">
        <f t="shared" si="673"/>
        <v>0</v>
      </c>
      <c r="P1663" s="50"/>
      <c r="Q1663" s="50">
        <f t="shared" si="674"/>
        <v>0</v>
      </c>
      <c r="R1663" s="50"/>
      <c r="S1663" s="50">
        <f t="shared" si="675"/>
        <v>0</v>
      </c>
      <c r="T1663" s="50">
        <v>408.17</v>
      </c>
      <c r="U1663" s="50">
        <f t="shared" si="676"/>
        <v>10359.35</v>
      </c>
      <c r="V1663" s="50"/>
      <c r="W1663" s="50">
        <f t="shared" si="677"/>
        <v>0</v>
      </c>
      <c r="X1663" s="50"/>
      <c r="Y1663" s="50">
        <f t="shared" si="678"/>
        <v>0</v>
      </c>
      <c r="Z1663" s="50"/>
      <c r="AA1663" s="50">
        <f t="shared" si="679"/>
        <v>0</v>
      </c>
      <c r="AB1663" s="50"/>
      <c r="AC1663" s="50">
        <f t="shared" si="667"/>
        <v>0</v>
      </c>
      <c r="AD1663" s="50"/>
      <c r="AE1663" s="50">
        <f t="shared" si="684"/>
        <v>0</v>
      </c>
      <c r="AF1663" s="50"/>
      <c r="AG1663" s="50">
        <f t="shared" si="685"/>
        <v>0</v>
      </c>
      <c r="AH1663" s="50"/>
      <c r="AI1663" s="50">
        <f t="shared" si="683"/>
        <v>0</v>
      </c>
      <c r="AJ1663" s="50"/>
      <c r="AK1663" s="50">
        <f t="shared" si="682"/>
        <v>0</v>
      </c>
      <c r="AL1663" s="50"/>
      <c r="AM1663" s="50">
        <f t="shared" si="668"/>
        <v>0</v>
      </c>
      <c r="AN1663" s="50"/>
      <c r="AO1663" s="50">
        <f t="shared" si="669"/>
        <v>0</v>
      </c>
      <c r="AP1663" s="49">
        <f t="shared" si="670"/>
        <v>408.17</v>
      </c>
      <c r="AQ1663" s="49">
        <f t="shared" si="663"/>
        <v>10359.35</v>
      </c>
      <c r="AR1663" s="49">
        <f t="shared" si="664"/>
        <v>337.83</v>
      </c>
      <c r="AS1663" s="58">
        <f t="shared" si="665"/>
        <v>8574.1299999999992</v>
      </c>
      <c r="AT1663" s="47"/>
      <c r="AU1663" s="46"/>
      <c r="AV1663" s="24">
        <f t="shared" si="672"/>
        <v>0</v>
      </c>
      <c r="AW1663" s="23" t="str">
        <f t="shared" si="686"/>
        <v>NÃO MEDIDO</v>
      </c>
      <c r="AX1663" s="45"/>
    </row>
    <row r="1664" spans="1:50" s="41" customFormat="1" ht="57" customHeight="1" x14ac:dyDescent="0.2">
      <c r="A1664" s="41" t="s">
        <v>39</v>
      </c>
      <c r="C1664" s="57" t="s">
        <v>194</v>
      </c>
      <c r="D1664" s="56" t="s">
        <v>193</v>
      </c>
      <c r="E1664" s="55" t="s">
        <v>182</v>
      </c>
      <c r="F1664" s="53">
        <v>248</v>
      </c>
      <c r="G1664" s="53">
        <v>0</v>
      </c>
      <c r="H1664" s="54">
        <v>0</v>
      </c>
      <c r="I1664" s="54"/>
      <c r="J1664" s="54">
        <v>0</v>
      </c>
      <c r="K1664" s="53">
        <f t="shared" si="666"/>
        <v>248</v>
      </c>
      <c r="L1664" s="52">
        <v>49.2</v>
      </c>
      <c r="M1664" s="51">
        <f t="shared" si="671"/>
        <v>12201.6</v>
      </c>
      <c r="N1664" s="50"/>
      <c r="O1664" s="50">
        <f t="shared" si="673"/>
        <v>0</v>
      </c>
      <c r="P1664" s="50"/>
      <c r="Q1664" s="50">
        <f t="shared" si="674"/>
        <v>0</v>
      </c>
      <c r="R1664" s="50"/>
      <c r="S1664" s="50">
        <f t="shared" si="675"/>
        <v>0</v>
      </c>
      <c r="T1664" s="50">
        <v>94.71</v>
      </c>
      <c r="U1664" s="50">
        <f t="shared" si="676"/>
        <v>4659.7299999999996</v>
      </c>
      <c r="V1664" s="50"/>
      <c r="W1664" s="50">
        <f t="shared" si="677"/>
        <v>0</v>
      </c>
      <c r="X1664" s="50"/>
      <c r="Y1664" s="50">
        <f t="shared" si="678"/>
        <v>0</v>
      </c>
      <c r="Z1664" s="50"/>
      <c r="AA1664" s="50">
        <f t="shared" si="679"/>
        <v>0</v>
      </c>
      <c r="AB1664" s="50"/>
      <c r="AC1664" s="50">
        <f t="shared" si="667"/>
        <v>0</v>
      </c>
      <c r="AD1664" s="50"/>
      <c r="AE1664" s="50">
        <f t="shared" si="684"/>
        <v>0</v>
      </c>
      <c r="AF1664" s="50"/>
      <c r="AG1664" s="50">
        <f t="shared" si="685"/>
        <v>0</v>
      </c>
      <c r="AH1664" s="50"/>
      <c r="AI1664" s="50">
        <f t="shared" si="683"/>
        <v>0</v>
      </c>
      <c r="AJ1664" s="50"/>
      <c r="AK1664" s="50">
        <f t="shared" si="682"/>
        <v>0</v>
      </c>
      <c r="AL1664" s="50"/>
      <c r="AM1664" s="50">
        <f t="shared" si="668"/>
        <v>0</v>
      </c>
      <c r="AN1664" s="50"/>
      <c r="AO1664" s="50">
        <f t="shared" si="669"/>
        <v>0</v>
      </c>
      <c r="AP1664" s="49">
        <f t="shared" si="670"/>
        <v>94.71</v>
      </c>
      <c r="AQ1664" s="49">
        <f t="shared" si="663"/>
        <v>4659.7299999999996</v>
      </c>
      <c r="AR1664" s="49">
        <f t="shared" si="664"/>
        <v>153.29000000000002</v>
      </c>
      <c r="AS1664" s="58">
        <f t="shared" si="665"/>
        <v>7541.8700000000008</v>
      </c>
      <c r="AT1664" s="47"/>
      <c r="AU1664" s="46"/>
      <c r="AV1664" s="24">
        <f t="shared" si="672"/>
        <v>0</v>
      </c>
      <c r="AW1664" s="23" t="str">
        <f t="shared" si="686"/>
        <v>NÃO MEDIDO</v>
      </c>
      <c r="AX1664" s="45"/>
    </row>
    <row r="1665" spans="1:50" s="41" customFormat="1" ht="57" customHeight="1" x14ac:dyDescent="0.2">
      <c r="A1665" s="41" t="s">
        <v>39</v>
      </c>
      <c r="C1665" s="57" t="s">
        <v>192</v>
      </c>
      <c r="D1665" s="56" t="s">
        <v>191</v>
      </c>
      <c r="E1665" s="55" t="s">
        <v>182</v>
      </c>
      <c r="F1665" s="53">
        <v>808</v>
      </c>
      <c r="G1665" s="53">
        <v>0</v>
      </c>
      <c r="H1665" s="54">
        <v>0</v>
      </c>
      <c r="I1665" s="54"/>
      <c r="J1665" s="54">
        <v>0</v>
      </c>
      <c r="K1665" s="53">
        <f t="shared" si="666"/>
        <v>808</v>
      </c>
      <c r="L1665" s="52">
        <v>25.38</v>
      </c>
      <c r="M1665" s="51">
        <f t="shared" si="671"/>
        <v>20507.04</v>
      </c>
      <c r="N1665" s="50"/>
      <c r="O1665" s="50">
        <f t="shared" si="673"/>
        <v>0</v>
      </c>
      <c r="P1665" s="50"/>
      <c r="Q1665" s="50">
        <f t="shared" si="674"/>
        <v>0</v>
      </c>
      <c r="R1665" s="50"/>
      <c r="S1665" s="50">
        <f t="shared" si="675"/>
        <v>0</v>
      </c>
      <c r="T1665" s="50"/>
      <c r="U1665" s="50">
        <f t="shared" si="676"/>
        <v>0</v>
      </c>
      <c r="V1665" s="50"/>
      <c r="W1665" s="50">
        <f t="shared" si="677"/>
        <v>0</v>
      </c>
      <c r="X1665" s="50"/>
      <c r="Y1665" s="50">
        <f t="shared" si="678"/>
        <v>0</v>
      </c>
      <c r="Z1665" s="50"/>
      <c r="AA1665" s="50">
        <f t="shared" si="679"/>
        <v>0</v>
      </c>
      <c r="AB1665" s="50"/>
      <c r="AC1665" s="50">
        <f t="shared" si="667"/>
        <v>0</v>
      </c>
      <c r="AD1665" s="50"/>
      <c r="AE1665" s="50">
        <f t="shared" si="684"/>
        <v>0</v>
      </c>
      <c r="AF1665" s="50"/>
      <c r="AG1665" s="50">
        <f t="shared" si="685"/>
        <v>0</v>
      </c>
      <c r="AH1665" s="50">
        <v>250.5</v>
      </c>
      <c r="AI1665" s="50">
        <f t="shared" si="683"/>
        <v>6357.69</v>
      </c>
      <c r="AJ1665" s="50"/>
      <c r="AK1665" s="50">
        <f t="shared" si="682"/>
        <v>0</v>
      </c>
      <c r="AL1665" s="50"/>
      <c r="AM1665" s="50">
        <f t="shared" si="668"/>
        <v>0</v>
      </c>
      <c r="AN1665" s="50"/>
      <c r="AO1665" s="50">
        <f t="shared" si="669"/>
        <v>0</v>
      </c>
      <c r="AP1665" s="49">
        <f t="shared" si="670"/>
        <v>250.5</v>
      </c>
      <c r="AQ1665" s="49">
        <f t="shared" si="663"/>
        <v>6357.69</v>
      </c>
      <c r="AR1665" s="49">
        <f t="shared" si="664"/>
        <v>557.5</v>
      </c>
      <c r="AS1665" s="58">
        <f t="shared" si="665"/>
        <v>14149.350000000002</v>
      </c>
      <c r="AT1665" s="47"/>
      <c r="AU1665" s="46"/>
      <c r="AV1665" s="24">
        <f t="shared" si="672"/>
        <v>0</v>
      </c>
      <c r="AW1665" s="23" t="str">
        <f t="shared" si="686"/>
        <v>NÃO MEDIDO</v>
      </c>
      <c r="AX1665" s="45"/>
    </row>
    <row r="1666" spans="1:50" s="41" customFormat="1" ht="57" customHeight="1" x14ac:dyDescent="0.2">
      <c r="A1666" s="41" t="s">
        <v>39</v>
      </c>
      <c r="C1666" s="57" t="s">
        <v>190</v>
      </c>
      <c r="D1666" s="56" t="s">
        <v>189</v>
      </c>
      <c r="E1666" s="55" t="s">
        <v>182</v>
      </c>
      <c r="F1666" s="53">
        <v>1366.35</v>
      </c>
      <c r="G1666" s="53">
        <v>0</v>
      </c>
      <c r="H1666" s="54">
        <v>0</v>
      </c>
      <c r="I1666" s="54"/>
      <c r="J1666" s="54">
        <v>0</v>
      </c>
      <c r="K1666" s="53">
        <f t="shared" si="666"/>
        <v>1366.35</v>
      </c>
      <c r="L1666" s="52">
        <v>22.94</v>
      </c>
      <c r="M1666" s="51">
        <f t="shared" si="671"/>
        <v>31344.07</v>
      </c>
      <c r="N1666" s="50"/>
      <c r="O1666" s="50">
        <f t="shared" si="673"/>
        <v>0</v>
      </c>
      <c r="P1666" s="50"/>
      <c r="Q1666" s="50">
        <f t="shared" si="674"/>
        <v>0</v>
      </c>
      <c r="R1666" s="50"/>
      <c r="S1666" s="50">
        <f t="shared" si="675"/>
        <v>0</v>
      </c>
      <c r="T1666" s="50"/>
      <c r="U1666" s="50">
        <f t="shared" si="676"/>
        <v>0</v>
      </c>
      <c r="V1666" s="50"/>
      <c r="W1666" s="50">
        <f t="shared" si="677"/>
        <v>0</v>
      </c>
      <c r="X1666" s="50">
        <v>13.24</v>
      </c>
      <c r="Y1666" s="50">
        <f t="shared" si="678"/>
        <v>303.73</v>
      </c>
      <c r="Z1666" s="50"/>
      <c r="AA1666" s="50">
        <f t="shared" si="679"/>
        <v>0</v>
      </c>
      <c r="AB1666" s="50"/>
      <c r="AC1666" s="50">
        <f t="shared" si="667"/>
        <v>0</v>
      </c>
      <c r="AD1666" s="50">
        <v>519.83000000000004</v>
      </c>
      <c r="AE1666" s="50">
        <f t="shared" si="684"/>
        <v>11924.9</v>
      </c>
      <c r="AF1666" s="50"/>
      <c r="AG1666" s="50">
        <f t="shared" si="685"/>
        <v>0</v>
      </c>
      <c r="AH1666" s="50"/>
      <c r="AI1666" s="50">
        <f t="shared" si="683"/>
        <v>0</v>
      </c>
      <c r="AJ1666" s="50"/>
      <c r="AK1666" s="50">
        <f t="shared" si="682"/>
        <v>0</v>
      </c>
      <c r="AL1666" s="50"/>
      <c r="AM1666" s="50">
        <f t="shared" si="668"/>
        <v>0</v>
      </c>
      <c r="AN1666" s="50"/>
      <c r="AO1666" s="50">
        <f t="shared" si="669"/>
        <v>0</v>
      </c>
      <c r="AP1666" s="49">
        <f t="shared" si="670"/>
        <v>533.07000000000005</v>
      </c>
      <c r="AQ1666" s="49">
        <f t="shared" si="663"/>
        <v>12228.63</v>
      </c>
      <c r="AR1666" s="49">
        <f t="shared" si="664"/>
        <v>833.27999999999986</v>
      </c>
      <c r="AS1666" s="58">
        <f t="shared" si="665"/>
        <v>19115.440000000002</v>
      </c>
      <c r="AT1666" s="47"/>
      <c r="AU1666" s="46"/>
      <c r="AV1666" s="24">
        <f t="shared" si="672"/>
        <v>0</v>
      </c>
      <c r="AW1666" s="23" t="str">
        <f t="shared" si="686"/>
        <v>NÃO MEDIDO</v>
      </c>
      <c r="AX1666" s="45"/>
    </row>
    <row r="1667" spans="1:50" s="41" customFormat="1" ht="36.75" customHeight="1" x14ac:dyDescent="0.2">
      <c r="A1667" s="41" t="s">
        <v>39</v>
      </c>
      <c r="C1667" s="57" t="s">
        <v>188</v>
      </c>
      <c r="D1667" s="56" t="s">
        <v>187</v>
      </c>
      <c r="E1667" s="55" t="s">
        <v>36</v>
      </c>
      <c r="F1667" s="53">
        <v>26</v>
      </c>
      <c r="G1667" s="53">
        <v>0</v>
      </c>
      <c r="H1667" s="54">
        <v>0</v>
      </c>
      <c r="I1667" s="54"/>
      <c r="J1667" s="54">
        <v>0</v>
      </c>
      <c r="K1667" s="53">
        <f t="shared" si="666"/>
        <v>26</v>
      </c>
      <c r="L1667" s="52">
        <v>38.57</v>
      </c>
      <c r="M1667" s="51">
        <f t="shared" si="671"/>
        <v>1002.82</v>
      </c>
      <c r="N1667" s="50"/>
      <c r="O1667" s="50">
        <f t="shared" si="673"/>
        <v>0</v>
      </c>
      <c r="P1667" s="50"/>
      <c r="Q1667" s="50">
        <f t="shared" si="674"/>
        <v>0</v>
      </c>
      <c r="R1667" s="50"/>
      <c r="S1667" s="50">
        <f t="shared" si="675"/>
        <v>0</v>
      </c>
      <c r="T1667" s="50"/>
      <c r="U1667" s="50">
        <f t="shared" si="676"/>
        <v>0</v>
      </c>
      <c r="V1667" s="50"/>
      <c r="W1667" s="50">
        <f t="shared" si="677"/>
        <v>0</v>
      </c>
      <c r="X1667" s="50"/>
      <c r="Y1667" s="50">
        <f t="shared" si="678"/>
        <v>0</v>
      </c>
      <c r="Z1667" s="50"/>
      <c r="AA1667" s="50">
        <f t="shared" si="679"/>
        <v>0</v>
      </c>
      <c r="AB1667" s="50"/>
      <c r="AC1667" s="50">
        <f t="shared" si="667"/>
        <v>0</v>
      </c>
      <c r="AD1667" s="50"/>
      <c r="AE1667" s="50">
        <f t="shared" si="684"/>
        <v>0</v>
      </c>
      <c r="AF1667" s="50"/>
      <c r="AG1667" s="50">
        <f t="shared" si="685"/>
        <v>0</v>
      </c>
      <c r="AH1667" s="50"/>
      <c r="AI1667" s="50">
        <f t="shared" si="683"/>
        <v>0</v>
      </c>
      <c r="AJ1667" s="50"/>
      <c r="AK1667" s="50">
        <f t="shared" si="682"/>
        <v>0</v>
      </c>
      <c r="AL1667" s="50"/>
      <c r="AM1667" s="50">
        <f t="shared" si="668"/>
        <v>0</v>
      </c>
      <c r="AN1667" s="50"/>
      <c r="AO1667" s="50">
        <f t="shared" si="669"/>
        <v>0</v>
      </c>
      <c r="AP1667" s="49">
        <f t="shared" si="670"/>
        <v>0</v>
      </c>
      <c r="AQ1667" s="49">
        <f t="shared" si="663"/>
        <v>0</v>
      </c>
      <c r="AR1667" s="49">
        <f t="shared" si="664"/>
        <v>26</v>
      </c>
      <c r="AS1667" s="58">
        <f t="shared" si="665"/>
        <v>1002.82</v>
      </c>
      <c r="AT1667" s="47"/>
      <c r="AU1667" s="46"/>
      <c r="AV1667" s="24">
        <f t="shared" si="672"/>
        <v>0</v>
      </c>
      <c r="AW1667" s="23" t="str">
        <f t="shared" si="686"/>
        <v>NÃO MEDIDO</v>
      </c>
      <c r="AX1667" s="45"/>
    </row>
    <row r="1668" spans="1:50" s="41" customFormat="1" ht="57" customHeight="1" x14ac:dyDescent="0.2">
      <c r="A1668" s="41" t="s">
        <v>39</v>
      </c>
      <c r="C1668" s="57" t="s">
        <v>186</v>
      </c>
      <c r="D1668" s="56" t="s">
        <v>185</v>
      </c>
      <c r="E1668" s="55" t="s">
        <v>182</v>
      </c>
      <c r="F1668" s="53">
        <v>65.599999999999994</v>
      </c>
      <c r="G1668" s="53">
        <v>0</v>
      </c>
      <c r="H1668" s="54">
        <v>0</v>
      </c>
      <c r="I1668" s="54"/>
      <c r="J1668" s="54">
        <v>0</v>
      </c>
      <c r="K1668" s="53">
        <f t="shared" si="666"/>
        <v>65.599999999999994</v>
      </c>
      <c r="L1668" s="52">
        <v>47.6</v>
      </c>
      <c r="M1668" s="51">
        <f t="shared" si="671"/>
        <v>3122.56</v>
      </c>
      <c r="N1668" s="50"/>
      <c r="O1668" s="50">
        <f t="shared" si="673"/>
        <v>0</v>
      </c>
      <c r="P1668" s="50"/>
      <c r="Q1668" s="50">
        <f t="shared" si="674"/>
        <v>0</v>
      </c>
      <c r="R1668" s="50"/>
      <c r="S1668" s="50">
        <f t="shared" si="675"/>
        <v>0</v>
      </c>
      <c r="T1668" s="50"/>
      <c r="U1668" s="50">
        <f t="shared" si="676"/>
        <v>0</v>
      </c>
      <c r="V1668" s="50"/>
      <c r="W1668" s="50">
        <f t="shared" si="677"/>
        <v>0</v>
      </c>
      <c r="X1668" s="50">
        <v>65.599999999999994</v>
      </c>
      <c r="Y1668" s="50">
        <f t="shared" si="678"/>
        <v>3122.56</v>
      </c>
      <c r="Z1668" s="50"/>
      <c r="AA1668" s="50">
        <f t="shared" si="679"/>
        <v>0</v>
      </c>
      <c r="AB1668" s="50"/>
      <c r="AC1668" s="50">
        <f t="shared" si="667"/>
        <v>0</v>
      </c>
      <c r="AD1668" s="50"/>
      <c r="AE1668" s="50">
        <f t="shared" si="684"/>
        <v>0</v>
      </c>
      <c r="AF1668" s="50"/>
      <c r="AG1668" s="50">
        <f t="shared" si="685"/>
        <v>0</v>
      </c>
      <c r="AH1668" s="50"/>
      <c r="AI1668" s="50">
        <f t="shared" si="683"/>
        <v>0</v>
      </c>
      <c r="AJ1668" s="50"/>
      <c r="AK1668" s="50">
        <f t="shared" si="682"/>
        <v>0</v>
      </c>
      <c r="AL1668" s="50"/>
      <c r="AM1668" s="50">
        <f t="shared" si="668"/>
        <v>0</v>
      </c>
      <c r="AN1668" s="50"/>
      <c r="AO1668" s="50">
        <f t="shared" si="669"/>
        <v>0</v>
      </c>
      <c r="AP1668" s="49">
        <f t="shared" si="670"/>
        <v>65.599999999999994</v>
      </c>
      <c r="AQ1668" s="49">
        <f t="shared" si="663"/>
        <v>3122.56</v>
      </c>
      <c r="AR1668" s="49">
        <f t="shared" si="664"/>
        <v>0</v>
      </c>
      <c r="AS1668" s="58">
        <f t="shared" si="665"/>
        <v>0</v>
      </c>
      <c r="AT1668" s="47"/>
      <c r="AU1668" s="46"/>
      <c r="AV1668" s="24">
        <f t="shared" si="672"/>
        <v>0</v>
      </c>
      <c r="AW1668" s="23" t="str">
        <f t="shared" si="686"/>
        <v>NÃO MEDIDO</v>
      </c>
      <c r="AX1668" s="45"/>
    </row>
    <row r="1669" spans="1:50" s="41" customFormat="1" ht="45" customHeight="1" x14ac:dyDescent="0.2">
      <c r="A1669" s="41" t="s">
        <v>39</v>
      </c>
      <c r="C1669" s="57" t="s">
        <v>184</v>
      </c>
      <c r="D1669" s="56" t="s">
        <v>183</v>
      </c>
      <c r="E1669" s="55" t="s">
        <v>182</v>
      </c>
      <c r="F1669" s="53">
        <v>93</v>
      </c>
      <c r="G1669" s="53">
        <v>0</v>
      </c>
      <c r="H1669" s="54">
        <v>0</v>
      </c>
      <c r="I1669" s="54"/>
      <c r="J1669" s="54">
        <v>0</v>
      </c>
      <c r="K1669" s="53">
        <f t="shared" si="666"/>
        <v>93</v>
      </c>
      <c r="L1669" s="52">
        <v>22.94</v>
      </c>
      <c r="M1669" s="51">
        <f t="shared" si="671"/>
        <v>2133.42</v>
      </c>
      <c r="N1669" s="50"/>
      <c r="O1669" s="50">
        <f t="shared" si="673"/>
        <v>0</v>
      </c>
      <c r="P1669" s="50"/>
      <c r="Q1669" s="50">
        <f t="shared" si="674"/>
        <v>0</v>
      </c>
      <c r="R1669" s="50"/>
      <c r="S1669" s="50">
        <f t="shared" si="675"/>
        <v>0</v>
      </c>
      <c r="T1669" s="50"/>
      <c r="U1669" s="50">
        <f t="shared" si="676"/>
        <v>0</v>
      </c>
      <c r="V1669" s="50"/>
      <c r="W1669" s="50">
        <f t="shared" si="677"/>
        <v>0</v>
      </c>
      <c r="X1669" s="50"/>
      <c r="Y1669" s="50">
        <f t="shared" si="678"/>
        <v>0</v>
      </c>
      <c r="Z1669" s="50"/>
      <c r="AA1669" s="50">
        <f t="shared" si="679"/>
        <v>0</v>
      </c>
      <c r="AB1669" s="50"/>
      <c r="AC1669" s="50">
        <f t="shared" si="667"/>
        <v>0</v>
      </c>
      <c r="AD1669" s="50"/>
      <c r="AE1669" s="50">
        <f t="shared" si="684"/>
        <v>0</v>
      </c>
      <c r="AF1669" s="50"/>
      <c r="AG1669" s="50">
        <f t="shared" si="685"/>
        <v>0</v>
      </c>
      <c r="AH1669" s="50"/>
      <c r="AI1669" s="50">
        <f t="shared" si="683"/>
        <v>0</v>
      </c>
      <c r="AJ1669" s="50"/>
      <c r="AK1669" s="50">
        <f t="shared" si="682"/>
        <v>0</v>
      </c>
      <c r="AL1669" s="50"/>
      <c r="AM1669" s="50">
        <f t="shared" si="668"/>
        <v>0</v>
      </c>
      <c r="AN1669" s="50"/>
      <c r="AO1669" s="50">
        <f t="shared" si="669"/>
        <v>0</v>
      </c>
      <c r="AP1669" s="49">
        <f t="shared" si="670"/>
        <v>0</v>
      </c>
      <c r="AQ1669" s="49">
        <f t="shared" si="663"/>
        <v>0</v>
      </c>
      <c r="AR1669" s="49">
        <f t="shared" si="664"/>
        <v>93</v>
      </c>
      <c r="AS1669" s="58">
        <f t="shared" si="665"/>
        <v>2133.42</v>
      </c>
      <c r="AT1669" s="47"/>
      <c r="AU1669" s="46"/>
      <c r="AV1669" s="24">
        <f t="shared" si="672"/>
        <v>0</v>
      </c>
      <c r="AW1669" s="23" t="str">
        <f t="shared" si="686"/>
        <v>NÃO MEDIDO</v>
      </c>
      <c r="AX1669" s="45"/>
    </row>
    <row r="1670" spans="1:50" s="41" customFormat="1" ht="30" customHeight="1" x14ac:dyDescent="0.2">
      <c r="A1670" s="60" t="s">
        <v>41</v>
      </c>
      <c r="B1670" s="60"/>
      <c r="C1670" s="57">
        <v>201000</v>
      </c>
      <c r="D1670" s="56" t="s">
        <v>181</v>
      </c>
      <c r="E1670" s="55"/>
      <c r="F1670" s="53"/>
      <c r="G1670" s="53">
        <v>0</v>
      </c>
      <c r="H1670" s="54">
        <v>0</v>
      </c>
      <c r="I1670" s="54"/>
      <c r="J1670" s="54">
        <v>0</v>
      </c>
      <c r="K1670" s="53">
        <f t="shared" si="666"/>
        <v>0</v>
      </c>
      <c r="L1670" s="52"/>
      <c r="M1670" s="51">
        <f t="shared" si="671"/>
        <v>0</v>
      </c>
      <c r="N1670" s="50"/>
      <c r="O1670" s="50">
        <f t="shared" si="673"/>
        <v>0</v>
      </c>
      <c r="P1670" s="50"/>
      <c r="Q1670" s="50">
        <f t="shared" si="674"/>
        <v>0</v>
      </c>
      <c r="R1670" s="50"/>
      <c r="S1670" s="50">
        <f t="shared" si="675"/>
        <v>0</v>
      </c>
      <c r="T1670" s="50"/>
      <c r="U1670" s="50">
        <f t="shared" si="676"/>
        <v>0</v>
      </c>
      <c r="V1670" s="50"/>
      <c r="W1670" s="50">
        <f t="shared" si="677"/>
        <v>0</v>
      </c>
      <c r="X1670" s="50"/>
      <c r="Y1670" s="50">
        <f t="shared" si="678"/>
        <v>0</v>
      </c>
      <c r="Z1670" s="50"/>
      <c r="AA1670" s="50">
        <f t="shared" si="679"/>
        <v>0</v>
      </c>
      <c r="AB1670" s="50"/>
      <c r="AC1670" s="50">
        <f t="shared" si="667"/>
        <v>0</v>
      </c>
      <c r="AD1670" s="50"/>
      <c r="AE1670" s="50">
        <f t="shared" si="684"/>
        <v>0</v>
      </c>
      <c r="AF1670" s="50"/>
      <c r="AG1670" s="50">
        <f t="shared" si="685"/>
        <v>0</v>
      </c>
      <c r="AH1670" s="50"/>
      <c r="AI1670" s="50">
        <f t="shared" si="683"/>
        <v>0</v>
      </c>
      <c r="AJ1670" s="50"/>
      <c r="AK1670" s="50">
        <f t="shared" si="682"/>
        <v>0</v>
      </c>
      <c r="AL1670" s="50"/>
      <c r="AM1670" s="50">
        <f t="shared" si="668"/>
        <v>0</v>
      </c>
      <c r="AN1670" s="50"/>
      <c r="AO1670" s="50">
        <f t="shared" si="669"/>
        <v>0</v>
      </c>
      <c r="AP1670" s="49">
        <f t="shared" si="670"/>
        <v>0</v>
      </c>
      <c r="AQ1670" s="49">
        <f t="shared" si="663"/>
        <v>0</v>
      </c>
      <c r="AR1670" s="49">
        <f t="shared" si="664"/>
        <v>0</v>
      </c>
      <c r="AS1670" s="58">
        <f t="shared" si="665"/>
        <v>0</v>
      </c>
      <c r="AT1670" s="47"/>
      <c r="AU1670" s="46"/>
      <c r="AV1670" s="24">
        <f t="shared" si="672"/>
        <v>0</v>
      </c>
      <c r="AW1670" s="23" t="str">
        <f>IF(COUNTIF(AW1671,"MEDIDO")&lt;&gt;0,"MEDIDO","NÃO MEDIDO")</f>
        <v>NÃO MEDIDO</v>
      </c>
      <c r="AX1670" s="45"/>
    </row>
    <row r="1671" spans="1:50" s="41" customFormat="1" ht="30" customHeight="1" x14ac:dyDescent="0.2">
      <c r="A1671" s="41" t="s">
        <v>39</v>
      </c>
      <c r="C1671" s="57" t="s">
        <v>180</v>
      </c>
      <c r="D1671" s="56" t="s">
        <v>179</v>
      </c>
      <c r="E1671" s="55" t="s">
        <v>36</v>
      </c>
      <c r="F1671" s="53">
        <v>123</v>
      </c>
      <c r="G1671" s="53">
        <v>0</v>
      </c>
      <c r="H1671" s="54">
        <v>0</v>
      </c>
      <c r="I1671" s="54"/>
      <c r="J1671" s="54">
        <v>0</v>
      </c>
      <c r="K1671" s="53">
        <f t="shared" si="666"/>
        <v>123</v>
      </c>
      <c r="L1671" s="52">
        <v>23.23</v>
      </c>
      <c r="M1671" s="51">
        <f t="shared" si="671"/>
        <v>2857.29</v>
      </c>
      <c r="N1671" s="50"/>
      <c r="O1671" s="50">
        <f t="shared" si="673"/>
        <v>0</v>
      </c>
      <c r="P1671" s="50"/>
      <c r="Q1671" s="50">
        <f t="shared" si="674"/>
        <v>0</v>
      </c>
      <c r="R1671" s="50"/>
      <c r="S1671" s="50">
        <f t="shared" si="675"/>
        <v>0</v>
      </c>
      <c r="T1671" s="50"/>
      <c r="U1671" s="50">
        <f t="shared" si="676"/>
        <v>0</v>
      </c>
      <c r="V1671" s="50"/>
      <c r="W1671" s="50">
        <f t="shared" si="677"/>
        <v>0</v>
      </c>
      <c r="X1671" s="50"/>
      <c r="Y1671" s="50">
        <f t="shared" si="678"/>
        <v>0</v>
      </c>
      <c r="Z1671" s="50"/>
      <c r="AA1671" s="50">
        <f t="shared" si="679"/>
        <v>0</v>
      </c>
      <c r="AB1671" s="50"/>
      <c r="AC1671" s="50">
        <f t="shared" si="667"/>
        <v>0</v>
      </c>
      <c r="AD1671" s="50"/>
      <c r="AE1671" s="50">
        <f t="shared" si="684"/>
        <v>0</v>
      </c>
      <c r="AF1671" s="50"/>
      <c r="AG1671" s="50">
        <f t="shared" si="685"/>
        <v>0</v>
      </c>
      <c r="AH1671" s="50"/>
      <c r="AI1671" s="50">
        <f t="shared" si="683"/>
        <v>0</v>
      </c>
      <c r="AJ1671" s="50"/>
      <c r="AK1671" s="50">
        <f t="shared" si="682"/>
        <v>0</v>
      </c>
      <c r="AL1671" s="50"/>
      <c r="AM1671" s="50">
        <f t="shared" si="668"/>
        <v>0</v>
      </c>
      <c r="AN1671" s="50"/>
      <c r="AO1671" s="50">
        <f t="shared" si="669"/>
        <v>0</v>
      </c>
      <c r="AP1671" s="49">
        <f t="shared" si="670"/>
        <v>0</v>
      </c>
      <c r="AQ1671" s="49">
        <f t="shared" si="663"/>
        <v>0</v>
      </c>
      <c r="AR1671" s="49">
        <f t="shared" si="664"/>
        <v>123</v>
      </c>
      <c r="AS1671" s="58">
        <f t="shared" si="665"/>
        <v>2857.29</v>
      </c>
      <c r="AT1671" s="47"/>
      <c r="AU1671" s="46"/>
      <c r="AV1671" s="24">
        <f t="shared" si="672"/>
        <v>0</v>
      </c>
      <c r="AW1671" s="23" t="str">
        <f>IF(AV1671&lt;&gt;0,"MEDIDO","NÃO MEDIDO")</f>
        <v>NÃO MEDIDO</v>
      </c>
      <c r="AX1671" s="45"/>
    </row>
    <row r="1672" spans="1:50" s="41" customFormat="1" ht="30" customHeight="1" x14ac:dyDescent="0.2">
      <c r="A1672" s="60" t="s">
        <v>41</v>
      </c>
      <c r="B1672" s="60"/>
      <c r="C1672" s="57">
        <v>21</v>
      </c>
      <c r="D1672" s="56" t="s">
        <v>178</v>
      </c>
      <c r="E1672" s="55"/>
      <c r="F1672" s="53"/>
      <c r="G1672" s="53">
        <v>0</v>
      </c>
      <c r="H1672" s="54">
        <v>0</v>
      </c>
      <c r="I1672" s="54"/>
      <c r="J1672" s="54">
        <v>0</v>
      </c>
      <c r="K1672" s="53">
        <f t="shared" si="666"/>
        <v>0</v>
      </c>
      <c r="L1672" s="52"/>
      <c r="M1672" s="51">
        <f t="shared" si="671"/>
        <v>0</v>
      </c>
      <c r="N1672" s="50"/>
      <c r="O1672" s="50">
        <f t="shared" si="673"/>
        <v>0</v>
      </c>
      <c r="P1672" s="50"/>
      <c r="Q1672" s="50">
        <f t="shared" si="674"/>
        <v>0</v>
      </c>
      <c r="R1672" s="50"/>
      <c r="S1672" s="50">
        <f t="shared" si="675"/>
        <v>0</v>
      </c>
      <c r="T1672" s="50"/>
      <c r="U1672" s="50">
        <f t="shared" si="676"/>
        <v>0</v>
      </c>
      <c r="V1672" s="50"/>
      <c r="W1672" s="50">
        <f t="shared" si="677"/>
        <v>0</v>
      </c>
      <c r="X1672" s="50"/>
      <c r="Y1672" s="50">
        <f t="shared" si="678"/>
        <v>0</v>
      </c>
      <c r="Z1672" s="50"/>
      <c r="AA1672" s="50">
        <f t="shared" si="679"/>
        <v>0</v>
      </c>
      <c r="AB1672" s="50"/>
      <c r="AC1672" s="50">
        <f t="shared" si="667"/>
        <v>0</v>
      </c>
      <c r="AD1672" s="50"/>
      <c r="AE1672" s="50">
        <f t="shared" si="684"/>
        <v>0</v>
      </c>
      <c r="AF1672" s="50"/>
      <c r="AG1672" s="50">
        <f t="shared" si="685"/>
        <v>0</v>
      </c>
      <c r="AH1672" s="50"/>
      <c r="AI1672" s="50">
        <f t="shared" si="683"/>
        <v>0</v>
      </c>
      <c r="AJ1672" s="50"/>
      <c r="AK1672" s="50">
        <f t="shared" si="682"/>
        <v>0</v>
      </c>
      <c r="AL1672" s="50"/>
      <c r="AM1672" s="50">
        <f t="shared" si="668"/>
        <v>0</v>
      </c>
      <c r="AN1672" s="50"/>
      <c r="AO1672" s="50">
        <f t="shared" si="669"/>
        <v>0</v>
      </c>
      <c r="AP1672" s="49">
        <f t="shared" si="670"/>
        <v>0</v>
      </c>
      <c r="AQ1672" s="49">
        <f t="shared" si="663"/>
        <v>0</v>
      </c>
      <c r="AR1672" s="49">
        <f t="shared" si="664"/>
        <v>0</v>
      </c>
      <c r="AS1672" s="58">
        <f t="shared" si="665"/>
        <v>0</v>
      </c>
      <c r="AT1672" s="47"/>
      <c r="AU1672" s="46"/>
      <c r="AV1672" s="24">
        <f t="shared" si="672"/>
        <v>0</v>
      </c>
      <c r="AW1672" s="23" t="str">
        <f>IF(COUNTIF(AW1673:AW1683,"MEDIDO")&lt;&gt;0,"MEDIDO","NÃO MEDIDO")</f>
        <v>NÃO MEDIDO</v>
      </c>
      <c r="AX1672" s="45"/>
    </row>
    <row r="1673" spans="1:50" s="41" customFormat="1" ht="30" customHeight="1" x14ac:dyDescent="0.2">
      <c r="A1673" s="60" t="s">
        <v>41</v>
      </c>
      <c r="B1673" s="60"/>
      <c r="C1673" s="57">
        <v>210100</v>
      </c>
      <c r="D1673" s="56" t="s">
        <v>177</v>
      </c>
      <c r="E1673" s="55"/>
      <c r="F1673" s="53"/>
      <c r="G1673" s="53">
        <v>0</v>
      </c>
      <c r="H1673" s="54">
        <v>0</v>
      </c>
      <c r="I1673" s="54"/>
      <c r="J1673" s="54">
        <v>0</v>
      </c>
      <c r="K1673" s="53">
        <f t="shared" si="666"/>
        <v>0</v>
      </c>
      <c r="L1673" s="52"/>
      <c r="M1673" s="51">
        <f t="shared" si="671"/>
        <v>0</v>
      </c>
      <c r="N1673" s="50"/>
      <c r="O1673" s="50">
        <f t="shared" si="673"/>
        <v>0</v>
      </c>
      <c r="P1673" s="50"/>
      <c r="Q1673" s="50">
        <f t="shared" si="674"/>
        <v>0</v>
      </c>
      <c r="R1673" s="50"/>
      <c r="S1673" s="50">
        <f t="shared" si="675"/>
        <v>0</v>
      </c>
      <c r="T1673" s="50"/>
      <c r="U1673" s="50">
        <f t="shared" si="676"/>
        <v>0</v>
      </c>
      <c r="V1673" s="50"/>
      <c r="W1673" s="50">
        <f t="shared" si="677"/>
        <v>0</v>
      </c>
      <c r="X1673" s="50"/>
      <c r="Y1673" s="50">
        <f t="shared" si="678"/>
        <v>0</v>
      </c>
      <c r="Z1673" s="50"/>
      <c r="AA1673" s="50">
        <f t="shared" si="679"/>
        <v>0</v>
      </c>
      <c r="AB1673" s="50"/>
      <c r="AC1673" s="50">
        <f t="shared" si="667"/>
        <v>0</v>
      </c>
      <c r="AD1673" s="50"/>
      <c r="AE1673" s="50">
        <f t="shared" si="684"/>
        <v>0</v>
      </c>
      <c r="AF1673" s="50"/>
      <c r="AG1673" s="50">
        <f t="shared" si="685"/>
        <v>0</v>
      </c>
      <c r="AH1673" s="50"/>
      <c r="AI1673" s="50">
        <f t="shared" si="683"/>
        <v>0</v>
      </c>
      <c r="AJ1673" s="50"/>
      <c r="AK1673" s="50">
        <f t="shared" si="682"/>
        <v>0</v>
      </c>
      <c r="AL1673" s="50"/>
      <c r="AM1673" s="50">
        <f t="shared" si="668"/>
        <v>0</v>
      </c>
      <c r="AN1673" s="50"/>
      <c r="AO1673" s="50">
        <f t="shared" si="669"/>
        <v>0</v>
      </c>
      <c r="AP1673" s="49">
        <f t="shared" si="670"/>
        <v>0</v>
      </c>
      <c r="AQ1673" s="49">
        <f t="shared" si="663"/>
        <v>0</v>
      </c>
      <c r="AR1673" s="49">
        <f t="shared" si="664"/>
        <v>0</v>
      </c>
      <c r="AS1673" s="58">
        <f t="shared" si="665"/>
        <v>0</v>
      </c>
      <c r="AT1673" s="47"/>
      <c r="AU1673" s="46"/>
      <c r="AV1673" s="24">
        <f t="shared" si="672"/>
        <v>0</v>
      </c>
      <c r="AW1673" s="23" t="str">
        <f>IF(COUNTIF(AW1674:AW1676,"MEDIDO")&lt;&gt;0,"MEDIDO","NÃO MEDIDO")</f>
        <v>NÃO MEDIDO</v>
      </c>
      <c r="AX1673" s="45"/>
    </row>
    <row r="1674" spans="1:50" s="41" customFormat="1" ht="30" customHeight="1" x14ac:dyDescent="0.2">
      <c r="A1674" s="41" t="s">
        <v>39</v>
      </c>
      <c r="C1674" s="57" t="s">
        <v>176</v>
      </c>
      <c r="D1674" s="56" t="s">
        <v>175</v>
      </c>
      <c r="E1674" s="55" t="s">
        <v>43</v>
      </c>
      <c r="F1674" s="53">
        <v>1</v>
      </c>
      <c r="G1674" s="53">
        <v>0</v>
      </c>
      <c r="H1674" s="54">
        <v>0</v>
      </c>
      <c r="I1674" s="54"/>
      <c r="J1674" s="54">
        <v>0</v>
      </c>
      <c r="K1674" s="53">
        <f t="shared" si="666"/>
        <v>1</v>
      </c>
      <c r="L1674" s="52">
        <v>271.07</v>
      </c>
      <c r="M1674" s="51">
        <f t="shared" si="671"/>
        <v>271.07</v>
      </c>
      <c r="N1674" s="50"/>
      <c r="O1674" s="50">
        <f t="shared" si="673"/>
        <v>0</v>
      </c>
      <c r="P1674" s="50"/>
      <c r="Q1674" s="50">
        <f t="shared" si="674"/>
        <v>0</v>
      </c>
      <c r="R1674" s="50"/>
      <c r="S1674" s="50">
        <f t="shared" si="675"/>
        <v>0</v>
      </c>
      <c r="T1674" s="50"/>
      <c r="U1674" s="50">
        <f t="shared" si="676"/>
        <v>0</v>
      </c>
      <c r="V1674" s="50"/>
      <c r="W1674" s="50">
        <f t="shared" si="677"/>
        <v>0</v>
      </c>
      <c r="X1674" s="50"/>
      <c r="Y1674" s="50">
        <f t="shared" si="678"/>
        <v>0</v>
      </c>
      <c r="Z1674" s="50"/>
      <c r="AA1674" s="50">
        <f t="shared" si="679"/>
        <v>0</v>
      </c>
      <c r="AB1674" s="50"/>
      <c r="AC1674" s="50">
        <f t="shared" si="667"/>
        <v>0</v>
      </c>
      <c r="AD1674" s="50"/>
      <c r="AE1674" s="50">
        <f t="shared" si="684"/>
        <v>0</v>
      </c>
      <c r="AF1674" s="50"/>
      <c r="AG1674" s="50">
        <f t="shared" si="685"/>
        <v>0</v>
      </c>
      <c r="AH1674" s="50">
        <v>1</v>
      </c>
      <c r="AI1674" s="50">
        <f t="shared" si="683"/>
        <v>271.07</v>
      </c>
      <c r="AJ1674" s="50"/>
      <c r="AK1674" s="50">
        <f t="shared" si="682"/>
        <v>0</v>
      </c>
      <c r="AL1674" s="50"/>
      <c r="AM1674" s="50">
        <f t="shared" si="668"/>
        <v>0</v>
      </c>
      <c r="AN1674" s="50"/>
      <c r="AO1674" s="50">
        <f t="shared" si="669"/>
        <v>0</v>
      </c>
      <c r="AP1674" s="49">
        <f t="shared" si="670"/>
        <v>1</v>
      </c>
      <c r="AQ1674" s="49">
        <f t="shared" si="663"/>
        <v>271.07</v>
      </c>
      <c r="AR1674" s="49">
        <f t="shared" si="664"/>
        <v>0</v>
      </c>
      <c r="AS1674" s="58">
        <f t="shared" si="665"/>
        <v>0</v>
      </c>
      <c r="AT1674" s="47"/>
      <c r="AU1674" s="46"/>
      <c r="AV1674" s="24">
        <f t="shared" si="672"/>
        <v>0</v>
      </c>
      <c r="AW1674" s="23" t="str">
        <f>IF(AV1674&lt;&gt;0,"MEDIDO","NÃO MEDIDO")</f>
        <v>NÃO MEDIDO</v>
      </c>
      <c r="AX1674" s="45"/>
    </row>
    <row r="1675" spans="1:50" s="41" customFormat="1" ht="30" customHeight="1" x14ac:dyDescent="0.2">
      <c r="A1675" s="41" t="s">
        <v>39</v>
      </c>
      <c r="C1675" s="57" t="s">
        <v>174</v>
      </c>
      <c r="D1675" s="56" t="s">
        <v>173</v>
      </c>
      <c r="E1675" s="55" t="s">
        <v>43</v>
      </c>
      <c r="F1675" s="53">
        <v>2</v>
      </c>
      <c r="G1675" s="53">
        <v>0</v>
      </c>
      <c r="H1675" s="54">
        <v>0</v>
      </c>
      <c r="I1675" s="54"/>
      <c r="J1675" s="54">
        <v>0</v>
      </c>
      <c r="K1675" s="53">
        <f t="shared" si="666"/>
        <v>2</v>
      </c>
      <c r="L1675" s="52">
        <v>342.1</v>
      </c>
      <c r="M1675" s="51">
        <f t="shared" si="671"/>
        <v>684.2</v>
      </c>
      <c r="N1675" s="50"/>
      <c r="O1675" s="50">
        <f t="shared" si="673"/>
        <v>0</v>
      </c>
      <c r="P1675" s="50"/>
      <c r="Q1675" s="50">
        <f t="shared" si="674"/>
        <v>0</v>
      </c>
      <c r="R1675" s="50"/>
      <c r="S1675" s="50">
        <f t="shared" si="675"/>
        <v>0</v>
      </c>
      <c r="T1675" s="50"/>
      <c r="U1675" s="50">
        <f t="shared" si="676"/>
        <v>0</v>
      </c>
      <c r="V1675" s="50"/>
      <c r="W1675" s="50">
        <f t="shared" si="677"/>
        <v>0</v>
      </c>
      <c r="X1675" s="50"/>
      <c r="Y1675" s="50">
        <f t="shared" si="678"/>
        <v>0</v>
      </c>
      <c r="Z1675" s="50"/>
      <c r="AA1675" s="50">
        <f t="shared" si="679"/>
        <v>0</v>
      </c>
      <c r="AB1675" s="50"/>
      <c r="AC1675" s="50">
        <f t="shared" si="667"/>
        <v>0</v>
      </c>
      <c r="AD1675" s="50"/>
      <c r="AE1675" s="50">
        <f t="shared" si="684"/>
        <v>0</v>
      </c>
      <c r="AF1675" s="50"/>
      <c r="AG1675" s="50">
        <f t="shared" si="685"/>
        <v>0</v>
      </c>
      <c r="AH1675" s="50">
        <v>2</v>
      </c>
      <c r="AI1675" s="50">
        <f t="shared" si="683"/>
        <v>684.2</v>
      </c>
      <c r="AJ1675" s="50"/>
      <c r="AK1675" s="50">
        <f t="shared" si="682"/>
        <v>0</v>
      </c>
      <c r="AL1675" s="50"/>
      <c r="AM1675" s="50">
        <f t="shared" si="668"/>
        <v>0</v>
      </c>
      <c r="AN1675" s="50"/>
      <c r="AO1675" s="50">
        <f t="shared" si="669"/>
        <v>0</v>
      </c>
      <c r="AP1675" s="49">
        <f t="shared" si="670"/>
        <v>2</v>
      </c>
      <c r="AQ1675" s="49">
        <f t="shared" si="663"/>
        <v>684.2</v>
      </c>
      <c r="AR1675" s="49">
        <f t="shared" si="664"/>
        <v>0</v>
      </c>
      <c r="AS1675" s="58">
        <f t="shared" si="665"/>
        <v>0</v>
      </c>
      <c r="AT1675" s="47"/>
      <c r="AU1675" s="46"/>
      <c r="AV1675" s="24">
        <f t="shared" si="672"/>
        <v>0</v>
      </c>
      <c r="AW1675" s="23" t="str">
        <f>IF(AV1675&lt;&gt;0,"MEDIDO","NÃO MEDIDO")</f>
        <v>NÃO MEDIDO</v>
      </c>
      <c r="AX1675" s="45"/>
    </row>
    <row r="1676" spans="1:50" s="41" customFormat="1" ht="30" customHeight="1" x14ac:dyDescent="0.2">
      <c r="A1676" s="41" t="s">
        <v>39</v>
      </c>
      <c r="C1676" s="57" t="s">
        <v>172</v>
      </c>
      <c r="D1676" s="56" t="s">
        <v>171</v>
      </c>
      <c r="E1676" s="55" t="s">
        <v>43</v>
      </c>
      <c r="F1676" s="53">
        <v>1</v>
      </c>
      <c r="G1676" s="53">
        <v>0</v>
      </c>
      <c r="H1676" s="54">
        <v>0</v>
      </c>
      <c r="I1676" s="54"/>
      <c r="J1676" s="54">
        <v>0</v>
      </c>
      <c r="K1676" s="53">
        <f t="shared" si="666"/>
        <v>1</v>
      </c>
      <c r="L1676" s="52">
        <v>855.71</v>
      </c>
      <c r="M1676" s="51">
        <f t="shared" si="671"/>
        <v>855.71</v>
      </c>
      <c r="N1676" s="50"/>
      <c r="O1676" s="50">
        <f t="shared" si="673"/>
        <v>0</v>
      </c>
      <c r="P1676" s="50"/>
      <c r="Q1676" s="50">
        <f t="shared" si="674"/>
        <v>0</v>
      </c>
      <c r="R1676" s="50"/>
      <c r="S1676" s="50">
        <f t="shared" si="675"/>
        <v>0</v>
      </c>
      <c r="T1676" s="50"/>
      <c r="U1676" s="50">
        <f t="shared" si="676"/>
        <v>0</v>
      </c>
      <c r="V1676" s="50"/>
      <c r="W1676" s="50">
        <f t="shared" si="677"/>
        <v>0</v>
      </c>
      <c r="X1676" s="50"/>
      <c r="Y1676" s="50">
        <f t="shared" si="678"/>
        <v>0</v>
      </c>
      <c r="Z1676" s="50"/>
      <c r="AA1676" s="50">
        <f t="shared" si="679"/>
        <v>0</v>
      </c>
      <c r="AB1676" s="50"/>
      <c r="AC1676" s="50">
        <f t="shared" si="667"/>
        <v>0</v>
      </c>
      <c r="AD1676" s="50"/>
      <c r="AE1676" s="50">
        <f t="shared" si="684"/>
        <v>0</v>
      </c>
      <c r="AF1676" s="50"/>
      <c r="AG1676" s="50">
        <f t="shared" si="685"/>
        <v>0</v>
      </c>
      <c r="AH1676" s="50">
        <v>1</v>
      </c>
      <c r="AI1676" s="50">
        <f t="shared" si="683"/>
        <v>855.71</v>
      </c>
      <c r="AJ1676" s="50"/>
      <c r="AK1676" s="50">
        <f t="shared" si="682"/>
        <v>0</v>
      </c>
      <c r="AL1676" s="50"/>
      <c r="AM1676" s="50">
        <f t="shared" si="668"/>
        <v>0</v>
      </c>
      <c r="AN1676" s="50"/>
      <c r="AO1676" s="50">
        <f t="shared" si="669"/>
        <v>0</v>
      </c>
      <c r="AP1676" s="49">
        <f t="shared" si="670"/>
        <v>1</v>
      </c>
      <c r="AQ1676" s="49">
        <f t="shared" si="663"/>
        <v>855.71</v>
      </c>
      <c r="AR1676" s="49">
        <f t="shared" si="664"/>
        <v>0</v>
      </c>
      <c r="AS1676" s="58">
        <f t="shared" si="665"/>
        <v>0</v>
      </c>
      <c r="AT1676" s="47"/>
      <c r="AU1676" s="46"/>
      <c r="AV1676" s="24">
        <f t="shared" si="672"/>
        <v>0</v>
      </c>
      <c r="AW1676" s="23" t="str">
        <f>IF(AV1676&lt;&gt;0,"MEDIDO","NÃO MEDIDO")</f>
        <v>NÃO MEDIDO</v>
      </c>
      <c r="AX1676" s="45"/>
    </row>
    <row r="1677" spans="1:50" s="41" customFormat="1" ht="30" customHeight="1" x14ac:dyDescent="0.2">
      <c r="A1677" s="60" t="s">
        <v>41</v>
      </c>
      <c r="B1677" s="60"/>
      <c r="C1677" s="57">
        <v>210200</v>
      </c>
      <c r="D1677" s="56" t="s">
        <v>170</v>
      </c>
      <c r="E1677" s="55"/>
      <c r="F1677" s="53"/>
      <c r="G1677" s="53">
        <v>0</v>
      </c>
      <c r="H1677" s="54">
        <v>0</v>
      </c>
      <c r="I1677" s="54"/>
      <c r="J1677" s="54">
        <v>0</v>
      </c>
      <c r="K1677" s="53">
        <f t="shared" si="666"/>
        <v>0</v>
      </c>
      <c r="L1677" s="52"/>
      <c r="M1677" s="51">
        <f t="shared" si="671"/>
        <v>0</v>
      </c>
      <c r="N1677" s="50"/>
      <c r="O1677" s="50">
        <f t="shared" si="673"/>
        <v>0</v>
      </c>
      <c r="P1677" s="50"/>
      <c r="Q1677" s="50">
        <f t="shared" si="674"/>
        <v>0</v>
      </c>
      <c r="R1677" s="50"/>
      <c r="S1677" s="50">
        <f t="shared" si="675"/>
        <v>0</v>
      </c>
      <c r="T1677" s="50"/>
      <c r="U1677" s="50">
        <f t="shared" si="676"/>
        <v>0</v>
      </c>
      <c r="V1677" s="50"/>
      <c r="W1677" s="50">
        <f t="shared" si="677"/>
        <v>0</v>
      </c>
      <c r="X1677" s="50"/>
      <c r="Y1677" s="50">
        <f t="shared" si="678"/>
        <v>0</v>
      </c>
      <c r="Z1677" s="50"/>
      <c r="AA1677" s="50">
        <f t="shared" si="679"/>
        <v>0</v>
      </c>
      <c r="AB1677" s="50"/>
      <c r="AC1677" s="50">
        <f t="shared" si="667"/>
        <v>0</v>
      </c>
      <c r="AD1677" s="50"/>
      <c r="AE1677" s="50">
        <f t="shared" si="684"/>
        <v>0</v>
      </c>
      <c r="AF1677" s="50"/>
      <c r="AG1677" s="50">
        <f t="shared" si="685"/>
        <v>0</v>
      </c>
      <c r="AH1677" s="50"/>
      <c r="AI1677" s="50">
        <f t="shared" si="683"/>
        <v>0</v>
      </c>
      <c r="AJ1677" s="50"/>
      <c r="AK1677" s="50">
        <f t="shared" si="682"/>
        <v>0</v>
      </c>
      <c r="AL1677" s="50"/>
      <c r="AM1677" s="50">
        <f t="shared" si="668"/>
        <v>0</v>
      </c>
      <c r="AN1677" s="50"/>
      <c r="AO1677" s="50">
        <f t="shared" si="669"/>
        <v>0</v>
      </c>
      <c r="AP1677" s="49">
        <f t="shared" si="670"/>
        <v>0</v>
      </c>
      <c r="AQ1677" s="49">
        <f t="shared" si="663"/>
        <v>0</v>
      </c>
      <c r="AR1677" s="49">
        <f t="shared" si="664"/>
        <v>0</v>
      </c>
      <c r="AS1677" s="58">
        <f t="shared" si="665"/>
        <v>0</v>
      </c>
      <c r="AT1677" s="47"/>
      <c r="AU1677" s="46"/>
      <c r="AV1677" s="24">
        <f t="shared" si="672"/>
        <v>0</v>
      </c>
      <c r="AW1677" s="23" t="str">
        <f>IF(COUNTIF(AW1678:AW1679,"MEDIDO")&lt;&gt;0,"MEDIDO","NÃO MEDIDO")</f>
        <v>NÃO MEDIDO</v>
      </c>
      <c r="AX1677" s="45"/>
    </row>
    <row r="1678" spans="1:50" s="41" customFormat="1" ht="30" customHeight="1" x14ac:dyDescent="0.2">
      <c r="A1678" s="41" t="s">
        <v>39</v>
      </c>
      <c r="C1678" s="57" t="s">
        <v>169</v>
      </c>
      <c r="D1678" s="56" t="s">
        <v>168</v>
      </c>
      <c r="E1678" s="55" t="s">
        <v>36</v>
      </c>
      <c r="F1678" s="53">
        <v>24</v>
      </c>
      <c r="G1678" s="53">
        <v>0</v>
      </c>
      <c r="H1678" s="54">
        <v>0</v>
      </c>
      <c r="I1678" s="54"/>
      <c r="J1678" s="54">
        <v>1</v>
      </c>
      <c r="K1678" s="53">
        <f t="shared" si="666"/>
        <v>25</v>
      </c>
      <c r="L1678" s="52">
        <v>451.32</v>
      </c>
      <c r="M1678" s="51">
        <f t="shared" si="671"/>
        <v>11283</v>
      </c>
      <c r="N1678" s="50"/>
      <c r="O1678" s="50">
        <f t="shared" si="673"/>
        <v>0</v>
      </c>
      <c r="P1678" s="50"/>
      <c r="Q1678" s="50">
        <f t="shared" si="674"/>
        <v>0</v>
      </c>
      <c r="R1678" s="50"/>
      <c r="S1678" s="50">
        <f t="shared" si="675"/>
        <v>0</v>
      </c>
      <c r="T1678" s="50"/>
      <c r="U1678" s="50">
        <f t="shared" si="676"/>
        <v>0</v>
      </c>
      <c r="V1678" s="50"/>
      <c r="W1678" s="50">
        <f t="shared" si="677"/>
        <v>0</v>
      </c>
      <c r="X1678" s="50"/>
      <c r="Y1678" s="50">
        <f t="shared" si="678"/>
        <v>0</v>
      </c>
      <c r="Z1678" s="50"/>
      <c r="AA1678" s="50">
        <f t="shared" si="679"/>
        <v>0</v>
      </c>
      <c r="AB1678" s="50"/>
      <c r="AC1678" s="50">
        <f t="shared" si="667"/>
        <v>0</v>
      </c>
      <c r="AD1678" s="50"/>
      <c r="AE1678" s="50">
        <f t="shared" si="684"/>
        <v>0</v>
      </c>
      <c r="AF1678" s="50"/>
      <c r="AG1678" s="50">
        <f t="shared" si="685"/>
        <v>0</v>
      </c>
      <c r="AH1678" s="50">
        <v>23.46</v>
      </c>
      <c r="AI1678" s="50">
        <f t="shared" si="683"/>
        <v>10587.97</v>
      </c>
      <c r="AJ1678" s="50"/>
      <c r="AK1678" s="50">
        <f t="shared" si="682"/>
        <v>0</v>
      </c>
      <c r="AL1678" s="50"/>
      <c r="AM1678" s="50">
        <f t="shared" si="668"/>
        <v>0</v>
      </c>
      <c r="AN1678" s="50"/>
      <c r="AO1678" s="50">
        <f t="shared" si="669"/>
        <v>0</v>
      </c>
      <c r="AP1678" s="49">
        <f t="shared" si="670"/>
        <v>23.46</v>
      </c>
      <c r="AQ1678" s="49">
        <f t="shared" ref="AQ1678:AQ1741" si="687">SUMIF($N$9:$AO$9,"valor medido",N1678:AO1678)</f>
        <v>10587.97</v>
      </c>
      <c r="AR1678" s="49">
        <f t="shared" ref="AR1678:AR1741" si="688">K1678-AP1678</f>
        <v>1.5399999999999991</v>
      </c>
      <c r="AS1678" s="58">
        <f t="shared" ref="AS1678:AS1741" si="689">M1678-AQ1678</f>
        <v>695.03000000000065</v>
      </c>
      <c r="AT1678" s="47"/>
      <c r="AU1678" s="46"/>
      <c r="AV1678" s="24">
        <f t="shared" si="672"/>
        <v>0</v>
      </c>
      <c r="AW1678" s="23" t="str">
        <f>IF(AV1678&lt;&gt;0,"MEDIDO","NÃO MEDIDO")</f>
        <v>NÃO MEDIDO</v>
      </c>
      <c r="AX1678" s="45"/>
    </row>
    <row r="1679" spans="1:50" s="41" customFormat="1" ht="30" customHeight="1" x14ac:dyDescent="0.2">
      <c r="A1679" s="41" t="s">
        <v>39</v>
      </c>
      <c r="C1679" s="57" t="s">
        <v>167</v>
      </c>
      <c r="D1679" s="56" t="s">
        <v>166</v>
      </c>
      <c r="E1679" s="55" t="s">
        <v>36</v>
      </c>
      <c r="F1679" s="53">
        <v>9</v>
      </c>
      <c r="G1679" s="53">
        <v>0</v>
      </c>
      <c r="H1679" s="54">
        <v>0</v>
      </c>
      <c r="I1679" s="54"/>
      <c r="J1679" s="54">
        <v>0</v>
      </c>
      <c r="K1679" s="53">
        <f t="shared" ref="K1679:K1742" si="690">F1679+G1679+H1679+I1679+J1679</f>
        <v>9</v>
      </c>
      <c r="L1679" s="52">
        <v>518.57000000000005</v>
      </c>
      <c r="M1679" s="51">
        <f t="shared" si="671"/>
        <v>4667.13</v>
      </c>
      <c r="N1679" s="50"/>
      <c r="O1679" s="50">
        <f t="shared" si="673"/>
        <v>0</v>
      </c>
      <c r="P1679" s="50"/>
      <c r="Q1679" s="50">
        <f t="shared" si="674"/>
        <v>0</v>
      </c>
      <c r="R1679" s="50"/>
      <c r="S1679" s="50">
        <f t="shared" si="675"/>
        <v>0</v>
      </c>
      <c r="T1679" s="50"/>
      <c r="U1679" s="50">
        <f t="shared" si="676"/>
        <v>0</v>
      </c>
      <c r="V1679" s="50"/>
      <c r="W1679" s="50">
        <f t="shared" si="677"/>
        <v>0</v>
      </c>
      <c r="X1679" s="50"/>
      <c r="Y1679" s="50">
        <f t="shared" si="678"/>
        <v>0</v>
      </c>
      <c r="Z1679" s="50"/>
      <c r="AA1679" s="50">
        <f t="shared" si="679"/>
        <v>0</v>
      </c>
      <c r="AB1679" s="50"/>
      <c r="AC1679" s="50">
        <f t="shared" ref="AC1679:AC1742" si="691">ROUND(AB1679*$L1679,2)</f>
        <v>0</v>
      </c>
      <c r="AD1679" s="50"/>
      <c r="AE1679" s="50">
        <f t="shared" si="684"/>
        <v>0</v>
      </c>
      <c r="AF1679" s="50"/>
      <c r="AG1679" s="50">
        <f t="shared" si="685"/>
        <v>0</v>
      </c>
      <c r="AH1679" s="50">
        <v>8.76</v>
      </c>
      <c r="AI1679" s="50">
        <f t="shared" si="683"/>
        <v>4542.67</v>
      </c>
      <c r="AJ1679" s="50"/>
      <c r="AK1679" s="50">
        <f t="shared" si="682"/>
        <v>0</v>
      </c>
      <c r="AL1679" s="50"/>
      <c r="AM1679" s="50">
        <f t="shared" ref="AM1679:AM1742" si="692">ROUND(AL1679*$L1679,2)</f>
        <v>0</v>
      </c>
      <c r="AN1679" s="50"/>
      <c r="AO1679" s="50">
        <f t="shared" ref="AO1679:AO1742" si="693">ROUND(AN1679*$L1679,2)</f>
        <v>0</v>
      </c>
      <c r="AP1679" s="49">
        <f t="shared" ref="AP1679:AP1742" si="694">SUMIF($N$9:$AO$9,"QUANTIDADE",N1679:AO1679)</f>
        <v>8.76</v>
      </c>
      <c r="AQ1679" s="49">
        <f t="shared" si="687"/>
        <v>4542.67</v>
      </c>
      <c r="AR1679" s="49">
        <f t="shared" si="688"/>
        <v>0.24000000000000021</v>
      </c>
      <c r="AS1679" s="58">
        <f t="shared" si="689"/>
        <v>124.46000000000004</v>
      </c>
      <c r="AT1679" s="47"/>
      <c r="AU1679" s="46"/>
      <c r="AV1679" s="24">
        <f t="shared" si="672"/>
        <v>0</v>
      </c>
      <c r="AW1679" s="23" t="str">
        <f>IF(AV1679&lt;&gt;0,"MEDIDO","NÃO MEDIDO")</f>
        <v>NÃO MEDIDO</v>
      </c>
      <c r="AX1679" s="45"/>
    </row>
    <row r="1680" spans="1:50" s="41" customFormat="1" ht="30" customHeight="1" x14ac:dyDescent="0.2">
      <c r="A1680" s="60" t="s">
        <v>41</v>
      </c>
      <c r="B1680" s="60"/>
      <c r="C1680" s="57">
        <v>210400</v>
      </c>
      <c r="D1680" s="56" t="s">
        <v>165</v>
      </c>
      <c r="E1680" s="55"/>
      <c r="F1680" s="53"/>
      <c r="G1680" s="53">
        <v>0</v>
      </c>
      <c r="H1680" s="54">
        <v>0</v>
      </c>
      <c r="I1680" s="54"/>
      <c r="J1680" s="54">
        <v>0</v>
      </c>
      <c r="K1680" s="53">
        <f t="shared" si="690"/>
        <v>0</v>
      </c>
      <c r="L1680" s="52"/>
      <c r="M1680" s="51">
        <f t="shared" ref="M1680:M1747" si="695">ROUND(($F1680*$L1680),2)+ROUND(($G1680*$L1680),2)+ROUND(($H1680*$L1680),2)+ROUND(($I1680*$L1680),2)+ROUND(($J1680*$L1680),2)</f>
        <v>0</v>
      </c>
      <c r="N1680" s="50"/>
      <c r="O1680" s="50">
        <f t="shared" si="673"/>
        <v>0</v>
      </c>
      <c r="P1680" s="50"/>
      <c r="Q1680" s="50">
        <f t="shared" si="674"/>
        <v>0</v>
      </c>
      <c r="R1680" s="50"/>
      <c r="S1680" s="50">
        <f t="shared" si="675"/>
        <v>0</v>
      </c>
      <c r="T1680" s="50"/>
      <c r="U1680" s="50">
        <f t="shared" si="676"/>
        <v>0</v>
      </c>
      <c r="V1680" s="50"/>
      <c r="W1680" s="50">
        <f t="shared" si="677"/>
        <v>0</v>
      </c>
      <c r="X1680" s="50"/>
      <c r="Y1680" s="50">
        <f t="shared" si="678"/>
        <v>0</v>
      </c>
      <c r="Z1680" s="50"/>
      <c r="AA1680" s="50">
        <f t="shared" si="679"/>
        <v>0</v>
      </c>
      <c r="AB1680" s="50"/>
      <c r="AC1680" s="50">
        <f t="shared" si="691"/>
        <v>0</v>
      </c>
      <c r="AD1680" s="50"/>
      <c r="AE1680" s="50">
        <f t="shared" si="684"/>
        <v>0</v>
      </c>
      <c r="AF1680" s="50"/>
      <c r="AG1680" s="50">
        <f t="shared" si="685"/>
        <v>0</v>
      </c>
      <c r="AH1680" s="50"/>
      <c r="AI1680" s="50">
        <f t="shared" si="683"/>
        <v>0</v>
      </c>
      <c r="AJ1680" s="50"/>
      <c r="AK1680" s="50">
        <f t="shared" si="682"/>
        <v>0</v>
      </c>
      <c r="AL1680" s="50"/>
      <c r="AM1680" s="50">
        <f t="shared" si="692"/>
        <v>0</v>
      </c>
      <c r="AN1680" s="50"/>
      <c r="AO1680" s="50">
        <f t="shared" si="693"/>
        <v>0</v>
      </c>
      <c r="AP1680" s="49">
        <f t="shared" si="694"/>
        <v>0</v>
      </c>
      <c r="AQ1680" s="49">
        <f t="shared" si="687"/>
        <v>0</v>
      </c>
      <c r="AR1680" s="49">
        <f t="shared" si="688"/>
        <v>0</v>
      </c>
      <c r="AS1680" s="58">
        <f t="shared" si="689"/>
        <v>0</v>
      </c>
      <c r="AT1680" s="47"/>
      <c r="AU1680" s="46"/>
      <c r="AV1680" s="24">
        <f t="shared" si="672"/>
        <v>0</v>
      </c>
      <c r="AW1680" s="23" t="str">
        <f>IF(COUNTIF(AW1681:AW1683,"MEDIDO")&lt;&gt;0,"MEDIDO","NÃO MEDIDO")</f>
        <v>NÃO MEDIDO</v>
      </c>
      <c r="AX1680" s="45"/>
    </row>
    <row r="1681" spans="1:50" s="41" customFormat="1" ht="53.25" customHeight="1" x14ac:dyDescent="0.2">
      <c r="A1681" s="41" t="s">
        <v>39</v>
      </c>
      <c r="C1681" s="57" t="s">
        <v>164</v>
      </c>
      <c r="D1681" s="56" t="s">
        <v>163</v>
      </c>
      <c r="E1681" s="55" t="s">
        <v>43</v>
      </c>
      <c r="F1681" s="53">
        <v>3</v>
      </c>
      <c r="G1681" s="53">
        <v>0</v>
      </c>
      <c r="H1681" s="54">
        <v>0</v>
      </c>
      <c r="I1681" s="54"/>
      <c r="J1681" s="54">
        <v>0</v>
      </c>
      <c r="K1681" s="53">
        <f t="shared" si="690"/>
        <v>3</v>
      </c>
      <c r="L1681" s="52">
        <v>176.23</v>
      </c>
      <c r="M1681" s="51">
        <f t="shared" si="695"/>
        <v>528.69000000000005</v>
      </c>
      <c r="N1681" s="50"/>
      <c r="O1681" s="50">
        <f t="shared" si="673"/>
        <v>0</v>
      </c>
      <c r="P1681" s="50"/>
      <c r="Q1681" s="50">
        <f t="shared" si="674"/>
        <v>0</v>
      </c>
      <c r="R1681" s="50"/>
      <c r="S1681" s="50">
        <f t="shared" si="675"/>
        <v>0</v>
      </c>
      <c r="T1681" s="50"/>
      <c r="U1681" s="50">
        <f t="shared" si="676"/>
        <v>0</v>
      </c>
      <c r="V1681" s="50"/>
      <c r="W1681" s="50">
        <f t="shared" si="677"/>
        <v>0</v>
      </c>
      <c r="X1681" s="50"/>
      <c r="Y1681" s="50">
        <f t="shared" si="678"/>
        <v>0</v>
      </c>
      <c r="Z1681" s="50"/>
      <c r="AA1681" s="50">
        <f t="shared" si="679"/>
        <v>0</v>
      </c>
      <c r="AB1681" s="50"/>
      <c r="AC1681" s="50">
        <f t="shared" si="691"/>
        <v>0</v>
      </c>
      <c r="AD1681" s="50"/>
      <c r="AE1681" s="50">
        <f t="shared" si="684"/>
        <v>0</v>
      </c>
      <c r="AF1681" s="50"/>
      <c r="AG1681" s="50">
        <f t="shared" si="685"/>
        <v>0</v>
      </c>
      <c r="AH1681" s="50">
        <v>3</v>
      </c>
      <c r="AI1681" s="50">
        <f t="shared" si="683"/>
        <v>528.69000000000005</v>
      </c>
      <c r="AJ1681" s="50"/>
      <c r="AK1681" s="50">
        <f t="shared" si="682"/>
        <v>0</v>
      </c>
      <c r="AL1681" s="50"/>
      <c r="AM1681" s="50">
        <f t="shared" si="692"/>
        <v>0</v>
      </c>
      <c r="AN1681" s="50"/>
      <c r="AO1681" s="50">
        <f t="shared" si="693"/>
        <v>0</v>
      </c>
      <c r="AP1681" s="49">
        <f t="shared" si="694"/>
        <v>3</v>
      </c>
      <c r="AQ1681" s="49">
        <f t="shared" si="687"/>
        <v>528.69000000000005</v>
      </c>
      <c r="AR1681" s="49">
        <f t="shared" si="688"/>
        <v>0</v>
      </c>
      <c r="AS1681" s="58">
        <f t="shared" si="689"/>
        <v>0</v>
      </c>
      <c r="AT1681" s="47"/>
      <c r="AU1681" s="46"/>
      <c r="AV1681" s="24">
        <f t="shared" si="672"/>
        <v>0</v>
      </c>
      <c r="AW1681" s="23" t="str">
        <f>IF(AV1681&lt;&gt;0,"MEDIDO","NÃO MEDIDO")</f>
        <v>NÃO MEDIDO</v>
      </c>
      <c r="AX1681" s="45"/>
    </row>
    <row r="1682" spans="1:50" s="41" customFormat="1" ht="53.25" customHeight="1" x14ac:dyDescent="0.2">
      <c r="A1682" s="41" t="s">
        <v>39</v>
      </c>
      <c r="C1682" s="57" t="s">
        <v>162</v>
      </c>
      <c r="D1682" s="56" t="s">
        <v>161</v>
      </c>
      <c r="E1682" s="55" t="s">
        <v>43</v>
      </c>
      <c r="F1682" s="53">
        <v>2</v>
      </c>
      <c r="G1682" s="53">
        <v>0</v>
      </c>
      <c r="H1682" s="54">
        <v>0</v>
      </c>
      <c r="I1682" s="54"/>
      <c r="J1682" s="54">
        <v>0</v>
      </c>
      <c r="K1682" s="53">
        <f t="shared" si="690"/>
        <v>2</v>
      </c>
      <c r="L1682" s="52">
        <v>176.23</v>
      </c>
      <c r="M1682" s="51">
        <f t="shared" si="695"/>
        <v>352.46</v>
      </c>
      <c r="N1682" s="50"/>
      <c r="O1682" s="50">
        <f t="shared" si="673"/>
        <v>0</v>
      </c>
      <c r="P1682" s="50"/>
      <c r="Q1682" s="50">
        <f t="shared" si="674"/>
        <v>0</v>
      </c>
      <c r="R1682" s="50"/>
      <c r="S1682" s="50">
        <f t="shared" si="675"/>
        <v>0</v>
      </c>
      <c r="T1682" s="50"/>
      <c r="U1682" s="50">
        <f t="shared" si="676"/>
        <v>0</v>
      </c>
      <c r="V1682" s="50"/>
      <c r="W1682" s="50">
        <f t="shared" si="677"/>
        <v>0</v>
      </c>
      <c r="X1682" s="50"/>
      <c r="Y1682" s="50">
        <f t="shared" si="678"/>
        <v>0</v>
      </c>
      <c r="Z1682" s="50"/>
      <c r="AA1682" s="50">
        <f t="shared" si="679"/>
        <v>0</v>
      </c>
      <c r="AB1682" s="50"/>
      <c r="AC1682" s="50">
        <f t="shared" si="691"/>
        <v>0</v>
      </c>
      <c r="AD1682" s="50"/>
      <c r="AE1682" s="50">
        <f t="shared" si="684"/>
        <v>0</v>
      </c>
      <c r="AF1682" s="50"/>
      <c r="AG1682" s="50">
        <f t="shared" si="685"/>
        <v>0</v>
      </c>
      <c r="AH1682" s="50">
        <v>2</v>
      </c>
      <c r="AI1682" s="50">
        <f t="shared" si="683"/>
        <v>352.46</v>
      </c>
      <c r="AJ1682" s="50"/>
      <c r="AK1682" s="50">
        <f t="shared" si="682"/>
        <v>0</v>
      </c>
      <c r="AL1682" s="50"/>
      <c r="AM1682" s="50">
        <f t="shared" si="692"/>
        <v>0</v>
      </c>
      <c r="AN1682" s="50"/>
      <c r="AO1682" s="50">
        <f t="shared" si="693"/>
        <v>0</v>
      </c>
      <c r="AP1682" s="49">
        <f t="shared" si="694"/>
        <v>2</v>
      </c>
      <c r="AQ1682" s="49">
        <f t="shared" si="687"/>
        <v>352.46</v>
      </c>
      <c r="AR1682" s="49">
        <f t="shared" si="688"/>
        <v>0</v>
      </c>
      <c r="AS1682" s="58">
        <f t="shared" si="689"/>
        <v>0</v>
      </c>
      <c r="AT1682" s="47"/>
      <c r="AU1682" s="46"/>
      <c r="AV1682" s="24">
        <f t="shared" si="672"/>
        <v>0</v>
      </c>
      <c r="AW1682" s="23" t="str">
        <f>IF(AV1682&lt;&gt;0,"MEDIDO","NÃO MEDIDO")</f>
        <v>NÃO MEDIDO</v>
      </c>
      <c r="AX1682" s="45"/>
    </row>
    <row r="1683" spans="1:50" s="41" customFormat="1" ht="53.25" customHeight="1" x14ac:dyDescent="0.2">
      <c r="A1683" s="41" t="s">
        <v>39</v>
      </c>
      <c r="C1683" s="57" t="s">
        <v>160</v>
      </c>
      <c r="D1683" s="56" t="s">
        <v>159</v>
      </c>
      <c r="E1683" s="55" t="s">
        <v>43</v>
      </c>
      <c r="F1683" s="53">
        <v>1</v>
      </c>
      <c r="G1683" s="53">
        <v>0</v>
      </c>
      <c r="H1683" s="54">
        <v>0</v>
      </c>
      <c r="I1683" s="54"/>
      <c r="J1683" s="54">
        <v>0</v>
      </c>
      <c r="K1683" s="53">
        <f t="shared" si="690"/>
        <v>1</v>
      </c>
      <c r="L1683" s="52">
        <v>176.23</v>
      </c>
      <c r="M1683" s="51">
        <f t="shared" si="695"/>
        <v>176.23</v>
      </c>
      <c r="N1683" s="50"/>
      <c r="O1683" s="50">
        <f t="shared" si="673"/>
        <v>0</v>
      </c>
      <c r="P1683" s="50"/>
      <c r="Q1683" s="50">
        <f t="shared" si="674"/>
        <v>0</v>
      </c>
      <c r="R1683" s="50"/>
      <c r="S1683" s="50">
        <f t="shared" si="675"/>
        <v>0</v>
      </c>
      <c r="T1683" s="50"/>
      <c r="U1683" s="50">
        <f t="shared" si="676"/>
        <v>0</v>
      </c>
      <c r="V1683" s="50"/>
      <c r="W1683" s="50">
        <f t="shared" si="677"/>
        <v>0</v>
      </c>
      <c r="X1683" s="50"/>
      <c r="Y1683" s="50">
        <f t="shared" si="678"/>
        <v>0</v>
      </c>
      <c r="Z1683" s="50"/>
      <c r="AA1683" s="50">
        <f t="shared" si="679"/>
        <v>0</v>
      </c>
      <c r="AB1683" s="50"/>
      <c r="AC1683" s="50">
        <f t="shared" si="691"/>
        <v>0</v>
      </c>
      <c r="AD1683" s="50"/>
      <c r="AE1683" s="50">
        <f t="shared" si="684"/>
        <v>0</v>
      </c>
      <c r="AF1683" s="50"/>
      <c r="AG1683" s="50">
        <f t="shared" si="685"/>
        <v>0</v>
      </c>
      <c r="AH1683" s="50">
        <v>1</v>
      </c>
      <c r="AI1683" s="50">
        <f t="shared" si="683"/>
        <v>176.23</v>
      </c>
      <c r="AJ1683" s="50"/>
      <c r="AK1683" s="50">
        <f t="shared" si="682"/>
        <v>0</v>
      </c>
      <c r="AL1683" s="50"/>
      <c r="AM1683" s="50">
        <f t="shared" si="692"/>
        <v>0</v>
      </c>
      <c r="AN1683" s="50"/>
      <c r="AO1683" s="50">
        <f t="shared" si="693"/>
        <v>0</v>
      </c>
      <c r="AP1683" s="49">
        <f t="shared" si="694"/>
        <v>1</v>
      </c>
      <c r="AQ1683" s="49">
        <f t="shared" si="687"/>
        <v>176.23</v>
      </c>
      <c r="AR1683" s="49">
        <f t="shared" si="688"/>
        <v>0</v>
      </c>
      <c r="AS1683" s="58">
        <f t="shared" si="689"/>
        <v>0</v>
      </c>
      <c r="AT1683" s="47"/>
      <c r="AU1683" s="46"/>
      <c r="AV1683" s="24">
        <f t="shared" si="672"/>
        <v>0</v>
      </c>
      <c r="AW1683" s="23" t="str">
        <f>IF(AV1683&lt;&gt;0,"MEDIDO","NÃO MEDIDO")</f>
        <v>NÃO MEDIDO</v>
      </c>
      <c r="AX1683" s="45"/>
    </row>
    <row r="1684" spans="1:50" s="41" customFormat="1" ht="30" customHeight="1" x14ac:dyDescent="0.2">
      <c r="A1684" s="60" t="s">
        <v>41</v>
      </c>
      <c r="B1684" s="60"/>
      <c r="C1684" s="57">
        <v>22</v>
      </c>
      <c r="D1684" s="56" t="s">
        <v>158</v>
      </c>
      <c r="E1684" s="55"/>
      <c r="F1684" s="53"/>
      <c r="G1684" s="53">
        <v>0</v>
      </c>
      <c r="H1684" s="54">
        <v>0</v>
      </c>
      <c r="I1684" s="54"/>
      <c r="J1684" s="54">
        <v>0</v>
      </c>
      <c r="K1684" s="53">
        <f t="shared" si="690"/>
        <v>0</v>
      </c>
      <c r="L1684" s="52"/>
      <c r="M1684" s="51">
        <f t="shared" si="695"/>
        <v>0</v>
      </c>
      <c r="N1684" s="50"/>
      <c r="O1684" s="50">
        <f t="shared" si="673"/>
        <v>0</v>
      </c>
      <c r="P1684" s="50"/>
      <c r="Q1684" s="50">
        <f t="shared" si="674"/>
        <v>0</v>
      </c>
      <c r="R1684" s="50"/>
      <c r="S1684" s="50">
        <f t="shared" si="675"/>
        <v>0</v>
      </c>
      <c r="T1684" s="50"/>
      <c r="U1684" s="50">
        <f t="shared" si="676"/>
        <v>0</v>
      </c>
      <c r="V1684" s="50"/>
      <c r="W1684" s="50">
        <f t="shared" si="677"/>
        <v>0</v>
      </c>
      <c r="X1684" s="50"/>
      <c r="Y1684" s="50">
        <f t="shared" si="678"/>
        <v>0</v>
      </c>
      <c r="Z1684" s="50"/>
      <c r="AA1684" s="50">
        <f t="shared" si="679"/>
        <v>0</v>
      </c>
      <c r="AB1684" s="50"/>
      <c r="AC1684" s="50">
        <f t="shared" si="691"/>
        <v>0</v>
      </c>
      <c r="AD1684" s="50"/>
      <c r="AE1684" s="50">
        <f t="shared" si="684"/>
        <v>0</v>
      </c>
      <c r="AF1684" s="50"/>
      <c r="AG1684" s="50">
        <f t="shared" si="685"/>
        <v>0</v>
      </c>
      <c r="AH1684" s="50"/>
      <c r="AI1684" s="50">
        <f t="shared" si="683"/>
        <v>0</v>
      </c>
      <c r="AJ1684" s="50"/>
      <c r="AK1684" s="50">
        <f t="shared" si="682"/>
        <v>0</v>
      </c>
      <c r="AL1684" s="50"/>
      <c r="AM1684" s="50">
        <f t="shared" si="692"/>
        <v>0</v>
      </c>
      <c r="AN1684" s="50"/>
      <c r="AO1684" s="50">
        <f t="shared" si="693"/>
        <v>0</v>
      </c>
      <c r="AP1684" s="49">
        <f t="shared" si="694"/>
        <v>0</v>
      </c>
      <c r="AQ1684" s="49">
        <f t="shared" si="687"/>
        <v>0</v>
      </c>
      <c r="AR1684" s="49">
        <f t="shared" si="688"/>
        <v>0</v>
      </c>
      <c r="AS1684" s="58">
        <f t="shared" si="689"/>
        <v>0</v>
      </c>
      <c r="AT1684" s="47"/>
      <c r="AU1684" s="46"/>
      <c r="AV1684" s="24">
        <f t="shared" si="672"/>
        <v>0</v>
      </c>
      <c r="AW1684" s="23" t="str">
        <f>IF(COUNTIF(AW1685:AW1714,"MEDIDO")&lt;&gt;0,"MEDIDO","NÃO MEDIDO")</f>
        <v>NÃO MEDIDO</v>
      </c>
      <c r="AX1684" s="45"/>
    </row>
    <row r="1685" spans="1:50" s="41" customFormat="1" ht="30" customHeight="1" x14ac:dyDescent="0.2">
      <c r="A1685" s="60" t="s">
        <v>41</v>
      </c>
      <c r="B1685" s="60"/>
      <c r="C1685" s="57">
        <v>220100</v>
      </c>
      <c r="D1685" s="56" t="s">
        <v>157</v>
      </c>
      <c r="E1685" s="55"/>
      <c r="F1685" s="53"/>
      <c r="G1685" s="53">
        <v>0</v>
      </c>
      <c r="H1685" s="54">
        <v>0</v>
      </c>
      <c r="I1685" s="54"/>
      <c r="J1685" s="54">
        <v>0</v>
      </c>
      <c r="K1685" s="53">
        <f t="shared" si="690"/>
        <v>0</v>
      </c>
      <c r="L1685" s="52"/>
      <c r="M1685" s="51">
        <f t="shared" si="695"/>
        <v>0</v>
      </c>
      <c r="N1685" s="50"/>
      <c r="O1685" s="50">
        <f t="shared" si="673"/>
        <v>0</v>
      </c>
      <c r="P1685" s="50"/>
      <c r="Q1685" s="50">
        <f t="shared" si="674"/>
        <v>0</v>
      </c>
      <c r="R1685" s="50"/>
      <c r="S1685" s="50">
        <f t="shared" si="675"/>
        <v>0</v>
      </c>
      <c r="T1685" s="50"/>
      <c r="U1685" s="50">
        <f t="shared" si="676"/>
        <v>0</v>
      </c>
      <c r="V1685" s="50"/>
      <c r="W1685" s="50">
        <f t="shared" si="677"/>
        <v>0</v>
      </c>
      <c r="X1685" s="50"/>
      <c r="Y1685" s="50">
        <f t="shared" si="678"/>
        <v>0</v>
      </c>
      <c r="Z1685" s="50"/>
      <c r="AA1685" s="50">
        <f t="shared" si="679"/>
        <v>0</v>
      </c>
      <c r="AB1685" s="50"/>
      <c r="AC1685" s="50">
        <f t="shared" si="691"/>
        <v>0</v>
      </c>
      <c r="AD1685" s="50"/>
      <c r="AE1685" s="50">
        <f t="shared" si="684"/>
        <v>0</v>
      </c>
      <c r="AF1685" s="50"/>
      <c r="AG1685" s="50">
        <f t="shared" si="685"/>
        <v>0</v>
      </c>
      <c r="AH1685" s="50"/>
      <c r="AI1685" s="50">
        <f t="shared" si="683"/>
        <v>0</v>
      </c>
      <c r="AJ1685" s="50"/>
      <c r="AK1685" s="50">
        <f t="shared" si="682"/>
        <v>0</v>
      </c>
      <c r="AL1685" s="50"/>
      <c r="AM1685" s="50">
        <f t="shared" si="692"/>
        <v>0</v>
      </c>
      <c r="AN1685" s="50"/>
      <c r="AO1685" s="50">
        <f t="shared" si="693"/>
        <v>0</v>
      </c>
      <c r="AP1685" s="49">
        <f t="shared" si="694"/>
        <v>0</v>
      </c>
      <c r="AQ1685" s="49">
        <f t="shared" si="687"/>
        <v>0</v>
      </c>
      <c r="AR1685" s="49">
        <f t="shared" si="688"/>
        <v>0</v>
      </c>
      <c r="AS1685" s="58">
        <f t="shared" si="689"/>
        <v>0</v>
      </c>
      <c r="AT1685" s="47"/>
      <c r="AU1685" s="46"/>
      <c r="AV1685" s="24">
        <f t="shared" ref="AV1685:AV1747" si="696">INDEX($N$10:$AO$1747,ROW()-9,MATCH($AV$10,$N$10:$AO$10,0))</f>
        <v>0</v>
      </c>
      <c r="AW1685" s="23" t="str">
        <f>IF(COUNTIF(AW1686:AW1695,"MEDIDO")&lt;&gt;0,"MEDIDO","NÃO MEDIDO")</f>
        <v>NÃO MEDIDO</v>
      </c>
      <c r="AX1685" s="45"/>
    </row>
    <row r="1686" spans="1:50" s="41" customFormat="1" ht="47.25" customHeight="1" x14ac:dyDescent="0.2">
      <c r="A1686" s="41" t="s">
        <v>39</v>
      </c>
      <c r="C1686" s="57" t="s">
        <v>156</v>
      </c>
      <c r="D1686" s="56" t="s">
        <v>155</v>
      </c>
      <c r="E1686" s="55" t="s">
        <v>43</v>
      </c>
      <c r="F1686" s="53">
        <v>12</v>
      </c>
      <c r="G1686" s="53">
        <v>0</v>
      </c>
      <c r="H1686" s="54">
        <v>0</v>
      </c>
      <c r="I1686" s="54"/>
      <c r="J1686" s="54">
        <v>0</v>
      </c>
      <c r="K1686" s="53">
        <f t="shared" si="690"/>
        <v>12</v>
      </c>
      <c r="L1686" s="52">
        <v>2141.48</v>
      </c>
      <c r="M1686" s="51">
        <f t="shared" si="695"/>
        <v>25697.759999999998</v>
      </c>
      <c r="N1686" s="50"/>
      <c r="O1686" s="50">
        <f t="shared" si="673"/>
        <v>0</v>
      </c>
      <c r="P1686" s="50"/>
      <c r="Q1686" s="50">
        <f t="shared" si="674"/>
        <v>0</v>
      </c>
      <c r="R1686" s="50"/>
      <c r="S1686" s="50">
        <f t="shared" si="675"/>
        <v>0</v>
      </c>
      <c r="T1686" s="50"/>
      <c r="U1686" s="50">
        <f t="shared" si="676"/>
        <v>0</v>
      </c>
      <c r="V1686" s="50"/>
      <c r="W1686" s="50">
        <f t="shared" si="677"/>
        <v>0</v>
      </c>
      <c r="X1686" s="50"/>
      <c r="Y1686" s="50">
        <f t="shared" si="678"/>
        <v>0</v>
      </c>
      <c r="Z1686" s="50"/>
      <c r="AA1686" s="50">
        <f t="shared" si="679"/>
        <v>0</v>
      </c>
      <c r="AB1686" s="50"/>
      <c r="AC1686" s="50">
        <f t="shared" si="691"/>
        <v>0</v>
      </c>
      <c r="AD1686" s="50"/>
      <c r="AE1686" s="50">
        <f t="shared" si="684"/>
        <v>0</v>
      </c>
      <c r="AF1686" s="50">
        <v>12</v>
      </c>
      <c r="AG1686" s="50">
        <f t="shared" si="685"/>
        <v>25697.759999999998</v>
      </c>
      <c r="AH1686" s="50"/>
      <c r="AI1686" s="50">
        <f t="shared" si="683"/>
        <v>0</v>
      </c>
      <c r="AJ1686" s="50"/>
      <c r="AK1686" s="50">
        <f t="shared" si="682"/>
        <v>0</v>
      </c>
      <c r="AL1686" s="50"/>
      <c r="AM1686" s="50">
        <f t="shared" si="692"/>
        <v>0</v>
      </c>
      <c r="AN1686" s="50"/>
      <c r="AO1686" s="50">
        <f t="shared" si="693"/>
        <v>0</v>
      </c>
      <c r="AP1686" s="49">
        <f t="shared" si="694"/>
        <v>12</v>
      </c>
      <c r="AQ1686" s="49">
        <f t="shared" si="687"/>
        <v>25697.759999999998</v>
      </c>
      <c r="AR1686" s="49">
        <f t="shared" si="688"/>
        <v>0</v>
      </c>
      <c r="AS1686" s="58">
        <f t="shared" si="689"/>
        <v>0</v>
      </c>
      <c r="AT1686" s="47"/>
      <c r="AU1686" s="46"/>
      <c r="AV1686" s="24">
        <f t="shared" si="696"/>
        <v>0</v>
      </c>
      <c r="AW1686" s="23" t="str">
        <f t="shared" ref="AW1686:AW1695" si="697">IF(AV1686&lt;&gt;0,"MEDIDO","NÃO MEDIDO")</f>
        <v>NÃO MEDIDO</v>
      </c>
      <c r="AX1686" s="45"/>
    </row>
    <row r="1687" spans="1:50" s="41" customFormat="1" ht="47.25" customHeight="1" x14ac:dyDescent="0.2">
      <c r="A1687" s="41" t="s">
        <v>39</v>
      </c>
      <c r="C1687" s="57" t="s">
        <v>154</v>
      </c>
      <c r="D1687" s="56" t="s">
        <v>153</v>
      </c>
      <c r="E1687" s="55" t="s">
        <v>43</v>
      </c>
      <c r="F1687" s="53">
        <v>1</v>
      </c>
      <c r="G1687" s="53">
        <v>0</v>
      </c>
      <c r="H1687" s="54">
        <v>0</v>
      </c>
      <c r="I1687" s="54"/>
      <c r="J1687" s="54">
        <v>0</v>
      </c>
      <c r="K1687" s="53">
        <f t="shared" si="690"/>
        <v>1</v>
      </c>
      <c r="L1687" s="52">
        <v>649.59</v>
      </c>
      <c r="M1687" s="51">
        <f t="shared" si="695"/>
        <v>649.59</v>
      </c>
      <c r="N1687" s="50"/>
      <c r="O1687" s="50">
        <f t="shared" si="673"/>
        <v>0</v>
      </c>
      <c r="P1687" s="50"/>
      <c r="Q1687" s="50">
        <f t="shared" si="674"/>
        <v>0</v>
      </c>
      <c r="R1687" s="50"/>
      <c r="S1687" s="50">
        <f t="shared" si="675"/>
        <v>0</v>
      </c>
      <c r="T1687" s="50"/>
      <c r="U1687" s="50">
        <f t="shared" si="676"/>
        <v>0</v>
      </c>
      <c r="V1687" s="50"/>
      <c r="W1687" s="50">
        <f t="shared" si="677"/>
        <v>0</v>
      </c>
      <c r="X1687" s="50"/>
      <c r="Y1687" s="50">
        <f t="shared" si="678"/>
        <v>0</v>
      </c>
      <c r="Z1687" s="50"/>
      <c r="AA1687" s="50">
        <f t="shared" si="679"/>
        <v>0</v>
      </c>
      <c r="AB1687" s="50"/>
      <c r="AC1687" s="50">
        <f t="shared" si="691"/>
        <v>0</v>
      </c>
      <c r="AD1687" s="50"/>
      <c r="AE1687" s="50">
        <f t="shared" si="684"/>
        <v>0</v>
      </c>
      <c r="AF1687" s="50">
        <v>1</v>
      </c>
      <c r="AG1687" s="50">
        <f t="shared" si="685"/>
        <v>649.59</v>
      </c>
      <c r="AH1687" s="50"/>
      <c r="AI1687" s="50">
        <f t="shared" si="683"/>
        <v>0</v>
      </c>
      <c r="AJ1687" s="50"/>
      <c r="AK1687" s="50">
        <f t="shared" si="682"/>
        <v>0</v>
      </c>
      <c r="AL1687" s="50"/>
      <c r="AM1687" s="50">
        <f t="shared" si="692"/>
        <v>0</v>
      </c>
      <c r="AN1687" s="50"/>
      <c r="AO1687" s="50">
        <f t="shared" si="693"/>
        <v>0</v>
      </c>
      <c r="AP1687" s="49">
        <f t="shared" si="694"/>
        <v>1</v>
      </c>
      <c r="AQ1687" s="49">
        <f t="shared" si="687"/>
        <v>649.59</v>
      </c>
      <c r="AR1687" s="49">
        <f t="shared" si="688"/>
        <v>0</v>
      </c>
      <c r="AS1687" s="58">
        <f t="shared" si="689"/>
        <v>0</v>
      </c>
      <c r="AT1687" s="47"/>
      <c r="AU1687" s="46"/>
      <c r="AV1687" s="24">
        <f t="shared" si="696"/>
        <v>0</v>
      </c>
      <c r="AW1687" s="23" t="str">
        <f t="shared" si="697"/>
        <v>NÃO MEDIDO</v>
      </c>
      <c r="AX1687" s="45"/>
    </row>
    <row r="1688" spans="1:50" s="41" customFormat="1" ht="47.25" customHeight="1" x14ac:dyDescent="0.2">
      <c r="A1688" s="41" t="s">
        <v>39</v>
      </c>
      <c r="C1688" s="57" t="s">
        <v>152</v>
      </c>
      <c r="D1688" s="56" t="s">
        <v>151</v>
      </c>
      <c r="E1688" s="55" t="s">
        <v>43</v>
      </c>
      <c r="F1688" s="53">
        <v>2</v>
      </c>
      <c r="G1688" s="53">
        <v>0</v>
      </c>
      <c r="H1688" s="54">
        <v>0</v>
      </c>
      <c r="I1688" s="54"/>
      <c r="J1688" s="54">
        <v>0</v>
      </c>
      <c r="K1688" s="53">
        <f t="shared" si="690"/>
        <v>2</v>
      </c>
      <c r="L1688" s="52">
        <v>5488.9</v>
      </c>
      <c r="M1688" s="51">
        <f t="shared" si="695"/>
        <v>10977.8</v>
      </c>
      <c r="N1688" s="50"/>
      <c r="O1688" s="50">
        <f t="shared" si="673"/>
        <v>0</v>
      </c>
      <c r="P1688" s="50"/>
      <c r="Q1688" s="50">
        <f t="shared" si="674"/>
        <v>0</v>
      </c>
      <c r="R1688" s="50"/>
      <c r="S1688" s="50">
        <f t="shared" si="675"/>
        <v>0</v>
      </c>
      <c r="T1688" s="50"/>
      <c r="U1688" s="50">
        <f t="shared" si="676"/>
        <v>0</v>
      </c>
      <c r="V1688" s="50"/>
      <c r="W1688" s="50">
        <f t="shared" si="677"/>
        <v>0</v>
      </c>
      <c r="X1688" s="50"/>
      <c r="Y1688" s="50">
        <f t="shared" si="678"/>
        <v>0</v>
      </c>
      <c r="Z1688" s="50"/>
      <c r="AA1688" s="50">
        <f t="shared" si="679"/>
        <v>0</v>
      </c>
      <c r="AB1688" s="50"/>
      <c r="AC1688" s="50">
        <f t="shared" si="691"/>
        <v>0</v>
      </c>
      <c r="AD1688" s="50"/>
      <c r="AE1688" s="50">
        <f t="shared" si="684"/>
        <v>0</v>
      </c>
      <c r="AF1688" s="50">
        <v>2</v>
      </c>
      <c r="AG1688" s="50">
        <f t="shared" si="685"/>
        <v>10977.8</v>
      </c>
      <c r="AH1688" s="50"/>
      <c r="AI1688" s="50">
        <f t="shared" si="683"/>
        <v>0</v>
      </c>
      <c r="AJ1688" s="50"/>
      <c r="AK1688" s="50">
        <f t="shared" si="682"/>
        <v>0</v>
      </c>
      <c r="AL1688" s="50"/>
      <c r="AM1688" s="50">
        <f t="shared" si="692"/>
        <v>0</v>
      </c>
      <c r="AN1688" s="50"/>
      <c r="AO1688" s="50">
        <f t="shared" si="693"/>
        <v>0</v>
      </c>
      <c r="AP1688" s="49">
        <f t="shared" si="694"/>
        <v>2</v>
      </c>
      <c r="AQ1688" s="49">
        <f t="shared" si="687"/>
        <v>10977.8</v>
      </c>
      <c r="AR1688" s="49">
        <f t="shared" si="688"/>
        <v>0</v>
      </c>
      <c r="AS1688" s="58">
        <f t="shared" si="689"/>
        <v>0</v>
      </c>
      <c r="AT1688" s="47"/>
      <c r="AU1688" s="46"/>
      <c r="AV1688" s="24">
        <f t="shared" si="696"/>
        <v>0</v>
      </c>
      <c r="AW1688" s="23" t="str">
        <f t="shared" si="697"/>
        <v>NÃO MEDIDO</v>
      </c>
      <c r="AX1688" s="45"/>
    </row>
    <row r="1689" spans="1:50" s="41" customFormat="1" ht="47.25" customHeight="1" x14ac:dyDescent="0.2">
      <c r="A1689" s="41" t="s">
        <v>39</v>
      </c>
      <c r="C1689" s="57" t="s">
        <v>150</v>
      </c>
      <c r="D1689" s="56" t="s">
        <v>149</v>
      </c>
      <c r="E1689" s="55" t="s">
        <v>43</v>
      </c>
      <c r="F1689" s="53">
        <v>3</v>
      </c>
      <c r="G1689" s="53">
        <v>0</v>
      </c>
      <c r="H1689" s="54">
        <v>0</v>
      </c>
      <c r="I1689" s="54"/>
      <c r="J1689" s="54">
        <v>0</v>
      </c>
      <c r="K1689" s="53">
        <f t="shared" si="690"/>
        <v>3</v>
      </c>
      <c r="L1689" s="52">
        <v>1152.0899999999999</v>
      </c>
      <c r="M1689" s="51">
        <f t="shared" si="695"/>
        <v>3456.27</v>
      </c>
      <c r="N1689" s="50"/>
      <c r="O1689" s="50">
        <f t="shared" si="673"/>
        <v>0</v>
      </c>
      <c r="P1689" s="50"/>
      <c r="Q1689" s="50">
        <f t="shared" si="674"/>
        <v>0</v>
      </c>
      <c r="R1689" s="50"/>
      <c r="S1689" s="50">
        <f t="shared" si="675"/>
        <v>0</v>
      </c>
      <c r="T1689" s="50"/>
      <c r="U1689" s="50">
        <f t="shared" si="676"/>
        <v>0</v>
      </c>
      <c r="V1689" s="50"/>
      <c r="W1689" s="50">
        <f t="shared" si="677"/>
        <v>0</v>
      </c>
      <c r="X1689" s="50"/>
      <c r="Y1689" s="50">
        <f t="shared" si="678"/>
        <v>0</v>
      </c>
      <c r="Z1689" s="50"/>
      <c r="AA1689" s="50">
        <f t="shared" si="679"/>
        <v>0</v>
      </c>
      <c r="AB1689" s="50"/>
      <c r="AC1689" s="50">
        <f t="shared" si="691"/>
        <v>0</v>
      </c>
      <c r="AD1689" s="50"/>
      <c r="AE1689" s="50">
        <f t="shared" si="684"/>
        <v>0</v>
      </c>
      <c r="AF1689" s="50"/>
      <c r="AG1689" s="50">
        <f t="shared" si="685"/>
        <v>0</v>
      </c>
      <c r="AH1689" s="50">
        <v>3</v>
      </c>
      <c r="AI1689" s="50">
        <f t="shared" si="683"/>
        <v>3456.27</v>
      </c>
      <c r="AJ1689" s="50"/>
      <c r="AK1689" s="50">
        <f t="shared" si="682"/>
        <v>0</v>
      </c>
      <c r="AL1689" s="50"/>
      <c r="AM1689" s="50">
        <f t="shared" si="692"/>
        <v>0</v>
      </c>
      <c r="AN1689" s="50"/>
      <c r="AO1689" s="50">
        <f t="shared" si="693"/>
        <v>0</v>
      </c>
      <c r="AP1689" s="49">
        <f t="shared" si="694"/>
        <v>3</v>
      </c>
      <c r="AQ1689" s="49">
        <f t="shared" si="687"/>
        <v>3456.27</v>
      </c>
      <c r="AR1689" s="49">
        <f t="shared" si="688"/>
        <v>0</v>
      </c>
      <c r="AS1689" s="58">
        <f t="shared" si="689"/>
        <v>0</v>
      </c>
      <c r="AT1689" s="47"/>
      <c r="AU1689" s="46"/>
      <c r="AV1689" s="24">
        <f t="shared" si="696"/>
        <v>0</v>
      </c>
      <c r="AW1689" s="23" t="str">
        <f t="shared" si="697"/>
        <v>NÃO MEDIDO</v>
      </c>
      <c r="AX1689" s="45"/>
    </row>
    <row r="1690" spans="1:50" s="41" customFormat="1" ht="47.25" customHeight="1" x14ac:dyDescent="0.2">
      <c r="A1690" s="41" t="s">
        <v>39</v>
      </c>
      <c r="C1690" s="57" t="s">
        <v>148</v>
      </c>
      <c r="D1690" s="56" t="s">
        <v>147</v>
      </c>
      <c r="E1690" s="55" t="s">
        <v>43</v>
      </c>
      <c r="F1690" s="53">
        <v>5</v>
      </c>
      <c r="G1690" s="53">
        <v>0</v>
      </c>
      <c r="H1690" s="54">
        <v>0</v>
      </c>
      <c r="I1690" s="54"/>
      <c r="J1690" s="54">
        <v>0</v>
      </c>
      <c r="K1690" s="53">
        <f t="shared" si="690"/>
        <v>5</v>
      </c>
      <c r="L1690" s="52">
        <v>3334.82</v>
      </c>
      <c r="M1690" s="51">
        <f t="shared" si="695"/>
        <v>16674.099999999999</v>
      </c>
      <c r="N1690" s="50"/>
      <c r="O1690" s="50">
        <f t="shared" si="673"/>
        <v>0</v>
      </c>
      <c r="P1690" s="50"/>
      <c r="Q1690" s="50">
        <f t="shared" si="674"/>
        <v>0</v>
      </c>
      <c r="R1690" s="50"/>
      <c r="S1690" s="50">
        <f t="shared" si="675"/>
        <v>0</v>
      </c>
      <c r="T1690" s="50"/>
      <c r="U1690" s="50">
        <f t="shared" si="676"/>
        <v>0</v>
      </c>
      <c r="V1690" s="50"/>
      <c r="W1690" s="50">
        <f t="shared" si="677"/>
        <v>0</v>
      </c>
      <c r="X1690" s="50"/>
      <c r="Y1690" s="50">
        <f t="shared" si="678"/>
        <v>0</v>
      </c>
      <c r="Z1690" s="50"/>
      <c r="AA1690" s="50">
        <f t="shared" si="679"/>
        <v>0</v>
      </c>
      <c r="AB1690" s="50"/>
      <c r="AC1690" s="50">
        <f t="shared" si="691"/>
        <v>0</v>
      </c>
      <c r="AD1690" s="50"/>
      <c r="AE1690" s="50">
        <f t="shared" si="684"/>
        <v>0</v>
      </c>
      <c r="AF1690" s="50">
        <v>4</v>
      </c>
      <c r="AG1690" s="50">
        <f t="shared" si="685"/>
        <v>13339.28</v>
      </c>
      <c r="AH1690" s="50">
        <v>1</v>
      </c>
      <c r="AI1690" s="50">
        <f t="shared" si="683"/>
        <v>3334.82</v>
      </c>
      <c r="AJ1690" s="50"/>
      <c r="AK1690" s="50">
        <f t="shared" si="682"/>
        <v>0</v>
      </c>
      <c r="AL1690" s="50"/>
      <c r="AM1690" s="50">
        <f t="shared" si="692"/>
        <v>0</v>
      </c>
      <c r="AN1690" s="50"/>
      <c r="AO1690" s="50">
        <f t="shared" si="693"/>
        <v>0</v>
      </c>
      <c r="AP1690" s="49">
        <f t="shared" si="694"/>
        <v>5</v>
      </c>
      <c r="AQ1690" s="49">
        <f t="shared" si="687"/>
        <v>16674.100000000002</v>
      </c>
      <c r="AR1690" s="49">
        <f t="shared" si="688"/>
        <v>0</v>
      </c>
      <c r="AS1690" s="58">
        <f t="shared" si="689"/>
        <v>0</v>
      </c>
      <c r="AT1690" s="47"/>
      <c r="AU1690" s="46"/>
      <c r="AV1690" s="24">
        <f t="shared" si="696"/>
        <v>0</v>
      </c>
      <c r="AW1690" s="23" t="str">
        <f t="shared" si="697"/>
        <v>NÃO MEDIDO</v>
      </c>
      <c r="AX1690" s="45"/>
    </row>
    <row r="1691" spans="1:50" s="41" customFormat="1" ht="30" customHeight="1" x14ac:dyDescent="0.2">
      <c r="A1691" s="41" t="s">
        <v>39</v>
      </c>
      <c r="C1691" s="57" t="s">
        <v>146</v>
      </c>
      <c r="D1691" s="56" t="s">
        <v>145</v>
      </c>
      <c r="E1691" s="55" t="s">
        <v>43</v>
      </c>
      <c r="F1691" s="53">
        <v>1</v>
      </c>
      <c r="G1691" s="53">
        <v>0</v>
      </c>
      <c r="H1691" s="54">
        <v>0</v>
      </c>
      <c r="I1691" s="54"/>
      <c r="J1691" s="54">
        <v>0</v>
      </c>
      <c r="K1691" s="53">
        <f t="shared" si="690"/>
        <v>1</v>
      </c>
      <c r="L1691" s="52">
        <v>3277</v>
      </c>
      <c r="M1691" s="51">
        <f t="shared" si="695"/>
        <v>3277</v>
      </c>
      <c r="N1691" s="50"/>
      <c r="O1691" s="50">
        <f t="shared" si="673"/>
        <v>0</v>
      </c>
      <c r="P1691" s="50"/>
      <c r="Q1691" s="50">
        <f t="shared" si="674"/>
        <v>0</v>
      </c>
      <c r="R1691" s="50"/>
      <c r="S1691" s="50">
        <f t="shared" si="675"/>
        <v>0</v>
      </c>
      <c r="T1691" s="50"/>
      <c r="U1691" s="50">
        <f t="shared" si="676"/>
        <v>0</v>
      </c>
      <c r="V1691" s="50"/>
      <c r="W1691" s="50">
        <f t="shared" si="677"/>
        <v>0</v>
      </c>
      <c r="X1691" s="50"/>
      <c r="Y1691" s="50">
        <f t="shared" si="678"/>
        <v>0</v>
      </c>
      <c r="Z1691" s="50"/>
      <c r="AA1691" s="50">
        <f t="shared" si="679"/>
        <v>0</v>
      </c>
      <c r="AB1691" s="50"/>
      <c r="AC1691" s="50">
        <f t="shared" si="691"/>
        <v>0</v>
      </c>
      <c r="AD1691" s="50"/>
      <c r="AE1691" s="50">
        <f t="shared" si="684"/>
        <v>0</v>
      </c>
      <c r="AF1691" s="50"/>
      <c r="AG1691" s="50">
        <f t="shared" si="685"/>
        <v>0</v>
      </c>
      <c r="AH1691" s="50">
        <v>1</v>
      </c>
      <c r="AI1691" s="50">
        <f t="shared" si="683"/>
        <v>3277</v>
      </c>
      <c r="AJ1691" s="50"/>
      <c r="AK1691" s="50">
        <f t="shared" si="682"/>
        <v>0</v>
      </c>
      <c r="AL1691" s="50"/>
      <c r="AM1691" s="50">
        <f t="shared" si="692"/>
        <v>0</v>
      </c>
      <c r="AN1691" s="50"/>
      <c r="AO1691" s="50">
        <f t="shared" si="693"/>
        <v>0</v>
      </c>
      <c r="AP1691" s="49">
        <f t="shared" si="694"/>
        <v>1</v>
      </c>
      <c r="AQ1691" s="49">
        <f t="shared" si="687"/>
        <v>3277</v>
      </c>
      <c r="AR1691" s="49">
        <f t="shared" si="688"/>
        <v>0</v>
      </c>
      <c r="AS1691" s="58">
        <f t="shared" si="689"/>
        <v>0</v>
      </c>
      <c r="AT1691" s="47"/>
      <c r="AU1691" s="46"/>
      <c r="AV1691" s="24">
        <f t="shared" si="696"/>
        <v>0</v>
      </c>
      <c r="AW1691" s="23" t="str">
        <f t="shared" si="697"/>
        <v>NÃO MEDIDO</v>
      </c>
      <c r="AX1691" s="45"/>
    </row>
    <row r="1692" spans="1:50" s="41" customFormat="1" ht="30" customHeight="1" x14ac:dyDescent="0.2">
      <c r="A1692" s="41" t="s">
        <v>39</v>
      </c>
      <c r="C1692" s="57" t="s">
        <v>144</v>
      </c>
      <c r="D1692" s="56" t="s">
        <v>143</v>
      </c>
      <c r="E1692" s="55" t="s">
        <v>43</v>
      </c>
      <c r="F1692" s="53">
        <v>2</v>
      </c>
      <c r="G1692" s="53">
        <v>0</v>
      </c>
      <c r="H1692" s="54">
        <v>0</v>
      </c>
      <c r="I1692" s="54"/>
      <c r="J1692" s="54">
        <v>0</v>
      </c>
      <c r="K1692" s="53">
        <f t="shared" si="690"/>
        <v>2</v>
      </c>
      <c r="L1692" s="52">
        <v>1781.41</v>
      </c>
      <c r="M1692" s="51">
        <f t="shared" si="695"/>
        <v>3562.82</v>
      </c>
      <c r="N1692" s="50"/>
      <c r="O1692" s="50">
        <f t="shared" si="673"/>
        <v>0</v>
      </c>
      <c r="P1692" s="50"/>
      <c r="Q1692" s="50">
        <f t="shared" si="674"/>
        <v>0</v>
      </c>
      <c r="R1692" s="50"/>
      <c r="S1692" s="50">
        <f t="shared" si="675"/>
        <v>0</v>
      </c>
      <c r="T1692" s="50"/>
      <c r="U1692" s="50">
        <f t="shared" si="676"/>
        <v>0</v>
      </c>
      <c r="V1692" s="50"/>
      <c r="W1692" s="50">
        <f t="shared" si="677"/>
        <v>0</v>
      </c>
      <c r="X1692" s="50"/>
      <c r="Y1692" s="50">
        <f t="shared" si="678"/>
        <v>0</v>
      </c>
      <c r="Z1692" s="50"/>
      <c r="AA1692" s="50">
        <f t="shared" si="679"/>
        <v>0</v>
      </c>
      <c r="AB1692" s="50"/>
      <c r="AC1692" s="50">
        <f t="shared" si="691"/>
        <v>0</v>
      </c>
      <c r="AD1692" s="50"/>
      <c r="AE1692" s="50">
        <f t="shared" si="684"/>
        <v>0</v>
      </c>
      <c r="AF1692" s="50"/>
      <c r="AG1692" s="50">
        <f t="shared" si="685"/>
        <v>0</v>
      </c>
      <c r="AH1692" s="50">
        <v>2</v>
      </c>
      <c r="AI1692" s="50">
        <f t="shared" si="683"/>
        <v>3562.82</v>
      </c>
      <c r="AJ1692" s="50"/>
      <c r="AK1692" s="50">
        <f t="shared" si="682"/>
        <v>0</v>
      </c>
      <c r="AL1692" s="50"/>
      <c r="AM1692" s="50">
        <f t="shared" si="692"/>
        <v>0</v>
      </c>
      <c r="AN1692" s="50"/>
      <c r="AO1692" s="50">
        <f t="shared" si="693"/>
        <v>0</v>
      </c>
      <c r="AP1692" s="49">
        <f t="shared" si="694"/>
        <v>2</v>
      </c>
      <c r="AQ1692" s="49">
        <f t="shared" si="687"/>
        <v>3562.82</v>
      </c>
      <c r="AR1692" s="49">
        <f t="shared" si="688"/>
        <v>0</v>
      </c>
      <c r="AS1692" s="58">
        <f t="shared" si="689"/>
        <v>0</v>
      </c>
      <c r="AT1692" s="47"/>
      <c r="AU1692" s="46"/>
      <c r="AV1692" s="24">
        <f t="shared" si="696"/>
        <v>0</v>
      </c>
      <c r="AW1692" s="23" t="str">
        <f t="shared" si="697"/>
        <v>NÃO MEDIDO</v>
      </c>
      <c r="AX1692" s="45"/>
    </row>
    <row r="1693" spans="1:50" s="41" customFormat="1" ht="30" customHeight="1" x14ac:dyDescent="0.2">
      <c r="A1693" s="41" t="s">
        <v>39</v>
      </c>
      <c r="C1693" s="57" t="s">
        <v>142</v>
      </c>
      <c r="D1693" s="56" t="s">
        <v>141</v>
      </c>
      <c r="E1693" s="55" t="s">
        <v>43</v>
      </c>
      <c r="F1693" s="53">
        <v>1</v>
      </c>
      <c r="G1693" s="53">
        <v>0</v>
      </c>
      <c r="H1693" s="54">
        <v>0</v>
      </c>
      <c r="I1693" s="54"/>
      <c r="J1693" s="54">
        <v>0</v>
      </c>
      <c r="K1693" s="53">
        <f t="shared" si="690"/>
        <v>1</v>
      </c>
      <c r="L1693" s="52">
        <v>75.13</v>
      </c>
      <c r="M1693" s="51">
        <f t="shared" si="695"/>
        <v>75.13</v>
      </c>
      <c r="N1693" s="50"/>
      <c r="O1693" s="50">
        <f t="shared" si="673"/>
        <v>0</v>
      </c>
      <c r="P1693" s="50"/>
      <c r="Q1693" s="50">
        <f t="shared" si="674"/>
        <v>0</v>
      </c>
      <c r="R1693" s="50"/>
      <c r="S1693" s="50">
        <f t="shared" si="675"/>
        <v>0</v>
      </c>
      <c r="T1693" s="50"/>
      <c r="U1693" s="50">
        <f t="shared" si="676"/>
        <v>0</v>
      </c>
      <c r="V1693" s="50"/>
      <c r="W1693" s="50">
        <f t="shared" si="677"/>
        <v>0</v>
      </c>
      <c r="X1693" s="50"/>
      <c r="Y1693" s="50">
        <f t="shared" si="678"/>
        <v>0</v>
      </c>
      <c r="Z1693" s="50"/>
      <c r="AA1693" s="50">
        <f t="shared" si="679"/>
        <v>0</v>
      </c>
      <c r="AB1693" s="50"/>
      <c r="AC1693" s="50">
        <f t="shared" si="691"/>
        <v>0</v>
      </c>
      <c r="AD1693" s="50"/>
      <c r="AE1693" s="50">
        <f t="shared" si="684"/>
        <v>0</v>
      </c>
      <c r="AF1693" s="50"/>
      <c r="AG1693" s="50">
        <f t="shared" si="685"/>
        <v>0</v>
      </c>
      <c r="AH1693" s="50">
        <v>1</v>
      </c>
      <c r="AI1693" s="50">
        <f t="shared" si="683"/>
        <v>75.13</v>
      </c>
      <c r="AJ1693" s="50"/>
      <c r="AK1693" s="50">
        <f t="shared" si="682"/>
        <v>0</v>
      </c>
      <c r="AL1693" s="50"/>
      <c r="AM1693" s="50">
        <f t="shared" si="692"/>
        <v>0</v>
      </c>
      <c r="AN1693" s="50"/>
      <c r="AO1693" s="50">
        <f t="shared" si="693"/>
        <v>0</v>
      </c>
      <c r="AP1693" s="49">
        <f t="shared" si="694"/>
        <v>1</v>
      </c>
      <c r="AQ1693" s="49">
        <f t="shared" si="687"/>
        <v>75.13</v>
      </c>
      <c r="AR1693" s="49">
        <f t="shared" si="688"/>
        <v>0</v>
      </c>
      <c r="AS1693" s="58">
        <f t="shared" si="689"/>
        <v>0</v>
      </c>
      <c r="AT1693" s="47"/>
      <c r="AU1693" s="46"/>
      <c r="AV1693" s="24">
        <f t="shared" si="696"/>
        <v>0</v>
      </c>
      <c r="AW1693" s="23" t="str">
        <f t="shared" si="697"/>
        <v>NÃO MEDIDO</v>
      </c>
      <c r="AX1693" s="45"/>
    </row>
    <row r="1694" spans="1:50" s="41" customFormat="1" ht="30" customHeight="1" x14ac:dyDescent="0.2">
      <c r="A1694" s="41" t="s">
        <v>39</v>
      </c>
      <c r="C1694" s="57" t="s">
        <v>140</v>
      </c>
      <c r="D1694" s="56" t="s">
        <v>139</v>
      </c>
      <c r="E1694" s="55" t="s">
        <v>43</v>
      </c>
      <c r="F1694" s="53">
        <v>1</v>
      </c>
      <c r="G1694" s="53">
        <v>0</v>
      </c>
      <c r="H1694" s="54">
        <v>0</v>
      </c>
      <c r="I1694" s="54"/>
      <c r="J1694" s="54">
        <v>0</v>
      </c>
      <c r="K1694" s="53">
        <f t="shared" si="690"/>
        <v>1</v>
      </c>
      <c r="L1694" s="52">
        <v>67.989999999999995</v>
      </c>
      <c r="M1694" s="51">
        <f t="shared" si="695"/>
        <v>67.989999999999995</v>
      </c>
      <c r="N1694" s="50"/>
      <c r="O1694" s="50">
        <f t="shared" si="673"/>
        <v>0</v>
      </c>
      <c r="P1694" s="50"/>
      <c r="Q1694" s="50">
        <f t="shared" si="674"/>
        <v>0</v>
      </c>
      <c r="R1694" s="50"/>
      <c r="S1694" s="50">
        <f t="shared" si="675"/>
        <v>0</v>
      </c>
      <c r="T1694" s="50"/>
      <c r="U1694" s="50">
        <f t="shared" si="676"/>
        <v>0</v>
      </c>
      <c r="V1694" s="50"/>
      <c r="W1694" s="50">
        <f t="shared" si="677"/>
        <v>0</v>
      </c>
      <c r="X1694" s="50"/>
      <c r="Y1694" s="50">
        <f t="shared" si="678"/>
        <v>0</v>
      </c>
      <c r="Z1694" s="50"/>
      <c r="AA1694" s="50">
        <f t="shared" si="679"/>
        <v>0</v>
      </c>
      <c r="AB1694" s="50"/>
      <c r="AC1694" s="50">
        <f t="shared" si="691"/>
        <v>0</v>
      </c>
      <c r="AD1694" s="50"/>
      <c r="AE1694" s="50">
        <f t="shared" si="684"/>
        <v>0</v>
      </c>
      <c r="AF1694" s="50"/>
      <c r="AG1694" s="50">
        <f t="shared" si="685"/>
        <v>0</v>
      </c>
      <c r="AH1694" s="50">
        <v>1</v>
      </c>
      <c r="AI1694" s="50">
        <f t="shared" si="683"/>
        <v>67.989999999999995</v>
      </c>
      <c r="AJ1694" s="50"/>
      <c r="AK1694" s="50">
        <f t="shared" si="682"/>
        <v>0</v>
      </c>
      <c r="AL1694" s="50"/>
      <c r="AM1694" s="50">
        <f t="shared" si="692"/>
        <v>0</v>
      </c>
      <c r="AN1694" s="50"/>
      <c r="AO1694" s="50">
        <f t="shared" si="693"/>
        <v>0</v>
      </c>
      <c r="AP1694" s="49">
        <f t="shared" si="694"/>
        <v>1</v>
      </c>
      <c r="AQ1694" s="49">
        <f t="shared" si="687"/>
        <v>67.989999999999995</v>
      </c>
      <c r="AR1694" s="49">
        <f t="shared" si="688"/>
        <v>0</v>
      </c>
      <c r="AS1694" s="58">
        <f t="shared" si="689"/>
        <v>0</v>
      </c>
      <c r="AT1694" s="47"/>
      <c r="AU1694" s="46"/>
      <c r="AV1694" s="24">
        <f t="shared" si="696"/>
        <v>0</v>
      </c>
      <c r="AW1694" s="23" t="str">
        <f t="shared" si="697"/>
        <v>NÃO MEDIDO</v>
      </c>
      <c r="AX1694" s="45"/>
    </row>
    <row r="1695" spans="1:50" s="41" customFormat="1" ht="30" customHeight="1" x14ac:dyDescent="0.2">
      <c r="A1695" s="41" t="s">
        <v>39</v>
      </c>
      <c r="C1695" s="57" t="s">
        <v>138</v>
      </c>
      <c r="D1695" s="56" t="s">
        <v>137</v>
      </c>
      <c r="E1695" s="55" t="s">
        <v>43</v>
      </c>
      <c r="F1695" s="53">
        <v>1</v>
      </c>
      <c r="G1695" s="53">
        <v>0</v>
      </c>
      <c r="H1695" s="54">
        <v>0</v>
      </c>
      <c r="I1695" s="54"/>
      <c r="J1695" s="54">
        <v>0</v>
      </c>
      <c r="K1695" s="53">
        <f t="shared" si="690"/>
        <v>1</v>
      </c>
      <c r="L1695" s="52">
        <v>1013.47</v>
      </c>
      <c r="M1695" s="51">
        <f t="shared" si="695"/>
        <v>1013.47</v>
      </c>
      <c r="N1695" s="50"/>
      <c r="O1695" s="50">
        <f t="shared" si="673"/>
        <v>0</v>
      </c>
      <c r="P1695" s="50"/>
      <c r="Q1695" s="50">
        <f t="shared" si="674"/>
        <v>0</v>
      </c>
      <c r="R1695" s="50"/>
      <c r="S1695" s="50">
        <f t="shared" si="675"/>
        <v>0</v>
      </c>
      <c r="T1695" s="50"/>
      <c r="U1695" s="50">
        <f t="shared" si="676"/>
        <v>0</v>
      </c>
      <c r="V1695" s="50"/>
      <c r="W1695" s="50">
        <f t="shared" si="677"/>
        <v>0</v>
      </c>
      <c r="X1695" s="50"/>
      <c r="Y1695" s="50">
        <f t="shared" si="678"/>
        <v>0</v>
      </c>
      <c r="Z1695" s="50"/>
      <c r="AA1695" s="50">
        <f t="shared" si="679"/>
        <v>0</v>
      </c>
      <c r="AB1695" s="50"/>
      <c r="AC1695" s="50">
        <f t="shared" si="691"/>
        <v>0</v>
      </c>
      <c r="AD1695" s="50"/>
      <c r="AE1695" s="50">
        <f t="shared" si="684"/>
        <v>0</v>
      </c>
      <c r="AF1695" s="50"/>
      <c r="AG1695" s="50">
        <f t="shared" si="685"/>
        <v>0</v>
      </c>
      <c r="AH1695" s="50">
        <v>1</v>
      </c>
      <c r="AI1695" s="50">
        <f t="shared" si="683"/>
        <v>1013.47</v>
      </c>
      <c r="AJ1695" s="50"/>
      <c r="AK1695" s="50">
        <f t="shared" si="682"/>
        <v>0</v>
      </c>
      <c r="AL1695" s="50"/>
      <c r="AM1695" s="50">
        <f t="shared" si="692"/>
        <v>0</v>
      </c>
      <c r="AN1695" s="50"/>
      <c r="AO1695" s="50">
        <f t="shared" si="693"/>
        <v>0</v>
      </c>
      <c r="AP1695" s="49">
        <f t="shared" si="694"/>
        <v>1</v>
      </c>
      <c r="AQ1695" s="49">
        <f t="shared" si="687"/>
        <v>1013.47</v>
      </c>
      <c r="AR1695" s="49">
        <f t="shared" si="688"/>
        <v>0</v>
      </c>
      <c r="AS1695" s="58">
        <f t="shared" si="689"/>
        <v>0</v>
      </c>
      <c r="AT1695" s="47"/>
      <c r="AU1695" s="46"/>
      <c r="AV1695" s="24">
        <f t="shared" si="696"/>
        <v>0</v>
      </c>
      <c r="AW1695" s="23" t="str">
        <f t="shared" si="697"/>
        <v>NÃO MEDIDO</v>
      </c>
      <c r="AX1695" s="45"/>
    </row>
    <row r="1696" spans="1:50" s="41" customFormat="1" ht="30" customHeight="1" x14ac:dyDescent="0.2">
      <c r="A1696" s="60" t="s">
        <v>41</v>
      </c>
      <c r="B1696" s="60"/>
      <c r="C1696" s="57">
        <v>220200</v>
      </c>
      <c r="D1696" s="56" t="s">
        <v>136</v>
      </c>
      <c r="E1696" s="55"/>
      <c r="F1696" s="53"/>
      <c r="G1696" s="53">
        <v>0</v>
      </c>
      <c r="H1696" s="54">
        <v>0</v>
      </c>
      <c r="I1696" s="54"/>
      <c r="J1696" s="54">
        <v>0</v>
      </c>
      <c r="K1696" s="53">
        <f t="shared" si="690"/>
        <v>0</v>
      </c>
      <c r="L1696" s="52"/>
      <c r="M1696" s="51">
        <f t="shared" si="695"/>
        <v>0</v>
      </c>
      <c r="N1696" s="50"/>
      <c r="O1696" s="50">
        <f t="shared" si="673"/>
        <v>0</v>
      </c>
      <c r="P1696" s="50"/>
      <c r="Q1696" s="50">
        <f t="shared" si="674"/>
        <v>0</v>
      </c>
      <c r="R1696" s="50"/>
      <c r="S1696" s="50">
        <f t="shared" si="675"/>
        <v>0</v>
      </c>
      <c r="T1696" s="50"/>
      <c r="U1696" s="50">
        <f t="shared" si="676"/>
        <v>0</v>
      </c>
      <c r="V1696" s="50"/>
      <c r="W1696" s="50">
        <f t="shared" si="677"/>
        <v>0</v>
      </c>
      <c r="X1696" s="50"/>
      <c r="Y1696" s="50">
        <f t="shared" si="678"/>
        <v>0</v>
      </c>
      <c r="Z1696" s="50"/>
      <c r="AA1696" s="50">
        <f t="shared" si="679"/>
        <v>0</v>
      </c>
      <c r="AB1696" s="50"/>
      <c r="AC1696" s="50">
        <f t="shared" si="691"/>
        <v>0</v>
      </c>
      <c r="AD1696" s="50"/>
      <c r="AE1696" s="50">
        <f t="shared" si="684"/>
        <v>0</v>
      </c>
      <c r="AF1696" s="50"/>
      <c r="AG1696" s="50">
        <f t="shared" si="685"/>
        <v>0</v>
      </c>
      <c r="AH1696" s="50"/>
      <c r="AI1696" s="50">
        <f t="shared" si="683"/>
        <v>0</v>
      </c>
      <c r="AJ1696" s="50"/>
      <c r="AK1696" s="50">
        <f t="shared" si="682"/>
        <v>0</v>
      </c>
      <c r="AL1696" s="50"/>
      <c r="AM1696" s="50">
        <f t="shared" si="692"/>
        <v>0</v>
      </c>
      <c r="AN1696" s="50"/>
      <c r="AO1696" s="50">
        <f t="shared" si="693"/>
        <v>0</v>
      </c>
      <c r="AP1696" s="49">
        <f t="shared" si="694"/>
        <v>0</v>
      </c>
      <c r="AQ1696" s="49">
        <f t="shared" si="687"/>
        <v>0</v>
      </c>
      <c r="AR1696" s="49">
        <f t="shared" si="688"/>
        <v>0</v>
      </c>
      <c r="AS1696" s="58">
        <f t="shared" si="689"/>
        <v>0</v>
      </c>
      <c r="AT1696" s="47"/>
      <c r="AU1696" s="46"/>
      <c r="AV1696" s="24">
        <f t="shared" si="696"/>
        <v>0</v>
      </c>
      <c r="AW1696" s="23" t="str">
        <f>IF(COUNTIF(AW1697:AW1708,"MEDIDO")&lt;&gt;0,"MEDIDO","NÃO MEDIDO")</f>
        <v>NÃO MEDIDO</v>
      </c>
      <c r="AX1696" s="45"/>
    </row>
    <row r="1697" spans="1:50" s="41" customFormat="1" ht="30" customHeight="1" x14ac:dyDescent="0.2">
      <c r="A1697" s="41" t="s">
        <v>39</v>
      </c>
      <c r="C1697" s="57" t="s">
        <v>135</v>
      </c>
      <c r="D1697" s="56" t="s">
        <v>134</v>
      </c>
      <c r="E1697" s="55" t="s">
        <v>43</v>
      </c>
      <c r="F1697" s="53">
        <v>2</v>
      </c>
      <c r="G1697" s="53">
        <v>0</v>
      </c>
      <c r="H1697" s="54">
        <v>0</v>
      </c>
      <c r="I1697" s="54"/>
      <c r="J1697" s="54">
        <v>0</v>
      </c>
      <c r="K1697" s="53">
        <f t="shared" si="690"/>
        <v>2</v>
      </c>
      <c r="L1697" s="52">
        <v>868.73</v>
      </c>
      <c r="M1697" s="51">
        <f t="shared" si="695"/>
        <v>1737.46</v>
      </c>
      <c r="N1697" s="50"/>
      <c r="O1697" s="50">
        <f t="shared" si="673"/>
        <v>0</v>
      </c>
      <c r="P1697" s="50"/>
      <c r="Q1697" s="50">
        <f t="shared" si="674"/>
        <v>0</v>
      </c>
      <c r="R1697" s="50"/>
      <c r="S1697" s="50">
        <f t="shared" si="675"/>
        <v>0</v>
      </c>
      <c r="T1697" s="50"/>
      <c r="U1697" s="50">
        <f t="shared" si="676"/>
        <v>0</v>
      </c>
      <c r="V1697" s="50"/>
      <c r="W1697" s="50">
        <f t="shared" si="677"/>
        <v>0</v>
      </c>
      <c r="X1697" s="50"/>
      <c r="Y1697" s="50">
        <f t="shared" si="678"/>
        <v>0</v>
      </c>
      <c r="Z1697" s="50"/>
      <c r="AA1697" s="50">
        <f t="shared" si="679"/>
        <v>0</v>
      </c>
      <c r="AB1697" s="50"/>
      <c r="AC1697" s="50">
        <f t="shared" si="691"/>
        <v>0</v>
      </c>
      <c r="AD1697" s="50"/>
      <c r="AE1697" s="50">
        <f t="shared" si="684"/>
        <v>0</v>
      </c>
      <c r="AF1697" s="50"/>
      <c r="AG1697" s="50">
        <f t="shared" si="685"/>
        <v>0</v>
      </c>
      <c r="AH1697" s="50">
        <v>2</v>
      </c>
      <c r="AI1697" s="50">
        <f t="shared" si="683"/>
        <v>1737.46</v>
      </c>
      <c r="AJ1697" s="50"/>
      <c r="AK1697" s="50">
        <f t="shared" si="682"/>
        <v>0</v>
      </c>
      <c r="AL1697" s="50"/>
      <c r="AM1697" s="50">
        <f t="shared" si="692"/>
        <v>0</v>
      </c>
      <c r="AN1697" s="50"/>
      <c r="AO1697" s="50">
        <f t="shared" si="693"/>
        <v>0</v>
      </c>
      <c r="AP1697" s="49">
        <f t="shared" si="694"/>
        <v>2</v>
      </c>
      <c r="AQ1697" s="49">
        <f t="shared" si="687"/>
        <v>1737.46</v>
      </c>
      <c r="AR1697" s="49">
        <f t="shared" si="688"/>
        <v>0</v>
      </c>
      <c r="AS1697" s="58">
        <f t="shared" si="689"/>
        <v>0</v>
      </c>
      <c r="AT1697" s="47"/>
      <c r="AU1697" s="46"/>
      <c r="AV1697" s="24">
        <f t="shared" si="696"/>
        <v>0</v>
      </c>
      <c r="AW1697" s="23" t="str">
        <f t="shared" ref="AW1697:AW1708" si="698">IF(AV1697&lt;&gt;0,"MEDIDO","NÃO MEDIDO")</f>
        <v>NÃO MEDIDO</v>
      </c>
      <c r="AX1697" s="45"/>
    </row>
    <row r="1698" spans="1:50" s="41" customFormat="1" ht="30" customHeight="1" x14ac:dyDescent="0.2">
      <c r="A1698" s="41" t="s">
        <v>39</v>
      </c>
      <c r="C1698" s="57" t="s">
        <v>133</v>
      </c>
      <c r="D1698" s="56" t="s">
        <v>132</v>
      </c>
      <c r="E1698" s="55" t="s">
        <v>43</v>
      </c>
      <c r="F1698" s="53">
        <v>1</v>
      </c>
      <c r="G1698" s="53">
        <v>0</v>
      </c>
      <c r="H1698" s="54">
        <v>0</v>
      </c>
      <c r="I1698" s="54"/>
      <c r="J1698" s="54">
        <v>0</v>
      </c>
      <c r="K1698" s="53">
        <f t="shared" si="690"/>
        <v>1</v>
      </c>
      <c r="L1698" s="52">
        <v>490.77</v>
      </c>
      <c r="M1698" s="51">
        <f t="shared" si="695"/>
        <v>490.77</v>
      </c>
      <c r="N1698" s="50"/>
      <c r="O1698" s="50">
        <f t="shared" ref="O1698:O1747" si="699">ROUND(N1698*$L1698,2)</f>
        <v>0</v>
      </c>
      <c r="P1698" s="50"/>
      <c r="Q1698" s="50">
        <f t="shared" ref="Q1698:Q1747" si="700">ROUND(P1698*$L1698,2)</f>
        <v>0</v>
      </c>
      <c r="R1698" s="50"/>
      <c r="S1698" s="50">
        <f t="shared" ref="S1698:S1747" si="701">ROUND(R1698*$L1698,2)</f>
        <v>0</v>
      </c>
      <c r="T1698" s="50"/>
      <c r="U1698" s="50">
        <f t="shared" ref="U1698:U1747" si="702">ROUND(T1698*$L1698,2)</f>
        <v>0</v>
      </c>
      <c r="V1698" s="50"/>
      <c r="W1698" s="50">
        <f t="shared" ref="W1698:W1747" si="703">ROUND(V1698*$L1698,2)</f>
        <v>0</v>
      </c>
      <c r="X1698" s="50"/>
      <c r="Y1698" s="50">
        <f t="shared" ref="Y1698:Y1747" si="704">ROUND(X1698*$L1698,2)</f>
        <v>0</v>
      </c>
      <c r="Z1698" s="50"/>
      <c r="AA1698" s="50">
        <f t="shared" ref="AA1698:AA1747" si="705">ROUND(Z1698*$L1698,2)</f>
        <v>0</v>
      </c>
      <c r="AB1698" s="50"/>
      <c r="AC1698" s="50">
        <f t="shared" si="691"/>
        <v>0</v>
      </c>
      <c r="AD1698" s="50"/>
      <c r="AE1698" s="50">
        <f t="shared" si="684"/>
        <v>0</v>
      </c>
      <c r="AF1698" s="50"/>
      <c r="AG1698" s="50">
        <f t="shared" si="685"/>
        <v>0</v>
      </c>
      <c r="AH1698" s="50"/>
      <c r="AI1698" s="50">
        <f t="shared" si="683"/>
        <v>0</v>
      </c>
      <c r="AJ1698" s="50"/>
      <c r="AK1698" s="50">
        <f t="shared" si="682"/>
        <v>0</v>
      </c>
      <c r="AL1698" s="50"/>
      <c r="AM1698" s="50">
        <f t="shared" si="692"/>
        <v>0</v>
      </c>
      <c r="AN1698" s="50"/>
      <c r="AO1698" s="50">
        <f t="shared" si="693"/>
        <v>0</v>
      </c>
      <c r="AP1698" s="49">
        <f t="shared" si="694"/>
        <v>0</v>
      </c>
      <c r="AQ1698" s="49">
        <f t="shared" si="687"/>
        <v>0</v>
      </c>
      <c r="AR1698" s="49">
        <f t="shared" si="688"/>
        <v>1</v>
      </c>
      <c r="AS1698" s="58">
        <f t="shared" si="689"/>
        <v>490.77</v>
      </c>
      <c r="AT1698" s="47"/>
      <c r="AU1698" s="46"/>
      <c r="AV1698" s="24">
        <f t="shared" si="696"/>
        <v>0</v>
      </c>
      <c r="AW1698" s="23" t="str">
        <f t="shared" si="698"/>
        <v>NÃO MEDIDO</v>
      </c>
      <c r="AX1698" s="45"/>
    </row>
    <row r="1699" spans="1:50" s="41" customFormat="1" ht="30" customHeight="1" x14ac:dyDescent="0.2">
      <c r="A1699" s="41" t="s">
        <v>39</v>
      </c>
      <c r="C1699" s="57" t="s">
        <v>131</v>
      </c>
      <c r="D1699" s="56" t="s">
        <v>130</v>
      </c>
      <c r="E1699" s="55" t="s">
        <v>43</v>
      </c>
      <c r="F1699" s="53">
        <v>1</v>
      </c>
      <c r="G1699" s="53">
        <v>0</v>
      </c>
      <c r="H1699" s="54">
        <v>0</v>
      </c>
      <c r="I1699" s="54"/>
      <c r="J1699" s="54">
        <v>0</v>
      </c>
      <c r="K1699" s="53">
        <f t="shared" si="690"/>
        <v>1</v>
      </c>
      <c r="L1699" s="52">
        <v>578.95000000000005</v>
      </c>
      <c r="M1699" s="51">
        <f t="shared" si="695"/>
        <v>578.95000000000005</v>
      </c>
      <c r="N1699" s="50"/>
      <c r="O1699" s="50">
        <f t="shared" si="699"/>
        <v>0</v>
      </c>
      <c r="P1699" s="50"/>
      <c r="Q1699" s="50">
        <f t="shared" si="700"/>
        <v>0</v>
      </c>
      <c r="R1699" s="50"/>
      <c r="S1699" s="50">
        <f t="shared" si="701"/>
        <v>0</v>
      </c>
      <c r="T1699" s="50"/>
      <c r="U1699" s="50">
        <f t="shared" si="702"/>
        <v>0</v>
      </c>
      <c r="V1699" s="50"/>
      <c r="W1699" s="50">
        <f t="shared" si="703"/>
        <v>0</v>
      </c>
      <c r="X1699" s="50"/>
      <c r="Y1699" s="50">
        <f t="shared" si="704"/>
        <v>0</v>
      </c>
      <c r="Z1699" s="50"/>
      <c r="AA1699" s="50">
        <f t="shared" si="705"/>
        <v>0</v>
      </c>
      <c r="AB1699" s="50"/>
      <c r="AC1699" s="50">
        <f t="shared" si="691"/>
        <v>0</v>
      </c>
      <c r="AD1699" s="50"/>
      <c r="AE1699" s="50">
        <f t="shared" si="684"/>
        <v>0</v>
      </c>
      <c r="AF1699" s="50">
        <v>1</v>
      </c>
      <c r="AG1699" s="50">
        <f t="shared" si="685"/>
        <v>578.95000000000005</v>
      </c>
      <c r="AH1699" s="50"/>
      <c r="AI1699" s="50">
        <f t="shared" si="683"/>
        <v>0</v>
      </c>
      <c r="AJ1699" s="50"/>
      <c r="AK1699" s="50">
        <f t="shared" si="682"/>
        <v>0</v>
      </c>
      <c r="AL1699" s="50"/>
      <c r="AM1699" s="50">
        <f t="shared" si="692"/>
        <v>0</v>
      </c>
      <c r="AN1699" s="50"/>
      <c r="AO1699" s="50">
        <f t="shared" si="693"/>
        <v>0</v>
      </c>
      <c r="AP1699" s="49">
        <f t="shared" si="694"/>
        <v>1</v>
      </c>
      <c r="AQ1699" s="49">
        <f t="shared" si="687"/>
        <v>578.95000000000005</v>
      </c>
      <c r="AR1699" s="49">
        <f t="shared" si="688"/>
        <v>0</v>
      </c>
      <c r="AS1699" s="58">
        <f t="shared" si="689"/>
        <v>0</v>
      </c>
      <c r="AT1699" s="47"/>
      <c r="AU1699" s="46"/>
      <c r="AV1699" s="24">
        <f t="shared" si="696"/>
        <v>0</v>
      </c>
      <c r="AW1699" s="23" t="str">
        <f t="shared" si="698"/>
        <v>NÃO MEDIDO</v>
      </c>
      <c r="AX1699" s="45"/>
    </row>
    <row r="1700" spans="1:50" s="41" customFormat="1" ht="30" customHeight="1" x14ac:dyDescent="0.2">
      <c r="A1700" s="41" t="s">
        <v>39</v>
      </c>
      <c r="C1700" s="57" t="s">
        <v>129</v>
      </c>
      <c r="D1700" s="56" t="s">
        <v>128</v>
      </c>
      <c r="E1700" s="55" t="s">
        <v>43</v>
      </c>
      <c r="F1700" s="53">
        <v>6</v>
      </c>
      <c r="G1700" s="53">
        <v>0</v>
      </c>
      <c r="H1700" s="54">
        <v>0</v>
      </c>
      <c r="I1700" s="54"/>
      <c r="J1700" s="54">
        <v>0</v>
      </c>
      <c r="K1700" s="53">
        <f t="shared" si="690"/>
        <v>6</v>
      </c>
      <c r="L1700" s="52">
        <v>127.32</v>
      </c>
      <c r="M1700" s="51">
        <f t="shared" si="695"/>
        <v>763.92</v>
      </c>
      <c r="N1700" s="50"/>
      <c r="O1700" s="50">
        <f t="shared" si="699"/>
        <v>0</v>
      </c>
      <c r="P1700" s="50"/>
      <c r="Q1700" s="50">
        <f t="shared" si="700"/>
        <v>0</v>
      </c>
      <c r="R1700" s="50"/>
      <c r="S1700" s="50">
        <f t="shared" si="701"/>
        <v>0</v>
      </c>
      <c r="T1700" s="50"/>
      <c r="U1700" s="50">
        <f t="shared" si="702"/>
        <v>0</v>
      </c>
      <c r="V1700" s="50"/>
      <c r="W1700" s="50">
        <f t="shared" si="703"/>
        <v>0</v>
      </c>
      <c r="X1700" s="50"/>
      <c r="Y1700" s="50">
        <f t="shared" si="704"/>
        <v>0</v>
      </c>
      <c r="Z1700" s="50"/>
      <c r="AA1700" s="50">
        <f t="shared" si="705"/>
        <v>0</v>
      </c>
      <c r="AB1700" s="50"/>
      <c r="AC1700" s="50">
        <f t="shared" si="691"/>
        <v>0</v>
      </c>
      <c r="AD1700" s="50"/>
      <c r="AE1700" s="50">
        <f t="shared" si="684"/>
        <v>0</v>
      </c>
      <c r="AF1700" s="50"/>
      <c r="AG1700" s="50">
        <f t="shared" si="685"/>
        <v>0</v>
      </c>
      <c r="AH1700" s="50">
        <v>6</v>
      </c>
      <c r="AI1700" s="50">
        <f t="shared" si="683"/>
        <v>763.92</v>
      </c>
      <c r="AJ1700" s="50"/>
      <c r="AK1700" s="50">
        <f t="shared" si="682"/>
        <v>0</v>
      </c>
      <c r="AL1700" s="50"/>
      <c r="AM1700" s="50">
        <f t="shared" si="692"/>
        <v>0</v>
      </c>
      <c r="AN1700" s="50"/>
      <c r="AO1700" s="50">
        <f t="shared" si="693"/>
        <v>0</v>
      </c>
      <c r="AP1700" s="49">
        <f t="shared" si="694"/>
        <v>6</v>
      </c>
      <c r="AQ1700" s="49">
        <f t="shared" si="687"/>
        <v>763.92</v>
      </c>
      <c r="AR1700" s="49">
        <f t="shared" si="688"/>
        <v>0</v>
      </c>
      <c r="AS1700" s="58">
        <f t="shared" si="689"/>
        <v>0</v>
      </c>
      <c r="AT1700" s="47"/>
      <c r="AU1700" s="46"/>
      <c r="AV1700" s="24">
        <f t="shared" si="696"/>
        <v>0</v>
      </c>
      <c r="AW1700" s="23" t="str">
        <f t="shared" si="698"/>
        <v>NÃO MEDIDO</v>
      </c>
      <c r="AX1700" s="45"/>
    </row>
    <row r="1701" spans="1:50" s="41" customFormat="1" ht="30" customHeight="1" x14ac:dyDescent="0.2">
      <c r="A1701" s="41" t="s">
        <v>39</v>
      </c>
      <c r="C1701" s="57" t="s">
        <v>127</v>
      </c>
      <c r="D1701" s="56" t="s">
        <v>126</v>
      </c>
      <c r="E1701" s="55" t="s">
        <v>43</v>
      </c>
      <c r="F1701" s="53">
        <v>2</v>
      </c>
      <c r="G1701" s="53">
        <v>0</v>
      </c>
      <c r="H1701" s="54">
        <v>0</v>
      </c>
      <c r="I1701" s="54"/>
      <c r="J1701" s="54">
        <v>0</v>
      </c>
      <c r="K1701" s="53">
        <f t="shared" si="690"/>
        <v>2</v>
      </c>
      <c r="L1701" s="52">
        <v>190.16</v>
      </c>
      <c r="M1701" s="51">
        <f t="shared" si="695"/>
        <v>380.32</v>
      </c>
      <c r="N1701" s="50"/>
      <c r="O1701" s="50">
        <f t="shared" si="699"/>
        <v>0</v>
      </c>
      <c r="P1701" s="50"/>
      <c r="Q1701" s="50">
        <f t="shared" si="700"/>
        <v>0</v>
      </c>
      <c r="R1701" s="50"/>
      <c r="S1701" s="50">
        <f t="shared" si="701"/>
        <v>0</v>
      </c>
      <c r="T1701" s="50"/>
      <c r="U1701" s="50">
        <f t="shared" si="702"/>
        <v>0</v>
      </c>
      <c r="V1701" s="50"/>
      <c r="W1701" s="50">
        <f t="shared" si="703"/>
        <v>0</v>
      </c>
      <c r="X1701" s="50"/>
      <c r="Y1701" s="50">
        <f t="shared" si="704"/>
        <v>0</v>
      </c>
      <c r="Z1701" s="50"/>
      <c r="AA1701" s="50">
        <f t="shared" si="705"/>
        <v>0</v>
      </c>
      <c r="AB1701" s="50"/>
      <c r="AC1701" s="50">
        <f t="shared" si="691"/>
        <v>0</v>
      </c>
      <c r="AD1701" s="50"/>
      <c r="AE1701" s="50">
        <f t="shared" si="684"/>
        <v>0</v>
      </c>
      <c r="AF1701" s="50">
        <v>1</v>
      </c>
      <c r="AG1701" s="50">
        <f t="shared" si="685"/>
        <v>190.16</v>
      </c>
      <c r="AH1701" s="50">
        <v>1</v>
      </c>
      <c r="AI1701" s="50">
        <f t="shared" si="683"/>
        <v>190.16</v>
      </c>
      <c r="AJ1701" s="50"/>
      <c r="AK1701" s="50">
        <f t="shared" si="682"/>
        <v>0</v>
      </c>
      <c r="AL1701" s="50"/>
      <c r="AM1701" s="50">
        <f t="shared" si="692"/>
        <v>0</v>
      </c>
      <c r="AN1701" s="50"/>
      <c r="AO1701" s="50">
        <f t="shared" si="693"/>
        <v>0</v>
      </c>
      <c r="AP1701" s="49">
        <f t="shared" si="694"/>
        <v>2</v>
      </c>
      <c r="AQ1701" s="49">
        <f t="shared" si="687"/>
        <v>380.32</v>
      </c>
      <c r="AR1701" s="49">
        <f t="shared" si="688"/>
        <v>0</v>
      </c>
      <c r="AS1701" s="58">
        <f t="shared" si="689"/>
        <v>0</v>
      </c>
      <c r="AT1701" s="47"/>
      <c r="AU1701" s="46"/>
      <c r="AV1701" s="24">
        <f t="shared" si="696"/>
        <v>0</v>
      </c>
      <c r="AW1701" s="23" t="str">
        <f t="shared" si="698"/>
        <v>NÃO MEDIDO</v>
      </c>
      <c r="AX1701" s="45"/>
    </row>
    <row r="1702" spans="1:50" s="41" customFormat="1" ht="30" customHeight="1" x14ac:dyDescent="0.2">
      <c r="A1702" s="41" t="s">
        <v>39</v>
      </c>
      <c r="C1702" s="57" t="s">
        <v>125</v>
      </c>
      <c r="D1702" s="56" t="s">
        <v>124</v>
      </c>
      <c r="E1702" s="55" t="s">
        <v>43</v>
      </c>
      <c r="F1702" s="53">
        <v>4</v>
      </c>
      <c r="G1702" s="53">
        <v>0</v>
      </c>
      <c r="H1702" s="54">
        <v>0</v>
      </c>
      <c r="I1702" s="54"/>
      <c r="J1702" s="54">
        <v>0</v>
      </c>
      <c r="K1702" s="53">
        <f t="shared" si="690"/>
        <v>4</v>
      </c>
      <c r="L1702" s="52">
        <v>189.97</v>
      </c>
      <c r="M1702" s="51">
        <f t="shared" si="695"/>
        <v>759.88</v>
      </c>
      <c r="N1702" s="50"/>
      <c r="O1702" s="50">
        <f t="shared" si="699"/>
        <v>0</v>
      </c>
      <c r="P1702" s="50"/>
      <c r="Q1702" s="50">
        <f t="shared" si="700"/>
        <v>0</v>
      </c>
      <c r="R1702" s="50"/>
      <c r="S1702" s="50">
        <f t="shared" si="701"/>
        <v>0</v>
      </c>
      <c r="T1702" s="50"/>
      <c r="U1702" s="50">
        <f t="shared" si="702"/>
        <v>0</v>
      </c>
      <c r="V1702" s="50"/>
      <c r="W1702" s="50">
        <f t="shared" si="703"/>
        <v>0</v>
      </c>
      <c r="X1702" s="50"/>
      <c r="Y1702" s="50">
        <f t="shared" si="704"/>
        <v>0</v>
      </c>
      <c r="Z1702" s="50"/>
      <c r="AA1702" s="50">
        <f t="shared" si="705"/>
        <v>0</v>
      </c>
      <c r="AB1702" s="50"/>
      <c r="AC1702" s="50">
        <f t="shared" si="691"/>
        <v>0</v>
      </c>
      <c r="AD1702" s="50"/>
      <c r="AE1702" s="50">
        <f t="shared" si="684"/>
        <v>0</v>
      </c>
      <c r="AF1702" s="50"/>
      <c r="AG1702" s="50">
        <f t="shared" si="685"/>
        <v>0</v>
      </c>
      <c r="AH1702" s="50">
        <v>4</v>
      </c>
      <c r="AI1702" s="50">
        <f t="shared" si="683"/>
        <v>759.88</v>
      </c>
      <c r="AJ1702" s="50"/>
      <c r="AK1702" s="50">
        <f t="shared" si="682"/>
        <v>0</v>
      </c>
      <c r="AL1702" s="50"/>
      <c r="AM1702" s="50">
        <f t="shared" si="692"/>
        <v>0</v>
      </c>
      <c r="AN1702" s="50"/>
      <c r="AO1702" s="50">
        <f t="shared" si="693"/>
        <v>0</v>
      </c>
      <c r="AP1702" s="49">
        <f t="shared" si="694"/>
        <v>4</v>
      </c>
      <c r="AQ1702" s="49">
        <f t="shared" si="687"/>
        <v>759.88</v>
      </c>
      <c r="AR1702" s="49">
        <f t="shared" si="688"/>
        <v>0</v>
      </c>
      <c r="AS1702" s="58">
        <f t="shared" si="689"/>
        <v>0</v>
      </c>
      <c r="AT1702" s="47"/>
      <c r="AU1702" s="46"/>
      <c r="AV1702" s="24">
        <f t="shared" si="696"/>
        <v>0</v>
      </c>
      <c r="AW1702" s="23" t="str">
        <f t="shared" si="698"/>
        <v>NÃO MEDIDO</v>
      </c>
      <c r="AX1702" s="45"/>
    </row>
    <row r="1703" spans="1:50" s="41" customFormat="1" ht="30" customHeight="1" x14ac:dyDescent="0.2">
      <c r="A1703" s="41" t="s">
        <v>39</v>
      </c>
      <c r="C1703" s="57" t="s">
        <v>123</v>
      </c>
      <c r="D1703" s="56" t="s">
        <v>122</v>
      </c>
      <c r="E1703" s="55" t="s">
        <v>43</v>
      </c>
      <c r="F1703" s="53">
        <v>1</v>
      </c>
      <c r="G1703" s="53">
        <v>0</v>
      </c>
      <c r="H1703" s="54">
        <v>0</v>
      </c>
      <c r="I1703" s="54"/>
      <c r="J1703" s="54">
        <v>0</v>
      </c>
      <c r="K1703" s="53">
        <f t="shared" si="690"/>
        <v>1</v>
      </c>
      <c r="L1703" s="52">
        <v>111.16</v>
      </c>
      <c r="M1703" s="51">
        <f t="shared" si="695"/>
        <v>111.16</v>
      </c>
      <c r="N1703" s="50"/>
      <c r="O1703" s="50">
        <f t="shared" si="699"/>
        <v>0</v>
      </c>
      <c r="P1703" s="50"/>
      <c r="Q1703" s="50">
        <f t="shared" si="700"/>
        <v>0</v>
      </c>
      <c r="R1703" s="50"/>
      <c r="S1703" s="50">
        <f t="shared" si="701"/>
        <v>0</v>
      </c>
      <c r="T1703" s="50"/>
      <c r="U1703" s="50">
        <f t="shared" si="702"/>
        <v>0</v>
      </c>
      <c r="V1703" s="50"/>
      <c r="W1703" s="50">
        <f t="shared" si="703"/>
        <v>0</v>
      </c>
      <c r="X1703" s="50"/>
      <c r="Y1703" s="50">
        <f t="shared" si="704"/>
        <v>0</v>
      </c>
      <c r="Z1703" s="50"/>
      <c r="AA1703" s="50">
        <f t="shared" si="705"/>
        <v>0</v>
      </c>
      <c r="AB1703" s="50"/>
      <c r="AC1703" s="50">
        <f t="shared" si="691"/>
        <v>0</v>
      </c>
      <c r="AD1703" s="50"/>
      <c r="AE1703" s="50">
        <f t="shared" si="684"/>
        <v>0</v>
      </c>
      <c r="AF1703" s="50"/>
      <c r="AG1703" s="50">
        <f t="shared" si="685"/>
        <v>0</v>
      </c>
      <c r="AH1703" s="50">
        <v>1</v>
      </c>
      <c r="AI1703" s="50">
        <f t="shared" si="683"/>
        <v>111.16</v>
      </c>
      <c r="AJ1703" s="50"/>
      <c r="AK1703" s="50">
        <f t="shared" si="682"/>
        <v>0</v>
      </c>
      <c r="AL1703" s="50"/>
      <c r="AM1703" s="50">
        <f t="shared" si="692"/>
        <v>0</v>
      </c>
      <c r="AN1703" s="50"/>
      <c r="AO1703" s="50">
        <f t="shared" si="693"/>
        <v>0</v>
      </c>
      <c r="AP1703" s="49">
        <f t="shared" si="694"/>
        <v>1</v>
      </c>
      <c r="AQ1703" s="49">
        <f t="shared" si="687"/>
        <v>111.16</v>
      </c>
      <c r="AR1703" s="49">
        <f t="shared" si="688"/>
        <v>0</v>
      </c>
      <c r="AS1703" s="58">
        <f t="shared" si="689"/>
        <v>0</v>
      </c>
      <c r="AT1703" s="47"/>
      <c r="AU1703" s="46"/>
      <c r="AV1703" s="24">
        <f t="shared" si="696"/>
        <v>0</v>
      </c>
      <c r="AW1703" s="23" t="str">
        <f t="shared" si="698"/>
        <v>NÃO MEDIDO</v>
      </c>
      <c r="AX1703" s="45"/>
    </row>
    <row r="1704" spans="1:50" s="41" customFormat="1" ht="30" customHeight="1" x14ac:dyDescent="0.2">
      <c r="A1704" s="41" t="s">
        <v>39</v>
      </c>
      <c r="C1704" s="57" t="s">
        <v>121</v>
      </c>
      <c r="D1704" s="56" t="s">
        <v>120</v>
      </c>
      <c r="E1704" s="55" t="s">
        <v>43</v>
      </c>
      <c r="F1704" s="53">
        <v>3</v>
      </c>
      <c r="G1704" s="53">
        <v>0</v>
      </c>
      <c r="H1704" s="54">
        <v>0</v>
      </c>
      <c r="I1704" s="54"/>
      <c r="J1704" s="54">
        <v>0</v>
      </c>
      <c r="K1704" s="53">
        <f t="shared" si="690"/>
        <v>3</v>
      </c>
      <c r="L1704" s="52">
        <v>440.99</v>
      </c>
      <c r="M1704" s="51">
        <f t="shared" si="695"/>
        <v>1322.97</v>
      </c>
      <c r="N1704" s="50"/>
      <c r="O1704" s="50">
        <f t="shared" si="699"/>
        <v>0</v>
      </c>
      <c r="P1704" s="50"/>
      <c r="Q1704" s="50">
        <f t="shared" si="700"/>
        <v>0</v>
      </c>
      <c r="R1704" s="50"/>
      <c r="S1704" s="50">
        <f t="shared" si="701"/>
        <v>0</v>
      </c>
      <c r="T1704" s="50"/>
      <c r="U1704" s="50">
        <f t="shared" si="702"/>
        <v>0</v>
      </c>
      <c r="V1704" s="50"/>
      <c r="W1704" s="50">
        <f t="shared" si="703"/>
        <v>0</v>
      </c>
      <c r="X1704" s="50"/>
      <c r="Y1704" s="50">
        <f t="shared" si="704"/>
        <v>0</v>
      </c>
      <c r="Z1704" s="50"/>
      <c r="AA1704" s="50">
        <f t="shared" si="705"/>
        <v>0</v>
      </c>
      <c r="AB1704" s="50"/>
      <c r="AC1704" s="50">
        <f t="shared" si="691"/>
        <v>0</v>
      </c>
      <c r="AD1704" s="50"/>
      <c r="AE1704" s="50">
        <f t="shared" si="684"/>
        <v>0</v>
      </c>
      <c r="AF1704" s="50"/>
      <c r="AG1704" s="50">
        <f t="shared" si="685"/>
        <v>0</v>
      </c>
      <c r="AH1704" s="50">
        <v>3</v>
      </c>
      <c r="AI1704" s="50">
        <f t="shared" si="683"/>
        <v>1322.97</v>
      </c>
      <c r="AJ1704" s="50"/>
      <c r="AK1704" s="50">
        <f t="shared" si="682"/>
        <v>0</v>
      </c>
      <c r="AL1704" s="50"/>
      <c r="AM1704" s="50">
        <f t="shared" si="692"/>
        <v>0</v>
      </c>
      <c r="AN1704" s="50"/>
      <c r="AO1704" s="50">
        <f t="shared" si="693"/>
        <v>0</v>
      </c>
      <c r="AP1704" s="49">
        <f t="shared" si="694"/>
        <v>3</v>
      </c>
      <c r="AQ1704" s="49">
        <f t="shared" si="687"/>
        <v>1322.97</v>
      </c>
      <c r="AR1704" s="49">
        <f t="shared" si="688"/>
        <v>0</v>
      </c>
      <c r="AS1704" s="58">
        <f t="shared" si="689"/>
        <v>0</v>
      </c>
      <c r="AT1704" s="47"/>
      <c r="AU1704" s="46"/>
      <c r="AV1704" s="24">
        <f t="shared" si="696"/>
        <v>0</v>
      </c>
      <c r="AW1704" s="23" t="str">
        <f t="shared" si="698"/>
        <v>NÃO MEDIDO</v>
      </c>
      <c r="AX1704" s="45"/>
    </row>
    <row r="1705" spans="1:50" s="41" customFormat="1" ht="30" customHeight="1" x14ac:dyDescent="0.2">
      <c r="A1705" s="41" t="s">
        <v>39</v>
      </c>
      <c r="C1705" s="57" t="s">
        <v>119</v>
      </c>
      <c r="D1705" s="56" t="s">
        <v>118</v>
      </c>
      <c r="E1705" s="55" t="s">
        <v>43</v>
      </c>
      <c r="F1705" s="53">
        <v>2</v>
      </c>
      <c r="G1705" s="53">
        <v>0</v>
      </c>
      <c r="H1705" s="54">
        <v>0</v>
      </c>
      <c r="I1705" s="54"/>
      <c r="J1705" s="54">
        <v>0</v>
      </c>
      <c r="K1705" s="53">
        <f t="shared" si="690"/>
        <v>2</v>
      </c>
      <c r="L1705" s="52">
        <v>494.9</v>
      </c>
      <c r="M1705" s="51">
        <f t="shared" si="695"/>
        <v>989.8</v>
      </c>
      <c r="N1705" s="50"/>
      <c r="O1705" s="50">
        <f t="shared" si="699"/>
        <v>0</v>
      </c>
      <c r="P1705" s="50"/>
      <c r="Q1705" s="50">
        <f t="shared" si="700"/>
        <v>0</v>
      </c>
      <c r="R1705" s="50"/>
      <c r="S1705" s="50">
        <f t="shared" si="701"/>
        <v>0</v>
      </c>
      <c r="T1705" s="50"/>
      <c r="U1705" s="50">
        <f t="shared" si="702"/>
        <v>0</v>
      </c>
      <c r="V1705" s="50"/>
      <c r="W1705" s="50">
        <f t="shared" si="703"/>
        <v>0</v>
      </c>
      <c r="X1705" s="50"/>
      <c r="Y1705" s="50">
        <f t="shared" si="704"/>
        <v>0</v>
      </c>
      <c r="Z1705" s="50"/>
      <c r="AA1705" s="50">
        <f t="shared" si="705"/>
        <v>0</v>
      </c>
      <c r="AB1705" s="50"/>
      <c r="AC1705" s="50">
        <f t="shared" si="691"/>
        <v>0</v>
      </c>
      <c r="AD1705" s="50"/>
      <c r="AE1705" s="50">
        <f t="shared" si="684"/>
        <v>0</v>
      </c>
      <c r="AF1705" s="50"/>
      <c r="AG1705" s="50">
        <f t="shared" si="685"/>
        <v>0</v>
      </c>
      <c r="AH1705" s="50"/>
      <c r="AI1705" s="50">
        <f t="shared" si="683"/>
        <v>0</v>
      </c>
      <c r="AJ1705" s="50"/>
      <c r="AK1705" s="50">
        <f t="shared" si="682"/>
        <v>0</v>
      </c>
      <c r="AL1705" s="50"/>
      <c r="AM1705" s="50">
        <f t="shared" si="692"/>
        <v>0</v>
      </c>
      <c r="AN1705" s="50"/>
      <c r="AO1705" s="50">
        <f t="shared" si="693"/>
        <v>0</v>
      </c>
      <c r="AP1705" s="49">
        <f t="shared" si="694"/>
        <v>0</v>
      </c>
      <c r="AQ1705" s="49">
        <f t="shared" si="687"/>
        <v>0</v>
      </c>
      <c r="AR1705" s="49">
        <f t="shared" si="688"/>
        <v>2</v>
      </c>
      <c r="AS1705" s="58">
        <f t="shared" si="689"/>
        <v>989.8</v>
      </c>
      <c r="AT1705" s="47"/>
      <c r="AU1705" s="46"/>
      <c r="AV1705" s="24">
        <f t="shared" si="696"/>
        <v>0</v>
      </c>
      <c r="AW1705" s="23" t="str">
        <f t="shared" si="698"/>
        <v>NÃO MEDIDO</v>
      </c>
      <c r="AX1705" s="45"/>
    </row>
    <row r="1706" spans="1:50" s="41" customFormat="1" ht="30" customHeight="1" x14ac:dyDescent="0.2">
      <c r="A1706" s="41" t="s">
        <v>39</v>
      </c>
      <c r="C1706" s="57" t="s">
        <v>117</v>
      </c>
      <c r="D1706" s="56" t="s">
        <v>116</v>
      </c>
      <c r="E1706" s="55" t="s">
        <v>43</v>
      </c>
      <c r="F1706" s="53">
        <v>11</v>
      </c>
      <c r="G1706" s="53">
        <v>0</v>
      </c>
      <c r="H1706" s="54">
        <v>0</v>
      </c>
      <c r="I1706" s="54"/>
      <c r="J1706" s="54">
        <v>0</v>
      </c>
      <c r="K1706" s="53">
        <f t="shared" si="690"/>
        <v>11</v>
      </c>
      <c r="L1706" s="52">
        <v>400.1</v>
      </c>
      <c r="M1706" s="51">
        <f t="shared" si="695"/>
        <v>4401.1000000000004</v>
      </c>
      <c r="N1706" s="50"/>
      <c r="O1706" s="50">
        <f t="shared" si="699"/>
        <v>0</v>
      </c>
      <c r="P1706" s="50"/>
      <c r="Q1706" s="50">
        <f t="shared" si="700"/>
        <v>0</v>
      </c>
      <c r="R1706" s="50"/>
      <c r="S1706" s="50">
        <f t="shared" si="701"/>
        <v>0</v>
      </c>
      <c r="T1706" s="50"/>
      <c r="U1706" s="50">
        <f t="shared" si="702"/>
        <v>0</v>
      </c>
      <c r="V1706" s="50"/>
      <c r="W1706" s="50">
        <f t="shared" si="703"/>
        <v>0</v>
      </c>
      <c r="X1706" s="50"/>
      <c r="Y1706" s="50">
        <f t="shared" si="704"/>
        <v>0</v>
      </c>
      <c r="Z1706" s="50"/>
      <c r="AA1706" s="50">
        <f t="shared" si="705"/>
        <v>0</v>
      </c>
      <c r="AB1706" s="50"/>
      <c r="AC1706" s="50">
        <f t="shared" si="691"/>
        <v>0</v>
      </c>
      <c r="AD1706" s="50"/>
      <c r="AE1706" s="50">
        <f t="shared" si="684"/>
        <v>0</v>
      </c>
      <c r="AF1706" s="50"/>
      <c r="AG1706" s="50">
        <f t="shared" si="685"/>
        <v>0</v>
      </c>
      <c r="AH1706" s="50">
        <v>11</v>
      </c>
      <c r="AI1706" s="50">
        <f t="shared" si="683"/>
        <v>4401.1000000000004</v>
      </c>
      <c r="AJ1706" s="50"/>
      <c r="AK1706" s="50">
        <f t="shared" si="682"/>
        <v>0</v>
      </c>
      <c r="AL1706" s="50"/>
      <c r="AM1706" s="50">
        <f t="shared" si="692"/>
        <v>0</v>
      </c>
      <c r="AN1706" s="50"/>
      <c r="AO1706" s="50">
        <f t="shared" si="693"/>
        <v>0</v>
      </c>
      <c r="AP1706" s="49">
        <f t="shared" si="694"/>
        <v>11</v>
      </c>
      <c r="AQ1706" s="49">
        <f t="shared" si="687"/>
        <v>4401.1000000000004</v>
      </c>
      <c r="AR1706" s="49">
        <f t="shared" si="688"/>
        <v>0</v>
      </c>
      <c r="AS1706" s="58">
        <f t="shared" si="689"/>
        <v>0</v>
      </c>
      <c r="AT1706" s="47"/>
      <c r="AU1706" s="46"/>
      <c r="AV1706" s="24">
        <f t="shared" si="696"/>
        <v>0</v>
      </c>
      <c r="AW1706" s="23" t="str">
        <f t="shared" si="698"/>
        <v>NÃO MEDIDO</v>
      </c>
      <c r="AX1706" s="45"/>
    </row>
    <row r="1707" spans="1:50" s="41" customFormat="1" ht="30" customHeight="1" x14ac:dyDescent="0.2">
      <c r="A1707" s="41" t="s">
        <v>39</v>
      </c>
      <c r="C1707" s="57" t="s">
        <v>115</v>
      </c>
      <c r="D1707" s="56" t="s">
        <v>114</v>
      </c>
      <c r="E1707" s="55" t="s">
        <v>43</v>
      </c>
      <c r="F1707" s="53">
        <v>2</v>
      </c>
      <c r="G1707" s="53">
        <v>0</v>
      </c>
      <c r="H1707" s="54">
        <v>0</v>
      </c>
      <c r="I1707" s="54"/>
      <c r="J1707" s="54">
        <v>0</v>
      </c>
      <c r="K1707" s="53">
        <f t="shared" si="690"/>
        <v>2</v>
      </c>
      <c r="L1707" s="52">
        <v>500.3</v>
      </c>
      <c r="M1707" s="51">
        <f t="shared" si="695"/>
        <v>1000.6</v>
      </c>
      <c r="N1707" s="50"/>
      <c r="O1707" s="50">
        <f t="shared" si="699"/>
        <v>0</v>
      </c>
      <c r="P1707" s="50"/>
      <c r="Q1707" s="50">
        <f t="shared" si="700"/>
        <v>0</v>
      </c>
      <c r="R1707" s="50"/>
      <c r="S1707" s="50">
        <f t="shared" si="701"/>
        <v>0</v>
      </c>
      <c r="T1707" s="50"/>
      <c r="U1707" s="50">
        <f t="shared" si="702"/>
        <v>0</v>
      </c>
      <c r="V1707" s="50"/>
      <c r="W1707" s="50">
        <f t="shared" si="703"/>
        <v>0</v>
      </c>
      <c r="X1707" s="50"/>
      <c r="Y1707" s="50">
        <f t="shared" si="704"/>
        <v>0</v>
      </c>
      <c r="Z1707" s="50"/>
      <c r="AA1707" s="50">
        <f t="shared" si="705"/>
        <v>0</v>
      </c>
      <c r="AB1707" s="50"/>
      <c r="AC1707" s="50">
        <f t="shared" si="691"/>
        <v>0</v>
      </c>
      <c r="AD1707" s="50"/>
      <c r="AE1707" s="50">
        <f t="shared" si="684"/>
        <v>0</v>
      </c>
      <c r="AF1707" s="50"/>
      <c r="AG1707" s="50">
        <f t="shared" si="685"/>
        <v>0</v>
      </c>
      <c r="AH1707" s="50">
        <v>2</v>
      </c>
      <c r="AI1707" s="50">
        <f t="shared" si="683"/>
        <v>1000.6</v>
      </c>
      <c r="AJ1707" s="50"/>
      <c r="AK1707" s="50">
        <f t="shared" si="682"/>
        <v>0</v>
      </c>
      <c r="AL1707" s="50"/>
      <c r="AM1707" s="50">
        <f t="shared" si="692"/>
        <v>0</v>
      </c>
      <c r="AN1707" s="50"/>
      <c r="AO1707" s="50">
        <f t="shared" si="693"/>
        <v>0</v>
      </c>
      <c r="AP1707" s="49">
        <f t="shared" si="694"/>
        <v>2</v>
      </c>
      <c r="AQ1707" s="49">
        <f t="shared" si="687"/>
        <v>1000.6</v>
      </c>
      <c r="AR1707" s="49">
        <f t="shared" si="688"/>
        <v>0</v>
      </c>
      <c r="AS1707" s="58">
        <f t="shared" si="689"/>
        <v>0</v>
      </c>
      <c r="AT1707" s="47"/>
      <c r="AU1707" s="46"/>
      <c r="AV1707" s="24">
        <f t="shared" si="696"/>
        <v>0</v>
      </c>
      <c r="AW1707" s="23" t="str">
        <f t="shared" si="698"/>
        <v>NÃO MEDIDO</v>
      </c>
      <c r="AX1707" s="45"/>
    </row>
    <row r="1708" spans="1:50" s="41" customFormat="1" ht="30" customHeight="1" x14ac:dyDescent="0.2">
      <c r="A1708" s="41" t="s">
        <v>39</v>
      </c>
      <c r="C1708" s="57" t="s">
        <v>113</v>
      </c>
      <c r="D1708" s="56" t="s">
        <v>112</v>
      </c>
      <c r="E1708" s="55" t="s">
        <v>43</v>
      </c>
      <c r="F1708" s="53">
        <v>3</v>
      </c>
      <c r="G1708" s="53">
        <v>0</v>
      </c>
      <c r="H1708" s="54">
        <v>0</v>
      </c>
      <c r="I1708" s="54"/>
      <c r="J1708" s="54">
        <v>0</v>
      </c>
      <c r="K1708" s="53">
        <f t="shared" si="690"/>
        <v>3</v>
      </c>
      <c r="L1708" s="52">
        <v>123.66</v>
      </c>
      <c r="M1708" s="51">
        <f t="shared" si="695"/>
        <v>370.98</v>
      </c>
      <c r="N1708" s="50"/>
      <c r="O1708" s="50">
        <f t="shared" si="699"/>
        <v>0</v>
      </c>
      <c r="P1708" s="50"/>
      <c r="Q1708" s="50">
        <f t="shared" si="700"/>
        <v>0</v>
      </c>
      <c r="R1708" s="50"/>
      <c r="S1708" s="50">
        <f t="shared" si="701"/>
        <v>0</v>
      </c>
      <c r="T1708" s="50"/>
      <c r="U1708" s="50">
        <f t="shared" si="702"/>
        <v>0</v>
      </c>
      <c r="V1708" s="50"/>
      <c r="W1708" s="50">
        <f t="shared" si="703"/>
        <v>0</v>
      </c>
      <c r="X1708" s="50"/>
      <c r="Y1708" s="50">
        <f t="shared" si="704"/>
        <v>0</v>
      </c>
      <c r="Z1708" s="50"/>
      <c r="AA1708" s="50">
        <f t="shared" si="705"/>
        <v>0</v>
      </c>
      <c r="AB1708" s="50"/>
      <c r="AC1708" s="50">
        <f t="shared" si="691"/>
        <v>0</v>
      </c>
      <c r="AD1708" s="50"/>
      <c r="AE1708" s="50">
        <f t="shared" si="684"/>
        <v>0</v>
      </c>
      <c r="AF1708" s="50"/>
      <c r="AG1708" s="50">
        <f t="shared" si="685"/>
        <v>0</v>
      </c>
      <c r="AH1708" s="50"/>
      <c r="AI1708" s="50">
        <f t="shared" si="683"/>
        <v>0</v>
      </c>
      <c r="AJ1708" s="50"/>
      <c r="AK1708" s="50">
        <f t="shared" si="682"/>
        <v>0</v>
      </c>
      <c r="AL1708" s="50"/>
      <c r="AM1708" s="50">
        <f t="shared" si="692"/>
        <v>0</v>
      </c>
      <c r="AN1708" s="50"/>
      <c r="AO1708" s="50">
        <f t="shared" si="693"/>
        <v>0</v>
      </c>
      <c r="AP1708" s="49">
        <f t="shared" si="694"/>
        <v>0</v>
      </c>
      <c r="AQ1708" s="49">
        <f t="shared" si="687"/>
        <v>0</v>
      </c>
      <c r="AR1708" s="49">
        <f t="shared" si="688"/>
        <v>3</v>
      </c>
      <c r="AS1708" s="58">
        <f t="shared" si="689"/>
        <v>370.98</v>
      </c>
      <c r="AT1708" s="47"/>
      <c r="AU1708" s="46"/>
      <c r="AV1708" s="24">
        <f t="shared" si="696"/>
        <v>0</v>
      </c>
      <c r="AW1708" s="23" t="str">
        <f t="shared" si="698"/>
        <v>NÃO MEDIDO</v>
      </c>
      <c r="AX1708" s="45"/>
    </row>
    <row r="1709" spans="1:50" s="41" customFormat="1" ht="30" customHeight="1" x14ac:dyDescent="0.2">
      <c r="A1709" s="60" t="s">
        <v>41</v>
      </c>
      <c r="B1709" s="60"/>
      <c r="C1709" s="57">
        <v>220300</v>
      </c>
      <c r="D1709" s="56" t="s">
        <v>111</v>
      </c>
      <c r="E1709" s="55"/>
      <c r="F1709" s="53"/>
      <c r="G1709" s="53">
        <v>0</v>
      </c>
      <c r="H1709" s="54">
        <v>0</v>
      </c>
      <c r="I1709" s="54"/>
      <c r="J1709" s="54">
        <v>0</v>
      </c>
      <c r="K1709" s="53">
        <f t="shared" si="690"/>
        <v>0</v>
      </c>
      <c r="L1709" s="52"/>
      <c r="M1709" s="51">
        <f t="shared" si="695"/>
        <v>0</v>
      </c>
      <c r="N1709" s="50"/>
      <c r="O1709" s="50">
        <f t="shared" si="699"/>
        <v>0</v>
      </c>
      <c r="P1709" s="50"/>
      <c r="Q1709" s="50">
        <f t="shared" si="700"/>
        <v>0</v>
      </c>
      <c r="R1709" s="50"/>
      <c r="S1709" s="50">
        <f t="shared" si="701"/>
        <v>0</v>
      </c>
      <c r="T1709" s="50"/>
      <c r="U1709" s="50">
        <f t="shared" si="702"/>
        <v>0</v>
      </c>
      <c r="V1709" s="50"/>
      <c r="W1709" s="50">
        <f t="shared" si="703"/>
        <v>0</v>
      </c>
      <c r="X1709" s="50"/>
      <c r="Y1709" s="50">
        <f t="shared" si="704"/>
        <v>0</v>
      </c>
      <c r="Z1709" s="50"/>
      <c r="AA1709" s="50">
        <f t="shared" si="705"/>
        <v>0</v>
      </c>
      <c r="AB1709" s="50"/>
      <c r="AC1709" s="50">
        <f t="shared" si="691"/>
        <v>0</v>
      </c>
      <c r="AD1709" s="50"/>
      <c r="AE1709" s="50">
        <f t="shared" si="684"/>
        <v>0</v>
      </c>
      <c r="AF1709" s="50"/>
      <c r="AG1709" s="50">
        <f t="shared" si="685"/>
        <v>0</v>
      </c>
      <c r="AH1709" s="50"/>
      <c r="AI1709" s="50">
        <f t="shared" si="683"/>
        <v>0</v>
      </c>
      <c r="AJ1709" s="50"/>
      <c r="AK1709" s="50">
        <f t="shared" ref="AK1709:AK1747" si="706">ROUND(AJ1709*$L1709,2)</f>
        <v>0</v>
      </c>
      <c r="AL1709" s="50"/>
      <c r="AM1709" s="50">
        <f t="shared" si="692"/>
        <v>0</v>
      </c>
      <c r="AN1709" s="50"/>
      <c r="AO1709" s="50">
        <f t="shared" si="693"/>
        <v>0</v>
      </c>
      <c r="AP1709" s="49">
        <f t="shared" si="694"/>
        <v>0</v>
      </c>
      <c r="AQ1709" s="49">
        <f t="shared" si="687"/>
        <v>0</v>
      </c>
      <c r="AR1709" s="49">
        <f t="shared" si="688"/>
        <v>0</v>
      </c>
      <c r="AS1709" s="58">
        <f t="shared" si="689"/>
        <v>0</v>
      </c>
      <c r="AT1709" s="47"/>
      <c r="AU1709" s="46"/>
      <c r="AV1709" s="24">
        <f t="shared" si="696"/>
        <v>0</v>
      </c>
      <c r="AW1709" s="23" t="str">
        <f>IF(COUNTIF(AW1710:AW1714,"MEDIDO")&lt;&gt;0,"MEDIDO","NÃO MEDIDO")</f>
        <v>NÃO MEDIDO</v>
      </c>
      <c r="AX1709" s="45"/>
    </row>
    <row r="1710" spans="1:50" s="41" customFormat="1" ht="30" customHeight="1" x14ac:dyDescent="0.2">
      <c r="A1710" s="41" t="s">
        <v>39</v>
      </c>
      <c r="C1710" s="57" t="s">
        <v>110</v>
      </c>
      <c r="D1710" s="56" t="s">
        <v>109</v>
      </c>
      <c r="E1710" s="55" t="s">
        <v>43</v>
      </c>
      <c r="F1710" s="53">
        <v>5</v>
      </c>
      <c r="G1710" s="53">
        <v>0</v>
      </c>
      <c r="H1710" s="54">
        <v>0</v>
      </c>
      <c r="I1710" s="54"/>
      <c r="J1710" s="54">
        <v>0</v>
      </c>
      <c r="K1710" s="53">
        <f t="shared" si="690"/>
        <v>5</v>
      </c>
      <c r="L1710" s="52">
        <v>905.51</v>
      </c>
      <c r="M1710" s="51">
        <f t="shared" si="695"/>
        <v>4527.55</v>
      </c>
      <c r="N1710" s="50"/>
      <c r="O1710" s="50">
        <f t="shared" si="699"/>
        <v>0</v>
      </c>
      <c r="P1710" s="50"/>
      <c r="Q1710" s="50">
        <f t="shared" si="700"/>
        <v>0</v>
      </c>
      <c r="R1710" s="50"/>
      <c r="S1710" s="50">
        <f t="shared" si="701"/>
        <v>0</v>
      </c>
      <c r="T1710" s="50"/>
      <c r="U1710" s="50">
        <f t="shared" si="702"/>
        <v>0</v>
      </c>
      <c r="V1710" s="50"/>
      <c r="W1710" s="50">
        <f t="shared" si="703"/>
        <v>0</v>
      </c>
      <c r="X1710" s="50"/>
      <c r="Y1710" s="50">
        <f t="shared" si="704"/>
        <v>0</v>
      </c>
      <c r="Z1710" s="50"/>
      <c r="AA1710" s="50">
        <f t="shared" si="705"/>
        <v>0</v>
      </c>
      <c r="AB1710" s="50"/>
      <c r="AC1710" s="50">
        <f t="shared" si="691"/>
        <v>0</v>
      </c>
      <c r="AD1710" s="50"/>
      <c r="AE1710" s="50">
        <f t="shared" si="684"/>
        <v>0</v>
      </c>
      <c r="AF1710" s="50">
        <v>5</v>
      </c>
      <c r="AG1710" s="50">
        <f t="shared" si="685"/>
        <v>4527.55</v>
      </c>
      <c r="AH1710" s="50"/>
      <c r="AI1710" s="50">
        <f t="shared" si="683"/>
        <v>0</v>
      </c>
      <c r="AJ1710" s="50"/>
      <c r="AK1710" s="50">
        <f t="shared" si="706"/>
        <v>0</v>
      </c>
      <c r="AL1710" s="50"/>
      <c r="AM1710" s="50">
        <f t="shared" si="692"/>
        <v>0</v>
      </c>
      <c r="AN1710" s="50"/>
      <c r="AO1710" s="50">
        <f t="shared" si="693"/>
        <v>0</v>
      </c>
      <c r="AP1710" s="49">
        <f t="shared" si="694"/>
        <v>5</v>
      </c>
      <c r="AQ1710" s="49">
        <f t="shared" si="687"/>
        <v>4527.55</v>
      </c>
      <c r="AR1710" s="49">
        <f t="shared" si="688"/>
        <v>0</v>
      </c>
      <c r="AS1710" s="58">
        <f t="shared" si="689"/>
        <v>0</v>
      </c>
      <c r="AT1710" s="47"/>
      <c r="AU1710" s="46"/>
      <c r="AV1710" s="24">
        <f t="shared" si="696"/>
        <v>0</v>
      </c>
      <c r="AW1710" s="23" t="str">
        <f>IF(AV1710&lt;&gt;0,"MEDIDO","NÃO MEDIDO")</f>
        <v>NÃO MEDIDO</v>
      </c>
      <c r="AX1710" s="45"/>
    </row>
    <row r="1711" spans="1:50" s="41" customFormat="1" ht="30" customHeight="1" x14ac:dyDescent="0.2">
      <c r="A1711" s="41" t="s">
        <v>39</v>
      </c>
      <c r="C1711" s="57" t="s">
        <v>108</v>
      </c>
      <c r="D1711" s="56" t="s">
        <v>107</v>
      </c>
      <c r="E1711" s="55" t="s">
        <v>43</v>
      </c>
      <c r="F1711" s="53">
        <v>2</v>
      </c>
      <c r="G1711" s="53">
        <v>0</v>
      </c>
      <c r="H1711" s="54">
        <v>0</v>
      </c>
      <c r="I1711" s="54"/>
      <c r="J1711" s="54">
        <v>0</v>
      </c>
      <c r="K1711" s="53">
        <f t="shared" si="690"/>
        <v>2</v>
      </c>
      <c r="L1711" s="52">
        <v>3858.57</v>
      </c>
      <c r="M1711" s="51">
        <f t="shared" si="695"/>
        <v>7717.14</v>
      </c>
      <c r="N1711" s="50"/>
      <c r="O1711" s="50">
        <f t="shared" si="699"/>
        <v>0</v>
      </c>
      <c r="P1711" s="50"/>
      <c r="Q1711" s="50">
        <f t="shared" si="700"/>
        <v>0</v>
      </c>
      <c r="R1711" s="50"/>
      <c r="S1711" s="50">
        <f t="shared" si="701"/>
        <v>0</v>
      </c>
      <c r="T1711" s="50"/>
      <c r="U1711" s="50">
        <f t="shared" si="702"/>
        <v>0</v>
      </c>
      <c r="V1711" s="50"/>
      <c r="W1711" s="50">
        <f t="shared" si="703"/>
        <v>0</v>
      </c>
      <c r="X1711" s="50"/>
      <c r="Y1711" s="50">
        <f t="shared" si="704"/>
        <v>0</v>
      </c>
      <c r="Z1711" s="50"/>
      <c r="AA1711" s="50">
        <f t="shared" si="705"/>
        <v>0</v>
      </c>
      <c r="AB1711" s="50"/>
      <c r="AC1711" s="50">
        <f t="shared" si="691"/>
        <v>0</v>
      </c>
      <c r="AD1711" s="50"/>
      <c r="AE1711" s="50">
        <f t="shared" si="684"/>
        <v>0</v>
      </c>
      <c r="AF1711" s="50">
        <v>2</v>
      </c>
      <c r="AG1711" s="50">
        <f t="shared" si="685"/>
        <v>7717.14</v>
      </c>
      <c r="AH1711" s="50"/>
      <c r="AI1711" s="50">
        <f t="shared" si="683"/>
        <v>0</v>
      </c>
      <c r="AJ1711" s="50"/>
      <c r="AK1711" s="50">
        <f t="shared" si="706"/>
        <v>0</v>
      </c>
      <c r="AL1711" s="50"/>
      <c r="AM1711" s="50">
        <f t="shared" si="692"/>
        <v>0</v>
      </c>
      <c r="AN1711" s="50"/>
      <c r="AO1711" s="50">
        <f t="shared" si="693"/>
        <v>0</v>
      </c>
      <c r="AP1711" s="49">
        <f t="shared" si="694"/>
        <v>2</v>
      </c>
      <c r="AQ1711" s="49">
        <f t="shared" si="687"/>
        <v>7717.14</v>
      </c>
      <c r="AR1711" s="49">
        <f t="shared" si="688"/>
        <v>0</v>
      </c>
      <c r="AS1711" s="58">
        <f t="shared" si="689"/>
        <v>0</v>
      </c>
      <c r="AT1711" s="47"/>
      <c r="AU1711" s="46"/>
      <c r="AV1711" s="24">
        <f t="shared" si="696"/>
        <v>0</v>
      </c>
      <c r="AW1711" s="23" t="str">
        <f>IF(AV1711&lt;&gt;0,"MEDIDO","NÃO MEDIDO")</f>
        <v>NÃO MEDIDO</v>
      </c>
      <c r="AX1711" s="45"/>
    </row>
    <row r="1712" spans="1:50" s="41" customFormat="1" ht="30" customHeight="1" x14ac:dyDescent="0.2">
      <c r="A1712" s="41" t="s">
        <v>39</v>
      </c>
      <c r="C1712" s="57" t="s">
        <v>106</v>
      </c>
      <c r="D1712" s="56" t="s">
        <v>105</v>
      </c>
      <c r="E1712" s="55" t="s">
        <v>43</v>
      </c>
      <c r="F1712" s="53">
        <v>1</v>
      </c>
      <c r="G1712" s="53">
        <v>0</v>
      </c>
      <c r="H1712" s="54">
        <v>0</v>
      </c>
      <c r="I1712" s="54"/>
      <c r="J1712" s="54">
        <v>0</v>
      </c>
      <c r="K1712" s="53">
        <f t="shared" si="690"/>
        <v>1</v>
      </c>
      <c r="L1712" s="52">
        <v>3110.21</v>
      </c>
      <c r="M1712" s="51">
        <f t="shared" si="695"/>
        <v>3110.21</v>
      </c>
      <c r="N1712" s="50"/>
      <c r="O1712" s="50">
        <f t="shared" si="699"/>
        <v>0</v>
      </c>
      <c r="P1712" s="50"/>
      <c r="Q1712" s="50">
        <f t="shared" si="700"/>
        <v>0</v>
      </c>
      <c r="R1712" s="50"/>
      <c r="S1712" s="50">
        <f t="shared" si="701"/>
        <v>0</v>
      </c>
      <c r="T1712" s="50"/>
      <c r="U1712" s="50">
        <f t="shared" si="702"/>
        <v>0</v>
      </c>
      <c r="V1712" s="50"/>
      <c r="W1712" s="50">
        <f t="shared" si="703"/>
        <v>0</v>
      </c>
      <c r="X1712" s="50"/>
      <c r="Y1712" s="50">
        <f t="shared" si="704"/>
        <v>0</v>
      </c>
      <c r="Z1712" s="50"/>
      <c r="AA1712" s="50">
        <f t="shared" si="705"/>
        <v>0</v>
      </c>
      <c r="AB1712" s="50"/>
      <c r="AC1712" s="50">
        <f t="shared" si="691"/>
        <v>0</v>
      </c>
      <c r="AD1712" s="50"/>
      <c r="AE1712" s="50">
        <f t="shared" si="684"/>
        <v>0</v>
      </c>
      <c r="AF1712" s="50">
        <v>1</v>
      </c>
      <c r="AG1712" s="50">
        <f t="shared" si="685"/>
        <v>3110.21</v>
      </c>
      <c r="AH1712" s="50"/>
      <c r="AI1712" s="50">
        <f t="shared" ref="AI1712:AI1747" si="707">ROUND(AH1712*$L1712,2)</f>
        <v>0</v>
      </c>
      <c r="AJ1712" s="50"/>
      <c r="AK1712" s="50">
        <f t="shared" si="706"/>
        <v>0</v>
      </c>
      <c r="AL1712" s="50"/>
      <c r="AM1712" s="50">
        <f t="shared" si="692"/>
        <v>0</v>
      </c>
      <c r="AN1712" s="50"/>
      <c r="AO1712" s="50">
        <f t="shared" si="693"/>
        <v>0</v>
      </c>
      <c r="AP1712" s="49">
        <f t="shared" si="694"/>
        <v>1</v>
      </c>
      <c r="AQ1712" s="49">
        <f t="shared" si="687"/>
        <v>3110.21</v>
      </c>
      <c r="AR1712" s="49">
        <f t="shared" si="688"/>
        <v>0</v>
      </c>
      <c r="AS1712" s="58">
        <f t="shared" si="689"/>
        <v>0</v>
      </c>
      <c r="AT1712" s="47"/>
      <c r="AU1712" s="46"/>
      <c r="AV1712" s="24">
        <f t="shared" si="696"/>
        <v>0</v>
      </c>
      <c r="AW1712" s="23" t="str">
        <f>IF(AV1712&lt;&gt;0,"MEDIDO","NÃO MEDIDO")</f>
        <v>NÃO MEDIDO</v>
      </c>
      <c r="AX1712" s="45"/>
    </row>
    <row r="1713" spans="1:50" s="41" customFormat="1" ht="30" customHeight="1" x14ac:dyDescent="0.2">
      <c r="A1713" s="41" t="s">
        <v>39</v>
      </c>
      <c r="C1713" s="57" t="s">
        <v>104</v>
      </c>
      <c r="D1713" s="56" t="s">
        <v>103</v>
      </c>
      <c r="E1713" s="55" t="s">
        <v>43</v>
      </c>
      <c r="F1713" s="53">
        <v>1</v>
      </c>
      <c r="G1713" s="53">
        <v>0</v>
      </c>
      <c r="H1713" s="54">
        <v>0</v>
      </c>
      <c r="I1713" s="54"/>
      <c r="J1713" s="54">
        <v>0</v>
      </c>
      <c r="K1713" s="53">
        <f t="shared" si="690"/>
        <v>1</v>
      </c>
      <c r="L1713" s="52">
        <v>1819.75</v>
      </c>
      <c r="M1713" s="51">
        <f t="shared" si="695"/>
        <v>1819.75</v>
      </c>
      <c r="N1713" s="50"/>
      <c r="O1713" s="50">
        <f t="shared" si="699"/>
        <v>0</v>
      </c>
      <c r="P1713" s="50"/>
      <c r="Q1713" s="50">
        <f t="shared" si="700"/>
        <v>0</v>
      </c>
      <c r="R1713" s="50"/>
      <c r="S1713" s="50">
        <f t="shared" si="701"/>
        <v>0</v>
      </c>
      <c r="T1713" s="50"/>
      <c r="U1713" s="50">
        <f t="shared" si="702"/>
        <v>0</v>
      </c>
      <c r="V1713" s="50"/>
      <c r="W1713" s="50">
        <f t="shared" si="703"/>
        <v>0</v>
      </c>
      <c r="X1713" s="50"/>
      <c r="Y1713" s="50">
        <f t="shared" si="704"/>
        <v>0</v>
      </c>
      <c r="Z1713" s="50"/>
      <c r="AA1713" s="50">
        <f t="shared" si="705"/>
        <v>0</v>
      </c>
      <c r="AB1713" s="50"/>
      <c r="AC1713" s="50">
        <f t="shared" si="691"/>
        <v>0</v>
      </c>
      <c r="AD1713" s="50"/>
      <c r="AE1713" s="50">
        <f t="shared" si="684"/>
        <v>0</v>
      </c>
      <c r="AF1713" s="50">
        <v>1</v>
      </c>
      <c r="AG1713" s="50">
        <f t="shared" si="685"/>
        <v>1819.75</v>
      </c>
      <c r="AH1713" s="50"/>
      <c r="AI1713" s="50">
        <f t="shared" si="707"/>
        <v>0</v>
      </c>
      <c r="AJ1713" s="50"/>
      <c r="AK1713" s="50">
        <f t="shared" si="706"/>
        <v>0</v>
      </c>
      <c r="AL1713" s="50"/>
      <c r="AM1713" s="50">
        <f t="shared" si="692"/>
        <v>0</v>
      </c>
      <c r="AN1713" s="50"/>
      <c r="AO1713" s="50">
        <f t="shared" si="693"/>
        <v>0</v>
      </c>
      <c r="AP1713" s="49">
        <f t="shared" si="694"/>
        <v>1</v>
      </c>
      <c r="AQ1713" s="49">
        <f t="shared" si="687"/>
        <v>1819.75</v>
      </c>
      <c r="AR1713" s="49">
        <f t="shared" si="688"/>
        <v>0</v>
      </c>
      <c r="AS1713" s="58">
        <f t="shared" si="689"/>
        <v>0</v>
      </c>
      <c r="AT1713" s="47"/>
      <c r="AU1713" s="46"/>
      <c r="AV1713" s="24">
        <f t="shared" si="696"/>
        <v>0</v>
      </c>
      <c r="AW1713" s="23" t="str">
        <f>IF(AV1713&lt;&gt;0,"MEDIDO","NÃO MEDIDO")</f>
        <v>NÃO MEDIDO</v>
      </c>
      <c r="AX1713" s="45"/>
    </row>
    <row r="1714" spans="1:50" s="41" customFormat="1" ht="30" customHeight="1" x14ac:dyDescent="0.2">
      <c r="A1714" s="41" t="s">
        <v>39</v>
      </c>
      <c r="C1714" s="57" t="s">
        <v>102</v>
      </c>
      <c r="D1714" s="56" t="s">
        <v>101</v>
      </c>
      <c r="E1714" s="55" t="s">
        <v>43</v>
      </c>
      <c r="F1714" s="53">
        <v>1</v>
      </c>
      <c r="G1714" s="53">
        <v>0</v>
      </c>
      <c r="H1714" s="54">
        <v>0</v>
      </c>
      <c r="I1714" s="54"/>
      <c r="J1714" s="54">
        <v>0</v>
      </c>
      <c r="K1714" s="53">
        <f t="shared" si="690"/>
        <v>1</v>
      </c>
      <c r="L1714" s="52">
        <v>1403.95</v>
      </c>
      <c r="M1714" s="51">
        <f t="shared" si="695"/>
        <v>1403.95</v>
      </c>
      <c r="N1714" s="50"/>
      <c r="O1714" s="50">
        <f t="shared" si="699"/>
        <v>0</v>
      </c>
      <c r="P1714" s="50"/>
      <c r="Q1714" s="50">
        <f t="shared" si="700"/>
        <v>0</v>
      </c>
      <c r="R1714" s="50"/>
      <c r="S1714" s="50">
        <f t="shared" si="701"/>
        <v>0</v>
      </c>
      <c r="T1714" s="50"/>
      <c r="U1714" s="50">
        <f t="shared" si="702"/>
        <v>0</v>
      </c>
      <c r="V1714" s="50"/>
      <c r="W1714" s="50">
        <f t="shared" si="703"/>
        <v>0</v>
      </c>
      <c r="X1714" s="50"/>
      <c r="Y1714" s="50">
        <f t="shared" si="704"/>
        <v>0</v>
      </c>
      <c r="Z1714" s="50"/>
      <c r="AA1714" s="50">
        <f t="shared" si="705"/>
        <v>0</v>
      </c>
      <c r="AB1714" s="50"/>
      <c r="AC1714" s="50">
        <f t="shared" si="691"/>
        <v>0</v>
      </c>
      <c r="AD1714" s="50"/>
      <c r="AE1714" s="50">
        <f t="shared" si="684"/>
        <v>0</v>
      </c>
      <c r="AF1714" s="50">
        <v>1</v>
      </c>
      <c r="AG1714" s="50">
        <f t="shared" si="685"/>
        <v>1403.95</v>
      </c>
      <c r="AH1714" s="50"/>
      <c r="AI1714" s="50">
        <f t="shared" si="707"/>
        <v>0</v>
      </c>
      <c r="AJ1714" s="50"/>
      <c r="AK1714" s="50">
        <f t="shared" si="706"/>
        <v>0</v>
      </c>
      <c r="AL1714" s="50"/>
      <c r="AM1714" s="50">
        <f t="shared" si="692"/>
        <v>0</v>
      </c>
      <c r="AN1714" s="50"/>
      <c r="AO1714" s="50">
        <f t="shared" si="693"/>
        <v>0</v>
      </c>
      <c r="AP1714" s="49">
        <f t="shared" si="694"/>
        <v>1</v>
      </c>
      <c r="AQ1714" s="49">
        <f t="shared" si="687"/>
        <v>1403.95</v>
      </c>
      <c r="AR1714" s="49">
        <f t="shared" si="688"/>
        <v>0</v>
      </c>
      <c r="AS1714" s="58">
        <f t="shared" si="689"/>
        <v>0</v>
      </c>
      <c r="AT1714" s="47"/>
      <c r="AU1714" s="46"/>
      <c r="AV1714" s="24">
        <f t="shared" si="696"/>
        <v>0</v>
      </c>
      <c r="AW1714" s="23" t="str">
        <f>IF(AV1714&lt;&gt;0,"MEDIDO","NÃO MEDIDO")</f>
        <v>NÃO MEDIDO</v>
      </c>
      <c r="AX1714" s="45"/>
    </row>
    <row r="1715" spans="1:50" s="41" customFormat="1" ht="30" customHeight="1" x14ac:dyDescent="0.2">
      <c r="A1715" s="60" t="s">
        <v>41</v>
      </c>
      <c r="B1715" s="60"/>
      <c r="C1715" s="57">
        <v>23</v>
      </c>
      <c r="D1715" s="56" t="s">
        <v>100</v>
      </c>
      <c r="E1715" s="55"/>
      <c r="F1715" s="53"/>
      <c r="G1715" s="53">
        <v>0</v>
      </c>
      <c r="H1715" s="54">
        <v>0</v>
      </c>
      <c r="I1715" s="54"/>
      <c r="J1715" s="54">
        <v>0</v>
      </c>
      <c r="K1715" s="53">
        <f t="shared" si="690"/>
        <v>0</v>
      </c>
      <c r="L1715" s="52"/>
      <c r="M1715" s="51">
        <f t="shared" si="695"/>
        <v>0</v>
      </c>
      <c r="N1715" s="50"/>
      <c r="O1715" s="50">
        <f t="shared" si="699"/>
        <v>0</v>
      </c>
      <c r="P1715" s="50"/>
      <c r="Q1715" s="50">
        <f t="shared" si="700"/>
        <v>0</v>
      </c>
      <c r="R1715" s="50"/>
      <c r="S1715" s="50">
        <f t="shared" si="701"/>
        <v>0</v>
      </c>
      <c r="T1715" s="50"/>
      <c r="U1715" s="50">
        <f t="shared" si="702"/>
        <v>0</v>
      </c>
      <c r="V1715" s="50"/>
      <c r="W1715" s="50">
        <f t="shared" si="703"/>
        <v>0</v>
      </c>
      <c r="X1715" s="50"/>
      <c r="Y1715" s="50">
        <f t="shared" si="704"/>
        <v>0</v>
      </c>
      <c r="Z1715" s="50"/>
      <c r="AA1715" s="50">
        <f t="shared" si="705"/>
        <v>0</v>
      </c>
      <c r="AB1715" s="50"/>
      <c r="AC1715" s="50">
        <f t="shared" si="691"/>
        <v>0</v>
      </c>
      <c r="AD1715" s="50"/>
      <c r="AE1715" s="50">
        <f t="shared" si="684"/>
        <v>0</v>
      </c>
      <c r="AF1715" s="50"/>
      <c r="AG1715" s="50">
        <f t="shared" si="685"/>
        <v>0</v>
      </c>
      <c r="AH1715" s="50"/>
      <c r="AI1715" s="50">
        <f t="shared" si="707"/>
        <v>0</v>
      </c>
      <c r="AJ1715" s="50"/>
      <c r="AK1715" s="50">
        <f t="shared" si="706"/>
        <v>0</v>
      </c>
      <c r="AL1715" s="50"/>
      <c r="AM1715" s="50">
        <f t="shared" si="692"/>
        <v>0</v>
      </c>
      <c r="AN1715" s="50"/>
      <c r="AO1715" s="50">
        <f t="shared" si="693"/>
        <v>0</v>
      </c>
      <c r="AP1715" s="49">
        <f t="shared" si="694"/>
        <v>0</v>
      </c>
      <c r="AQ1715" s="49">
        <f t="shared" si="687"/>
        <v>0</v>
      </c>
      <c r="AR1715" s="49">
        <f t="shared" si="688"/>
        <v>0</v>
      </c>
      <c r="AS1715" s="58">
        <f t="shared" si="689"/>
        <v>0</v>
      </c>
      <c r="AT1715" s="47"/>
      <c r="AU1715" s="46"/>
      <c r="AV1715" s="24">
        <f t="shared" si="696"/>
        <v>0</v>
      </c>
      <c r="AW1715" s="23" t="str">
        <f>IF(COUNTIF(AW1716:AW1744,"MEDIDO")&lt;&gt;0,"MEDIDO","NÃO MEDIDO")</f>
        <v>MEDIDO</v>
      </c>
      <c r="AX1715" s="45"/>
    </row>
    <row r="1716" spans="1:50" s="41" customFormat="1" ht="30" customHeight="1" x14ac:dyDescent="0.2">
      <c r="A1716" s="60" t="s">
        <v>41</v>
      </c>
      <c r="B1716" s="60"/>
      <c r="C1716" s="57">
        <v>230100</v>
      </c>
      <c r="D1716" s="56" t="s">
        <v>99</v>
      </c>
      <c r="E1716" s="55"/>
      <c r="F1716" s="53"/>
      <c r="G1716" s="53">
        <v>0</v>
      </c>
      <c r="H1716" s="54">
        <v>0</v>
      </c>
      <c r="I1716" s="54"/>
      <c r="J1716" s="54">
        <v>0</v>
      </c>
      <c r="K1716" s="53">
        <f t="shared" si="690"/>
        <v>0</v>
      </c>
      <c r="L1716" s="52"/>
      <c r="M1716" s="51">
        <f t="shared" si="695"/>
        <v>0</v>
      </c>
      <c r="N1716" s="50"/>
      <c r="O1716" s="50">
        <f t="shared" si="699"/>
        <v>0</v>
      </c>
      <c r="P1716" s="50"/>
      <c r="Q1716" s="50">
        <f t="shared" si="700"/>
        <v>0</v>
      </c>
      <c r="R1716" s="50"/>
      <c r="S1716" s="50">
        <f t="shared" si="701"/>
        <v>0</v>
      </c>
      <c r="T1716" s="50"/>
      <c r="U1716" s="50">
        <f t="shared" si="702"/>
        <v>0</v>
      </c>
      <c r="V1716" s="50"/>
      <c r="W1716" s="50">
        <f t="shared" si="703"/>
        <v>0</v>
      </c>
      <c r="X1716" s="50"/>
      <c r="Y1716" s="50">
        <f t="shared" si="704"/>
        <v>0</v>
      </c>
      <c r="Z1716" s="50"/>
      <c r="AA1716" s="50">
        <f t="shared" si="705"/>
        <v>0</v>
      </c>
      <c r="AB1716" s="50"/>
      <c r="AC1716" s="50">
        <f t="shared" si="691"/>
        <v>0</v>
      </c>
      <c r="AD1716" s="50"/>
      <c r="AE1716" s="50">
        <f t="shared" si="684"/>
        <v>0</v>
      </c>
      <c r="AF1716" s="50"/>
      <c r="AG1716" s="50">
        <f t="shared" si="685"/>
        <v>0</v>
      </c>
      <c r="AH1716" s="50"/>
      <c r="AI1716" s="50">
        <f t="shared" si="707"/>
        <v>0</v>
      </c>
      <c r="AJ1716" s="50"/>
      <c r="AK1716" s="50">
        <f t="shared" si="706"/>
        <v>0</v>
      </c>
      <c r="AL1716" s="50"/>
      <c r="AM1716" s="50">
        <f t="shared" si="692"/>
        <v>0</v>
      </c>
      <c r="AN1716" s="50"/>
      <c r="AO1716" s="50">
        <f t="shared" si="693"/>
        <v>0</v>
      </c>
      <c r="AP1716" s="49">
        <f t="shared" si="694"/>
        <v>0</v>
      </c>
      <c r="AQ1716" s="49">
        <f t="shared" si="687"/>
        <v>0</v>
      </c>
      <c r="AR1716" s="49">
        <f t="shared" si="688"/>
        <v>0</v>
      </c>
      <c r="AS1716" s="58">
        <f t="shared" si="689"/>
        <v>0</v>
      </c>
      <c r="AT1716" s="47"/>
      <c r="AU1716" s="46"/>
      <c r="AV1716" s="24">
        <f t="shared" si="696"/>
        <v>0</v>
      </c>
      <c r="AW1716" s="23" t="str">
        <f>IF(COUNTIF(AW1717:AW1718,"MEDIDO")&lt;&gt;0,"MEDIDO","NÃO MEDIDO")</f>
        <v>NÃO MEDIDO</v>
      </c>
      <c r="AX1716" s="45"/>
    </row>
    <row r="1717" spans="1:50" s="41" customFormat="1" ht="30" customHeight="1" x14ac:dyDescent="0.2">
      <c r="A1717" s="41" t="s">
        <v>39</v>
      </c>
      <c r="C1717" s="57" t="s">
        <v>98</v>
      </c>
      <c r="D1717" s="56" t="s">
        <v>97</v>
      </c>
      <c r="E1717" s="55" t="s">
        <v>36</v>
      </c>
      <c r="F1717" s="53">
        <v>1.5</v>
      </c>
      <c r="G1717" s="53">
        <v>0</v>
      </c>
      <c r="H1717" s="54">
        <v>0</v>
      </c>
      <c r="I1717" s="54"/>
      <c r="J1717" s="54">
        <v>0</v>
      </c>
      <c r="K1717" s="53">
        <f t="shared" si="690"/>
        <v>1.5</v>
      </c>
      <c r="L1717" s="52">
        <v>71.59</v>
      </c>
      <c r="M1717" s="51">
        <f t="shared" si="695"/>
        <v>107.39</v>
      </c>
      <c r="N1717" s="50"/>
      <c r="O1717" s="50">
        <f t="shared" si="699"/>
        <v>0</v>
      </c>
      <c r="P1717" s="50"/>
      <c r="Q1717" s="50">
        <f t="shared" si="700"/>
        <v>0</v>
      </c>
      <c r="R1717" s="50"/>
      <c r="S1717" s="50">
        <f t="shared" si="701"/>
        <v>0</v>
      </c>
      <c r="T1717" s="50"/>
      <c r="U1717" s="50">
        <f t="shared" si="702"/>
        <v>0</v>
      </c>
      <c r="V1717" s="50"/>
      <c r="W1717" s="50">
        <f t="shared" si="703"/>
        <v>0</v>
      </c>
      <c r="X1717" s="50"/>
      <c r="Y1717" s="50">
        <f t="shared" si="704"/>
        <v>0</v>
      </c>
      <c r="Z1717" s="50"/>
      <c r="AA1717" s="50">
        <f t="shared" si="705"/>
        <v>0</v>
      </c>
      <c r="AB1717" s="50"/>
      <c r="AC1717" s="50">
        <f t="shared" si="691"/>
        <v>0</v>
      </c>
      <c r="AD1717" s="50"/>
      <c r="AE1717" s="50">
        <f t="shared" si="684"/>
        <v>0</v>
      </c>
      <c r="AF1717" s="50"/>
      <c r="AG1717" s="50">
        <f t="shared" si="685"/>
        <v>0</v>
      </c>
      <c r="AH1717" s="50">
        <v>1.5</v>
      </c>
      <c r="AI1717" s="50">
        <f t="shared" si="707"/>
        <v>107.39</v>
      </c>
      <c r="AJ1717" s="50"/>
      <c r="AK1717" s="50">
        <f t="shared" si="706"/>
        <v>0</v>
      </c>
      <c r="AL1717" s="50"/>
      <c r="AM1717" s="50">
        <f t="shared" si="692"/>
        <v>0</v>
      </c>
      <c r="AN1717" s="50"/>
      <c r="AO1717" s="50">
        <f t="shared" si="693"/>
        <v>0</v>
      </c>
      <c r="AP1717" s="49">
        <f t="shared" si="694"/>
        <v>1.5</v>
      </c>
      <c r="AQ1717" s="49">
        <f t="shared" si="687"/>
        <v>107.39</v>
      </c>
      <c r="AR1717" s="49">
        <f t="shared" si="688"/>
        <v>0</v>
      </c>
      <c r="AS1717" s="58">
        <f t="shared" si="689"/>
        <v>0</v>
      </c>
      <c r="AT1717" s="47"/>
      <c r="AU1717" s="46"/>
      <c r="AV1717" s="24">
        <f t="shared" si="696"/>
        <v>0</v>
      </c>
      <c r="AW1717" s="23" t="str">
        <f>IF(AV1717&lt;&gt;0,"MEDIDO","NÃO MEDIDO")</f>
        <v>NÃO MEDIDO</v>
      </c>
      <c r="AX1717" s="45"/>
    </row>
    <row r="1718" spans="1:50" s="41" customFormat="1" ht="45.75" customHeight="1" x14ac:dyDescent="0.2">
      <c r="A1718" s="41" t="s">
        <v>39</v>
      </c>
      <c r="C1718" s="57" t="s">
        <v>96</v>
      </c>
      <c r="D1718" s="56" t="s">
        <v>95</v>
      </c>
      <c r="E1718" s="55" t="s">
        <v>36</v>
      </c>
      <c r="F1718" s="53">
        <v>2.5</v>
      </c>
      <c r="G1718" s="53">
        <v>0</v>
      </c>
      <c r="H1718" s="54">
        <v>0</v>
      </c>
      <c r="I1718" s="54"/>
      <c r="J1718" s="54">
        <v>0</v>
      </c>
      <c r="K1718" s="53">
        <f t="shared" si="690"/>
        <v>2.5</v>
      </c>
      <c r="L1718" s="52">
        <v>167.49</v>
      </c>
      <c r="M1718" s="51">
        <f t="shared" si="695"/>
        <v>418.73</v>
      </c>
      <c r="N1718" s="50"/>
      <c r="O1718" s="50">
        <f t="shared" si="699"/>
        <v>0</v>
      </c>
      <c r="P1718" s="50"/>
      <c r="Q1718" s="50">
        <f t="shared" si="700"/>
        <v>0</v>
      </c>
      <c r="R1718" s="50"/>
      <c r="S1718" s="50">
        <f t="shared" si="701"/>
        <v>0</v>
      </c>
      <c r="T1718" s="50"/>
      <c r="U1718" s="50">
        <f t="shared" si="702"/>
        <v>0</v>
      </c>
      <c r="V1718" s="50"/>
      <c r="W1718" s="50">
        <f t="shared" si="703"/>
        <v>0</v>
      </c>
      <c r="X1718" s="50"/>
      <c r="Y1718" s="50">
        <f t="shared" si="704"/>
        <v>0</v>
      </c>
      <c r="Z1718" s="50"/>
      <c r="AA1718" s="50">
        <f t="shared" si="705"/>
        <v>0</v>
      </c>
      <c r="AB1718" s="50"/>
      <c r="AC1718" s="50">
        <f t="shared" si="691"/>
        <v>0</v>
      </c>
      <c r="AD1718" s="50"/>
      <c r="AE1718" s="50">
        <f t="shared" ref="AE1718:AE1747" si="708">ROUND(AD1718*$L1718,2)</f>
        <v>0</v>
      </c>
      <c r="AF1718" s="50"/>
      <c r="AG1718" s="50">
        <f t="shared" si="685"/>
        <v>0</v>
      </c>
      <c r="AH1718" s="50">
        <v>2.5</v>
      </c>
      <c r="AI1718" s="50">
        <f t="shared" si="707"/>
        <v>418.73</v>
      </c>
      <c r="AJ1718" s="50"/>
      <c r="AK1718" s="50">
        <f t="shared" si="706"/>
        <v>0</v>
      </c>
      <c r="AL1718" s="50"/>
      <c r="AM1718" s="50">
        <f t="shared" si="692"/>
        <v>0</v>
      </c>
      <c r="AN1718" s="50"/>
      <c r="AO1718" s="50">
        <f t="shared" si="693"/>
        <v>0</v>
      </c>
      <c r="AP1718" s="49">
        <f t="shared" si="694"/>
        <v>2.5</v>
      </c>
      <c r="AQ1718" s="49">
        <f t="shared" si="687"/>
        <v>418.73</v>
      </c>
      <c r="AR1718" s="49">
        <f t="shared" si="688"/>
        <v>0</v>
      </c>
      <c r="AS1718" s="58">
        <f t="shared" si="689"/>
        <v>0</v>
      </c>
      <c r="AT1718" s="47"/>
      <c r="AU1718" s="46"/>
      <c r="AV1718" s="24">
        <f t="shared" si="696"/>
        <v>0</v>
      </c>
      <c r="AW1718" s="23" t="str">
        <f>IF(AV1718&lt;&gt;0,"MEDIDO","NÃO MEDIDO")</f>
        <v>NÃO MEDIDO</v>
      </c>
      <c r="AX1718" s="45"/>
    </row>
    <row r="1719" spans="1:50" s="41" customFormat="1" ht="30" customHeight="1" x14ac:dyDescent="0.2">
      <c r="A1719" s="60" t="s">
        <v>41</v>
      </c>
      <c r="B1719" s="60"/>
      <c r="C1719" s="57">
        <v>230200</v>
      </c>
      <c r="D1719" s="56" t="s">
        <v>94</v>
      </c>
      <c r="E1719" s="55"/>
      <c r="F1719" s="53"/>
      <c r="G1719" s="53">
        <v>0</v>
      </c>
      <c r="H1719" s="54">
        <v>0</v>
      </c>
      <c r="I1719" s="54"/>
      <c r="J1719" s="54">
        <v>0</v>
      </c>
      <c r="K1719" s="53">
        <f t="shared" si="690"/>
        <v>0</v>
      </c>
      <c r="L1719" s="52"/>
      <c r="M1719" s="51">
        <f t="shared" si="695"/>
        <v>0</v>
      </c>
      <c r="N1719" s="50"/>
      <c r="O1719" s="50">
        <f t="shared" si="699"/>
        <v>0</v>
      </c>
      <c r="P1719" s="50"/>
      <c r="Q1719" s="50">
        <f t="shared" si="700"/>
        <v>0</v>
      </c>
      <c r="R1719" s="50"/>
      <c r="S1719" s="50">
        <f t="shared" si="701"/>
        <v>0</v>
      </c>
      <c r="T1719" s="50"/>
      <c r="U1719" s="50">
        <f t="shared" si="702"/>
        <v>0</v>
      </c>
      <c r="V1719" s="50"/>
      <c r="W1719" s="50">
        <f t="shared" si="703"/>
        <v>0</v>
      </c>
      <c r="X1719" s="50"/>
      <c r="Y1719" s="50">
        <f t="shared" si="704"/>
        <v>0</v>
      </c>
      <c r="Z1719" s="50"/>
      <c r="AA1719" s="50">
        <f t="shared" si="705"/>
        <v>0</v>
      </c>
      <c r="AB1719" s="50"/>
      <c r="AC1719" s="50">
        <f t="shared" si="691"/>
        <v>0</v>
      </c>
      <c r="AD1719" s="50"/>
      <c r="AE1719" s="50">
        <f t="shared" si="708"/>
        <v>0</v>
      </c>
      <c r="AF1719" s="50"/>
      <c r="AG1719" s="50">
        <f t="shared" si="685"/>
        <v>0</v>
      </c>
      <c r="AH1719" s="50"/>
      <c r="AI1719" s="50">
        <f t="shared" si="707"/>
        <v>0</v>
      </c>
      <c r="AJ1719" s="50"/>
      <c r="AK1719" s="50">
        <f t="shared" si="706"/>
        <v>0</v>
      </c>
      <c r="AL1719" s="50"/>
      <c r="AM1719" s="50">
        <f t="shared" si="692"/>
        <v>0</v>
      </c>
      <c r="AN1719" s="50"/>
      <c r="AO1719" s="50">
        <f t="shared" si="693"/>
        <v>0</v>
      </c>
      <c r="AP1719" s="49">
        <f t="shared" si="694"/>
        <v>0</v>
      </c>
      <c r="AQ1719" s="49">
        <f t="shared" si="687"/>
        <v>0</v>
      </c>
      <c r="AR1719" s="49">
        <f t="shared" si="688"/>
        <v>0</v>
      </c>
      <c r="AS1719" s="58">
        <f t="shared" si="689"/>
        <v>0</v>
      </c>
      <c r="AT1719" s="47"/>
      <c r="AU1719" s="46"/>
      <c r="AV1719" s="24">
        <f t="shared" si="696"/>
        <v>0</v>
      </c>
      <c r="AW1719" s="23" t="str">
        <f>IF(COUNTIF(AW1720:AW1727,"MEDIDO")&lt;&gt;0,"MEDIDO","NÃO MEDIDO")</f>
        <v>NÃO MEDIDO</v>
      </c>
      <c r="AX1719" s="45"/>
    </row>
    <row r="1720" spans="1:50" s="41" customFormat="1" ht="30" customHeight="1" x14ac:dyDescent="0.2">
      <c r="A1720" s="41" t="s">
        <v>39</v>
      </c>
      <c r="C1720" s="57" t="s">
        <v>93</v>
      </c>
      <c r="D1720" s="56" t="s">
        <v>92</v>
      </c>
      <c r="E1720" s="55" t="s">
        <v>87</v>
      </c>
      <c r="F1720" s="53">
        <v>15</v>
      </c>
      <c r="G1720" s="53">
        <v>0</v>
      </c>
      <c r="H1720" s="54">
        <v>0</v>
      </c>
      <c r="I1720" s="54"/>
      <c r="J1720" s="54">
        <v>0</v>
      </c>
      <c r="K1720" s="53">
        <f t="shared" si="690"/>
        <v>15</v>
      </c>
      <c r="L1720" s="52">
        <v>400.77</v>
      </c>
      <c r="M1720" s="51">
        <f t="shared" si="695"/>
        <v>6011.55</v>
      </c>
      <c r="N1720" s="50"/>
      <c r="O1720" s="50">
        <f t="shared" si="699"/>
        <v>0</v>
      </c>
      <c r="P1720" s="50"/>
      <c r="Q1720" s="50">
        <f t="shared" si="700"/>
        <v>0</v>
      </c>
      <c r="R1720" s="50"/>
      <c r="S1720" s="50">
        <f t="shared" si="701"/>
        <v>0</v>
      </c>
      <c r="T1720" s="50"/>
      <c r="U1720" s="50">
        <f t="shared" si="702"/>
        <v>0</v>
      </c>
      <c r="V1720" s="50"/>
      <c r="W1720" s="50">
        <f t="shared" si="703"/>
        <v>0</v>
      </c>
      <c r="X1720" s="50"/>
      <c r="Y1720" s="50">
        <f t="shared" si="704"/>
        <v>0</v>
      </c>
      <c r="Z1720" s="50"/>
      <c r="AA1720" s="50">
        <f t="shared" si="705"/>
        <v>0</v>
      </c>
      <c r="AB1720" s="50"/>
      <c r="AC1720" s="50">
        <f t="shared" si="691"/>
        <v>0</v>
      </c>
      <c r="AD1720" s="50"/>
      <c r="AE1720" s="50">
        <f t="shared" si="708"/>
        <v>0</v>
      </c>
      <c r="AF1720" s="50"/>
      <c r="AG1720" s="50">
        <f t="shared" ref="AG1720:AG1747" si="709">ROUND(AF1720*$L1720,2)</f>
        <v>0</v>
      </c>
      <c r="AH1720" s="50">
        <v>14.42</v>
      </c>
      <c r="AI1720" s="50">
        <f t="shared" si="707"/>
        <v>5779.1</v>
      </c>
      <c r="AJ1720" s="50"/>
      <c r="AK1720" s="50">
        <f t="shared" si="706"/>
        <v>0</v>
      </c>
      <c r="AL1720" s="50"/>
      <c r="AM1720" s="50">
        <f t="shared" si="692"/>
        <v>0</v>
      </c>
      <c r="AN1720" s="50"/>
      <c r="AO1720" s="50">
        <f t="shared" si="693"/>
        <v>0</v>
      </c>
      <c r="AP1720" s="49">
        <f t="shared" si="694"/>
        <v>14.42</v>
      </c>
      <c r="AQ1720" s="49">
        <f t="shared" si="687"/>
        <v>5779.1</v>
      </c>
      <c r="AR1720" s="49">
        <f t="shared" si="688"/>
        <v>0.58000000000000007</v>
      </c>
      <c r="AS1720" s="58">
        <f t="shared" si="689"/>
        <v>232.44999999999982</v>
      </c>
      <c r="AT1720" s="47"/>
      <c r="AU1720" s="46"/>
      <c r="AV1720" s="24">
        <f t="shared" si="696"/>
        <v>0</v>
      </c>
      <c r="AW1720" s="23" t="str">
        <f t="shared" ref="AW1720:AW1727" si="710">IF(AV1720&lt;&gt;0,"MEDIDO","NÃO MEDIDO")</f>
        <v>NÃO MEDIDO</v>
      </c>
      <c r="AX1720" s="45"/>
    </row>
    <row r="1721" spans="1:50" s="41" customFormat="1" ht="30" customHeight="1" x14ac:dyDescent="0.2">
      <c r="A1721" s="41" t="s">
        <v>39</v>
      </c>
      <c r="C1721" s="57" t="s">
        <v>91</v>
      </c>
      <c r="D1721" s="56" t="s">
        <v>90</v>
      </c>
      <c r="E1721" s="55" t="s">
        <v>43</v>
      </c>
      <c r="F1721" s="53">
        <v>300</v>
      </c>
      <c r="G1721" s="53">
        <v>0</v>
      </c>
      <c r="H1721" s="54">
        <v>0</v>
      </c>
      <c r="I1721" s="54"/>
      <c r="J1721" s="54">
        <v>0</v>
      </c>
      <c r="K1721" s="53">
        <f t="shared" si="690"/>
        <v>300</v>
      </c>
      <c r="L1721" s="52">
        <v>92.83</v>
      </c>
      <c r="M1721" s="51">
        <f t="shared" si="695"/>
        <v>27849</v>
      </c>
      <c r="N1721" s="50"/>
      <c r="O1721" s="50">
        <f t="shared" si="699"/>
        <v>0</v>
      </c>
      <c r="P1721" s="50"/>
      <c r="Q1721" s="50">
        <f t="shared" si="700"/>
        <v>0</v>
      </c>
      <c r="R1721" s="50"/>
      <c r="S1721" s="50">
        <f t="shared" si="701"/>
        <v>0</v>
      </c>
      <c r="T1721" s="50"/>
      <c r="U1721" s="50">
        <f t="shared" si="702"/>
        <v>0</v>
      </c>
      <c r="V1721" s="50"/>
      <c r="W1721" s="50">
        <f t="shared" si="703"/>
        <v>0</v>
      </c>
      <c r="X1721" s="50"/>
      <c r="Y1721" s="50">
        <f t="shared" si="704"/>
        <v>0</v>
      </c>
      <c r="Z1721" s="50"/>
      <c r="AA1721" s="50">
        <f t="shared" si="705"/>
        <v>0</v>
      </c>
      <c r="AB1721" s="50"/>
      <c r="AC1721" s="50">
        <f t="shared" si="691"/>
        <v>0</v>
      </c>
      <c r="AD1721" s="50"/>
      <c r="AE1721" s="50">
        <f t="shared" si="708"/>
        <v>0</v>
      </c>
      <c r="AF1721" s="50"/>
      <c r="AG1721" s="50">
        <f t="shared" si="709"/>
        <v>0</v>
      </c>
      <c r="AH1721" s="50">
        <v>300</v>
      </c>
      <c r="AI1721" s="50">
        <f t="shared" si="707"/>
        <v>27849</v>
      </c>
      <c r="AJ1721" s="50"/>
      <c r="AK1721" s="50">
        <f t="shared" si="706"/>
        <v>0</v>
      </c>
      <c r="AL1721" s="50"/>
      <c r="AM1721" s="50">
        <f t="shared" si="692"/>
        <v>0</v>
      </c>
      <c r="AN1721" s="50"/>
      <c r="AO1721" s="50">
        <f t="shared" si="693"/>
        <v>0</v>
      </c>
      <c r="AP1721" s="49">
        <f t="shared" si="694"/>
        <v>300</v>
      </c>
      <c r="AQ1721" s="49">
        <f t="shared" si="687"/>
        <v>27849</v>
      </c>
      <c r="AR1721" s="49">
        <f t="shared" si="688"/>
        <v>0</v>
      </c>
      <c r="AS1721" s="58">
        <f t="shared" si="689"/>
        <v>0</v>
      </c>
      <c r="AT1721" s="47"/>
      <c r="AU1721" s="46"/>
      <c r="AV1721" s="24">
        <f t="shared" si="696"/>
        <v>0</v>
      </c>
      <c r="AW1721" s="23" t="str">
        <f t="shared" si="710"/>
        <v>NÃO MEDIDO</v>
      </c>
      <c r="AX1721" s="45"/>
    </row>
    <row r="1722" spans="1:50" s="41" customFormat="1" ht="30" customHeight="1" x14ac:dyDescent="0.2">
      <c r="A1722" s="41" t="s">
        <v>39</v>
      </c>
      <c r="C1722" s="57" t="s">
        <v>89</v>
      </c>
      <c r="D1722" s="56" t="s">
        <v>88</v>
      </c>
      <c r="E1722" s="55" t="s">
        <v>87</v>
      </c>
      <c r="F1722" s="53">
        <v>0.2</v>
      </c>
      <c r="G1722" s="53">
        <v>0</v>
      </c>
      <c r="H1722" s="54">
        <v>0</v>
      </c>
      <c r="I1722" s="54"/>
      <c r="J1722" s="54">
        <v>0</v>
      </c>
      <c r="K1722" s="53">
        <f t="shared" si="690"/>
        <v>0.2</v>
      </c>
      <c r="L1722" s="52">
        <v>489.41</v>
      </c>
      <c r="M1722" s="51">
        <f t="shared" si="695"/>
        <v>97.88</v>
      </c>
      <c r="N1722" s="50"/>
      <c r="O1722" s="50">
        <f t="shared" si="699"/>
        <v>0</v>
      </c>
      <c r="P1722" s="50"/>
      <c r="Q1722" s="50">
        <f t="shared" si="700"/>
        <v>0</v>
      </c>
      <c r="R1722" s="50"/>
      <c r="S1722" s="50">
        <f t="shared" si="701"/>
        <v>0</v>
      </c>
      <c r="T1722" s="50"/>
      <c r="U1722" s="50">
        <f t="shared" si="702"/>
        <v>0</v>
      </c>
      <c r="V1722" s="50"/>
      <c r="W1722" s="50">
        <f t="shared" si="703"/>
        <v>0</v>
      </c>
      <c r="X1722" s="50"/>
      <c r="Y1722" s="50">
        <f t="shared" si="704"/>
        <v>0</v>
      </c>
      <c r="Z1722" s="50"/>
      <c r="AA1722" s="50">
        <f t="shared" si="705"/>
        <v>0</v>
      </c>
      <c r="AB1722" s="50"/>
      <c r="AC1722" s="50">
        <f t="shared" si="691"/>
        <v>0</v>
      </c>
      <c r="AD1722" s="50"/>
      <c r="AE1722" s="50">
        <f t="shared" si="708"/>
        <v>0</v>
      </c>
      <c r="AF1722" s="50"/>
      <c r="AG1722" s="50">
        <f t="shared" si="709"/>
        <v>0</v>
      </c>
      <c r="AH1722" s="50">
        <v>0.2</v>
      </c>
      <c r="AI1722" s="50">
        <f t="shared" si="707"/>
        <v>97.88</v>
      </c>
      <c r="AJ1722" s="50"/>
      <c r="AK1722" s="50">
        <f t="shared" si="706"/>
        <v>0</v>
      </c>
      <c r="AL1722" s="50"/>
      <c r="AM1722" s="50">
        <f t="shared" si="692"/>
        <v>0</v>
      </c>
      <c r="AN1722" s="50"/>
      <c r="AO1722" s="50">
        <f t="shared" si="693"/>
        <v>0</v>
      </c>
      <c r="AP1722" s="49">
        <f t="shared" si="694"/>
        <v>0.2</v>
      </c>
      <c r="AQ1722" s="49">
        <f t="shared" si="687"/>
        <v>97.88</v>
      </c>
      <c r="AR1722" s="49">
        <f t="shared" si="688"/>
        <v>0</v>
      </c>
      <c r="AS1722" s="58">
        <f t="shared" si="689"/>
        <v>0</v>
      </c>
      <c r="AT1722" s="47"/>
      <c r="AU1722" s="46"/>
      <c r="AV1722" s="24">
        <f t="shared" si="696"/>
        <v>0</v>
      </c>
      <c r="AW1722" s="23" t="str">
        <f t="shared" si="710"/>
        <v>NÃO MEDIDO</v>
      </c>
      <c r="AX1722" s="45"/>
    </row>
    <row r="1723" spans="1:50" s="41" customFormat="1" ht="30" customHeight="1" x14ac:dyDescent="0.2">
      <c r="A1723" s="41" t="s">
        <v>39</v>
      </c>
      <c r="C1723" s="57" t="s">
        <v>86</v>
      </c>
      <c r="D1723" s="56" t="s">
        <v>85</v>
      </c>
      <c r="E1723" s="55" t="s">
        <v>43</v>
      </c>
      <c r="F1723" s="53">
        <v>25</v>
      </c>
      <c r="G1723" s="53">
        <v>0</v>
      </c>
      <c r="H1723" s="54">
        <v>0</v>
      </c>
      <c r="I1723" s="54"/>
      <c r="J1723" s="54">
        <v>0</v>
      </c>
      <c r="K1723" s="53">
        <f t="shared" si="690"/>
        <v>25</v>
      </c>
      <c r="L1723" s="52">
        <v>53.74</v>
      </c>
      <c r="M1723" s="51">
        <f t="shared" si="695"/>
        <v>1343.5</v>
      </c>
      <c r="N1723" s="50"/>
      <c r="O1723" s="50">
        <f t="shared" si="699"/>
        <v>0</v>
      </c>
      <c r="P1723" s="50"/>
      <c r="Q1723" s="50">
        <f t="shared" si="700"/>
        <v>0</v>
      </c>
      <c r="R1723" s="50"/>
      <c r="S1723" s="50">
        <f t="shared" si="701"/>
        <v>0</v>
      </c>
      <c r="T1723" s="50"/>
      <c r="U1723" s="50">
        <f t="shared" si="702"/>
        <v>0</v>
      </c>
      <c r="V1723" s="50"/>
      <c r="W1723" s="50">
        <f t="shared" si="703"/>
        <v>0</v>
      </c>
      <c r="X1723" s="50"/>
      <c r="Y1723" s="50">
        <f t="shared" si="704"/>
        <v>0</v>
      </c>
      <c r="Z1723" s="50"/>
      <c r="AA1723" s="50">
        <f t="shared" si="705"/>
        <v>0</v>
      </c>
      <c r="AB1723" s="50"/>
      <c r="AC1723" s="50">
        <f t="shared" si="691"/>
        <v>0</v>
      </c>
      <c r="AD1723" s="50"/>
      <c r="AE1723" s="50">
        <f t="shared" si="708"/>
        <v>0</v>
      </c>
      <c r="AF1723" s="50"/>
      <c r="AG1723" s="50">
        <f t="shared" si="709"/>
        <v>0</v>
      </c>
      <c r="AH1723" s="50">
        <v>25</v>
      </c>
      <c r="AI1723" s="50">
        <f t="shared" si="707"/>
        <v>1343.5</v>
      </c>
      <c r="AJ1723" s="50"/>
      <c r="AK1723" s="50">
        <f t="shared" si="706"/>
        <v>0</v>
      </c>
      <c r="AL1723" s="50"/>
      <c r="AM1723" s="50">
        <f t="shared" si="692"/>
        <v>0</v>
      </c>
      <c r="AN1723" s="50"/>
      <c r="AO1723" s="50">
        <f t="shared" si="693"/>
        <v>0</v>
      </c>
      <c r="AP1723" s="49">
        <f t="shared" si="694"/>
        <v>25</v>
      </c>
      <c r="AQ1723" s="49">
        <f t="shared" si="687"/>
        <v>1343.5</v>
      </c>
      <c r="AR1723" s="49">
        <f t="shared" si="688"/>
        <v>0</v>
      </c>
      <c r="AS1723" s="58">
        <f t="shared" si="689"/>
        <v>0</v>
      </c>
      <c r="AT1723" s="47"/>
      <c r="AU1723" s="46"/>
      <c r="AV1723" s="24">
        <f t="shared" si="696"/>
        <v>0</v>
      </c>
      <c r="AW1723" s="23" t="str">
        <f t="shared" si="710"/>
        <v>NÃO MEDIDO</v>
      </c>
      <c r="AX1723" s="45"/>
    </row>
    <row r="1724" spans="1:50" s="41" customFormat="1" ht="30" customHeight="1" x14ac:dyDescent="0.2">
      <c r="A1724" s="41" t="s">
        <v>39</v>
      </c>
      <c r="C1724" s="57" t="s">
        <v>84</v>
      </c>
      <c r="D1724" s="56" t="s">
        <v>83</v>
      </c>
      <c r="E1724" s="55" t="s">
        <v>43</v>
      </c>
      <c r="F1724" s="53">
        <v>26</v>
      </c>
      <c r="G1724" s="53">
        <v>0</v>
      </c>
      <c r="H1724" s="54">
        <v>0</v>
      </c>
      <c r="I1724" s="54"/>
      <c r="J1724" s="54">
        <v>0</v>
      </c>
      <c r="K1724" s="53">
        <f t="shared" si="690"/>
        <v>26</v>
      </c>
      <c r="L1724" s="52">
        <v>115.31</v>
      </c>
      <c r="M1724" s="51">
        <f t="shared" si="695"/>
        <v>2998.06</v>
      </c>
      <c r="N1724" s="50"/>
      <c r="O1724" s="50">
        <f t="shared" si="699"/>
        <v>0</v>
      </c>
      <c r="P1724" s="50"/>
      <c r="Q1724" s="50">
        <f t="shared" si="700"/>
        <v>0</v>
      </c>
      <c r="R1724" s="50"/>
      <c r="S1724" s="50">
        <f t="shared" si="701"/>
        <v>0</v>
      </c>
      <c r="T1724" s="50"/>
      <c r="U1724" s="50">
        <f t="shared" si="702"/>
        <v>0</v>
      </c>
      <c r="V1724" s="50"/>
      <c r="W1724" s="50">
        <f t="shared" si="703"/>
        <v>0</v>
      </c>
      <c r="X1724" s="50"/>
      <c r="Y1724" s="50">
        <f t="shared" si="704"/>
        <v>0</v>
      </c>
      <c r="Z1724" s="50"/>
      <c r="AA1724" s="50">
        <f t="shared" si="705"/>
        <v>0</v>
      </c>
      <c r="AB1724" s="50"/>
      <c r="AC1724" s="50">
        <f t="shared" si="691"/>
        <v>0</v>
      </c>
      <c r="AD1724" s="50"/>
      <c r="AE1724" s="50">
        <f t="shared" si="708"/>
        <v>0</v>
      </c>
      <c r="AF1724" s="50"/>
      <c r="AG1724" s="50">
        <f t="shared" si="709"/>
        <v>0</v>
      </c>
      <c r="AH1724" s="50">
        <v>26</v>
      </c>
      <c r="AI1724" s="50">
        <f t="shared" si="707"/>
        <v>2998.06</v>
      </c>
      <c r="AJ1724" s="50"/>
      <c r="AK1724" s="50">
        <f t="shared" si="706"/>
        <v>0</v>
      </c>
      <c r="AL1724" s="50"/>
      <c r="AM1724" s="50">
        <f t="shared" si="692"/>
        <v>0</v>
      </c>
      <c r="AN1724" s="50"/>
      <c r="AO1724" s="50">
        <f t="shared" si="693"/>
        <v>0</v>
      </c>
      <c r="AP1724" s="49">
        <f t="shared" si="694"/>
        <v>26</v>
      </c>
      <c r="AQ1724" s="49">
        <f t="shared" si="687"/>
        <v>2998.06</v>
      </c>
      <c r="AR1724" s="49">
        <f t="shared" si="688"/>
        <v>0</v>
      </c>
      <c r="AS1724" s="58">
        <f t="shared" si="689"/>
        <v>0</v>
      </c>
      <c r="AT1724" s="47"/>
      <c r="AU1724" s="46"/>
      <c r="AV1724" s="24">
        <f t="shared" si="696"/>
        <v>0</v>
      </c>
      <c r="AW1724" s="23" t="str">
        <f t="shared" si="710"/>
        <v>NÃO MEDIDO</v>
      </c>
      <c r="AX1724" s="45"/>
    </row>
    <row r="1725" spans="1:50" s="41" customFormat="1" ht="30" customHeight="1" x14ac:dyDescent="0.2">
      <c r="A1725" s="41" t="s">
        <v>39</v>
      </c>
      <c r="C1725" s="57" t="s">
        <v>82</v>
      </c>
      <c r="D1725" s="56" t="s">
        <v>81</v>
      </c>
      <c r="E1725" s="55" t="s">
        <v>43</v>
      </c>
      <c r="F1725" s="53">
        <v>100</v>
      </c>
      <c r="G1725" s="53">
        <v>0</v>
      </c>
      <c r="H1725" s="54">
        <v>0</v>
      </c>
      <c r="I1725" s="54"/>
      <c r="J1725" s="54">
        <v>0</v>
      </c>
      <c r="K1725" s="53">
        <f t="shared" si="690"/>
        <v>100</v>
      </c>
      <c r="L1725" s="52">
        <v>32.18</v>
      </c>
      <c r="M1725" s="51">
        <f t="shared" si="695"/>
        <v>3218</v>
      </c>
      <c r="N1725" s="50"/>
      <c r="O1725" s="50">
        <f t="shared" si="699"/>
        <v>0</v>
      </c>
      <c r="P1725" s="50"/>
      <c r="Q1725" s="50">
        <f t="shared" si="700"/>
        <v>0</v>
      </c>
      <c r="R1725" s="50"/>
      <c r="S1725" s="50">
        <f t="shared" si="701"/>
        <v>0</v>
      </c>
      <c r="T1725" s="50"/>
      <c r="U1725" s="50">
        <f t="shared" si="702"/>
        <v>0</v>
      </c>
      <c r="V1725" s="50"/>
      <c r="W1725" s="50">
        <f t="shared" si="703"/>
        <v>0</v>
      </c>
      <c r="X1725" s="50"/>
      <c r="Y1725" s="50">
        <f t="shared" si="704"/>
        <v>0</v>
      </c>
      <c r="Z1725" s="50"/>
      <c r="AA1725" s="50">
        <f t="shared" si="705"/>
        <v>0</v>
      </c>
      <c r="AB1725" s="50"/>
      <c r="AC1725" s="50">
        <f t="shared" si="691"/>
        <v>0</v>
      </c>
      <c r="AD1725" s="50"/>
      <c r="AE1725" s="50">
        <f t="shared" si="708"/>
        <v>0</v>
      </c>
      <c r="AF1725" s="50"/>
      <c r="AG1725" s="50">
        <f t="shared" si="709"/>
        <v>0</v>
      </c>
      <c r="AH1725" s="50">
        <v>100</v>
      </c>
      <c r="AI1725" s="50">
        <f t="shared" si="707"/>
        <v>3218</v>
      </c>
      <c r="AJ1725" s="50"/>
      <c r="AK1725" s="50">
        <f t="shared" si="706"/>
        <v>0</v>
      </c>
      <c r="AL1725" s="50"/>
      <c r="AM1725" s="50">
        <f t="shared" si="692"/>
        <v>0</v>
      </c>
      <c r="AN1725" s="50"/>
      <c r="AO1725" s="50">
        <f t="shared" si="693"/>
        <v>0</v>
      </c>
      <c r="AP1725" s="49">
        <f t="shared" si="694"/>
        <v>100</v>
      </c>
      <c r="AQ1725" s="49">
        <f t="shared" si="687"/>
        <v>3218</v>
      </c>
      <c r="AR1725" s="49">
        <f t="shared" si="688"/>
        <v>0</v>
      </c>
      <c r="AS1725" s="58">
        <f t="shared" si="689"/>
        <v>0</v>
      </c>
      <c r="AT1725" s="47"/>
      <c r="AU1725" s="46"/>
      <c r="AV1725" s="24">
        <f t="shared" si="696"/>
        <v>0</v>
      </c>
      <c r="AW1725" s="23" t="str">
        <f t="shared" si="710"/>
        <v>NÃO MEDIDO</v>
      </c>
      <c r="AX1725" s="45"/>
    </row>
    <row r="1726" spans="1:50" s="41" customFormat="1" ht="30" customHeight="1" x14ac:dyDescent="0.2">
      <c r="A1726" s="41" t="s">
        <v>39</v>
      </c>
      <c r="C1726" s="57" t="s">
        <v>80</v>
      </c>
      <c r="D1726" s="56" t="s">
        <v>79</v>
      </c>
      <c r="E1726" s="55" t="s">
        <v>43</v>
      </c>
      <c r="F1726" s="53">
        <v>49</v>
      </c>
      <c r="G1726" s="53">
        <v>0</v>
      </c>
      <c r="H1726" s="54">
        <v>0</v>
      </c>
      <c r="I1726" s="54"/>
      <c r="J1726" s="54">
        <v>0</v>
      </c>
      <c r="K1726" s="53">
        <f t="shared" si="690"/>
        <v>49</v>
      </c>
      <c r="L1726" s="52">
        <v>53.74</v>
      </c>
      <c r="M1726" s="51">
        <f t="shared" si="695"/>
        <v>2633.26</v>
      </c>
      <c r="N1726" s="50"/>
      <c r="O1726" s="50">
        <f t="shared" si="699"/>
        <v>0</v>
      </c>
      <c r="P1726" s="50"/>
      <c r="Q1726" s="50">
        <f t="shared" si="700"/>
        <v>0</v>
      </c>
      <c r="R1726" s="50"/>
      <c r="S1726" s="50">
        <f t="shared" si="701"/>
        <v>0</v>
      </c>
      <c r="T1726" s="50"/>
      <c r="U1726" s="50">
        <f t="shared" si="702"/>
        <v>0</v>
      </c>
      <c r="V1726" s="50"/>
      <c r="W1726" s="50">
        <f t="shared" si="703"/>
        <v>0</v>
      </c>
      <c r="X1726" s="50"/>
      <c r="Y1726" s="50">
        <f t="shared" si="704"/>
        <v>0</v>
      </c>
      <c r="Z1726" s="50"/>
      <c r="AA1726" s="50">
        <f t="shared" si="705"/>
        <v>0</v>
      </c>
      <c r="AB1726" s="50"/>
      <c r="AC1726" s="50">
        <f t="shared" si="691"/>
        <v>0</v>
      </c>
      <c r="AD1726" s="50"/>
      <c r="AE1726" s="50">
        <f t="shared" si="708"/>
        <v>0</v>
      </c>
      <c r="AF1726" s="50"/>
      <c r="AG1726" s="50">
        <f t="shared" si="709"/>
        <v>0</v>
      </c>
      <c r="AH1726" s="50">
        <v>49</v>
      </c>
      <c r="AI1726" s="50">
        <f t="shared" si="707"/>
        <v>2633.26</v>
      </c>
      <c r="AJ1726" s="50"/>
      <c r="AK1726" s="50">
        <f t="shared" si="706"/>
        <v>0</v>
      </c>
      <c r="AL1726" s="50"/>
      <c r="AM1726" s="50">
        <f t="shared" si="692"/>
        <v>0</v>
      </c>
      <c r="AN1726" s="50"/>
      <c r="AO1726" s="50">
        <f t="shared" si="693"/>
        <v>0</v>
      </c>
      <c r="AP1726" s="49">
        <f t="shared" si="694"/>
        <v>49</v>
      </c>
      <c r="AQ1726" s="49">
        <f t="shared" si="687"/>
        <v>2633.26</v>
      </c>
      <c r="AR1726" s="49">
        <f t="shared" si="688"/>
        <v>0</v>
      </c>
      <c r="AS1726" s="58">
        <f t="shared" si="689"/>
        <v>0</v>
      </c>
      <c r="AT1726" s="47"/>
      <c r="AU1726" s="46"/>
      <c r="AV1726" s="24">
        <f t="shared" si="696"/>
        <v>0</v>
      </c>
      <c r="AW1726" s="23" t="str">
        <f t="shared" si="710"/>
        <v>NÃO MEDIDO</v>
      </c>
      <c r="AX1726" s="45"/>
    </row>
    <row r="1727" spans="1:50" s="41" customFormat="1" ht="30" customHeight="1" x14ac:dyDescent="0.2">
      <c r="A1727" s="41" t="s">
        <v>39</v>
      </c>
      <c r="C1727" s="57" t="s">
        <v>78</v>
      </c>
      <c r="D1727" s="56" t="s">
        <v>77</v>
      </c>
      <c r="E1727" s="55" t="s">
        <v>43</v>
      </c>
      <c r="F1727" s="53">
        <v>36</v>
      </c>
      <c r="G1727" s="53">
        <v>0</v>
      </c>
      <c r="H1727" s="54">
        <v>0</v>
      </c>
      <c r="I1727" s="54"/>
      <c r="J1727" s="54">
        <v>0</v>
      </c>
      <c r="K1727" s="53">
        <f t="shared" si="690"/>
        <v>36</v>
      </c>
      <c r="L1727" s="52">
        <v>98.56</v>
      </c>
      <c r="M1727" s="51">
        <f t="shared" si="695"/>
        <v>3548.16</v>
      </c>
      <c r="N1727" s="50"/>
      <c r="O1727" s="50">
        <f t="shared" si="699"/>
        <v>0</v>
      </c>
      <c r="P1727" s="50"/>
      <c r="Q1727" s="50">
        <f t="shared" si="700"/>
        <v>0</v>
      </c>
      <c r="R1727" s="50"/>
      <c r="S1727" s="50">
        <f t="shared" si="701"/>
        <v>0</v>
      </c>
      <c r="T1727" s="50"/>
      <c r="U1727" s="50">
        <f t="shared" si="702"/>
        <v>0</v>
      </c>
      <c r="V1727" s="50"/>
      <c r="W1727" s="50">
        <f t="shared" si="703"/>
        <v>0</v>
      </c>
      <c r="X1727" s="50"/>
      <c r="Y1727" s="50">
        <f t="shared" si="704"/>
        <v>0</v>
      </c>
      <c r="Z1727" s="50"/>
      <c r="AA1727" s="50">
        <f t="shared" si="705"/>
        <v>0</v>
      </c>
      <c r="AB1727" s="50"/>
      <c r="AC1727" s="50">
        <f t="shared" si="691"/>
        <v>0</v>
      </c>
      <c r="AD1727" s="50"/>
      <c r="AE1727" s="50">
        <f t="shared" si="708"/>
        <v>0</v>
      </c>
      <c r="AF1727" s="50"/>
      <c r="AG1727" s="50">
        <f t="shared" si="709"/>
        <v>0</v>
      </c>
      <c r="AH1727" s="50">
        <v>36</v>
      </c>
      <c r="AI1727" s="50">
        <f t="shared" si="707"/>
        <v>3548.16</v>
      </c>
      <c r="AJ1727" s="50"/>
      <c r="AK1727" s="50">
        <f t="shared" si="706"/>
        <v>0</v>
      </c>
      <c r="AL1727" s="50"/>
      <c r="AM1727" s="50">
        <f t="shared" si="692"/>
        <v>0</v>
      </c>
      <c r="AN1727" s="50"/>
      <c r="AO1727" s="50">
        <f t="shared" si="693"/>
        <v>0</v>
      </c>
      <c r="AP1727" s="49">
        <f t="shared" si="694"/>
        <v>36</v>
      </c>
      <c r="AQ1727" s="49">
        <f t="shared" si="687"/>
        <v>3548.16</v>
      </c>
      <c r="AR1727" s="49">
        <f t="shared" si="688"/>
        <v>0</v>
      </c>
      <c r="AS1727" s="58">
        <f t="shared" si="689"/>
        <v>0</v>
      </c>
      <c r="AT1727" s="47"/>
      <c r="AU1727" s="46"/>
      <c r="AV1727" s="24">
        <f t="shared" si="696"/>
        <v>0</v>
      </c>
      <c r="AW1727" s="23" t="str">
        <f t="shared" si="710"/>
        <v>NÃO MEDIDO</v>
      </c>
      <c r="AX1727" s="45"/>
    </row>
    <row r="1728" spans="1:50" s="41" customFormat="1" ht="30" customHeight="1" x14ac:dyDescent="0.2">
      <c r="A1728" s="60" t="s">
        <v>41</v>
      </c>
      <c r="B1728" s="60"/>
      <c r="C1728" s="57">
        <v>230300</v>
      </c>
      <c r="D1728" s="56" t="s">
        <v>76</v>
      </c>
      <c r="E1728" s="55"/>
      <c r="F1728" s="53"/>
      <c r="G1728" s="53">
        <v>0</v>
      </c>
      <c r="H1728" s="54">
        <v>0</v>
      </c>
      <c r="I1728" s="54"/>
      <c r="J1728" s="54">
        <v>0</v>
      </c>
      <c r="K1728" s="53">
        <f t="shared" si="690"/>
        <v>0</v>
      </c>
      <c r="L1728" s="52"/>
      <c r="M1728" s="51">
        <f t="shared" si="695"/>
        <v>0</v>
      </c>
      <c r="N1728" s="50"/>
      <c r="O1728" s="50">
        <f t="shared" si="699"/>
        <v>0</v>
      </c>
      <c r="P1728" s="50"/>
      <c r="Q1728" s="50">
        <f t="shared" si="700"/>
        <v>0</v>
      </c>
      <c r="R1728" s="50"/>
      <c r="S1728" s="50">
        <f t="shared" si="701"/>
        <v>0</v>
      </c>
      <c r="T1728" s="50"/>
      <c r="U1728" s="50">
        <f t="shared" si="702"/>
        <v>0</v>
      </c>
      <c r="V1728" s="50"/>
      <c r="W1728" s="50">
        <f t="shared" si="703"/>
        <v>0</v>
      </c>
      <c r="X1728" s="50"/>
      <c r="Y1728" s="50">
        <f t="shared" si="704"/>
        <v>0</v>
      </c>
      <c r="Z1728" s="50"/>
      <c r="AA1728" s="50">
        <f t="shared" si="705"/>
        <v>0</v>
      </c>
      <c r="AB1728" s="50"/>
      <c r="AC1728" s="50">
        <f t="shared" si="691"/>
        <v>0</v>
      </c>
      <c r="AD1728" s="50"/>
      <c r="AE1728" s="50">
        <f t="shared" si="708"/>
        <v>0</v>
      </c>
      <c r="AF1728" s="50"/>
      <c r="AG1728" s="50">
        <f t="shared" si="709"/>
        <v>0</v>
      </c>
      <c r="AH1728" s="50"/>
      <c r="AI1728" s="50">
        <f t="shared" si="707"/>
        <v>0</v>
      </c>
      <c r="AJ1728" s="50"/>
      <c r="AK1728" s="50">
        <f t="shared" si="706"/>
        <v>0</v>
      </c>
      <c r="AL1728" s="50"/>
      <c r="AM1728" s="50">
        <f t="shared" si="692"/>
        <v>0</v>
      </c>
      <c r="AN1728" s="50"/>
      <c r="AO1728" s="50">
        <f t="shared" si="693"/>
        <v>0</v>
      </c>
      <c r="AP1728" s="49">
        <f t="shared" si="694"/>
        <v>0</v>
      </c>
      <c r="AQ1728" s="49">
        <f t="shared" si="687"/>
        <v>0</v>
      </c>
      <c r="AR1728" s="49">
        <f t="shared" si="688"/>
        <v>0</v>
      </c>
      <c r="AS1728" s="58">
        <f t="shared" si="689"/>
        <v>0</v>
      </c>
      <c r="AT1728" s="47"/>
      <c r="AU1728" s="46"/>
      <c r="AV1728" s="24">
        <f t="shared" si="696"/>
        <v>0</v>
      </c>
      <c r="AW1728" s="23" t="str">
        <f>IF(COUNTIF(AW1729:AW1736,"MEDIDO")&lt;&gt;0,"MEDIDO","NÃO MEDIDO")</f>
        <v>NÃO MEDIDO</v>
      </c>
      <c r="AX1728" s="45"/>
    </row>
    <row r="1729" spans="1:50" s="41" customFormat="1" ht="102" customHeight="1" x14ac:dyDescent="0.2">
      <c r="A1729" s="41" t="s">
        <v>39</v>
      </c>
      <c r="C1729" s="57" t="s">
        <v>75</v>
      </c>
      <c r="D1729" s="56" t="s">
        <v>74</v>
      </c>
      <c r="E1729" s="55" t="s">
        <v>43</v>
      </c>
      <c r="F1729" s="53">
        <v>1</v>
      </c>
      <c r="G1729" s="53">
        <v>0</v>
      </c>
      <c r="H1729" s="54">
        <v>0</v>
      </c>
      <c r="I1729" s="54"/>
      <c r="J1729" s="54">
        <v>0</v>
      </c>
      <c r="K1729" s="53">
        <f t="shared" si="690"/>
        <v>1</v>
      </c>
      <c r="L1729" s="52">
        <v>12752.43</v>
      </c>
      <c r="M1729" s="51">
        <f t="shared" si="695"/>
        <v>12752.43</v>
      </c>
      <c r="N1729" s="50"/>
      <c r="O1729" s="50">
        <f t="shared" si="699"/>
        <v>0</v>
      </c>
      <c r="P1729" s="50"/>
      <c r="Q1729" s="50">
        <f t="shared" si="700"/>
        <v>0</v>
      </c>
      <c r="R1729" s="50"/>
      <c r="S1729" s="50">
        <f t="shared" si="701"/>
        <v>0</v>
      </c>
      <c r="T1729" s="50"/>
      <c r="U1729" s="50">
        <f t="shared" si="702"/>
        <v>0</v>
      </c>
      <c r="V1729" s="50"/>
      <c r="W1729" s="50">
        <f t="shared" si="703"/>
        <v>0</v>
      </c>
      <c r="X1729" s="50"/>
      <c r="Y1729" s="50">
        <f t="shared" si="704"/>
        <v>0</v>
      </c>
      <c r="Z1729" s="50"/>
      <c r="AA1729" s="50">
        <f t="shared" si="705"/>
        <v>0</v>
      </c>
      <c r="AB1729" s="50"/>
      <c r="AC1729" s="50">
        <f t="shared" si="691"/>
        <v>0</v>
      </c>
      <c r="AD1729" s="50"/>
      <c r="AE1729" s="50">
        <f t="shared" si="708"/>
        <v>0</v>
      </c>
      <c r="AF1729" s="50"/>
      <c r="AG1729" s="50">
        <f t="shared" si="709"/>
        <v>0</v>
      </c>
      <c r="AH1729" s="50">
        <v>1</v>
      </c>
      <c r="AI1729" s="50">
        <f t="shared" si="707"/>
        <v>12752.43</v>
      </c>
      <c r="AJ1729" s="50"/>
      <c r="AK1729" s="50">
        <f t="shared" si="706"/>
        <v>0</v>
      </c>
      <c r="AL1729" s="50"/>
      <c r="AM1729" s="50">
        <f t="shared" si="692"/>
        <v>0</v>
      </c>
      <c r="AN1729" s="50"/>
      <c r="AO1729" s="50">
        <f t="shared" si="693"/>
        <v>0</v>
      </c>
      <c r="AP1729" s="49">
        <f t="shared" si="694"/>
        <v>1</v>
      </c>
      <c r="AQ1729" s="49">
        <f t="shared" si="687"/>
        <v>12752.43</v>
      </c>
      <c r="AR1729" s="49">
        <f t="shared" si="688"/>
        <v>0</v>
      </c>
      <c r="AS1729" s="58">
        <f t="shared" si="689"/>
        <v>0</v>
      </c>
      <c r="AT1729" s="47"/>
      <c r="AU1729" s="46"/>
      <c r="AV1729" s="24">
        <f t="shared" si="696"/>
        <v>0</v>
      </c>
      <c r="AW1729" s="23" t="str">
        <f t="shared" ref="AW1729:AW1736" si="711">IF(AV1729&lt;&gt;0,"MEDIDO","NÃO MEDIDO")</f>
        <v>NÃO MEDIDO</v>
      </c>
      <c r="AX1729" s="45"/>
    </row>
    <row r="1730" spans="1:50" s="41" customFormat="1" ht="53.25" customHeight="1" x14ac:dyDescent="0.2">
      <c r="A1730" s="41" t="s">
        <v>39</v>
      </c>
      <c r="C1730" s="57" t="s">
        <v>73</v>
      </c>
      <c r="D1730" s="56" t="s">
        <v>72</v>
      </c>
      <c r="E1730" s="55" t="s">
        <v>43</v>
      </c>
      <c r="F1730" s="53">
        <v>3</v>
      </c>
      <c r="G1730" s="53">
        <v>0</v>
      </c>
      <c r="H1730" s="54">
        <v>0</v>
      </c>
      <c r="I1730" s="54"/>
      <c r="J1730" s="54">
        <v>0</v>
      </c>
      <c r="K1730" s="53">
        <f t="shared" si="690"/>
        <v>3</v>
      </c>
      <c r="L1730" s="52">
        <v>8418.5499999999993</v>
      </c>
      <c r="M1730" s="51">
        <f t="shared" si="695"/>
        <v>25255.65</v>
      </c>
      <c r="N1730" s="50"/>
      <c r="O1730" s="50">
        <f t="shared" si="699"/>
        <v>0</v>
      </c>
      <c r="P1730" s="50"/>
      <c r="Q1730" s="50">
        <f t="shared" si="700"/>
        <v>0</v>
      </c>
      <c r="R1730" s="50"/>
      <c r="S1730" s="50">
        <f t="shared" si="701"/>
        <v>0</v>
      </c>
      <c r="T1730" s="50"/>
      <c r="U1730" s="50">
        <f t="shared" si="702"/>
        <v>0</v>
      </c>
      <c r="V1730" s="50"/>
      <c r="W1730" s="50">
        <f t="shared" si="703"/>
        <v>0</v>
      </c>
      <c r="X1730" s="50"/>
      <c r="Y1730" s="50">
        <f t="shared" si="704"/>
        <v>0</v>
      </c>
      <c r="Z1730" s="50"/>
      <c r="AA1730" s="50">
        <f t="shared" si="705"/>
        <v>0</v>
      </c>
      <c r="AB1730" s="50"/>
      <c r="AC1730" s="50">
        <f t="shared" si="691"/>
        <v>0</v>
      </c>
      <c r="AD1730" s="50"/>
      <c r="AE1730" s="50">
        <f t="shared" si="708"/>
        <v>0</v>
      </c>
      <c r="AF1730" s="50"/>
      <c r="AG1730" s="50">
        <f t="shared" si="709"/>
        <v>0</v>
      </c>
      <c r="AH1730" s="50">
        <v>3</v>
      </c>
      <c r="AI1730" s="50">
        <f t="shared" si="707"/>
        <v>25255.65</v>
      </c>
      <c r="AJ1730" s="50"/>
      <c r="AK1730" s="50">
        <f t="shared" si="706"/>
        <v>0</v>
      </c>
      <c r="AL1730" s="50"/>
      <c r="AM1730" s="50">
        <f t="shared" si="692"/>
        <v>0</v>
      </c>
      <c r="AN1730" s="50"/>
      <c r="AO1730" s="50">
        <f t="shared" si="693"/>
        <v>0</v>
      </c>
      <c r="AP1730" s="49">
        <f t="shared" si="694"/>
        <v>3</v>
      </c>
      <c r="AQ1730" s="49">
        <f t="shared" si="687"/>
        <v>25255.65</v>
      </c>
      <c r="AR1730" s="49">
        <f t="shared" si="688"/>
        <v>0</v>
      </c>
      <c r="AS1730" s="58">
        <f t="shared" si="689"/>
        <v>0</v>
      </c>
      <c r="AT1730" s="47"/>
      <c r="AU1730" s="46"/>
      <c r="AV1730" s="24">
        <f t="shared" si="696"/>
        <v>0</v>
      </c>
      <c r="AW1730" s="23" t="str">
        <f t="shared" si="711"/>
        <v>NÃO MEDIDO</v>
      </c>
      <c r="AX1730" s="45"/>
    </row>
    <row r="1731" spans="1:50" s="41" customFormat="1" ht="53.25" customHeight="1" x14ac:dyDescent="0.2">
      <c r="A1731" s="41" t="s">
        <v>39</v>
      </c>
      <c r="C1731" s="57" t="s">
        <v>71</v>
      </c>
      <c r="D1731" s="56" t="s">
        <v>70</v>
      </c>
      <c r="E1731" s="55" t="s">
        <v>43</v>
      </c>
      <c r="F1731" s="53">
        <v>2</v>
      </c>
      <c r="G1731" s="53">
        <v>0</v>
      </c>
      <c r="H1731" s="54">
        <v>0</v>
      </c>
      <c r="I1731" s="54"/>
      <c r="J1731" s="54">
        <v>0</v>
      </c>
      <c r="K1731" s="53">
        <f t="shared" si="690"/>
        <v>2</v>
      </c>
      <c r="L1731" s="52">
        <v>7857.32</v>
      </c>
      <c r="M1731" s="51">
        <f t="shared" si="695"/>
        <v>15714.64</v>
      </c>
      <c r="N1731" s="50"/>
      <c r="O1731" s="50">
        <f t="shared" si="699"/>
        <v>0</v>
      </c>
      <c r="P1731" s="50"/>
      <c r="Q1731" s="50">
        <f t="shared" si="700"/>
        <v>0</v>
      </c>
      <c r="R1731" s="50"/>
      <c r="S1731" s="50">
        <f t="shared" si="701"/>
        <v>0</v>
      </c>
      <c r="T1731" s="50"/>
      <c r="U1731" s="50">
        <f t="shared" si="702"/>
        <v>0</v>
      </c>
      <c r="V1731" s="50"/>
      <c r="W1731" s="50">
        <f t="shared" si="703"/>
        <v>0</v>
      </c>
      <c r="X1731" s="50"/>
      <c r="Y1731" s="50">
        <f t="shared" si="704"/>
        <v>0</v>
      </c>
      <c r="Z1731" s="50"/>
      <c r="AA1731" s="50">
        <f t="shared" si="705"/>
        <v>0</v>
      </c>
      <c r="AB1731" s="50"/>
      <c r="AC1731" s="50">
        <f t="shared" si="691"/>
        <v>0</v>
      </c>
      <c r="AD1731" s="50"/>
      <c r="AE1731" s="50">
        <f t="shared" si="708"/>
        <v>0</v>
      </c>
      <c r="AF1731" s="50"/>
      <c r="AG1731" s="50">
        <f t="shared" si="709"/>
        <v>0</v>
      </c>
      <c r="AH1731" s="50">
        <v>2</v>
      </c>
      <c r="AI1731" s="50">
        <f t="shared" si="707"/>
        <v>15714.64</v>
      </c>
      <c r="AJ1731" s="50"/>
      <c r="AK1731" s="50">
        <f t="shared" si="706"/>
        <v>0</v>
      </c>
      <c r="AL1731" s="50"/>
      <c r="AM1731" s="50">
        <f t="shared" si="692"/>
        <v>0</v>
      </c>
      <c r="AN1731" s="50"/>
      <c r="AO1731" s="50">
        <f t="shared" si="693"/>
        <v>0</v>
      </c>
      <c r="AP1731" s="49">
        <f t="shared" si="694"/>
        <v>2</v>
      </c>
      <c r="AQ1731" s="49">
        <f t="shared" si="687"/>
        <v>15714.64</v>
      </c>
      <c r="AR1731" s="49">
        <f t="shared" si="688"/>
        <v>0</v>
      </c>
      <c r="AS1731" s="58">
        <f t="shared" si="689"/>
        <v>0</v>
      </c>
      <c r="AT1731" s="47"/>
      <c r="AU1731" s="46"/>
      <c r="AV1731" s="24">
        <f t="shared" si="696"/>
        <v>0</v>
      </c>
      <c r="AW1731" s="23" t="str">
        <f t="shared" si="711"/>
        <v>NÃO MEDIDO</v>
      </c>
      <c r="AX1731" s="45"/>
    </row>
    <row r="1732" spans="1:50" s="41" customFormat="1" ht="53.25" customHeight="1" x14ac:dyDescent="0.2">
      <c r="A1732" s="41" t="s">
        <v>39</v>
      </c>
      <c r="C1732" s="57" t="s">
        <v>69</v>
      </c>
      <c r="D1732" s="56" t="s">
        <v>68</v>
      </c>
      <c r="E1732" s="55" t="s">
        <v>43</v>
      </c>
      <c r="F1732" s="53">
        <v>1</v>
      </c>
      <c r="G1732" s="53">
        <v>0</v>
      </c>
      <c r="H1732" s="54">
        <v>0</v>
      </c>
      <c r="I1732" s="54"/>
      <c r="J1732" s="54">
        <v>0</v>
      </c>
      <c r="K1732" s="53">
        <f t="shared" si="690"/>
        <v>1</v>
      </c>
      <c r="L1732" s="52">
        <v>3591.92</v>
      </c>
      <c r="M1732" s="51">
        <f t="shared" si="695"/>
        <v>3591.92</v>
      </c>
      <c r="N1732" s="50"/>
      <c r="O1732" s="50">
        <f t="shared" si="699"/>
        <v>0</v>
      </c>
      <c r="P1732" s="50"/>
      <c r="Q1732" s="50">
        <f t="shared" si="700"/>
        <v>0</v>
      </c>
      <c r="R1732" s="50"/>
      <c r="S1732" s="50">
        <f t="shared" si="701"/>
        <v>0</v>
      </c>
      <c r="T1732" s="50"/>
      <c r="U1732" s="50">
        <f t="shared" si="702"/>
        <v>0</v>
      </c>
      <c r="V1732" s="50"/>
      <c r="W1732" s="50">
        <f t="shared" si="703"/>
        <v>0</v>
      </c>
      <c r="X1732" s="50"/>
      <c r="Y1732" s="50">
        <f t="shared" si="704"/>
        <v>0</v>
      </c>
      <c r="Z1732" s="50"/>
      <c r="AA1732" s="50">
        <f t="shared" si="705"/>
        <v>0</v>
      </c>
      <c r="AB1732" s="50"/>
      <c r="AC1732" s="50">
        <f t="shared" si="691"/>
        <v>0</v>
      </c>
      <c r="AD1732" s="50"/>
      <c r="AE1732" s="50">
        <f t="shared" si="708"/>
        <v>0</v>
      </c>
      <c r="AF1732" s="50"/>
      <c r="AG1732" s="50">
        <f t="shared" si="709"/>
        <v>0</v>
      </c>
      <c r="AH1732" s="50">
        <v>1</v>
      </c>
      <c r="AI1732" s="50">
        <f t="shared" si="707"/>
        <v>3591.92</v>
      </c>
      <c r="AJ1732" s="50"/>
      <c r="AK1732" s="50">
        <f t="shared" si="706"/>
        <v>0</v>
      </c>
      <c r="AL1732" s="50"/>
      <c r="AM1732" s="50">
        <f t="shared" si="692"/>
        <v>0</v>
      </c>
      <c r="AN1732" s="50"/>
      <c r="AO1732" s="50">
        <f t="shared" si="693"/>
        <v>0</v>
      </c>
      <c r="AP1732" s="49">
        <f t="shared" si="694"/>
        <v>1</v>
      </c>
      <c r="AQ1732" s="49">
        <f t="shared" si="687"/>
        <v>3591.92</v>
      </c>
      <c r="AR1732" s="49">
        <f t="shared" si="688"/>
        <v>0</v>
      </c>
      <c r="AS1732" s="58">
        <f t="shared" si="689"/>
        <v>0</v>
      </c>
      <c r="AT1732" s="47"/>
      <c r="AU1732" s="46"/>
      <c r="AV1732" s="24">
        <f t="shared" si="696"/>
        <v>0</v>
      </c>
      <c r="AW1732" s="23" t="str">
        <f t="shared" si="711"/>
        <v>NÃO MEDIDO</v>
      </c>
      <c r="AX1732" s="45"/>
    </row>
    <row r="1733" spans="1:50" s="41" customFormat="1" ht="61.5" customHeight="1" x14ac:dyDescent="0.2">
      <c r="A1733" s="41" t="s">
        <v>39</v>
      </c>
      <c r="C1733" s="57" t="s">
        <v>67</v>
      </c>
      <c r="D1733" s="56" t="s">
        <v>66</v>
      </c>
      <c r="E1733" s="55" t="s">
        <v>43</v>
      </c>
      <c r="F1733" s="53">
        <v>2</v>
      </c>
      <c r="G1733" s="53">
        <v>0</v>
      </c>
      <c r="H1733" s="54">
        <v>0</v>
      </c>
      <c r="I1733" s="54"/>
      <c r="J1733" s="54">
        <v>0</v>
      </c>
      <c r="K1733" s="53">
        <f t="shared" si="690"/>
        <v>2</v>
      </c>
      <c r="L1733" s="52">
        <v>8216.51</v>
      </c>
      <c r="M1733" s="51">
        <f t="shared" si="695"/>
        <v>16433.02</v>
      </c>
      <c r="N1733" s="50"/>
      <c r="O1733" s="50">
        <f t="shared" si="699"/>
        <v>0</v>
      </c>
      <c r="P1733" s="50"/>
      <c r="Q1733" s="50">
        <f t="shared" si="700"/>
        <v>0</v>
      </c>
      <c r="R1733" s="50"/>
      <c r="S1733" s="50">
        <f t="shared" si="701"/>
        <v>0</v>
      </c>
      <c r="T1733" s="50"/>
      <c r="U1733" s="50">
        <f t="shared" si="702"/>
        <v>0</v>
      </c>
      <c r="V1733" s="50"/>
      <c r="W1733" s="50">
        <f t="shared" si="703"/>
        <v>0</v>
      </c>
      <c r="X1733" s="50"/>
      <c r="Y1733" s="50">
        <f t="shared" si="704"/>
        <v>0</v>
      </c>
      <c r="Z1733" s="50"/>
      <c r="AA1733" s="50">
        <f t="shared" si="705"/>
        <v>0</v>
      </c>
      <c r="AB1733" s="50"/>
      <c r="AC1733" s="50">
        <f t="shared" si="691"/>
        <v>0</v>
      </c>
      <c r="AD1733" s="50"/>
      <c r="AE1733" s="50">
        <f t="shared" si="708"/>
        <v>0</v>
      </c>
      <c r="AF1733" s="50"/>
      <c r="AG1733" s="50">
        <f t="shared" si="709"/>
        <v>0</v>
      </c>
      <c r="AH1733" s="50">
        <v>2</v>
      </c>
      <c r="AI1733" s="50">
        <f t="shared" si="707"/>
        <v>16433.02</v>
      </c>
      <c r="AJ1733" s="50"/>
      <c r="AK1733" s="50">
        <f t="shared" si="706"/>
        <v>0</v>
      </c>
      <c r="AL1733" s="50"/>
      <c r="AM1733" s="50">
        <f t="shared" si="692"/>
        <v>0</v>
      </c>
      <c r="AN1733" s="50"/>
      <c r="AO1733" s="50">
        <f t="shared" si="693"/>
        <v>0</v>
      </c>
      <c r="AP1733" s="49">
        <f t="shared" si="694"/>
        <v>2</v>
      </c>
      <c r="AQ1733" s="49">
        <f t="shared" si="687"/>
        <v>16433.02</v>
      </c>
      <c r="AR1733" s="49">
        <f t="shared" si="688"/>
        <v>0</v>
      </c>
      <c r="AS1733" s="58">
        <f t="shared" si="689"/>
        <v>0</v>
      </c>
      <c r="AT1733" s="47"/>
      <c r="AU1733" s="46"/>
      <c r="AV1733" s="24">
        <f t="shared" si="696"/>
        <v>0</v>
      </c>
      <c r="AW1733" s="23" t="str">
        <f t="shared" si="711"/>
        <v>NÃO MEDIDO</v>
      </c>
      <c r="AX1733" s="45"/>
    </row>
    <row r="1734" spans="1:50" s="41" customFormat="1" ht="53.25" customHeight="1" x14ac:dyDescent="0.2">
      <c r="A1734" s="41" t="s">
        <v>39</v>
      </c>
      <c r="C1734" s="57" t="s">
        <v>65</v>
      </c>
      <c r="D1734" s="56" t="s">
        <v>64</v>
      </c>
      <c r="E1734" s="55" t="s">
        <v>43</v>
      </c>
      <c r="F1734" s="53">
        <v>12</v>
      </c>
      <c r="G1734" s="53">
        <v>0</v>
      </c>
      <c r="H1734" s="54">
        <v>0</v>
      </c>
      <c r="I1734" s="54"/>
      <c r="J1734" s="54">
        <v>0</v>
      </c>
      <c r="K1734" s="53">
        <f t="shared" si="690"/>
        <v>12</v>
      </c>
      <c r="L1734" s="52">
        <v>7116.49</v>
      </c>
      <c r="M1734" s="51">
        <f t="shared" si="695"/>
        <v>85397.88</v>
      </c>
      <c r="N1734" s="50"/>
      <c r="O1734" s="50">
        <f t="shared" si="699"/>
        <v>0</v>
      </c>
      <c r="P1734" s="50"/>
      <c r="Q1734" s="50">
        <f t="shared" si="700"/>
        <v>0</v>
      </c>
      <c r="R1734" s="50"/>
      <c r="S1734" s="50">
        <f t="shared" si="701"/>
        <v>0</v>
      </c>
      <c r="T1734" s="50"/>
      <c r="U1734" s="50">
        <f t="shared" si="702"/>
        <v>0</v>
      </c>
      <c r="V1734" s="50"/>
      <c r="W1734" s="50">
        <f t="shared" si="703"/>
        <v>0</v>
      </c>
      <c r="X1734" s="50"/>
      <c r="Y1734" s="50">
        <f t="shared" si="704"/>
        <v>0</v>
      </c>
      <c r="Z1734" s="50"/>
      <c r="AA1734" s="50">
        <f t="shared" si="705"/>
        <v>0</v>
      </c>
      <c r="AB1734" s="50"/>
      <c r="AC1734" s="50">
        <f t="shared" si="691"/>
        <v>0</v>
      </c>
      <c r="AD1734" s="50"/>
      <c r="AE1734" s="50">
        <f t="shared" si="708"/>
        <v>0</v>
      </c>
      <c r="AF1734" s="50"/>
      <c r="AG1734" s="50">
        <f t="shared" si="709"/>
        <v>0</v>
      </c>
      <c r="AH1734" s="50">
        <v>12</v>
      </c>
      <c r="AI1734" s="50">
        <f t="shared" si="707"/>
        <v>85397.88</v>
      </c>
      <c r="AJ1734" s="50"/>
      <c r="AK1734" s="50">
        <f t="shared" si="706"/>
        <v>0</v>
      </c>
      <c r="AL1734" s="50"/>
      <c r="AM1734" s="50">
        <f t="shared" si="692"/>
        <v>0</v>
      </c>
      <c r="AN1734" s="50"/>
      <c r="AO1734" s="50">
        <f t="shared" si="693"/>
        <v>0</v>
      </c>
      <c r="AP1734" s="49">
        <f t="shared" si="694"/>
        <v>12</v>
      </c>
      <c r="AQ1734" s="49">
        <f t="shared" si="687"/>
        <v>85397.88</v>
      </c>
      <c r="AR1734" s="49">
        <f t="shared" si="688"/>
        <v>0</v>
      </c>
      <c r="AS1734" s="58">
        <f t="shared" si="689"/>
        <v>0</v>
      </c>
      <c r="AT1734" s="47"/>
      <c r="AU1734" s="46"/>
      <c r="AV1734" s="24">
        <f t="shared" si="696"/>
        <v>0</v>
      </c>
      <c r="AW1734" s="23" t="str">
        <f t="shared" si="711"/>
        <v>NÃO MEDIDO</v>
      </c>
      <c r="AX1734" s="45"/>
    </row>
    <row r="1735" spans="1:50" s="41" customFormat="1" ht="53.25" customHeight="1" x14ac:dyDescent="0.2">
      <c r="A1735" s="41" t="s">
        <v>39</v>
      </c>
      <c r="C1735" s="57" t="s">
        <v>63</v>
      </c>
      <c r="D1735" s="56" t="s">
        <v>62</v>
      </c>
      <c r="E1735" s="55" t="s">
        <v>43</v>
      </c>
      <c r="F1735" s="53">
        <v>2</v>
      </c>
      <c r="G1735" s="53">
        <v>0</v>
      </c>
      <c r="H1735" s="54">
        <v>0</v>
      </c>
      <c r="I1735" s="54"/>
      <c r="J1735" s="54">
        <v>0</v>
      </c>
      <c r="K1735" s="53">
        <f t="shared" si="690"/>
        <v>2</v>
      </c>
      <c r="L1735" s="52">
        <v>4858.07</v>
      </c>
      <c r="M1735" s="51">
        <f t="shared" si="695"/>
        <v>9716.14</v>
      </c>
      <c r="N1735" s="50"/>
      <c r="O1735" s="50">
        <f t="shared" si="699"/>
        <v>0</v>
      </c>
      <c r="P1735" s="50"/>
      <c r="Q1735" s="50">
        <f t="shared" si="700"/>
        <v>0</v>
      </c>
      <c r="R1735" s="50"/>
      <c r="S1735" s="50">
        <f t="shared" si="701"/>
        <v>0</v>
      </c>
      <c r="T1735" s="50"/>
      <c r="U1735" s="50">
        <f t="shared" si="702"/>
        <v>0</v>
      </c>
      <c r="V1735" s="50"/>
      <c r="W1735" s="50">
        <f t="shared" si="703"/>
        <v>0</v>
      </c>
      <c r="X1735" s="50"/>
      <c r="Y1735" s="50">
        <f t="shared" si="704"/>
        <v>0</v>
      </c>
      <c r="Z1735" s="50"/>
      <c r="AA1735" s="50">
        <f t="shared" si="705"/>
        <v>0</v>
      </c>
      <c r="AB1735" s="50"/>
      <c r="AC1735" s="50">
        <f t="shared" si="691"/>
        <v>0</v>
      </c>
      <c r="AD1735" s="50"/>
      <c r="AE1735" s="50">
        <f t="shared" si="708"/>
        <v>0</v>
      </c>
      <c r="AF1735" s="50"/>
      <c r="AG1735" s="50">
        <f t="shared" si="709"/>
        <v>0</v>
      </c>
      <c r="AH1735" s="50">
        <v>2</v>
      </c>
      <c r="AI1735" s="50">
        <f t="shared" si="707"/>
        <v>9716.14</v>
      </c>
      <c r="AJ1735" s="50"/>
      <c r="AK1735" s="50">
        <f t="shared" si="706"/>
        <v>0</v>
      </c>
      <c r="AL1735" s="50"/>
      <c r="AM1735" s="50">
        <f t="shared" si="692"/>
        <v>0</v>
      </c>
      <c r="AN1735" s="50"/>
      <c r="AO1735" s="50">
        <f t="shared" si="693"/>
        <v>0</v>
      </c>
      <c r="AP1735" s="49">
        <f t="shared" si="694"/>
        <v>2</v>
      </c>
      <c r="AQ1735" s="49">
        <f t="shared" si="687"/>
        <v>9716.14</v>
      </c>
      <c r="AR1735" s="49">
        <f t="shared" si="688"/>
        <v>0</v>
      </c>
      <c r="AS1735" s="58">
        <f t="shared" si="689"/>
        <v>0</v>
      </c>
      <c r="AT1735" s="47"/>
      <c r="AU1735" s="46"/>
      <c r="AV1735" s="24">
        <f t="shared" si="696"/>
        <v>0</v>
      </c>
      <c r="AW1735" s="23" t="str">
        <f t="shared" si="711"/>
        <v>NÃO MEDIDO</v>
      </c>
      <c r="AX1735" s="45"/>
    </row>
    <row r="1736" spans="1:50" s="41" customFormat="1" ht="67.5" customHeight="1" x14ac:dyDescent="0.2">
      <c r="A1736" s="41" t="s">
        <v>39</v>
      </c>
      <c r="C1736" s="57" t="s">
        <v>61</v>
      </c>
      <c r="D1736" s="56" t="s">
        <v>60</v>
      </c>
      <c r="E1736" s="55" t="s">
        <v>43</v>
      </c>
      <c r="F1736" s="53">
        <v>2</v>
      </c>
      <c r="G1736" s="53">
        <v>0</v>
      </c>
      <c r="H1736" s="54">
        <v>0</v>
      </c>
      <c r="I1736" s="54"/>
      <c r="J1736" s="54">
        <v>0</v>
      </c>
      <c r="K1736" s="53">
        <f t="shared" si="690"/>
        <v>2</v>
      </c>
      <c r="L1736" s="52">
        <v>3356.2</v>
      </c>
      <c r="M1736" s="51">
        <f t="shared" si="695"/>
        <v>6712.4</v>
      </c>
      <c r="N1736" s="50"/>
      <c r="O1736" s="50">
        <f t="shared" si="699"/>
        <v>0</v>
      </c>
      <c r="P1736" s="50"/>
      <c r="Q1736" s="50">
        <f t="shared" si="700"/>
        <v>0</v>
      </c>
      <c r="R1736" s="50"/>
      <c r="S1736" s="50">
        <f t="shared" si="701"/>
        <v>0</v>
      </c>
      <c r="T1736" s="50"/>
      <c r="U1736" s="50">
        <f t="shared" si="702"/>
        <v>0</v>
      </c>
      <c r="V1736" s="50"/>
      <c r="W1736" s="50">
        <f t="shared" si="703"/>
        <v>0</v>
      </c>
      <c r="X1736" s="50"/>
      <c r="Y1736" s="50">
        <f t="shared" si="704"/>
        <v>0</v>
      </c>
      <c r="Z1736" s="50"/>
      <c r="AA1736" s="50">
        <f t="shared" si="705"/>
        <v>0</v>
      </c>
      <c r="AB1736" s="50"/>
      <c r="AC1736" s="50">
        <f t="shared" si="691"/>
        <v>0</v>
      </c>
      <c r="AD1736" s="50"/>
      <c r="AE1736" s="50">
        <f t="shared" si="708"/>
        <v>0</v>
      </c>
      <c r="AF1736" s="50"/>
      <c r="AG1736" s="50">
        <f t="shared" si="709"/>
        <v>0</v>
      </c>
      <c r="AH1736" s="50">
        <v>2</v>
      </c>
      <c r="AI1736" s="50">
        <f t="shared" si="707"/>
        <v>6712.4</v>
      </c>
      <c r="AJ1736" s="50"/>
      <c r="AK1736" s="50">
        <f t="shared" si="706"/>
        <v>0</v>
      </c>
      <c r="AL1736" s="50"/>
      <c r="AM1736" s="50">
        <f t="shared" si="692"/>
        <v>0</v>
      </c>
      <c r="AN1736" s="50"/>
      <c r="AO1736" s="50">
        <f t="shared" si="693"/>
        <v>0</v>
      </c>
      <c r="AP1736" s="49">
        <f t="shared" si="694"/>
        <v>2</v>
      </c>
      <c r="AQ1736" s="49">
        <f t="shared" si="687"/>
        <v>6712.4</v>
      </c>
      <c r="AR1736" s="49">
        <f t="shared" si="688"/>
        <v>0</v>
      </c>
      <c r="AS1736" s="58">
        <f t="shared" si="689"/>
        <v>0</v>
      </c>
      <c r="AT1736" s="47"/>
      <c r="AU1736" s="46"/>
      <c r="AV1736" s="24">
        <f t="shared" si="696"/>
        <v>0</v>
      </c>
      <c r="AW1736" s="23" t="str">
        <f t="shared" si="711"/>
        <v>NÃO MEDIDO</v>
      </c>
      <c r="AX1736" s="45"/>
    </row>
    <row r="1737" spans="1:50" s="41" customFormat="1" ht="30" customHeight="1" x14ac:dyDescent="0.2">
      <c r="A1737" s="60" t="s">
        <v>41</v>
      </c>
      <c r="B1737" s="60"/>
      <c r="C1737" s="57">
        <v>230400</v>
      </c>
      <c r="D1737" s="56" t="s">
        <v>59</v>
      </c>
      <c r="E1737" s="55"/>
      <c r="F1737" s="53"/>
      <c r="G1737" s="53">
        <v>0</v>
      </c>
      <c r="H1737" s="54">
        <v>0</v>
      </c>
      <c r="I1737" s="54"/>
      <c r="J1737" s="54">
        <v>0</v>
      </c>
      <c r="K1737" s="53">
        <f t="shared" si="690"/>
        <v>0</v>
      </c>
      <c r="L1737" s="52"/>
      <c r="M1737" s="51">
        <f t="shared" si="695"/>
        <v>0</v>
      </c>
      <c r="N1737" s="50"/>
      <c r="O1737" s="50">
        <f t="shared" si="699"/>
        <v>0</v>
      </c>
      <c r="P1737" s="50"/>
      <c r="Q1737" s="50">
        <f t="shared" si="700"/>
        <v>0</v>
      </c>
      <c r="R1737" s="50"/>
      <c r="S1737" s="50">
        <f t="shared" si="701"/>
        <v>0</v>
      </c>
      <c r="T1737" s="50"/>
      <c r="U1737" s="50">
        <f t="shared" si="702"/>
        <v>0</v>
      </c>
      <c r="V1737" s="50"/>
      <c r="W1737" s="50">
        <f t="shared" si="703"/>
        <v>0</v>
      </c>
      <c r="X1737" s="50"/>
      <c r="Y1737" s="50">
        <f t="shared" si="704"/>
        <v>0</v>
      </c>
      <c r="Z1737" s="50"/>
      <c r="AA1737" s="50">
        <f t="shared" si="705"/>
        <v>0</v>
      </c>
      <c r="AB1737" s="50"/>
      <c r="AC1737" s="50">
        <f t="shared" si="691"/>
        <v>0</v>
      </c>
      <c r="AD1737" s="50"/>
      <c r="AE1737" s="50">
        <f t="shared" si="708"/>
        <v>0</v>
      </c>
      <c r="AF1737" s="50"/>
      <c r="AG1737" s="50">
        <f t="shared" si="709"/>
        <v>0</v>
      </c>
      <c r="AH1737" s="50"/>
      <c r="AI1737" s="50">
        <f t="shared" si="707"/>
        <v>0</v>
      </c>
      <c r="AJ1737" s="50"/>
      <c r="AK1737" s="50">
        <f t="shared" si="706"/>
        <v>0</v>
      </c>
      <c r="AL1737" s="50"/>
      <c r="AM1737" s="50">
        <f t="shared" si="692"/>
        <v>0</v>
      </c>
      <c r="AN1737" s="50"/>
      <c r="AO1737" s="50">
        <f t="shared" si="693"/>
        <v>0</v>
      </c>
      <c r="AP1737" s="49">
        <f t="shared" si="694"/>
        <v>0</v>
      </c>
      <c r="AQ1737" s="49">
        <f t="shared" si="687"/>
        <v>0</v>
      </c>
      <c r="AR1737" s="49">
        <f t="shared" si="688"/>
        <v>0</v>
      </c>
      <c r="AS1737" s="58">
        <f t="shared" si="689"/>
        <v>0</v>
      </c>
      <c r="AT1737" s="47"/>
      <c r="AU1737" s="46"/>
      <c r="AV1737" s="24">
        <f t="shared" si="696"/>
        <v>0</v>
      </c>
      <c r="AW1737" s="23" t="str">
        <f>IF(COUNTIF(AW1738:AW1744,"MEDIDO")&lt;&gt;0,"MEDIDO","NÃO MEDIDO")</f>
        <v>MEDIDO</v>
      </c>
      <c r="AX1737" s="45"/>
    </row>
    <row r="1738" spans="1:50" s="41" customFormat="1" ht="36.75" customHeight="1" x14ac:dyDescent="0.2">
      <c r="A1738" s="41" t="s">
        <v>39</v>
      </c>
      <c r="C1738" s="57" t="s">
        <v>58</v>
      </c>
      <c r="D1738" s="56" t="s">
        <v>57</v>
      </c>
      <c r="E1738" s="55" t="s">
        <v>43</v>
      </c>
      <c r="F1738" s="53">
        <v>1</v>
      </c>
      <c r="G1738" s="53">
        <v>0</v>
      </c>
      <c r="H1738" s="54">
        <v>0</v>
      </c>
      <c r="I1738" s="54"/>
      <c r="J1738" s="54">
        <v>0</v>
      </c>
      <c r="K1738" s="53">
        <f t="shared" si="690"/>
        <v>1</v>
      </c>
      <c r="L1738" s="52">
        <v>2856.08</v>
      </c>
      <c r="M1738" s="51">
        <f t="shared" si="695"/>
        <v>2856.08</v>
      </c>
      <c r="N1738" s="50"/>
      <c r="O1738" s="50">
        <f t="shared" si="699"/>
        <v>0</v>
      </c>
      <c r="P1738" s="50"/>
      <c r="Q1738" s="50">
        <f t="shared" si="700"/>
        <v>0</v>
      </c>
      <c r="R1738" s="50"/>
      <c r="S1738" s="50">
        <f t="shared" si="701"/>
        <v>0</v>
      </c>
      <c r="T1738" s="50"/>
      <c r="U1738" s="50">
        <f t="shared" si="702"/>
        <v>0</v>
      </c>
      <c r="V1738" s="50"/>
      <c r="W1738" s="50">
        <f t="shared" si="703"/>
        <v>0</v>
      </c>
      <c r="X1738" s="50"/>
      <c r="Y1738" s="50">
        <f t="shared" si="704"/>
        <v>0</v>
      </c>
      <c r="Z1738" s="50"/>
      <c r="AA1738" s="50">
        <f t="shared" si="705"/>
        <v>0</v>
      </c>
      <c r="AB1738" s="50"/>
      <c r="AC1738" s="50">
        <f t="shared" si="691"/>
        <v>0</v>
      </c>
      <c r="AD1738" s="50"/>
      <c r="AE1738" s="50">
        <f t="shared" si="708"/>
        <v>0</v>
      </c>
      <c r="AF1738" s="50"/>
      <c r="AG1738" s="50">
        <f t="shared" si="709"/>
        <v>0</v>
      </c>
      <c r="AH1738" s="50">
        <v>1</v>
      </c>
      <c r="AI1738" s="50">
        <f t="shared" si="707"/>
        <v>2856.08</v>
      </c>
      <c r="AJ1738" s="50"/>
      <c r="AK1738" s="50">
        <f t="shared" si="706"/>
        <v>0</v>
      </c>
      <c r="AL1738" s="50"/>
      <c r="AM1738" s="50">
        <f t="shared" si="692"/>
        <v>0</v>
      </c>
      <c r="AN1738" s="50"/>
      <c r="AO1738" s="50">
        <f t="shared" si="693"/>
        <v>0</v>
      </c>
      <c r="AP1738" s="49">
        <f t="shared" si="694"/>
        <v>1</v>
      </c>
      <c r="AQ1738" s="49">
        <f t="shared" si="687"/>
        <v>2856.08</v>
      </c>
      <c r="AR1738" s="49">
        <f t="shared" si="688"/>
        <v>0</v>
      </c>
      <c r="AS1738" s="58">
        <f t="shared" si="689"/>
        <v>0</v>
      </c>
      <c r="AT1738" s="47"/>
      <c r="AU1738" s="46"/>
      <c r="AV1738" s="24">
        <f t="shared" si="696"/>
        <v>0</v>
      </c>
      <c r="AW1738" s="23" t="str">
        <f t="shared" ref="AW1738:AW1744" si="712">IF(AV1738&lt;&gt;0,"MEDIDO","NÃO MEDIDO")</f>
        <v>NÃO MEDIDO</v>
      </c>
      <c r="AX1738" s="45"/>
    </row>
    <row r="1739" spans="1:50" s="41" customFormat="1" ht="36.75" customHeight="1" x14ac:dyDescent="0.2">
      <c r="A1739" s="41" t="s">
        <v>39</v>
      </c>
      <c r="C1739" s="57" t="s">
        <v>56</v>
      </c>
      <c r="D1739" s="56" t="s">
        <v>55</v>
      </c>
      <c r="E1739" s="55" t="s">
        <v>43</v>
      </c>
      <c r="F1739" s="53">
        <v>10</v>
      </c>
      <c r="G1739" s="53">
        <v>0</v>
      </c>
      <c r="H1739" s="54">
        <v>0</v>
      </c>
      <c r="I1739" s="54"/>
      <c r="J1739" s="54">
        <v>0</v>
      </c>
      <c r="K1739" s="53">
        <f t="shared" si="690"/>
        <v>10</v>
      </c>
      <c r="L1739" s="52">
        <v>62</v>
      </c>
      <c r="M1739" s="51">
        <f t="shared" si="695"/>
        <v>620</v>
      </c>
      <c r="N1739" s="50"/>
      <c r="O1739" s="50">
        <f t="shared" si="699"/>
        <v>0</v>
      </c>
      <c r="P1739" s="50"/>
      <c r="Q1739" s="50">
        <f t="shared" si="700"/>
        <v>0</v>
      </c>
      <c r="R1739" s="50"/>
      <c r="S1739" s="50">
        <f t="shared" si="701"/>
        <v>0</v>
      </c>
      <c r="T1739" s="50"/>
      <c r="U1739" s="50">
        <f t="shared" si="702"/>
        <v>0</v>
      </c>
      <c r="V1739" s="50"/>
      <c r="W1739" s="50">
        <f t="shared" si="703"/>
        <v>0</v>
      </c>
      <c r="X1739" s="50"/>
      <c r="Y1739" s="50">
        <f t="shared" si="704"/>
        <v>0</v>
      </c>
      <c r="Z1739" s="50"/>
      <c r="AA1739" s="50">
        <f t="shared" si="705"/>
        <v>0</v>
      </c>
      <c r="AB1739" s="50"/>
      <c r="AC1739" s="50">
        <f t="shared" si="691"/>
        <v>0</v>
      </c>
      <c r="AD1739" s="50"/>
      <c r="AE1739" s="50">
        <f t="shared" si="708"/>
        <v>0</v>
      </c>
      <c r="AF1739" s="50"/>
      <c r="AG1739" s="50">
        <f t="shared" si="709"/>
        <v>0</v>
      </c>
      <c r="AH1739" s="50"/>
      <c r="AI1739" s="50">
        <f t="shared" si="707"/>
        <v>0</v>
      </c>
      <c r="AJ1739" s="50"/>
      <c r="AK1739" s="50">
        <f t="shared" si="706"/>
        <v>0</v>
      </c>
      <c r="AL1739" s="50"/>
      <c r="AM1739" s="50">
        <f t="shared" si="692"/>
        <v>0</v>
      </c>
      <c r="AN1739" s="50"/>
      <c r="AO1739" s="50">
        <f t="shared" si="693"/>
        <v>0</v>
      </c>
      <c r="AP1739" s="49">
        <f t="shared" si="694"/>
        <v>0</v>
      </c>
      <c r="AQ1739" s="49">
        <f t="shared" si="687"/>
        <v>0</v>
      </c>
      <c r="AR1739" s="49">
        <f t="shared" si="688"/>
        <v>10</v>
      </c>
      <c r="AS1739" s="58">
        <f t="shared" si="689"/>
        <v>620</v>
      </c>
      <c r="AT1739" s="47"/>
      <c r="AU1739" s="46"/>
      <c r="AV1739" s="24">
        <f t="shared" si="696"/>
        <v>0</v>
      </c>
      <c r="AW1739" s="23" t="str">
        <f t="shared" si="712"/>
        <v>NÃO MEDIDO</v>
      </c>
      <c r="AX1739" s="45"/>
    </row>
    <row r="1740" spans="1:50" s="41" customFormat="1" ht="36.75" customHeight="1" x14ac:dyDescent="0.2">
      <c r="A1740" s="41" t="s">
        <v>39</v>
      </c>
      <c r="C1740" s="57" t="s">
        <v>54</v>
      </c>
      <c r="D1740" s="56" t="s">
        <v>53</v>
      </c>
      <c r="E1740" s="55" t="s">
        <v>43</v>
      </c>
      <c r="F1740" s="53">
        <v>10</v>
      </c>
      <c r="G1740" s="53">
        <v>0</v>
      </c>
      <c r="H1740" s="54">
        <v>0</v>
      </c>
      <c r="I1740" s="54"/>
      <c r="J1740" s="54">
        <v>0</v>
      </c>
      <c r="K1740" s="53">
        <f t="shared" si="690"/>
        <v>10</v>
      </c>
      <c r="L1740" s="52">
        <v>291.45999999999998</v>
      </c>
      <c r="M1740" s="51">
        <f t="shared" si="695"/>
        <v>2914.6</v>
      </c>
      <c r="N1740" s="50"/>
      <c r="O1740" s="50">
        <f t="shared" si="699"/>
        <v>0</v>
      </c>
      <c r="P1740" s="50"/>
      <c r="Q1740" s="50">
        <f t="shared" si="700"/>
        <v>0</v>
      </c>
      <c r="R1740" s="50"/>
      <c r="S1740" s="50">
        <f t="shared" si="701"/>
        <v>0</v>
      </c>
      <c r="T1740" s="50"/>
      <c r="U1740" s="50">
        <f t="shared" si="702"/>
        <v>0</v>
      </c>
      <c r="V1740" s="50"/>
      <c r="W1740" s="50">
        <f t="shared" si="703"/>
        <v>0</v>
      </c>
      <c r="X1740" s="50"/>
      <c r="Y1740" s="50">
        <f t="shared" si="704"/>
        <v>0</v>
      </c>
      <c r="Z1740" s="50"/>
      <c r="AA1740" s="50">
        <f t="shared" si="705"/>
        <v>0</v>
      </c>
      <c r="AB1740" s="50"/>
      <c r="AC1740" s="50">
        <f t="shared" si="691"/>
        <v>0</v>
      </c>
      <c r="AD1740" s="50"/>
      <c r="AE1740" s="50">
        <f t="shared" si="708"/>
        <v>0</v>
      </c>
      <c r="AF1740" s="50"/>
      <c r="AG1740" s="50">
        <f t="shared" si="709"/>
        <v>0</v>
      </c>
      <c r="AH1740" s="50"/>
      <c r="AI1740" s="50">
        <f t="shared" si="707"/>
        <v>0</v>
      </c>
      <c r="AJ1740" s="50"/>
      <c r="AK1740" s="50">
        <f t="shared" si="706"/>
        <v>0</v>
      </c>
      <c r="AL1740" s="50"/>
      <c r="AM1740" s="50">
        <f t="shared" si="692"/>
        <v>0</v>
      </c>
      <c r="AN1740" s="50"/>
      <c r="AO1740" s="50">
        <f t="shared" si="693"/>
        <v>0</v>
      </c>
      <c r="AP1740" s="49">
        <f t="shared" si="694"/>
        <v>0</v>
      </c>
      <c r="AQ1740" s="49">
        <f t="shared" si="687"/>
        <v>0</v>
      </c>
      <c r="AR1740" s="49">
        <f t="shared" si="688"/>
        <v>10</v>
      </c>
      <c r="AS1740" s="58">
        <f t="shared" si="689"/>
        <v>2914.6</v>
      </c>
      <c r="AT1740" s="47"/>
      <c r="AU1740" s="46"/>
      <c r="AV1740" s="24">
        <f t="shared" si="696"/>
        <v>0</v>
      </c>
      <c r="AW1740" s="23" t="str">
        <f t="shared" si="712"/>
        <v>NÃO MEDIDO</v>
      </c>
      <c r="AX1740" s="45"/>
    </row>
    <row r="1741" spans="1:50" s="41" customFormat="1" ht="36.75" customHeight="1" x14ac:dyDescent="0.2">
      <c r="A1741" s="41" t="s">
        <v>39</v>
      </c>
      <c r="C1741" s="57" t="s">
        <v>52</v>
      </c>
      <c r="D1741" s="56" t="s">
        <v>51</v>
      </c>
      <c r="E1741" s="55" t="s">
        <v>43</v>
      </c>
      <c r="F1741" s="53">
        <v>27</v>
      </c>
      <c r="G1741" s="53">
        <v>0</v>
      </c>
      <c r="H1741" s="54">
        <v>11</v>
      </c>
      <c r="I1741" s="54"/>
      <c r="J1741" s="54">
        <v>0</v>
      </c>
      <c r="K1741" s="53">
        <f t="shared" si="690"/>
        <v>38</v>
      </c>
      <c r="L1741" s="52">
        <v>166.86</v>
      </c>
      <c r="M1741" s="51">
        <f t="shared" si="695"/>
        <v>6340.68</v>
      </c>
      <c r="N1741" s="50"/>
      <c r="O1741" s="50">
        <f t="shared" si="699"/>
        <v>0</v>
      </c>
      <c r="P1741" s="50"/>
      <c r="Q1741" s="50">
        <f t="shared" si="700"/>
        <v>0</v>
      </c>
      <c r="R1741" s="50"/>
      <c r="S1741" s="50">
        <f t="shared" si="701"/>
        <v>0</v>
      </c>
      <c r="T1741" s="50"/>
      <c r="U1741" s="50">
        <f t="shared" si="702"/>
        <v>0</v>
      </c>
      <c r="V1741" s="50"/>
      <c r="W1741" s="50">
        <f t="shared" si="703"/>
        <v>0</v>
      </c>
      <c r="X1741" s="50"/>
      <c r="Y1741" s="50">
        <f t="shared" si="704"/>
        <v>0</v>
      </c>
      <c r="Z1741" s="50"/>
      <c r="AA1741" s="50">
        <f t="shared" si="705"/>
        <v>0</v>
      </c>
      <c r="AB1741" s="50"/>
      <c r="AC1741" s="50">
        <f t="shared" si="691"/>
        <v>0</v>
      </c>
      <c r="AD1741" s="50"/>
      <c r="AE1741" s="50">
        <f t="shared" si="708"/>
        <v>0</v>
      </c>
      <c r="AF1741" s="50"/>
      <c r="AG1741" s="50">
        <f t="shared" si="709"/>
        <v>0</v>
      </c>
      <c r="AH1741" s="50">
        <v>38</v>
      </c>
      <c r="AI1741" s="50">
        <f t="shared" si="707"/>
        <v>6340.68</v>
      </c>
      <c r="AJ1741" s="50"/>
      <c r="AK1741" s="50">
        <f t="shared" si="706"/>
        <v>0</v>
      </c>
      <c r="AL1741" s="50"/>
      <c r="AM1741" s="50">
        <f t="shared" si="692"/>
        <v>0</v>
      </c>
      <c r="AN1741" s="50"/>
      <c r="AO1741" s="50">
        <f t="shared" si="693"/>
        <v>0</v>
      </c>
      <c r="AP1741" s="49">
        <f t="shared" si="694"/>
        <v>38</v>
      </c>
      <c r="AQ1741" s="49">
        <f t="shared" si="687"/>
        <v>6340.68</v>
      </c>
      <c r="AR1741" s="49">
        <f t="shared" si="688"/>
        <v>0</v>
      </c>
      <c r="AS1741" s="58">
        <f t="shared" si="689"/>
        <v>0</v>
      </c>
      <c r="AT1741" s="47"/>
      <c r="AU1741" s="46"/>
      <c r="AV1741" s="24">
        <f t="shared" si="696"/>
        <v>0</v>
      </c>
      <c r="AW1741" s="23" t="str">
        <f t="shared" si="712"/>
        <v>NÃO MEDIDO</v>
      </c>
      <c r="AX1741" s="45"/>
    </row>
    <row r="1742" spans="1:50" s="41" customFormat="1" ht="36.75" customHeight="1" x14ac:dyDescent="0.2">
      <c r="A1742" s="41" t="s">
        <v>39</v>
      </c>
      <c r="C1742" s="57" t="s">
        <v>50</v>
      </c>
      <c r="D1742" s="56" t="s">
        <v>49</v>
      </c>
      <c r="E1742" s="55" t="s">
        <v>43</v>
      </c>
      <c r="F1742" s="53">
        <v>28</v>
      </c>
      <c r="G1742" s="53">
        <v>0</v>
      </c>
      <c r="H1742" s="54">
        <v>0</v>
      </c>
      <c r="I1742" s="54"/>
      <c r="J1742" s="54">
        <v>0</v>
      </c>
      <c r="K1742" s="53">
        <f t="shared" si="690"/>
        <v>28</v>
      </c>
      <c r="L1742" s="52">
        <v>166.86</v>
      </c>
      <c r="M1742" s="51">
        <f t="shared" si="695"/>
        <v>4672.08</v>
      </c>
      <c r="N1742" s="50"/>
      <c r="O1742" s="50">
        <f t="shared" si="699"/>
        <v>0</v>
      </c>
      <c r="P1742" s="50"/>
      <c r="Q1742" s="50">
        <f t="shared" si="700"/>
        <v>0</v>
      </c>
      <c r="R1742" s="50"/>
      <c r="S1742" s="50">
        <f t="shared" si="701"/>
        <v>0</v>
      </c>
      <c r="T1742" s="50"/>
      <c r="U1742" s="50">
        <f t="shared" si="702"/>
        <v>0</v>
      </c>
      <c r="V1742" s="50"/>
      <c r="W1742" s="50">
        <f t="shared" si="703"/>
        <v>0</v>
      </c>
      <c r="X1742" s="50"/>
      <c r="Y1742" s="50">
        <f t="shared" si="704"/>
        <v>0</v>
      </c>
      <c r="Z1742" s="50"/>
      <c r="AA1742" s="50">
        <f t="shared" si="705"/>
        <v>0</v>
      </c>
      <c r="AB1742" s="50"/>
      <c r="AC1742" s="50">
        <f t="shared" si="691"/>
        <v>0</v>
      </c>
      <c r="AD1742" s="50"/>
      <c r="AE1742" s="50">
        <f t="shared" si="708"/>
        <v>0</v>
      </c>
      <c r="AF1742" s="50"/>
      <c r="AG1742" s="50">
        <f t="shared" si="709"/>
        <v>0</v>
      </c>
      <c r="AH1742" s="50"/>
      <c r="AI1742" s="50">
        <f t="shared" si="707"/>
        <v>0</v>
      </c>
      <c r="AJ1742" s="50"/>
      <c r="AK1742" s="50">
        <f t="shared" si="706"/>
        <v>0</v>
      </c>
      <c r="AL1742" s="50"/>
      <c r="AM1742" s="50">
        <f t="shared" si="692"/>
        <v>0</v>
      </c>
      <c r="AN1742" s="50"/>
      <c r="AO1742" s="50">
        <f t="shared" si="693"/>
        <v>0</v>
      </c>
      <c r="AP1742" s="49">
        <f t="shared" si="694"/>
        <v>0</v>
      </c>
      <c r="AQ1742" s="49">
        <f t="shared" ref="AQ1742:AQ1747" si="713">SUMIF($N$9:$AO$9,"valor medido",N1742:AO1742)</f>
        <v>0</v>
      </c>
      <c r="AR1742" s="49">
        <f t="shared" ref="AR1742:AR1747" si="714">K1742-AP1742</f>
        <v>28</v>
      </c>
      <c r="AS1742" s="58">
        <f t="shared" ref="AS1742:AS1747" si="715">M1742-AQ1742</f>
        <v>4672.08</v>
      </c>
      <c r="AT1742" s="47"/>
      <c r="AU1742" s="46"/>
      <c r="AV1742" s="24">
        <f t="shared" si="696"/>
        <v>0</v>
      </c>
      <c r="AW1742" s="23" t="str">
        <f t="shared" si="712"/>
        <v>NÃO MEDIDO</v>
      </c>
      <c r="AX1742" s="45"/>
    </row>
    <row r="1743" spans="1:50" s="41" customFormat="1" ht="36.75" customHeight="1" x14ac:dyDescent="0.2">
      <c r="A1743" s="41" t="s">
        <v>46</v>
      </c>
      <c r="C1743" s="57" t="s">
        <v>48</v>
      </c>
      <c r="D1743" s="56" t="s">
        <v>47</v>
      </c>
      <c r="E1743" s="55" t="s">
        <v>43</v>
      </c>
      <c r="F1743" s="53"/>
      <c r="G1743" s="53">
        <v>0</v>
      </c>
      <c r="H1743" s="54"/>
      <c r="I1743" s="54"/>
      <c r="J1743" s="54">
        <v>10</v>
      </c>
      <c r="K1743" s="53">
        <f t="shared" ref="K1743:K1747" si="716">F1743+G1743+H1743+I1743+J1743</f>
        <v>10</v>
      </c>
      <c r="L1743" s="52">
        <v>127.29</v>
      </c>
      <c r="M1743" s="51">
        <f t="shared" si="695"/>
        <v>1272.9000000000001</v>
      </c>
      <c r="N1743" s="50"/>
      <c r="O1743" s="50">
        <f t="shared" si="699"/>
        <v>0</v>
      </c>
      <c r="P1743" s="50"/>
      <c r="Q1743" s="50">
        <f t="shared" si="700"/>
        <v>0</v>
      </c>
      <c r="R1743" s="50"/>
      <c r="S1743" s="50">
        <f t="shared" si="701"/>
        <v>0</v>
      </c>
      <c r="T1743" s="50"/>
      <c r="U1743" s="50">
        <f t="shared" si="702"/>
        <v>0</v>
      </c>
      <c r="V1743" s="50"/>
      <c r="W1743" s="50">
        <f t="shared" si="703"/>
        <v>0</v>
      </c>
      <c r="X1743" s="50"/>
      <c r="Y1743" s="50">
        <f t="shared" si="704"/>
        <v>0</v>
      </c>
      <c r="Z1743" s="50"/>
      <c r="AA1743" s="50">
        <f t="shared" si="705"/>
        <v>0</v>
      </c>
      <c r="AB1743" s="50"/>
      <c r="AC1743" s="50">
        <f t="shared" ref="AC1743:AC1747" si="717">ROUND(AB1743*$L1743,2)</f>
        <v>0</v>
      </c>
      <c r="AD1743" s="50"/>
      <c r="AE1743" s="50">
        <f t="shared" si="708"/>
        <v>0</v>
      </c>
      <c r="AF1743" s="50"/>
      <c r="AG1743" s="50">
        <f t="shared" si="709"/>
        <v>0</v>
      </c>
      <c r="AH1743" s="50"/>
      <c r="AI1743" s="50">
        <f t="shared" si="707"/>
        <v>0</v>
      </c>
      <c r="AJ1743" s="50">
        <v>10</v>
      </c>
      <c r="AK1743" s="50">
        <f t="shared" si="706"/>
        <v>1272.9000000000001</v>
      </c>
      <c r="AL1743" s="50"/>
      <c r="AM1743" s="50">
        <f t="shared" ref="AM1743:AM1747" si="718">ROUND(AL1743*$L1743,2)</f>
        <v>0</v>
      </c>
      <c r="AN1743" s="50"/>
      <c r="AO1743" s="50">
        <f t="shared" ref="AO1743:AO1747" si="719">ROUND(AN1743*$L1743,2)</f>
        <v>0</v>
      </c>
      <c r="AP1743" s="49">
        <f t="shared" ref="AP1743:AP1747" si="720">SUMIF($N$9:$AO$9,"QUANTIDADE",N1743:AO1743)</f>
        <v>10</v>
      </c>
      <c r="AQ1743" s="49">
        <f t="shared" si="713"/>
        <v>1272.9000000000001</v>
      </c>
      <c r="AR1743" s="49">
        <f t="shared" si="714"/>
        <v>0</v>
      </c>
      <c r="AS1743" s="58">
        <f t="shared" si="715"/>
        <v>0</v>
      </c>
      <c r="AT1743" s="47"/>
      <c r="AU1743" s="46"/>
      <c r="AV1743" s="24">
        <f t="shared" si="696"/>
        <v>10</v>
      </c>
      <c r="AW1743" s="23" t="str">
        <f t="shared" si="712"/>
        <v>MEDIDO</v>
      </c>
      <c r="AX1743" s="45"/>
    </row>
    <row r="1744" spans="1:50" s="41" customFormat="1" ht="36.75" customHeight="1" x14ac:dyDescent="0.2">
      <c r="A1744" s="41" t="s">
        <v>46</v>
      </c>
      <c r="C1744" s="57" t="s">
        <v>45</v>
      </c>
      <c r="D1744" s="56" t="s">
        <v>44</v>
      </c>
      <c r="E1744" s="55" t="s">
        <v>43</v>
      </c>
      <c r="F1744" s="53"/>
      <c r="G1744" s="53">
        <v>0</v>
      </c>
      <c r="H1744" s="54">
        <v>0</v>
      </c>
      <c r="I1744" s="54"/>
      <c r="J1744" s="54">
        <v>27</v>
      </c>
      <c r="K1744" s="53">
        <f t="shared" si="716"/>
        <v>27</v>
      </c>
      <c r="L1744" s="52">
        <v>119.42</v>
      </c>
      <c r="M1744" s="51">
        <f t="shared" si="695"/>
        <v>3224.34</v>
      </c>
      <c r="N1744" s="50"/>
      <c r="O1744" s="50">
        <f t="shared" si="699"/>
        <v>0</v>
      </c>
      <c r="P1744" s="50"/>
      <c r="Q1744" s="50">
        <f t="shared" si="700"/>
        <v>0</v>
      </c>
      <c r="R1744" s="50"/>
      <c r="S1744" s="50">
        <f t="shared" si="701"/>
        <v>0</v>
      </c>
      <c r="T1744" s="50"/>
      <c r="U1744" s="50">
        <f t="shared" si="702"/>
        <v>0</v>
      </c>
      <c r="V1744" s="50"/>
      <c r="W1744" s="50">
        <f t="shared" si="703"/>
        <v>0</v>
      </c>
      <c r="X1744" s="50"/>
      <c r="Y1744" s="50">
        <f t="shared" si="704"/>
        <v>0</v>
      </c>
      <c r="Z1744" s="50"/>
      <c r="AA1744" s="50">
        <f t="shared" si="705"/>
        <v>0</v>
      </c>
      <c r="AB1744" s="50"/>
      <c r="AC1744" s="50">
        <f t="shared" si="717"/>
        <v>0</v>
      </c>
      <c r="AD1744" s="50"/>
      <c r="AE1744" s="50">
        <f t="shared" si="708"/>
        <v>0</v>
      </c>
      <c r="AF1744" s="50"/>
      <c r="AG1744" s="50">
        <f t="shared" si="709"/>
        <v>0</v>
      </c>
      <c r="AH1744" s="50"/>
      <c r="AI1744" s="50">
        <f t="shared" si="707"/>
        <v>0</v>
      </c>
      <c r="AJ1744" s="50">
        <v>27</v>
      </c>
      <c r="AK1744" s="50">
        <f t="shared" si="706"/>
        <v>3224.34</v>
      </c>
      <c r="AL1744" s="50"/>
      <c r="AM1744" s="50">
        <f t="shared" si="718"/>
        <v>0</v>
      </c>
      <c r="AN1744" s="50"/>
      <c r="AO1744" s="50">
        <f t="shared" si="719"/>
        <v>0</v>
      </c>
      <c r="AP1744" s="49">
        <f t="shared" si="720"/>
        <v>27</v>
      </c>
      <c r="AQ1744" s="49">
        <f t="shared" si="713"/>
        <v>3224.34</v>
      </c>
      <c r="AR1744" s="49">
        <f t="shared" si="714"/>
        <v>0</v>
      </c>
      <c r="AS1744" s="58">
        <f t="shared" si="715"/>
        <v>0</v>
      </c>
      <c r="AT1744" s="47"/>
      <c r="AU1744" s="46"/>
      <c r="AV1744" s="24">
        <f t="shared" si="696"/>
        <v>27</v>
      </c>
      <c r="AW1744" s="23" t="str">
        <f t="shared" si="712"/>
        <v>MEDIDO</v>
      </c>
      <c r="AX1744" s="45"/>
    </row>
    <row r="1745" spans="1:64" s="41" customFormat="1" ht="30" customHeight="1" x14ac:dyDescent="0.2">
      <c r="A1745" s="60" t="s">
        <v>41</v>
      </c>
      <c r="B1745" s="60"/>
      <c r="C1745" s="57">
        <v>24</v>
      </c>
      <c r="D1745" s="56" t="s">
        <v>42</v>
      </c>
      <c r="E1745" s="55"/>
      <c r="F1745" s="53"/>
      <c r="G1745" s="53">
        <v>0</v>
      </c>
      <c r="H1745" s="54">
        <v>0</v>
      </c>
      <c r="I1745" s="54"/>
      <c r="J1745" s="54">
        <v>0</v>
      </c>
      <c r="K1745" s="53">
        <f t="shared" si="716"/>
        <v>0</v>
      </c>
      <c r="L1745" s="52"/>
      <c r="M1745" s="51">
        <f t="shared" si="695"/>
        <v>0</v>
      </c>
      <c r="N1745" s="50"/>
      <c r="O1745" s="50">
        <f t="shared" si="699"/>
        <v>0</v>
      </c>
      <c r="P1745" s="50"/>
      <c r="Q1745" s="50">
        <f t="shared" si="700"/>
        <v>0</v>
      </c>
      <c r="R1745" s="50"/>
      <c r="S1745" s="50">
        <f t="shared" si="701"/>
        <v>0</v>
      </c>
      <c r="T1745" s="50"/>
      <c r="U1745" s="50">
        <f t="shared" si="702"/>
        <v>0</v>
      </c>
      <c r="V1745" s="50"/>
      <c r="W1745" s="50">
        <f t="shared" si="703"/>
        <v>0</v>
      </c>
      <c r="X1745" s="50"/>
      <c r="Y1745" s="50">
        <f t="shared" si="704"/>
        <v>0</v>
      </c>
      <c r="Z1745" s="50"/>
      <c r="AA1745" s="50">
        <f t="shared" si="705"/>
        <v>0</v>
      </c>
      <c r="AB1745" s="50"/>
      <c r="AC1745" s="50">
        <f t="shared" si="717"/>
        <v>0</v>
      </c>
      <c r="AD1745" s="50"/>
      <c r="AE1745" s="50">
        <f t="shared" si="708"/>
        <v>0</v>
      </c>
      <c r="AF1745" s="50"/>
      <c r="AG1745" s="50">
        <f t="shared" si="709"/>
        <v>0</v>
      </c>
      <c r="AH1745" s="50"/>
      <c r="AI1745" s="50">
        <f t="shared" si="707"/>
        <v>0</v>
      </c>
      <c r="AJ1745" s="50"/>
      <c r="AK1745" s="50">
        <f t="shared" si="706"/>
        <v>0</v>
      </c>
      <c r="AL1745" s="50"/>
      <c r="AM1745" s="50">
        <f t="shared" si="718"/>
        <v>0</v>
      </c>
      <c r="AN1745" s="50"/>
      <c r="AO1745" s="50">
        <f t="shared" si="719"/>
        <v>0</v>
      </c>
      <c r="AP1745" s="49">
        <f t="shared" si="720"/>
        <v>0</v>
      </c>
      <c r="AQ1745" s="49">
        <f t="shared" si="713"/>
        <v>0</v>
      </c>
      <c r="AR1745" s="49">
        <f t="shared" si="714"/>
        <v>0</v>
      </c>
      <c r="AS1745" s="58">
        <f t="shared" si="715"/>
        <v>0</v>
      </c>
      <c r="AT1745" s="47"/>
      <c r="AU1745" s="46"/>
      <c r="AV1745" s="24">
        <f t="shared" si="696"/>
        <v>0</v>
      </c>
      <c r="AW1745" s="23" t="str">
        <f>IF(COUNTIF(AW1746:AW1747,"MEDIDO")&lt;&gt;0,"MEDIDO","NÃO MEDIDO")</f>
        <v>NÃO MEDIDO</v>
      </c>
      <c r="AX1745" s="45"/>
    </row>
    <row r="1746" spans="1:64" s="41" customFormat="1" ht="30" customHeight="1" x14ac:dyDescent="0.2">
      <c r="A1746" s="60" t="s">
        <v>41</v>
      </c>
      <c r="B1746" s="59"/>
      <c r="C1746" s="57">
        <v>240200</v>
      </c>
      <c r="D1746" s="56" t="s">
        <v>40</v>
      </c>
      <c r="E1746" s="55"/>
      <c r="F1746" s="53"/>
      <c r="G1746" s="53">
        <v>0</v>
      </c>
      <c r="H1746" s="54">
        <v>0</v>
      </c>
      <c r="I1746" s="54"/>
      <c r="J1746" s="54">
        <v>0</v>
      </c>
      <c r="K1746" s="53">
        <f t="shared" si="716"/>
        <v>0</v>
      </c>
      <c r="L1746" s="52"/>
      <c r="M1746" s="51">
        <f t="shared" si="695"/>
        <v>0</v>
      </c>
      <c r="N1746" s="50"/>
      <c r="O1746" s="50">
        <f t="shared" si="699"/>
        <v>0</v>
      </c>
      <c r="P1746" s="50"/>
      <c r="Q1746" s="50">
        <f t="shared" si="700"/>
        <v>0</v>
      </c>
      <c r="R1746" s="50"/>
      <c r="S1746" s="50">
        <f t="shared" si="701"/>
        <v>0</v>
      </c>
      <c r="T1746" s="50"/>
      <c r="U1746" s="50">
        <f t="shared" si="702"/>
        <v>0</v>
      </c>
      <c r="V1746" s="50"/>
      <c r="W1746" s="50">
        <f t="shared" si="703"/>
        <v>0</v>
      </c>
      <c r="X1746" s="50"/>
      <c r="Y1746" s="50">
        <f t="shared" si="704"/>
        <v>0</v>
      </c>
      <c r="Z1746" s="50"/>
      <c r="AA1746" s="50">
        <f t="shared" si="705"/>
        <v>0</v>
      </c>
      <c r="AB1746" s="50"/>
      <c r="AC1746" s="50">
        <f t="shared" si="717"/>
        <v>0</v>
      </c>
      <c r="AD1746" s="50"/>
      <c r="AE1746" s="50">
        <f t="shared" si="708"/>
        <v>0</v>
      </c>
      <c r="AF1746" s="50"/>
      <c r="AG1746" s="50">
        <f t="shared" si="709"/>
        <v>0</v>
      </c>
      <c r="AH1746" s="50"/>
      <c r="AI1746" s="50">
        <f t="shared" si="707"/>
        <v>0</v>
      </c>
      <c r="AJ1746" s="50"/>
      <c r="AK1746" s="50">
        <f t="shared" si="706"/>
        <v>0</v>
      </c>
      <c r="AL1746" s="50"/>
      <c r="AM1746" s="50">
        <f t="shared" si="718"/>
        <v>0</v>
      </c>
      <c r="AN1746" s="50"/>
      <c r="AO1746" s="50">
        <f t="shared" si="719"/>
        <v>0</v>
      </c>
      <c r="AP1746" s="49">
        <f t="shared" si="720"/>
        <v>0</v>
      </c>
      <c r="AQ1746" s="49">
        <f t="shared" si="713"/>
        <v>0</v>
      </c>
      <c r="AR1746" s="49">
        <f t="shared" si="714"/>
        <v>0</v>
      </c>
      <c r="AS1746" s="58">
        <f t="shared" si="715"/>
        <v>0</v>
      </c>
      <c r="AT1746" s="47"/>
      <c r="AU1746" s="46"/>
      <c r="AV1746" s="24">
        <f t="shared" si="696"/>
        <v>0</v>
      </c>
      <c r="AW1746" s="23" t="str">
        <f>IF(COUNTIF(AW1747,"MEDIDO")&lt;&gt;0,"MEDIDO","NÃO MEDIDO")</f>
        <v>NÃO MEDIDO</v>
      </c>
      <c r="AX1746" s="45"/>
    </row>
    <row r="1747" spans="1:64" s="41" customFormat="1" ht="30" customHeight="1" thickBot="1" x14ac:dyDescent="0.25">
      <c r="A1747" s="41" t="s">
        <v>39</v>
      </c>
      <c r="B1747" s="44"/>
      <c r="C1747" s="57" t="s">
        <v>38</v>
      </c>
      <c r="D1747" s="56" t="s">
        <v>37</v>
      </c>
      <c r="E1747" s="55" t="s">
        <v>36</v>
      </c>
      <c r="F1747" s="53">
        <v>1440</v>
      </c>
      <c r="G1747" s="53">
        <v>0</v>
      </c>
      <c r="H1747" s="54">
        <v>0</v>
      </c>
      <c r="I1747" s="54"/>
      <c r="J1747" s="54">
        <v>0</v>
      </c>
      <c r="K1747" s="53">
        <f t="shared" si="716"/>
        <v>1440</v>
      </c>
      <c r="L1747" s="52">
        <v>14.17</v>
      </c>
      <c r="M1747" s="51">
        <f t="shared" si="695"/>
        <v>20404.8</v>
      </c>
      <c r="N1747" s="50"/>
      <c r="O1747" s="50">
        <f t="shared" si="699"/>
        <v>0</v>
      </c>
      <c r="P1747" s="50"/>
      <c r="Q1747" s="50">
        <f t="shared" si="700"/>
        <v>0</v>
      </c>
      <c r="R1747" s="50"/>
      <c r="S1747" s="50">
        <f t="shared" si="701"/>
        <v>0</v>
      </c>
      <c r="T1747" s="50"/>
      <c r="U1747" s="50">
        <f t="shared" si="702"/>
        <v>0</v>
      </c>
      <c r="V1747" s="50"/>
      <c r="W1747" s="50">
        <f t="shared" si="703"/>
        <v>0</v>
      </c>
      <c r="X1747" s="50"/>
      <c r="Y1747" s="50">
        <f t="shared" si="704"/>
        <v>0</v>
      </c>
      <c r="Z1747" s="50"/>
      <c r="AA1747" s="50">
        <f t="shared" si="705"/>
        <v>0</v>
      </c>
      <c r="AB1747" s="50"/>
      <c r="AC1747" s="50">
        <f t="shared" si="717"/>
        <v>0</v>
      </c>
      <c r="AD1747" s="50"/>
      <c r="AE1747" s="50">
        <f t="shared" si="708"/>
        <v>0</v>
      </c>
      <c r="AF1747" s="50"/>
      <c r="AG1747" s="50">
        <f t="shared" si="709"/>
        <v>0</v>
      </c>
      <c r="AH1747" s="50">
        <v>1440</v>
      </c>
      <c r="AI1747" s="50">
        <f t="shared" si="707"/>
        <v>20404.8</v>
      </c>
      <c r="AJ1747" s="50"/>
      <c r="AK1747" s="50">
        <f t="shared" si="706"/>
        <v>0</v>
      </c>
      <c r="AL1747" s="50"/>
      <c r="AM1747" s="50">
        <f t="shared" si="718"/>
        <v>0</v>
      </c>
      <c r="AN1747" s="50"/>
      <c r="AO1747" s="50">
        <f t="shared" si="719"/>
        <v>0</v>
      </c>
      <c r="AP1747" s="49">
        <f t="shared" si="720"/>
        <v>1440</v>
      </c>
      <c r="AQ1747" s="49">
        <f t="shared" si="713"/>
        <v>20404.8</v>
      </c>
      <c r="AR1747" s="49">
        <f t="shared" si="714"/>
        <v>0</v>
      </c>
      <c r="AS1747" s="48">
        <f t="shared" si="715"/>
        <v>0</v>
      </c>
      <c r="AT1747" s="47"/>
      <c r="AU1747" s="46"/>
      <c r="AV1747" s="24">
        <f t="shared" si="696"/>
        <v>0</v>
      </c>
      <c r="AW1747" s="23" t="str">
        <f>IF(AV1747&lt;&gt;0,"MEDIDO","NÃO MEDIDO")</f>
        <v>NÃO MEDIDO</v>
      </c>
      <c r="AX1747" s="45"/>
    </row>
    <row r="1748" spans="1:64" s="9" customFormat="1" ht="45" customHeight="1" thickBot="1" x14ac:dyDescent="0.25">
      <c r="A1748" s="41"/>
      <c r="B1748" s="44"/>
      <c r="C1748" s="146" t="s">
        <v>35</v>
      </c>
      <c r="D1748" s="147"/>
      <c r="E1748" s="147"/>
      <c r="F1748" s="148"/>
      <c r="G1748" s="43" t="s">
        <v>34</v>
      </c>
      <c r="H1748" s="43" t="s">
        <v>33</v>
      </c>
      <c r="I1748" s="42">
        <v>667306.87</v>
      </c>
      <c r="J1748" s="42">
        <v>390144.35</v>
      </c>
      <c r="K1748" s="149"/>
      <c r="L1748" s="151" t="s">
        <v>32</v>
      </c>
      <c r="M1748" s="142">
        <f>SUM(M15:M1747)</f>
        <v>15871849.210000008</v>
      </c>
      <c r="N1748" s="140" t="s">
        <v>31</v>
      </c>
      <c r="O1748" s="142">
        <f>SUM(O14:O1747)</f>
        <v>172811.44999999998</v>
      </c>
      <c r="P1748" s="140" t="s">
        <v>31</v>
      </c>
      <c r="Q1748" s="142">
        <f>SUM(Q14:Q1747)</f>
        <v>405595.1</v>
      </c>
      <c r="R1748" s="140" t="s">
        <v>31</v>
      </c>
      <c r="S1748" s="142">
        <f>SUM(S14:S1747)</f>
        <v>301516.75</v>
      </c>
      <c r="T1748" s="140" t="s">
        <v>31</v>
      </c>
      <c r="U1748" s="142">
        <f>SUM(U14:U1747)</f>
        <v>457028.66000000015</v>
      </c>
      <c r="V1748" s="140" t="s">
        <v>31</v>
      </c>
      <c r="W1748" s="142">
        <f>SUM(W14:W1747)</f>
        <v>497338.45000000019</v>
      </c>
      <c r="X1748" s="140" t="s">
        <v>31</v>
      </c>
      <c r="Y1748" s="142">
        <f>SUM(Y14:Y1747)</f>
        <v>205195.08000000007</v>
      </c>
      <c r="Z1748" s="140" t="s">
        <v>31</v>
      </c>
      <c r="AA1748" s="142">
        <f>SUM(AA14:AA1747)</f>
        <v>568368.0199999999</v>
      </c>
      <c r="AB1748" s="140" t="s">
        <v>31</v>
      </c>
      <c r="AC1748" s="142">
        <f>SUM(AC14:AC1747)</f>
        <v>2503930.7499999995</v>
      </c>
      <c r="AD1748" s="140" t="s">
        <v>31</v>
      </c>
      <c r="AE1748" s="142">
        <f>SUM(AE14:AE1747)</f>
        <v>1448363.1399999994</v>
      </c>
      <c r="AF1748" s="140" t="s">
        <v>31</v>
      </c>
      <c r="AG1748" s="142">
        <f>SUM(AG14:AG1747)</f>
        <v>1570298.8799999999</v>
      </c>
      <c r="AH1748" s="140" t="s">
        <v>31</v>
      </c>
      <c r="AI1748" s="142">
        <f>SUM(AI14:AI1747)</f>
        <v>4313969.6900000013</v>
      </c>
      <c r="AJ1748" s="140" t="s">
        <v>31</v>
      </c>
      <c r="AK1748" s="142">
        <f>SUM(AK14:AK1747)</f>
        <v>1428423.7399999995</v>
      </c>
      <c r="AL1748" s="140" t="s">
        <v>31</v>
      </c>
      <c r="AM1748" s="142">
        <f>SUM(AM14:AM1747)</f>
        <v>0</v>
      </c>
      <c r="AN1748" s="140" t="s">
        <v>31</v>
      </c>
      <c r="AO1748" s="142">
        <f>SUM(AO14:AO1747)</f>
        <v>0</v>
      </c>
      <c r="AP1748" s="140" t="s">
        <v>30</v>
      </c>
      <c r="AQ1748" s="142">
        <f>SUM(AQ14:AQ1747)</f>
        <v>13872839.710000012</v>
      </c>
      <c r="AR1748" s="144" t="s">
        <v>29</v>
      </c>
      <c r="AS1748" s="142">
        <f>SUM(AS14:AS1747)</f>
        <v>1999009.5000000009</v>
      </c>
      <c r="AT1748" s="38"/>
      <c r="AU1748" s="21"/>
      <c r="AV1748" s="24"/>
      <c r="AW1748" s="23" t="s">
        <v>22</v>
      </c>
    </row>
    <row r="1749" spans="1:64" s="9" customFormat="1" ht="45" customHeight="1" thickBot="1" x14ac:dyDescent="0.25">
      <c r="A1749" s="41"/>
      <c r="B1749" s="41"/>
      <c r="C1749" s="146" t="s">
        <v>28</v>
      </c>
      <c r="D1749" s="147"/>
      <c r="E1749" s="147"/>
      <c r="F1749" s="148"/>
      <c r="G1749" s="40" t="s">
        <v>26</v>
      </c>
      <c r="H1749" s="40" t="s">
        <v>27</v>
      </c>
      <c r="I1749" s="40" t="s">
        <v>26</v>
      </c>
      <c r="J1749" s="39">
        <v>-4231</v>
      </c>
      <c r="K1749" s="150"/>
      <c r="L1749" s="152"/>
      <c r="M1749" s="143"/>
      <c r="N1749" s="141"/>
      <c r="O1749" s="143"/>
      <c r="P1749" s="141"/>
      <c r="Q1749" s="143"/>
      <c r="R1749" s="141"/>
      <c r="S1749" s="143"/>
      <c r="T1749" s="141"/>
      <c r="U1749" s="143"/>
      <c r="V1749" s="141"/>
      <c r="W1749" s="143"/>
      <c r="X1749" s="141"/>
      <c r="Y1749" s="143"/>
      <c r="Z1749" s="141"/>
      <c r="AA1749" s="143"/>
      <c r="AB1749" s="141"/>
      <c r="AC1749" s="143"/>
      <c r="AD1749" s="141"/>
      <c r="AE1749" s="143"/>
      <c r="AF1749" s="141"/>
      <c r="AG1749" s="143"/>
      <c r="AH1749" s="141"/>
      <c r="AI1749" s="143"/>
      <c r="AJ1749" s="141"/>
      <c r="AK1749" s="143"/>
      <c r="AL1749" s="141"/>
      <c r="AM1749" s="143"/>
      <c r="AN1749" s="141"/>
      <c r="AO1749" s="143"/>
      <c r="AP1749" s="141"/>
      <c r="AQ1749" s="143"/>
      <c r="AR1749" s="145"/>
      <c r="AS1749" s="143"/>
      <c r="AT1749" s="38"/>
      <c r="AU1749" s="21"/>
      <c r="AV1749" s="24"/>
      <c r="AW1749" s="23" t="s">
        <v>22</v>
      </c>
    </row>
    <row r="1750" spans="1:64" s="9" customFormat="1" ht="28.5" customHeight="1" x14ac:dyDescent="0.2">
      <c r="C1750" s="37"/>
      <c r="D1750" s="36"/>
      <c r="E1750" s="36"/>
      <c r="F1750" s="36"/>
      <c r="G1750" s="36"/>
      <c r="H1750" s="36"/>
      <c r="I1750" s="36"/>
      <c r="J1750" s="36"/>
      <c r="K1750" s="36"/>
      <c r="L1750" s="36"/>
      <c r="M1750" s="36"/>
      <c r="N1750" s="26"/>
      <c r="O1750" s="26"/>
      <c r="P1750" s="26"/>
      <c r="Q1750" s="26"/>
      <c r="R1750" s="26"/>
      <c r="S1750" s="26"/>
      <c r="T1750" s="26"/>
      <c r="U1750" s="26"/>
      <c r="V1750" s="26"/>
      <c r="W1750" s="26"/>
      <c r="X1750" s="26"/>
      <c r="Y1750" s="26"/>
      <c r="Z1750" s="26"/>
      <c r="AA1750" s="26"/>
      <c r="AB1750" s="26"/>
      <c r="AC1750" s="26"/>
      <c r="AD1750" s="26"/>
      <c r="AE1750" s="26"/>
      <c r="AF1750" s="26"/>
      <c r="AG1750" s="26"/>
      <c r="AH1750" s="26"/>
      <c r="AI1750" s="26"/>
      <c r="AJ1750" s="26"/>
      <c r="AK1750" s="26"/>
      <c r="AL1750" s="26"/>
      <c r="AM1750" s="26"/>
      <c r="AN1750" s="26"/>
      <c r="AO1750" s="26"/>
      <c r="AP1750" s="25"/>
      <c r="AQ1750" s="35"/>
      <c r="AR1750" s="25"/>
      <c r="AS1750" s="25"/>
      <c r="AT1750" s="25"/>
      <c r="AU1750" s="21"/>
      <c r="AV1750" s="24"/>
      <c r="AW1750" s="23" t="s">
        <v>22</v>
      </c>
    </row>
    <row r="1751" spans="1:64" s="9" customFormat="1" ht="28.5" customHeight="1" x14ac:dyDescent="0.2">
      <c r="C1751" s="138" t="s">
        <v>25</v>
      </c>
      <c r="D1751" s="139"/>
      <c r="F1751"/>
      <c r="G1751"/>
      <c r="H1751"/>
      <c r="I1751"/>
      <c r="J1751"/>
      <c r="K1751"/>
      <c r="L1751"/>
      <c r="M1751"/>
      <c r="N1751"/>
      <c r="O1751"/>
      <c r="P1751"/>
      <c r="Q1751"/>
      <c r="R1751"/>
      <c r="S1751"/>
      <c r="T1751"/>
      <c r="U1751"/>
      <c r="V1751"/>
      <c r="W1751"/>
      <c r="X1751"/>
      <c r="Y1751"/>
      <c r="Z1751"/>
      <c r="AA1751"/>
      <c r="AB1751"/>
      <c r="AC1751"/>
      <c r="AD1751"/>
      <c r="AE1751"/>
      <c r="AF1751"/>
      <c r="AG1751"/>
      <c r="AH1751"/>
      <c r="AI1751"/>
      <c r="AJ1751"/>
      <c r="AK1751"/>
      <c r="AL1751"/>
      <c r="AM1751"/>
      <c r="AN1751"/>
      <c r="AO1751"/>
      <c r="AP1751"/>
      <c r="AQ1751"/>
      <c r="AR1751"/>
      <c r="AS1751"/>
      <c r="AT1751"/>
      <c r="AU1751" s="21"/>
      <c r="AV1751" s="24"/>
      <c r="AW1751" s="23" t="s">
        <v>22</v>
      </c>
    </row>
    <row r="1752" spans="1:64" s="9" customFormat="1" ht="48" customHeight="1" x14ac:dyDescent="0.2">
      <c r="C1752" s="34"/>
      <c r="D1752" s="32" t="s">
        <v>24</v>
      </c>
      <c r="F1752"/>
      <c r="G1752"/>
      <c r="H1752"/>
      <c r="I1752"/>
      <c r="J1752"/>
      <c r="K1752"/>
      <c r="L1752"/>
      <c r="M1752"/>
      <c r="N1752"/>
      <c r="O1752"/>
      <c r="P1752"/>
      <c r="Q1752"/>
      <c r="R1752"/>
      <c r="S1752"/>
      <c r="T1752"/>
      <c r="U1752"/>
      <c r="V1752"/>
      <c r="W1752"/>
      <c r="X1752"/>
      <c r="Y1752"/>
      <c r="Z1752"/>
      <c r="AA1752"/>
      <c r="AB1752"/>
      <c r="AC1752"/>
      <c r="AD1752"/>
      <c r="AE1752"/>
      <c r="AF1752"/>
      <c r="AG1752"/>
      <c r="AH1752"/>
      <c r="AI1752"/>
      <c r="AJ1752"/>
      <c r="AK1752"/>
      <c r="AL1752"/>
      <c r="AM1752"/>
      <c r="AN1752"/>
      <c r="AO1752"/>
      <c r="AP1752"/>
      <c r="AQ1752"/>
      <c r="AR1752"/>
      <c r="AS1752"/>
      <c r="AT1752"/>
      <c r="AU1752" s="21"/>
      <c r="AV1752" s="24"/>
      <c r="AW1752" s="23" t="s">
        <v>22</v>
      </c>
    </row>
    <row r="1753" spans="1:64" s="9" customFormat="1" ht="48.75" customHeight="1" x14ac:dyDescent="0.2">
      <c r="C1753" s="33"/>
      <c r="D1753" s="32" t="s">
        <v>23</v>
      </c>
      <c r="E1753" s="31"/>
      <c r="F1753"/>
      <c r="G1753"/>
      <c r="H1753"/>
      <c r="I1753"/>
      <c r="J1753"/>
      <c r="K1753"/>
      <c r="L1753"/>
      <c r="M1753"/>
      <c r="N1753"/>
      <c r="O1753"/>
      <c r="P1753"/>
      <c r="Q1753"/>
      <c r="R1753"/>
      <c r="S1753"/>
      <c r="T1753"/>
      <c r="U1753"/>
      <c r="V1753"/>
      <c r="W1753"/>
      <c r="X1753"/>
      <c r="Y1753"/>
      <c r="Z1753"/>
      <c r="AA1753"/>
      <c r="AB1753"/>
      <c r="AC1753"/>
      <c r="AD1753"/>
      <c r="AE1753"/>
      <c r="AF1753"/>
      <c r="AG1753"/>
      <c r="AH1753"/>
      <c r="AI1753"/>
      <c r="AJ1753"/>
      <c r="AK1753"/>
      <c r="AL1753"/>
      <c r="AM1753"/>
      <c r="AN1753"/>
      <c r="AO1753"/>
      <c r="AP1753"/>
      <c r="AQ1753"/>
      <c r="AR1753"/>
      <c r="AS1753"/>
      <c r="AT1753"/>
      <c r="AU1753" s="21"/>
      <c r="AV1753" s="24"/>
      <c r="AW1753" s="23" t="s">
        <v>22</v>
      </c>
    </row>
    <row r="1754" spans="1:64" s="9" customFormat="1" ht="47.25" customHeight="1" x14ac:dyDescent="0.2">
      <c r="C1754"/>
      <c r="D1754"/>
      <c r="E1754" s="31"/>
      <c r="F1754"/>
      <c r="G1754"/>
      <c r="H1754"/>
      <c r="I1754"/>
      <c r="J1754"/>
      <c r="K1754"/>
      <c r="L1754"/>
      <c r="M1754"/>
      <c r="N1754"/>
      <c r="O1754"/>
      <c r="P1754"/>
      <c r="Q1754"/>
      <c r="R1754"/>
      <c r="S1754"/>
      <c r="T1754"/>
      <c r="U1754"/>
      <c r="V1754"/>
      <c r="W1754"/>
      <c r="X1754"/>
      <c r="Y1754"/>
      <c r="Z1754"/>
      <c r="AA1754"/>
      <c r="AB1754"/>
      <c r="AC1754"/>
      <c r="AD1754"/>
      <c r="AE1754"/>
      <c r="AF1754"/>
      <c r="AG1754"/>
      <c r="AH1754"/>
      <c r="AI1754"/>
      <c r="AJ1754"/>
      <c r="AK1754"/>
      <c r="AL1754"/>
      <c r="AM1754"/>
      <c r="AN1754"/>
      <c r="AO1754"/>
      <c r="AP1754"/>
      <c r="AQ1754"/>
      <c r="AR1754"/>
      <c r="AS1754"/>
      <c r="AT1754"/>
      <c r="AU1754" s="21"/>
      <c r="AV1754" s="24"/>
      <c r="AW1754" s="23" t="s">
        <v>22</v>
      </c>
    </row>
    <row r="1755" spans="1:64" s="9" customFormat="1" ht="18" customHeight="1" x14ac:dyDescent="0.2">
      <c r="C1755" s="18"/>
      <c r="D1755" s="18"/>
      <c r="E1755" s="30"/>
      <c r="F1755" s="29"/>
      <c r="G1755" s="29"/>
      <c r="H1755" s="29"/>
      <c r="I1755" s="29"/>
      <c r="J1755" s="29"/>
      <c r="K1755" s="28"/>
      <c r="L1755" s="28"/>
      <c r="M1755" s="27"/>
      <c r="O1755" s="4"/>
      <c r="P1755" s="26"/>
      <c r="Q1755" s="26"/>
      <c r="R1755" s="26"/>
      <c r="S1755" s="26"/>
      <c r="T1755" s="26"/>
      <c r="U1755" s="26"/>
      <c r="V1755" s="26"/>
      <c r="W1755" s="26"/>
      <c r="X1755" s="26"/>
      <c r="Y1755" s="26"/>
      <c r="Z1755" s="26"/>
      <c r="AA1755" s="26"/>
      <c r="AB1755" s="26"/>
      <c r="AC1755" s="26"/>
      <c r="AD1755" s="26"/>
      <c r="AE1755" s="26"/>
      <c r="AF1755" s="26"/>
      <c r="AG1755" s="26"/>
      <c r="AH1755" s="26"/>
      <c r="AI1755" s="26"/>
      <c r="AJ1755" s="26"/>
      <c r="AK1755" s="26"/>
      <c r="AL1755" s="26"/>
      <c r="AM1755" s="26"/>
      <c r="AN1755" s="26"/>
      <c r="AO1755" s="26"/>
      <c r="AP1755" s="25"/>
      <c r="AU1755" s="21"/>
      <c r="AV1755" s="24"/>
      <c r="AW1755" s="23"/>
    </row>
    <row r="1756" spans="1:64" s="12" customFormat="1" ht="20.25" customHeight="1" x14ac:dyDescent="0.2">
      <c r="C1756" s="134" t="s">
        <v>21</v>
      </c>
      <c r="D1756" s="134"/>
      <c r="E1756" s="134"/>
      <c r="F1756" s="134"/>
      <c r="G1756" s="134"/>
      <c r="H1756" s="134"/>
      <c r="I1756" s="134"/>
      <c r="J1756" s="134"/>
      <c r="K1756" s="134"/>
      <c r="L1756" s="134"/>
      <c r="M1756" s="134"/>
      <c r="N1756" s="134"/>
      <c r="O1756" s="134"/>
      <c r="P1756" s="134"/>
      <c r="Q1756" s="134"/>
      <c r="R1756" s="134"/>
      <c r="S1756" s="134"/>
      <c r="T1756" s="134"/>
      <c r="U1756" s="134"/>
      <c r="V1756" s="134"/>
      <c r="W1756" s="134"/>
      <c r="X1756" s="134"/>
      <c r="Y1756" s="134"/>
      <c r="Z1756" s="134"/>
      <c r="AA1756" s="134"/>
      <c r="AB1756" s="134"/>
      <c r="AC1756" s="134"/>
      <c r="AD1756" s="134"/>
      <c r="AE1756" s="134"/>
      <c r="AF1756" s="134"/>
      <c r="AG1756" s="134"/>
      <c r="AH1756" s="134"/>
      <c r="AI1756" s="134"/>
      <c r="AJ1756" s="134"/>
      <c r="AK1756" s="134"/>
      <c r="AL1756" s="134"/>
      <c r="AM1756" s="134"/>
      <c r="AN1756" s="134"/>
      <c r="AO1756" s="134"/>
      <c r="AP1756" s="134"/>
      <c r="AQ1756" s="134"/>
      <c r="AR1756" s="134"/>
      <c r="AS1756" s="134"/>
      <c r="AT1756" s="22"/>
      <c r="AU1756" s="21"/>
      <c r="AV1756" s="18"/>
      <c r="AW1756" s="18"/>
      <c r="AX1756" s="9"/>
      <c r="AY1756" s="9"/>
      <c r="AZ1756" s="9"/>
      <c r="BA1756" s="9"/>
      <c r="BB1756" s="9"/>
      <c r="BC1756" s="9"/>
      <c r="BD1756" s="9"/>
      <c r="BE1756" s="9"/>
      <c r="BF1756" s="9"/>
      <c r="BG1756" s="9"/>
      <c r="BH1756" s="9"/>
      <c r="BI1756" s="9"/>
      <c r="BJ1756" s="9"/>
      <c r="BK1756" s="9"/>
      <c r="BL1756" s="9"/>
    </row>
    <row r="1757" spans="1:64" s="12" customFormat="1" ht="12.75" x14ac:dyDescent="0.2">
      <c r="C1757" s="9"/>
      <c r="O1757" s="11"/>
      <c r="P1757" s="11"/>
      <c r="Q1757" s="11"/>
      <c r="R1757" s="11"/>
      <c r="S1757" s="11"/>
      <c r="T1757" s="11"/>
      <c r="U1757" s="11"/>
      <c r="V1757" s="11"/>
      <c r="W1757" s="11"/>
      <c r="X1757" s="11"/>
      <c r="Y1757" s="11"/>
      <c r="Z1757" s="11"/>
      <c r="AA1757" s="11"/>
      <c r="AB1757" s="11"/>
      <c r="AC1757" s="11"/>
      <c r="AD1757" s="11"/>
      <c r="AE1757" s="11"/>
      <c r="AF1757" s="11"/>
      <c r="AG1757" s="11"/>
      <c r="AH1757" s="11"/>
      <c r="AI1757" s="11"/>
      <c r="AJ1757" s="11"/>
      <c r="AK1757" s="11"/>
      <c r="AL1757" s="11"/>
      <c r="AM1757" s="11"/>
      <c r="AN1757" s="11"/>
      <c r="AO1757" s="11"/>
      <c r="AP1757" s="19"/>
      <c r="AS1757" s="20"/>
      <c r="AT1757" s="20"/>
      <c r="AV1757" s="18"/>
      <c r="AW1757" s="18"/>
      <c r="AX1757" s="9"/>
      <c r="AY1757" s="9"/>
      <c r="AZ1757" s="9"/>
      <c r="BA1757" s="9"/>
      <c r="BB1757" s="9"/>
      <c r="BC1757" s="9"/>
      <c r="BD1757" s="9"/>
      <c r="BE1757" s="9"/>
      <c r="BF1757" s="9"/>
      <c r="BG1757" s="9"/>
      <c r="BH1757" s="9"/>
      <c r="BI1757" s="9"/>
      <c r="BJ1757" s="9"/>
      <c r="BK1757" s="9"/>
      <c r="BL1757" s="9"/>
    </row>
    <row r="1758" spans="1:64" s="12" customFormat="1" ht="12.75" x14ac:dyDescent="0.2">
      <c r="C1758" s="10"/>
      <c r="E1758" s="10"/>
      <c r="F1758" s="9"/>
      <c r="G1758" s="13"/>
      <c r="H1758" s="13"/>
      <c r="I1758" s="13"/>
      <c r="J1758" s="13"/>
      <c r="K1758" s="11"/>
      <c r="L1758" s="11"/>
      <c r="M1758" s="11"/>
      <c r="N1758" s="11"/>
      <c r="O1758" s="11"/>
      <c r="P1758" s="11"/>
      <c r="Q1758" s="11"/>
      <c r="R1758" s="11"/>
      <c r="S1758" s="11"/>
      <c r="T1758" s="11"/>
      <c r="U1758" s="11"/>
      <c r="V1758" s="11"/>
      <c r="W1758" s="11"/>
      <c r="X1758" s="11"/>
      <c r="Y1758" s="11"/>
      <c r="Z1758" s="11"/>
      <c r="AA1758" s="11"/>
      <c r="AB1758" s="11"/>
      <c r="AC1758" s="11"/>
      <c r="AD1758" s="11"/>
      <c r="AE1758" s="11"/>
      <c r="AF1758" s="11"/>
      <c r="AG1758" s="11"/>
      <c r="AH1758" s="11"/>
      <c r="AI1758" s="11"/>
      <c r="AJ1758" s="11"/>
      <c r="AK1758" s="11"/>
      <c r="AL1758" s="11"/>
      <c r="AM1758" s="11"/>
      <c r="AN1758" s="11"/>
      <c r="AO1758" s="11"/>
      <c r="AP1758" s="8"/>
      <c r="AQ1758" s="19"/>
      <c r="AR1758" s="8"/>
      <c r="AS1758" s="8"/>
      <c r="AT1758" s="8"/>
      <c r="AV1758" s="18"/>
      <c r="AW1758" s="18"/>
      <c r="AX1758" s="9"/>
      <c r="AY1758" s="9"/>
      <c r="AZ1758" s="9"/>
      <c r="BA1758" s="9"/>
      <c r="BB1758" s="9"/>
      <c r="BC1758" s="9"/>
      <c r="BD1758" s="9"/>
      <c r="BE1758" s="9"/>
      <c r="BF1758" s="9"/>
      <c r="BG1758" s="9"/>
      <c r="BH1758" s="9"/>
      <c r="BI1758" s="9"/>
      <c r="BJ1758" s="9"/>
      <c r="BK1758" s="9"/>
      <c r="BL1758" s="9"/>
    </row>
    <row r="1759" spans="1:64" s="12" customFormat="1" x14ac:dyDescent="0.2">
      <c r="C1759" s="10"/>
      <c r="D1759" s="9"/>
      <c r="E1759" s="10"/>
      <c r="F1759" s="9"/>
      <c r="G1759" s="13"/>
      <c r="H1759" s="13"/>
      <c r="I1759" s="13"/>
      <c r="J1759" s="13"/>
      <c r="K1759" s="11"/>
      <c r="L1759" s="11"/>
      <c r="M1759" s="11"/>
      <c r="N1759" s="11"/>
      <c r="O1759" s="11"/>
      <c r="P1759" s="11"/>
      <c r="Q1759" s="11"/>
      <c r="R1759" s="11"/>
      <c r="S1759" s="11"/>
      <c r="T1759" s="11"/>
      <c r="U1759" s="11"/>
      <c r="V1759" s="11"/>
      <c r="W1759" s="11"/>
      <c r="X1759" s="11"/>
      <c r="Y1759" s="11"/>
      <c r="Z1759" s="11"/>
      <c r="AA1759" s="11"/>
      <c r="AB1759" s="11"/>
      <c r="AC1759" s="11"/>
      <c r="AD1759" s="11"/>
      <c r="AE1759" s="11"/>
      <c r="AF1759" s="11"/>
      <c r="AG1759" s="11"/>
      <c r="AH1759" s="11"/>
      <c r="AI1759" s="11"/>
      <c r="AJ1759" s="11"/>
      <c r="AK1759" s="11"/>
      <c r="AL1759" s="11"/>
      <c r="AM1759" s="11"/>
      <c r="AN1759" s="11"/>
      <c r="AO1759" s="11"/>
      <c r="AP1759" s="8"/>
      <c r="AQ1759" s="8"/>
      <c r="AR1759" s="8"/>
      <c r="AS1759" s="8"/>
      <c r="AT1759" s="8"/>
      <c r="AW1759" s="9"/>
      <c r="AX1759" s="9"/>
      <c r="AY1759" s="9"/>
      <c r="AZ1759" s="9"/>
      <c r="BA1759" s="9"/>
      <c r="BB1759" s="9"/>
      <c r="BC1759" s="9"/>
      <c r="BD1759" s="9"/>
      <c r="BE1759" s="9"/>
      <c r="BF1759" s="9"/>
      <c r="BG1759" s="9"/>
      <c r="BH1759" s="9"/>
      <c r="BI1759" s="9"/>
      <c r="BJ1759" s="9"/>
      <c r="BK1759" s="9"/>
      <c r="BL1759" s="9"/>
    </row>
    <row r="1760" spans="1:64" s="11" customFormat="1" x14ac:dyDescent="0.2">
      <c r="C1760" s="10"/>
      <c r="D1760" s="9"/>
      <c r="E1760" s="10"/>
      <c r="F1760" s="9"/>
      <c r="G1760" s="13"/>
      <c r="H1760" s="13"/>
      <c r="I1760" s="13"/>
      <c r="J1760" s="13"/>
      <c r="AP1760" s="8"/>
      <c r="AQ1760" s="8"/>
      <c r="AR1760" s="8"/>
      <c r="AS1760" s="8"/>
      <c r="AT1760" s="8"/>
      <c r="AU1760" s="12"/>
      <c r="AV1760" s="12"/>
      <c r="AW1760" s="9"/>
      <c r="AX1760" s="9"/>
      <c r="AY1760" s="9"/>
      <c r="AZ1760" s="9"/>
      <c r="BA1760" s="9"/>
      <c r="BB1760" s="9"/>
      <c r="BC1760" s="9"/>
      <c r="BD1760" s="9"/>
      <c r="BE1760" s="9"/>
      <c r="BF1760" s="9"/>
      <c r="BG1760" s="9"/>
      <c r="BH1760" s="9"/>
      <c r="BI1760" s="9"/>
      <c r="BJ1760" s="9"/>
      <c r="BK1760" s="9"/>
      <c r="BL1760" s="9"/>
    </row>
    <row r="1761" spans="3:64" s="11" customFormat="1" x14ac:dyDescent="0.2">
      <c r="C1761" s="10"/>
      <c r="D1761" s="9"/>
      <c r="E1761" s="10"/>
      <c r="F1761" s="9"/>
      <c r="G1761" s="13"/>
      <c r="H1761" s="13"/>
      <c r="I1761" s="13"/>
      <c r="J1761" s="13"/>
      <c r="AP1761" s="8"/>
      <c r="AQ1761" s="8"/>
      <c r="AR1761" s="8"/>
      <c r="AS1761" s="8"/>
      <c r="AT1761" s="8"/>
      <c r="AU1761" s="12"/>
      <c r="AV1761" s="12"/>
      <c r="AW1761" s="9"/>
      <c r="AX1761" s="9"/>
      <c r="AY1761" s="9"/>
      <c r="AZ1761" s="9"/>
      <c r="BA1761" s="9"/>
      <c r="BB1761" s="9"/>
      <c r="BC1761" s="9"/>
      <c r="BD1761" s="9"/>
      <c r="BE1761" s="9"/>
      <c r="BF1761" s="9"/>
      <c r="BG1761" s="9"/>
      <c r="BH1761" s="9"/>
      <c r="BI1761" s="9"/>
      <c r="BJ1761" s="9"/>
      <c r="BK1761" s="9"/>
      <c r="BL1761" s="9"/>
    </row>
    <row r="1762" spans="3:64" s="11" customFormat="1" ht="12.75" hidden="1" thickBot="1" x14ac:dyDescent="0.25">
      <c r="C1762" s="10"/>
      <c r="D1762" s="17" t="s">
        <v>20</v>
      </c>
      <c r="E1762" s="10"/>
      <c r="F1762" s="9"/>
      <c r="G1762" s="13"/>
      <c r="H1762" s="13"/>
      <c r="I1762" s="13"/>
      <c r="J1762" s="13"/>
      <c r="AP1762" s="8"/>
      <c r="AQ1762" s="8"/>
      <c r="AR1762" s="8"/>
      <c r="AS1762" s="8"/>
      <c r="AT1762" s="8"/>
      <c r="AU1762" s="12"/>
      <c r="AV1762" s="12"/>
      <c r="AW1762" s="9"/>
      <c r="AX1762" s="9"/>
      <c r="AY1762" s="9"/>
      <c r="AZ1762" s="9"/>
      <c r="BA1762" s="9"/>
      <c r="BB1762" s="9"/>
      <c r="BC1762" s="9"/>
      <c r="BD1762" s="9"/>
      <c r="BE1762" s="9"/>
      <c r="BF1762" s="9"/>
      <c r="BG1762" s="9"/>
      <c r="BH1762" s="9"/>
      <c r="BI1762" s="9"/>
      <c r="BJ1762" s="9"/>
      <c r="BK1762" s="9"/>
      <c r="BL1762" s="9"/>
    </row>
    <row r="1763" spans="3:64" s="11" customFormat="1" hidden="1" x14ac:dyDescent="0.2">
      <c r="C1763" s="10"/>
      <c r="D1763" s="16" t="s">
        <v>19</v>
      </c>
      <c r="E1763" s="10"/>
      <c r="F1763" s="9"/>
      <c r="G1763" s="13"/>
      <c r="H1763" s="13"/>
      <c r="I1763" s="13"/>
      <c r="J1763" s="13"/>
      <c r="AP1763" s="8"/>
      <c r="AQ1763" s="8"/>
      <c r="AR1763" s="8"/>
      <c r="AS1763" s="8"/>
      <c r="AT1763" s="8"/>
      <c r="AU1763" s="12"/>
      <c r="AV1763" s="12"/>
      <c r="AW1763" s="9"/>
      <c r="AX1763" s="9"/>
      <c r="AY1763" s="9"/>
      <c r="AZ1763" s="9"/>
      <c r="BA1763" s="9"/>
      <c r="BB1763" s="9"/>
      <c r="BC1763" s="9"/>
      <c r="BD1763" s="9"/>
      <c r="BE1763" s="9"/>
      <c r="BF1763" s="9"/>
      <c r="BG1763" s="9"/>
      <c r="BH1763" s="9"/>
      <c r="BI1763" s="9"/>
      <c r="BJ1763" s="9"/>
      <c r="BK1763" s="9"/>
      <c r="BL1763" s="9"/>
    </row>
    <row r="1764" spans="3:64" s="11" customFormat="1" hidden="1" x14ac:dyDescent="0.2">
      <c r="C1764" s="10"/>
      <c r="D1764" s="16" t="s">
        <v>18</v>
      </c>
      <c r="E1764" s="10"/>
      <c r="F1764" s="9"/>
      <c r="G1764" s="13"/>
      <c r="H1764" s="13"/>
      <c r="I1764" s="13"/>
      <c r="J1764" s="13"/>
      <c r="AP1764" s="8"/>
      <c r="AQ1764" s="8"/>
      <c r="AR1764" s="8"/>
      <c r="AS1764" s="8"/>
      <c r="AT1764" s="8"/>
      <c r="AU1764" s="12"/>
      <c r="AV1764" s="12"/>
      <c r="AW1764" s="9"/>
      <c r="AX1764" s="9"/>
      <c r="AY1764" s="9"/>
      <c r="AZ1764" s="9"/>
      <c r="BA1764" s="9"/>
      <c r="BB1764" s="9"/>
      <c r="BC1764" s="9"/>
      <c r="BD1764" s="9"/>
      <c r="BE1764" s="9"/>
      <c r="BF1764" s="9"/>
      <c r="BG1764" s="9"/>
      <c r="BH1764" s="9"/>
      <c r="BI1764" s="9"/>
      <c r="BJ1764" s="9"/>
      <c r="BK1764" s="9"/>
      <c r="BL1764" s="9"/>
    </row>
    <row r="1765" spans="3:64" s="11" customFormat="1" hidden="1" x14ac:dyDescent="0.2">
      <c r="C1765" s="10"/>
      <c r="D1765" s="16" t="s">
        <v>17</v>
      </c>
      <c r="E1765" s="10"/>
      <c r="F1765" s="9"/>
      <c r="G1765" s="13"/>
      <c r="H1765" s="13"/>
      <c r="I1765" s="13"/>
      <c r="J1765" s="13"/>
      <c r="AP1765" s="8"/>
      <c r="AQ1765" s="8"/>
      <c r="AR1765" s="8"/>
      <c r="AS1765" s="8"/>
      <c r="AT1765" s="8"/>
      <c r="AU1765" s="12"/>
      <c r="AV1765" s="12"/>
      <c r="AW1765" s="9"/>
      <c r="AX1765" s="9"/>
      <c r="AY1765" s="9"/>
      <c r="AZ1765" s="9"/>
      <c r="BA1765" s="9"/>
      <c r="BB1765" s="9"/>
      <c r="BC1765" s="9"/>
      <c r="BD1765" s="9"/>
      <c r="BE1765" s="9"/>
      <c r="BF1765" s="9"/>
      <c r="BG1765" s="9"/>
      <c r="BH1765" s="9"/>
      <c r="BI1765" s="9"/>
      <c r="BJ1765" s="9"/>
      <c r="BK1765" s="9"/>
      <c r="BL1765" s="9"/>
    </row>
    <row r="1766" spans="3:64" s="11" customFormat="1" hidden="1" x14ac:dyDescent="0.2">
      <c r="C1766" s="10"/>
      <c r="D1766" s="16" t="s">
        <v>16</v>
      </c>
      <c r="E1766" s="10"/>
      <c r="F1766" s="9"/>
      <c r="G1766" s="13"/>
      <c r="H1766" s="13"/>
      <c r="I1766" s="13"/>
      <c r="J1766" s="13"/>
      <c r="AP1766" s="8"/>
      <c r="AQ1766" s="8"/>
      <c r="AR1766" s="8"/>
      <c r="AS1766" s="8"/>
      <c r="AT1766" s="8"/>
      <c r="AU1766" s="12"/>
      <c r="AV1766" s="12"/>
      <c r="AW1766" s="9"/>
      <c r="AX1766" s="9"/>
      <c r="AY1766" s="9"/>
      <c r="AZ1766" s="9"/>
      <c r="BA1766" s="9"/>
      <c r="BB1766" s="9"/>
      <c r="BC1766" s="9"/>
      <c r="BD1766" s="9"/>
      <c r="BE1766" s="9"/>
      <c r="BF1766" s="9"/>
      <c r="BG1766" s="9"/>
      <c r="BH1766" s="9"/>
      <c r="BI1766" s="9"/>
      <c r="BJ1766" s="9"/>
      <c r="BK1766" s="9"/>
      <c r="BL1766" s="9"/>
    </row>
    <row r="1767" spans="3:64" s="11" customFormat="1" hidden="1" x14ac:dyDescent="0.2">
      <c r="C1767" s="10"/>
      <c r="D1767" s="16" t="s">
        <v>15</v>
      </c>
      <c r="E1767" s="10"/>
      <c r="F1767" s="9"/>
      <c r="G1767" s="13"/>
      <c r="H1767" s="13"/>
      <c r="I1767" s="13"/>
      <c r="J1767" s="13"/>
      <c r="AP1767" s="8"/>
      <c r="AQ1767" s="8"/>
      <c r="AR1767" s="8"/>
      <c r="AS1767" s="8"/>
      <c r="AT1767" s="8"/>
      <c r="AU1767" s="12"/>
      <c r="AV1767" s="12"/>
      <c r="AW1767" s="9"/>
      <c r="AX1767" s="9"/>
      <c r="AY1767" s="9"/>
      <c r="AZ1767" s="9"/>
      <c r="BA1767" s="9"/>
      <c r="BB1767" s="9"/>
      <c r="BC1767" s="9"/>
      <c r="BD1767" s="9"/>
      <c r="BE1767" s="9"/>
      <c r="BF1767" s="9"/>
      <c r="BG1767" s="9"/>
      <c r="BH1767" s="9"/>
      <c r="BI1767" s="9"/>
      <c r="BJ1767" s="9"/>
      <c r="BK1767" s="9"/>
      <c r="BL1767" s="9"/>
    </row>
    <row r="1768" spans="3:64" s="11" customFormat="1" hidden="1" x14ac:dyDescent="0.2">
      <c r="C1768" s="10"/>
      <c r="D1768" s="16" t="s">
        <v>14</v>
      </c>
      <c r="E1768" s="10"/>
      <c r="F1768" s="9"/>
      <c r="G1768" s="13"/>
      <c r="H1768" s="13"/>
      <c r="I1768" s="13"/>
      <c r="J1768" s="13"/>
      <c r="AP1768" s="8"/>
      <c r="AQ1768" s="8"/>
      <c r="AR1768" s="8"/>
      <c r="AS1768" s="8"/>
      <c r="AT1768" s="8"/>
      <c r="AU1768" s="12"/>
      <c r="AV1768" s="12"/>
      <c r="AW1768" s="9"/>
      <c r="AX1768" s="9"/>
      <c r="AY1768" s="9"/>
      <c r="AZ1768" s="9"/>
      <c r="BA1768" s="9"/>
      <c r="BB1768" s="9"/>
      <c r="BC1768" s="9"/>
      <c r="BD1768" s="9"/>
      <c r="BE1768" s="9"/>
      <c r="BF1768" s="9"/>
      <c r="BG1768" s="9"/>
      <c r="BH1768" s="9"/>
      <c r="BI1768" s="9"/>
      <c r="BJ1768" s="9"/>
      <c r="BK1768" s="9"/>
      <c r="BL1768" s="9"/>
    </row>
    <row r="1769" spans="3:64" s="11" customFormat="1" hidden="1" x14ac:dyDescent="0.2">
      <c r="C1769" s="10"/>
      <c r="D1769" s="16" t="s">
        <v>13</v>
      </c>
      <c r="E1769" s="10"/>
      <c r="F1769" s="9"/>
      <c r="G1769" s="13"/>
      <c r="H1769" s="13"/>
      <c r="I1769" s="13"/>
      <c r="J1769" s="13"/>
      <c r="AP1769" s="8"/>
      <c r="AQ1769" s="8"/>
      <c r="AR1769" s="8"/>
      <c r="AS1769" s="8"/>
      <c r="AT1769" s="8"/>
      <c r="AU1769" s="12"/>
      <c r="AV1769" s="12"/>
      <c r="AW1769" s="9"/>
      <c r="AX1769" s="9"/>
      <c r="AY1769" s="9"/>
      <c r="AZ1769" s="9"/>
      <c r="BA1769" s="9"/>
      <c r="BB1769" s="9"/>
      <c r="BC1769" s="9"/>
      <c r="BD1769" s="9"/>
      <c r="BE1769" s="9"/>
      <c r="BF1769" s="9"/>
      <c r="BG1769" s="9"/>
      <c r="BH1769" s="9"/>
      <c r="BI1769" s="9"/>
      <c r="BJ1769" s="9"/>
      <c r="BK1769" s="9"/>
      <c r="BL1769" s="9"/>
    </row>
    <row r="1770" spans="3:64" s="11" customFormat="1" hidden="1" x14ac:dyDescent="0.2">
      <c r="C1770" s="10"/>
      <c r="D1770" s="16" t="s">
        <v>12</v>
      </c>
      <c r="E1770" s="10"/>
      <c r="F1770" s="9"/>
      <c r="G1770" s="13"/>
      <c r="H1770" s="13"/>
      <c r="I1770" s="13"/>
      <c r="J1770" s="13"/>
      <c r="AP1770" s="8"/>
      <c r="AQ1770" s="8"/>
      <c r="AR1770" s="8"/>
      <c r="AS1770" s="8"/>
      <c r="AT1770" s="8"/>
      <c r="AU1770" s="12"/>
      <c r="AV1770" s="12"/>
      <c r="AW1770" s="9"/>
      <c r="AX1770" s="9"/>
      <c r="AY1770" s="9"/>
      <c r="AZ1770" s="9"/>
      <c r="BA1770" s="9"/>
      <c r="BB1770" s="9"/>
      <c r="BC1770" s="9"/>
      <c r="BD1770" s="9"/>
      <c r="BE1770" s="9"/>
      <c r="BF1770" s="9"/>
      <c r="BG1770" s="9"/>
      <c r="BH1770" s="9"/>
      <c r="BI1770" s="9"/>
      <c r="BJ1770" s="9"/>
      <c r="BK1770" s="9"/>
      <c r="BL1770" s="9"/>
    </row>
    <row r="1771" spans="3:64" s="11" customFormat="1" hidden="1" x14ac:dyDescent="0.2">
      <c r="C1771" s="10"/>
      <c r="D1771" s="16" t="s">
        <v>11</v>
      </c>
      <c r="E1771" s="10"/>
      <c r="F1771" s="9"/>
      <c r="G1771" s="13"/>
      <c r="H1771" s="13"/>
      <c r="I1771" s="13"/>
      <c r="J1771" s="13"/>
      <c r="AP1771" s="8"/>
      <c r="AQ1771" s="8"/>
      <c r="AR1771" s="8"/>
      <c r="AS1771" s="8"/>
      <c r="AT1771" s="8"/>
      <c r="AU1771" s="12"/>
      <c r="AV1771" s="12"/>
      <c r="AW1771" s="9"/>
      <c r="AX1771" s="9"/>
      <c r="AY1771" s="9"/>
      <c r="AZ1771" s="9"/>
      <c r="BA1771" s="9"/>
      <c r="BB1771" s="9"/>
      <c r="BC1771" s="9"/>
      <c r="BD1771" s="9"/>
      <c r="BE1771" s="9"/>
      <c r="BF1771" s="9"/>
      <c r="BG1771" s="9"/>
      <c r="BH1771" s="9"/>
      <c r="BI1771" s="9"/>
      <c r="BJ1771" s="9"/>
      <c r="BK1771" s="9"/>
      <c r="BL1771" s="9"/>
    </row>
    <row r="1772" spans="3:64" s="11" customFormat="1" hidden="1" x14ac:dyDescent="0.2">
      <c r="C1772" s="10"/>
      <c r="D1772" s="16" t="s">
        <v>10</v>
      </c>
      <c r="E1772" s="10"/>
      <c r="F1772" s="9"/>
      <c r="G1772" s="13"/>
      <c r="H1772" s="13"/>
      <c r="I1772" s="13"/>
      <c r="J1772" s="13"/>
      <c r="AP1772" s="8"/>
      <c r="AQ1772" s="8"/>
      <c r="AR1772" s="8"/>
      <c r="AS1772" s="8"/>
      <c r="AT1772" s="8"/>
      <c r="AU1772" s="12"/>
      <c r="AV1772" s="12"/>
      <c r="AW1772" s="9"/>
      <c r="AX1772" s="9"/>
      <c r="AY1772" s="9"/>
      <c r="AZ1772" s="9"/>
      <c r="BA1772" s="9"/>
      <c r="BB1772" s="9"/>
      <c r="BC1772" s="9"/>
      <c r="BD1772" s="9"/>
      <c r="BE1772" s="9"/>
      <c r="BF1772" s="9"/>
      <c r="BG1772" s="9"/>
      <c r="BH1772" s="9"/>
      <c r="BI1772" s="9"/>
      <c r="BJ1772" s="9"/>
      <c r="BK1772" s="9"/>
      <c r="BL1772" s="9"/>
    </row>
    <row r="1773" spans="3:64" s="11" customFormat="1" hidden="1" x14ac:dyDescent="0.2">
      <c r="C1773" s="10"/>
      <c r="D1773" s="16" t="s">
        <v>9</v>
      </c>
      <c r="E1773" s="10"/>
      <c r="F1773" s="9"/>
      <c r="G1773" s="13"/>
      <c r="H1773" s="13"/>
      <c r="I1773" s="13"/>
      <c r="J1773" s="13"/>
      <c r="AP1773" s="8"/>
      <c r="AQ1773" s="8"/>
      <c r="AR1773" s="8"/>
      <c r="AS1773" s="8"/>
      <c r="AT1773" s="8"/>
      <c r="AU1773" s="12"/>
      <c r="AV1773" s="12"/>
      <c r="AW1773" s="9"/>
      <c r="AX1773" s="9"/>
      <c r="AY1773" s="9"/>
      <c r="AZ1773" s="9"/>
      <c r="BA1773" s="9"/>
      <c r="BB1773" s="9"/>
      <c r="BC1773" s="9"/>
      <c r="BD1773" s="9"/>
      <c r="BE1773" s="9"/>
      <c r="BF1773" s="9"/>
      <c r="BG1773" s="9"/>
      <c r="BH1773" s="9"/>
      <c r="BI1773" s="9"/>
      <c r="BJ1773" s="9"/>
      <c r="BK1773" s="9"/>
      <c r="BL1773" s="9"/>
    </row>
    <row r="1774" spans="3:64" s="11" customFormat="1" hidden="1" x14ac:dyDescent="0.2">
      <c r="C1774" s="10"/>
      <c r="D1774" s="16" t="s">
        <v>8</v>
      </c>
      <c r="E1774" s="10"/>
      <c r="F1774" s="9"/>
      <c r="G1774" s="13"/>
      <c r="H1774" s="13"/>
      <c r="I1774" s="13"/>
      <c r="J1774" s="13"/>
      <c r="AP1774" s="8"/>
      <c r="AQ1774" s="8"/>
      <c r="AR1774" s="8"/>
      <c r="AS1774" s="8"/>
      <c r="AT1774" s="8"/>
      <c r="AU1774" s="12"/>
      <c r="AV1774" s="12"/>
      <c r="AW1774" s="9"/>
      <c r="AX1774" s="9"/>
      <c r="AY1774" s="9"/>
      <c r="AZ1774" s="9"/>
      <c r="BA1774" s="9"/>
      <c r="BB1774" s="9"/>
      <c r="BC1774" s="9"/>
      <c r="BD1774" s="9"/>
      <c r="BE1774" s="9"/>
      <c r="BF1774" s="9"/>
      <c r="BG1774" s="9"/>
      <c r="BH1774" s="9"/>
      <c r="BI1774" s="9"/>
      <c r="BJ1774" s="9"/>
      <c r="BK1774" s="9"/>
      <c r="BL1774" s="9"/>
    </row>
    <row r="1775" spans="3:64" s="11" customFormat="1" hidden="1" x14ac:dyDescent="0.2">
      <c r="C1775" s="10"/>
      <c r="D1775" s="16" t="s">
        <v>7</v>
      </c>
      <c r="E1775" s="10"/>
      <c r="F1775" s="9"/>
      <c r="G1775" s="13"/>
      <c r="H1775" s="13"/>
      <c r="I1775" s="13"/>
      <c r="J1775" s="13"/>
      <c r="AP1775" s="8"/>
      <c r="AQ1775" s="8"/>
      <c r="AR1775" s="8"/>
      <c r="AS1775" s="8"/>
      <c r="AT1775" s="8"/>
      <c r="AU1775" s="12"/>
      <c r="AV1775" s="12"/>
      <c r="AW1775" s="9"/>
      <c r="AX1775" s="9"/>
      <c r="AY1775" s="9"/>
      <c r="AZ1775" s="9"/>
      <c r="BA1775" s="9"/>
      <c r="BB1775" s="9"/>
      <c r="BC1775" s="9"/>
      <c r="BD1775" s="9"/>
      <c r="BE1775" s="9"/>
      <c r="BF1775" s="9"/>
      <c r="BG1775" s="9"/>
      <c r="BH1775" s="9"/>
      <c r="BI1775" s="9"/>
      <c r="BJ1775" s="9"/>
      <c r="BK1775" s="9"/>
      <c r="BL1775" s="9"/>
    </row>
    <row r="1776" spans="3:64" s="11" customFormat="1" hidden="1" x14ac:dyDescent="0.2">
      <c r="C1776" s="10"/>
      <c r="D1776" s="16" t="s">
        <v>6</v>
      </c>
      <c r="E1776" s="10"/>
      <c r="F1776" s="9"/>
      <c r="G1776" s="13"/>
      <c r="H1776" s="13"/>
      <c r="I1776" s="13"/>
      <c r="J1776" s="13"/>
      <c r="AP1776" s="8"/>
      <c r="AQ1776" s="8"/>
      <c r="AR1776" s="8"/>
      <c r="AS1776" s="8"/>
      <c r="AT1776" s="8"/>
      <c r="AU1776" s="12"/>
      <c r="AV1776" s="12"/>
      <c r="AW1776" s="9"/>
      <c r="AX1776" s="9"/>
      <c r="AY1776" s="9"/>
      <c r="AZ1776" s="9"/>
      <c r="BA1776" s="9"/>
      <c r="BB1776" s="9"/>
      <c r="BC1776" s="9"/>
      <c r="BD1776" s="9"/>
      <c r="BE1776" s="9"/>
      <c r="BF1776" s="9"/>
      <c r="BG1776" s="9"/>
      <c r="BH1776" s="9"/>
      <c r="BI1776" s="9"/>
      <c r="BJ1776" s="9"/>
      <c r="BK1776" s="9"/>
      <c r="BL1776" s="9"/>
    </row>
    <row r="1777" spans="3:64" s="11" customFormat="1" hidden="1" x14ac:dyDescent="0.2">
      <c r="C1777" s="10"/>
      <c r="D1777" s="16" t="s">
        <v>5</v>
      </c>
      <c r="E1777" s="10"/>
      <c r="F1777" s="9"/>
      <c r="G1777" s="13"/>
      <c r="H1777" s="13"/>
      <c r="I1777" s="13"/>
      <c r="J1777" s="13"/>
      <c r="AP1777" s="8"/>
      <c r="AQ1777" s="8"/>
      <c r="AR1777" s="8"/>
      <c r="AS1777" s="8"/>
      <c r="AT1777" s="8"/>
      <c r="AU1777" s="12"/>
      <c r="AV1777" s="12"/>
      <c r="AW1777" s="9"/>
      <c r="AX1777" s="9"/>
      <c r="AY1777" s="9"/>
      <c r="AZ1777" s="9"/>
      <c r="BA1777" s="9"/>
      <c r="BB1777" s="9"/>
      <c r="BC1777" s="9"/>
      <c r="BD1777" s="9"/>
      <c r="BE1777" s="9"/>
      <c r="BF1777" s="9"/>
      <c r="BG1777" s="9"/>
      <c r="BH1777" s="9"/>
      <c r="BI1777" s="9"/>
      <c r="BJ1777" s="9"/>
      <c r="BK1777" s="9"/>
      <c r="BL1777" s="9"/>
    </row>
    <row r="1778" spans="3:64" s="11" customFormat="1" hidden="1" x14ac:dyDescent="0.2">
      <c r="C1778" s="10"/>
      <c r="D1778" s="16" t="s">
        <v>4</v>
      </c>
      <c r="E1778" s="10"/>
      <c r="F1778" s="9"/>
      <c r="G1778" s="13"/>
      <c r="H1778" s="13"/>
      <c r="I1778" s="13"/>
      <c r="J1778" s="13"/>
      <c r="AP1778" s="8"/>
      <c r="AQ1778" s="8"/>
      <c r="AR1778" s="8"/>
      <c r="AS1778" s="8"/>
      <c r="AT1778" s="8"/>
      <c r="AU1778" s="12"/>
      <c r="AV1778" s="12"/>
      <c r="AW1778" s="9"/>
      <c r="AX1778" s="9"/>
      <c r="AY1778" s="9"/>
      <c r="AZ1778" s="9"/>
      <c r="BA1778" s="9"/>
      <c r="BB1778" s="9"/>
      <c r="BC1778" s="9"/>
      <c r="BD1778" s="9"/>
      <c r="BE1778" s="9"/>
      <c r="BF1778" s="9"/>
      <c r="BG1778" s="9"/>
      <c r="BH1778" s="9"/>
      <c r="BI1778" s="9"/>
      <c r="BJ1778" s="9"/>
      <c r="BK1778" s="9"/>
      <c r="BL1778" s="9"/>
    </row>
    <row r="1779" spans="3:64" s="11" customFormat="1" hidden="1" x14ac:dyDescent="0.2">
      <c r="C1779" s="10"/>
      <c r="D1779" s="16" t="s">
        <v>3</v>
      </c>
      <c r="E1779" s="10"/>
      <c r="F1779" s="9"/>
      <c r="G1779" s="13"/>
      <c r="H1779" s="13"/>
      <c r="I1779" s="13"/>
      <c r="J1779" s="13"/>
      <c r="AP1779" s="8"/>
      <c r="AQ1779" s="8"/>
      <c r="AR1779" s="8"/>
      <c r="AS1779" s="8"/>
      <c r="AT1779" s="8"/>
      <c r="AU1779" s="12"/>
      <c r="AV1779" s="12"/>
      <c r="AW1779" s="9"/>
      <c r="AX1779" s="9"/>
      <c r="AY1779" s="9"/>
      <c r="AZ1779" s="9"/>
      <c r="BA1779" s="9"/>
      <c r="BB1779" s="9"/>
      <c r="BC1779" s="9"/>
      <c r="BD1779" s="9"/>
      <c r="BE1779" s="9"/>
      <c r="BF1779" s="9"/>
      <c r="BG1779" s="9"/>
      <c r="BH1779" s="9"/>
      <c r="BI1779" s="9"/>
      <c r="BJ1779" s="9"/>
      <c r="BK1779" s="9"/>
      <c r="BL1779" s="9"/>
    </row>
    <row r="1780" spans="3:64" s="11" customFormat="1" hidden="1" x14ac:dyDescent="0.2">
      <c r="C1780" s="10"/>
      <c r="D1780" s="16" t="s">
        <v>2</v>
      </c>
      <c r="E1780" s="10"/>
      <c r="F1780" s="9"/>
      <c r="G1780" s="13"/>
      <c r="H1780" s="13"/>
      <c r="I1780" s="13"/>
      <c r="J1780" s="13"/>
      <c r="AP1780" s="8"/>
      <c r="AQ1780" s="8"/>
      <c r="AR1780" s="8"/>
      <c r="AS1780" s="8"/>
      <c r="AT1780" s="8"/>
      <c r="AU1780" s="12"/>
      <c r="AV1780" s="12"/>
      <c r="AW1780" s="9"/>
      <c r="AX1780" s="9"/>
      <c r="AY1780" s="9"/>
      <c r="AZ1780" s="9"/>
      <c r="BA1780" s="9"/>
      <c r="BB1780" s="9"/>
      <c r="BC1780" s="9"/>
      <c r="BD1780" s="9"/>
      <c r="BE1780" s="9"/>
      <c r="BF1780" s="9"/>
      <c r="BG1780" s="9"/>
      <c r="BH1780" s="9"/>
      <c r="BI1780" s="9"/>
      <c r="BJ1780" s="9"/>
      <c r="BK1780" s="9"/>
      <c r="BL1780" s="9"/>
    </row>
    <row r="1781" spans="3:64" s="11" customFormat="1" hidden="1" x14ac:dyDescent="0.2">
      <c r="C1781" s="10"/>
      <c r="D1781" s="16" t="s">
        <v>1</v>
      </c>
      <c r="E1781" s="10"/>
      <c r="F1781" s="9"/>
      <c r="G1781" s="13"/>
      <c r="H1781" s="13"/>
      <c r="I1781" s="13"/>
      <c r="J1781" s="13"/>
      <c r="AP1781" s="8"/>
      <c r="AQ1781" s="8"/>
      <c r="AR1781" s="8"/>
      <c r="AS1781" s="8"/>
      <c r="AT1781" s="8"/>
      <c r="AU1781" s="12"/>
      <c r="AV1781" s="12"/>
      <c r="AW1781" s="9"/>
      <c r="AX1781" s="9"/>
      <c r="AY1781" s="9"/>
      <c r="AZ1781" s="9"/>
      <c r="BA1781" s="9"/>
      <c r="BB1781" s="9"/>
      <c r="BC1781" s="9"/>
      <c r="BD1781" s="9"/>
      <c r="BE1781" s="9"/>
      <c r="BF1781" s="9"/>
      <c r="BG1781" s="9"/>
      <c r="BH1781" s="9"/>
      <c r="BI1781" s="9"/>
      <c r="BJ1781" s="9"/>
      <c r="BK1781" s="9"/>
      <c r="BL1781" s="9"/>
    </row>
    <row r="1782" spans="3:64" s="11" customFormat="1" ht="12.75" hidden="1" thickBot="1" x14ac:dyDescent="0.25">
      <c r="C1782" s="10"/>
      <c r="D1782" s="15" t="s">
        <v>0</v>
      </c>
      <c r="E1782" s="10"/>
      <c r="F1782" s="9"/>
      <c r="G1782" s="13"/>
      <c r="H1782" s="13"/>
      <c r="I1782" s="13"/>
      <c r="J1782" s="13"/>
      <c r="AP1782" s="8"/>
      <c r="AQ1782" s="8"/>
      <c r="AR1782" s="8"/>
      <c r="AS1782" s="8"/>
      <c r="AT1782" s="8"/>
      <c r="AU1782" s="12"/>
      <c r="AV1782" s="12"/>
      <c r="AW1782" s="9"/>
      <c r="AX1782" s="9"/>
      <c r="AY1782" s="9"/>
      <c r="AZ1782" s="9"/>
      <c r="BA1782" s="9"/>
      <c r="BB1782" s="9"/>
      <c r="BC1782" s="9"/>
      <c r="BD1782" s="9"/>
      <c r="BE1782" s="9"/>
      <c r="BF1782" s="9"/>
      <c r="BG1782" s="9"/>
      <c r="BH1782" s="9"/>
      <c r="BI1782" s="9"/>
      <c r="BJ1782" s="9"/>
      <c r="BK1782" s="9"/>
      <c r="BL1782" s="9"/>
    </row>
    <row r="1783" spans="3:64" s="11" customFormat="1" x14ac:dyDescent="0.2">
      <c r="C1783" s="10"/>
      <c r="D1783" s="9"/>
      <c r="E1783" s="10"/>
      <c r="F1783" s="9"/>
      <c r="G1783" s="13"/>
      <c r="H1783" s="13"/>
      <c r="I1783" s="13"/>
      <c r="J1783" s="13"/>
      <c r="AP1783" s="8"/>
      <c r="AQ1783" s="8"/>
      <c r="AR1783" s="8"/>
      <c r="AS1783" s="8"/>
      <c r="AT1783" s="8"/>
      <c r="AU1783" s="12"/>
      <c r="AV1783" s="12"/>
      <c r="AW1783" s="9"/>
      <c r="AX1783" s="9"/>
      <c r="AY1783" s="9"/>
      <c r="AZ1783" s="9"/>
      <c r="BA1783" s="9"/>
      <c r="BB1783" s="9"/>
      <c r="BC1783" s="9"/>
      <c r="BD1783" s="9"/>
      <c r="BE1783" s="9"/>
      <c r="BF1783" s="9"/>
      <c r="BG1783" s="9"/>
      <c r="BH1783" s="9"/>
      <c r="BI1783" s="9"/>
      <c r="BJ1783" s="9"/>
      <c r="BK1783" s="9"/>
      <c r="BL1783" s="9"/>
    </row>
    <row r="1784" spans="3:64" s="11" customFormat="1" x14ac:dyDescent="0.2">
      <c r="C1784" s="10"/>
      <c r="D1784" s="9"/>
      <c r="E1784" s="10"/>
      <c r="F1784" s="9"/>
      <c r="G1784" s="13"/>
      <c r="H1784" s="13"/>
      <c r="I1784" s="13"/>
      <c r="J1784" s="13"/>
      <c r="AP1784" s="8"/>
      <c r="AQ1784" s="8"/>
      <c r="AR1784" s="8"/>
      <c r="AS1784" s="8"/>
      <c r="AT1784" s="8"/>
      <c r="AU1784" s="12"/>
      <c r="AV1784" s="12"/>
      <c r="AW1784" s="9"/>
      <c r="AX1784" s="9"/>
      <c r="AY1784" s="9"/>
      <c r="AZ1784" s="9"/>
      <c r="BA1784" s="9"/>
      <c r="BB1784" s="9"/>
      <c r="BC1784" s="9"/>
      <c r="BD1784" s="9"/>
      <c r="BE1784" s="9"/>
      <c r="BF1784" s="9"/>
      <c r="BG1784" s="9"/>
      <c r="BH1784" s="9"/>
      <c r="BI1784" s="9"/>
      <c r="BJ1784" s="9"/>
      <c r="BK1784" s="9"/>
      <c r="BL1784" s="9"/>
    </row>
    <row r="1785" spans="3:64" s="11" customFormat="1" x14ac:dyDescent="0.2">
      <c r="C1785" s="10"/>
      <c r="D1785" s="9"/>
      <c r="E1785" s="10"/>
      <c r="F1785" s="9"/>
      <c r="G1785" s="13"/>
      <c r="H1785" s="13"/>
      <c r="I1785" s="13"/>
      <c r="J1785" s="13"/>
      <c r="AP1785" s="8"/>
      <c r="AQ1785" s="8"/>
      <c r="AR1785" s="8"/>
      <c r="AS1785" s="8"/>
      <c r="AT1785" s="8"/>
      <c r="AU1785" s="12"/>
      <c r="AV1785" s="12"/>
      <c r="AW1785" s="9"/>
      <c r="AX1785" s="9"/>
      <c r="AY1785" s="9"/>
      <c r="AZ1785" s="9"/>
      <c r="BA1785" s="9"/>
      <c r="BB1785" s="9"/>
      <c r="BC1785" s="9"/>
      <c r="BD1785" s="9"/>
      <c r="BE1785" s="9"/>
      <c r="BF1785" s="9"/>
      <c r="BG1785" s="9"/>
      <c r="BH1785" s="9"/>
      <c r="BI1785" s="9"/>
      <c r="BJ1785" s="9"/>
      <c r="BK1785" s="9"/>
      <c r="BL1785" s="9"/>
    </row>
    <row r="1786" spans="3:64" s="11" customFormat="1" x14ac:dyDescent="0.2">
      <c r="C1786" s="10"/>
      <c r="D1786" s="9"/>
      <c r="E1786" s="10"/>
      <c r="F1786" s="9"/>
      <c r="G1786" s="13"/>
      <c r="H1786" s="13"/>
      <c r="I1786" s="13"/>
      <c r="J1786" s="13"/>
      <c r="AP1786" s="8"/>
      <c r="AQ1786" s="8"/>
      <c r="AR1786" s="8"/>
      <c r="AS1786" s="8"/>
      <c r="AT1786" s="8"/>
      <c r="AU1786" s="12"/>
      <c r="AV1786" s="12"/>
      <c r="AW1786" s="9"/>
      <c r="AX1786" s="9"/>
      <c r="AY1786" s="9"/>
      <c r="AZ1786" s="9"/>
      <c r="BA1786" s="9"/>
      <c r="BB1786" s="9"/>
      <c r="BC1786" s="9"/>
      <c r="BD1786" s="9"/>
      <c r="BE1786" s="9"/>
      <c r="BF1786" s="9"/>
      <c r="BG1786" s="9"/>
      <c r="BH1786" s="9"/>
      <c r="BI1786" s="9"/>
      <c r="BJ1786" s="9"/>
      <c r="BK1786" s="9"/>
      <c r="BL1786" s="9"/>
    </row>
    <row r="1787" spans="3:64" s="11" customFormat="1" x14ac:dyDescent="0.2">
      <c r="C1787" s="10"/>
      <c r="D1787" s="9"/>
      <c r="E1787" s="10"/>
      <c r="F1787" s="9"/>
      <c r="G1787" s="13"/>
      <c r="H1787" s="13"/>
      <c r="I1787" s="13"/>
      <c r="J1787" s="13"/>
      <c r="AP1787" s="8"/>
      <c r="AQ1787" s="8"/>
      <c r="AR1787" s="8"/>
      <c r="AS1787" s="8"/>
      <c r="AT1787" s="8"/>
      <c r="AU1787" s="12"/>
      <c r="AV1787" s="12"/>
      <c r="AW1787" s="9"/>
      <c r="AX1787" s="9"/>
      <c r="AY1787" s="9"/>
      <c r="AZ1787" s="9"/>
      <c r="BA1787" s="9"/>
      <c r="BB1787" s="9"/>
      <c r="BC1787" s="9"/>
      <c r="BD1787" s="9"/>
      <c r="BE1787" s="9"/>
      <c r="BF1787" s="9"/>
      <c r="BG1787" s="9"/>
      <c r="BH1787" s="9"/>
      <c r="BI1787" s="9"/>
      <c r="BJ1787" s="9"/>
      <c r="BK1787" s="9"/>
      <c r="BL1787" s="9"/>
    </row>
    <row r="1788" spans="3:64" s="11" customFormat="1" x14ac:dyDescent="0.2">
      <c r="C1788" s="10"/>
      <c r="D1788" s="9"/>
      <c r="E1788" s="10"/>
      <c r="F1788" s="9"/>
      <c r="G1788" s="13"/>
      <c r="H1788" s="13"/>
      <c r="I1788" s="13"/>
      <c r="J1788" s="13"/>
      <c r="AP1788" s="8"/>
      <c r="AQ1788" s="8"/>
      <c r="AR1788" s="8"/>
      <c r="AS1788" s="8"/>
      <c r="AT1788" s="8"/>
      <c r="AU1788" s="12"/>
      <c r="AV1788" s="12"/>
      <c r="AW1788" s="9"/>
      <c r="AX1788" s="9"/>
      <c r="AY1788" s="9"/>
      <c r="AZ1788" s="9"/>
      <c r="BA1788" s="9"/>
      <c r="BB1788" s="9"/>
      <c r="BC1788" s="9"/>
      <c r="BD1788" s="9"/>
      <c r="BE1788" s="9"/>
      <c r="BF1788" s="9"/>
      <c r="BG1788" s="9"/>
      <c r="BH1788" s="9"/>
      <c r="BI1788" s="9"/>
      <c r="BJ1788" s="9"/>
      <c r="BK1788" s="9"/>
      <c r="BL1788" s="9"/>
    </row>
    <row r="1789" spans="3:64" s="11" customFormat="1" x14ac:dyDescent="0.2">
      <c r="C1789" s="10"/>
      <c r="D1789" s="9"/>
      <c r="E1789" s="10"/>
      <c r="F1789" s="9"/>
      <c r="G1789" s="13"/>
      <c r="H1789" s="13"/>
      <c r="I1789" s="13"/>
      <c r="J1789" s="13"/>
      <c r="AP1789" s="8"/>
      <c r="AQ1789" s="8"/>
      <c r="AR1789" s="8"/>
      <c r="AS1789" s="8"/>
      <c r="AT1789" s="8"/>
      <c r="AU1789" s="12"/>
      <c r="AV1789" s="12"/>
      <c r="AW1789" s="9"/>
      <c r="AX1789" s="9"/>
      <c r="AY1789" s="9"/>
      <c r="AZ1789" s="9"/>
      <c r="BA1789" s="9"/>
      <c r="BB1789" s="9"/>
      <c r="BC1789" s="9"/>
      <c r="BD1789" s="9"/>
      <c r="BE1789" s="9"/>
      <c r="BF1789" s="9"/>
      <c r="BG1789" s="9"/>
      <c r="BH1789" s="9"/>
      <c r="BI1789" s="9"/>
      <c r="BJ1789" s="9"/>
      <c r="BK1789" s="9"/>
      <c r="BL1789" s="9"/>
    </row>
    <row r="1790" spans="3:64" s="11" customFormat="1" x14ac:dyDescent="0.2">
      <c r="C1790" s="10"/>
      <c r="D1790" s="9"/>
      <c r="E1790" s="10"/>
      <c r="F1790" s="9"/>
      <c r="G1790" s="13"/>
      <c r="H1790" s="13"/>
      <c r="I1790" s="13"/>
      <c r="J1790" s="13"/>
      <c r="AP1790" s="8"/>
      <c r="AQ1790" s="8"/>
      <c r="AR1790" s="8"/>
      <c r="AS1790" s="8"/>
      <c r="AT1790" s="8"/>
      <c r="AU1790" s="12"/>
      <c r="AV1790" s="12"/>
      <c r="AW1790" s="9"/>
      <c r="AX1790" s="9"/>
      <c r="AY1790" s="9"/>
      <c r="AZ1790" s="9"/>
      <c r="BA1790" s="9"/>
      <c r="BB1790" s="9"/>
      <c r="BC1790" s="9"/>
      <c r="BD1790" s="9"/>
      <c r="BE1790" s="9"/>
      <c r="BF1790" s="9"/>
      <c r="BG1790" s="9"/>
      <c r="BH1790" s="9"/>
      <c r="BI1790" s="9"/>
      <c r="BJ1790" s="9"/>
      <c r="BK1790" s="9"/>
      <c r="BL1790" s="9"/>
    </row>
    <row r="1791" spans="3:64" s="11" customFormat="1" x14ac:dyDescent="0.2">
      <c r="C1791" s="10"/>
      <c r="D1791" s="9"/>
      <c r="E1791" s="10"/>
      <c r="F1791" s="9"/>
      <c r="G1791" s="13"/>
      <c r="H1791" s="13"/>
      <c r="I1791" s="13"/>
      <c r="J1791" s="13"/>
      <c r="AP1791" s="8"/>
      <c r="AQ1791" s="8"/>
      <c r="AR1791" s="8"/>
      <c r="AS1791" s="8"/>
      <c r="AT1791" s="8"/>
      <c r="AU1791" s="12"/>
      <c r="AV1791" s="12"/>
      <c r="AW1791" s="9"/>
      <c r="AX1791" s="9"/>
      <c r="AY1791" s="9"/>
      <c r="AZ1791" s="9"/>
      <c r="BA1791" s="9"/>
      <c r="BB1791" s="9"/>
      <c r="BC1791" s="9"/>
      <c r="BD1791" s="9"/>
      <c r="BE1791" s="9"/>
      <c r="BF1791" s="9"/>
      <c r="BG1791" s="9"/>
      <c r="BH1791" s="9"/>
      <c r="BI1791" s="9"/>
      <c r="BJ1791" s="9"/>
      <c r="BK1791" s="9"/>
      <c r="BL1791" s="9"/>
    </row>
    <row r="1792" spans="3:64" s="11" customFormat="1" x14ac:dyDescent="0.2">
      <c r="C1792" s="10"/>
      <c r="D1792" s="9"/>
      <c r="E1792" s="10"/>
      <c r="F1792" s="9"/>
      <c r="G1792" s="13"/>
      <c r="H1792" s="13"/>
      <c r="I1792" s="13"/>
      <c r="J1792" s="13"/>
      <c r="AP1792" s="8"/>
      <c r="AQ1792" s="8"/>
      <c r="AR1792" s="8"/>
      <c r="AS1792" s="8"/>
      <c r="AT1792" s="8"/>
      <c r="AU1792" s="12"/>
      <c r="AV1792" s="12"/>
      <c r="AW1792" s="9"/>
      <c r="AX1792" s="9"/>
      <c r="AY1792" s="9"/>
      <c r="AZ1792" s="9"/>
      <c r="BA1792" s="9"/>
      <c r="BB1792" s="9"/>
      <c r="BC1792" s="9"/>
      <c r="BD1792" s="9"/>
      <c r="BE1792" s="9"/>
      <c r="BF1792" s="9"/>
      <c r="BG1792" s="9"/>
      <c r="BH1792" s="9"/>
      <c r="BI1792" s="9"/>
      <c r="BJ1792" s="9"/>
      <c r="BK1792" s="9"/>
      <c r="BL1792" s="9"/>
    </row>
    <row r="1793" spans="3:64" s="11" customFormat="1" x14ac:dyDescent="0.2">
      <c r="C1793" s="10"/>
      <c r="D1793" s="9"/>
      <c r="E1793" s="10"/>
      <c r="F1793" s="9"/>
      <c r="G1793" s="13"/>
      <c r="H1793" s="13"/>
      <c r="I1793" s="13"/>
      <c r="J1793" s="13"/>
      <c r="AP1793" s="8"/>
      <c r="AQ1793" s="8"/>
      <c r="AR1793" s="8"/>
      <c r="AS1793" s="8"/>
      <c r="AT1793" s="8"/>
      <c r="AU1793" s="12"/>
      <c r="AV1793" s="12"/>
      <c r="AW1793" s="9"/>
      <c r="AX1793" s="9"/>
      <c r="AY1793" s="9"/>
      <c r="AZ1793" s="9"/>
      <c r="BA1793" s="9"/>
      <c r="BB1793" s="9"/>
      <c r="BC1793" s="9"/>
      <c r="BD1793" s="9"/>
      <c r="BE1793" s="9"/>
      <c r="BF1793" s="9"/>
      <c r="BG1793" s="9"/>
      <c r="BH1793" s="9"/>
      <c r="BI1793" s="9"/>
      <c r="BJ1793" s="9"/>
      <c r="BK1793" s="9"/>
      <c r="BL1793" s="9"/>
    </row>
    <row r="1794" spans="3:64" s="11" customFormat="1" x14ac:dyDescent="0.2">
      <c r="C1794" s="10"/>
      <c r="D1794" s="9"/>
      <c r="E1794" s="10"/>
      <c r="F1794" s="9"/>
      <c r="G1794" s="13"/>
      <c r="H1794" s="13"/>
      <c r="I1794" s="13"/>
      <c r="J1794" s="13"/>
      <c r="AP1794" s="8"/>
      <c r="AQ1794" s="8"/>
      <c r="AR1794" s="8"/>
      <c r="AS1794" s="8"/>
      <c r="AT1794" s="8"/>
      <c r="AU1794" s="12"/>
      <c r="AV1794" s="12"/>
      <c r="AW1794" s="9"/>
      <c r="AX1794" s="9"/>
      <c r="AY1794" s="9"/>
      <c r="AZ1794" s="9"/>
      <c r="BA1794" s="9"/>
      <c r="BB1794" s="9"/>
      <c r="BC1794" s="9"/>
      <c r="BD1794" s="9"/>
      <c r="BE1794" s="9"/>
      <c r="BF1794" s="9"/>
      <c r="BG1794" s="9"/>
      <c r="BH1794" s="9"/>
      <c r="BI1794" s="9"/>
      <c r="BJ1794" s="9"/>
      <c r="BK1794" s="9"/>
      <c r="BL1794" s="9"/>
    </row>
    <row r="1795" spans="3:64" s="11" customFormat="1" x14ac:dyDescent="0.2">
      <c r="C1795" s="10"/>
      <c r="D1795" s="9"/>
      <c r="E1795" s="10"/>
      <c r="F1795" s="9"/>
      <c r="G1795" s="13"/>
      <c r="H1795" s="13"/>
      <c r="I1795" s="13"/>
      <c r="J1795" s="13"/>
      <c r="AP1795" s="8"/>
      <c r="AQ1795" s="8"/>
      <c r="AR1795" s="8"/>
      <c r="AS1795" s="8"/>
      <c r="AT1795" s="8"/>
      <c r="AU1795" s="12"/>
      <c r="AV1795" s="12"/>
      <c r="AW1795" s="9"/>
      <c r="AX1795" s="9"/>
      <c r="AY1795" s="9"/>
      <c r="AZ1795" s="9"/>
      <c r="BA1795" s="9"/>
      <c r="BB1795" s="9"/>
      <c r="BC1795" s="9"/>
      <c r="BD1795" s="9"/>
      <c r="BE1795" s="9"/>
      <c r="BF1795" s="9"/>
      <c r="BG1795" s="9"/>
      <c r="BH1795" s="9"/>
      <c r="BI1795" s="9"/>
      <c r="BJ1795" s="9"/>
      <c r="BK1795" s="9"/>
      <c r="BL1795" s="9"/>
    </row>
    <row r="1796" spans="3:64" s="11" customFormat="1" x14ac:dyDescent="0.2">
      <c r="C1796" s="10"/>
      <c r="D1796" s="9"/>
      <c r="E1796" s="10"/>
      <c r="F1796" s="9"/>
      <c r="G1796" s="13"/>
      <c r="H1796" s="13"/>
      <c r="I1796" s="13"/>
      <c r="J1796" s="13"/>
      <c r="AP1796" s="8"/>
      <c r="AQ1796" s="8"/>
      <c r="AR1796" s="8"/>
      <c r="AS1796" s="8"/>
      <c r="AT1796" s="8"/>
      <c r="AU1796" s="12"/>
      <c r="AV1796" s="12"/>
      <c r="AW1796" s="9"/>
      <c r="AX1796" s="9"/>
      <c r="AY1796" s="9"/>
      <c r="AZ1796" s="9"/>
      <c r="BA1796" s="9"/>
      <c r="BB1796" s="9"/>
      <c r="BC1796" s="9"/>
      <c r="BD1796" s="9"/>
      <c r="BE1796" s="9"/>
      <c r="BF1796" s="9"/>
      <c r="BG1796" s="9"/>
      <c r="BH1796" s="9"/>
      <c r="BI1796" s="9"/>
      <c r="BJ1796" s="9"/>
      <c r="BK1796" s="9"/>
      <c r="BL1796" s="9"/>
    </row>
    <row r="1797" spans="3:64" s="11" customFormat="1" x14ac:dyDescent="0.2">
      <c r="C1797" s="10"/>
      <c r="D1797" s="9"/>
      <c r="E1797" s="10"/>
      <c r="F1797" s="9"/>
      <c r="G1797" s="13"/>
      <c r="H1797" s="13"/>
      <c r="I1797" s="13"/>
      <c r="J1797" s="13"/>
      <c r="AP1797" s="8"/>
      <c r="AQ1797" s="8"/>
      <c r="AR1797" s="8"/>
      <c r="AS1797" s="8"/>
      <c r="AT1797" s="8"/>
      <c r="AU1797" s="12"/>
      <c r="AV1797" s="12"/>
      <c r="AW1797" s="9"/>
      <c r="AX1797" s="9"/>
      <c r="AY1797" s="9"/>
      <c r="AZ1797" s="9"/>
      <c r="BA1797" s="9"/>
      <c r="BB1797" s="9"/>
      <c r="BC1797" s="9"/>
      <c r="BD1797" s="9"/>
      <c r="BE1797" s="9"/>
      <c r="BF1797" s="9"/>
      <c r="BG1797" s="9"/>
      <c r="BH1797" s="9"/>
      <c r="BI1797" s="9"/>
      <c r="BJ1797" s="9"/>
      <c r="BK1797" s="9"/>
      <c r="BL1797" s="9"/>
    </row>
    <row r="1798" spans="3:64" s="11" customFormat="1" x14ac:dyDescent="0.2">
      <c r="C1798" s="10"/>
      <c r="D1798" s="9"/>
      <c r="E1798" s="10"/>
      <c r="F1798" s="9"/>
      <c r="G1798" s="13"/>
      <c r="H1798" s="13"/>
      <c r="I1798" s="13"/>
      <c r="J1798" s="13"/>
      <c r="AP1798" s="8"/>
      <c r="AQ1798" s="8"/>
      <c r="AR1798" s="8"/>
      <c r="AS1798" s="8"/>
      <c r="AT1798" s="8"/>
      <c r="AU1798" s="12"/>
      <c r="AV1798" s="12"/>
      <c r="AW1798" s="9"/>
      <c r="AX1798" s="9"/>
      <c r="AY1798" s="9"/>
      <c r="AZ1798" s="9"/>
      <c r="BA1798" s="9"/>
      <c r="BB1798" s="9"/>
      <c r="BC1798" s="9"/>
      <c r="BD1798" s="9"/>
      <c r="BE1798" s="9"/>
      <c r="BF1798" s="9"/>
      <c r="BG1798" s="9"/>
      <c r="BH1798" s="9"/>
      <c r="BI1798" s="9"/>
      <c r="BJ1798" s="9"/>
      <c r="BK1798" s="9"/>
      <c r="BL1798" s="9"/>
    </row>
    <row r="1799" spans="3:64" s="11" customFormat="1" x14ac:dyDescent="0.2">
      <c r="C1799" s="10"/>
      <c r="D1799" s="9"/>
      <c r="E1799" s="10"/>
      <c r="F1799" s="9"/>
      <c r="G1799" s="13"/>
      <c r="H1799" s="13"/>
      <c r="I1799" s="13"/>
      <c r="J1799" s="13"/>
      <c r="AP1799" s="8"/>
      <c r="AQ1799" s="8"/>
      <c r="AR1799" s="8"/>
      <c r="AS1799" s="8"/>
      <c r="AT1799" s="8"/>
      <c r="AU1799" s="12"/>
      <c r="AV1799" s="12"/>
      <c r="AW1799" s="9"/>
      <c r="AX1799" s="9"/>
      <c r="AY1799" s="9"/>
      <c r="AZ1799" s="9"/>
      <c r="BA1799" s="9"/>
      <c r="BB1799" s="9"/>
      <c r="BC1799" s="9"/>
      <c r="BD1799" s="9"/>
      <c r="BE1799" s="9"/>
      <c r="BF1799" s="9"/>
      <c r="BG1799" s="9"/>
      <c r="BH1799" s="9"/>
      <c r="BI1799" s="9"/>
      <c r="BJ1799" s="9"/>
      <c r="BK1799" s="9"/>
      <c r="BL1799" s="9"/>
    </row>
    <row r="1800" spans="3:64" s="11" customFormat="1" x14ac:dyDescent="0.2">
      <c r="C1800" s="10"/>
      <c r="D1800" s="9"/>
      <c r="E1800" s="10"/>
      <c r="F1800" s="9"/>
      <c r="G1800" s="13"/>
      <c r="H1800" s="13"/>
      <c r="I1800" s="13"/>
      <c r="J1800" s="13"/>
      <c r="AP1800" s="8"/>
      <c r="AQ1800" s="8"/>
      <c r="AR1800" s="8"/>
      <c r="AS1800" s="8"/>
      <c r="AT1800" s="8"/>
      <c r="AU1800" s="12"/>
      <c r="AV1800" s="12"/>
      <c r="AW1800" s="9"/>
      <c r="AX1800" s="9"/>
      <c r="AY1800" s="9"/>
      <c r="AZ1800" s="9"/>
      <c r="BA1800" s="9"/>
      <c r="BB1800" s="9"/>
      <c r="BC1800" s="9"/>
      <c r="BD1800" s="9"/>
      <c r="BE1800" s="9"/>
      <c r="BF1800" s="9"/>
      <c r="BG1800" s="9"/>
      <c r="BH1800" s="9"/>
      <c r="BI1800" s="9"/>
      <c r="BJ1800" s="9"/>
      <c r="BK1800" s="9"/>
      <c r="BL1800" s="9"/>
    </row>
    <row r="1801" spans="3:64" s="11" customFormat="1" x14ac:dyDescent="0.2">
      <c r="C1801" s="10"/>
      <c r="D1801" s="9"/>
      <c r="E1801" s="10"/>
      <c r="F1801" s="9"/>
      <c r="G1801" s="13"/>
      <c r="H1801" s="13"/>
      <c r="I1801" s="13"/>
      <c r="J1801" s="13"/>
      <c r="AP1801" s="8"/>
      <c r="AQ1801" s="8"/>
      <c r="AR1801" s="8"/>
      <c r="AS1801" s="8"/>
      <c r="AT1801" s="8"/>
      <c r="AU1801" s="12"/>
      <c r="AV1801" s="12"/>
      <c r="AW1801" s="9"/>
      <c r="AX1801" s="9"/>
      <c r="AY1801" s="9"/>
      <c r="AZ1801" s="9"/>
      <c r="BA1801" s="9"/>
      <c r="BB1801" s="9"/>
      <c r="BC1801" s="9"/>
      <c r="BD1801" s="9"/>
      <c r="BE1801" s="9"/>
      <c r="BF1801" s="9"/>
      <c r="BG1801" s="9"/>
      <c r="BH1801" s="9"/>
      <c r="BI1801" s="9"/>
      <c r="BJ1801" s="9"/>
      <c r="BK1801" s="9"/>
      <c r="BL1801" s="9"/>
    </row>
    <row r="1802" spans="3:64" s="11" customFormat="1" x14ac:dyDescent="0.2">
      <c r="C1802" s="10"/>
      <c r="D1802" s="9"/>
      <c r="E1802" s="10"/>
      <c r="F1802" s="9"/>
      <c r="G1802" s="13"/>
      <c r="H1802" s="13"/>
      <c r="I1802" s="13"/>
      <c r="J1802" s="13"/>
      <c r="AP1802" s="8"/>
      <c r="AQ1802" s="8"/>
      <c r="AR1802" s="8"/>
      <c r="AS1802" s="8"/>
      <c r="AT1802" s="8"/>
      <c r="AU1802" s="12"/>
      <c r="AV1802" s="12"/>
      <c r="AW1802" s="9"/>
      <c r="AX1802" s="9"/>
      <c r="AY1802" s="9"/>
      <c r="AZ1802" s="9"/>
      <c r="BA1802" s="9"/>
      <c r="BB1802" s="9"/>
      <c r="BC1802" s="9"/>
      <c r="BD1802" s="9"/>
      <c r="BE1802" s="9"/>
      <c r="BF1802" s="9"/>
      <c r="BG1802" s="9"/>
      <c r="BH1802" s="9"/>
      <c r="BI1802" s="9"/>
      <c r="BJ1802" s="9"/>
      <c r="BK1802" s="9"/>
      <c r="BL1802" s="9"/>
    </row>
    <row r="1803" spans="3:64" s="11" customFormat="1" x14ac:dyDescent="0.2">
      <c r="C1803" s="10"/>
      <c r="D1803" s="9"/>
      <c r="E1803" s="10"/>
      <c r="F1803" s="9"/>
      <c r="G1803" s="13"/>
      <c r="H1803" s="13"/>
      <c r="I1803" s="13"/>
      <c r="J1803" s="13"/>
      <c r="AP1803" s="8"/>
      <c r="AQ1803" s="8"/>
      <c r="AR1803" s="8"/>
      <c r="AS1803" s="8"/>
      <c r="AT1803" s="8"/>
      <c r="AU1803" s="12"/>
      <c r="AV1803" s="12"/>
      <c r="AW1803" s="9"/>
      <c r="AX1803" s="9"/>
      <c r="AY1803" s="9"/>
      <c r="AZ1803" s="9"/>
      <c r="BA1803" s="9"/>
      <c r="BB1803" s="9"/>
      <c r="BC1803" s="9"/>
      <c r="BD1803" s="9"/>
      <c r="BE1803" s="9"/>
      <c r="BF1803" s="9"/>
      <c r="BG1803" s="9"/>
      <c r="BH1803" s="9"/>
      <c r="BI1803" s="9"/>
      <c r="BJ1803" s="9"/>
      <c r="BK1803" s="9"/>
      <c r="BL1803" s="9"/>
    </row>
    <row r="1804" spans="3:64" s="11" customFormat="1" x14ac:dyDescent="0.2">
      <c r="C1804" s="10"/>
      <c r="D1804" s="9"/>
      <c r="E1804" s="10"/>
      <c r="F1804" s="9"/>
      <c r="G1804" s="13"/>
      <c r="H1804" s="13"/>
      <c r="I1804" s="13"/>
      <c r="J1804" s="13"/>
      <c r="AP1804" s="8"/>
      <c r="AQ1804" s="8"/>
      <c r="AR1804" s="8"/>
      <c r="AS1804" s="8"/>
      <c r="AT1804" s="8"/>
      <c r="AU1804" s="12"/>
      <c r="AV1804" s="12"/>
      <c r="AW1804" s="9"/>
      <c r="AX1804" s="9"/>
      <c r="AY1804" s="9"/>
      <c r="AZ1804" s="9"/>
      <c r="BA1804" s="9"/>
      <c r="BB1804" s="9"/>
      <c r="BC1804" s="9"/>
      <c r="BD1804" s="9"/>
      <c r="BE1804" s="9"/>
      <c r="BF1804" s="9"/>
      <c r="BG1804" s="9"/>
      <c r="BH1804" s="9"/>
      <c r="BI1804" s="9"/>
      <c r="BJ1804" s="9"/>
      <c r="BK1804" s="9"/>
      <c r="BL1804" s="9"/>
    </row>
    <row r="1805" spans="3:64" s="11" customFormat="1" x14ac:dyDescent="0.2">
      <c r="C1805" s="10"/>
      <c r="D1805" s="9"/>
      <c r="E1805" s="10"/>
      <c r="F1805" s="9"/>
      <c r="G1805" s="13"/>
      <c r="H1805" s="13"/>
      <c r="I1805" s="13"/>
      <c r="J1805" s="13"/>
      <c r="AP1805" s="8"/>
      <c r="AQ1805" s="8"/>
      <c r="AR1805" s="8"/>
      <c r="AS1805" s="8"/>
      <c r="AT1805" s="8"/>
      <c r="AU1805" s="12"/>
      <c r="AV1805" s="12"/>
      <c r="AW1805" s="9"/>
      <c r="AX1805" s="9"/>
      <c r="AY1805" s="9"/>
      <c r="AZ1805" s="9"/>
      <c r="BA1805" s="9"/>
      <c r="BB1805" s="9"/>
      <c r="BC1805" s="9"/>
      <c r="BD1805" s="9"/>
      <c r="BE1805" s="9"/>
      <c r="BF1805" s="9"/>
      <c r="BG1805" s="9"/>
      <c r="BH1805" s="9"/>
      <c r="BI1805" s="9"/>
      <c r="BJ1805" s="9"/>
      <c r="BK1805" s="9"/>
      <c r="BL1805" s="9"/>
    </row>
    <row r="1806" spans="3:64" s="11" customFormat="1" x14ac:dyDescent="0.2">
      <c r="C1806" s="10"/>
      <c r="D1806" s="9"/>
      <c r="E1806" s="10"/>
      <c r="F1806" s="9"/>
      <c r="G1806" s="14"/>
      <c r="H1806" s="14"/>
      <c r="I1806" s="14"/>
      <c r="J1806" s="14"/>
      <c r="AP1806" s="8"/>
      <c r="AQ1806" s="8"/>
      <c r="AR1806" s="8"/>
      <c r="AS1806" s="8"/>
      <c r="AT1806" s="8"/>
      <c r="AU1806" s="12"/>
      <c r="AV1806" s="12"/>
      <c r="AW1806" s="9"/>
      <c r="AX1806" s="9"/>
      <c r="AY1806" s="9"/>
      <c r="AZ1806" s="9"/>
      <c r="BA1806" s="9"/>
      <c r="BB1806" s="9"/>
      <c r="BC1806" s="9"/>
      <c r="BD1806" s="9"/>
      <c r="BE1806" s="9"/>
      <c r="BF1806" s="9"/>
      <c r="BG1806" s="9"/>
      <c r="BH1806" s="9"/>
      <c r="BI1806" s="9"/>
      <c r="BJ1806" s="9"/>
      <c r="BK1806" s="9"/>
      <c r="BL1806" s="9"/>
    </row>
    <row r="1807" spans="3:64" s="11" customFormat="1" x14ac:dyDescent="0.2">
      <c r="C1807" s="10"/>
      <c r="D1807" s="9"/>
      <c r="E1807" s="10"/>
      <c r="F1807" s="9"/>
      <c r="G1807" s="14"/>
      <c r="H1807" s="14"/>
      <c r="I1807" s="14"/>
      <c r="J1807" s="14"/>
      <c r="AP1807" s="8"/>
      <c r="AQ1807" s="8"/>
      <c r="AR1807" s="8"/>
      <c r="AS1807" s="8"/>
      <c r="AT1807" s="8"/>
      <c r="AU1807" s="12"/>
      <c r="AV1807" s="12"/>
      <c r="AW1807" s="9"/>
      <c r="AX1807" s="9"/>
      <c r="AY1807" s="9"/>
      <c r="AZ1807" s="9"/>
      <c r="BA1807" s="9"/>
      <c r="BB1807" s="9"/>
      <c r="BC1807" s="9"/>
      <c r="BD1807" s="9"/>
      <c r="BE1807" s="9"/>
      <c r="BF1807" s="9"/>
      <c r="BG1807" s="9"/>
      <c r="BH1807" s="9"/>
      <c r="BI1807" s="9"/>
      <c r="BJ1807" s="9"/>
      <c r="BK1807" s="9"/>
      <c r="BL1807" s="9"/>
    </row>
    <row r="1808" spans="3:64" s="11" customFormat="1" x14ac:dyDescent="0.2">
      <c r="C1808" s="10"/>
      <c r="D1808" s="9"/>
      <c r="E1808" s="10"/>
      <c r="F1808" s="9"/>
      <c r="G1808" s="13"/>
      <c r="H1808" s="13"/>
      <c r="I1808" s="13"/>
      <c r="J1808" s="13"/>
      <c r="AP1808" s="8"/>
      <c r="AQ1808" s="8"/>
      <c r="AR1808" s="8"/>
      <c r="AS1808" s="8"/>
      <c r="AT1808" s="8"/>
      <c r="AU1808" s="12"/>
      <c r="AV1808" s="12"/>
      <c r="AW1808" s="9"/>
      <c r="AX1808" s="9"/>
      <c r="AY1808" s="9"/>
      <c r="AZ1808" s="9"/>
      <c r="BA1808" s="9"/>
      <c r="BB1808" s="9"/>
      <c r="BC1808" s="9"/>
      <c r="BD1808" s="9"/>
      <c r="BE1808" s="9"/>
      <c r="BF1808" s="9"/>
      <c r="BG1808" s="9"/>
      <c r="BH1808" s="9"/>
      <c r="BI1808" s="9"/>
      <c r="BJ1808" s="9"/>
      <c r="BK1808" s="9"/>
      <c r="BL1808" s="9"/>
    </row>
    <row r="1809" spans="3:64" s="11" customFormat="1" x14ac:dyDescent="0.2">
      <c r="C1809" s="10"/>
      <c r="D1809" s="9"/>
      <c r="E1809" s="10"/>
      <c r="F1809" s="9"/>
      <c r="G1809" s="13"/>
      <c r="H1809" s="13"/>
      <c r="I1809" s="13"/>
      <c r="J1809" s="13"/>
      <c r="AP1809" s="8"/>
      <c r="AQ1809" s="8"/>
      <c r="AR1809" s="8"/>
      <c r="AS1809" s="8"/>
      <c r="AT1809" s="8"/>
      <c r="AU1809" s="12"/>
      <c r="AV1809" s="12"/>
      <c r="AW1809" s="9"/>
      <c r="AX1809" s="9"/>
      <c r="AY1809" s="9"/>
      <c r="AZ1809" s="9"/>
      <c r="BA1809" s="9"/>
      <c r="BB1809" s="9"/>
      <c r="BC1809" s="9"/>
      <c r="BD1809" s="9"/>
      <c r="BE1809" s="9"/>
      <c r="BF1809" s="9"/>
      <c r="BG1809" s="9"/>
      <c r="BH1809" s="9"/>
      <c r="BI1809" s="9"/>
      <c r="BJ1809" s="9"/>
      <c r="BK1809" s="9"/>
      <c r="BL1809" s="9"/>
    </row>
    <row r="1810" spans="3:64" s="11" customFormat="1" x14ac:dyDescent="0.2">
      <c r="C1810" s="10"/>
      <c r="D1810" s="9"/>
      <c r="E1810" s="10"/>
      <c r="F1810" s="9"/>
      <c r="G1810" s="13"/>
      <c r="H1810" s="13"/>
      <c r="I1810" s="13"/>
      <c r="J1810" s="13"/>
      <c r="AP1810" s="8"/>
      <c r="AQ1810" s="8"/>
      <c r="AR1810" s="8"/>
      <c r="AS1810" s="8"/>
      <c r="AT1810" s="8"/>
      <c r="AU1810" s="12"/>
      <c r="AV1810" s="12"/>
      <c r="AW1810" s="9"/>
      <c r="AX1810" s="9"/>
      <c r="AY1810" s="9"/>
      <c r="AZ1810" s="9"/>
      <c r="BA1810" s="9"/>
      <c r="BB1810" s="9"/>
      <c r="BC1810" s="9"/>
      <c r="BD1810" s="9"/>
      <c r="BE1810" s="9"/>
      <c r="BF1810" s="9"/>
      <c r="BG1810" s="9"/>
      <c r="BH1810" s="9"/>
      <c r="BI1810" s="9"/>
      <c r="BJ1810" s="9"/>
      <c r="BK1810" s="9"/>
      <c r="BL1810" s="9"/>
    </row>
    <row r="1811" spans="3:64" s="11" customFormat="1" x14ac:dyDescent="0.2">
      <c r="C1811" s="10"/>
      <c r="D1811" s="9"/>
      <c r="E1811" s="10"/>
      <c r="F1811" s="9"/>
      <c r="G1811" s="13"/>
      <c r="H1811" s="13"/>
      <c r="I1811" s="13"/>
      <c r="J1811" s="13"/>
      <c r="AP1811" s="8"/>
      <c r="AQ1811" s="8"/>
      <c r="AR1811" s="8"/>
      <c r="AS1811" s="8"/>
      <c r="AT1811" s="8"/>
      <c r="AU1811" s="12"/>
      <c r="AV1811" s="12"/>
      <c r="AW1811" s="9"/>
      <c r="AX1811" s="9"/>
      <c r="AY1811" s="9"/>
      <c r="AZ1811" s="9"/>
      <c r="BA1811" s="9"/>
      <c r="BB1811" s="9"/>
      <c r="BC1811" s="9"/>
      <c r="BD1811" s="9"/>
      <c r="BE1811" s="9"/>
      <c r="BF1811" s="9"/>
      <c r="BG1811" s="9"/>
      <c r="BH1811" s="9"/>
      <c r="BI1811" s="9"/>
      <c r="BJ1811" s="9"/>
      <c r="BK1811" s="9"/>
      <c r="BL1811" s="9"/>
    </row>
    <row r="1812" spans="3:64" s="11" customFormat="1" x14ac:dyDescent="0.2">
      <c r="C1812" s="10"/>
      <c r="D1812" s="9"/>
      <c r="E1812" s="10"/>
      <c r="F1812" s="9"/>
      <c r="G1812" s="13"/>
      <c r="H1812" s="13"/>
      <c r="I1812" s="13"/>
      <c r="J1812" s="13"/>
      <c r="AP1812" s="8"/>
      <c r="AQ1812" s="8"/>
      <c r="AR1812" s="8"/>
      <c r="AS1812" s="8"/>
      <c r="AT1812" s="8"/>
      <c r="AU1812" s="12"/>
      <c r="AV1812" s="12"/>
      <c r="AW1812" s="9"/>
      <c r="AX1812" s="9"/>
      <c r="AY1812" s="9"/>
      <c r="AZ1812" s="9"/>
      <c r="BA1812" s="9"/>
      <c r="BB1812" s="9"/>
      <c r="BC1812" s="9"/>
      <c r="BD1812" s="9"/>
      <c r="BE1812" s="9"/>
      <c r="BF1812" s="9"/>
      <c r="BG1812" s="9"/>
      <c r="BH1812" s="9"/>
      <c r="BI1812" s="9"/>
      <c r="BJ1812" s="9"/>
      <c r="BK1812" s="9"/>
      <c r="BL1812" s="9"/>
    </row>
    <row r="1813" spans="3:64" s="11" customFormat="1" x14ac:dyDescent="0.2">
      <c r="C1813" s="10"/>
      <c r="D1813" s="9"/>
      <c r="E1813" s="10"/>
      <c r="F1813" s="9"/>
      <c r="G1813" s="14"/>
      <c r="H1813" s="14"/>
      <c r="I1813" s="14"/>
      <c r="J1813" s="14"/>
      <c r="AP1813" s="8"/>
      <c r="AQ1813" s="8"/>
      <c r="AR1813" s="8"/>
      <c r="AS1813" s="8"/>
      <c r="AT1813" s="8"/>
      <c r="AU1813" s="12"/>
      <c r="AV1813" s="12"/>
      <c r="AW1813" s="9"/>
      <c r="AX1813" s="9"/>
      <c r="AY1813" s="9"/>
      <c r="AZ1813" s="9"/>
      <c r="BA1813" s="9"/>
      <c r="BB1813" s="9"/>
      <c r="BC1813" s="9"/>
      <c r="BD1813" s="9"/>
      <c r="BE1813" s="9"/>
      <c r="BF1813" s="9"/>
      <c r="BG1813" s="9"/>
      <c r="BH1813" s="9"/>
      <c r="BI1813" s="9"/>
      <c r="BJ1813" s="9"/>
      <c r="BK1813" s="9"/>
      <c r="BL1813" s="9"/>
    </row>
    <row r="1814" spans="3:64" s="11" customFormat="1" x14ac:dyDescent="0.2">
      <c r="C1814" s="10"/>
      <c r="D1814" s="9"/>
      <c r="E1814" s="10"/>
      <c r="F1814" s="9"/>
      <c r="G1814" s="13"/>
      <c r="H1814" s="13"/>
      <c r="I1814" s="13"/>
      <c r="J1814" s="13"/>
      <c r="AP1814" s="8"/>
      <c r="AQ1814" s="8"/>
      <c r="AR1814" s="8"/>
      <c r="AS1814" s="8"/>
      <c r="AT1814" s="8"/>
      <c r="AU1814" s="12"/>
      <c r="AV1814" s="12"/>
      <c r="AW1814" s="9"/>
      <c r="AX1814" s="9"/>
      <c r="AY1814" s="9"/>
      <c r="AZ1814" s="9"/>
      <c r="BA1814" s="9"/>
      <c r="BB1814" s="9"/>
      <c r="BC1814" s="9"/>
      <c r="BD1814" s="9"/>
      <c r="BE1814" s="9"/>
      <c r="BF1814" s="9"/>
      <c r="BG1814" s="9"/>
      <c r="BH1814" s="9"/>
      <c r="BI1814" s="9"/>
      <c r="BJ1814" s="9"/>
      <c r="BK1814" s="9"/>
      <c r="BL1814" s="9"/>
    </row>
    <row r="1815" spans="3:64" s="11" customFormat="1" x14ac:dyDescent="0.2">
      <c r="C1815" s="10"/>
      <c r="D1815" s="9"/>
      <c r="E1815" s="10"/>
      <c r="F1815" s="9"/>
      <c r="G1815" s="13"/>
      <c r="H1815" s="13"/>
      <c r="I1815" s="13"/>
      <c r="J1815" s="13"/>
      <c r="AP1815" s="8"/>
      <c r="AQ1815" s="8"/>
      <c r="AR1815" s="8"/>
      <c r="AS1815" s="8"/>
      <c r="AT1815" s="8"/>
      <c r="AU1815" s="12"/>
      <c r="AV1815" s="12"/>
      <c r="AW1815" s="9"/>
      <c r="AX1815" s="9"/>
      <c r="AY1815" s="9"/>
      <c r="AZ1815" s="9"/>
      <c r="BA1815" s="9"/>
      <c r="BB1815" s="9"/>
      <c r="BC1815" s="9"/>
      <c r="BD1815" s="9"/>
      <c r="BE1815" s="9"/>
      <c r="BF1815" s="9"/>
      <c r="BG1815" s="9"/>
      <c r="BH1815" s="9"/>
      <c r="BI1815" s="9"/>
      <c r="BJ1815" s="9"/>
      <c r="BK1815" s="9"/>
      <c r="BL1815" s="9"/>
    </row>
    <row r="1816" spans="3:64" s="11" customFormat="1" x14ac:dyDescent="0.2">
      <c r="C1816" s="10"/>
      <c r="D1816" s="9"/>
      <c r="E1816" s="10"/>
      <c r="F1816" s="9"/>
      <c r="G1816" s="13"/>
      <c r="H1816" s="13"/>
      <c r="I1816" s="13"/>
      <c r="J1816" s="13"/>
      <c r="AP1816" s="8"/>
      <c r="AQ1816" s="8"/>
      <c r="AR1816" s="8"/>
      <c r="AS1816" s="8"/>
      <c r="AT1816" s="8"/>
      <c r="AU1816" s="12"/>
      <c r="AV1816" s="12"/>
      <c r="AW1816" s="9"/>
      <c r="AX1816" s="9"/>
      <c r="AY1816" s="9"/>
      <c r="AZ1816" s="9"/>
      <c r="BA1816" s="9"/>
      <c r="BB1816" s="9"/>
      <c r="BC1816" s="9"/>
      <c r="BD1816" s="9"/>
      <c r="BE1816" s="9"/>
      <c r="BF1816" s="9"/>
      <c r="BG1816" s="9"/>
      <c r="BH1816" s="9"/>
      <c r="BI1816" s="9"/>
      <c r="BJ1816" s="9"/>
      <c r="BK1816" s="9"/>
      <c r="BL1816" s="9"/>
    </row>
    <row r="1817" spans="3:64" s="11" customFormat="1" x14ac:dyDescent="0.2">
      <c r="C1817" s="10"/>
      <c r="D1817" s="9"/>
      <c r="E1817" s="10"/>
      <c r="F1817" s="9"/>
      <c r="G1817" s="14"/>
      <c r="H1817" s="14"/>
      <c r="I1817" s="14"/>
      <c r="J1817" s="14"/>
      <c r="AP1817" s="8"/>
      <c r="AQ1817" s="8"/>
      <c r="AR1817" s="8"/>
      <c r="AS1817" s="8"/>
      <c r="AT1817" s="8"/>
      <c r="AU1817" s="12"/>
      <c r="AV1817" s="12"/>
      <c r="AW1817" s="9"/>
      <c r="AX1817" s="9"/>
      <c r="AY1817" s="9"/>
      <c r="AZ1817" s="9"/>
      <c r="BA1817" s="9"/>
      <c r="BB1817" s="9"/>
      <c r="BC1817" s="9"/>
      <c r="BD1817" s="9"/>
      <c r="BE1817" s="9"/>
      <c r="BF1817" s="9"/>
      <c r="BG1817" s="9"/>
      <c r="BH1817" s="9"/>
      <c r="BI1817" s="9"/>
      <c r="BJ1817" s="9"/>
      <c r="BK1817" s="9"/>
      <c r="BL1817" s="9"/>
    </row>
    <row r="1818" spans="3:64" s="11" customFormat="1" x14ac:dyDescent="0.2">
      <c r="C1818" s="10"/>
      <c r="D1818" s="9"/>
      <c r="E1818" s="10"/>
      <c r="F1818" s="9"/>
      <c r="G1818" s="13"/>
      <c r="H1818" s="13"/>
      <c r="I1818" s="13"/>
      <c r="J1818" s="13"/>
      <c r="AP1818" s="8"/>
      <c r="AQ1818" s="8"/>
      <c r="AR1818" s="8"/>
      <c r="AS1818" s="8"/>
      <c r="AT1818" s="8"/>
      <c r="AU1818" s="12"/>
      <c r="AV1818" s="12"/>
      <c r="AW1818" s="9"/>
      <c r="AX1818" s="9"/>
      <c r="AY1818" s="9"/>
      <c r="AZ1818" s="9"/>
      <c r="BA1818" s="9"/>
      <c r="BB1818" s="9"/>
      <c r="BC1818" s="9"/>
      <c r="BD1818" s="9"/>
      <c r="BE1818" s="9"/>
      <c r="BF1818" s="9"/>
      <c r="BG1818" s="9"/>
      <c r="BH1818" s="9"/>
      <c r="BI1818" s="9"/>
      <c r="BJ1818" s="9"/>
      <c r="BK1818" s="9"/>
      <c r="BL1818" s="9"/>
    </row>
    <row r="1819" spans="3:64" s="11" customFormat="1" x14ac:dyDescent="0.2">
      <c r="C1819" s="10"/>
      <c r="D1819" s="9"/>
      <c r="E1819" s="10"/>
      <c r="F1819" s="9"/>
      <c r="G1819" s="13"/>
      <c r="H1819" s="13"/>
      <c r="I1819" s="13"/>
      <c r="J1819" s="13"/>
      <c r="AP1819" s="8"/>
      <c r="AQ1819" s="8"/>
      <c r="AR1819" s="8"/>
      <c r="AS1819" s="8"/>
      <c r="AT1819" s="8"/>
      <c r="AU1819" s="12"/>
      <c r="AV1819" s="12"/>
      <c r="AW1819" s="9"/>
      <c r="AX1819" s="9"/>
      <c r="AY1819" s="9"/>
      <c r="AZ1819" s="9"/>
      <c r="BA1819" s="9"/>
      <c r="BB1819" s="9"/>
      <c r="BC1819" s="9"/>
      <c r="BD1819" s="9"/>
      <c r="BE1819" s="9"/>
      <c r="BF1819" s="9"/>
      <c r="BG1819" s="9"/>
      <c r="BH1819" s="9"/>
      <c r="BI1819" s="9"/>
      <c r="BJ1819" s="9"/>
      <c r="BK1819" s="9"/>
      <c r="BL1819" s="9"/>
    </row>
    <row r="1820" spans="3:64" s="11" customFormat="1" x14ac:dyDescent="0.2">
      <c r="C1820" s="10"/>
      <c r="D1820" s="9"/>
      <c r="E1820" s="10"/>
      <c r="F1820" s="9"/>
      <c r="G1820" s="13"/>
      <c r="H1820" s="13"/>
      <c r="I1820" s="13"/>
      <c r="J1820" s="13"/>
      <c r="AP1820" s="8"/>
      <c r="AQ1820" s="8"/>
      <c r="AR1820" s="8"/>
      <c r="AS1820" s="8"/>
      <c r="AT1820" s="8"/>
      <c r="AU1820" s="12"/>
      <c r="AV1820" s="12"/>
      <c r="AW1820" s="9"/>
      <c r="AX1820" s="9"/>
      <c r="AY1820" s="9"/>
      <c r="AZ1820" s="9"/>
      <c r="BA1820" s="9"/>
      <c r="BB1820" s="9"/>
      <c r="BC1820" s="9"/>
      <c r="BD1820" s="9"/>
      <c r="BE1820" s="9"/>
      <c r="BF1820" s="9"/>
      <c r="BG1820" s="9"/>
      <c r="BH1820" s="9"/>
      <c r="BI1820" s="9"/>
      <c r="BJ1820" s="9"/>
      <c r="BK1820" s="9"/>
      <c r="BL1820" s="9"/>
    </row>
    <row r="1821" spans="3:64" s="11" customFormat="1" x14ac:dyDescent="0.2">
      <c r="C1821" s="10"/>
      <c r="D1821" s="9"/>
      <c r="E1821" s="10"/>
      <c r="F1821" s="9"/>
      <c r="G1821" s="13"/>
      <c r="H1821" s="13"/>
      <c r="I1821" s="13"/>
      <c r="J1821" s="13"/>
      <c r="AP1821" s="8"/>
      <c r="AQ1821" s="8"/>
      <c r="AR1821" s="8"/>
      <c r="AS1821" s="8"/>
      <c r="AT1821" s="8"/>
      <c r="AU1821" s="12"/>
      <c r="AV1821" s="12"/>
      <c r="AW1821" s="9"/>
      <c r="AX1821" s="9"/>
      <c r="AY1821" s="9"/>
      <c r="AZ1821" s="9"/>
      <c r="BA1821" s="9"/>
      <c r="BB1821" s="9"/>
      <c r="BC1821" s="9"/>
      <c r="BD1821" s="9"/>
      <c r="BE1821" s="9"/>
      <c r="BF1821" s="9"/>
      <c r="BG1821" s="9"/>
      <c r="BH1821" s="9"/>
      <c r="BI1821" s="9"/>
      <c r="BJ1821" s="9"/>
      <c r="BK1821" s="9"/>
      <c r="BL1821" s="9"/>
    </row>
    <row r="1822" spans="3:64" s="11" customFormat="1" x14ac:dyDescent="0.2">
      <c r="C1822" s="10"/>
      <c r="D1822" s="9"/>
      <c r="E1822" s="10"/>
      <c r="F1822" s="9"/>
      <c r="G1822" s="13"/>
      <c r="H1822" s="13"/>
      <c r="I1822" s="13"/>
      <c r="J1822" s="13"/>
      <c r="AP1822" s="8"/>
      <c r="AQ1822" s="8"/>
      <c r="AR1822" s="8"/>
      <c r="AS1822" s="8"/>
      <c r="AT1822" s="8"/>
      <c r="AU1822" s="12"/>
      <c r="AV1822" s="12"/>
      <c r="AW1822" s="9"/>
      <c r="AX1822" s="9"/>
      <c r="AY1822" s="9"/>
      <c r="AZ1822" s="9"/>
      <c r="BA1822" s="9"/>
      <c r="BB1822" s="9"/>
      <c r="BC1822" s="9"/>
      <c r="BD1822" s="9"/>
      <c r="BE1822" s="9"/>
      <c r="BF1822" s="9"/>
      <c r="BG1822" s="9"/>
      <c r="BH1822" s="9"/>
      <c r="BI1822" s="9"/>
      <c r="BJ1822" s="9"/>
      <c r="BK1822" s="9"/>
      <c r="BL1822" s="9"/>
    </row>
    <row r="1823" spans="3:64" s="11" customFormat="1" x14ac:dyDescent="0.2">
      <c r="C1823" s="10"/>
      <c r="D1823" s="9"/>
      <c r="E1823" s="10"/>
      <c r="F1823" s="9"/>
      <c r="G1823" s="13"/>
      <c r="H1823" s="13"/>
      <c r="I1823" s="13"/>
      <c r="J1823" s="13"/>
      <c r="AP1823" s="8"/>
      <c r="AQ1823" s="8"/>
      <c r="AR1823" s="8"/>
      <c r="AS1823" s="8"/>
      <c r="AT1823" s="8"/>
      <c r="AU1823" s="12"/>
      <c r="AV1823" s="12"/>
      <c r="AW1823" s="9"/>
      <c r="AX1823" s="9"/>
      <c r="AY1823" s="9"/>
      <c r="AZ1823" s="9"/>
      <c r="BA1823" s="9"/>
      <c r="BB1823" s="9"/>
      <c r="BC1823" s="9"/>
      <c r="BD1823" s="9"/>
      <c r="BE1823" s="9"/>
      <c r="BF1823" s="9"/>
      <c r="BG1823" s="9"/>
      <c r="BH1823" s="9"/>
      <c r="BI1823" s="9"/>
      <c r="BJ1823" s="9"/>
      <c r="BK1823" s="9"/>
      <c r="BL1823" s="9"/>
    </row>
    <row r="1824" spans="3:64" s="11" customFormat="1" x14ac:dyDescent="0.2">
      <c r="C1824" s="10"/>
      <c r="D1824" s="9"/>
      <c r="E1824" s="10"/>
      <c r="F1824" s="9"/>
      <c r="G1824" s="13"/>
      <c r="H1824" s="13"/>
      <c r="I1824" s="13"/>
      <c r="J1824" s="13"/>
      <c r="AP1824" s="8"/>
      <c r="AQ1824" s="8"/>
      <c r="AR1824" s="8"/>
      <c r="AS1824" s="8"/>
      <c r="AT1824" s="8"/>
      <c r="AU1824" s="12"/>
      <c r="AV1824" s="12"/>
      <c r="AW1824" s="9"/>
      <c r="AX1824" s="9"/>
      <c r="AY1824" s="9"/>
      <c r="AZ1824" s="9"/>
      <c r="BA1824" s="9"/>
      <c r="BB1824" s="9"/>
      <c r="BC1824" s="9"/>
      <c r="BD1824" s="9"/>
      <c r="BE1824" s="9"/>
      <c r="BF1824" s="9"/>
      <c r="BG1824" s="9"/>
      <c r="BH1824" s="9"/>
      <c r="BI1824" s="9"/>
      <c r="BJ1824" s="9"/>
      <c r="BK1824" s="9"/>
      <c r="BL1824" s="9"/>
    </row>
    <row r="1825" spans="3:64" s="11" customFormat="1" x14ac:dyDescent="0.2">
      <c r="C1825" s="10"/>
      <c r="D1825" s="9"/>
      <c r="E1825" s="10"/>
      <c r="F1825" s="9"/>
      <c r="G1825" s="14"/>
      <c r="H1825" s="14"/>
      <c r="I1825" s="14"/>
      <c r="J1825" s="14"/>
      <c r="AP1825" s="8"/>
      <c r="AQ1825" s="8"/>
      <c r="AR1825" s="8"/>
      <c r="AS1825" s="8"/>
      <c r="AT1825" s="8"/>
      <c r="AU1825" s="12"/>
      <c r="AV1825" s="12"/>
      <c r="AW1825" s="9"/>
      <c r="AX1825" s="9"/>
      <c r="AY1825" s="9"/>
      <c r="AZ1825" s="9"/>
      <c r="BA1825" s="9"/>
      <c r="BB1825" s="9"/>
      <c r="BC1825" s="9"/>
      <c r="BD1825" s="9"/>
      <c r="BE1825" s="9"/>
      <c r="BF1825" s="9"/>
      <c r="BG1825" s="9"/>
      <c r="BH1825" s="9"/>
      <c r="BI1825" s="9"/>
      <c r="BJ1825" s="9"/>
      <c r="BK1825" s="9"/>
      <c r="BL1825" s="9"/>
    </row>
    <row r="1826" spans="3:64" s="11" customFormat="1" x14ac:dyDescent="0.2">
      <c r="C1826" s="10"/>
      <c r="D1826" s="9"/>
      <c r="E1826" s="10"/>
      <c r="F1826" s="9"/>
      <c r="G1826" s="13"/>
      <c r="H1826" s="13"/>
      <c r="I1826" s="13"/>
      <c r="J1826" s="13"/>
      <c r="AP1826" s="8"/>
      <c r="AQ1826" s="8"/>
      <c r="AR1826" s="8"/>
      <c r="AS1826" s="8"/>
      <c r="AT1826" s="8"/>
      <c r="AU1826" s="12"/>
      <c r="AV1826" s="12"/>
      <c r="AW1826" s="9"/>
      <c r="AX1826" s="9"/>
      <c r="AY1826" s="9"/>
      <c r="AZ1826" s="9"/>
      <c r="BA1826" s="9"/>
      <c r="BB1826" s="9"/>
      <c r="BC1826" s="9"/>
      <c r="BD1826" s="9"/>
      <c r="BE1826" s="9"/>
      <c r="BF1826" s="9"/>
      <c r="BG1826" s="9"/>
      <c r="BH1826" s="9"/>
      <c r="BI1826" s="9"/>
      <c r="BJ1826" s="9"/>
      <c r="BK1826" s="9"/>
      <c r="BL1826" s="9"/>
    </row>
    <row r="1827" spans="3:64" s="11" customFormat="1" x14ac:dyDescent="0.2">
      <c r="C1827" s="10"/>
      <c r="D1827" s="9"/>
      <c r="E1827" s="10"/>
      <c r="F1827" s="9"/>
      <c r="G1827" s="13"/>
      <c r="H1827" s="13"/>
      <c r="I1827" s="13"/>
      <c r="J1827" s="13"/>
      <c r="AP1827" s="8"/>
      <c r="AQ1827" s="8"/>
      <c r="AR1827" s="8"/>
      <c r="AS1827" s="8"/>
      <c r="AT1827" s="8"/>
      <c r="AU1827" s="12"/>
      <c r="AV1827" s="12"/>
      <c r="AW1827" s="9"/>
      <c r="AX1827" s="9"/>
      <c r="AY1827" s="9"/>
      <c r="AZ1827" s="9"/>
      <c r="BA1827" s="9"/>
      <c r="BB1827" s="9"/>
      <c r="BC1827" s="9"/>
      <c r="BD1827" s="9"/>
      <c r="BE1827" s="9"/>
      <c r="BF1827" s="9"/>
      <c r="BG1827" s="9"/>
      <c r="BH1827" s="9"/>
      <c r="BI1827" s="9"/>
      <c r="BJ1827" s="9"/>
      <c r="BK1827" s="9"/>
      <c r="BL1827" s="9"/>
    </row>
    <row r="1828" spans="3:64" s="11" customFormat="1" x14ac:dyDescent="0.2">
      <c r="C1828" s="10"/>
      <c r="D1828" s="9"/>
      <c r="E1828" s="10"/>
      <c r="F1828" s="9"/>
      <c r="G1828" s="14"/>
      <c r="H1828" s="14"/>
      <c r="I1828" s="14"/>
      <c r="J1828" s="14"/>
      <c r="AP1828" s="8"/>
      <c r="AQ1828" s="8"/>
      <c r="AR1828" s="8"/>
      <c r="AS1828" s="8"/>
      <c r="AT1828" s="8"/>
      <c r="AU1828" s="12"/>
      <c r="AV1828" s="12"/>
      <c r="AW1828" s="9"/>
      <c r="AX1828" s="9"/>
      <c r="AY1828" s="9"/>
      <c r="AZ1828" s="9"/>
      <c r="BA1828" s="9"/>
      <c r="BB1828" s="9"/>
      <c r="BC1828" s="9"/>
      <c r="BD1828" s="9"/>
      <c r="BE1828" s="9"/>
      <c r="BF1828" s="9"/>
      <c r="BG1828" s="9"/>
      <c r="BH1828" s="9"/>
      <c r="BI1828" s="9"/>
      <c r="BJ1828" s="9"/>
      <c r="BK1828" s="9"/>
      <c r="BL1828" s="9"/>
    </row>
    <row r="1829" spans="3:64" s="11" customFormat="1" x14ac:dyDescent="0.2">
      <c r="C1829" s="10"/>
      <c r="D1829" s="9"/>
      <c r="E1829" s="10"/>
      <c r="F1829" s="9"/>
      <c r="G1829" s="13"/>
      <c r="H1829" s="13"/>
      <c r="I1829" s="13"/>
      <c r="J1829" s="13"/>
      <c r="AP1829" s="8"/>
      <c r="AQ1829" s="8"/>
      <c r="AR1829" s="8"/>
      <c r="AS1829" s="8"/>
      <c r="AT1829" s="8"/>
      <c r="AU1829" s="12"/>
      <c r="AV1829" s="12"/>
      <c r="AW1829" s="9"/>
      <c r="AX1829" s="9"/>
      <c r="AY1829" s="9"/>
      <c r="AZ1829" s="9"/>
      <c r="BA1829" s="9"/>
      <c r="BB1829" s="9"/>
      <c r="BC1829" s="9"/>
      <c r="BD1829" s="9"/>
      <c r="BE1829" s="9"/>
      <c r="BF1829" s="9"/>
      <c r="BG1829" s="9"/>
      <c r="BH1829" s="9"/>
      <c r="BI1829" s="9"/>
      <c r="BJ1829" s="9"/>
      <c r="BK1829" s="9"/>
      <c r="BL1829" s="9"/>
    </row>
    <row r="1830" spans="3:64" s="11" customFormat="1" x14ac:dyDescent="0.2">
      <c r="C1830" s="10"/>
      <c r="D1830" s="9"/>
      <c r="E1830" s="10"/>
      <c r="F1830" s="9"/>
      <c r="G1830" s="13"/>
      <c r="H1830" s="13"/>
      <c r="I1830" s="13"/>
      <c r="J1830" s="13"/>
      <c r="AP1830" s="8"/>
      <c r="AQ1830" s="8"/>
      <c r="AR1830" s="8"/>
      <c r="AS1830" s="8"/>
      <c r="AT1830" s="8"/>
      <c r="AU1830" s="12"/>
      <c r="AV1830" s="12"/>
      <c r="AW1830" s="9"/>
      <c r="AX1830" s="9"/>
      <c r="AY1830" s="9"/>
      <c r="AZ1830" s="9"/>
      <c r="BA1830" s="9"/>
      <c r="BB1830" s="9"/>
      <c r="BC1830" s="9"/>
      <c r="BD1830" s="9"/>
      <c r="BE1830" s="9"/>
      <c r="BF1830" s="9"/>
      <c r="BG1830" s="9"/>
      <c r="BH1830" s="9"/>
      <c r="BI1830" s="9"/>
      <c r="BJ1830" s="9"/>
      <c r="BK1830" s="9"/>
      <c r="BL1830" s="9"/>
    </row>
    <row r="1831" spans="3:64" s="11" customFormat="1" x14ac:dyDescent="0.2">
      <c r="C1831" s="10"/>
      <c r="D1831" s="9"/>
      <c r="E1831" s="10"/>
      <c r="F1831" s="9"/>
      <c r="G1831" s="14"/>
      <c r="H1831" s="14"/>
      <c r="I1831" s="14"/>
      <c r="J1831" s="14"/>
      <c r="AP1831" s="8"/>
      <c r="AQ1831" s="8"/>
      <c r="AR1831" s="8"/>
      <c r="AS1831" s="8"/>
      <c r="AT1831" s="8"/>
      <c r="AU1831" s="12"/>
      <c r="AV1831" s="12"/>
      <c r="AW1831" s="9"/>
      <c r="AX1831" s="9"/>
      <c r="AY1831" s="9"/>
      <c r="AZ1831" s="9"/>
      <c r="BA1831" s="9"/>
      <c r="BB1831" s="9"/>
      <c r="BC1831" s="9"/>
      <c r="BD1831" s="9"/>
      <c r="BE1831" s="9"/>
      <c r="BF1831" s="9"/>
      <c r="BG1831" s="9"/>
      <c r="BH1831" s="9"/>
      <c r="BI1831" s="9"/>
      <c r="BJ1831" s="9"/>
      <c r="BK1831" s="9"/>
      <c r="BL1831" s="9"/>
    </row>
    <row r="1832" spans="3:64" s="11" customFormat="1" x14ac:dyDescent="0.2">
      <c r="C1832" s="10"/>
      <c r="D1832" s="9"/>
      <c r="E1832" s="10"/>
      <c r="F1832" s="9"/>
      <c r="G1832" s="13"/>
      <c r="H1832" s="13"/>
      <c r="I1832" s="13"/>
      <c r="J1832" s="13"/>
      <c r="AP1832" s="8"/>
      <c r="AQ1832" s="8"/>
      <c r="AR1832" s="8"/>
      <c r="AS1832" s="8"/>
      <c r="AT1832" s="8"/>
      <c r="AU1832" s="12"/>
      <c r="AV1832" s="12"/>
      <c r="AW1832" s="9"/>
      <c r="AX1832" s="9"/>
      <c r="AY1832" s="9"/>
      <c r="AZ1832" s="9"/>
      <c r="BA1832" s="9"/>
      <c r="BB1832" s="9"/>
      <c r="BC1832" s="9"/>
      <c r="BD1832" s="9"/>
      <c r="BE1832" s="9"/>
      <c r="BF1832" s="9"/>
      <c r="BG1832" s="9"/>
      <c r="BH1832" s="9"/>
      <c r="BI1832" s="9"/>
      <c r="BJ1832" s="9"/>
      <c r="BK1832" s="9"/>
      <c r="BL1832" s="9"/>
    </row>
    <row r="1833" spans="3:64" s="11" customFormat="1" x14ac:dyDescent="0.2">
      <c r="C1833" s="10"/>
      <c r="D1833" s="9"/>
      <c r="E1833" s="10"/>
      <c r="F1833" s="9"/>
      <c r="G1833" s="13"/>
      <c r="H1833" s="13"/>
      <c r="I1833" s="13"/>
      <c r="J1833" s="13"/>
      <c r="AP1833" s="8"/>
      <c r="AQ1833" s="8"/>
      <c r="AR1833" s="8"/>
      <c r="AS1833" s="8"/>
      <c r="AT1833" s="8"/>
      <c r="AU1833" s="12"/>
      <c r="AV1833" s="12"/>
      <c r="AW1833" s="9"/>
      <c r="AX1833" s="9"/>
      <c r="AY1833" s="9"/>
      <c r="AZ1833" s="9"/>
      <c r="BA1833" s="9"/>
      <c r="BB1833" s="9"/>
      <c r="BC1833" s="9"/>
      <c r="BD1833" s="9"/>
      <c r="BE1833" s="9"/>
      <c r="BF1833" s="9"/>
      <c r="BG1833" s="9"/>
      <c r="BH1833" s="9"/>
      <c r="BI1833" s="9"/>
      <c r="BJ1833" s="9"/>
      <c r="BK1833" s="9"/>
      <c r="BL1833" s="9"/>
    </row>
    <row r="1834" spans="3:64" s="11" customFormat="1" x14ac:dyDescent="0.2">
      <c r="C1834" s="10"/>
      <c r="D1834" s="9"/>
      <c r="E1834" s="10"/>
      <c r="F1834" s="9"/>
      <c r="G1834" s="14"/>
      <c r="H1834" s="14"/>
      <c r="I1834" s="14"/>
      <c r="J1834" s="14"/>
      <c r="AP1834" s="8"/>
      <c r="AQ1834" s="8"/>
      <c r="AR1834" s="8"/>
      <c r="AS1834" s="8"/>
      <c r="AT1834" s="8"/>
      <c r="AU1834" s="12"/>
      <c r="AV1834" s="12"/>
      <c r="AW1834" s="9"/>
      <c r="AX1834" s="9"/>
      <c r="AY1834" s="9"/>
      <c r="AZ1834" s="9"/>
      <c r="BA1834" s="9"/>
      <c r="BB1834" s="9"/>
      <c r="BC1834" s="9"/>
      <c r="BD1834" s="9"/>
      <c r="BE1834" s="9"/>
      <c r="BF1834" s="9"/>
      <c r="BG1834" s="9"/>
      <c r="BH1834" s="9"/>
      <c r="BI1834" s="9"/>
      <c r="BJ1834" s="9"/>
      <c r="BK1834" s="9"/>
      <c r="BL1834" s="9"/>
    </row>
    <row r="1835" spans="3:64" s="11" customFormat="1" x14ac:dyDescent="0.2">
      <c r="C1835" s="10"/>
      <c r="D1835" s="9"/>
      <c r="E1835" s="10"/>
      <c r="F1835" s="9"/>
      <c r="G1835" s="13"/>
      <c r="H1835" s="13"/>
      <c r="I1835" s="13"/>
      <c r="J1835" s="13"/>
      <c r="AP1835" s="8"/>
      <c r="AQ1835" s="8"/>
      <c r="AR1835" s="8"/>
      <c r="AS1835" s="8"/>
      <c r="AT1835" s="8"/>
      <c r="AU1835" s="12"/>
      <c r="AV1835" s="12"/>
      <c r="AW1835" s="9"/>
      <c r="AX1835" s="9"/>
      <c r="AY1835" s="9"/>
      <c r="AZ1835" s="9"/>
      <c r="BA1835" s="9"/>
      <c r="BB1835" s="9"/>
      <c r="BC1835" s="9"/>
      <c r="BD1835" s="9"/>
      <c r="BE1835" s="9"/>
      <c r="BF1835" s="9"/>
      <c r="BG1835" s="9"/>
      <c r="BH1835" s="9"/>
      <c r="BI1835" s="9"/>
      <c r="BJ1835" s="9"/>
      <c r="BK1835" s="9"/>
      <c r="BL1835" s="9"/>
    </row>
    <row r="1836" spans="3:64" s="11" customFormat="1" x14ac:dyDescent="0.2">
      <c r="C1836" s="10"/>
      <c r="D1836" s="9"/>
      <c r="E1836" s="10"/>
      <c r="F1836" s="9"/>
      <c r="G1836" s="13"/>
      <c r="H1836" s="13"/>
      <c r="I1836" s="13"/>
      <c r="J1836" s="13"/>
      <c r="AP1836" s="8"/>
      <c r="AQ1836" s="8"/>
      <c r="AR1836" s="8"/>
      <c r="AS1836" s="8"/>
      <c r="AT1836" s="8"/>
      <c r="AU1836" s="12"/>
      <c r="AV1836" s="12"/>
      <c r="AW1836" s="9"/>
      <c r="AX1836" s="9"/>
      <c r="AY1836" s="9"/>
      <c r="AZ1836" s="9"/>
      <c r="BA1836" s="9"/>
      <c r="BB1836" s="9"/>
      <c r="BC1836" s="9"/>
      <c r="BD1836" s="9"/>
      <c r="BE1836" s="9"/>
      <c r="BF1836" s="9"/>
      <c r="BG1836" s="9"/>
      <c r="BH1836" s="9"/>
      <c r="BI1836" s="9"/>
      <c r="BJ1836" s="9"/>
      <c r="BK1836" s="9"/>
      <c r="BL1836" s="9"/>
    </row>
    <row r="1837" spans="3:64" s="11" customFormat="1" x14ac:dyDescent="0.2">
      <c r="C1837" s="10"/>
      <c r="D1837" s="9"/>
      <c r="E1837" s="10"/>
      <c r="F1837" s="9"/>
      <c r="G1837" s="13"/>
      <c r="H1837" s="13"/>
      <c r="I1837" s="13"/>
      <c r="J1837" s="13"/>
      <c r="AP1837" s="8"/>
      <c r="AQ1837" s="8"/>
      <c r="AR1837" s="8"/>
      <c r="AS1837" s="8"/>
      <c r="AT1837" s="8"/>
      <c r="AU1837" s="12"/>
      <c r="AV1837" s="12"/>
      <c r="AW1837" s="9"/>
      <c r="AX1837" s="9"/>
      <c r="AY1837" s="9"/>
      <c r="AZ1837" s="9"/>
      <c r="BA1837" s="9"/>
      <c r="BB1837" s="9"/>
      <c r="BC1837" s="9"/>
      <c r="BD1837" s="9"/>
      <c r="BE1837" s="9"/>
      <c r="BF1837" s="9"/>
      <c r="BG1837" s="9"/>
      <c r="BH1837" s="9"/>
      <c r="BI1837" s="9"/>
      <c r="BJ1837" s="9"/>
      <c r="BK1837" s="9"/>
      <c r="BL1837" s="9"/>
    </row>
    <row r="1838" spans="3:64" s="11" customFormat="1" x14ac:dyDescent="0.2">
      <c r="C1838" s="10"/>
      <c r="D1838" s="9"/>
      <c r="E1838" s="10"/>
      <c r="F1838" s="9"/>
      <c r="G1838" s="13"/>
      <c r="H1838" s="13"/>
      <c r="I1838" s="13"/>
      <c r="J1838" s="13"/>
      <c r="AP1838" s="8"/>
      <c r="AQ1838" s="8"/>
      <c r="AR1838" s="8"/>
      <c r="AS1838" s="8"/>
      <c r="AT1838" s="8"/>
      <c r="AU1838" s="12"/>
      <c r="AV1838" s="12"/>
      <c r="AW1838" s="9"/>
      <c r="AX1838" s="9"/>
      <c r="AY1838" s="9"/>
      <c r="AZ1838" s="9"/>
      <c r="BA1838" s="9"/>
      <c r="BB1838" s="9"/>
      <c r="BC1838" s="9"/>
      <c r="BD1838" s="9"/>
      <c r="BE1838" s="9"/>
      <c r="BF1838" s="9"/>
      <c r="BG1838" s="9"/>
      <c r="BH1838" s="9"/>
      <c r="BI1838" s="9"/>
      <c r="BJ1838" s="9"/>
      <c r="BK1838" s="9"/>
      <c r="BL1838" s="9"/>
    </row>
    <row r="1839" spans="3:64" s="11" customFormat="1" x14ac:dyDescent="0.2">
      <c r="C1839" s="10"/>
      <c r="D1839" s="9"/>
      <c r="E1839" s="10"/>
      <c r="F1839" s="9"/>
      <c r="G1839" s="13"/>
      <c r="H1839" s="13"/>
      <c r="I1839" s="13"/>
      <c r="J1839" s="13"/>
      <c r="AP1839" s="8"/>
      <c r="AQ1839" s="8"/>
      <c r="AR1839" s="8"/>
      <c r="AS1839" s="8"/>
      <c r="AT1839" s="8"/>
      <c r="AU1839" s="12"/>
      <c r="AV1839" s="12"/>
      <c r="AW1839" s="9"/>
      <c r="AX1839" s="9"/>
      <c r="AY1839" s="9"/>
      <c r="AZ1839" s="9"/>
      <c r="BA1839" s="9"/>
      <c r="BB1839" s="9"/>
      <c r="BC1839" s="9"/>
      <c r="BD1839" s="9"/>
      <c r="BE1839" s="9"/>
      <c r="BF1839" s="9"/>
      <c r="BG1839" s="9"/>
      <c r="BH1839" s="9"/>
      <c r="BI1839" s="9"/>
      <c r="BJ1839" s="9"/>
      <c r="BK1839" s="9"/>
      <c r="BL1839" s="9"/>
    </row>
    <row r="1840" spans="3:64" s="11" customFormat="1" x14ac:dyDescent="0.2">
      <c r="C1840" s="10"/>
      <c r="D1840" s="9"/>
      <c r="E1840" s="10"/>
      <c r="F1840" s="9"/>
      <c r="G1840" s="13"/>
      <c r="H1840" s="13"/>
      <c r="I1840" s="13"/>
      <c r="J1840" s="13"/>
      <c r="AP1840" s="8"/>
      <c r="AQ1840" s="8"/>
      <c r="AR1840" s="8"/>
      <c r="AS1840" s="8"/>
      <c r="AT1840" s="8"/>
      <c r="AU1840" s="12"/>
      <c r="AV1840" s="12"/>
      <c r="AW1840" s="9"/>
      <c r="AX1840" s="9"/>
      <c r="AY1840" s="9"/>
      <c r="AZ1840" s="9"/>
      <c r="BA1840" s="9"/>
      <c r="BB1840" s="9"/>
      <c r="BC1840" s="9"/>
      <c r="BD1840" s="9"/>
      <c r="BE1840" s="9"/>
      <c r="BF1840" s="9"/>
      <c r="BG1840" s="9"/>
      <c r="BH1840" s="9"/>
      <c r="BI1840" s="9"/>
      <c r="BJ1840" s="9"/>
      <c r="BK1840" s="9"/>
      <c r="BL1840" s="9"/>
    </row>
    <row r="1841" spans="3:64" s="11" customFormat="1" x14ac:dyDescent="0.2">
      <c r="C1841" s="10"/>
      <c r="D1841" s="9"/>
      <c r="E1841" s="10"/>
      <c r="F1841" s="9"/>
      <c r="G1841" s="13"/>
      <c r="H1841" s="13"/>
      <c r="I1841" s="13"/>
      <c r="J1841" s="13"/>
      <c r="AP1841" s="8"/>
      <c r="AQ1841" s="8"/>
      <c r="AR1841" s="8"/>
      <c r="AS1841" s="8"/>
      <c r="AT1841" s="8"/>
      <c r="AU1841" s="12"/>
      <c r="AV1841" s="12"/>
      <c r="AW1841" s="9"/>
      <c r="AX1841" s="9"/>
      <c r="AY1841" s="9"/>
      <c r="AZ1841" s="9"/>
      <c r="BA1841" s="9"/>
      <c r="BB1841" s="9"/>
      <c r="BC1841" s="9"/>
      <c r="BD1841" s="9"/>
      <c r="BE1841" s="9"/>
      <c r="BF1841" s="9"/>
      <c r="BG1841" s="9"/>
      <c r="BH1841" s="9"/>
      <c r="BI1841" s="9"/>
      <c r="BJ1841" s="9"/>
      <c r="BK1841" s="9"/>
      <c r="BL1841" s="9"/>
    </row>
    <row r="1842" spans="3:64" s="4" customFormat="1" x14ac:dyDescent="0.2">
      <c r="C1842" s="10"/>
      <c r="D1842" s="9"/>
      <c r="E1842" s="5"/>
      <c r="F1842" s="1"/>
      <c r="G1842" s="6"/>
      <c r="H1842" s="6"/>
      <c r="I1842" s="6"/>
      <c r="J1842" s="6"/>
      <c r="AP1842" s="3"/>
      <c r="AQ1842" s="8"/>
      <c r="AR1842" s="8"/>
      <c r="AS1842" s="8"/>
      <c r="AT1842" s="8"/>
      <c r="AU1842" s="2"/>
      <c r="AV1842" s="2"/>
      <c r="AW1842" s="1"/>
      <c r="AX1842" s="1"/>
      <c r="AY1842" s="1"/>
      <c r="AZ1842" s="1"/>
      <c r="BA1842" s="1"/>
      <c r="BB1842" s="1"/>
      <c r="BC1842" s="1"/>
      <c r="BD1842" s="1"/>
      <c r="BE1842" s="1"/>
      <c r="BF1842" s="1"/>
      <c r="BG1842" s="1"/>
      <c r="BH1842" s="1"/>
      <c r="BI1842" s="1"/>
      <c r="BJ1842" s="1"/>
      <c r="BK1842" s="1"/>
      <c r="BL1842" s="1"/>
    </row>
    <row r="1843" spans="3:64" s="4" customFormat="1" x14ac:dyDescent="0.2">
      <c r="C1843" s="5"/>
      <c r="D1843" s="1"/>
      <c r="E1843" s="5"/>
      <c r="F1843" s="1"/>
      <c r="G1843" s="7"/>
      <c r="H1843" s="7"/>
      <c r="I1843" s="7"/>
      <c r="J1843" s="7"/>
      <c r="AP1843" s="3"/>
      <c r="AQ1843" s="3"/>
      <c r="AR1843" s="3"/>
      <c r="AS1843" s="3"/>
      <c r="AT1843" s="3"/>
      <c r="AU1843" s="2"/>
      <c r="AV1843" s="2"/>
      <c r="AW1843" s="1"/>
      <c r="AX1843" s="1"/>
      <c r="AY1843" s="1"/>
      <c r="AZ1843" s="1"/>
      <c r="BA1843" s="1"/>
      <c r="BB1843" s="1"/>
      <c r="BC1843" s="1"/>
      <c r="BD1843" s="1"/>
      <c r="BE1843" s="1"/>
      <c r="BF1843" s="1"/>
      <c r="BG1843" s="1"/>
      <c r="BH1843" s="1"/>
      <c r="BI1843" s="1"/>
      <c r="BJ1843" s="1"/>
      <c r="BK1843" s="1"/>
      <c r="BL1843" s="1"/>
    </row>
    <row r="1844" spans="3:64" s="4" customFormat="1" x14ac:dyDescent="0.2">
      <c r="C1844" s="5"/>
      <c r="D1844" s="1"/>
      <c r="E1844" s="5"/>
      <c r="F1844" s="1"/>
      <c r="G1844" s="7"/>
      <c r="H1844" s="7"/>
      <c r="I1844" s="7"/>
      <c r="J1844" s="7"/>
      <c r="AP1844" s="3"/>
      <c r="AQ1844" s="3"/>
      <c r="AR1844" s="3"/>
      <c r="AS1844" s="3"/>
      <c r="AT1844" s="3"/>
      <c r="AU1844" s="2"/>
      <c r="AV1844" s="2"/>
      <c r="AW1844" s="1"/>
      <c r="AX1844" s="1"/>
      <c r="AY1844" s="1"/>
      <c r="AZ1844" s="1"/>
      <c r="BA1844" s="1"/>
      <c r="BB1844" s="1"/>
      <c r="BC1844" s="1"/>
      <c r="BD1844" s="1"/>
      <c r="BE1844" s="1"/>
      <c r="BF1844" s="1"/>
      <c r="BG1844" s="1"/>
      <c r="BH1844" s="1"/>
      <c r="BI1844" s="1"/>
      <c r="BJ1844" s="1"/>
      <c r="BK1844" s="1"/>
      <c r="BL1844" s="1"/>
    </row>
    <row r="1845" spans="3:64" s="4" customFormat="1" x14ac:dyDescent="0.2">
      <c r="C1845" s="5"/>
      <c r="D1845" s="1"/>
      <c r="E1845" s="5"/>
      <c r="F1845" s="1"/>
      <c r="G1845" s="6"/>
      <c r="H1845" s="6"/>
      <c r="I1845" s="6"/>
      <c r="J1845" s="6"/>
      <c r="AP1845" s="3"/>
      <c r="AQ1845" s="3"/>
      <c r="AR1845" s="3"/>
      <c r="AS1845" s="3"/>
      <c r="AT1845" s="3"/>
      <c r="AU1845" s="2"/>
      <c r="AV1845" s="2"/>
      <c r="AW1845" s="1"/>
      <c r="AX1845" s="1"/>
      <c r="AY1845" s="1"/>
      <c r="AZ1845" s="1"/>
      <c r="BA1845" s="1"/>
      <c r="BB1845" s="1"/>
      <c r="BC1845" s="1"/>
      <c r="BD1845" s="1"/>
      <c r="BE1845" s="1"/>
      <c r="BF1845" s="1"/>
      <c r="BG1845" s="1"/>
      <c r="BH1845" s="1"/>
      <c r="BI1845" s="1"/>
      <c r="BJ1845" s="1"/>
      <c r="BK1845" s="1"/>
      <c r="BL1845" s="1"/>
    </row>
    <row r="1846" spans="3:64" s="4" customFormat="1" x14ac:dyDescent="0.2">
      <c r="C1846" s="5"/>
      <c r="D1846" s="1"/>
      <c r="E1846" s="5"/>
      <c r="F1846" s="1"/>
      <c r="G1846" s="6"/>
      <c r="H1846" s="6"/>
      <c r="I1846" s="6"/>
      <c r="J1846" s="6"/>
      <c r="AP1846" s="3"/>
      <c r="AQ1846" s="3"/>
      <c r="AR1846" s="3"/>
      <c r="AS1846" s="3"/>
      <c r="AT1846" s="3"/>
      <c r="AU1846" s="2"/>
      <c r="AV1846" s="2"/>
      <c r="AW1846" s="1"/>
      <c r="AX1846" s="1"/>
      <c r="AY1846" s="1"/>
      <c r="AZ1846" s="1"/>
      <c r="BA1846" s="1"/>
      <c r="BB1846" s="1"/>
      <c r="BC1846" s="1"/>
      <c r="BD1846" s="1"/>
      <c r="BE1846" s="1"/>
      <c r="BF1846" s="1"/>
      <c r="BG1846" s="1"/>
      <c r="BH1846" s="1"/>
      <c r="BI1846" s="1"/>
      <c r="BJ1846" s="1"/>
      <c r="BK1846" s="1"/>
      <c r="BL1846" s="1"/>
    </row>
    <row r="1847" spans="3:64" s="4" customFormat="1" x14ac:dyDescent="0.2">
      <c r="C1847" s="5"/>
      <c r="D1847" s="1"/>
      <c r="E1847" s="5"/>
      <c r="F1847" s="1"/>
      <c r="G1847" s="6"/>
      <c r="H1847" s="6"/>
      <c r="I1847" s="6"/>
      <c r="J1847" s="6"/>
      <c r="AP1847" s="3"/>
      <c r="AQ1847" s="3"/>
      <c r="AR1847" s="3"/>
      <c r="AS1847" s="3"/>
      <c r="AT1847" s="3"/>
      <c r="AU1847" s="2"/>
      <c r="AV1847" s="2"/>
      <c r="AW1847" s="1"/>
      <c r="AX1847" s="1"/>
      <c r="AY1847" s="1"/>
      <c r="AZ1847" s="1"/>
      <c r="BA1847" s="1"/>
      <c r="BB1847" s="1"/>
      <c r="BC1847" s="1"/>
      <c r="BD1847" s="1"/>
      <c r="BE1847" s="1"/>
      <c r="BF1847" s="1"/>
      <c r="BG1847" s="1"/>
      <c r="BH1847" s="1"/>
      <c r="BI1847" s="1"/>
      <c r="BJ1847" s="1"/>
      <c r="BK1847" s="1"/>
      <c r="BL1847" s="1"/>
    </row>
    <row r="1848" spans="3:64" s="4" customFormat="1" x14ac:dyDescent="0.2">
      <c r="C1848" s="5"/>
      <c r="D1848" s="1"/>
      <c r="E1848" s="5"/>
      <c r="F1848" s="1"/>
      <c r="G1848" s="6"/>
      <c r="H1848" s="6"/>
      <c r="I1848" s="6"/>
      <c r="J1848" s="6"/>
      <c r="AP1848" s="3"/>
      <c r="AQ1848" s="3"/>
      <c r="AR1848" s="3"/>
      <c r="AS1848" s="3"/>
      <c r="AT1848" s="3"/>
      <c r="AU1848" s="2"/>
      <c r="AV1848" s="2"/>
      <c r="AW1848" s="1"/>
      <c r="AX1848" s="1"/>
      <c r="AY1848" s="1"/>
      <c r="AZ1848" s="1"/>
      <c r="BA1848" s="1"/>
      <c r="BB1848" s="1"/>
      <c r="BC1848" s="1"/>
      <c r="BD1848" s="1"/>
      <c r="BE1848" s="1"/>
      <c r="BF1848" s="1"/>
      <c r="BG1848" s="1"/>
      <c r="BH1848" s="1"/>
      <c r="BI1848" s="1"/>
      <c r="BJ1848" s="1"/>
      <c r="BK1848" s="1"/>
      <c r="BL1848" s="1"/>
    </row>
    <row r="1849" spans="3:64" s="4" customFormat="1" x14ac:dyDescent="0.2">
      <c r="C1849" s="5"/>
      <c r="D1849" s="1"/>
      <c r="E1849" s="5"/>
      <c r="F1849" s="1"/>
      <c r="G1849" s="7"/>
      <c r="H1849" s="7"/>
      <c r="I1849" s="7"/>
      <c r="J1849" s="7"/>
      <c r="AP1849" s="3"/>
      <c r="AQ1849" s="3"/>
      <c r="AR1849" s="3"/>
      <c r="AS1849" s="3"/>
      <c r="AT1849" s="3"/>
      <c r="AU1849" s="2"/>
      <c r="AV1849" s="2"/>
      <c r="AW1849" s="1"/>
      <c r="AX1849" s="1"/>
      <c r="AY1849" s="1"/>
      <c r="AZ1849" s="1"/>
      <c r="BA1849" s="1"/>
      <c r="BB1849" s="1"/>
      <c r="BC1849" s="1"/>
      <c r="BD1849" s="1"/>
      <c r="BE1849" s="1"/>
      <c r="BF1849" s="1"/>
      <c r="BG1849" s="1"/>
      <c r="BH1849" s="1"/>
      <c r="BI1849" s="1"/>
      <c r="BJ1849" s="1"/>
      <c r="BK1849" s="1"/>
      <c r="BL1849" s="1"/>
    </row>
    <row r="1850" spans="3:64" s="4" customFormat="1" x14ac:dyDescent="0.2">
      <c r="C1850" s="5"/>
      <c r="D1850" s="1"/>
      <c r="E1850" s="5"/>
      <c r="F1850" s="1"/>
      <c r="G1850" s="6"/>
      <c r="H1850" s="6"/>
      <c r="I1850" s="6"/>
      <c r="J1850" s="6"/>
      <c r="AP1850" s="3"/>
      <c r="AQ1850" s="3"/>
      <c r="AR1850" s="3"/>
      <c r="AS1850" s="3"/>
      <c r="AT1850" s="3"/>
      <c r="AU1850" s="2"/>
      <c r="AV1850" s="2"/>
      <c r="AW1850" s="1"/>
      <c r="AX1850" s="1"/>
      <c r="AY1850" s="1"/>
      <c r="AZ1850" s="1"/>
      <c r="BA1850" s="1"/>
      <c r="BB1850" s="1"/>
      <c r="BC1850" s="1"/>
      <c r="BD1850" s="1"/>
      <c r="BE1850" s="1"/>
      <c r="BF1850" s="1"/>
      <c r="BG1850" s="1"/>
      <c r="BH1850" s="1"/>
      <c r="BI1850" s="1"/>
      <c r="BJ1850" s="1"/>
      <c r="BK1850" s="1"/>
      <c r="BL1850" s="1"/>
    </row>
    <row r="1851" spans="3:64" s="4" customFormat="1" x14ac:dyDescent="0.2">
      <c r="C1851" s="5"/>
      <c r="D1851" s="1"/>
      <c r="E1851" s="5"/>
      <c r="F1851" s="1"/>
      <c r="G1851" s="6"/>
      <c r="H1851" s="6"/>
      <c r="I1851" s="6"/>
      <c r="J1851" s="6"/>
      <c r="AP1851" s="3"/>
      <c r="AQ1851" s="3"/>
      <c r="AR1851" s="3"/>
      <c r="AS1851" s="3"/>
      <c r="AT1851" s="3"/>
      <c r="AU1851" s="2"/>
      <c r="AV1851" s="2"/>
      <c r="AW1851" s="1"/>
      <c r="AX1851" s="1"/>
      <c r="AY1851" s="1"/>
      <c r="AZ1851" s="1"/>
      <c r="BA1851" s="1"/>
      <c r="BB1851" s="1"/>
      <c r="BC1851" s="1"/>
      <c r="BD1851" s="1"/>
      <c r="BE1851" s="1"/>
      <c r="BF1851" s="1"/>
      <c r="BG1851" s="1"/>
      <c r="BH1851" s="1"/>
      <c r="BI1851" s="1"/>
      <c r="BJ1851" s="1"/>
      <c r="BK1851" s="1"/>
      <c r="BL1851" s="1"/>
    </row>
    <row r="1852" spans="3:64" s="4" customFormat="1" x14ac:dyDescent="0.2">
      <c r="C1852" s="5"/>
      <c r="D1852" s="1"/>
      <c r="E1852" s="5"/>
      <c r="F1852" s="1"/>
      <c r="G1852" s="6"/>
      <c r="H1852" s="6"/>
      <c r="I1852" s="6"/>
      <c r="J1852" s="6"/>
      <c r="AP1852" s="3"/>
      <c r="AQ1852" s="3"/>
      <c r="AR1852" s="3"/>
      <c r="AS1852" s="3"/>
      <c r="AT1852" s="3"/>
      <c r="AU1852" s="2"/>
      <c r="AV1852" s="2"/>
      <c r="AW1852" s="1"/>
      <c r="AX1852" s="1"/>
      <c r="AY1852" s="1"/>
      <c r="AZ1852" s="1"/>
      <c r="BA1852" s="1"/>
      <c r="BB1852" s="1"/>
      <c r="BC1852" s="1"/>
      <c r="BD1852" s="1"/>
      <c r="BE1852" s="1"/>
      <c r="BF1852" s="1"/>
      <c r="BG1852" s="1"/>
      <c r="BH1852" s="1"/>
      <c r="BI1852" s="1"/>
      <c r="BJ1852" s="1"/>
      <c r="BK1852" s="1"/>
      <c r="BL1852" s="1"/>
    </row>
    <row r="1853" spans="3:64" s="4" customFormat="1" x14ac:dyDescent="0.2">
      <c r="C1853" s="5"/>
      <c r="D1853" s="1"/>
      <c r="E1853" s="5"/>
      <c r="F1853" s="1"/>
      <c r="G1853" s="6"/>
      <c r="H1853" s="6"/>
      <c r="I1853" s="6"/>
      <c r="J1853" s="6"/>
      <c r="AP1853" s="3"/>
      <c r="AQ1853" s="3"/>
      <c r="AR1853" s="3"/>
      <c r="AS1853" s="3"/>
      <c r="AT1853" s="3"/>
      <c r="AU1853" s="2"/>
      <c r="AV1853" s="2"/>
      <c r="AW1853" s="1"/>
      <c r="AX1853" s="1"/>
      <c r="AY1853" s="1"/>
      <c r="AZ1853" s="1"/>
      <c r="BA1853" s="1"/>
      <c r="BB1853" s="1"/>
      <c r="BC1853" s="1"/>
      <c r="BD1853" s="1"/>
      <c r="BE1853" s="1"/>
      <c r="BF1853" s="1"/>
      <c r="BG1853" s="1"/>
      <c r="BH1853" s="1"/>
      <c r="BI1853" s="1"/>
      <c r="BJ1853" s="1"/>
      <c r="BK1853" s="1"/>
      <c r="BL1853" s="1"/>
    </row>
    <row r="1854" spans="3:64" s="4" customFormat="1" x14ac:dyDescent="0.2">
      <c r="C1854" s="5"/>
      <c r="D1854" s="1"/>
      <c r="E1854" s="5"/>
      <c r="F1854" s="1"/>
      <c r="G1854" s="7"/>
      <c r="H1854" s="7"/>
      <c r="I1854" s="7"/>
      <c r="J1854" s="7"/>
      <c r="AP1854" s="3"/>
      <c r="AQ1854" s="3"/>
      <c r="AR1854" s="3"/>
      <c r="AS1854" s="3"/>
      <c r="AT1854" s="3"/>
      <c r="AU1854" s="2"/>
      <c r="AV1854" s="2"/>
      <c r="AW1854" s="1"/>
      <c r="AX1854" s="1"/>
      <c r="AY1854" s="1"/>
      <c r="AZ1854" s="1"/>
      <c r="BA1854" s="1"/>
      <c r="BB1854" s="1"/>
      <c r="BC1854" s="1"/>
      <c r="BD1854" s="1"/>
      <c r="BE1854" s="1"/>
      <c r="BF1854" s="1"/>
      <c r="BG1854" s="1"/>
      <c r="BH1854" s="1"/>
      <c r="BI1854" s="1"/>
      <c r="BJ1854" s="1"/>
      <c r="BK1854" s="1"/>
      <c r="BL1854" s="1"/>
    </row>
    <row r="1855" spans="3:64" s="4" customFormat="1" x14ac:dyDescent="0.2">
      <c r="C1855" s="5"/>
      <c r="D1855" s="1"/>
      <c r="E1855" s="5"/>
      <c r="F1855" s="1"/>
      <c r="G1855" s="6"/>
      <c r="H1855" s="6"/>
      <c r="I1855" s="6"/>
      <c r="J1855" s="6"/>
      <c r="AP1855" s="3"/>
      <c r="AQ1855" s="3"/>
      <c r="AR1855" s="3"/>
      <c r="AS1855" s="3"/>
      <c r="AT1855" s="3"/>
      <c r="AU1855" s="2"/>
      <c r="AV1855" s="2"/>
      <c r="AW1855" s="1"/>
      <c r="AX1855" s="1"/>
      <c r="AY1855" s="1"/>
      <c r="AZ1855" s="1"/>
      <c r="BA1855" s="1"/>
      <c r="BB1855" s="1"/>
      <c r="BC1855" s="1"/>
      <c r="BD1855" s="1"/>
      <c r="BE1855" s="1"/>
      <c r="BF1855" s="1"/>
      <c r="BG1855" s="1"/>
      <c r="BH1855" s="1"/>
      <c r="BI1855" s="1"/>
      <c r="BJ1855" s="1"/>
      <c r="BK1855" s="1"/>
      <c r="BL1855" s="1"/>
    </row>
    <row r="1856" spans="3:64" s="4" customFormat="1" x14ac:dyDescent="0.2">
      <c r="C1856" s="5"/>
      <c r="D1856" s="1"/>
      <c r="E1856" s="5"/>
      <c r="F1856" s="1"/>
      <c r="G1856" s="6"/>
      <c r="H1856" s="6"/>
      <c r="I1856" s="6"/>
      <c r="J1856" s="6"/>
      <c r="AP1856" s="3"/>
      <c r="AQ1856" s="3"/>
      <c r="AR1856" s="3"/>
      <c r="AS1856" s="3"/>
      <c r="AT1856" s="3"/>
      <c r="AU1856" s="2"/>
      <c r="AV1856" s="2"/>
      <c r="AW1856" s="1"/>
      <c r="AX1856" s="1"/>
      <c r="AY1856" s="1"/>
      <c r="AZ1856" s="1"/>
      <c r="BA1856" s="1"/>
      <c r="BB1856" s="1"/>
      <c r="BC1856" s="1"/>
      <c r="BD1856" s="1"/>
      <c r="BE1856" s="1"/>
      <c r="BF1856" s="1"/>
      <c r="BG1856" s="1"/>
      <c r="BH1856" s="1"/>
      <c r="BI1856" s="1"/>
      <c r="BJ1856" s="1"/>
      <c r="BK1856" s="1"/>
      <c r="BL1856" s="1"/>
    </row>
    <row r="1857" spans="3:64" s="4" customFormat="1" x14ac:dyDescent="0.2">
      <c r="C1857" s="5"/>
      <c r="D1857" s="1"/>
      <c r="E1857" s="5"/>
      <c r="F1857" s="1"/>
      <c r="G1857" s="6"/>
      <c r="H1857" s="6"/>
      <c r="I1857" s="6"/>
      <c r="J1857" s="6"/>
      <c r="AP1857" s="3"/>
      <c r="AQ1857" s="3"/>
      <c r="AR1857" s="3"/>
      <c r="AS1857" s="3"/>
      <c r="AT1857" s="3"/>
      <c r="AU1857" s="2"/>
      <c r="AV1857" s="2"/>
      <c r="AW1857" s="1"/>
      <c r="AX1857" s="1"/>
      <c r="AY1857" s="1"/>
      <c r="AZ1857" s="1"/>
      <c r="BA1857" s="1"/>
      <c r="BB1857" s="1"/>
      <c r="BC1857" s="1"/>
      <c r="BD1857" s="1"/>
      <c r="BE1857" s="1"/>
      <c r="BF1857" s="1"/>
      <c r="BG1857" s="1"/>
      <c r="BH1857" s="1"/>
      <c r="BI1857" s="1"/>
      <c r="BJ1857" s="1"/>
      <c r="BK1857" s="1"/>
      <c r="BL1857" s="1"/>
    </row>
    <row r="1858" spans="3:64" s="4" customFormat="1" x14ac:dyDescent="0.2">
      <c r="C1858" s="5"/>
      <c r="D1858" s="1"/>
      <c r="E1858" s="5"/>
      <c r="F1858" s="1"/>
      <c r="G1858" s="7"/>
      <c r="H1858" s="7"/>
      <c r="I1858" s="7"/>
      <c r="J1858" s="7"/>
      <c r="AP1858" s="3"/>
      <c r="AQ1858" s="3"/>
      <c r="AR1858" s="3"/>
      <c r="AS1858" s="3"/>
      <c r="AT1858" s="3"/>
      <c r="AU1858" s="2"/>
      <c r="AV1858" s="2"/>
      <c r="AW1858" s="1"/>
      <c r="AX1858" s="1"/>
      <c r="AY1858" s="1"/>
      <c r="AZ1858" s="1"/>
      <c r="BA1858" s="1"/>
      <c r="BB1858" s="1"/>
      <c r="BC1858" s="1"/>
      <c r="BD1858" s="1"/>
      <c r="BE1858" s="1"/>
      <c r="BF1858" s="1"/>
      <c r="BG1858" s="1"/>
      <c r="BH1858" s="1"/>
      <c r="BI1858" s="1"/>
      <c r="BJ1858" s="1"/>
      <c r="BK1858" s="1"/>
      <c r="BL1858" s="1"/>
    </row>
    <row r="1859" spans="3:64" s="4" customFormat="1" x14ac:dyDescent="0.2">
      <c r="C1859" s="5"/>
      <c r="D1859" s="1"/>
      <c r="E1859" s="5"/>
      <c r="F1859" s="1"/>
      <c r="G1859" s="7"/>
      <c r="H1859" s="7"/>
      <c r="I1859" s="7"/>
      <c r="J1859" s="7"/>
      <c r="AP1859" s="3"/>
      <c r="AQ1859" s="3"/>
      <c r="AR1859" s="3"/>
      <c r="AS1859" s="3"/>
      <c r="AT1859" s="3"/>
      <c r="AU1859" s="2"/>
      <c r="AV1859" s="2"/>
      <c r="AW1859" s="1"/>
      <c r="AX1859" s="1"/>
      <c r="AY1859" s="1"/>
      <c r="AZ1859" s="1"/>
      <c r="BA1859" s="1"/>
      <c r="BB1859" s="1"/>
      <c r="BC1859" s="1"/>
      <c r="BD1859" s="1"/>
      <c r="BE1859" s="1"/>
      <c r="BF1859" s="1"/>
      <c r="BG1859" s="1"/>
      <c r="BH1859" s="1"/>
      <c r="BI1859" s="1"/>
      <c r="BJ1859" s="1"/>
      <c r="BK1859" s="1"/>
      <c r="BL1859" s="1"/>
    </row>
    <row r="1860" spans="3:64" s="4" customFormat="1" x14ac:dyDescent="0.2">
      <c r="C1860" s="5"/>
      <c r="D1860" s="1"/>
      <c r="E1860" s="5"/>
      <c r="F1860" s="1"/>
      <c r="G1860" s="6"/>
      <c r="H1860" s="6"/>
      <c r="I1860" s="6"/>
      <c r="J1860" s="6"/>
      <c r="AP1860" s="3"/>
      <c r="AQ1860" s="3"/>
      <c r="AR1860" s="3"/>
      <c r="AS1860" s="3"/>
      <c r="AT1860" s="3"/>
      <c r="AU1860" s="2"/>
      <c r="AV1860" s="2"/>
      <c r="AW1860" s="1"/>
      <c r="AX1860" s="1"/>
      <c r="AY1860" s="1"/>
      <c r="AZ1860" s="1"/>
      <c r="BA1860" s="1"/>
      <c r="BB1860" s="1"/>
      <c r="BC1860" s="1"/>
      <c r="BD1860" s="1"/>
      <c r="BE1860" s="1"/>
      <c r="BF1860" s="1"/>
      <c r="BG1860" s="1"/>
      <c r="BH1860" s="1"/>
      <c r="BI1860" s="1"/>
      <c r="BJ1860" s="1"/>
      <c r="BK1860" s="1"/>
      <c r="BL1860" s="1"/>
    </row>
    <row r="1861" spans="3:64" s="4" customFormat="1" x14ac:dyDescent="0.2">
      <c r="C1861" s="5"/>
      <c r="D1861" s="1"/>
      <c r="E1861" s="5"/>
      <c r="F1861" s="1"/>
      <c r="G1861" s="6"/>
      <c r="H1861" s="6"/>
      <c r="I1861" s="6"/>
      <c r="J1861" s="6"/>
      <c r="AP1861" s="3"/>
      <c r="AQ1861" s="3"/>
      <c r="AR1861" s="3"/>
      <c r="AS1861" s="3"/>
      <c r="AT1861" s="3"/>
      <c r="AU1861" s="2"/>
      <c r="AV1861" s="2"/>
      <c r="AW1861" s="1"/>
      <c r="AX1861" s="1"/>
      <c r="AY1861" s="1"/>
      <c r="AZ1861" s="1"/>
      <c r="BA1861" s="1"/>
      <c r="BB1861" s="1"/>
      <c r="BC1861" s="1"/>
      <c r="BD1861" s="1"/>
      <c r="BE1861" s="1"/>
      <c r="BF1861" s="1"/>
      <c r="BG1861" s="1"/>
      <c r="BH1861" s="1"/>
      <c r="BI1861" s="1"/>
      <c r="BJ1861" s="1"/>
      <c r="BK1861" s="1"/>
      <c r="BL1861" s="1"/>
    </row>
    <row r="1862" spans="3:64" s="4" customFormat="1" x14ac:dyDescent="0.2">
      <c r="C1862" s="5"/>
      <c r="D1862" s="1"/>
      <c r="E1862" s="5"/>
      <c r="F1862" s="1"/>
      <c r="G1862" s="6"/>
      <c r="H1862" s="6"/>
      <c r="I1862" s="6"/>
      <c r="J1862" s="6"/>
      <c r="AP1862" s="3"/>
      <c r="AQ1862" s="3"/>
      <c r="AR1862" s="3"/>
      <c r="AS1862" s="3"/>
      <c r="AT1862" s="3"/>
      <c r="AU1862" s="2"/>
      <c r="AV1862" s="2"/>
      <c r="AW1862" s="1"/>
      <c r="AX1862" s="1"/>
      <c r="AY1862" s="1"/>
      <c r="AZ1862" s="1"/>
      <c r="BA1862" s="1"/>
      <c r="BB1862" s="1"/>
      <c r="BC1862" s="1"/>
      <c r="BD1862" s="1"/>
      <c r="BE1862" s="1"/>
      <c r="BF1862" s="1"/>
      <c r="BG1862" s="1"/>
      <c r="BH1862" s="1"/>
      <c r="BI1862" s="1"/>
      <c r="BJ1862" s="1"/>
      <c r="BK1862" s="1"/>
      <c r="BL1862" s="1"/>
    </row>
    <row r="1863" spans="3:64" s="4" customFormat="1" x14ac:dyDescent="0.2">
      <c r="C1863" s="5"/>
      <c r="D1863" s="1"/>
      <c r="E1863" s="5"/>
      <c r="F1863" s="1"/>
      <c r="G1863" s="6"/>
      <c r="H1863" s="6"/>
      <c r="I1863" s="6"/>
      <c r="J1863" s="6"/>
      <c r="AP1863" s="3"/>
      <c r="AQ1863" s="3"/>
      <c r="AR1863" s="3"/>
      <c r="AS1863" s="3"/>
      <c r="AT1863" s="3"/>
      <c r="AU1863" s="2"/>
      <c r="AV1863" s="2"/>
      <c r="AW1863" s="1"/>
      <c r="AX1863" s="1"/>
      <c r="AY1863" s="1"/>
      <c r="AZ1863" s="1"/>
      <c r="BA1863" s="1"/>
      <c r="BB1863" s="1"/>
      <c r="BC1863" s="1"/>
      <c r="BD1863" s="1"/>
      <c r="BE1863" s="1"/>
      <c r="BF1863" s="1"/>
      <c r="BG1863" s="1"/>
      <c r="BH1863" s="1"/>
      <c r="BI1863" s="1"/>
      <c r="BJ1863" s="1"/>
      <c r="BK1863" s="1"/>
      <c r="BL1863" s="1"/>
    </row>
    <row r="1864" spans="3:64" s="4" customFormat="1" x14ac:dyDescent="0.2">
      <c r="C1864" s="5"/>
      <c r="D1864" s="1"/>
      <c r="E1864" s="5"/>
      <c r="F1864" s="1"/>
      <c r="G1864" s="6"/>
      <c r="H1864" s="6"/>
      <c r="I1864" s="6"/>
      <c r="J1864" s="6"/>
      <c r="AP1864" s="3"/>
      <c r="AQ1864" s="3"/>
      <c r="AR1864" s="3"/>
      <c r="AS1864" s="3"/>
      <c r="AT1864" s="3"/>
      <c r="AU1864" s="2"/>
      <c r="AV1864" s="2"/>
      <c r="AW1864" s="1"/>
      <c r="AX1864" s="1"/>
      <c r="AY1864" s="1"/>
      <c r="AZ1864" s="1"/>
      <c r="BA1864" s="1"/>
      <c r="BB1864" s="1"/>
      <c r="BC1864" s="1"/>
      <c r="BD1864" s="1"/>
      <c r="BE1864" s="1"/>
      <c r="BF1864" s="1"/>
      <c r="BG1864" s="1"/>
      <c r="BH1864" s="1"/>
      <c r="BI1864" s="1"/>
      <c r="BJ1864" s="1"/>
      <c r="BK1864" s="1"/>
      <c r="BL1864" s="1"/>
    </row>
    <row r="1865" spans="3:64" s="4" customFormat="1" x14ac:dyDescent="0.2">
      <c r="C1865" s="5"/>
      <c r="D1865" s="1"/>
      <c r="E1865" s="5"/>
      <c r="F1865" s="1"/>
      <c r="G1865" s="6"/>
      <c r="H1865" s="6"/>
      <c r="I1865" s="6"/>
      <c r="J1865" s="6"/>
      <c r="AP1865" s="3"/>
      <c r="AQ1865" s="3"/>
      <c r="AR1865" s="3"/>
      <c r="AS1865" s="3"/>
      <c r="AT1865" s="3"/>
      <c r="AU1865" s="2"/>
      <c r="AV1865" s="2"/>
      <c r="AW1865" s="1"/>
      <c r="AX1865" s="1"/>
      <c r="AY1865" s="1"/>
      <c r="AZ1865" s="1"/>
      <c r="BA1865" s="1"/>
      <c r="BB1865" s="1"/>
      <c r="BC1865" s="1"/>
      <c r="BD1865" s="1"/>
      <c r="BE1865" s="1"/>
      <c r="BF1865" s="1"/>
      <c r="BG1865" s="1"/>
      <c r="BH1865" s="1"/>
      <c r="BI1865" s="1"/>
      <c r="BJ1865" s="1"/>
      <c r="BK1865" s="1"/>
      <c r="BL1865" s="1"/>
    </row>
    <row r="1866" spans="3:64" s="4" customFormat="1" x14ac:dyDescent="0.2">
      <c r="C1866" s="5"/>
      <c r="D1866" s="1"/>
      <c r="E1866" s="5"/>
      <c r="F1866" s="1"/>
      <c r="G1866" s="6"/>
      <c r="H1866" s="6"/>
      <c r="I1866" s="6"/>
      <c r="J1866" s="6"/>
      <c r="AP1866" s="3"/>
      <c r="AQ1866" s="3"/>
      <c r="AR1866" s="3"/>
      <c r="AS1866" s="3"/>
      <c r="AT1866" s="3"/>
      <c r="AU1866" s="2"/>
      <c r="AV1866" s="2"/>
      <c r="AW1866" s="1"/>
      <c r="AX1866" s="1"/>
      <c r="AY1866" s="1"/>
      <c r="AZ1866" s="1"/>
      <c r="BA1866" s="1"/>
      <c r="BB1866" s="1"/>
      <c r="BC1866" s="1"/>
      <c r="BD1866" s="1"/>
      <c r="BE1866" s="1"/>
      <c r="BF1866" s="1"/>
      <c r="BG1866" s="1"/>
      <c r="BH1866" s="1"/>
      <c r="BI1866" s="1"/>
      <c r="BJ1866" s="1"/>
      <c r="BK1866" s="1"/>
      <c r="BL1866" s="1"/>
    </row>
    <row r="1867" spans="3:64" s="4" customFormat="1" x14ac:dyDescent="0.2">
      <c r="C1867" s="5"/>
      <c r="D1867" s="1"/>
      <c r="E1867" s="5"/>
      <c r="F1867" s="1"/>
      <c r="G1867" s="6"/>
      <c r="H1867" s="6"/>
      <c r="I1867" s="6"/>
      <c r="J1867" s="6"/>
      <c r="AP1867" s="3"/>
      <c r="AQ1867" s="3"/>
      <c r="AR1867" s="3"/>
      <c r="AS1867" s="3"/>
      <c r="AT1867" s="3"/>
      <c r="AU1867" s="2"/>
      <c r="AV1867" s="2"/>
      <c r="AW1867" s="1"/>
      <c r="AX1867" s="1"/>
      <c r="AY1867" s="1"/>
      <c r="AZ1867" s="1"/>
      <c r="BA1867" s="1"/>
      <c r="BB1867" s="1"/>
      <c r="BC1867" s="1"/>
      <c r="BD1867" s="1"/>
      <c r="BE1867" s="1"/>
      <c r="BF1867" s="1"/>
      <c r="BG1867" s="1"/>
      <c r="BH1867" s="1"/>
      <c r="BI1867" s="1"/>
      <c r="BJ1867" s="1"/>
      <c r="BK1867" s="1"/>
      <c r="BL1867" s="1"/>
    </row>
    <row r="1868" spans="3:64" s="4" customFormat="1" x14ac:dyDescent="0.2">
      <c r="C1868" s="5"/>
      <c r="D1868" s="1"/>
      <c r="E1868" s="5"/>
      <c r="F1868" s="1"/>
      <c r="G1868" s="6"/>
      <c r="H1868" s="6"/>
      <c r="I1868" s="6"/>
      <c r="J1868" s="6"/>
      <c r="AP1868" s="3"/>
      <c r="AQ1868" s="3"/>
      <c r="AR1868" s="3"/>
      <c r="AS1868" s="3"/>
      <c r="AT1868" s="3"/>
      <c r="AU1868" s="2"/>
      <c r="AV1868" s="2"/>
      <c r="AW1868" s="1"/>
      <c r="AX1868" s="1"/>
      <c r="AY1868" s="1"/>
      <c r="AZ1868" s="1"/>
      <c r="BA1868" s="1"/>
      <c r="BB1868" s="1"/>
      <c r="BC1868" s="1"/>
      <c r="BD1868" s="1"/>
      <c r="BE1868" s="1"/>
      <c r="BF1868" s="1"/>
      <c r="BG1868" s="1"/>
      <c r="BH1868" s="1"/>
      <c r="BI1868" s="1"/>
      <c r="BJ1868" s="1"/>
      <c r="BK1868" s="1"/>
      <c r="BL1868" s="1"/>
    </row>
    <row r="1869" spans="3:64" s="4" customFormat="1" x14ac:dyDescent="0.2">
      <c r="C1869" s="5"/>
      <c r="D1869" s="1"/>
      <c r="E1869" s="5"/>
      <c r="F1869" s="1"/>
      <c r="G1869" s="6"/>
      <c r="H1869" s="6"/>
      <c r="I1869" s="6"/>
      <c r="J1869" s="6"/>
      <c r="AP1869" s="3"/>
      <c r="AQ1869" s="3"/>
      <c r="AR1869" s="3"/>
      <c r="AS1869" s="3"/>
      <c r="AT1869" s="3"/>
      <c r="AU1869" s="2"/>
      <c r="AV1869" s="2"/>
      <c r="AW1869" s="1"/>
      <c r="AX1869" s="1"/>
      <c r="AY1869" s="1"/>
      <c r="AZ1869" s="1"/>
      <c r="BA1869" s="1"/>
      <c r="BB1869" s="1"/>
      <c r="BC1869" s="1"/>
      <c r="BD1869" s="1"/>
      <c r="BE1869" s="1"/>
      <c r="BF1869" s="1"/>
      <c r="BG1869" s="1"/>
      <c r="BH1869" s="1"/>
      <c r="BI1869" s="1"/>
      <c r="BJ1869" s="1"/>
      <c r="BK1869" s="1"/>
      <c r="BL1869" s="1"/>
    </row>
    <row r="1870" spans="3:64" s="4" customFormat="1" x14ac:dyDescent="0.2">
      <c r="C1870" s="5"/>
      <c r="D1870" s="1"/>
      <c r="E1870" s="5"/>
      <c r="F1870" s="1"/>
      <c r="G1870" s="6"/>
      <c r="H1870" s="6"/>
      <c r="I1870" s="6"/>
      <c r="J1870" s="6"/>
      <c r="AP1870" s="3"/>
      <c r="AQ1870" s="3"/>
      <c r="AR1870" s="3"/>
      <c r="AS1870" s="3"/>
      <c r="AT1870" s="3"/>
      <c r="AU1870" s="2"/>
      <c r="AV1870" s="2"/>
      <c r="AW1870" s="1"/>
      <c r="AX1870" s="1"/>
      <c r="AY1870" s="1"/>
      <c r="AZ1870" s="1"/>
      <c r="BA1870" s="1"/>
      <c r="BB1870" s="1"/>
      <c r="BC1870" s="1"/>
      <c r="BD1870" s="1"/>
      <c r="BE1870" s="1"/>
      <c r="BF1870" s="1"/>
      <c r="BG1870" s="1"/>
      <c r="BH1870" s="1"/>
      <c r="BI1870" s="1"/>
      <c r="BJ1870" s="1"/>
      <c r="BK1870" s="1"/>
      <c r="BL1870" s="1"/>
    </row>
    <row r="1871" spans="3:64" s="4" customFormat="1" x14ac:dyDescent="0.2">
      <c r="C1871" s="5"/>
      <c r="D1871" s="1"/>
      <c r="E1871" s="5"/>
      <c r="F1871" s="1"/>
      <c r="G1871" s="6"/>
      <c r="H1871" s="6"/>
      <c r="I1871" s="6"/>
      <c r="J1871" s="6"/>
      <c r="AP1871" s="3"/>
      <c r="AQ1871" s="3"/>
      <c r="AR1871" s="3"/>
      <c r="AS1871" s="3"/>
      <c r="AT1871" s="3"/>
      <c r="AU1871" s="2"/>
      <c r="AV1871" s="2"/>
      <c r="AW1871" s="1"/>
      <c r="AX1871" s="1"/>
      <c r="AY1871" s="1"/>
      <c r="AZ1871" s="1"/>
      <c r="BA1871" s="1"/>
      <c r="BB1871" s="1"/>
      <c r="BC1871" s="1"/>
      <c r="BD1871" s="1"/>
      <c r="BE1871" s="1"/>
      <c r="BF1871" s="1"/>
      <c r="BG1871" s="1"/>
      <c r="BH1871" s="1"/>
      <c r="BI1871" s="1"/>
      <c r="BJ1871" s="1"/>
      <c r="BK1871" s="1"/>
      <c r="BL1871" s="1"/>
    </row>
    <row r="1872" spans="3:64" s="4" customFormat="1" x14ac:dyDescent="0.2">
      <c r="C1872" s="5"/>
      <c r="D1872" s="1"/>
      <c r="E1872" s="5"/>
      <c r="F1872" s="1"/>
      <c r="G1872" s="7"/>
      <c r="H1872" s="7"/>
      <c r="I1872" s="7"/>
      <c r="J1872" s="7"/>
      <c r="AP1872" s="3"/>
      <c r="AQ1872" s="3"/>
      <c r="AR1872" s="3"/>
      <c r="AS1872" s="3"/>
      <c r="AT1872" s="3"/>
      <c r="AU1872" s="2"/>
      <c r="AV1872" s="2"/>
      <c r="AW1872" s="1"/>
      <c r="AX1872" s="1"/>
      <c r="AY1872" s="1"/>
      <c r="AZ1872" s="1"/>
      <c r="BA1872" s="1"/>
      <c r="BB1872" s="1"/>
      <c r="BC1872" s="1"/>
      <c r="BD1872" s="1"/>
      <c r="BE1872" s="1"/>
      <c r="BF1872" s="1"/>
      <c r="BG1872" s="1"/>
      <c r="BH1872" s="1"/>
      <c r="BI1872" s="1"/>
      <c r="BJ1872" s="1"/>
      <c r="BK1872" s="1"/>
      <c r="BL1872" s="1"/>
    </row>
    <row r="1873" spans="3:64" s="4" customFormat="1" x14ac:dyDescent="0.2">
      <c r="C1873" s="5"/>
      <c r="D1873" s="1"/>
      <c r="E1873" s="5"/>
      <c r="F1873" s="1"/>
      <c r="G1873" s="6"/>
      <c r="H1873" s="6"/>
      <c r="I1873" s="6"/>
      <c r="J1873" s="6"/>
      <c r="AP1873" s="3"/>
      <c r="AQ1873" s="3"/>
      <c r="AR1873" s="3"/>
      <c r="AS1873" s="3"/>
      <c r="AT1873" s="3"/>
      <c r="AU1873" s="2"/>
      <c r="AV1873" s="2"/>
      <c r="AW1873" s="1"/>
      <c r="AX1873" s="1"/>
      <c r="AY1873" s="1"/>
      <c r="AZ1873" s="1"/>
      <c r="BA1873" s="1"/>
      <c r="BB1873" s="1"/>
      <c r="BC1873" s="1"/>
      <c r="BD1873" s="1"/>
      <c r="BE1873" s="1"/>
      <c r="BF1873" s="1"/>
      <c r="BG1873" s="1"/>
      <c r="BH1873" s="1"/>
      <c r="BI1873" s="1"/>
      <c r="BJ1873" s="1"/>
      <c r="BK1873" s="1"/>
      <c r="BL1873" s="1"/>
    </row>
    <row r="1874" spans="3:64" s="4" customFormat="1" x14ac:dyDescent="0.2">
      <c r="C1874" s="5"/>
      <c r="D1874" s="1"/>
      <c r="E1874" s="5"/>
      <c r="F1874" s="1"/>
      <c r="G1874" s="6"/>
      <c r="H1874" s="6"/>
      <c r="I1874" s="6"/>
      <c r="J1874" s="6"/>
      <c r="AP1874" s="3"/>
      <c r="AQ1874" s="3"/>
      <c r="AR1874" s="3"/>
      <c r="AS1874" s="3"/>
      <c r="AT1874" s="3"/>
      <c r="AU1874" s="2"/>
      <c r="AV1874" s="2"/>
      <c r="AW1874" s="1"/>
      <c r="AX1874" s="1"/>
      <c r="AY1874" s="1"/>
      <c r="AZ1874" s="1"/>
      <c r="BA1874" s="1"/>
      <c r="BB1874" s="1"/>
      <c r="BC1874" s="1"/>
      <c r="BD1874" s="1"/>
      <c r="BE1874" s="1"/>
      <c r="BF1874" s="1"/>
      <c r="BG1874" s="1"/>
      <c r="BH1874" s="1"/>
      <c r="BI1874" s="1"/>
      <c r="BJ1874" s="1"/>
      <c r="BK1874" s="1"/>
      <c r="BL1874" s="1"/>
    </row>
    <row r="1875" spans="3:64" s="4" customFormat="1" x14ac:dyDescent="0.2">
      <c r="C1875" s="5"/>
      <c r="D1875" s="1"/>
      <c r="E1875" s="5"/>
      <c r="F1875" s="1"/>
      <c r="G1875" s="6"/>
      <c r="H1875" s="6"/>
      <c r="I1875" s="6"/>
      <c r="J1875" s="6"/>
      <c r="AP1875" s="3"/>
      <c r="AQ1875" s="3"/>
      <c r="AR1875" s="3"/>
      <c r="AS1875" s="3"/>
      <c r="AT1875" s="3"/>
      <c r="AU1875" s="2"/>
      <c r="AV1875" s="2"/>
      <c r="AW1875" s="1"/>
      <c r="AX1875" s="1"/>
      <c r="AY1875" s="1"/>
      <c r="AZ1875" s="1"/>
      <c r="BA1875" s="1"/>
      <c r="BB1875" s="1"/>
      <c r="BC1875" s="1"/>
      <c r="BD1875" s="1"/>
      <c r="BE1875" s="1"/>
      <c r="BF1875" s="1"/>
      <c r="BG1875" s="1"/>
      <c r="BH1875" s="1"/>
      <c r="BI1875" s="1"/>
      <c r="BJ1875" s="1"/>
      <c r="BK1875" s="1"/>
      <c r="BL1875" s="1"/>
    </row>
    <row r="1876" spans="3:64" s="4" customFormat="1" x14ac:dyDescent="0.2">
      <c r="C1876" s="5"/>
      <c r="D1876" s="1"/>
      <c r="E1876" s="5"/>
      <c r="F1876" s="1"/>
      <c r="G1876" s="6"/>
      <c r="H1876" s="6"/>
      <c r="I1876" s="6"/>
      <c r="J1876" s="6"/>
      <c r="AP1876" s="3"/>
      <c r="AQ1876" s="3"/>
      <c r="AR1876" s="3"/>
      <c r="AS1876" s="3"/>
      <c r="AT1876" s="3"/>
      <c r="AU1876" s="2"/>
      <c r="AV1876" s="2"/>
      <c r="AW1876" s="1"/>
      <c r="AX1876" s="1"/>
      <c r="AY1876" s="1"/>
      <c r="AZ1876" s="1"/>
      <c r="BA1876" s="1"/>
      <c r="BB1876" s="1"/>
      <c r="BC1876" s="1"/>
      <c r="BD1876" s="1"/>
      <c r="BE1876" s="1"/>
      <c r="BF1876" s="1"/>
      <c r="BG1876" s="1"/>
      <c r="BH1876" s="1"/>
      <c r="BI1876" s="1"/>
      <c r="BJ1876" s="1"/>
      <c r="BK1876" s="1"/>
      <c r="BL1876" s="1"/>
    </row>
    <row r="1877" spans="3:64" s="4" customFormat="1" x14ac:dyDescent="0.2">
      <c r="C1877" s="5"/>
      <c r="D1877" s="1"/>
      <c r="E1877" s="5"/>
      <c r="F1877" s="1"/>
      <c r="G1877" s="6"/>
      <c r="H1877" s="6"/>
      <c r="I1877" s="6"/>
      <c r="J1877" s="6"/>
      <c r="AP1877" s="3"/>
      <c r="AQ1877" s="3"/>
      <c r="AR1877" s="3"/>
      <c r="AS1877" s="3"/>
      <c r="AT1877" s="3"/>
      <c r="AU1877" s="2"/>
      <c r="AV1877" s="2"/>
      <c r="AW1877" s="1"/>
      <c r="AX1877" s="1"/>
      <c r="AY1877" s="1"/>
      <c r="AZ1877" s="1"/>
      <c r="BA1877" s="1"/>
      <c r="BB1877" s="1"/>
      <c r="BC1877" s="1"/>
      <c r="BD1877" s="1"/>
      <c r="BE1877" s="1"/>
      <c r="BF1877" s="1"/>
      <c r="BG1877" s="1"/>
      <c r="BH1877" s="1"/>
      <c r="BI1877" s="1"/>
      <c r="BJ1877" s="1"/>
      <c r="BK1877" s="1"/>
      <c r="BL1877" s="1"/>
    </row>
    <row r="1878" spans="3:64" s="4" customFormat="1" x14ac:dyDescent="0.2">
      <c r="C1878" s="5"/>
      <c r="D1878" s="1"/>
      <c r="E1878" s="5"/>
      <c r="F1878" s="1"/>
      <c r="G1878" s="6"/>
      <c r="H1878" s="6"/>
      <c r="I1878" s="6"/>
      <c r="J1878" s="6"/>
      <c r="AP1878" s="3"/>
      <c r="AQ1878" s="3"/>
      <c r="AR1878" s="3"/>
      <c r="AS1878" s="3"/>
      <c r="AT1878" s="3"/>
      <c r="AU1878" s="2"/>
      <c r="AV1878" s="2"/>
      <c r="AW1878" s="1"/>
      <c r="AX1878" s="1"/>
      <c r="AY1878" s="1"/>
      <c r="AZ1878" s="1"/>
      <c r="BA1878" s="1"/>
      <c r="BB1878" s="1"/>
      <c r="BC1878" s="1"/>
      <c r="BD1878" s="1"/>
      <c r="BE1878" s="1"/>
      <c r="BF1878" s="1"/>
      <c r="BG1878" s="1"/>
      <c r="BH1878" s="1"/>
      <c r="BI1878" s="1"/>
      <c r="BJ1878" s="1"/>
      <c r="BK1878" s="1"/>
      <c r="BL1878" s="1"/>
    </row>
    <row r="1879" spans="3:64" s="4" customFormat="1" x14ac:dyDescent="0.2">
      <c r="C1879" s="5"/>
      <c r="D1879" s="1"/>
      <c r="E1879" s="5"/>
      <c r="F1879" s="1"/>
      <c r="G1879" s="6"/>
      <c r="H1879" s="6"/>
      <c r="I1879" s="6"/>
      <c r="J1879" s="6"/>
      <c r="AP1879" s="3"/>
      <c r="AQ1879" s="3"/>
      <c r="AR1879" s="3"/>
      <c r="AS1879" s="3"/>
      <c r="AT1879" s="3"/>
      <c r="AU1879" s="2"/>
      <c r="AV1879" s="2"/>
      <c r="AW1879" s="1"/>
      <c r="AX1879" s="1"/>
      <c r="AY1879" s="1"/>
      <c r="AZ1879" s="1"/>
      <c r="BA1879" s="1"/>
      <c r="BB1879" s="1"/>
      <c r="BC1879" s="1"/>
      <c r="BD1879" s="1"/>
      <c r="BE1879" s="1"/>
      <c r="BF1879" s="1"/>
      <c r="BG1879" s="1"/>
      <c r="BH1879" s="1"/>
      <c r="BI1879" s="1"/>
      <c r="BJ1879" s="1"/>
      <c r="BK1879" s="1"/>
      <c r="BL1879" s="1"/>
    </row>
    <row r="1880" spans="3:64" s="4" customFormat="1" x14ac:dyDescent="0.2">
      <c r="C1880" s="5"/>
      <c r="D1880" s="1"/>
      <c r="E1880" s="5"/>
      <c r="F1880" s="1"/>
      <c r="G1880" s="6"/>
      <c r="H1880" s="6"/>
      <c r="I1880" s="6"/>
      <c r="J1880" s="6"/>
      <c r="AP1880" s="3"/>
      <c r="AQ1880" s="3"/>
      <c r="AR1880" s="3"/>
      <c r="AS1880" s="3"/>
      <c r="AT1880" s="3"/>
      <c r="AU1880" s="2"/>
      <c r="AV1880" s="2"/>
      <c r="AW1880" s="1"/>
      <c r="AX1880" s="1"/>
      <c r="AY1880" s="1"/>
      <c r="AZ1880" s="1"/>
      <c r="BA1880" s="1"/>
      <c r="BB1880" s="1"/>
      <c r="BC1880" s="1"/>
      <c r="BD1880" s="1"/>
      <c r="BE1880" s="1"/>
      <c r="BF1880" s="1"/>
      <c r="BG1880" s="1"/>
      <c r="BH1880" s="1"/>
      <c r="BI1880" s="1"/>
      <c r="BJ1880" s="1"/>
      <c r="BK1880" s="1"/>
      <c r="BL1880" s="1"/>
    </row>
    <row r="1881" spans="3:64" s="4" customFormat="1" x14ac:dyDescent="0.2">
      <c r="C1881" s="5"/>
      <c r="D1881" s="1"/>
      <c r="E1881" s="5"/>
      <c r="F1881" s="1"/>
      <c r="G1881" s="6"/>
      <c r="H1881" s="6"/>
      <c r="I1881" s="6"/>
      <c r="J1881" s="6"/>
      <c r="AP1881" s="3"/>
      <c r="AQ1881" s="3"/>
      <c r="AR1881" s="3"/>
      <c r="AS1881" s="3"/>
      <c r="AT1881" s="3"/>
      <c r="AU1881" s="2"/>
      <c r="AV1881" s="2"/>
      <c r="AW1881" s="1"/>
      <c r="AX1881" s="1"/>
      <c r="AY1881" s="1"/>
      <c r="AZ1881" s="1"/>
      <c r="BA1881" s="1"/>
      <c r="BB1881" s="1"/>
      <c r="BC1881" s="1"/>
      <c r="BD1881" s="1"/>
      <c r="BE1881" s="1"/>
      <c r="BF1881" s="1"/>
      <c r="BG1881" s="1"/>
      <c r="BH1881" s="1"/>
      <c r="BI1881" s="1"/>
      <c r="BJ1881" s="1"/>
      <c r="BK1881" s="1"/>
      <c r="BL1881" s="1"/>
    </row>
    <row r="1882" spans="3:64" s="4" customFormat="1" x14ac:dyDescent="0.2">
      <c r="C1882" s="5"/>
      <c r="D1882" s="1"/>
      <c r="E1882" s="5"/>
      <c r="F1882" s="1"/>
      <c r="G1882" s="6"/>
      <c r="H1882" s="6"/>
      <c r="I1882" s="6"/>
      <c r="J1882" s="6"/>
      <c r="AP1882" s="3"/>
      <c r="AQ1882" s="3"/>
      <c r="AR1882" s="3"/>
      <c r="AS1882" s="3"/>
      <c r="AT1882" s="3"/>
      <c r="AU1882" s="2"/>
      <c r="AV1882" s="2"/>
      <c r="AW1882" s="1"/>
      <c r="AX1882" s="1"/>
      <c r="AY1882" s="1"/>
      <c r="AZ1882" s="1"/>
      <c r="BA1882" s="1"/>
      <c r="BB1882" s="1"/>
      <c r="BC1882" s="1"/>
      <c r="BD1882" s="1"/>
      <c r="BE1882" s="1"/>
      <c r="BF1882" s="1"/>
      <c r="BG1882" s="1"/>
      <c r="BH1882" s="1"/>
      <c r="BI1882" s="1"/>
      <c r="BJ1882" s="1"/>
      <c r="BK1882" s="1"/>
      <c r="BL1882" s="1"/>
    </row>
    <row r="1883" spans="3:64" s="4" customFormat="1" x14ac:dyDescent="0.2">
      <c r="C1883" s="5"/>
      <c r="D1883" s="1"/>
      <c r="E1883" s="5"/>
      <c r="F1883" s="1"/>
      <c r="G1883" s="6"/>
      <c r="H1883" s="6"/>
      <c r="I1883" s="6"/>
      <c r="J1883" s="6"/>
      <c r="AP1883" s="3"/>
      <c r="AQ1883" s="3"/>
      <c r="AR1883" s="3"/>
      <c r="AS1883" s="3"/>
      <c r="AT1883" s="3"/>
      <c r="AU1883" s="2"/>
      <c r="AV1883" s="2"/>
      <c r="AW1883" s="1"/>
      <c r="AX1883" s="1"/>
      <c r="AY1883" s="1"/>
      <c r="AZ1883" s="1"/>
      <c r="BA1883" s="1"/>
      <c r="BB1883" s="1"/>
      <c r="BC1883" s="1"/>
      <c r="BD1883" s="1"/>
      <c r="BE1883" s="1"/>
      <c r="BF1883" s="1"/>
      <c r="BG1883" s="1"/>
      <c r="BH1883" s="1"/>
      <c r="BI1883" s="1"/>
      <c r="BJ1883" s="1"/>
      <c r="BK1883" s="1"/>
      <c r="BL1883" s="1"/>
    </row>
    <row r="1884" spans="3:64" s="4" customFormat="1" x14ac:dyDescent="0.2">
      <c r="C1884" s="5"/>
      <c r="D1884" s="1"/>
      <c r="E1884" s="5"/>
      <c r="F1884" s="1"/>
      <c r="G1884" s="6"/>
      <c r="H1884" s="6"/>
      <c r="I1884" s="6"/>
      <c r="J1884" s="6"/>
      <c r="AP1884" s="3"/>
      <c r="AQ1884" s="3"/>
      <c r="AR1884" s="3"/>
      <c r="AS1884" s="3"/>
      <c r="AT1884" s="3"/>
      <c r="AU1884" s="2"/>
      <c r="AV1884" s="2"/>
      <c r="AW1884" s="1"/>
      <c r="AX1884" s="1"/>
      <c r="AY1884" s="1"/>
      <c r="AZ1884" s="1"/>
      <c r="BA1884" s="1"/>
      <c r="BB1884" s="1"/>
      <c r="BC1884" s="1"/>
      <c r="BD1884" s="1"/>
      <c r="BE1884" s="1"/>
      <c r="BF1884" s="1"/>
      <c r="BG1884" s="1"/>
      <c r="BH1884" s="1"/>
      <c r="BI1884" s="1"/>
      <c r="BJ1884" s="1"/>
      <c r="BK1884" s="1"/>
      <c r="BL1884" s="1"/>
    </row>
    <row r="1885" spans="3:64" s="4" customFormat="1" x14ac:dyDescent="0.2">
      <c r="C1885" s="5"/>
      <c r="D1885" s="1"/>
      <c r="E1885" s="5"/>
      <c r="F1885" s="1"/>
      <c r="G1885" s="6"/>
      <c r="H1885" s="6"/>
      <c r="I1885" s="6"/>
      <c r="J1885" s="6"/>
      <c r="AP1885" s="3"/>
      <c r="AQ1885" s="3"/>
      <c r="AR1885" s="3"/>
      <c r="AS1885" s="3"/>
      <c r="AT1885" s="3"/>
      <c r="AU1885" s="2"/>
      <c r="AV1885" s="2"/>
      <c r="AW1885" s="1"/>
      <c r="AX1885" s="1"/>
      <c r="AY1885" s="1"/>
      <c r="AZ1885" s="1"/>
      <c r="BA1885" s="1"/>
      <c r="BB1885" s="1"/>
      <c r="BC1885" s="1"/>
      <c r="BD1885" s="1"/>
      <c r="BE1885" s="1"/>
      <c r="BF1885" s="1"/>
      <c r="BG1885" s="1"/>
      <c r="BH1885" s="1"/>
      <c r="BI1885" s="1"/>
      <c r="BJ1885" s="1"/>
      <c r="BK1885" s="1"/>
      <c r="BL1885" s="1"/>
    </row>
    <row r="1886" spans="3:64" s="4" customFormat="1" x14ac:dyDescent="0.2">
      <c r="C1886" s="5"/>
      <c r="D1886" s="1"/>
      <c r="E1886" s="5"/>
      <c r="F1886" s="1"/>
      <c r="G1886" s="6"/>
      <c r="H1886" s="6"/>
      <c r="I1886" s="6"/>
      <c r="J1886" s="6"/>
      <c r="AP1886" s="3"/>
      <c r="AQ1886" s="3"/>
      <c r="AR1886" s="3"/>
      <c r="AS1886" s="3"/>
      <c r="AT1886" s="3"/>
      <c r="AU1886" s="2"/>
      <c r="AV1886" s="2"/>
      <c r="AW1886" s="1"/>
      <c r="AX1886" s="1"/>
      <c r="AY1886" s="1"/>
      <c r="AZ1886" s="1"/>
      <c r="BA1886" s="1"/>
      <c r="BB1886" s="1"/>
      <c r="BC1886" s="1"/>
      <c r="BD1886" s="1"/>
      <c r="BE1886" s="1"/>
      <c r="BF1886" s="1"/>
      <c r="BG1886" s="1"/>
      <c r="BH1886" s="1"/>
      <c r="BI1886" s="1"/>
      <c r="BJ1886" s="1"/>
      <c r="BK1886" s="1"/>
      <c r="BL1886" s="1"/>
    </row>
    <row r="1887" spans="3:64" s="4" customFormat="1" x14ac:dyDescent="0.2">
      <c r="C1887" s="5"/>
      <c r="D1887" s="1"/>
      <c r="E1887" s="5"/>
      <c r="F1887" s="1"/>
      <c r="G1887" s="6"/>
      <c r="H1887" s="6"/>
      <c r="I1887" s="6"/>
      <c r="J1887" s="6"/>
      <c r="AP1887" s="3"/>
      <c r="AQ1887" s="3"/>
      <c r="AR1887" s="3"/>
      <c r="AS1887" s="3"/>
      <c r="AT1887" s="3"/>
      <c r="AU1887" s="2"/>
      <c r="AV1887" s="2"/>
      <c r="AW1887" s="1"/>
      <c r="AX1887" s="1"/>
      <c r="AY1887" s="1"/>
      <c r="AZ1887" s="1"/>
      <c r="BA1887" s="1"/>
      <c r="BB1887" s="1"/>
      <c r="BC1887" s="1"/>
      <c r="BD1887" s="1"/>
      <c r="BE1887" s="1"/>
      <c r="BF1887" s="1"/>
      <c r="BG1887" s="1"/>
      <c r="BH1887" s="1"/>
      <c r="BI1887" s="1"/>
      <c r="BJ1887" s="1"/>
      <c r="BK1887" s="1"/>
      <c r="BL1887" s="1"/>
    </row>
    <row r="1888" spans="3:64" s="4" customFormat="1" x14ac:dyDescent="0.2">
      <c r="C1888" s="5"/>
      <c r="D1888" s="1"/>
      <c r="E1888" s="5"/>
      <c r="F1888" s="1"/>
      <c r="G1888" s="6"/>
      <c r="H1888" s="6"/>
      <c r="I1888" s="6"/>
      <c r="J1888" s="6"/>
      <c r="AP1888" s="3"/>
      <c r="AQ1888" s="3"/>
      <c r="AR1888" s="3"/>
      <c r="AS1888" s="3"/>
      <c r="AT1888" s="3"/>
      <c r="AU1888" s="2"/>
      <c r="AV1888" s="2"/>
      <c r="AW1888" s="1"/>
      <c r="AX1888" s="1"/>
      <c r="AY1888" s="1"/>
      <c r="AZ1888" s="1"/>
      <c r="BA1888" s="1"/>
      <c r="BB1888" s="1"/>
      <c r="BC1888" s="1"/>
      <c r="BD1888" s="1"/>
      <c r="BE1888" s="1"/>
      <c r="BF1888" s="1"/>
      <c r="BG1888" s="1"/>
      <c r="BH1888" s="1"/>
      <c r="BI1888" s="1"/>
      <c r="BJ1888" s="1"/>
      <c r="BK1888" s="1"/>
      <c r="BL1888" s="1"/>
    </row>
    <row r="1889" spans="3:64" s="4" customFormat="1" x14ac:dyDescent="0.2">
      <c r="C1889" s="5"/>
      <c r="D1889" s="1"/>
      <c r="E1889" s="5"/>
      <c r="F1889" s="1"/>
      <c r="G1889" s="6"/>
      <c r="H1889" s="6"/>
      <c r="I1889" s="6"/>
      <c r="J1889" s="6"/>
      <c r="AP1889" s="3"/>
      <c r="AQ1889" s="3"/>
      <c r="AR1889" s="3"/>
      <c r="AS1889" s="3"/>
      <c r="AT1889" s="3"/>
      <c r="AU1889" s="2"/>
      <c r="AV1889" s="2"/>
      <c r="AW1889" s="1"/>
      <c r="AX1889" s="1"/>
      <c r="AY1889" s="1"/>
      <c r="AZ1889" s="1"/>
      <c r="BA1889" s="1"/>
      <c r="BB1889" s="1"/>
      <c r="BC1889" s="1"/>
      <c r="BD1889" s="1"/>
      <c r="BE1889" s="1"/>
      <c r="BF1889" s="1"/>
      <c r="BG1889" s="1"/>
      <c r="BH1889" s="1"/>
      <c r="BI1889" s="1"/>
      <c r="BJ1889" s="1"/>
      <c r="BK1889" s="1"/>
      <c r="BL1889" s="1"/>
    </row>
    <row r="1890" spans="3:64" s="4" customFormat="1" x14ac:dyDescent="0.2">
      <c r="C1890" s="5"/>
      <c r="D1890" s="1"/>
      <c r="E1890" s="5"/>
      <c r="F1890" s="1"/>
      <c r="G1890" s="6"/>
      <c r="H1890" s="6"/>
      <c r="I1890" s="6"/>
      <c r="J1890" s="6"/>
      <c r="AP1890" s="3"/>
      <c r="AQ1890" s="3"/>
      <c r="AR1890" s="3"/>
      <c r="AS1890" s="3"/>
      <c r="AT1890" s="3"/>
      <c r="AU1890" s="2"/>
      <c r="AV1890" s="2"/>
      <c r="AW1890" s="1"/>
      <c r="AX1890" s="1"/>
      <c r="AY1890" s="1"/>
      <c r="AZ1890" s="1"/>
      <c r="BA1890" s="1"/>
      <c r="BB1890" s="1"/>
      <c r="BC1890" s="1"/>
      <c r="BD1890" s="1"/>
      <c r="BE1890" s="1"/>
      <c r="BF1890" s="1"/>
      <c r="BG1890" s="1"/>
      <c r="BH1890" s="1"/>
      <c r="BI1890" s="1"/>
      <c r="BJ1890" s="1"/>
      <c r="BK1890" s="1"/>
      <c r="BL1890" s="1"/>
    </row>
    <row r="1891" spans="3:64" s="4" customFormat="1" x14ac:dyDescent="0.2">
      <c r="C1891" s="5"/>
      <c r="D1891" s="1"/>
      <c r="E1891" s="5"/>
      <c r="F1891" s="1"/>
      <c r="G1891" s="6"/>
      <c r="H1891" s="6"/>
      <c r="I1891" s="6"/>
      <c r="J1891" s="6"/>
      <c r="AP1891" s="3"/>
      <c r="AQ1891" s="3"/>
      <c r="AR1891" s="3"/>
      <c r="AS1891" s="3"/>
      <c r="AT1891" s="3"/>
      <c r="AU1891" s="2"/>
      <c r="AV1891" s="2"/>
      <c r="AW1891" s="1"/>
      <c r="AX1891" s="1"/>
      <c r="AY1891" s="1"/>
      <c r="AZ1891" s="1"/>
      <c r="BA1891" s="1"/>
      <c r="BB1891" s="1"/>
      <c r="BC1891" s="1"/>
      <c r="BD1891" s="1"/>
      <c r="BE1891" s="1"/>
      <c r="BF1891" s="1"/>
      <c r="BG1891" s="1"/>
      <c r="BH1891" s="1"/>
      <c r="BI1891" s="1"/>
      <c r="BJ1891" s="1"/>
      <c r="BK1891" s="1"/>
      <c r="BL1891" s="1"/>
    </row>
    <row r="1892" spans="3:64" s="4" customFormat="1" x14ac:dyDescent="0.2">
      <c r="C1892" s="5"/>
      <c r="D1892" s="1"/>
      <c r="E1892" s="5"/>
      <c r="F1892" s="1"/>
      <c r="G1892" s="6"/>
      <c r="H1892" s="6"/>
      <c r="I1892" s="6"/>
      <c r="J1892" s="6"/>
      <c r="AP1892" s="3"/>
      <c r="AQ1892" s="3"/>
      <c r="AR1892" s="3"/>
      <c r="AS1892" s="3"/>
      <c r="AT1892" s="3"/>
      <c r="AU1892" s="2"/>
      <c r="AV1892" s="2"/>
      <c r="AW1892" s="1"/>
      <c r="AX1892" s="1"/>
      <c r="AY1892" s="1"/>
      <c r="AZ1892" s="1"/>
      <c r="BA1892" s="1"/>
      <c r="BB1892" s="1"/>
      <c r="BC1892" s="1"/>
      <c r="BD1892" s="1"/>
      <c r="BE1892" s="1"/>
      <c r="BF1892" s="1"/>
      <c r="BG1892" s="1"/>
      <c r="BH1892" s="1"/>
      <c r="BI1892" s="1"/>
      <c r="BJ1892" s="1"/>
      <c r="BK1892" s="1"/>
      <c r="BL1892" s="1"/>
    </row>
    <row r="1893" spans="3:64" s="4" customFormat="1" x14ac:dyDescent="0.2">
      <c r="C1893" s="5"/>
      <c r="D1893" s="1"/>
      <c r="E1893" s="5"/>
      <c r="F1893" s="1"/>
      <c r="G1893" s="6"/>
      <c r="H1893" s="6"/>
      <c r="I1893" s="6"/>
      <c r="J1893" s="6"/>
      <c r="AP1893" s="3"/>
      <c r="AQ1893" s="3"/>
      <c r="AR1893" s="3"/>
      <c r="AS1893" s="3"/>
      <c r="AT1893" s="3"/>
      <c r="AU1893" s="2"/>
      <c r="AV1893" s="2"/>
      <c r="AW1893" s="1"/>
      <c r="AX1893" s="1"/>
      <c r="AY1893" s="1"/>
      <c r="AZ1893" s="1"/>
      <c r="BA1893" s="1"/>
      <c r="BB1893" s="1"/>
      <c r="BC1893" s="1"/>
      <c r="BD1893" s="1"/>
      <c r="BE1893" s="1"/>
      <c r="BF1893" s="1"/>
      <c r="BG1893" s="1"/>
      <c r="BH1893" s="1"/>
      <c r="BI1893" s="1"/>
      <c r="BJ1893" s="1"/>
      <c r="BK1893" s="1"/>
      <c r="BL1893" s="1"/>
    </row>
    <row r="1894" spans="3:64" s="4" customFormat="1" x14ac:dyDescent="0.2">
      <c r="C1894" s="5"/>
      <c r="D1894" s="1"/>
      <c r="E1894" s="5"/>
      <c r="F1894" s="1"/>
      <c r="G1894" s="6"/>
      <c r="H1894" s="6"/>
      <c r="I1894" s="6"/>
      <c r="J1894" s="6"/>
      <c r="AP1894" s="3"/>
      <c r="AQ1894" s="3"/>
      <c r="AR1894" s="3"/>
      <c r="AS1894" s="3"/>
      <c r="AT1894" s="3"/>
      <c r="AU1894" s="2"/>
      <c r="AV1894" s="2"/>
      <c r="AW1894" s="1"/>
      <c r="AX1894" s="1"/>
      <c r="AY1894" s="1"/>
      <c r="AZ1894" s="1"/>
      <c r="BA1894" s="1"/>
      <c r="BB1894" s="1"/>
      <c r="BC1894" s="1"/>
      <c r="BD1894" s="1"/>
      <c r="BE1894" s="1"/>
      <c r="BF1894" s="1"/>
      <c r="BG1894" s="1"/>
      <c r="BH1894" s="1"/>
      <c r="BI1894" s="1"/>
      <c r="BJ1894" s="1"/>
      <c r="BK1894" s="1"/>
      <c r="BL1894" s="1"/>
    </row>
    <row r="1895" spans="3:64" s="4" customFormat="1" x14ac:dyDescent="0.2">
      <c r="C1895" s="5"/>
      <c r="D1895" s="1"/>
      <c r="E1895" s="5"/>
      <c r="F1895" s="1"/>
      <c r="G1895" s="6"/>
      <c r="H1895" s="6"/>
      <c r="I1895" s="6"/>
      <c r="J1895" s="6"/>
      <c r="AP1895" s="3"/>
      <c r="AQ1895" s="3"/>
      <c r="AR1895" s="3"/>
      <c r="AS1895" s="3"/>
      <c r="AT1895" s="3"/>
      <c r="AU1895" s="2"/>
      <c r="AV1895" s="2"/>
      <c r="AW1895" s="1"/>
      <c r="AX1895" s="1"/>
      <c r="AY1895" s="1"/>
      <c r="AZ1895" s="1"/>
      <c r="BA1895" s="1"/>
      <c r="BB1895" s="1"/>
      <c r="BC1895" s="1"/>
      <c r="BD1895" s="1"/>
      <c r="BE1895" s="1"/>
      <c r="BF1895" s="1"/>
      <c r="BG1895" s="1"/>
      <c r="BH1895" s="1"/>
      <c r="BI1895" s="1"/>
      <c r="BJ1895" s="1"/>
      <c r="BK1895" s="1"/>
      <c r="BL1895" s="1"/>
    </row>
    <row r="1896" spans="3:64" s="4" customFormat="1" x14ac:dyDescent="0.2">
      <c r="C1896" s="5"/>
      <c r="D1896" s="1"/>
      <c r="E1896" s="5"/>
      <c r="F1896" s="1"/>
      <c r="G1896" s="7"/>
      <c r="H1896" s="7"/>
      <c r="I1896" s="7"/>
      <c r="J1896" s="7"/>
      <c r="AP1896" s="3"/>
      <c r="AQ1896" s="3"/>
      <c r="AR1896" s="3"/>
      <c r="AS1896" s="3"/>
      <c r="AT1896" s="3"/>
      <c r="AU1896" s="2"/>
      <c r="AV1896" s="2"/>
      <c r="AW1896" s="1"/>
      <c r="AX1896" s="1"/>
      <c r="AY1896" s="1"/>
      <c r="AZ1896" s="1"/>
      <c r="BA1896" s="1"/>
      <c r="BB1896" s="1"/>
      <c r="BC1896" s="1"/>
      <c r="BD1896" s="1"/>
      <c r="BE1896" s="1"/>
      <c r="BF1896" s="1"/>
      <c r="BG1896" s="1"/>
      <c r="BH1896" s="1"/>
      <c r="BI1896" s="1"/>
      <c r="BJ1896" s="1"/>
      <c r="BK1896" s="1"/>
      <c r="BL1896" s="1"/>
    </row>
    <row r="1897" spans="3:64" s="4" customFormat="1" x14ac:dyDescent="0.2">
      <c r="C1897" s="5"/>
      <c r="D1897" s="1"/>
      <c r="E1897" s="5"/>
      <c r="F1897" s="1"/>
      <c r="G1897" s="7"/>
      <c r="H1897" s="7"/>
      <c r="I1897" s="7"/>
      <c r="J1897" s="7"/>
      <c r="AP1897" s="3"/>
      <c r="AQ1897" s="3"/>
      <c r="AR1897" s="3"/>
      <c r="AS1897" s="3"/>
      <c r="AT1897" s="3"/>
      <c r="AU1897" s="2"/>
      <c r="AV1897" s="2"/>
      <c r="AW1897" s="1"/>
      <c r="AX1897" s="1"/>
      <c r="AY1897" s="1"/>
      <c r="AZ1897" s="1"/>
      <c r="BA1897" s="1"/>
      <c r="BB1897" s="1"/>
      <c r="BC1897" s="1"/>
      <c r="BD1897" s="1"/>
      <c r="BE1897" s="1"/>
      <c r="BF1897" s="1"/>
      <c r="BG1897" s="1"/>
      <c r="BH1897" s="1"/>
      <c r="BI1897" s="1"/>
      <c r="BJ1897" s="1"/>
      <c r="BK1897" s="1"/>
      <c r="BL1897" s="1"/>
    </row>
    <row r="1898" spans="3:64" s="4" customFormat="1" x14ac:dyDescent="0.2">
      <c r="C1898" s="5"/>
      <c r="D1898" s="1"/>
      <c r="E1898" s="5"/>
      <c r="F1898" s="1"/>
      <c r="G1898" s="6"/>
      <c r="H1898" s="6"/>
      <c r="I1898" s="6"/>
      <c r="J1898" s="6"/>
      <c r="AP1898" s="3"/>
      <c r="AQ1898" s="3"/>
      <c r="AR1898" s="3"/>
      <c r="AS1898" s="3"/>
      <c r="AT1898" s="3"/>
      <c r="AU1898" s="2"/>
      <c r="AV1898" s="2"/>
      <c r="AW1898" s="1"/>
      <c r="AX1898" s="1"/>
      <c r="AY1898" s="1"/>
      <c r="AZ1898" s="1"/>
      <c r="BA1898" s="1"/>
      <c r="BB1898" s="1"/>
      <c r="BC1898" s="1"/>
      <c r="BD1898" s="1"/>
      <c r="BE1898" s="1"/>
      <c r="BF1898" s="1"/>
      <c r="BG1898" s="1"/>
      <c r="BH1898" s="1"/>
      <c r="BI1898" s="1"/>
      <c r="BJ1898" s="1"/>
      <c r="BK1898" s="1"/>
      <c r="BL1898" s="1"/>
    </row>
    <row r="1899" spans="3:64" s="4" customFormat="1" x14ac:dyDescent="0.2">
      <c r="C1899" s="5"/>
      <c r="D1899" s="1"/>
      <c r="E1899" s="5"/>
      <c r="F1899" s="1"/>
      <c r="G1899" s="6"/>
      <c r="H1899" s="6"/>
      <c r="I1899" s="6"/>
      <c r="J1899" s="6"/>
      <c r="AP1899" s="3"/>
      <c r="AQ1899" s="3"/>
      <c r="AR1899" s="3"/>
      <c r="AS1899" s="3"/>
      <c r="AT1899" s="3"/>
      <c r="AU1899" s="2"/>
      <c r="AV1899" s="2"/>
      <c r="AW1899" s="1"/>
      <c r="AX1899" s="1"/>
      <c r="AY1899" s="1"/>
      <c r="AZ1899" s="1"/>
      <c r="BA1899" s="1"/>
      <c r="BB1899" s="1"/>
      <c r="BC1899" s="1"/>
      <c r="BD1899" s="1"/>
      <c r="BE1899" s="1"/>
      <c r="BF1899" s="1"/>
      <c r="BG1899" s="1"/>
      <c r="BH1899" s="1"/>
      <c r="BI1899" s="1"/>
      <c r="BJ1899" s="1"/>
      <c r="BK1899" s="1"/>
      <c r="BL1899" s="1"/>
    </row>
    <row r="1900" spans="3:64" s="4" customFormat="1" x14ac:dyDescent="0.2">
      <c r="C1900" s="5"/>
      <c r="D1900" s="1"/>
      <c r="E1900" s="5"/>
      <c r="F1900" s="1"/>
      <c r="G1900" s="6"/>
      <c r="H1900" s="6"/>
      <c r="I1900" s="6"/>
      <c r="J1900" s="6"/>
      <c r="AP1900" s="3"/>
      <c r="AQ1900" s="3"/>
      <c r="AR1900" s="3"/>
      <c r="AS1900" s="3"/>
      <c r="AT1900" s="3"/>
      <c r="AU1900" s="2"/>
      <c r="AV1900" s="2"/>
      <c r="AW1900" s="1"/>
      <c r="AX1900" s="1"/>
      <c r="AY1900" s="1"/>
      <c r="AZ1900" s="1"/>
      <c r="BA1900" s="1"/>
      <c r="BB1900" s="1"/>
      <c r="BC1900" s="1"/>
      <c r="BD1900" s="1"/>
      <c r="BE1900" s="1"/>
      <c r="BF1900" s="1"/>
      <c r="BG1900" s="1"/>
      <c r="BH1900" s="1"/>
      <c r="BI1900" s="1"/>
      <c r="BJ1900" s="1"/>
      <c r="BK1900" s="1"/>
      <c r="BL1900" s="1"/>
    </row>
    <row r="1901" spans="3:64" s="4" customFormat="1" x14ac:dyDescent="0.2">
      <c r="C1901" s="5"/>
      <c r="D1901" s="1"/>
      <c r="E1901" s="5"/>
      <c r="F1901" s="1"/>
      <c r="G1901" s="6"/>
      <c r="H1901" s="6"/>
      <c r="I1901" s="6"/>
      <c r="J1901" s="6"/>
      <c r="AP1901" s="3"/>
      <c r="AQ1901" s="3"/>
      <c r="AR1901" s="3"/>
      <c r="AS1901" s="3"/>
      <c r="AT1901" s="3"/>
      <c r="AU1901" s="2"/>
      <c r="AV1901" s="2"/>
      <c r="AW1901" s="1"/>
      <c r="AX1901" s="1"/>
      <c r="AY1901" s="1"/>
      <c r="AZ1901" s="1"/>
      <c r="BA1901" s="1"/>
      <c r="BB1901" s="1"/>
      <c r="BC1901" s="1"/>
      <c r="BD1901" s="1"/>
      <c r="BE1901" s="1"/>
      <c r="BF1901" s="1"/>
      <c r="BG1901" s="1"/>
      <c r="BH1901" s="1"/>
      <c r="BI1901" s="1"/>
      <c r="BJ1901" s="1"/>
      <c r="BK1901" s="1"/>
      <c r="BL1901" s="1"/>
    </row>
    <row r="1902" spans="3:64" s="4" customFormat="1" x14ac:dyDescent="0.2">
      <c r="C1902" s="5"/>
      <c r="D1902" s="1"/>
      <c r="E1902" s="5"/>
      <c r="F1902" s="1"/>
      <c r="G1902" s="6"/>
      <c r="H1902" s="6"/>
      <c r="I1902" s="6"/>
      <c r="J1902" s="6"/>
      <c r="AP1902" s="3"/>
      <c r="AQ1902" s="3"/>
      <c r="AR1902" s="3"/>
      <c r="AS1902" s="3"/>
      <c r="AT1902" s="3"/>
      <c r="AU1902" s="2"/>
      <c r="AV1902" s="2"/>
      <c r="AW1902" s="1"/>
      <c r="AX1902" s="1"/>
      <c r="AY1902" s="1"/>
      <c r="AZ1902" s="1"/>
      <c r="BA1902" s="1"/>
      <c r="BB1902" s="1"/>
      <c r="BC1902" s="1"/>
      <c r="BD1902" s="1"/>
      <c r="BE1902" s="1"/>
      <c r="BF1902" s="1"/>
      <c r="BG1902" s="1"/>
      <c r="BH1902" s="1"/>
      <c r="BI1902" s="1"/>
      <c r="BJ1902" s="1"/>
      <c r="BK1902" s="1"/>
      <c r="BL1902" s="1"/>
    </row>
    <row r="1903" spans="3:64" s="4" customFormat="1" x14ac:dyDescent="0.2">
      <c r="C1903" s="5"/>
      <c r="D1903" s="1"/>
      <c r="E1903" s="5"/>
      <c r="F1903" s="1"/>
      <c r="G1903" s="6"/>
      <c r="H1903" s="6"/>
      <c r="I1903" s="6"/>
      <c r="J1903" s="6"/>
      <c r="AP1903" s="3"/>
      <c r="AQ1903" s="3"/>
      <c r="AR1903" s="3"/>
      <c r="AS1903" s="3"/>
      <c r="AT1903" s="3"/>
      <c r="AU1903" s="2"/>
      <c r="AV1903" s="2"/>
      <c r="AW1903" s="1"/>
      <c r="AX1903" s="1"/>
      <c r="AY1903" s="1"/>
      <c r="AZ1903" s="1"/>
      <c r="BA1903" s="1"/>
      <c r="BB1903" s="1"/>
      <c r="BC1903" s="1"/>
      <c r="BD1903" s="1"/>
      <c r="BE1903" s="1"/>
      <c r="BF1903" s="1"/>
      <c r="BG1903" s="1"/>
      <c r="BH1903" s="1"/>
      <c r="BI1903" s="1"/>
      <c r="BJ1903" s="1"/>
      <c r="BK1903" s="1"/>
      <c r="BL1903" s="1"/>
    </row>
    <row r="1904" spans="3:64" s="4" customFormat="1" x14ac:dyDescent="0.2">
      <c r="C1904" s="5"/>
      <c r="D1904" s="1"/>
      <c r="E1904" s="5"/>
      <c r="F1904" s="1"/>
      <c r="G1904" s="6"/>
      <c r="H1904" s="6"/>
      <c r="I1904" s="6"/>
      <c r="J1904" s="6"/>
      <c r="AP1904" s="3"/>
      <c r="AQ1904" s="3"/>
      <c r="AR1904" s="3"/>
      <c r="AS1904" s="3"/>
      <c r="AT1904" s="3"/>
      <c r="AU1904" s="2"/>
      <c r="AV1904" s="2"/>
      <c r="AW1904" s="1"/>
      <c r="AX1904" s="1"/>
      <c r="AY1904" s="1"/>
      <c r="AZ1904" s="1"/>
      <c r="BA1904" s="1"/>
      <c r="BB1904" s="1"/>
      <c r="BC1904" s="1"/>
      <c r="BD1904" s="1"/>
      <c r="BE1904" s="1"/>
      <c r="BF1904" s="1"/>
      <c r="BG1904" s="1"/>
      <c r="BH1904" s="1"/>
      <c r="BI1904" s="1"/>
      <c r="BJ1904" s="1"/>
      <c r="BK1904" s="1"/>
      <c r="BL1904" s="1"/>
    </row>
    <row r="1905" spans="3:64" s="4" customFormat="1" x14ac:dyDescent="0.2">
      <c r="C1905" s="5"/>
      <c r="D1905" s="1"/>
      <c r="E1905" s="5"/>
      <c r="F1905" s="1"/>
      <c r="G1905" s="6"/>
      <c r="H1905" s="6"/>
      <c r="I1905" s="6"/>
      <c r="J1905" s="6"/>
      <c r="AP1905" s="3"/>
      <c r="AQ1905" s="3"/>
      <c r="AR1905" s="3"/>
      <c r="AS1905" s="3"/>
      <c r="AT1905" s="3"/>
      <c r="AU1905" s="2"/>
      <c r="AV1905" s="2"/>
      <c r="AW1905" s="1"/>
      <c r="AX1905" s="1"/>
      <c r="AY1905" s="1"/>
      <c r="AZ1905" s="1"/>
      <c r="BA1905" s="1"/>
      <c r="BB1905" s="1"/>
      <c r="BC1905" s="1"/>
      <c r="BD1905" s="1"/>
      <c r="BE1905" s="1"/>
      <c r="BF1905" s="1"/>
      <c r="BG1905" s="1"/>
      <c r="BH1905" s="1"/>
      <c r="BI1905" s="1"/>
      <c r="BJ1905" s="1"/>
      <c r="BK1905" s="1"/>
      <c r="BL1905" s="1"/>
    </row>
    <row r="1906" spans="3:64" s="4" customFormat="1" x14ac:dyDescent="0.2">
      <c r="C1906" s="5"/>
      <c r="D1906" s="1"/>
      <c r="E1906" s="5"/>
      <c r="F1906" s="1"/>
      <c r="G1906" s="6"/>
      <c r="H1906" s="6"/>
      <c r="I1906" s="6"/>
      <c r="J1906" s="6"/>
      <c r="AP1906" s="3"/>
      <c r="AQ1906" s="3"/>
      <c r="AR1906" s="3"/>
      <c r="AS1906" s="3"/>
      <c r="AT1906" s="3"/>
      <c r="AU1906" s="2"/>
      <c r="AV1906" s="2"/>
      <c r="AW1906" s="1"/>
      <c r="AX1906" s="1"/>
      <c r="AY1906" s="1"/>
      <c r="AZ1906" s="1"/>
      <c r="BA1906" s="1"/>
      <c r="BB1906" s="1"/>
      <c r="BC1906" s="1"/>
      <c r="BD1906" s="1"/>
      <c r="BE1906" s="1"/>
      <c r="BF1906" s="1"/>
      <c r="BG1906" s="1"/>
      <c r="BH1906" s="1"/>
      <c r="BI1906" s="1"/>
      <c r="BJ1906" s="1"/>
      <c r="BK1906" s="1"/>
      <c r="BL1906" s="1"/>
    </row>
    <row r="1907" spans="3:64" s="4" customFormat="1" x14ac:dyDescent="0.2">
      <c r="C1907" s="5"/>
      <c r="D1907" s="1"/>
      <c r="E1907" s="5"/>
      <c r="F1907" s="1"/>
      <c r="G1907" s="6"/>
      <c r="H1907" s="6"/>
      <c r="I1907" s="6"/>
      <c r="J1907" s="6"/>
      <c r="AP1907" s="3"/>
      <c r="AQ1907" s="3"/>
      <c r="AR1907" s="3"/>
      <c r="AS1907" s="3"/>
      <c r="AT1907" s="3"/>
      <c r="AU1907" s="2"/>
      <c r="AV1907" s="2"/>
      <c r="AW1907" s="1"/>
      <c r="AX1907" s="1"/>
      <c r="AY1907" s="1"/>
      <c r="AZ1907" s="1"/>
      <c r="BA1907" s="1"/>
      <c r="BB1907" s="1"/>
      <c r="BC1907" s="1"/>
      <c r="BD1907" s="1"/>
      <c r="BE1907" s="1"/>
      <c r="BF1907" s="1"/>
      <c r="BG1907" s="1"/>
      <c r="BH1907" s="1"/>
      <c r="BI1907" s="1"/>
      <c r="BJ1907" s="1"/>
      <c r="BK1907" s="1"/>
      <c r="BL1907" s="1"/>
    </row>
    <row r="1908" spans="3:64" s="4" customFormat="1" x14ac:dyDescent="0.2">
      <c r="C1908" s="5"/>
      <c r="D1908" s="1"/>
      <c r="E1908" s="5"/>
      <c r="F1908" s="1"/>
      <c r="G1908" s="6"/>
      <c r="H1908" s="6"/>
      <c r="I1908" s="6"/>
      <c r="J1908" s="6"/>
      <c r="AP1908" s="3"/>
      <c r="AQ1908" s="3"/>
      <c r="AR1908" s="3"/>
      <c r="AS1908" s="3"/>
      <c r="AT1908" s="3"/>
      <c r="AU1908" s="2"/>
      <c r="AV1908" s="2"/>
      <c r="AW1908" s="1"/>
      <c r="AX1908" s="1"/>
      <c r="AY1908" s="1"/>
      <c r="AZ1908" s="1"/>
      <c r="BA1908" s="1"/>
      <c r="BB1908" s="1"/>
      <c r="BC1908" s="1"/>
      <c r="BD1908" s="1"/>
      <c r="BE1908" s="1"/>
      <c r="BF1908" s="1"/>
      <c r="BG1908" s="1"/>
      <c r="BH1908" s="1"/>
      <c r="BI1908" s="1"/>
      <c r="BJ1908" s="1"/>
      <c r="BK1908" s="1"/>
      <c r="BL1908" s="1"/>
    </row>
    <row r="1909" spans="3:64" s="4" customFormat="1" x14ac:dyDescent="0.2">
      <c r="C1909" s="5"/>
      <c r="D1909" s="1"/>
      <c r="E1909" s="5"/>
      <c r="F1909" s="1"/>
      <c r="G1909" s="6"/>
      <c r="H1909" s="6"/>
      <c r="I1909" s="6"/>
      <c r="J1909" s="6"/>
      <c r="AP1909" s="3"/>
      <c r="AQ1909" s="3"/>
      <c r="AR1909" s="3"/>
      <c r="AS1909" s="3"/>
      <c r="AT1909" s="3"/>
      <c r="AU1909" s="2"/>
      <c r="AV1909" s="2"/>
      <c r="AW1909" s="1"/>
      <c r="AX1909" s="1"/>
      <c r="AY1909" s="1"/>
      <c r="AZ1909" s="1"/>
      <c r="BA1909" s="1"/>
      <c r="BB1909" s="1"/>
      <c r="BC1909" s="1"/>
      <c r="BD1909" s="1"/>
      <c r="BE1909" s="1"/>
      <c r="BF1909" s="1"/>
      <c r="BG1909" s="1"/>
      <c r="BH1909" s="1"/>
      <c r="BI1909" s="1"/>
      <c r="BJ1909" s="1"/>
      <c r="BK1909" s="1"/>
      <c r="BL1909" s="1"/>
    </row>
    <row r="1910" spans="3:64" s="4" customFormat="1" x14ac:dyDescent="0.2">
      <c r="C1910" s="5"/>
      <c r="D1910" s="1"/>
      <c r="E1910" s="5"/>
      <c r="F1910" s="1"/>
      <c r="G1910" s="6"/>
      <c r="H1910" s="6"/>
      <c r="I1910" s="6"/>
      <c r="J1910" s="6"/>
      <c r="AP1910" s="3"/>
      <c r="AQ1910" s="3"/>
      <c r="AR1910" s="3"/>
      <c r="AS1910" s="3"/>
      <c r="AT1910" s="3"/>
      <c r="AU1910" s="2"/>
      <c r="AV1910" s="2"/>
      <c r="AW1910" s="1"/>
      <c r="AX1910" s="1"/>
      <c r="AY1910" s="1"/>
      <c r="AZ1910" s="1"/>
      <c r="BA1910" s="1"/>
      <c r="BB1910" s="1"/>
      <c r="BC1910" s="1"/>
      <c r="BD1910" s="1"/>
      <c r="BE1910" s="1"/>
      <c r="BF1910" s="1"/>
      <c r="BG1910" s="1"/>
      <c r="BH1910" s="1"/>
      <c r="BI1910" s="1"/>
      <c r="BJ1910" s="1"/>
      <c r="BK1910" s="1"/>
      <c r="BL1910" s="1"/>
    </row>
    <row r="1911" spans="3:64" s="4" customFormat="1" x14ac:dyDescent="0.2">
      <c r="C1911" s="5"/>
      <c r="D1911" s="1"/>
      <c r="E1911" s="5"/>
      <c r="F1911" s="1"/>
      <c r="G1911" s="6"/>
      <c r="H1911" s="6"/>
      <c r="I1911" s="6"/>
      <c r="J1911" s="6"/>
      <c r="AP1911" s="3"/>
      <c r="AQ1911" s="3"/>
      <c r="AR1911" s="3"/>
      <c r="AS1911" s="3"/>
      <c r="AT1911" s="3"/>
      <c r="AU1911" s="2"/>
      <c r="AV1911" s="2"/>
      <c r="AW1911" s="1"/>
      <c r="AX1911" s="1"/>
      <c r="AY1911" s="1"/>
      <c r="AZ1911" s="1"/>
      <c r="BA1911" s="1"/>
      <c r="BB1911" s="1"/>
      <c r="BC1911" s="1"/>
      <c r="BD1911" s="1"/>
      <c r="BE1911" s="1"/>
      <c r="BF1911" s="1"/>
      <c r="BG1911" s="1"/>
      <c r="BH1911" s="1"/>
      <c r="BI1911" s="1"/>
      <c r="BJ1911" s="1"/>
      <c r="BK1911" s="1"/>
      <c r="BL1911" s="1"/>
    </row>
    <row r="1912" spans="3:64" s="4" customFormat="1" x14ac:dyDescent="0.2">
      <c r="C1912" s="5"/>
      <c r="D1912" s="1"/>
      <c r="E1912" s="5"/>
      <c r="F1912" s="1"/>
      <c r="G1912" s="6"/>
      <c r="H1912" s="6"/>
      <c r="I1912" s="6"/>
      <c r="J1912" s="6"/>
      <c r="AP1912" s="3"/>
      <c r="AQ1912" s="3"/>
      <c r="AR1912" s="3"/>
      <c r="AS1912" s="3"/>
      <c r="AT1912" s="3"/>
      <c r="AU1912" s="2"/>
      <c r="AV1912" s="2"/>
      <c r="AW1912" s="1"/>
      <c r="AX1912" s="1"/>
      <c r="AY1912" s="1"/>
      <c r="AZ1912" s="1"/>
      <c r="BA1912" s="1"/>
      <c r="BB1912" s="1"/>
      <c r="BC1912" s="1"/>
      <c r="BD1912" s="1"/>
      <c r="BE1912" s="1"/>
      <c r="BF1912" s="1"/>
      <c r="BG1912" s="1"/>
      <c r="BH1912" s="1"/>
      <c r="BI1912" s="1"/>
      <c r="BJ1912" s="1"/>
      <c r="BK1912" s="1"/>
      <c r="BL1912" s="1"/>
    </row>
    <row r="1913" spans="3:64" s="4" customFormat="1" x14ac:dyDescent="0.2">
      <c r="C1913" s="5"/>
      <c r="D1913" s="1"/>
      <c r="E1913" s="5"/>
      <c r="F1913" s="1"/>
      <c r="G1913" s="6"/>
      <c r="H1913" s="6"/>
      <c r="I1913" s="6"/>
      <c r="J1913" s="6"/>
      <c r="AP1913" s="3"/>
      <c r="AQ1913" s="3"/>
      <c r="AR1913" s="3"/>
      <c r="AS1913" s="3"/>
      <c r="AT1913" s="3"/>
      <c r="AU1913" s="2"/>
      <c r="AV1913" s="2"/>
      <c r="AW1913" s="1"/>
      <c r="AX1913" s="1"/>
      <c r="AY1913" s="1"/>
      <c r="AZ1913" s="1"/>
      <c r="BA1913" s="1"/>
      <c r="BB1913" s="1"/>
      <c r="BC1913" s="1"/>
      <c r="BD1913" s="1"/>
      <c r="BE1913" s="1"/>
      <c r="BF1913" s="1"/>
      <c r="BG1913" s="1"/>
      <c r="BH1913" s="1"/>
      <c r="BI1913" s="1"/>
      <c r="BJ1913" s="1"/>
      <c r="BK1913" s="1"/>
      <c r="BL1913" s="1"/>
    </row>
    <row r="1914" spans="3:64" s="4" customFormat="1" x14ac:dyDescent="0.2">
      <c r="C1914" s="5"/>
      <c r="D1914" s="1"/>
      <c r="E1914" s="5"/>
      <c r="F1914" s="1"/>
      <c r="G1914" s="6"/>
      <c r="H1914" s="6"/>
      <c r="I1914" s="6"/>
      <c r="J1914" s="6"/>
      <c r="AP1914" s="3"/>
      <c r="AQ1914" s="3"/>
      <c r="AR1914" s="3"/>
      <c r="AS1914" s="3"/>
      <c r="AT1914" s="3"/>
      <c r="AU1914" s="2"/>
      <c r="AV1914" s="2"/>
      <c r="AW1914" s="1"/>
      <c r="AX1914" s="1"/>
      <c r="AY1914" s="1"/>
      <c r="AZ1914" s="1"/>
      <c r="BA1914" s="1"/>
      <c r="BB1914" s="1"/>
      <c r="BC1914" s="1"/>
      <c r="BD1914" s="1"/>
      <c r="BE1914" s="1"/>
      <c r="BF1914" s="1"/>
      <c r="BG1914" s="1"/>
      <c r="BH1914" s="1"/>
      <c r="BI1914" s="1"/>
      <c r="BJ1914" s="1"/>
      <c r="BK1914" s="1"/>
      <c r="BL1914" s="1"/>
    </row>
    <row r="1915" spans="3:64" s="4" customFormat="1" x14ac:dyDescent="0.2">
      <c r="C1915" s="5"/>
      <c r="D1915" s="1"/>
      <c r="E1915" s="5"/>
      <c r="F1915" s="1"/>
      <c r="G1915" s="6"/>
      <c r="H1915" s="6"/>
      <c r="I1915" s="6"/>
      <c r="J1915" s="6"/>
      <c r="AP1915" s="3"/>
      <c r="AQ1915" s="3"/>
      <c r="AR1915" s="3"/>
      <c r="AS1915" s="3"/>
      <c r="AT1915" s="3"/>
      <c r="AU1915" s="2"/>
      <c r="AV1915" s="2"/>
      <c r="AW1915" s="1"/>
      <c r="AX1915" s="1"/>
      <c r="AY1915" s="1"/>
      <c r="AZ1915" s="1"/>
      <c r="BA1915" s="1"/>
      <c r="BB1915" s="1"/>
      <c r="BC1915" s="1"/>
      <c r="BD1915" s="1"/>
      <c r="BE1915" s="1"/>
      <c r="BF1915" s="1"/>
      <c r="BG1915" s="1"/>
      <c r="BH1915" s="1"/>
      <c r="BI1915" s="1"/>
      <c r="BJ1915" s="1"/>
      <c r="BK1915" s="1"/>
      <c r="BL1915" s="1"/>
    </row>
    <row r="1916" spans="3:64" s="4" customFormat="1" x14ac:dyDescent="0.2">
      <c r="C1916" s="5"/>
      <c r="D1916" s="1"/>
      <c r="E1916" s="5"/>
      <c r="F1916" s="1"/>
      <c r="G1916" s="6"/>
      <c r="H1916" s="6"/>
      <c r="I1916" s="6"/>
      <c r="J1916" s="6"/>
      <c r="AP1916" s="3"/>
      <c r="AQ1916" s="3"/>
      <c r="AR1916" s="3"/>
      <c r="AS1916" s="3"/>
      <c r="AT1916" s="3"/>
      <c r="AU1916" s="2"/>
      <c r="AV1916" s="2"/>
      <c r="AW1916" s="1"/>
      <c r="AX1916" s="1"/>
      <c r="AY1916" s="1"/>
      <c r="AZ1916" s="1"/>
      <c r="BA1916" s="1"/>
      <c r="BB1916" s="1"/>
      <c r="BC1916" s="1"/>
      <c r="BD1916" s="1"/>
      <c r="BE1916" s="1"/>
      <c r="BF1916" s="1"/>
      <c r="BG1916" s="1"/>
      <c r="BH1916" s="1"/>
      <c r="BI1916" s="1"/>
      <c r="BJ1916" s="1"/>
      <c r="BK1916" s="1"/>
      <c r="BL1916" s="1"/>
    </row>
    <row r="1917" spans="3:64" s="4" customFormat="1" x14ac:dyDescent="0.2">
      <c r="C1917" s="5"/>
      <c r="D1917" s="1"/>
      <c r="E1917" s="5"/>
      <c r="F1917" s="1"/>
      <c r="G1917" s="6"/>
      <c r="H1917" s="6"/>
      <c r="I1917" s="6"/>
      <c r="J1917" s="6"/>
      <c r="AP1917" s="3"/>
      <c r="AQ1917" s="3"/>
      <c r="AR1917" s="3"/>
      <c r="AS1917" s="3"/>
      <c r="AT1917" s="3"/>
      <c r="AU1917" s="2"/>
      <c r="AV1917" s="2"/>
      <c r="AW1917" s="1"/>
      <c r="AX1917" s="1"/>
      <c r="AY1917" s="1"/>
      <c r="AZ1917" s="1"/>
      <c r="BA1917" s="1"/>
      <c r="BB1917" s="1"/>
      <c r="BC1917" s="1"/>
      <c r="BD1917" s="1"/>
      <c r="BE1917" s="1"/>
      <c r="BF1917" s="1"/>
      <c r="BG1917" s="1"/>
      <c r="BH1917" s="1"/>
      <c r="BI1917" s="1"/>
      <c r="BJ1917" s="1"/>
      <c r="BK1917" s="1"/>
      <c r="BL1917" s="1"/>
    </row>
    <row r="1918" spans="3:64" s="4" customFormat="1" x14ac:dyDescent="0.2">
      <c r="C1918" s="5"/>
      <c r="D1918" s="1"/>
      <c r="E1918" s="5"/>
      <c r="F1918" s="1"/>
      <c r="G1918" s="6"/>
      <c r="H1918" s="6"/>
      <c r="I1918" s="6"/>
      <c r="J1918" s="6"/>
      <c r="AP1918" s="3"/>
      <c r="AQ1918" s="3"/>
      <c r="AR1918" s="3"/>
      <c r="AS1918" s="3"/>
      <c r="AT1918" s="3"/>
      <c r="AU1918" s="2"/>
      <c r="AV1918" s="2"/>
      <c r="AW1918" s="1"/>
      <c r="AX1918" s="1"/>
      <c r="AY1918" s="1"/>
      <c r="AZ1918" s="1"/>
      <c r="BA1918" s="1"/>
      <c r="BB1918" s="1"/>
      <c r="BC1918" s="1"/>
      <c r="BD1918" s="1"/>
      <c r="BE1918" s="1"/>
      <c r="BF1918" s="1"/>
      <c r="BG1918" s="1"/>
      <c r="BH1918" s="1"/>
      <c r="BI1918" s="1"/>
      <c r="BJ1918" s="1"/>
      <c r="BK1918" s="1"/>
      <c r="BL1918" s="1"/>
    </row>
    <row r="1919" spans="3:64" s="4" customFormat="1" x14ac:dyDescent="0.2">
      <c r="C1919" s="5"/>
      <c r="D1919" s="1"/>
      <c r="E1919" s="5"/>
      <c r="F1919" s="1"/>
      <c r="G1919" s="6"/>
      <c r="H1919" s="6"/>
      <c r="I1919" s="6"/>
      <c r="J1919" s="6"/>
      <c r="AP1919" s="3"/>
      <c r="AQ1919" s="3"/>
      <c r="AR1919" s="3"/>
      <c r="AS1919" s="3"/>
      <c r="AT1919" s="3"/>
      <c r="AU1919" s="2"/>
      <c r="AV1919" s="2"/>
      <c r="AW1919" s="1"/>
      <c r="AX1919" s="1"/>
      <c r="AY1919" s="1"/>
      <c r="AZ1919" s="1"/>
      <c r="BA1919" s="1"/>
      <c r="BB1919" s="1"/>
      <c r="BC1919" s="1"/>
      <c r="BD1919" s="1"/>
      <c r="BE1919" s="1"/>
      <c r="BF1919" s="1"/>
      <c r="BG1919" s="1"/>
      <c r="BH1919" s="1"/>
      <c r="BI1919" s="1"/>
      <c r="BJ1919" s="1"/>
      <c r="BK1919" s="1"/>
      <c r="BL1919" s="1"/>
    </row>
    <row r="1920" spans="3:64" s="4" customFormat="1" x14ac:dyDescent="0.2">
      <c r="C1920" s="5"/>
      <c r="D1920" s="1"/>
      <c r="E1920" s="5"/>
      <c r="F1920" s="1"/>
      <c r="G1920" s="6"/>
      <c r="H1920" s="6"/>
      <c r="I1920" s="6"/>
      <c r="J1920" s="6"/>
      <c r="AP1920" s="3"/>
      <c r="AQ1920" s="3"/>
      <c r="AR1920" s="3"/>
      <c r="AS1920" s="3"/>
      <c r="AT1920" s="3"/>
      <c r="AU1920" s="2"/>
      <c r="AV1920" s="2"/>
      <c r="AW1920" s="1"/>
      <c r="AX1920" s="1"/>
      <c r="AY1920" s="1"/>
      <c r="AZ1920" s="1"/>
      <c r="BA1920" s="1"/>
      <c r="BB1920" s="1"/>
      <c r="BC1920" s="1"/>
      <c r="BD1920" s="1"/>
      <c r="BE1920" s="1"/>
      <c r="BF1920" s="1"/>
      <c r="BG1920" s="1"/>
      <c r="BH1920" s="1"/>
      <c r="BI1920" s="1"/>
      <c r="BJ1920" s="1"/>
      <c r="BK1920" s="1"/>
      <c r="BL1920" s="1"/>
    </row>
    <row r="1921" spans="3:64" s="4" customFormat="1" x14ac:dyDescent="0.2">
      <c r="C1921" s="5"/>
      <c r="D1921" s="1"/>
      <c r="E1921" s="5"/>
      <c r="F1921" s="1"/>
      <c r="G1921" s="6"/>
      <c r="H1921" s="6"/>
      <c r="I1921" s="6"/>
      <c r="J1921" s="6"/>
      <c r="AP1921" s="3"/>
      <c r="AQ1921" s="3"/>
      <c r="AR1921" s="3"/>
      <c r="AS1921" s="3"/>
      <c r="AT1921" s="3"/>
      <c r="AU1921" s="2"/>
      <c r="AV1921" s="2"/>
      <c r="AW1921" s="1"/>
      <c r="AX1921" s="1"/>
      <c r="AY1921" s="1"/>
      <c r="AZ1921" s="1"/>
      <c r="BA1921" s="1"/>
      <c r="BB1921" s="1"/>
      <c r="BC1921" s="1"/>
      <c r="BD1921" s="1"/>
      <c r="BE1921" s="1"/>
      <c r="BF1921" s="1"/>
      <c r="BG1921" s="1"/>
      <c r="BH1921" s="1"/>
      <c r="BI1921" s="1"/>
      <c r="BJ1921" s="1"/>
      <c r="BK1921" s="1"/>
      <c r="BL1921" s="1"/>
    </row>
    <row r="1922" spans="3:64" s="4" customFormat="1" x14ac:dyDescent="0.2">
      <c r="C1922" s="5"/>
      <c r="D1922" s="1"/>
      <c r="E1922" s="5"/>
      <c r="F1922" s="1"/>
      <c r="G1922" s="6"/>
      <c r="H1922" s="6"/>
      <c r="I1922" s="6"/>
      <c r="J1922" s="6"/>
      <c r="AP1922" s="3"/>
      <c r="AQ1922" s="3"/>
      <c r="AR1922" s="3"/>
      <c r="AS1922" s="3"/>
      <c r="AT1922" s="3"/>
      <c r="AU1922" s="2"/>
      <c r="AV1922" s="2"/>
      <c r="AW1922" s="1"/>
      <c r="AX1922" s="1"/>
      <c r="AY1922" s="1"/>
      <c r="AZ1922" s="1"/>
      <c r="BA1922" s="1"/>
      <c r="BB1922" s="1"/>
      <c r="BC1922" s="1"/>
      <c r="BD1922" s="1"/>
      <c r="BE1922" s="1"/>
      <c r="BF1922" s="1"/>
      <c r="BG1922" s="1"/>
      <c r="BH1922" s="1"/>
      <c r="BI1922" s="1"/>
      <c r="BJ1922" s="1"/>
      <c r="BK1922" s="1"/>
      <c r="BL1922" s="1"/>
    </row>
    <row r="1923" spans="3:64" s="4" customFormat="1" x14ac:dyDescent="0.2">
      <c r="C1923" s="5"/>
      <c r="D1923" s="1"/>
      <c r="E1923" s="5"/>
      <c r="F1923" s="1"/>
      <c r="G1923" s="7"/>
      <c r="H1923" s="7"/>
      <c r="I1923" s="7"/>
      <c r="J1923" s="7"/>
      <c r="AP1923" s="3"/>
      <c r="AQ1923" s="3"/>
      <c r="AR1923" s="3"/>
      <c r="AS1923" s="3"/>
      <c r="AT1923" s="3"/>
      <c r="AU1923" s="2"/>
      <c r="AV1923" s="2"/>
      <c r="AW1923" s="1"/>
      <c r="AX1923" s="1"/>
      <c r="AY1923" s="1"/>
      <c r="AZ1923" s="1"/>
      <c r="BA1923" s="1"/>
      <c r="BB1923" s="1"/>
      <c r="BC1923" s="1"/>
      <c r="BD1923" s="1"/>
      <c r="BE1923" s="1"/>
      <c r="BF1923" s="1"/>
      <c r="BG1923" s="1"/>
      <c r="BH1923" s="1"/>
      <c r="BI1923" s="1"/>
      <c r="BJ1923" s="1"/>
      <c r="BK1923" s="1"/>
      <c r="BL1923" s="1"/>
    </row>
    <row r="1924" spans="3:64" s="4" customFormat="1" x14ac:dyDescent="0.2">
      <c r="C1924" s="5"/>
      <c r="D1924" s="1"/>
      <c r="E1924" s="5"/>
      <c r="F1924" s="1"/>
      <c r="G1924" s="6"/>
      <c r="H1924" s="6"/>
      <c r="I1924" s="6"/>
      <c r="J1924" s="6"/>
      <c r="AP1924" s="3"/>
      <c r="AQ1924" s="3"/>
      <c r="AR1924" s="3"/>
      <c r="AS1924" s="3"/>
      <c r="AT1924" s="3"/>
      <c r="AU1924" s="2"/>
      <c r="AV1924" s="2"/>
      <c r="AW1924" s="1"/>
      <c r="AX1924" s="1"/>
      <c r="AY1924" s="1"/>
      <c r="AZ1924" s="1"/>
      <c r="BA1924" s="1"/>
      <c r="BB1924" s="1"/>
      <c r="BC1924" s="1"/>
      <c r="BD1924" s="1"/>
      <c r="BE1924" s="1"/>
      <c r="BF1924" s="1"/>
      <c r="BG1924" s="1"/>
      <c r="BH1924" s="1"/>
      <c r="BI1924" s="1"/>
      <c r="BJ1924" s="1"/>
      <c r="BK1924" s="1"/>
      <c r="BL1924" s="1"/>
    </row>
    <row r="1925" spans="3:64" s="4" customFormat="1" x14ac:dyDescent="0.2">
      <c r="C1925" s="5"/>
      <c r="D1925" s="1"/>
      <c r="E1925" s="5"/>
      <c r="F1925" s="1"/>
      <c r="G1925" s="6"/>
      <c r="H1925" s="6"/>
      <c r="I1925" s="6"/>
      <c r="J1925" s="6"/>
      <c r="AP1925" s="3"/>
      <c r="AQ1925" s="3"/>
      <c r="AR1925" s="3"/>
      <c r="AS1925" s="3"/>
      <c r="AT1925" s="3"/>
      <c r="AU1925" s="2"/>
      <c r="AV1925" s="2"/>
      <c r="AW1925" s="1"/>
      <c r="AX1925" s="1"/>
      <c r="AY1925" s="1"/>
      <c r="AZ1925" s="1"/>
      <c r="BA1925" s="1"/>
      <c r="BB1925" s="1"/>
      <c r="BC1925" s="1"/>
      <c r="BD1925" s="1"/>
      <c r="BE1925" s="1"/>
      <c r="BF1925" s="1"/>
      <c r="BG1925" s="1"/>
      <c r="BH1925" s="1"/>
      <c r="BI1925" s="1"/>
      <c r="BJ1925" s="1"/>
      <c r="BK1925" s="1"/>
      <c r="BL1925" s="1"/>
    </row>
    <row r="1926" spans="3:64" s="4" customFormat="1" x14ac:dyDescent="0.2">
      <c r="C1926" s="5"/>
      <c r="D1926" s="1"/>
      <c r="E1926" s="5"/>
      <c r="F1926" s="1"/>
      <c r="G1926" s="6"/>
      <c r="H1926" s="6"/>
      <c r="I1926" s="6"/>
      <c r="J1926" s="6"/>
      <c r="AP1926" s="3"/>
      <c r="AQ1926" s="3"/>
      <c r="AR1926" s="3"/>
      <c r="AS1926" s="3"/>
      <c r="AT1926" s="3"/>
      <c r="AU1926" s="2"/>
      <c r="AV1926" s="2"/>
      <c r="AW1926" s="1"/>
      <c r="AX1926" s="1"/>
      <c r="AY1926" s="1"/>
      <c r="AZ1926" s="1"/>
      <c r="BA1926" s="1"/>
      <c r="BB1926" s="1"/>
      <c r="BC1926" s="1"/>
      <c r="BD1926" s="1"/>
      <c r="BE1926" s="1"/>
      <c r="BF1926" s="1"/>
      <c r="BG1926" s="1"/>
      <c r="BH1926" s="1"/>
      <c r="BI1926" s="1"/>
      <c r="BJ1926" s="1"/>
      <c r="BK1926" s="1"/>
      <c r="BL1926" s="1"/>
    </row>
    <row r="1927" spans="3:64" s="4" customFormat="1" x14ac:dyDescent="0.2">
      <c r="C1927" s="5"/>
      <c r="D1927" s="1"/>
      <c r="E1927" s="5"/>
      <c r="F1927" s="1"/>
      <c r="G1927" s="6"/>
      <c r="H1927" s="6"/>
      <c r="I1927" s="6"/>
      <c r="J1927" s="6"/>
      <c r="AP1927" s="3"/>
      <c r="AQ1927" s="3"/>
      <c r="AR1927" s="3"/>
      <c r="AS1927" s="3"/>
      <c r="AT1927" s="3"/>
      <c r="AU1927" s="2"/>
      <c r="AV1927" s="2"/>
      <c r="AW1927" s="1"/>
      <c r="AX1927" s="1"/>
      <c r="AY1927" s="1"/>
      <c r="AZ1927" s="1"/>
      <c r="BA1927" s="1"/>
      <c r="BB1927" s="1"/>
      <c r="BC1927" s="1"/>
      <c r="BD1927" s="1"/>
      <c r="BE1927" s="1"/>
      <c r="BF1927" s="1"/>
      <c r="BG1927" s="1"/>
      <c r="BH1927" s="1"/>
      <c r="BI1927" s="1"/>
      <c r="BJ1927" s="1"/>
      <c r="BK1927" s="1"/>
      <c r="BL1927" s="1"/>
    </row>
    <row r="1928" spans="3:64" s="4" customFormat="1" x14ac:dyDescent="0.2">
      <c r="C1928" s="5"/>
      <c r="D1928" s="1"/>
      <c r="E1928" s="5"/>
      <c r="F1928" s="1"/>
      <c r="G1928" s="6"/>
      <c r="H1928" s="6"/>
      <c r="I1928" s="6"/>
      <c r="J1928" s="6"/>
      <c r="AP1928" s="3"/>
      <c r="AQ1928" s="3"/>
      <c r="AR1928" s="3"/>
      <c r="AS1928" s="3"/>
      <c r="AT1928" s="3"/>
      <c r="AU1928" s="2"/>
      <c r="AV1928" s="2"/>
      <c r="AW1928" s="1"/>
      <c r="AX1928" s="1"/>
      <c r="AY1928" s="1"/>
      <c r="AZ1928" s="1"/>
      <c r="BA1928" s="1"/>
      <c r="BB1928" s="1"/>
      <c r="BC1928" s="1"/>
      <c r="BD1928" s="1"/>
      <c r="BE1928" s="1"/>
      <c r="BF1928" s="1"/>
      <c r="BG1928" s="1"/>
      <c r="BH1928" s="1"/>
      <c r="BI1928" s="1"/>
      <c r="BJ1928" s="1"/>
      <c r="BK1928" s="1"/>
      <c r="BL1928" s="1"/>
    </row>
    <row r="1929" spans="3:64" s="4" customFormat="1" x14ac:dyDescent="0.2">
      <c r="C1929" s="5"/>
      <c r="D1929" s="1"/>
      <c r="E1929" s="5"/>
      <c r="F1929" s="1"/>
      <c r="G1929" s="6"/>
      <c r="H1929" s="6"/>
      <c r="I1929" s="6"/>
      <c r="J1929" s="6"/>
      <c r="AP1929" s="3"/>
      <c r="AQ1929" s="3"/>
      <c r="AR1929" s="3"/>
      <c r="AS1929" s="3"/>
      <c r="AT1929" s="3"/>
      <c r="AU1929" s="2"/>
      <c r="AV1929" s="2"/>
      <c r="AW1929" s="1"/>
      <c r="AX1929" s="1"/>
      <c r="AY1929" s="1"/>
      <c r="AZ1929" s="1"/>
      <c r="BA1929" s="1"/>
      <c r="BB1929" s="1"/>
      <c r="BC1929" s="1"/>
      <c r="BD1929" s="1"/>
      <c r="BE1929" s="1"/>
      <c r="BF1929" s="1"/>
      <c r="BG1929" s="1"/>
      <c r="BH1929" s="1"/>
      <c r="BI1929" s="1"/>
      <c r="BJ1929" s="1"/>
      <c r="BK1929" s="1"/>
      <c r="BL1929" s="1"/>
    </row>
    <row r="1930" spans="3:64" s="4" customFormat="1" x14ac:dyDescent="0.2">
      <c r="C1930" s="5"/>
      <c r="D1930" s="1"/>
      <c r="E1930" s="5"/>
      <c r="F1930" s="1"/>
      <c r="G1930" s="6"/>
      <c r="H1930" s="6"/>
      <c r="I1930" s="6"/>
      <c r="J1930" s="6"/>
      <c r="AP1930" s="3"/>
      <c r="AQ1930" s="3"/>
      <c r="AR1930" s="3"/>
      <c r="AS1930" s="3"/>
      <c r="AT1930" s="3"/>
      <c r="AU1930" s="2"/>
      <c r="AV1930" s="2"/>
      <c r="AW1930" s="1"/>
      <c r="AX1930" s="1"/>
      <c r="AY1930" s="1"/>
      <c r="AZ1930" s="1"/>
      <c r="BA1930" s="1"/>
      <c r="BB1930" s="1"/>
      <c r="BC1930" s="1"/>
      <c r="BD1930" s="1"/>
      <c r="BE1930" s="1"/>
      <c r="BF1930" s="1"/>
      <c r="BG1930" s="1"/>
      <c r="BH1930" s="1"/>
      <c r="BI1930" s="1"/>
      <c r="BJ1930" s="1"/>
      <c r="BK1930" s="1"/>
      <c r="BL1930" s="1"/>
    </row>
    <row r="1931" spans="3:64" s="4" customFormat="1" x14ac:dyDescent="0.2">
      <c r="C1931" s="5"/>
      <c r="D1931" s="1"/>
      <c r="E1931" s="5"/>
      <c r="F1931" s="1"/>
      <c r="G1931" s="6"/>
      <c r="H1931" s="6"/>
      <c r="I1931" s="6"/>
      <c r="J1931" s="6"/>
      <c r="AP1931" s="3"/>
      <c r="AQ1931" s="3"/>
      <c r="AR1931" s="3"/>
      <c r="AS1931" s="3"/>
      <c r="AT1931" s="3"/>
      <c r="AU1931" s="2"/>
      <c r="AV1931" s="2"/>
      <c r="AW1931" s="1"/>
      <c r="AX1931" s="1"/>
      <c r="AY1931" s="1"/>
      <c r="AZ1931" s="1"/>
      <c r="BA1931" s="1"/>
      <c r="BB1931" s="1"/>
      <c r="BC1931" s="1"/>
      <c r="BD1931" s="1"/>
      <c r="BE1931" s="1"/>
      <c r="BF1931" s="1"/>
      <c r="BG1931" s="1"/>
      <c r="BH1931" s="1"/>
      <c r="BI1931" s="1"/>
      <c r="BJ1931" s="1"/>
      <c r="BK1931" s="1"/>
      <c r="BL1931" s="1"/>
    </row>
    <row r="1932" spans="3:64" s="4" customFormat="1" x14ac:dyDescent="0.2">
      <c r="C1932" s="5"/>
      <c r="D1932" s="1"/>
      <c r="E1932" s="5"/>
      <c r="F1932" s="1"/>
      <c r="G1932" s="6"/>
      <c r="H1932" s="6"/>
      <c r="I1932" s="6"/>
      <c r="J1932" s="6"/>
      <c r="AP1932" s="3"/>
      <c r="AQ1932" s="3"/>
      <c r="AR1932" s="3"/>
      <c r="AS1932" s="3"/>
      <c r="AT1932" s="3"/>
      <c r="AU1932" s="2"/>
      <c r="AV1932" s="2"/>
      <c r="AW1932" s="1"/>
      <c r="AX1932" s="1"/>
      <c r="AY1932" s="1"/>
      <c r="AZ1932" s="1"/>
      <c r="BA1932" s="1"/>
      <c r="BB1932" s="1"/>
      <c r="BC1932" s="1"/>
      <c r="BD1932" s="1"/>
      <c r="BE1932" s="1"/>
      <c r="BF1932" s="1"/>
      <c r="BG1932" s="1"/>
      <c r="BH1932" s="1"/>
      <c r="BI1932" s="1"/>
      <c r="BJ1932" s="1"/>
      <c r="BK1932" s="1"/>
      <c r="BL1932" s="1"/>
    </row>
    <row r="1933" spans="3:64" s="4" customFormat="1" x14ac:dyDescent="0.2">
      <c r="C1933" s="5"/>
      <c r="D1933" s="1"/>
      <c r="E1933" s="5"/>
      <c r="F1933" s="1"/>
      <c r="G1933" s="6"/>
      <c r="H1933" s="6"/>
      <c r="I1933" s="6"/>
      <c r="J1933" s="6"/>
      <c r="AP1933" s="3"/>
      <c r="AQ1933" s="3"/>
      <c r="AR1933" s="3"/>
      <c r="AS1933" s="3"/>
      <c r="AT1933" s="3"/>
      <c r="AU1933" s="2"/>
      <c r="AV1933" s="2"/>
      <c r="AW1933" s="1"/>
      <c r="AX1933" s="1"/>
      <c r="AY1933" s="1"/>
      <c r="AZ1933" s="1"/>
      <c r="BA1933" s="1"/>
      <c r="BB1933" s="1"/>
      <c r="BC1933" s="1"/>
      <c r="BD1933" s="1"/>
      <c r="BE1933" s="1"/>
      <c r="BF1933" s="1"/>
      <c r="BG1933" s="1"/>
      <c r="BH1933" s="1"/>
      <c r="BI1933" s="1"/>
      <c r="BJ1933" s="1"/>
      <c r="BK1933" s="1"/>
      <c r="BL1933" s="1"/>
    </row>
    <row r="1934" spans="3:64" s="4" customFormat="1" x14ac:dyDescent="0.2">
      <c r="C1934" s="5"/>
      <c r="D1934" s="1"/>
      <c r="E1934" s="5"/>
      <c r="F1934" s="1"/>
      <c r="G1934" s="6"/>
      <c r="H1934" s="6"/>
      <c r="I1934" s="6"/>
      <c r="J1934" s="6"/>
      <c r="AP1934" s="3"/>
      <c r="AQ1934" s="3"/>
      <c r="AR1934" s="3"/>
      <c r="AS1934" s="3"/>
      <c r="AT1934" s="3"/>
      <c r="AU1934" s="2"/>
      <c r="AV1934" s="2"/>
      <c r="AW1934" s="1"/>
      <c r="AX1934" s="1"/>
      <c r="AY1934" s="1"/>
      <c r="AZ1934" s="1"/>
      <c r="BA1934" s="1"/>
      <c r="BB1934" s="1"/>
      <c r="BC1934" s="1"/>
      <c r="BD1934" s="1"/>
      <c r="BE1934" s="1"/>
      <c r="BF1934" s="1"/>
      <c r="BG1934" s="1"/>
      <c r="BH1934" s="1"/>
      <c r="BI1934" s="1"/>
      <c r="BJ1934" s="1"/>
      <c r="BK1934" s="1"/>
      <c r="BL1934" s="1"/>
    </row>
    <row r="1935" spans="3:64" s="4" customFormat="1" x14ac:dyDescent="0.2">
      <c r="C1935" s="5"/>
      <c r="D1935" s="1"/>
      <c r="E1935" s="5"/>
      <c r="F1935" s="1"/>
      <c r="G1935" s="6"/>
      <c r="H1935" s="6"/>
      <c r="I1935" s="6"/>
      <c r="J1935" s="6"/>
      <c r="AP1935" s="3"/>
      <c r="AQ1935" s="3"/>
      <c r="AR1935" s="3"/>
      <c r="AS1935" s="3"/>
      <c r="AT1935" s="3"/>
      <c r="AU1935" s="2"/>
      <c r="AV1935" s="2"/>
      <c r="AW1935" s="1"/>
      <c r="AX1935" s="1"/>
      <c r="AY1935" s="1"/>
      <c r="AZ1935" s="1"/>
      <c r="BA1935" s="1"/>
      <c r="BB1935" s="1"/>
      <c r="BC1935" s="1"/>
      <c r="BD1935" s="1"/>
      <c r="BE1935" s="1"/>
      <c r="BF1935" s="1"/>
      <c r="BG1935" s="1"/>
      <c r="BH1935" s="1"/>
      <c r="BI1935" s="1"/>
      <c r="BJ1935" s="1"/>
      <c r="BK1935" s="1"/>
      <c r="BL1935" s="1"/>
    </row>
    <row r="1936" spans="3:64" s="4" customFormat="1" x14ac:dyDescent="0.2">
      <c r="C1936" s="5"/>
      <c r="D1936" s="1"/>
      <c r="E1936" s="5"/>
      <c r="F1936" s="1"/>
      <c r="G1936" s="6"/>
      <c r="H1936" s="6"/>
      <c r="I1936" s="6"/>
      <c r="J1936" s="6"/>
      <c r="AP1936" s="3"/>
      <c r="AQ1936" s="3"/>
      <c r="AR1936" s="3"/>
      <c r="AS1936" s="3"/>
      <c r="AT1936" s="3"/>
      <c r="AU1936" s="2"/>
      <c r="AV1936" s="2"/>
      <c r="AW1936" s="1"/>
      <c r="AX1936" s="1"/>
      <c r="AY1936" s="1"/>
      <c r="AZ1936" s="1"/>
      <c r="BA1936" s="1"/>
      <c r="BB1936" s="1"/>
      <c r="BC1936" s="1"/>
      <c r="BD1936" s="1"/>
      <c r="BE1936" s="1"/>
      <c r="BF1936" s="1"/>
      <c r="BG1936" s="1"/>
      <c r="BH1936" s="1"/>
      <c r="BI1936" s="1"/>
      <c r="BJ1936" s="1"/>
      <c r="BK1936" s="1"/>
      <c r="BL1936" s="1"/>
    </row>
    <row r="1937" spans="3:64" s="4" customFormat="1" x14ac:dyDescent="0.2">
      <c r="C1937" s="5"/>
      <c r="D1937" s="1"/>
      <c r="E1937" s="5"/>
      <c r="F1937" s="1"/>
      <c r="G1937" s="6"/>
      <c r="H1937" s="6"/>
      <c r="I1937" s="6"/>
      <c r="J1937" s="6"/>
      <c r="AP1937" s="3"/>
      <c r="AQ1937" s="3"/>
      <c r="AR1937" s="3"/>
      <c r="AS1937" s="3"/>
      <c r="AT1937" s="3"/>
      <c r="AU1937" s="2"/>
      <c r="AV1937" s="2"/>
      <c r="AW1937" s="1"/>
      <c r="AX1937" s="1"/>
      <c r="AY1937" s="1"/>
      <c r="AZ1937" s="1"/>
      <c r="BA1937" s="1"/>
      <c r="BB1937" s="1"/>
      <c r="BC1937" s="1"/>
      <c r="BD1937" s="1"/>
      <c r="BE1937" s="1"/>
      <c r="BF1937" s="1"/>
      <c r="BG1937" s="1"/>
      <c r="BH1937" s="1"/>
      <c r="BI1937" s="1"/>
      <c r="BJ1937" s="1"/>
      <c r="BK1937" s="1"/>
      <c r="BL1937" s="1"/>
    </row>
    <row r="1938" spans="3:64" s="4" customFormat="1" x14ac:dyDescent="0.2">
      <c r="C1938" s="5"/>
      <c r="D1938" s="1"/>
      <c r="E1938" s="5"/>
      <c r="F1938" s="1"/>
      <c r="G1938" s="6"/>
      <c r="H1938" s="6"/>
      <c r="I1938" s="6"/>
      <c r="J1938" s="6"/>
      <c r="AP1938" s="3"/>
      <c r="AQ1938" s="3"/>
      <c r="AR1938" s="3"/>
      <c r="AS1938" s="3"/>
      <c r="AT1938" s="3"/>
      <c r="AU1938" s="2"/>
      <c r="AV1938" s="2"/>
      <c r="AW1938" s="1"/>
      <c r="AX1938" s="1"/>
      <c r="AY1938" s="1"/>
      <c r="AZ1938" s="1"/>
      <c r="BA1938" s="1"/>
      <c r="BB1938" s="1"/>
      <c r="BC1938" s="1"/>
      <c r="BD1938" s="1"/>
      <c r="BE1938" s="1"/>
      <c r="BF1938" s="1"/>
      <c r="BG1938" s="1"/>
      <c r="BH1938" s="1"/>
      <c r="BI1938" s="1"/>
      <c r="BJ1938" s="1"/>
      <c r="BK1938" s="1"/>
      <c r="BL1938" s="1"/>
    </row>
    <row r="1939" spans="3:64" s="4" customFormat="1" x14ac:dyDescent="0.2">
      <c r="C1939" s="5"/>
      <c r="D1939" s="1"/>
      <c r="E1939" s="5"/>
      <c r="F1939" s="1"/>
      <c r="G1939" s="6"/>
      <c r="H1939" s="6"/>
      <c r="I1939" s="6"/>
      <c r="J1939" s="6"/>
      <c r="AP1939" s="3"/>
      <c r="AQ1939" s="3"/>
      <c r="AR1939" s="3"/>
      <c r="AS1939" s="3"/>
      <c r="AT1939" s="3"/>
      <c r="AU1939" s="2"/>
      <c r="AV1939" s="2"/>
      <c r="AW1939" s="1"/>
      <c r="AX1939" s="1"/>
      <c r="AY1939" s="1"/>
      <c r="AZ1939" s="1"/>
      <c r="BA1939" s="1"/>
      <c r="BB1939" s="1"/>
      <c r="BC1939" s="1"/>
      <c r="BD1939" s="1"/>
      <c r="BE1939" s="1"/>
      <c r="BF1939" s="1"/>
      <c r="BG1939" s="1"/>
      <c r="BH1939" s="1"/>
      <c r="BI1939" s="1"/>
      <c r="BJ1939" s="1"/>
      <c r="BK1939" s="1"/>
      <c r="BL1939" s="1"/>
    </row>
    <row r="1940" spans="3:64" s="4" customFormat="1" x14ac:dyDescent="0.2">
      <c r="C1940" s="5"/>
      <c r="D1940" s="1"/>
      <c r="E1940" s="5"/>
      <c r="F1940" s="1"/>
      <c r="G1940" s="6"/>
      <c r="H1940" s="6"/>
      <c r="I1940" s="6"/>
      <c r="J1940" s="6"/>
      <c r="AP1940" s="3"/>
      <c r="AQ1940" s="3"/>
      <c r="AR1940" s="3"/>
      <c r="AS1940" s="3"/>
      <c r="AT1940" s="3"/>
      <c r="AU1940" s="2"/>
      <c r="AV1940" s="2"/>
      <c r="AW1940" s="1"/>
      <c r="AX1940" s="1"/>
      <c r="AY1940" s="1"/>
      <c r="AZ1940" s="1"/>
      <c r="BA1940" s="1"/>
      <c r="BB1940" s="1"/>
      <c r="BC1940" s="1"/>
      <c r="BD1940" s="1"/>
      <c r="BE1940" s="1"/>
      <c r="BF1940" s="1"/>
      <c r="BG1940" s="1"/>
      <c r="BH1940" s="1"/>
      <c r="BI1940" s="1"/>
      <c r="BJ1940" s="1"/>
      <c r="BK1940" s="1"/>
      <c r="BL1940" s="1"/>
    </row>
    <row r="1941" spans="3:64" s="4" customFormat="1" x14ac:dyDescent="0.2">
      <c r="C1941" s="5"/>
      <c r="D1941" s="1"/>
      <c r="E1941" s="5"/>
      <c r="F1941" s="1"/>
      <c r="G1941" s="7"/>
      <c r="H1941" s="7"/>
      <c r="I1941" s="7"/>
      <c r="J1941" s="7"/>
      <c r="AP1941" s="3"/>
      <c r="AQ1941" s="3"/>
      <c r="AR1941" s="3"/>
      <c r="AS1941" s="3"/>
      <c r="AT1941" s="3"/>
      <c r="AU1941" s="2"/>
      <c r="AV1941" s="2"/>
      <c r="AW1941" s="1"/>
      <c r="AX1941" s="1"/>
      <c r="AY1941" s="1"/>
      <c r="AZ1941" s="1"/>
      <c r="BA1941" s="1"/>
      <c r="BB1941" s="1"/>
      <c r="BC1941" s="1"/>
      <c r="BD1941" s="1"/>
      <c r="BE1941" s="1"/>
      <c r="BF1941" s="1"/>
      <c r="BG1941" s="1"/>
      <c r="BH1941" s="1"/>
      <c r="BI1941" s="1"/>
      <c r="BJ1941" s="1"/>
      <c r="BK1941" s="1"/>
      <c r="BL1941" s="1"/>
    </row>
    <row r="1942" spans="3:64" s="4" customFormat="1" x14ac:dyDescent="0.2">
      <c r="C1942" s="5"/>
      <c r="D1942" s="1"/>
      <c r="E1942" s="5"/>
      <c r="F1942" s="1"/>
      <c r="G1942" s="6"/>
      <c r="H1942" s="6"/>
      <c r="I1942" s="6"/>
      <c r="J1942" s="6"/>
      <c r="AP1942" s="3"/>
      <c r="AQ1942" s="3"/>
      <c r="AR1942" s="3"/>
      <c r="AS1942" s="3"/>
      <c r="AT1942" s="3"/>
      <c r="AU1942" s="2"/>
      <c r="AV1942" s="2"/>
      <c r="AW1942" s="1"/>
      <c r="AX1942" s="1"/>
      <c r="AY1942" s="1"/>
      <c r="AZ1942" s="1"/>
      <c r="BA1942" s="1"/>
      <c r="BB1942" s="1"/>
      <c r="BC1942" s="1"/>
      <c r="BD1942" s="1"/>
      <c r="BE1942" s="1"/>
      <c r="BF1942" s="1"/>
      <c r="BG1942" s="1"/>
      <c r="BH1942" s="1"/>
      <c r="BI1942" s="1"/>
      <c r="BJ1942" s="1"/>
      <c r="BK1942" s="1"/>
      <c r="BL1942" s="1"/>
    </row>
    <row r="1943" spans="3:64" s="4" customFormat="1" x14ac:dyDescent="0.2">
      <c r="C1943" s="5"/>
      <c r="D1943" s="1"/>
      <c r="E1943" s="5"/>
      <c r="F1943" s="1"/>
      <c r="G1943" s="6"/>
      <c r="H1943" s="6"/>
      <c r="I1943" s="6"/>
      <c r="J1943" s="6"/>
      <c r="AP1943" s="3"/>
      <c r="AQ1943" s="3"/>
      <c r="AR1943" s="3"/>
      <c r="AS1943" s="3"/>
      <c r="AT1943" s="3"/>
      <c r="AU1943" s="2"/>
      <c r="AV1943" s="2"/>
      <c r="AW1943" s="1"/>
      <c r="AX1943" s="1"/>
      <c r="AY1943" s="1"/>
      <c r="AZ1943" s="1"/>
      <c r="BA1943" s="1"/>
      <c r="BB1943" s="1"/>
      <c r="BC1943" s="1"/>
      <c r="BD1943" s="1"/>
      <c r="BE1943" s="1"/>
      <c r="BF1943" s="1"/>
      <c r="BG1943" s="1"/>
      <c r="BH1943" s="1"/>
      <c r="BI1943" s="1"/>
      <c r="BJ1943" s="1"/>
      <c r="BK1943" s="1"/>
      <c r="BL1943" s="1"/>
    </row>
    <row r="1944" spans="3:64" s="4" customFormat="1" x14ac:dyDescent="0.2">
      <c r="C1944" s="5"/>
      <c r="D1944" s="1"/>
      <c r="E1944" s="5"/>
      <c r="F1944" s="1"/>
      <c r="G1944" s="6"/>
      <c r="H1944" s="6"/>
      <c r="I1944" s="6"/>
      <c r="J1944" s="6"/>
      <c r="AP1944" s="3"/>
      <c r="AQ1944" s="3"/>
      <c r="AR1944" s="3"/>
      <c r="AS1944" s="3"/>
      <c r="AT1944" s="3"/>
      <c r="AU1944" s="2"/>
      <c r="AV1944" s="2"/>
      <c r="AW1944" s="1"/>
      <c r="AX1944" s="1"/>
      <c r="AY1944" s="1"/>
      <c r="AZ1944" s="1"/>
      <c r="BA1944" s="1"/>
      <c r="BB1944" s="1"/>
      <c r="BC1944" s="1"/>
      <c r="BD1944" s="1"/>
      <c r="BE1944" s="1"/>
      <c r="BF1944" s="1"/>
      <c r="BG1944" s="1"/>
      <c r="BH1944" s="1"/>
      <c r="BI1944" s="1"/>
      <c r="BJ1944" s="1"/>
      <c r="BK1944" s="1"/>
      <c r="BL1944" s="1"/>
    </row>
    <row r="1945" spans="3:64" s="4" customFormat="1" x14ac:dyDescent="0.2">
      <c r="C1945" s="5"/>
      <c r="D1945" s="1"/>
      <c r="E1945" s="5"/>
      <c r="F1945" s="1"/>
      <c r="G1945" s="6"/>
      <c r="H1945" s="6"/>
      <c r="I1945" s="6"/>
      <c r="J1945" s="6"/>
      <c r="AP1945" s="3"/>
      <c r="AQ1945" s="3"/>
      <c r="AR1945" s="3"/>
      <c r="AS1945" s="3"/>
      <c r="AT1945" s="3"/>
      <c r="AU1945" s="2"/>
      <c r="AV1945" s="2"/>
      <c r="AW1945" s="1"/>
      <c r="AX1945" s="1"/>
      <c r="AY1945" s="1"/>
      <c r="AZ1945" s="1"/>
      <c r="BA1945" s="1"/>
      <c r="BB1945" s="1"/>
      <c r="BC1945" s="1"/>
      <c r="BD1945" s="1"/>
      <c r="BE1945" s="1"/>
      <c r="BF1945" s="1"/>
      <c r="BG1945" s="1"/>
      <c r="BH1945" s="1"/>
      <c r="BI1945" s="1"/>
      <c r="BJ1945" s="1"/>
      <c r="BK1945" s="1"/>
      <c r="BL1945" s="1"/>
    </row>
    <row r="1946" spans="3:64" s="4" customFormat="1" x14ac:dyDescent="0.2">
      <c r="C1946" s="5"/>
      <c r="D1946" s="1"/>
      <c r="E1946" s="5"/>
      <c r="F1946" s="1"/>
      <c r="G1946" s="6"/>
      <c r="H1946" s="6"/>
      <c r="I1946" s="6"/>
      <c r="J1946" s="6"/>
      <c r="AP1946" s="3"/>
      <c r="AQ1946" s="3"/>
      <c r="AR1946" s="3"/>
      <c r="AS1946" s="3"/>
      <c r="AT1946" s="3"/>
      <c r="AU1946" s="2"/>
      <c r="AV1946" s="2"/>
      <c r="AW1946" s="1"/>
      <c r="AX1946" s="1"/>
      <c r="AY1946" s="1"/>
      <c r="AZ1946" s="1"/>
      <c r="BA1946" s="1"/>
      <c r="BB1946" s="1"/>
      <c r="BC1946" s="1"/>
      <c r="BD1946" s="1"/>
      <c r="BE1946" s="1"/>
      <c r="BF1946" s="1"/>
      <c r="BG1946" s="1"/>
      <c r="BH1946" s="1"/>
      <c r="BI1946" s="1"/>
      <c r="BJ1946" s="1"/>
      <c r="BK1946" s="1"/>
      <c r="BL1946" s="1"/>
    </row>
    <row r="1947" spans="3:64" s="4" customFormat="1" x14ac:dyDescent="0.2">
      <c r="C1947" s="5"/>
      <c r="D1947" s="1"/>
      <c r="E1947" s="5"/>
      <c r="F1947" s="1"/>
      <c r="G1947" s="6"/>
      <c r="H1947" s="6"/>
      <c r="I1947" s="6"/>
      <c r="J1947" s="6"/>
      <c r="AP1947" s="3"/>
      <c r="AQ1947" s="3"/>
      <c r="AR1947" s="3"/>
      <c r="AS1947" s="3"/>
      <c r="AT1947" s="3"/>
      <c r="AU1947" s="2"/>
      <c r="AV1947" s="2"/>
      <c r="AW1947" s="1"/>
      <c r="AX1947" s="1"/>
      <c r="AY1947" s="1"/>
      <c r="AZ1947" s="1"/>
      <c r="BA1947" s="1"/>
      <c r="BB1947" s="1"/>
      <c r="BC1947" s="1"/>
      <c r="BD1947" s="1"/>
      <c r="BE1947" s="1"/>
      <c r="BF1947" s="1"/>
      <c r="BG1947" s="1"/>
      <c r="BH1947" s="1"/>
      <c r="BI1947" s="1"/>
      <c r="BJ1947" s="1"/>
      <c r="BK1947" s="1"/>
      <c r="BL1947" s="1"/>
    </row>
    <row r="1948" spans="3:64" s="4" customFormat="1" x14ac:dyDescent="0.2">
      <c r="C1948" s="5"/>
      <c r="D1948" s="1"/>
      <c r="E1948" s="5"/>
      <c r="F1948" s="1"/>
      <c r="G1948" s="6"/>
      <c r="H1948" s="6"/>
      <c r="I1948" s="6"/>
      <c r="J1948" s="6"/>
      <c r="AP1948" s="3"/>
      <c r="AQ1948" s="3"/>
      <c r="AR1948" s="3"/>
      <c r="AS1948" s="3"/>
      <c r="AT1948" s="3"/>
      <c r="AU1948" s="2"/>
      <c r="AV1948" s="2"/>
      <c r="AW1948" s="1"/>
      <c r="AX1948" s="1"/>
      <c r="AY1948" s="1"/>
      <c r="AZ1948" s="1"/>
      <c r="BA1948" s="1"/>
      <c r="BB1948" s="1"/>
      <c r="BC1948" s="1"/>
      <c r="BD1948" s="1"/>
      <c r="BE1948" s="1"/>
      <c r="BF1948" s="1"/>
      <c r="BG1948" s="1"/>
      <c r="BH1948" s="1"/>
      <c r="BI1948" s="1"/>
      <c r="BJ1948" s="1"/>
      <c r="BK1948" s="1"/>
      <c r="BL1948" s="1"/>
    </row>
    <row r="1949" spans="3:64" s="4" customFormat="1" x14ac:dyDescent="0.2">
      <c r="C1949" s="5"/>
      <c r="D1949" s="1"/>
      <c r="E1949" s="5"/>
      <c r="F1949" s="1"/>
      <c r="G1949" s="6"/>
      <c r="H1949" s="6"/>
      <c r="I1949" s="6"/>
      <c r="J1949" s="6"/>
      <c r="AP1949" s="3"/>
      <c r="AQ1949" s="3"/>
      <c r="AR1949" s="3"/>
      <c r="AS1949" s="3"/>
      <c r="AT1949" s="3"/>
      <c r="AU1949" s="2"/>
      <c r="AV1949" s="2"/>
      <c r="AW1949" s="1"/>
      <c r="AX1949" s="1"/>
      <c r="AY1949" s="1"/>
      <c r="AZ1949" s="1"/>
      <c r="BA1949" s="1"/>
      <c r="BB1949" s="1"/>
      <c r="BC1949" s="1"/>
      <c r="BD1949" s="1"/>
      <c r="BE1949" s="1"/>
      <c r="BF1949" s="1"/>
      <c r="BG1949" s="1"/>
      <c r="BH1949" s="1"/>
      <c r="BI1949" s="1"/>
      <c r="BJ1949" s="1"/>
      <c r="BK1949" s="1"/>
      <c r="BL1949" s="1"/>
    </row>
    <row r="1950" spans="3:64" s="4" customFormat="1" x14ac:dyDescent="0.2">
      <c r="C1950" s="5"/>
      <c r="D1950" s="1"/>
      <c r="E1950" s="5"/>
      <c r="F1950" s="1"/>
      <c r="G1950" s="6"/>
      <c r="H1950" s="6"/>
      <c r="I1950" s="6"/>
      <c r="J1950" s="6"/>
      <c r="AP1950" s="3"/>
      <c r="AQ1950" s="3"/>
      <c r="AR1950" s="3"/>
      <c r="AS1950" s="3"/>
      <c r="AT1950" s="3"/>
      <c r="AU1950" s="2"/>
      <c r="AV1950" s="2"/>
      <c r="AW1950" s="1"/>
      <c r="AX1950" s="1"/>
      <c r="AY1950" s="1"/>
      <c r="AZ1950" s="1"/>
      <c r="BA1950" s="1"/>
      <c r="BB1950" s="1"/>
      <c r="BC1950" s="1"/>
      <c r="BD1950" s="1"/>
      <c r="BE1950" s="1"/>
      <c r="BF1950" s="1"/>
      <c r="BG1950" s="1"/>
      <c r="BH1950" s="1"/>
      <c r="BI1950" s="1"/>
      <c r="BJ1950" s="1"/>
      <c r="BK1950" s="1"/>
      <c r="BL1950" s="1"/>
    </row>
    <row r="1951" spans="3:64" s="4" customFormat="1" x14ac:dyDescent="0.2">
      <c r="C1951" s="5"/>
      <c r="D1951" s="1"/>
      <c r="E1951" s="5"/>
      <c r="F1951" s="1"/>
      <c r="G1951" s="6"/>
      <c r="H1951" s="6"/>
      <c r="I1951" s="6"/>
      <c r="J1951" s="6"/>
      <c r="AP1951" s="3"/>
      <c r="AQ1951" s="3"/>
      <c r="AR1951" s="3"/>
      <c r="AS1951" s="3"/>
      <c r="AT1951" s="3"/>
      <c r="AU1951" s="2"/>
      <c r="AV1951" s="2"/>
      <c r="AW1951" s="1"/>
      <c r="AX1951" s="1"/>
      <c r="AY1951" s="1"/>
      <c r="AZ1951" s="1"/>
      <c r="BA1951" s="1"/>
      <c r="BB1951" s="1"/>
      <c r="BC1951" s="1"/>
      <c r="BD1951" s="1"/>
      <c r="BE1951" s="1"/>
      <c r="BF1951" s="1"/>
      <c r="BG1951" s="1"/>
      <c r="BH1951" s="1"/>
      <c r="BI1951" s="1"/>
      <c r="BJ1951" s="1"/>
      <c r="BK1951" s="1"/>
      <c r="BL1951" s="1"/>
    </row>
    <row r="1952" spans="3:64" s="4" customFormat="1" x14ac:dyDescent="0.2">
      <c r="C1952" s="5"/>
      <c r="D1952" s="1"/>
      <c r="E1952" s="5"/>
      <c r="F1952" s="1"/>
      <c r="G1952" s="6"/>
      <c r="H1952" s="6"/>
      <c r="I1952" s="6"/>
      <c r="J1952" s="6"/>
      <c r="AP1952" s="3"/>
      <c r="AQ1952" s="3"/>
      <c r="AR1952" s="3"/>
      <c r="AS1952" s="3"/>
      <c r="AT1952" s="3"/>
      <c r="AU1952" s="2"/>
      <c r="AV1952" s="2"/>
      <c r="AW1952" s="1"/>
      <c r="AX1952" s="1"/>
      <c r="AY1952" s="1"/>
      <c r="AZ1952" s="1"/>
      <c r="BA1952" s="1"/>
      <c r="BB1952" s="1"/>
      <c r="BC1952" s="1"/>
      <c r="BD1952" s="1"/>
      <c r="BE1952" s="1"/>
      <c r="BF1952" s="1"/>
      <c r="BG1952" s="1"/>
      <c r="BH1952" s="1"/>
      <c r="BI1952" s="1"/>
      <c r="BJ1952" s="1"/>
      <c r="BK1952" s="1"/>
      <c r="BL1952" s="1"/>
    </row>
    <row r="1953" spans="3:64" s="4" customFormat="1" x14ac:dyDescent="0.2">
      <c r="C1953" s="5"/>
      <c r="D1953" s="1"/>
      <c r="E1953" s="5"/>
      <c r="F1953" s="1"/>
      <c r="G1953" s="6"/>
      <c r="H1953" s="6"/>
      <c r="I1953" s="6"/>
      <c r="J1953" s="6"/>
      <c r="AP1953" s="3"/>
      <c r="AQ1953" s="3"/>
      <c r="AR1953" s="3"/>
      <c r="AS1953" s="3"/>
      <c r="AT1953" s="3"/>
      <c r="AU1953" s="2"/>
      <c r="AV1953" s="2"/>
      <c r="AW1953" s="1"/>
      <c r="AX1953" s="1"/>
      <c r="AY1953" s="1"/>
      <c r="AZ1953" s="1"/>
      <c r="BA1953" s="1"/>
      <c r="BB1953" s="1"/>
      <c r="BC1953" s="1"/>
      <c r="BD1953" s="1"/>
      <c r="BE1953" s="1"/>
      <c r="BF1953" s="1"/>
      <c r="BG1953" s="1"/>
      <c r="BH1953" s="1"/>
      <c r="BI1953" s="1"/>
      <c r="BJ1953" s="1"/>
      <c r="BK1953" s="1"/>
      <c r="BL1953" s="1"/>
    </row>
    <row r="1954" spans="3:64" s="4" customFormat="1" x14ac:dyDescent="0.2">
      <c r="C1954" s="5"/>
      <c r="D1954" s="1"/>
      <c r="E1954" s="5"/>
      <c r="F1954" s="1"/>
      <c r="G1954" s="6"/>
      <c r="H1954" s="6"/>
      <c r="I1954" s="6"/>
      <c r="J1954" s="6"/>
      <c r="AP1954" s="3"/>
      <c r="AQ1954" s="3"/>
      <c r="AR1954" s="3"/>
      <c r="AS1954" s="3"/>
      <c r="AT1954" s="3"/>
      <c r="AU1954" s="2"/>
      <c r="AV1954" s="2"/>
      <c r="AW1954" s="1"/>
      <c r="AX1954" s="1"/>
      <c r="AY1954" s="1"/>
      <c r="AZ1954" s="1"/>
      <c r="BA1954" s="1"/>
      <c r="BB1954" s="1"/>
      <c r="BC1954" s="1"/>
      <c r="BD1954" s="1"/>
      <c r="BE1954" s="1"/>
      <c r="BF1954" s="1"/>
      <c r="BG1954" s="1"/>
      <c r="BH1954" s="1"/>
      <c r="BI1954" s="1"/>
      <c r="BJ1954" s="1"/>
      <c r="BK1954" s="1"/>
      <c r="BL1954" s="1"/>
    </row>
    <row r="1955" spans="3:64" s="4" customFormat="1" x14ac:dyDescent="0.2">
      <c r="C1955" s="5"/>
      <c r="D1955" s="1"/>
      <c r="E1955" s="5"/>
      <c r="F1955" s="1"/>
      <c r="G1955" s="6"/>
      <c r="H1955" s="6"/>
      <c r="I1955" s="6"/>
      <c r="J1955" s="6"/>
      <c r="AP1955" s="3"/>
      <c r="AQ1955" s="3"/>
      <c r="AR1955" s="3"/>
      <c r="AS1955" s="3"/>
      <c r="AT1955" s="3"/>
      <c r="AU1955" s="2"/>
      <c r="AV1955" s="2"/>
      <c r="AW1955" s="1"/>
      <c r="AX1955" s="1"/>
      <c r="AY1955" s="1"/>
      <c r="AZ1955" s="1"/>
      <c r="BA1955" s="1"/>
      <c r="BB1955" s="1"/>
      <c r="BC1955" s="1"/>
      <c r="BD1955" s="1"/>
      <c r="BE1955" s="1"/>
      <c r="BF1955" s="1"/>
      <c r="BG1955" s="1"/>
      <c r="BH1955" s="1"/>
      <c r="BI1955" s="1"/>
      <c r="BJ1955" s="1"/>
      <c r="BK1955" s="1"/>
      <c r="BL1955" s="1"/>
    </row>
    <row r="1956" spans="3:64" s="4" customFormat="1" x14ac:dyDescent="0.2">
      <c r="C1956" s="5"/>
      <c r="D1956" s="1"/>
      <c r="E1956" s="5"/>
      <c r="F1956" s="1"/>
      <c r="G1956" s="6"/>
      <c r="H1956" s="6"/>
      <c r="I1956" s="6"/>
      <c r="J1956" s="6"/>
      <c r="AP1956" s="3"/>
      <c r="AQ1956" s="3"/>
      <c r="AR1956" s="3"/>
      <c r="AS1956" s="3"/>
      <c r="AT1956" s="3"/>
      <c r="AU1956" s="2"/>
      <c r="AV1956" s="2"/>
      <c r="AW1956" s="1"/>
      <c r="AX1956" s="1"/>
      <c r="AY1956" s="1"/>
      <c r="AZ1956" s="1"/>
      <c r="BA1956" s="1"/>
      <c r="BB1956" s="1"/>
      <c r="BC1956" s="1"/>
      <c r="BD1956" s="1"/>
      <c r="BE1956" s="1"/>
      <c r="BF1956" s="1"/>
      <c r="BG1956" s="1"/>
      <c r="BH1956" s="1"/>
      <c r="BI1956" s="1"/>
      <c r="BJ1956" s="1"/>
      <c r="BK1956" s="1"/>
      <c r="BL1956" s="1"/>
    </row>
    <row r="1957" spans="3:64" s="4" customFormat="1" x14ac:dyDescent="0.2">
      <c r="C1957" s="5"/>
      <c r="D1957" s="1"/>
      <c r="E1957" s="5"/>
      <c r="F1957" s="1"/>
      <c r="G1957" s="6"/>
      <c r="H1957" s="6"/>
      <c r="I1957" s="6"/>
      <c r="J1957" s="6"/>
      <c r="AP1957" s="3"/>
      <c r="AQ1957" s="3"/>
      <c r="AR1957" s="3"/>
      <c r="AS1957" s="3"/>
      <c r="AT1957" s="3"/>
      <c r="AU1957" s="2"/>
      <c r="AV1957" s="2"/>
      <c r="AW1957" s="1"/>
      <c r="AX1957" s="1"/>
      <c r="AY1957" s="1"/>
      <c r="AZ1957" s="1"/>
      <c r="BA1957" s="1"/>
      <c r="BB1957" s="1"/>
      <c r="BC1957" s="1"/>
      <c r="BD1957" s="1"/>
      <c r="BE1957" s="1"/>
      <c r="BF1957" s="1"/>
      <c r="BG1957" s="1"/>
      <c r="BH1957" s="1"/>
      <c r="BI1957" s="1"/>
      <c r="BJ1957" s="1"/>
      <c r="BK1957" s="1"/>
      <c r="BL1957" s="1"/>
    </row>
    <row r="1958" spans="3:64" s="4" customFormat="1" x14ac:dyDescent="0.2">
      <c r="C1958" s="5"/>
      <c r="D1958" s="1"/>
      <c r="E1958" s="5"/>
      <c r="F1958" s="1"/>
      <c r="G1958" s="7"/>
      <c r="H1958" s="7"/>
      <c r="I1958" s="7"/>
      <c r="J1958" s="7"/>
      <c r="AP1958" s="3"/>
      <c r="AQ1958" s="3"/>
      <c r="AR1958" s="3"/>
      <c r="AS1958" s="3"/>
      <c r="AT1958" s="3"/>
      <c r="AU1958" s="2"/>
      <c r="AV1958" s="2"/>
      <c r="AW1958" s="1"/>
      <c r="AX1958" s="1"/>
      <c r="AY1958" s="1"/>
      <c r="AZ1958" s="1"/>
      <c r="BA1958" s="1"/>
      <c r="BB1958" s="1"/>
      <c r="BC1958" s="1"/>
      <c r="BD1958" s="1"/>
      <c r="BE1958" s="1"/>
      <c r="BF1958" s="1"/>
      <c r="BG1958" s="1"/>
      <c r="BH1958" s="1"/>
      <c r="BI1958" s="1"/>
      <c r="BJ1958" s="1"/>
      <c r="BK1958" s="1"/>
      <c r="BL1958" s="1"/>
    </row>
    <row r="1959" spans="3:64" s="4" customFormat="1" x14ac:dyDescent="0.2">
      <c r="C1959" s="5"/>
      <c r="D1959" s="1"/>
      <c r="E1959" s="5"/>
      <c r="F1959" s="1"/>
      <c r="G1959" s="6"/>
      <c r="H1959" s="6"/>
      <c r="I1959" s="6"/>
      <c r="J1959" s="6"/>
      <c r="AP1959" s="3"/>
      <c r="AQ1959" s="3"/>
      <c r="AR1959" s="3"/>
      <c r="AS1959" s="3"/>
      <c r="AT1959" s="3"/>
      <c r="AU1959" s="2"/>
      <c r="AV1959" s="2"/>
      <c r="AW1959" s="1"/>
      <c r="AX1959" s="1"/>
      <c r="AY1959" s="1"/>
      <c r="AZ1959" s="1"/>
      <c r="BA1959" s="1"/>
      <c r="BB1959" s="1"/>
      <c r="BC1959" s="1"/>
      <c r="BD1959" s="1"/>
      <c r="BE1959" s="1"/>
      <c r="BF1959" s="1"/>
      <c r="BG1959" s="1"/>
      <c r="BH1959" s="1"/>
      <c r="BI1959" s="1"/>
      <c r="BJ1959" s="1"/>
      <c r="BK1959" s="1"/>
      <c r="BL1959" s="1"/>
    </row>
    <row r="1960" spans="3:64" s="4" customFormat="1" x14ac:dyDescent="0.2">
      <c r="C1960" s="5"/>
      <c r="D1960" s="1"/>
      <c r="E1960" s="5"/>
      <c r="F1960" s="1"/>
      <c r="G1960" s="6"/>
      <c r="H1960" s="6"/>
      <c r="I1960" s="6"/>
      <c r="J1960" s="6"/>
      <c r="AP1960" s="3"/>
      <c r="AQ1960" s="3"/>
      <c r="AR1960" s="3"/>
      <c r="AS1960" s="3"/>
      <c r="AT1960" s="3"/>
      <c r="AU1960" s="2"/>
      <c r="AV1960" s="2"/>
      <c r="AW1960" s="1"/>
      <c r="AX1960" s="1"/>
      <c r="AY1960" s="1"/>
      <c r="AZ1960" s="1"/>
      <c r="BA1960" s="1"/>
      <c r="BB1960" s="1"/>
      <c r="BC1960" s="1"/>
      <c r="BD1960" s="1"/>
      <c r="BE1960" s="1"/>
      <c r="BF1960" s="1"/>
      <c r="BG1960" s="1"/>
      <c r="BH1960" s="1"/>
      <c r="BI1960" s="1"/>
      <c r="BJ1960" s="1"/>
      <c r="BK1960" s="1"/>
      <c r="BL1960" s="1"/>
    </row>
    <row r="1961" spans="3:64" s="4" customFormat="1" x14ac:dyDescent="0.2">
      <c r="C1961" s="5"/>
      <c r="D1961" s="1"/>
      <c r="E1961" s="5"/>
      <c r="F1961" s="1"/>
      <c r="G1961" s="6"/>
      <c r="H1961" s="6"/>
      <c r="I1961" s="6"/>
      <c r="J1961" s="6"/>
      <c r="AP1961" s="3"/>
      <c r="AQ1961" s="3"/>
      <c r="AR1961" s="3"/>
      <c r="AS1961" s="3"/>
      <c r="AT1961" s="3"/>
      <c r="AU1961" s="2"/>
      <c r="AV1961" s="2"/>
      <c r="AW1961" s="1"/>
      <c r="AX1961" s="1"/>
      <c r="AY1961" s="1"/>
      <c r="AZ1961" s="1"/>
      <c r="BA1961" s="1"/>
      <c r="BB1961" s="1"/>
      <c r="BC1961" s="1"/>
      <c r="BD1961" s="1"/>
      <c r="BE1961" s="1"/>
      <c r="BF1961" s="1"/>
      <c r="BG1961" s="1"/>
      <c r="BH1961" s="1"/>
      <c r="BI1961" s="1"/>
      <c r="BJ1961" s="1"/>
      <c r="BK1961" s="1"/>
      <c r="BL1961" s="1"/>
    </row>
    <row r="1962" spans="3:64" s="4" customFormat="1" x14ac:dyDescent="0.2">
      <c r="C1962" s="5"/>
      <c r="D1962" s="1"/>
      <c r="E1962" s="5"/>
      <c r="F1962" s="1"/>
      <c r="G1962" s="6"/>
      <c r="H1962" s="6"/>
      <c r="I1962" s="6"/>
      <c r="J1962" s="6"/>
      <c r="AP1962" s="3"/>
      <c r="AQ1962" s="3"/>
      <c r="AR1962" s="3"/>
      <c r="AS1962" s="3"/>
      <c r="AT1962" s="3"/>
      <c r="AU1962" s="2"/>
      <c r="AV1962" s="2"/>
      <c r="AW1962" s="1"/>
      <c r="AX1962" s="1"/>
      <c r="AY1962" s="1"/>
      <c r="AZ1962" s="1"/>
      <c r="BA1962" s="1"/>
      <c r="BB1962" s="1"/>
      <c r="BC1962" s="1"/>
      <c r="BD1962" s="1"/>
      <c r="BE1962" s="1"/>
      <c r="BF1962" s="1"/>
      <c r="BG1962" s="1"/>
      <c r="BH1962" s="1"/>
      <c r="BI1962" s="1"/>
      <c r="BJ1962" s="1"/>
      <c r="BK1962" s="1"/>
      <c r="BL1962" s="1"/>
    </row>
    <row r="1963" spans="3:64" s="4" customFormat="1" x14ac:dyDescent="0.2">
      <c r="C1963" s="5"/>
      <c r="D1963" s="1"/>
      <c r="E1963" s="5"/>
      <c r="F1963" s="1"/>
      <c r="G1963" s="6"/>
      <c r="H1963" s="6"/>
      <c r="I1963" s="6"/>
      <c r="J1963" s="6"/>
      <c r="AP1963" s="3"/>
      <c r="AQ1963" s="3"/>
      <c r="AR1963" s="3"/>
      <c r="AS1963" s="3"/>
      <c r="AT1963" s="3"/>
      <c r="AU1963" s="2"/>
      <c r="AV1963" s="2"/>
      <c r="AW1963" s="1"/>
      <c r="AX1963" s="1"/>
      <c r="AY1963" s="1"/>
      <c r="AZ1963" s="1"/>
      <c r="BA1963" s="1"/>
      <c r="BB1963" s="1"/>
      <c r="BC1963" s="1"/>
      <c r="BD1963" s="1"/>
      <c r="BE1963" s="1"/>
      <c r="BF1963" s="1"/>
      <c r="BG1963" s="1"/>
      <c r="BH1963" s="1"/>
      <c r="BI1963" s="1"/>
      <c r="BJ1963" s="1"/>
      <c r="BK1963" s="1"/>
      <c r="BL1963" s="1"/>
    </row>
    <row r="1964" spans="3:64" s="4" customFormat="1" x14ac:dyDescent="0.2">
      <c r="C1964" s="5"/>
      <c r="D1964" s="1"/>
      <c r="E1964" s="5"/>
      <c r="F1964" s="1"/>
      <c r="G1964" s="6"/>
      <c r="H1964" s="6"/>
      <c r="I1964" s="6"/>
      <c r="J1964" s="6"/>
      <c r="AP1964" s="3"/>
      <c r="AQ1964" s="3"/>
      <c r="AR1964" s="3"/>
      <c r="AS1964" s="3"/>
      <c r="AT1964" s="3"/>
      <c r="AU1964" s="2"/>
      <c r="AV1964" s="2"/>
      <c r="AW1964" s="1"/>
      <c r="AX1964" s="1"/>
      <c r="AY1964" s="1"/>
      <c r="AZ1964" s="1"/>
      <c r="BA1964" s="1"/>
      <c r="BB1964" s="1"/>
      <c r="BC1964" s="1"/>
      <c r="BD1964" s="1"/>
      <c r="BE1964" s="1"/>
      <c r="BF1964" s="1"/>
      <c r="BG1964" s="1"/>
      <c r="BH1964" s="1"/>
      <c r="BI1964" s="1"/>
      <c r="BJ1964" s="1"/>
      <c r="BK1964" s="1"/>
      <c r="BL1964" s="1"/>
    </row>
    <row r="1965" spans="3:64" s="4" customFormat="1" x14ac:dyDescent="0.2">
      <c r="C1965" s="5"/>
      <c r="D1965" s="1"/>
      <c r="E1965" s="5"/>
      <c r="F1965" s="1"/>
      <c r="G1965" s="6"/>
      <c r="H1965" s="6"/>
      <c r="I1965" s="6"/>
      <c r="J1965" s="6"/>
      <c r="AP1965" s="3"/>
      <c r="AQ1965" s="3"/>
      <c r="AR1965" s="3"/>
      <c r="AS1965" s="3"/>
      <c r="AT1965" s="3"/>
      <c r="AU1965" s="2"/>
      <c r="AV1965" s="2"/>
      <c r="AW1965" s="1"/>
      <c r="AX1965" s="1"/>
      <c r="AY1965" s="1"/>
      <c r="AZ1965" s="1"/>
      <c r="BA1965" s="1"/>
      <c r="BB1965" s="1"/>
      <c r="BC1965" s="1"/>
      <c r="BD1965" s="1"/>
      <c r="BE1965" s="1"/>
      <c r="BF1965" s="1"/>
      <c r="BG1965" s="1"/>
      <c r="BH1965" s="1"/>
      <c r="BI1965" s="1"/>
      <c r="BJ1965" s="1"/>
      <c r="BK1965" s="1"/>
      <c r="BL1965" s="1"/>
    </row>
    <row r="1966" spans="3:64" s="4" customFormat="1" x14ac:dyDescent="0.2">
      <c r="C1966" s="5"/>
      <c r="D1966" s="1"/>
      <c r="E1966" s="5"/>
      <c r="F1966" s="1"/>
      <c r="G1966" s="6"/>
      <c r="H1966" s="6"/>
      <c r="I1966" s="6"/>
      <c r="J1966" s="6"/>
      <c r="AP1966" s="3"/>
      <c r="AQ1966" s="3"/>
      <c r="AR1966" s="3"/>
      <c r="AS1966" s="3"/>
      <c r="AT1966" s="3"/>
      <c r="AU1966" s="2"/>
      <c r="AV1966" s="2"/>
      <c r="AW1966" s="1"/>
      <c r="AX1966" s="1"/>
      <c r="AY1966" s="1"/>
      <c r="AZ1966" s="1"/>
      <c r="BA1966" s="1"/>
      <c r="BB1966" s="1"/>
      <c r="BC1966" s="1"/>
      <c r="BD1966" s="1"/>
      <c r="BE1966" s="1"/>
      <c r="BF1966" s="1"/>
      <c r="BG1966" s="1"/>
      <c r="BH1966" s="1"/>
      <c r="BI1966" s="1"/>
      <c r="BJ1966" s="1"/>
      <c r="BK1966" s="1"/>
      <c r="BL1966" s="1"/>
    </row>
    <row r="1967" spans="3:64" s="4" customFormat="1" x14ac:dyDescent="0.2">
      <c r="C1967" s="5"/>
      <c r="D1967" s="1"/>
      <c r="E1967" s="5"/>
      <c r="F1967" s="1"/>
      <c r="G1967" s="6"/>
      <c r="H1967" s="6"/>
      <c r="I1967" s="6"/>
      <c r="J1967" s="6"/>
      <c r="AP1967" s="3"/>
      <c r="AQ1967" s="3"/>
      <c r="AR1967" s="3"/>
      <c r="AS1967" s="3"/>
      <c r="AT1967" s="3"/>
      <c r="AU1967" s="2"/>
      <c r="AV1967" s="2"/>
      <c r="AW1967" s="1"/>
      <c r="AX1967" s="1"/>
      <c r="AY1967" s="1"/>
      <c r="AZ1967" s="1"/>
      <c r="BA1967" s="1"/>
      <c r="BB1967" s="1"/>
      <c r="BC1967" s="1"/>
      <c r="BD1967" s="1"/>
      <c r="BE1967" s="1"/>
      <c r="BF1967" s="1"/>
      <c r="BG1967" s="1"/>
      <c r="BH1967" s="1"/>
      <c r="BI1967" s="1"/>
      <c r="BJ1967" s="1"/>
      <c r="BK1967" s="1"/>
      <c r="BL1967" s="1"/>
    </row>
    <row r="1968" spans="3:64" s="4" customFormat="1" x14ac:dyDescent="0.2">
      <c r="C1968" s="5"/>
      <c r="D1968" s="1"/>
      <c r="E1968" s="5"/>
      <c r="F1968" s="1"/>
      <c r="G1968" s="6"/>
      <c r="H1968" s="6"/>
      <c r="I1968" s="6"/>
      <c r="J1968" s="6"/>
      <c r="AP1968" s="3"/>
      <c r="AQ1968" s="3"/>
      <c r="AR1968" s="3"/>
      <c r="AS1968" s="3"/>
      <c r="AT1968" s="3"/>
      <c r="AU1968" s="2"/>
      <c r="AV1968" s="2"/>
      <c r="AW1968" s="1"/>
      <c r="AX1968" s="1"/>
      <c r="AY1968" s="1"/>
      <c r="AZ1968" s="1"/>
      <c r="BA1968" s="1"/>
      <c r="BB1968" s="1"/>
      <c r="BC1968" s="1"/>
      <c r="BD1968" s="1"/>
      <c r="BE1968" s="1"/>
      <c r="BF1968" s="1"/>
      <c r="BG1968" s="1"/>
      <c r="BH1968" s="1"/>
      <c r="BI1968" s="1"/>
      <c r="BJ1968" s="1"/>
      <c r="BK1968" s="1"/>
      <c r="BL1968" s="1"/>
    </row>
    <row r="1969" spans="3:64" s="4" customFormat="1" x14ac:dyDescent="0.2">
      <c r="C1969" s="5"/>
      <c r="D1969" s="1"/>
      <c r="E1969" s="5"/>
      <c r="F1969" s="1"/>
      <c r="G1969" s="6"/>
      <c r="H1969" s="6"/>
      <c r="I1969" s="6"/>
      <c r="J1969" s="6"/>
      <c r="AP1969" s="3"/>
      <c r="AQ1969" s="3"/>
      <c r="AR1969" s="3"/>
      <c r="AS1969" s="3"/>
      <c r="AT1969" s="3"/>
      <c r="AU1969" s="2"/>
      <c r="AV1969" s="2"/>
      <c r="AW1969" s="1"/>
      <c r="AX1969" s="1"/>
      <c r="AY1969" s="1"/>
      <c r="AZ1969" s="1"/>
      <c r="BA1969" s="1"/>
      <c r="BB1969" s="1"/>
      <c r="BC1969" s="1"/>
      <c r="BD1969" s="1"/>
      <c r="BE1969" s="1"/>
      <c r="BF1969" s="1"/>
      <c r="BG1969" s="1"/>
      <c r="BH1969" s="1"/>
      <c r="BI1969" s="1"/>
      <c r="BJ1969" s="1"/>
      <c r="BK1969" s="1"/>
      <c r="BL1969" s="1"/>
    </row>
    <row r="1970" spans="3:64" s="4" customFormat="1" x14ac:dyDescent="0.2">
      <c r="C1970" s="5"/>
      <c r="D1970" s="1"/>
      <c r="E1970" s="5"/>
      <c r="F1970" s="1"/>
      <c r="G1970" s="6"/>
      <c r="H1970" s="6"/>
      <c r="I1970" s="6"/>
      <c r="J1970" s="6"/>
      <c r="AP1970" s="3"/>
      <c r="AQ1970" s="3"/>
      <c r="AR1970" s="3"/>
      <c r="AS1970" s="3"/>
      <c r="AT1970" s="3"/>
      <c r="AU1970" s="2"/>
      <c r="AV1970" s="2"/>
      <c r="AW1970" s="1"/>
      <c r="AX1970" s="1"/>
      <c r="AY1970" s="1"/>
      <c r="AZ1970" s="1"/>
      <c r="BA1970" s="1"/>
      <c r="BB1970" s="1"/>
      <c r="BC1970" s="1"/>
      <c r="BD1970" s="1"/>
      <c r="BE1970" s="1"/>
      <c r="BF1970" s="1"/>
      <c r="BG1970" s="1"/>
      <c r="BH1970" s="1"/>
      <c r="BI1970" s="1"/>
      <c r="BJ1970" s="1"/>
      <c r="BK1970" s="1"/>
      <c r="BL1970" s="1"/>
    </row>
    <row r="1971" spans="3:64" s="4" customFormat="1" x14ac:dyDescent="0.2">
      <c r="C1971" s="5"/>
      <c r="D1971" s="1"/>
      <c r="E1971" s="5"/>
      <c r="F1971" s="1"/>
      <c r="G1971" s="6"/>
      <c r="H1971" s="6"/>
      <c r="I1971" s="6"/>
      <c r="J1971" s="6"/>
      <c r="AP1971" s="3"/>
      <c r="AQ1971" s="3"/>
      <c r="AR1971" s="3"/>
      <c r="AS1971" s="3"/>
      <c r="AT1971" s="3"/>
      <c r="AU1971" s="2"/>
      <c r="AV1971" s="2"/>
      <c r="AW1971" s="1"/>
      <c r="AX1971" s="1"/>
      <c r="AY1971" s="1"/>
      <c r="AZ1971" s="1"/>
      <c r="BA1971" s="1"/>
      <c r="BB1971" s="1"/>
      <c r="BC1971" s="1"/>
      <c r="BD1971" s="1"/>
      <c r="BE1971" s="1"/>
      <c r="BF1971" s="1"/>
      <c r="BG1971" s="1"/>
      <c r="BH1971" s="1"/>
      <c r="BI1971" s="1"/>
      <c r="BJ1971" s="1"/>
      <c r="BK1971" s="1"/>
      <c r="BL1971" s="1"/>
    </row>
    <row r="1972" spans="3:64" s="4" customFormat="1" x14ac:dyDescent="0.2">
      <c r="C1972" s="5"/>
      <c r="D1972" s="1"/>
      <c r="E1972" s="5"/>
      <c r="F1972" s="1"/>
      <c r="G1972" s="7"/>
      <c r="H1972" s="7"/>
      <c r="I1972" s="7"/>
      <c r="J1972" s="7"/>
      <c r="AP1972" s="3"/>
      <c r="AQ1972" s="3"/>
      <c r="AR1972" s="3"/>
      <c r="AS1972" s="3"/>
      <c r="AT1972" s="3"/>
      <c r="AU1972" s="2"/>
      <c r="AV1972" s="2"/>
      <c r="AW1972" s="1"/>
      <c r="AX1972" s="1"/>
      <c r="AY1972" s="1"/>
      <c r="AZ1972" s="1"/>
      <c r="BA1972" s="1"/>
      <c r="BB1972" s="1"/>
      <c r="BC1972" s="1"/>
      <c r="BD1972" s="1"/>
      <c r="BE1972" s="1"/>
      <c r="BF1972" s="1"/>
      <c r="BG1972" s="1"/>
      <c r="BH1972" s="1"/>
      <c r="BI1972" s="1"/>
      <c r="BJ1972" s="1"/>
      <c r="BK1972" s="1"/>
      <c r="BL1972" s="1"/>
    </row>
    <row r="1973" spans="3:64" s="4" customFormat="1" x14ac:dyDescent="0.2">
      <c r="C1973" s="5"/>
      <c r="D1973" s="1"/>
      <c r="E1973" s="5"/>
      <c r="F1973" s="1"/>
      <c r="G1973" s="7"/>
      <c r="H1973" s="7"/>
      <c r="I1973" s="7"/>
      <c r="J1973" s="7"/>
      <c r="AP1973" s="3"/>
      <c r="AQ1973" s="3"/>
      <c r="AR1973" s="3"/>
      <c r="AS1973" s="3"/>
      <c r="AT1973" s="3"/>
      <c r="AU1973" s="2"/>
      <c r="AV1973" s="2"/>
      <c r="AW1973" s="1"/>
      <c r="AX1973" s="1"/>
      <c r="AY1973" s="1"/>
      <c r="AZ1973" s="1"/>
      <c r="BA1973" s="1"/>
      <c r="BB1973" s="1"/>
      <c r="BC1973" s="1"/>
      <c r="BD1973" s="1"/>
      <c r="BE1973" s="1"/>
      <c r="BF1973" s="1"/>
      <c r="BG1973" s="1"/>
      <c r="BH1973" s="1"/>
      <c r="BI1973" s="1"/>
      <c r="BJ1973" s="1"/>
      <c r="BK1973" s="1"/>
      <c r="BL1973" s="1"/>
    </row>
    <row r="1974" spans="3:64" s="4" customFormat="1" x14ac:dyDescent="0.2">
      <c r="C1974" s="5"/>
      <c r="D1974" s="1"/>
      <c r="E1974" s="5"/>
      <c r="F1974" s="1"/>
      <c r="G1974" s="6"/>
      <c r="H1974" s="6"/>
      <c r="I1974" s="6"/>
      <c r="J1974" s="6"/>
      <c r="AP1974" s="3"/>
      <c r="AQ1974" s="3"/>
      <c r="AR1974" s="3"/>
      <c r="AS1974" s="3"/>
      <c r="AT1974" s="3"/>
      <c r="AU1974" s="2"/>
      <c r="AV1974" s="2"/>
      <c r="AW1974" s="1"/>
      <c r="AX1974" s="1"/>
      <c r="AY1974" s="1"/>
      <c r="AZ1974" s="1"/>
      <c r="BA1974" s="1"/>
      <c r="BB1974" s="1"/>
      <c r="BC1974" s="1"/>
      <c r="BD1974" s="1"/>
      <c r="BE1974" s="1"/>
      <c r="BF1974" s="1"/>
      <c r="BG1974" s="1"/>
      <c r="BH1974" s="1"/>
      <c r="BI1974" s="1"/>
      <c r="BJ1974" s="1"/>
      <c r="BK1974" s="1"/>
      <c r="BL1974" s="1"/>
    </row>
    <row r="1975" spans="3:64" s="4" customFormat="1" x14ac:dyDescent="0.2">
      <c r="C1975" s="5"/>
      <c r="D1975" s="1"/>
      <c r="E1975" s="5"/>
      <c r="F1975" s="1"/>
      <c r="G1975" s="6"/>
      <c r="H1975" s="6"/>
      <c r="I1975" s="6"/>
      <c r="J1975" s="6"/>
      <c r="AP1975" s="3"/>
      <c r="AQ1975" s="3"/>
      <c r="AR1975" s="3"/>
      <c r="AS1975" s="3"/>
      <c r="AT1975" s="3"/>
      <c r="AU1975" s="2"/>
      <c r="AV1975" s="2"/>
      <c r="AW1975" s="1"/>
      <c r="AX1975" s="1"/>
      <c r="AY1975" s="1"/>
      <c r="AZ1975" s="1"/>
      <c r="BA1975" s="1"/>
      <c r="BB1975" s="1"/>
      <c r="BC1975" s="1"/>
      <c r="BD1975" s="1"/>
      <c r="BE1975" s="1"/>
      <c r="BF1975" s="1"/>
      <c r="BG1975" s="1"/>
      <c r="BH1975" s="1"/>
      <c r="BI1975" s="1"/>
      <c r="BJ1975" s="1"/>
      <c r="BK1975" s="1"/>
      <c r="BL1975" s="1"/>
    </row>
    <row r="1976" spans="3:64" s="4" customFormat="1" x14ac:dyDescent="0.2">
      <c r="C1976" s="5"/>
      <c r="D1976" s="1"/>
      <c r="E1976" s="5"/>
      <c r="F1976" s="1"/>
      <c r="G1976" s="7"/>
      <c r="H1976" s="7"/>
      <c r="I1976" s="7"/>
      <c r="J1976" s="7"/>
      <c r="AP1976" s="3"/>
      <c r="AQ1976" s="3"/>
      <c r="AR1976" s="3"/>
      <c r="AS1976" s="3"/>
      <c r="AT1976" s="3"/>
      <c r="AU1976" s="2"/>
      <c r="AV1976" s="2"/>
      <c r="AW1976" s="1"/>
      <c r="AX1976" s="1"/>
      <c r="AY1976" s="1"/>
      <c r="AZ1976" s="1"/>
      <c r="BA1976" s="1"/>
      <c r="BB1976" s="1"/>
      <c r="BC1976" s="1"/>
      <c r="BD1976" s="1"/>
      <c r="BE1976" s="1"/>
      <c r="BF1976" s="1"/>
      <c r="BG1976" s="1"/>
      <c r="BH1976" s="1"/>
      <c r="BI1976" s="1"/>
      <c r="BJ1976" s="1"/>
      <c r="BK1976" s="1"/>
      <c r="BL1976" s="1"/>
    </row>
    <row r="1977" spans="3:64" s="4" customFormat="1" x14ac:dyDescent="0.2">
      <c r="C1977" s="5"/>
      <c r="D1977" s="1"/>
      <c r="E1977" s="5"/>
      <c r="F1977" s="1"/>
      <c r="G1977" s="6"/>
      <c r="H1977" s="6"/>
      <c r="I1977" s="6"/>
      <c r="J1977" s="6"/>
      <c r="AP1977" s="3"/>
      <c r="AQ1977" s="3"/>
      <c r="AR1977" s="3"/>
      <c r="AS1977" s="3"/>
      <c r="AT1977" s="3"/>
      <c r="AU1977" s="2"/>
      <c r="AV1977" s="2"/>
      <c r="AW1977" s="1"/>
      <c r="AX1977" s="1"/>
      <c r="AY1977" s="1"/>
      <c r="AZ1977" s="1"/>
      <c r="BA1977" s="1"/>
      <c r="BB1977" s="1"/>
      <c r="BC1977" s="1"/>
      <c r="BD1977" s="1"/>
      <c r="BE1977" s="1"/>
      <c r="BF1977" s="1"/>
      <c r="BG1977" s="1"/>
      <c r="BH1977" s="1"/>
      <c r="BI1977" s="1"/>
      <c r="BJ1977" s="1"/>
      <c r="BK1977" s="1"/>
      <c r="BL1977" s="1"/>
    </row>
    <row r="1978" spans="3:64" s="4" customFormat="1" x14ac:dyDescent="0.2">
      <c r="C1978" s="5"/>
      <c r="D1978" s="1"/>
      <c r="E1978" s="5"/>
      <c r="F1978" s="1"/>
      <c r="G1978" s="6"/>
      <c r="H1978" s="6"/>
      <c r="I1978" s="6"/>
      <c r="J1978" s="6"/>
      <c r="AP1978" s="3"/>
      <c r="AQ1978" s="3"/>
      <c r="AR1978" s="3"/>
      <c r="AS1978" s="3"/>
      <c r="AT1978" s="3"/>
      <c r="AU1978" s="2"/>
      <c r="AV1978" s="2"/>
      <c r="AW1978" s="1"/>
      <c r="AX1978" s="1"/>
      <c r="AY1978" s="1"/>
      <c r="AZ1978" s="1"/>
      <c r="BA1978" s="1"/>
      <c r="BB1978" s="1"/>
      <c r="BC1978" s="1"/>
      <c r="BD1978" s="1"/>
      <c r="BE1978" s="1"/>
      <c r="BF1978" s="1"/>
      <c r="BG1978" s="1"/>
      <c r="BH1978" s="1"/>
      <c r="BI1978" s="1"/>
      <c r="BJ1978" s="1"/>
      <c r="BK1978" s="1"/>
      <c r="BL1978" s="1"/>
    </row>
    <row r="1979" spans="3:64" s="4" customFormat="1" x14ac:dyDescent="0.2">
      <c r="C1979" s="5"/>
      <c r="D1979" s="1"/>
      <c r="E1979" s="5"/>
      <c r="F1979" s="1"/>
      <c r="G1979" s="6"/>
      <c r="H1979" s="6"/>
      <c r="I1979" s="6"/>
      <c r="J1979" s="6"/>
      <c r="AP1979" s="3"/>
      <c r="AQ1979" s="3"/>
      <c r="AR1979" s="3"/>
      <c r="AS1979" s="3"/>
      <c r="AT1979" s="3"/>
      <c r="AU1979" s="2"/>
      <c r="AV1979" s="2"/>
      <c r="AW1979" s="1"/>
      <c r="AX1979" s="1"/>
      <c r="AY1979" s="1"/>
      <c r="AZ1979" s="1"/>
      <c r="BA1979" s="1"/>
      <c r="BB1979" s="1"/>
      <c r="BC1979" s="1"/>
      <c r="BD1979" s="1"/>
      <c r="BE1979" s="1"/>
      <c r="BF1979" s="1"/>
      <c r="BG1979" s="1"/>
      <c r="BH1979" s="1"/>
      <c r="BI1979" s="1"/>
      <c r="BJ1979" s="1"/>
      <c r="BK1979" s="1"/>
      <c r="BL1979" s="1"/>
    </row>
    <row r="1980" spans="3:64" x14ac:dyDescent="0.2">
      <c r="G1980" s="6"/>
      <c r="H1980" s="6"/>
      <c r="I1980" s="6"/>
      <c r="J1980" s="6"/>
    </row>
  </sheetData>
  <autoFilter ref="A12:BL1747" xr:uid="{6BADA0F9-37AF-4DAE-B623-F53A02A7941F}"/>
  <mergeCells count="107">
    <mergeCell ref="AH8:AI8"/>
    <mergeCell ref="T8:U8"/>
    <mergeCell ref="C7:M7"/>
    <mergeCell ref="AQ7:AR7"/>
    <mergeCell ref="C8:C11"/>
    <mergeCell ref="D8:D11"/>
    <mergeCell ref="E8:E11"/>
    <mergeCell ref="F8:F11"/>
    <mergeCell ref="G8:G11"/>
    <mergeCell ref="H8:H11"/>
    <mergeCell ref="I8:I11"/>
    <mergeCell ref="AB8:AC8"/>
    <mergeCell ref="AD8:AE8"/>
    <mergeCell ref="AF8:AG8"/>
    <mergeCell ref="AC9:AC11"/>
    <mergeCell ref="AE9:AE11"/>
    <mergeCell ref="AG9:AG11"/>
    <mergeCell ref="AI9:AI11"/>
    <mergeCell ref="AD10:AD11"/>
    <mergeCell ref="AF10:AF11"/>
    <mergeCell ref="AH10:AH11"/>
    <mergeCell ref="AR9:AR11"/>
    <mergeCell ref="AB10:AB11"/>
    <mergeCell ref="AK9:AK11"/>
    <mergeCell ref="Y9:Y11"/>
    <mergeCell ref="AA9:AA11"/>
    <mergeCell ref="N10:N11"/>
    <mergeCell ref="P10:P11"/>
    <mergeCell ref="R10:R11"/>
    <mergeCell ref="T10:T11"/>
    <mergeCell ref="V10:V11"/>
    <mergeCell ref="X10:X11"/>
    <mergeCell ref="Z10:Z11"/>
    <mergeCell ref="C2:AS2"/>
    <mergeCell ref="D3:M3"/>
    <mergeCell ref="AP3:AS3"/>
    <mergeCell ref="D4:P4"/>
    <mergeCell ref="D5:M5"/>
    <mergeCell ref="AJ8:AK8"/>
    <mergeCell ref="AL8:AM8"/>
    <mergeCell ref="AN8:AO8"/>
    <mergeCell ref="AP8:AS8"/>
    <mergeCell ref="V8:W8"/>
    <mergeCell ref="D6:M6"/>
    <mergeCell ref="L8:L11"/>
    <mergeCell ref="M8:M11"/>
    <mergeCell ref="N8:O8"/>
    <mergeCell ref="P8:Q8"/>
    <mergeCell ref="R8:S8"/>
    <mergeCell ref="K8:K11"/>
    <mergeCell ref="X8:Y8"/>
    <mergeCell ref="Z8:AA8"/>
    <mergeCell ref="O9:O11"/>
    <mergeCell ref="Q9:Q11"/>
    <mergeCell ref="S9:S11"/>
    <mergeCell ref="U9:U11"/>
    <mergeCell ref="W9:W11"/>
    <mergeCell ref="AJ10:AJ11"/>
    <mergeCell ref="AL10:AL11"/>
    <mergeCell ref="AN10:AN11"/>
    <mergeCell ref="AV10:AV12"/>
    <mergeCell ref="AW10:AW12"/>
    <mergeCell ref="AS9:AS11"/>
    <mergeCell ref="AM9:AM11"/>
    <mergeCell ref="AO9:AO11"/>
    <mergeCell ref="AP9:AP11"/>
    <mergeCell ref="AQ9:AQ11"/>
    <mergeCell ref="AG1748:AG1749"/>
    <mergeCell ref="V1748:V1749"/>
    <mergeCell ref="W1748:W1749"/>
    <mergeCell ref="X1748:X1749"/>
    <mergeCell ref="Y1748:Y1749"/>
    <mergeCell ref="Z1748:Z1749"/>
    <mergeCell ref="AA1748:AA1749"/>
    <mergeCell ref="C1748:F1748"/>
    <mergeCell ref="K1748:K1749"/>
    <mergeCell ref="L1748:L1749"/>
    <mergeCell ref="M1748:M1749"/>
    <mergeCell ref="N1748:N1749"/>
    <mergeCell ref="O1748:O1749"/>
    <mergeCell ref="C1749:F1749"/>
    <mergeCell ref="P1748:P1749"/>
    <mergeCell ref="Q1748:Q1749"/>
    <mergeCell ref="C1756:AS1756"/>
    <mergeCell ref="J8:J11"/>
    <mergeCell ref="C1751:D1751"/>
    <mergeCell ref="AN1748:AN1749"/>
    <mergeCell ref="AO1748:AO1749"/>
    <mergeCell ref="AP1748:AP1749"/>
    <mergeCell ref="AQ1748:AQ1749"/>
    <mergeCell ref="AR1748:AR1749"/>
    <mergeCell ref="AS1748:AS1749"/>
    <mergeCell ref="AH1748:AH1749"/>
    <mergeCell ref="AI1748:AI1749"/>
    <mergeCell ref="AJ1748:AJ1749"/>
    <mergeCell ref="AK1748:AK1749"/>
    <mergeCell ref="AL1748:AL1749"/>
    <mergeCell ref="AM1748:AM1749"/>
    <mergeCell ref="AB1748:AB1749"/>
    <mergeCell ref="AC1748:AC1749"/>
    <mergeCell ref="AD1748:AD1749"/>
    <mergeCell ref="AE1748:AE1749"/>
    <mergeCell ref="AF1748:AF1749"/>
    <mergeCell ref="R1748:R1749"/>
    <mergeCell ref="S1748:S1749"/>
    <mergeCell ref="T1748:T1749"/>
    <mergeCell ref="U1748:U1749"/>
  </mergeCells>
  <conditionalFormatting sqref="AR13:AR475 AR478:AR500 AR502:AR551 AR553:AR636 AR642:AR908 AR910:AR1742 AR1745:AR1747">
    <cfRule type="cellIs" dxfId="3783" priority="3775" operator="lessThan">
      <formula>0</formula>
    </cfRule>
  </conditionalFormatting>
  <conditionalFormatting sqref="AR13:AR475 AR478:AR500 AR502:AR551 AR553:AR636 AR642:AR908 AR910:AR1742 AR1745:AR1747">
    <cfRule type="cellIs" dxfId="3782" priority="3784" operator="lessThan">
      <formula>0</formula>
    </cfRule>
  </conditionalFormatting>
  <conditionalFormatting sqref="C14:H14 K14:O14">
    <cfRule type="expression" dxfId="3781" priority="3776">
      <formula>$A14="Advindo"</formula>
    </cfRule>
    <cfRule type="expression" dxfId="3780" priority="3777">
      <formula>$A14="Ñ Plan s/desconto"</formula>
    </cfRule>
    <cfRule type="expression" dxfId="3779" priority="3778">
      <formula>$A14="Ñ Plan c/desconto"</formula>
    </cfRule>
    <cfRule type="expression" dxfId="3778" priority="3779">
      <formula>$A14="Família"</formula>
    </cfRule>
  </conditionalFormatting>
  <conditionalFormatting sqref="C332:H475 C1221:H1224 C15:H242 L16:L242 L1221:L1224 L332:L475 K16:K475 M15:M475 C13:H13 N15:O15 P13:AT15 K13:O13 K15:L15 AI16:AT421 AI422:AS426 AI427:AT475 AI846:AS865 AI866:AT908 AI679:AS680 AI681:AT845 AI666:AS674 AI675:AT678 AI556:AS557 AI558:AT636 N16:AH475 K478:AT500 C478:H500 C502:H551 K502:AT551 AI553:AT555 K553:AH636 C553:H636 C642:H823 L642:L823 K642:K908 M642:AH908 AI642:AT665 K910:K1742 M910:AT1742 M1745:AT1747 K1745:K1747">
    <cfRule type="expression" dxfId="3777" priority="3774">
      <formula>$A13="Plan revisado"</formula>
    </cfRule>
    <cfRule type="expression" dxfId="3776" priority="3780">
      <formula>$A13="Advindo"</formula>
    </cfRule>
    <cfRule type="expression" dxfId="3775" priority="3781">
      <formula>$A13="Ñ Plan s/desconto"</formula>
    </cfRule>
    <cfRule type="expression" dxfId="3774" priority="3782">
      <formula>$A13="Ñ Plan c/desconto"</formula>
    </cfRule>
    <cfRule type="expression" dxfId="3773" priority="3783">
      <formula>$A13="Família"</formula>
    </cfRule>
  </conditionalFormatting>
  <conditionalFormatting sqref="C332:H475 C1221:H1224 L16:L242 L1221:L1224 L332:L475 K16:K475 M15:M475 C13:H242 N13:AT15 K13:M14 K15:L15 AI16:AT421 AI422:AS426 AI427:AT475 AI846:AS865 AI866:AT908 AI679:AS680 AI681:AT845 AI666:AS674 AI675:AT678 AI556:AS557 AI558:AT636 N16:AH475 K478:AT500 C478:H500 C502:H551 K502:AT551 AI553:AT555 K553:AH636 C553:H636 C642:H823 L642:L823 K642:K908 M642:AH908 AI642:AT665 K910:K1742 M910:AT1742 M1745:AT1747 K1745:K1747">
    <cfRule type="expression" dxfId="3772" priority="3773">
      <formula>$A13="Plan c/desc s/reajuste"</formula>
    </cfRule>
  </conditionalFormatting>
  <conditionalFormatting sqref="C243:H331 L243:L331">
    <cfRule type="expression" dxfId="3771" priority="3768">
      <formula>$A243="Plan revisado"</formula>
    </cfRule>
    <cfRule type="expression" dxfId="3770" priority="3769">
      <formula>$A243="Advindo"</formula>
    </cfRule>
    <cfRule type="expression" dxfId="3769" priority="3770">
      <formula>$A243="Ñ Plan s/desconto"</formula>
    </cfRule>
    <cfRule type="expression" dxfId="3768" priority="3771">
      <formula>$A243="Ñ Plan c/desconto"</formula>
    </cfRule>
    <cfRule type="expression" dxfId="3767" priority="3772">
      <formula>$A243="Família"</formula>
    </cfRule>
  </conditionalFormatting>
  <conditionalFormatting sqref="C243:H331 L243:L331">
    <cfRule type="expression" dxfId="3766" priority="3767">
      <formula>$A243="Plan c/desc s/reajuste"</formula>
    </cfRule>
  </conditionalFormatting>
  <conditionalFormatting sqref="C1126:H1126 C1214:H1220 L1214:L1220 L1126">
    <cfRule type="expression" dxfId="3765" priority="3762">
      <formula>$A1126="Plan revisado"</formula>
    </cfRule>
    <cfRule type="expression" dxfId="3764" priority="3763">
      <formula>$A1126="Advindo"</formula>
    </cfRule>
    <cfRule type="expression" dxfId="3763" priority="3764">
      <formula>$A1126="Ñ Plan s/desconto"</formula>
    </cfRule>
    <cfRule type="expression" dxfId="3762" priority="3765">
      <formula>$A1126="Ñ Plan c/desconto"</formula>
    </cfRule>
    <cfRule type="expression" dxfId="3761" priority="3766">
      <formula>$A1126="Família"</formula>
    </cfRule>
  </conditionalFormatting>
  <conditionalFormatting sqref="C1126:H1126 C1214:H1220 L1214:L1220 L1126">
    <cfRule type="expression" dxfId="3760" priority="3761">
      <formula>$A1126="Plan c/desc s/reajuste"</formula>
    </cfRule>
  </conditionalFormatting>
  <conditionalFormatting sqref="C1118:H1125 L1118:L1125">
    <cfRule type="expression" dxfId="3759" priority="3756">
      <formula>$A1118="Plan revisado"</formula>
    </cfRule>
    <cfRule type="expression" dxfId="3758" priority="3757">
      <formula>$A1118="Advindo"</formula>
    </cfRule>
    <cfRule type="expression" dxfId="3757" priority="3758">
      <formula>$A1118="Ñ Plan s/desconto"</formula>
    </cfRule>
    <cfRule type="expression" dxfId="3756" priority="3759">
      <formula>$A1118="Ñ Plan c/desconto"</formula>
    </cfRule>
    <cfRule type="expression" dxfId="3755" priority="3760">
      <formula>$A1118="Família"</formula>
    </cfRule>
  </conditionalFormatting>
  <conditionalFormatting sqref="C1118:H1125 L1118:L1125">
    <cfRule type="expression" dxfId="3754" priority="3755">
      <formula>$A1118="Plan c/desc s/reajuste"</formula>
    </cfRule>
  </conditionalFormatting>
  <conditionalFormatting sqref="C1110:H1117 L1110:L1117">
    <cfRule type="expression" dxfId="3753" priority="3750">
      <formula>$A1110="Plan revisado"</formula>
    </cfRule>
    <cfRule type="expression" dxfId="3752" priority="3751">
      <formula>$A1110="Advindo"</formula>
    </cfRule>
    <cfRule type="expression" dxfId="3751" priority="3752">
      <formula>$A1110="Ñ Plan s/desconto"</formula>
    </cfRule>
    <cfRule type="expression" dxfId="3750" priority="3753">
      <formula>$A1110="Ñ Plan c/desconto"</formula>
    </cfRule>
    <cfRule type="expression" dxfId="3749" priority="3754">
      <formula>$A1110="Família"</formula>
    </cfRule>
  </conditionalFormatting>
  <conditionalFormatting sqref="C1110:H1117 L1110:L1117">
    <cfRule type="expression" dxfId="3748" priority="3749">
      <formula>$A1110="Plan c/desc s/reajuste"</formula>
    </cfRule>
  </conditionalFormatting>
  <conditionalFormatting sqref="C1102:H1109 L1102:L1109">
    <cfRule type="expression" dxfId="3747" priority="3744">
      <formula>$A1102="Plan revisado"</formula>
    </cfRule>
    <cfRule type="expression" dxfId="3746" priority="3745">
      <formula>$A1102="Advindo"</formula>
    </cfRule>
    <cfRule type="expression" dxfId="3745" priority="3746">
      <formula>$A1102="Ñ Plan s/desconto"</formula>
    </cfRule>
    <cfRule type="expression" dxfId="3744" priority="3747">
      <formula>$A1102="Ñ Plan c/desconto"</formula>
    </cfRule>
    <cfRule type="expression" dxfId="3743" priority="3748">
      <formula>$A1102="Família"</formula>
    </cfRule>
  </conditionalFormatting>
  <conditionalFormatting sqref="C1102:H1109 L1102:L1109">
    <cfRule type="expression" dxfId="3742" priority="3743">
      <formula>$A1102="Plan c/desc s/reajuste"</formula>
    </cfRule>
  </conditionalFormatting>
  <conditionalFormatting sqref="C1094:H1101 L1094:L1101">
    <cfRule type="expression" dxfId="3741" priority="3738">
      <formula>$A1094="Plan revisado"</formula>
    </cfRule>
    <cfRule type="expression" dxfId="3740" priority="3739">
      <formula>$A1094="Advindo"</formula>
    </cfRule>
    <cfRule type="expression" dxfId="3739" priority="3740">
      <formula>$A1094="Ñ Plan s/desconto"</formula>
    </cfRule>
    <cfRule type="expression" dxfId="3738" priority="3741">
      <formula>$A1094="Ñ Plan c/desconto"</formula>
    </cfRule>
    <cfRule type="expression" dxfId="3737" priority="3742">
      <formula>$A1094="Família"</formula>
    </cfRule>
  </conditionalFormatting>
  <conditionalFormatting sqref="C1094:H1101 L1094:L1101">
    <cfRule type="expression" dxfId="3736" priority="3737">
      <formula>$A1094="Plan c/desc s/reajuste"</formula>
    </cfRule>
  </conditionalFormatting>
  <conditionalFormatting sqref="C1086:H1093 L1086:L1093">
    <cfRule type="expression" dxfId="3735" priority="3732">
      <formula>$A1086="Plan revisado"</formula>
    </cfRule>
    <cfRule type="expression" dxfId="3734" priority="3733">
      <formula>$A1086="Advindo"</formula>
    </cfRule>
    <cfRule type="expression" dxfId="3733" priority="3734">
      <formula>$A1086="Ñ Plan s/desconto"</formula>
    </cfRule>
    <cfRule type="expression" dxfId="3732" priority="3735">
      <formula>$A1086="Ñ Plan c/desconto"</formula>
    </cfRule>
    <cfRule type="expression" dxfId="3731" priority="3736">
      <formula>$A1086="Família"</formula>
    </cfRule>
  </conditionalFormatting>
  <conditionalFormatting sqref="C1086:H1093 L1086:L1093">
    <cfRule type="expression" dxfId="3730" priority="3731">
      <formula>$A1086="Plan c/desc s/reajuste"</formula>
    </cfRule>
  </conditionalFormatting>
  <conditionalFormatting sqref="C839:H865 C1085:H1085 L1085 L839:L865">
    <cfRule type="expression" dxfId="3729" priority="3726">
      <formula>$A839="Plan revisado"</formula>
    </cfRule>
    <cfRule type="expression" dxfId="3728" priority="3727">
      <formula>$A839="Advindo"</formula>
    </cfRule>
    <cfRule type="expression" dxfId="3727" priority="3728">
      <formula>$A839="Ñ Plan s/desconto"</formula>
    </cfRule>
    <cfRule type="expression" dxfId="3726" priority="3729">
      <formula>$A839="Ñ Plan c/desconto"</formula>
    </cfRule>
    <cfRule type="expression" dxfId="3725" priority="3730">
      <formula>$A839="Família"</formula>
    </cfRule>
  </conditionalFormatting>
  <conditionalFormatting sqref="C839:H865 C1085:H1085 L1085 L839:L865">
    <cfRule type="expression" dxfId="3724" priority="3725">
      <formula>$A839="Plan c/desc s/reajuste"</formula>
    </cfRule>
  </conditionalFormatting>
  <conditionalFormatting sqref="C832:H838 L832:L838">
    <cfRule type="expression" dxfId="3723" priority="3720">
      <formula>$A832="Plan revisado"</formula>
    </cfRule>
    <cfRule type="expression" dxfId="3722" priority="3721">
      <formula>$A832="Advindo"</formula>
    </cfRule>
    <cfRule type="expression" dxfId="3721" priority="3722">
      <formula>$A832="Ñ Plan s/desconto"</formula>
    </cfRule>
    <cfRule type="expression" dxfId="3720" priority="3723">
      <formula>$A832="Ñ Plan c/desconto"</formula>
    </cfRule>
    <cfRule type="expression" dxfId="3719" priority="3724">
      <formula>$A832="Família"</formula>
    </cfRule>
  </conditionalFormatting>
  <conditionalFormatting sqref="C832:H838 L832:L838">
    <cfRule type="expression" dxfId="3718" priority="3719">
      <formula>$A832="Plan c/desc s/reajuste"</formula>
    </cfRule>
  </conditionalFormatting>
  <conditionalFormatting sqref="C824:H831 L824:L831">
    <cfRule type="expression" dxfId="3717" priority="3714">
      <formula>$A824="Plan revisado"</formula>
    </cfRule>
    <cfRule type="expression" dxfId="3716" priority="3715">
      <formula>$A824="Advindo"</formula>
    </cfRule>
    <cfRule type="expression" dxfId="3715" priority="3716">
      <formula>$A824="Ñ Plan s/desconto"</formula>
    </cfRule>
    <cfRule type="expression" dxfId="3714" priority="3717">
      <formula>$A824="Ñ Plan c/desconto"</formula>
    </cfRule>
    <cfRule type="expression" dxfId="3713" priority="3718">
      <formula>$A824="Família"</formula>
    </cfRule>
  </conditionalFormatting>
  <conditionalFormatting sqref="C824:H831 L824:L831">
    <cfRule type="expression" dxfId="3712" priority="3713">
      <formula>$A824="Plan c/desc s/reajuste"</formula>
    </cfRule>
  </conditionalFormatting>
  <conditionalFormatting sqref="C1078:H1084 L1078:L1084">
    <cfRule type="expression" dxfId="3711" priority="3708">
      <formula>$A1078="Plan revisado"</formula>
    </cfRule>
    <cfRule type="expression" dxfId="3710" priority="3709">
      <formula>$A1078="Advindo"</formula>
    </cfRule>
    <cfRule type="expression" dxfId="3709" priority="3710">
      <formula>$A1078="Ñ Plan s/desconto"</formula>
    </cfRule>
    <cfRule type="expression" dxfId="3708" priority="3711">
      <formula>$A1078="Ñ Plan c/desconto"</formula>
    </cfRule>
    <cfRule type="expression" dxfId="3707" priority="3712">
      <formula>$A1078="Família"</formula>
    </cfRule>
  </conditionalFormatting>
  <conditionalFormatting sqref="C1078:H1084 L1078:L1084">
    <cfRule type="expression" dxfId="3706" priority="3707">
      <formula>$A1078="Plan c/desc s/reajuste"</formula>
    </cfRule>
  </conditionalFormatting>
  <conditionalFormatting sqref="C1070:H1077 L1070:L1077">
    <cfRule type="expression" dxfId="3705" priority="3702">
      <formula>$A1070="Plan revisado"</formula>
    </cfRule>
    <cfRule type="expression" dxfId="3704" priority="3703">
      <formula>$A1070="Advindo"</formula>
    </cfRule>
    <cfRule type="expression" dxfId="3703" priority="3704">
      <formula>$A1070="Ñ Plan s/desconto"</formula>
    </cfRule>
    <cfRule type="expression" dxfId="3702" priority="3705">
      <formula>$A1070="Ñ Plan c/desconto"</formula>
    </cfRule>
    <cfRule type="expression" dxfId="3701" priority="3706">
      <formula>$A1070="Família"</formula>
    </cfRule>
  </conditionalFormatting>
  <conditionalFormatting sqref="C1070:H1077 L1070:L1077">
    <cfRule type="expression" dxfId="3700" priority="3701">
      <formula>$A1070="Plan c/desc s/reajuste"</formula>
    </cfRule>
  </conditionalFormatting>
  <conditionalFormatting sqref="C1062:H1069 L1062:L1069">
    <cfRule type="expression" dxfId="3699" priority="3696">
      <formula>$A1062="Plan revisado"</formula>
    </cfRule>
    <cfRule type="expression" dxfId="3698" priority="3697">
      <formula>$A1062="Advindo"</formula>
    </cfRule>
    <cfRule type="expression" dxfId="3697" priority="3698">
      <formula>$A1062="Ñ Plan s/desconto"</formula>
    </cfRule>
    <cfRule type="expression" dxfId="3696" priority="3699">
      <formula>$A1062="Ñ Plan c/desconto"</formula>
    </cfRule>
    <cfRule type="expression" dxfId="3695" priority="3700">
      <formula>$A1062="Família"</formula>
    </cfRule>
  </conditionalFormatting>
  <conditionalFormatting sqref="C1062:H1069 L1062:L1069">
    <cfRule type="expression" dxfId="3694" priority="3695">
      <formula>$A1062="Plan c/desc s/reajuste"</formula>
    </cfRule>
  </conditionalFormatting>
  <conditionalFormatting sqref="C1054:H1061 L1054:L1061">
    <cfRule type="expression" dxfId="3693" priority="3690">
      <formula>$A1054="Plan revisado"</formula>
    </cfRule>
    <cfRule type="expression" dxfId="3692" priority="3691">
      <formula>$A1054="Advindo"</formula>
    </cfRule>
    <cfRule type="expression" dxfId="3691" priority="3692">
      <formula>$A1054="Ñ Plan s/desconto"</formula>
    </cfRule>
    <cfRule type="expression" dxfId="3690" priority="3693">
      <formula>$A1054="Ñ Plan c/desconto"</formula>
    </cfRule>
    <cfRule type="expression" dxfId="3689" priority="3694">
      <formula>$A1054="Família"</formula>
    </cfRule>
  </conditionalFormatting>
  <conditionalFormatting sqref="C1054:H1061 L1054:L1061">
    <cfRule type="expression" dxfId="3688" priority="3689">
      <formula>$A1054="Plan c/desc s/reajuste"</formula>
    </cfRule>
  </conditionalFormatting>
  <conditionalFormatting sqref="C1046:H1053 L1046:L1053">
    <cfRule type="expression" dxfId="3687" priority="3684">
      <formula>$A1046="Plan revisado"</formula>
    </cfRule>
    <cfRule type="expression" dxfId="3686" priority="3685">
      <formula>$A1046="Advindo"</formula>
    </cfRule>
    <cfRule type="expression" dxfId="3685" priority="3686">
      <formula>$A1046="Ñ Plan s/desconto"</formula>
    </cfRule>
    <cfRule type="expression" dxfId="3684" priority="3687">
      <formula>$A1046="Ñ Plan c/desconto"</formula>
    </cfRule>
    <cfRule type="expression" dxfId="3683" priority="3688">
      <formula>$A1046="Família"</formula>
    </cfRule>
  </conditionalFormatting>
  <conditionalFormatting sqref="C1046:H1053 L1046:L1053">
    <cfRule type="expression" dxfId="3682" priority="3683">
      <formula>$A1046="Plan c/desc s/reajuste"</formula>
    </cfRule>
  </conditionalFormatting>
  <conditionalFormatting sqref="C1038:H1045 L1038:L1045">
    <cfRule type="expression" dxfId="3681" priority="3678">
      <formula>$A1038="Plan revisado"</formula>
    </cfRule>
    <cfRule type="expression" dxfId="3680" priority="3679">
      <formula>$A1038="Advindo"</formula>
    </cfRule>
    <cfRule type="expression" dxfId="3679" priority="3680">
      <formula>$A1038="Ñ Plan s/desconto"</formula>
    </cfRule>
    <cfRule type="expression" dxfId="3678" priority="3681">
      <formula>$A1038="Ñ Plan c/desconto"</formula>
    </cfRule>
    <cfRule type="expression" dxfId="3677" priority="3682">
      <formula>$A1038="Família"</formula>
    </cfRule>
  </conditionalFormatting>
  <conditionalFormatting sqref="C1038:H1045 L1038:L1045">
    <cfRule type="expression" dxfId="3676" priority="3677">
      <formula>$A1038="Plan c/desc s/reajuste"</formula>
    </cfRule>
  </conditionalFormatting>
  <conditionalFormatting sqref="C1037:H1037 L1037">
    <cfRule type="expression" dxfId="3675" priority="3672">
      <formula>$A1037="Plan revisado"</formula>
    </cfRule>
    <cfRule type="expression" dxfId="3674" priority="3673">
      <formula>$A1037="Advindo"</formula>
    </cfRule>
    <cfRule type="expression" dxfId="3673" priority="3674">
      <formula>$A1037="Ñ Plan s/desconto"</formula>
    </cfRule>
    <cfRule type="expression" dxfId="3672" priority="3675">
      <formula>$A1037="Ñ Plan c/desconto"</formula>
    </cfRule>
    <cfRule type="expression" dxfId="3671" priority="3676">
      <formula>$A1037="Família"</formula>
    </cfRule>
  </conditionalFormatting>
  <conditionalFormatting sqref="C1037:H1037 L1037">
    <cfRule type="expression" dxfId="3670" priority="3671">
      <formula>$A1037="Plan c/desc s/reajuste"</formula>
    </cfRule>
  </conditionalFormatting>
  <conditionalFormatting sqref="C1030:H1036 L1030:L1036">
    <cfRule type="expression" dxfId="3669" priority="3666">
      <formula>$A1030="Plan revisado"</formula>
    </cfRule>
    <cfRule type="expression" dxfId="3668" priority="3667">
      <formula>$A1030="Advindo"</formula>
    </cfRule>
    <cfRule type="expression" dxfId="3667" priority="3668">
      <formula>$A1030="Ñ Plan s/desconto"</formula>
    </cfRule>
    <cfRule type="expression" dxfId="3666" priority="3669">
      <formula>$A1030="Ñ Plan c/desconto"</formula>
    </cfRule>
    <cfRule type="expression" dxfId="3665" priority="3670">
      <formula>$A1030="Família"</formula>
    </cfRule>
  </conditionalFormatting>
  <conditionalFormatting sqref="C1030:H1036 L1030:L1036">
    <cfRule type="expression" dxfId="3664" priority="3665">
      <formula>$A1030="Plan c/desc s/reajuste"</formula>
    </cfRule>
  </conditionalFormatting>
  <conditionalFormatting sqref="C1022:H1029 L1022:L1029">
    <cfRule type="expression" dxfId="3663" priority="3660">
      <formula>$A1022="Plan revisado"</formula>
    </cfRule>
    <cfRule type="expression" dxfId="3662" priority="3661">
      <formula>$A1022="Advindo"</formula>
    </cfRule>
    <cfRule type="expression" dxfId="3661" priority="3662">
      <formula>$A1022="Ñ Plan s/desconto"</formula>
    </cfRule>
    <cfRule type="expression" dxfId="3660" priority="3663">
      <formula>$A1022="Ñ Plan c/desconto"</formula>
    </cfRule>
    <cfRule type="expression" dxfId="3659" priority="3664">
      <formula>$A1022="Família"</formula>
    </cfRule>
  </conditionalFormatting>
  <conditionalFormatting sqref="C1022:H1029 L1022:L1029">
    <cfRule type="expression" dxfId="3658" priority="3659">
      <formula>$A1022="Plan c/desc s/reajuste"</formula>
    </cfRule>
  </conditionalFormatting>
  <conditionalFormatting sqref="C1014:H1021 L1014:L1021">
    <cfRule type="expression" dxfId="3657" priority="3654">
      <formula>$A1014="Plan revisado"</formula>
    </cfRule>
    <cfRule type="expression" dxfId="3656" priority="3655">
      <formula>$A1014="Advindo"</formula>
    </cfRule>
    <cfRule type="expression" dxfId="3655" priority="3656">
      <formula>$A1014="Ñ Plan s/desconto"</formula>
    </cfRule>
    <cfRule type="expression" dxfId="3654" priority="3657">
      <formula>$A1014="Ñ Plan c/desconto"</formula>
    </cfRule>
    <cfRule type="expression" dxfId="3653" priority="3658">
      <formula>$A1014="Família"</formula>
    </cfRule>
  </conditionalFormatting>
  <conditionalFormatting sqref="C1014:H1021 L1014:L1021">
    <cfRule type="expression" dxfId="3652" priority="3653">
      <formula>$A1014="Plan c/desc s/reajuste"</formula>
    </cfRule>
  </conditionalFormatting>
  <conditionalFormatting sqref="C1006:H1013 L1006:L1013">
    <cfRule type="expression" dxfId="3651" priority="3648">
      <formula>$A1006="Plan revisado"</formula>
    </cfRule>
    <cfRule type="expression" dxfId="3650" priority="3649">
      <formula>$A1006="Advindo"</formula>
    </cfRule>
    <cfRule type="expression" dxfId="3649" priority="3650">
      <formula>$A1006="Ñ Plan s/desconto"</formula>
    </cfRule>
    <cfRule type="expression" dxfId="3648" priority="3651">
      <formula>$A1006="Ñ Plan c/desconto"</formula>
    </cfRule>
    <cfRule type="expression" dxfId="3647" priority="3652">
      <formula>$A1006="Família"</formula>
    </cfRule>
  </conditionalFormatting>
  <conditionalFormatting sqref="C1006:H1013 L1006:L1013">
    <cfRule type="expression" dxfId="3646" priority="3647">
      <formula>$A1006="Plan c/desc s/reajuste"</formula>
    </cfRule>
  </conditionalFormatting>
  <conditionalFormatting sqref="C998:H1005 L998:L1005">
    <cfRule type="expression" dxfId="3645" priority="3642">
      <formula>$A998="Plan revisado"</formula>
    </cfRule>
    <cfRule type="expression" dxfId="3644" priority="3643">
      <formula>$A998="Advindo"</formula>
    </cfRule>
    <cfRule type="expression" dxfId="3643" priority="3644">
      <formula>$A998="Ñ Plan s/desconto"</formula>
    </cfRule>
    <cfRule type="expression" dxfId="3642" priority="3645">
      <formula>$A998="Ñ Plan c/desconto"</formula>
    </cfRule>
    <cfRule type="expression" dxfId="3641" priority="3646">
      <formula>$A998="Família"</formula>
    </cfRule>
  </conditionalFormatting>
  <conditionalFormatting sqref="C998:H1005 L998:L1005">
    <cfRule type="expression" dxfId="3640" priority="3641">
      <formula>$A998="Plan c/desc s/reajuste"</formula>
    </cfRule>
  </conditionalFormatting>
  <conditionalFormatting sqref="C990:H997 L990:L997">
    <cfRule type="expression" dxfId="3639" priority="3636">
      <formula>$A990="Plan revisado"</formula>
    </cfRule>
    <cfRule type="expression" dxfId="3638" priority="3637">
      <formula>$A990="Advindo"</formula>
    </cfRule>
    <cfRule type="expression" dxfId="3637" priority="3638">
      <formula>$A990="Ñ Plan s/desconto"</formula>
    </cfRule>
    <cfRule type="expression" dxfId="3636" priority="3639">
      <formula>$A990="Ñ Plan c/desconto"</formula>
    </cfRule>
    <cfRule type="expression" dxfId="3635" priority="3640">
      <formula>$A990="Família"</formula>
    </cfRule>
  </conditionalFormatting>
  <conditionalFormatting sqref="C990:H997 L990:L997">
    <cfRule type="expression" dxfId="3634" priority="3635">
      <formula>$A990="Plan c/desc s/reajuste"</formula>
    </cfRule>
  </conditionalFormatting>
  <conditionalFormatting sqref="C989:H989 L989">
    <cfRule type="expression" dxfId="3633" priority="3630">
      <formula>$A989="Plan revisado"</formula>
    </cfRule>
    <cfRule type="expression" dxfId="3632" priority="3631">
      <formula>$A989="Advindo"</formula>
    </cfRule>
    <cfRule type="expression" dxfId="3631" priority="3632">
      <formula>$A989="Ñ Plan s/desconto"</formula>
    </cfRule>
    <cfRule type="expression" dxfId="3630" priority="3633">
      <formula>$A989="Ñ Plan c/desconto"</formula>
    </cfRule>
    <cfRule type="expression" dxfId="3629" priority="3634">
      <formula>$A989="Família"</formula>
    </cfRule>
  </conditionalFormatting>
  <conditionalFormatting sqref="C989:H989 L989">
    <cfRule type="expression" dxfId="3628" priority="3629">
      <formula>$A989="Plan c/desc s/reajuste"</formula>
    </cfRule>
  </conditionalFormatting>
  <conditionalFormatting sqref="C982:H988 L982:L988">
    <cfRule type="expression" dxfId="3627" priority="3624">
      <formula>$A982="Plan revisado"</formula>
    </cfRule>
    <cfRule type="expression" dxfId="3626" priority="3625">
      <formula>$A982="Advindo"</formula>
    </cfRule>
    <cfRule type="expression" dxfId="3625" priority="3626">
      <formula>$A982="Ñ Plan s/desconto"</formula>
    </cfRule>
    <cfRule type="expression" dxfId="3624" priority="3627">
      <formula>$A982="Ñ Plan c/desconto"</formula>
    </cfRule>
    <cfRule type="expression" dxfId="3623" priority="3628">
      <formula>$A982="Família"</formula>
    </cfRule>
  </conditionalFormatting>
  <conditionalFormatting sqref="C982:H988 L982:L988">
    <cfRule type="expression" dxfId="3622" priority="3623">
      <formula>$A982="Plan c/desc s/reajuste"</formula>
    </cfRule>
  </conditionalFormatting>
  <conditionalFormatting sqref="C974:H981 L974:L981">
    <cfRule type="expression" dxfId="3621" priority="3618">
      <formula>$A974="Plan revisado"</formula>
    </cfRule>
    <cfRule type="expression" dxfId="3620" priority="3619">
      <formula>$A974="Advindo"</formula>
    </cfRule>
    <cfRule type="expression" dxfId="3619" priority="3620">
      <formula>$A974="Ñ Plan s/desconto"</formula>
    </cfRule>
    <cfRule type="expression" dxfId="3618" priority="3621">
      <formula>$A974="Ñ Plan c/desconto"</formula>
    </cfRule>
    <cfRule type="expression" dxfId="3617" priority="3622">
      <formula>$A974="Família"</formula>
    </cfRule>
  </conditionalFormatting>
  <conditionalFormatting sqref="C974:H981 L974:L981">
    <cfRule type="expression" dxfId="3616" priority="3617">
      <formula>$A974="Plan c/desc s/reajuste"</formula>
    </cfRule>
  </conditionalFormatting>
  <conditionalFormatting sqref="C966:H973 L966:L973">
    <cfRule type="expression" dxfId="3615" priority="3612">
      <formula>$A966="Plan revisado"</formula>
    </cfRule>
    <cfRule type="expression" dxfId="3614" priority="3613">
      <formula>$A966="Advindo"</formula>
    </cfRule>
    <cfRule type="expression" dxfId="3613" priority="3614">
      <formula>$A966="Ñ Plan s/desconto"</formula>
    </cfRule>
    <cfRule type="expression" dxfId="3612" priority="3615">
      <formula>$A966="Ñ Plan c/desconto"</formula>
    </cfRule>
    <cfRule type="expression" dxfId="3611" priority="3616">
      <formula>$A966="Família"</formula>
    </cfRule>
  </conditionalFormatting>
  <conditionalFormatting sqref="C966:H973 L966:L973">
    <cfRule type="expression" dxfId="3610" priority="3611">
      <formula>$A966="Plan c/desc s/reajuste"</formula>
    </cfRule>
  </conditionalFormatting>
  <conditionalFormatting sqref="C958:H965 L958:L965">
    <cfRule type="expression" dxfId="3609" priority="3606">
      <formula>$A958="Plan revisado"</formula>
    </cfRule>
    <cfRule type="expression" dxfId="3608" priority="3607">
      <formula>$A958="Advindo"</formula>
    </cfRule>
    <cfRule type="expression" dxfId="3607" priority="3608">
      <formula>$A958="Ñ Plan s/desconto"</formula>
    </cfRule>
    <cfRule type="expression" dxfId="3606" priority="3609">
      <formula>$A958="Ñ Plan c/desconto"</formula>
    </cfRule>
    <cfRule type="expression" dxfId="3605" priority="3610">
      <formula>$A958="Família"</formula>
    </cfRule>
  </conditionalFormatting>
  <conditionalFormatting sqref="C958:H965 L958:L965">
    <cfRule type="expression" dxfId="3604" priority="3605">
      <formula>$A958="Plan c/desc s/reajuste"</formula>
    </cfRule>
  </conditionalFormatting>
  <conditionalFormatting sqref="C950:H957 L950:L957">
    <cfRule type="expression" dxfId="3603" priority="3600">
      <formula>$A950="Plan revisado"</formula>
    </cfRule>
    <cfRule type="expression" dxfId="3602" priority="3601">
      <formula>$A950="Advindo"</formula>
    </cfRule>
    <cfRule type="expression" dxfId="3601" priority="3602">
      <formula>$A950="Ñ Plan s/desconto"</formula>
    </cfRule>
    <cfRule type="expression" dxfId="3600" priority="3603">
      <formula>$A950="Ñ Plan c/desconto"</formula>
    </cfRule>
    <cfRule type="expression" dxfId="3599" priority="3604">
      <formula>$A950="Família"</formula>
    </cfRule>
  </conditionalFormatting>
  <conditionalFormatting sqref="C950:H957 L950:L957">
    <cfRule type="expression" dxfId="3598" priority="3599">
      <formula>$A950="Plan c/desc s/reajuste"</formula>
    </cfRule>
  </conditionalFormatting>
  <conditionalFormatting sqref="C942:H949 L942:L949">
    <cfRule type="expression" dxfId="3597" priority="3594">
      <formula>$A942="Plan revisado"</formula>
    </cfRule>
    <cfRule type="expression" dxfId="3596" priority="3595">
      <formula>$A942="Advindo"</formula>
    </cfRule>
    <cfRule type="expression" dxfId="3595" priority="3596">
      <formula>$A942="Ñ Plan s/desconto"</formula>
    </cfRule>
    <cfRule type="expression" dxfId="3594" priority="3597">
      <formula>$A942="Ñ Plan c/desconto"</formula>
    </cfRule>
    <cfRule type="expression" dxfId="3593" priority="3598">
      <formula>$A942="Família"</formula>
    </cfRule>
  </conditionalFormatting>
  <conditionalFormatting sqref="C942:H949 L942:L949">
    <cfRule type="expression" dxfId="3592" priority="3593">
      <formula>$A942="Plan c/desc s/reajuste"</formula>
    </cfRule>
  </conditionalFormatting>
  <conditionalFormatting sqref="C941:H941 L941">
    <cfRule type="expression" dxfId="3591" priority="3588">
      <formula>$A941="Plan revisado"</formula>
    </cfRule>
    <cfRule type="expression" dxfId="3590" priority="3589">
      <formula>$A941="Advindo"</formula>
    </cfRule>
    <cfRule type="expression" dxfId="3589" priority="3590">
      <formula>$A941="Ñ Plan s/desconto"</formula>
    </cfRule>
    <cfRule type="expression" dxfId="3588" priority="3591">
      <formula>$A941="Ñ Plan c/desconto"</formula>
    </cfRule>
    <cfRule type="expression" dxfId="3587" priority="3592">
      <formula>$A941="Família"</formula>
    </cfRule>
  </conditionalFormatting>
  <conditionalFormatting sqref="C941:H941 L941">
    <cfRule type="expression" dxfId="3586" priority="3587">
      <formula>$A941="Plan c/desc s/reajuste"</formula>
    </cfRule>
  </conditionalFormatting>
  <conditionalFormatting sqref="C940:H940 L940">
    <cfRule type="expression" dxfId="3585" priority="3582">
      <formula>$A940="Plan revisado"</formula>
    </cfRule>
    <cfRule type="expression" dxfId="3584" priority="3583">
      <formula>$A940="Advindo"</formula>
    </cfRule>
    <cfRule type="expression" dxfId="3583" priority="3584">
      <formula>$A940="Ñ Plan s/desconto"</formula>
    </cfRule>
    <cfRule type="expression" dxfId="3582" priority="3585">
      <formula>$A940="Ñ Plan c/desconto"</formula>
    </cfRule>
    <cfRule type="expression" dxfId="3581" priority="3586">
      <formula>$A940="Família"</formula>
    </cfRule>
  </conditionalFormatting>
  <conditionalFormatting sqref="C940:H940 L940">
    <cfRule type="expression" dxfId="3580" priority="3581">
      <formula>$A940="Plan c/desc s/reajuste"</formula>
    </cfRule>
  </conditionalFormatting>
  <conditionalFormatting sqref="C932:H939 L932:L939">
    <cfRule type="expression" dxfId="3579" priority="3576">
      <formula>$A932="Plan revisado"</formula>
    </cfRule>
    <cfRule type="expression" dxfId="3578" priority="3577">
      <formula>$A932="Advindo"</formula>
    </cfRule>
    <cfRule type="expression" dxfId="3577" priority="3578">
      <formula>$A932="Ñ Plan s/desconto"</formula>
    </cfRule>
    <cfRule type="expression" dxfId="3576" priority="3579">
      <formula>$A932="Ñ Plan c/desconto"</formula>
    </cfRule>
    <cfRule type="expression" dxfId="3575" priority="3580">
      <formula>$A932="Família"</formula>
    </cfRule>
  </conditionalFormatting>
  <conditionalFormatting sqref="C932:H939 L932:L939">
    <cfRule type="expression" dxfId="3574" priority="3575">
      <formula>$A932="Plan c/desc s/reajuste"</formula>
    </cfRule>
  </conditionalFormatting>
  <conditionalFormatting sqref="C924:H931 L924:L931">
    <cfRule type="expression" dxfId="3573" priority="3570">
      <formula>$A924="Plan revisado"</formula>
    </cfRule>
    <cfRule type="expression" dxfId="3572" priority="3571">
      <formula>$A924="Advindo"</formula>
    </cfRule>
    <cfRule type="expression" dxfId="3571" priority="3572">
      <formula>$A924="Ñ Plan s/desconto"</formula>
    </cfRule>
    <cfRule type="expression" dxfId="3570" priority="3573">
      <formula>$A924="Ñ Plan c/desconto"</formula>
    </cfRule>
    <cfRule type="expression" dxfId="3569" priority="3574">
      <formula>$A924="Família"</formula>
    </cfRule>
  </conditionalFormatting>
  <conditionalFormatting sqref="C924:H931 L924:L931">
    <cfRule type="expression" dxfId="3568" priority="3569">
      <formula>$A924="Plan c/desc s/reajuste"</formula>
    </cfRule>
  </conditionalFormatting>
  <conditionalFormatting sqref="C916:H923 L916:L923">
    <cfRule type="expression" dxfId="3567" priority="3564">
      <formula>$A916="Plan revisado"</formula>
    </cfRule>
    <cfRule type="expression" dxfId="3566" priority="3565">
      <formula>$A916="Advindo"</formula>
    </cfRule>
    <cfRule type="expression" dxfId="3565" priority="3566">
      <formula>$A916="Ñ Plan s/desconto"</formula>
    </cfRule>
    <cfRule type="expression" dxfId="3564" priority="3567">
      <formula>$A916="Ñ Plan c/desconto"</formula>
    </cfRule>
    <cfRule type="expression" dxfId="3563" priority="3568">
      <formula>$A916="Família"</formula>
    </cfRule>
  </conditionalFormatting>
  <conditionalFormatting sqref="C916:H923 L916:L923">
    <cfRule type="expression" dxfId="3562" priority="3563">
      <formula>$A916="Plan c/desc s/reajuste"</formula>
    </cfRule>
  </conditionalFormatting>
  <conditionalFormatting sqref="C915:H915 L915">
    <cfRule type="expression" dxfId="3561" priority="3558">
      <formula>$A915="Plan revisado"</formula>
    </cfRule>
    <cfRule type="expression" dxfId="3560" priority="3559">
      <formula>$A915="Advindo"</formula>
    </cfRule>
    <cfRule type="expression" dxfId="3559" priority="3560">
      <formula>$A915="Ñ Plan s/desconto"</formula>
    </cfRule>
    <cfRule type="expression" dxfId="3558" priority="3561">
      <formula>$A915="Ñ Plan c/desconto"</formula>
    </cfRule>
    <cfRule type="expression" dxfId="3557" priority="3562">
      <formula>$A915="Família"</formula>
    </cfRule>
  </conditionalFormatting>
  <conditionalFormatting sqref="C915:H915 L915">
    <cfRule type="expression" dxfId="3556" priority="3557">
      <formula>$A915="Plan c/desc s/reajuste"</formula>
    </cfRule>
  </conditionalFormatting>
  <conditionalFormatting sqref="C907:H908 L907:L908 L910:L914 C910:H914">
    <cfRule type="expression" dxfId="3555" priority="3552">
      <formula>$A907="Plan revisado"</formula>
    </cfRule>
    <cfRule type="expression" dxfId="3554" priority="3553">
      <formula>$A907="Advindo"</formula>
    </cfRule>
    <cfRule type="expression" dxfId="3553" priority="3554">
      <formula>$A907="Ñ Plan s/desconto"</formula>
    </cfRule>
    <cfRule type="expression" dxfId="3552" priority="3555">
      <formula>$A907="Ñ Plan c/desconto"</formula>
    </cfRule>
    <cfRule type="expression" dxfId="3551" priority="3556">
      <formula>$A907="Família"</formula>
    </cfRule>
  </conditionalFormatting>
  <conditionalFormatting sqref="C907:H908 L907:L908 L910:L914 C910:H914">
    <cfRule type="expression" dxfId="3550" priority="3551">
      <formula>$A907="Plan c/desc s/reajuste"</formula>
    </cfRule>
  </conditionalFormatting>
  <conditionalFormatting sqref="C899:H906 L899:L906">
    <cfRule type="expression" dxfId="3549" priority="3546">
      <formula>$A899="Plan revisado"</formula>
    </cfRule>
    <cfRule type="expression" dxfId="3548" priority="3547">
      <formula>$A899="Advindo"</formula>
    </cfRule>
    <cfRule type="expression" dxfId="3547" priority="3548">
      <formula>$A899="Ñ Plan s/desconto"</formula>
    </cfRule>
    <cfRule type="expression" dxfId="3546" priority="3549">
      <formula>$A899="Ñ Plan c/desconto"</formula>
    </cfRule>
    <cfRule type="expression" dxfId="3545" priority="3550">
      <formula>$A899="Família"</formula>
    </cfRule>
  </conditionalFormatting>
  <conditionalFormatting sqref="C899:H906 L899:L906">
    <cfRule type="expression" dxfId="3544" priority="3545">
      <formula>$A899="Plan c/desc s/reajuste"</formula>
    </cfRule>
  </conditionalFormatting>
  <conditionalFormatting sqref="C891:H898 L891:L898">
    <cfRule type="expression" dxfId="3543" priority="3540">
      <formula>$A891="Plan revisado"</formula>
    </cfRule>
    <cfRule type="expression" dxfId="3542" priority="3541">
      <formula>$A891="Advindo"</formula>
    </cfRule>
    <cfRule type="expression" dxfId="3541" priority="3542">
      <formula>$A891="Ñ Plan s/desconto"</formula>
    </cfRule>
    <cfRule type="expression" dxfId="3540" priority="3543">
      <formula>$A891="Ñ Plan c/desconto"</formula>
    </cfRule>
    <cfRule type="expression" dxfId="3539" priority="3544">
      <formula>$A891="Família"</formula>
    </cfRule>
  </conditionalFormatting>
  <conditionalFormatting sqref="C891:H898 L891:L898">
    <cfRule type="expression" dxfId="3538" priority="3539">
      <formula>$A891="Plan c/desc s/reajuste"</formula>
    </cfRule>
  </conditionalFormatting>
  <conditionalFormatting sqref="C883:H890 L883:L890">
    <cfRule type="expression" dxfId="3537" priority="3534">
      <formula>$A883="Plan revisado"</formula>
    </cfRule>
    <cfRule type="expression" dxfId="3536" priority="3535">
      <formula>$A883="Advindo"</formula>
    </cfRule>
    <cfRule type="expression" dxfId="3535" priority="3536">
      <formula>$A883="Ñ Plan s/desconto"</formula>
    </cfRule>
    <cfRule type="expression" dxfId="3534" priority="3537">
      <formula>$A883="Ñ Plan c/desconto"</formula>
    </cfRule>
    <cfRule type="expression" dxfId="3533" priority="3538">
      <formula>$A883="Família"</formula>
    </cfRule>
  </conditionalFormatting>
  <conditionalFormatting sqref="C883:H890 L883:L890">
    <cfRule type="expression" dxfId="3532" priority="3533">
      <formula>$A883="Plan c/desc s/reajuste"</formula>
    </cfRule>
  </conditionalFormatting>
  <conditionalFormatting sqref="C875:H882 L875:L882">
    <cfRule type="expression" dxfId="3531" priority="3528">
      <formula>$A875="Plan revisado"</formula>
    </cfRule>
    <cfRule type="expression" dxfId="3530" priority="3529">
      <formula>$A875="Advindo"</formula>
    </cfRule>
    <cfRule type="expression" dxfId="3529" priority="3530">
      <formula>$A875="Ñ Plan s/desconto"</formula>
    </cfRule>
    <cfRule type="expression" dxfId="3528" priority="3531">
      <formula>$A875="Ñ Plan c/desconto"</formula>
    </cfRule>
    <cfRule type="expression" dxfId="3527" priority="3532">
      <formula>$A875="Família"</formula>
    </cfRule>
  </conditionalFormatting>
  <conditionalFormatting sqref="C875:H882 L875:L882">
    <cfRule type="expression" dxfId="3526" priority="3527">
      <formula>$A875="Plan c/desc s/reajuste"</formula>
    </cfRule>
  </conditionalFormatting>
  <conditionalFormatting sqref="C867:H874 L867:L874">
    <cfRule type="expression" dxfId="3525" priority="3522">
      <formula>$A867="Plan revisado"</formula>
    </cfRule>
    <cfRule type="expression" dxfId="3524" priority="3523">
      <formula>$A867="Advindo"</formula>
    </cfRule>
    <cfRule type="expression" dxfId="3523" priority="3524">
      <formula>$A867="Ñ Plan s/desconto"</formula>
    </cfRule>
    <cfRule type="expression" dxfId="3522" priority="3525">
      <formula>$A867="Ñ Plan c/desconto"</formula>
    </cfRule>
    <cfRule type="expression" dxfId="3521" priority="3526">
      <formula>$A867="Família"</formula>
    </cfRule>
  </conditionalFormatting>
  <conditionalFormatting sqref="C867:H874 L867:L874">
    <cfRule type="expression" dxfId="3520" priority="3521">
      <formula>$A867="Plan c/desc s/reajuste"</formula>
    </cfRule>
  </conditionalFormatting>
  <conditionalFormatting sqref="C866:H866 L866">
    <cfRule type="expression" dxfId="3519" priority="3516">
      <formula>$A866="Plan revisado"</formula>
    </cfRule>
    <cfRule type="expression" dxfId="3518" priority="3517">
      <formula>$A866="Advindo"</formula>
    </cfRule>
    <cfRule type="expression" dxfId="3517" priority="3518">
      <formula>$A866="Ñ Plan s/desconto"</formula>
    </cfRule>
    <cfRule type="expression" dxfId="3516" priority="3519">
      <formula>$A866="Ñ Plan c/desconto"</formula>
    </cfRule>
    <cfRule type="expression" dxfId="3515" priority="3520">
      <formula>$A866="Família"</formula>
    </cfRule>
  </conditionalFormatting>
  <conditionalFormatting sqref="C866:H866 L866">
    <cfRule type="expression" dxfId="3514" priority="3515">
      <formula>$A866="Plan c/desc s/reajuste"</formula>
    </cfRule>
  </conditionalFormatting>
  <conditionalFormatting sqref="C1206:H1213 L1206:L1213">
    <cfRule type="expression" dxfId="3513" priority="3510">
      <formula>$A1206="Plan revisado"</formula>
    </cfRule>
    <cfRule type="expression" dxfId="3512" priority="3511">
      <formula>$A1206="Advindo"</formula>
    </cfRule>
    <cfRule type="expression" dxfId="3511" priority="3512">
      <formula>$A1206="Ñ Plan s/desconto"</formula>
    </cfRule>
    <cfRule type="expression" dxfId="3510" priority="3513">
      <formula>$A1206="Ñ Plan c/desconto"</formula>
    </cfRule>
    <cfRule type="expression" dxfId="3509" priority="3514">
      <formula>$A1206="Família"</formula>
    </cfRule>
  </conditionalFormatting>
  <conditionalFormatting sqref="C1206:H1213 L1206:L1213">
    <cfRule type="expression" dxfId="3508" priority="3509">
      <formula>$A1206="Plan c/desc s/reajuste"</formula>
    </cfRule>
  </conditionalFormatting>
  <conditionalFormatting sqref="C1199:H1205 L1199:L1205">
    <cfRule type="expression" dxfId="3507" priority="3504">
      <formula>$A1199="Plan revisado"</formula>
    </cfRule>
    <cfRule type="expression" dxfId="3506" priority="3505">
      <formula>$A1199="Advindo"</formula>
    </cfRule>
    <cfRule type="expression" dxfId="3505" priority="3506">
      <formula>$A1199="Ñ Plan s/desconto"</formula>
    </cfRule>
    <cfRule type="expression" dxfId="3504" priority="3507">
      <formula>$A1199="Ñ Plan c/desconto"</formula>
    </cfRule>
    <cfRule type="expression" dxfId="3503" priority="3508">
      <formula>$A1199="Família"</formula>
    </cfRule>
  </conditionalFormatting>
  <conditionalFormatting sqref="C1199:H1205 L1199:L1205">
    <cfRule type="expression" dxfId="3502" priority="3503">
      <formula>$A1199="Plan c/desc s/reajuste"</formula>
    </cfRule>
  </conditionalFormatting>
  <conditionalFormatting sqref="C1149:H1151 C1197:H1198 L1197:L1198 L1149:L1151">
    <cfRule type="expression" dxfId="3501" priority="3498">
      <formula>$A1149="Plan revisado"</formula>
    </cfRule>
    <cfRule type="expression" dxfId="3500" priority="3499">
      <formula>$A1149="Advindo"</formula>
    </cfRule>
    <cfRule type="expression" dxfId="3499" priority="3500">
      <formula>$A1149="Ñ Plan s/desconto"</formula>
    </cfRule>
    <cfRule type="expression" dxfId="3498" priority="3501">
      <formula>$A1149="Ñ Plan c/desconto"</formula>
    </cfRule>
    <cfRule type="expression" dxfId="3497" priority="3502">
      <formula>$A1149="Família"</formula>
    </cfRule>
  </conditionalFormatting>
  <conditionalFormatting sqref="C1149:H1151 C1197:H1198 L1197:L1198 L1149:L1151">
    <cfRule type="expression" dxfId="3496" priority="3497">
      <formula>$A1149="Plan c/desc s/reajuste"</formula>
    </cfRule>
  </conditionalFormatting>
  <conditionalFormatting sqref="C1142:H1148 L1142:L1148">
    <cfRule type="expression" dxfId="3495" priority="3492">
      <formula>$A1142="Plan revisado"</formula>
    </cfRule>
    <cfRule type="expression" dxfId="3494" priority="3493">
      <formula>$A1142="Advindo"</formula>
    </cfRule>
    <cfRule type="expression" dxfId="3493" priority="3494">
      <formula>$A1142="Ñ Plan s/desconto"</formula>
    </cfRule>
    <cfRule type="expression" dxfId="3492" priority="3495">
      <formula>$A1142="Ñ Plan c/desconto"</formula>
    </cfRule>
    <cfRule type="expression" dxfId="3491" priority="3496">
      <formula>$A1142="Família"</formula>
    </cfRule>
  </conditionalFormatting>
  <conditionalFormatting sqref="C1142:H1148 L1142:L1148">
    <cfRule type="expression" dxfId="3490" priority="3491">
      <formula>$A1142="Plan c/desc s/reajuste"</formula>
    </cfRule>
  </conditionalFormatting>
  <conditionalFormatting sqref="C1134:H1141 L1134:L1141">
    <cfRule type="expression" dxfId="3489" priority="3486">
      <formula>$A1134="Plan revisado"</formula>
    </cfRule>
    <cfRule type="expression" dxfId="3488" priority="3487">
      <formula>$A1134="Advindo"</formula>
    </cfRule>
    <cfRule type="expression" dxfId="3487" priority="3488">
      <formula>$A1134="Ñ Plan s/desconto"</formula>
    </cfRule>
    <cfRule type="expression" dxfId="3486" priority="3489">
      <formula>$A1134="Ñ Plan c/desconto"</formula>
    </cfRule>
    <cfRule type="expression" dxfId="3485" priority="3490">
      <formula>$A1134="Família"</formula>
    </cfRule>
  </conditionalFormatting>
  <conditionalFormatting sqref="C1134:H1141 L1134:L1141">
    <cfRule type="expression" dxfId="3484" priority="3485">
      <formula>$A1134="Plan c/desc s/reajuste"</formula>
    </cfRule>
  </conditionalFormatting>
  <conditionalFormatting sqref="C1127:H1133 L1127:L1133">
    <cfRule type="expression" dxfId="3483" priority="3480">
      <formula>$A1127="Plan revisado"</formula>
    </cfRule>
    <cfRule type="expression" dxfId="3482" priority="3481">
      <formula>$A1127="Advindo"</formula>
    </cfRule>
    <cfRule type="expression" dxfId="3481" priority="3482">
      <formula>$A1127="Ñ Plan s/desconto"</formula>
    </cfRule>
    <cfRule type="expression" dxfId="3480" priority="3483">
      <formula>$A1127="Ñ Plan c/desconto"</formula>
    </cfRule>
    <cfRule type="expression" dxfId="3479" priority="3484">
      <formula>$A1127="Família"</formula>
    </cfRule>
  </conditionalFormatting>
  <conditionalFormatting sqref="C1127:H1133 L1127:L1133">
    <cfRule type="expression" dxfId="3478" priority="3479">
      <formula>$A1127="Plan c/desc s/reajuste"</formula>
    </cfRule>
  </conditionalFormatting>
  <conditionalFormatting sqref="C1195:H1196 L1195:L1196">
    <cfRule type="expression" dxfId="3477" priority="3474">
      <formula>$A1195="Plan revisado"</formula>
    </cfRule>
    <cfRule type="expression" dxfId="3476" priority="3475">
      <formula>$A1195="Advindo"</formula>
    </cfRule>
    <cfRule type="expression" dxfId="3475" priority="3476">
      <formula>$A1195="Ñ Plan s/desconto"</formula>
    </cfRule>
    <cfRule type="expression" dxfId="3474" priority="3477">
      <formula>$A1195="Ñ Plan c/desconto"</formula>
    </cfRule>
    <cfRule type="expression" dxfId="3473" priority="3478">
      <formula>$A1195="Família"</formula>
    </cfRule>
  </conditionalFormatting>
  <conditionalFormatting sqref="C1195:H1196 L1195:L1196">
    <cfRule type="expression" dxfId="3472" priority="3473">
      <formula>$A1195="Plan c/desc s/reajuste"</formula>
    </cfRule>
  </conditionalFormatting>
  <conditionalFormatting sqref="C1188:H1194 L1188:L1194">
    <cfRule type="expression" dxfId="3471" priority="3468">
      <formula>$A1188="Plan revisado"</formula>
    </cfRule>
    <cfRule type="expression" dxfId="3470" priority="3469">
      <formula>$A1188="Advindo"</formula>
    </cfRule>
    <cfRule type="expression" dxfId="3469" priority="3470">
      <formula>$A1188="Ñ Plan s/desconto"</formula>
    </cfRule>
    <cfRule type="expression" dxfId="3468" priority="3471">
      <formula>$A1188="Ñ Plan c/desconto"</formula>
    </cfRule>
    <cfRule type="expression" dxfId="3467" priority="3472">
      <formula>$A1188="Família"</formula>
    </cfRule>
  </conditionalFormatting>
  <conditionalFormatting sqref="C1188:H1194 L1188:L1194">
    <cfRule type="expression" dxfId="3466" priority="3467">
      <formula>$A1188="Plan c/desc s/reajuste"</formula>
    </cfRule>
  </conditionalFormatting>
  <conditionalFormatting sqref="C1186:H1187 L1186:L1187">
    <cfRule type="expression" dxfId="3465" priority="3462">
      <formula>$A1186="Plan revisado"</formula>
    </cfRule>
    <cfRule type="expression" dxfId="3464" priority="3463">
      <formula>$A1186="Advindo"</formula>
    </cfRule>
    <cfRule type="expression" dxfId="3463" priority="3464">
      <formula>$A1186="Ñ Plan s/desconto"</formula>
    </cfRule>
    <cfRule type="expression" dxfId="3462" priority="3465">
      <formula>$A1186="Ñ Plan c/desconto"</formula>
    </cfRule>
    <cfRule type="expression" dxfId="3461" priority="3466">
      <formula>$A1186="Família"</formula>
    </cfRule>
  </conditionalFormatting>
  <conditionalFormatting sqref="C1186:H1187 L1186:L1187">
    <cfRule type="expression" dxfId="3460" priority="3461">
      <formula>$A1186="Plan c/desc s/reajuste"</formula>
    </cfRule>
  </conditionalFormatting>
  <conditionalFormatting sqref="C1180:H1185 L1180:L1185">
    <cfRule type="expression" dxfId="3459" priority="3456">
      <formula>$A1180="Plan revisado"</formula>
    </cfRule>
    <cfRule type="expression" dxfId="3458" priority="3457">
      <formula>$A1180="Advindo"</formula>
    </cfRule>
    <cfRule type="expression" dxfId="3457" priority="3458">
      <formula>$A1180="Ñ Plan s/desconto"</formula>
    </cfRule>
    <cfRule type="expression" dxfId="3456" priority="3459">
      <formula>$A1180="Ñ Plan c/desconto"</formula>
    </cfRule>
    <cfRule type="expression" dxfId="3455" priority="3460">
      <formula>$A1180="Família"</formula>
    </cfRule>
  </conditionalFormatting>
  <conditionalFormatting sqref="C1180:H1185 L1180:L1185">
    <cfRule type="expression" dxfId="3454" priority="3455">
      <formula>$A1180="Plan c/desc s/reajuste"</formula>
    </cfRule>
  </conditionalFormatting>
  <conditionalFormatting sqref="C1172:H1179 L1172:L1179">
    <cfRule type="expression" dxfId="3453" priority="3450">
      <formula>$A1172="Plan revisado"</formula>
    </cfRule>
    <cfRule type="expression" dxfId="3452" priority="3451">
      <formula>$A1172="Advindo"</formula>
    </cfRule>
    <cfRule type="expression" dxfId="3451" priority="3452">
      <formula>$A1172="Ñ Plan s/desconto"</formula>
    </cfRule>
    <cfRule type="expression" dxfId="3450" priority="3453">
      <formula>$A1172="Ñ Plan c/desconto"</formula>
    </cfRule>
    <cfRule type="expression" dxfId="3449" priority="3454">
      <formula>$A1172="Família"</formula>
    </cfRule>
  </conditionalFormatting>
  <conditionalFormatting sqref="C1172:H1179 L1172:L1179">
    <cfRule type="expression" dxfId="3448" priority="3449">
      <formula>$A1172="Plan c/desc s/reajuste"</formula>
    </cfRule>
  </conditionalFormatting>
  <conditionalFormatting sqref="C1165:H1171 L1165:L1171">
    <cfRule type="expression" dxfId="3447" priority="3444">
      <formula>$A1165="Plan revisado"</formula>
    </cfRule>
    <cfRule type="expression" dxfId="3446" priority="3445">
      <formula>$A1165="Advindo"</formula>
    </cfRule>
    <cfRule type="expression" dxfId="3445" priority="3446">
      <formula>$A1165="Ñ Plan s/desconto"</formula>
    </cfRule>
    <cfRule type="expression" dxfId="3444" priority="3447">
      <formula>$A1165="Ñ Plan c/desconto"</formula>
    </cfRule>
    <cfRule type="expression" dxfId="3443" priority="3448">
      <formula>$A1165="Família"</formula>
    </cfRule>
  </conditionalFormatting>
  <conditionalFormatting sqref="C1165:H1171 L1165:L1171">
    <cfRule type="expression" dxfId="3442" priority="3443">
      <formula>$A1165="Plan c/desc s/reajuste"</formula>
    </cfRule>
  </conditionalFormatting>
  <conditionalFormatting sqref="C1163:H1164 L1163:L1164">
    <cfRule type="expression" dxfId="3441" priority="3438">
      <formula>$A1163="Plan revisado"</formula>
    </cfRule>
    <cfRule type="expression" dxfId="3440" priority="3439">
      <formula>$A1163="Advindo"</formula>
    </cfRule>
    <cfRule type="expression" dxfId="3439" priority="3440">
      <formula>$A1163="Ñ Plan s/desconto"</formula>
    </cfRule>
    <cfRule type="expression" dxfId="3438" priority="3441">
      <formula>$A1163="Ñ Plan c/desconto"</formula>
    </cfRule>
    <cfRule type="expression" dxfId="3437" priority="3442">
      <formula>$A1163="Família"</formula>
    </cfRule>
  </conditionalFormatting>
  <conditionalFormatting sqref="C1163:H1164 L1163:L1164">
    <cfRule type="expression" dxfId="3436" priority="3437">
      <formula>$A1163="Plan c/desc s/reajuste"</formula>
    </cfRule>
  </conditionalFormatting>
  <conditionalFormatting sqref="C1161:H1162 L1161:L1162">
    <cfRule type="expression" dxfId="3435" priority="3432">
      <formula>$A1161="Plan revisado"</formula>
    </cfRule>
    <cfRule type="expression" dxfId="3434" priority="3433">
      <formula>$A1161="Advindo"</formula>
    </cfRule>
    <cfRule type="expression" dxfId="3433" priority="3434">
      <formula>$A1161="Ñ Plan s/desconto"</formula>
    </cfRule>
    <cfRule type="expression" dxfId="3432" priority="3435">
      <formula>$A1161="Ñ Plan c/desconto"</formula>
    </cfRule>
    <cfRule type="expression" dxfId="3431" priority="3436">
      <formula>$A1161="Família"</formula>
    </cfRule>
  </conditionalFormatting>
  <conditionalFormatting sqref="C1161:H1162 L1161:L1162">
    <cfRule type="expression" dxfId="3430" priority="3431">
      <formula>$A1161="Plan c/desc s/reajuste"</formula>
    </cfRule>
  </conditionalFormatting>
  <conditionalFormatting sqref="C1154:H1160 L1154:L1160">
    <cfRule type="expression" dxfId="3429" priority="3426">
      <formula>$A1154="Plan revisado"</formula>
    </cfRule>
    <cfRule type="expression" dxfId="3428" priority="3427">
      <formula>$A1154="Advindo"</formula>
    </cfRule>
    <cfRule type="expression" dxfId="3427" priority="3428">
      <formula>$A1154="Ñ Plan s/desconto"</formula>
    </cfRule>
    <cfRule type="expression" dxfId="3426" priority="3429">
      <formula>$A1154="Ñ Plan c/desconto"</formula>
    </cfRule>
    <cfRule type="expression" dxfId="3425" priority="3430">
      <formula>$A1154="Família"</formula>
    </cfRule>
  </conditionalFormatting>
  <conditionalFormatting sqref="C1154:H1160 L1154:L1160">
    <cfRule type="expression" dxfId="3424" priority="3425">
      <formula>$A1154="Plan c/desc s/reajuste"</formula>
    </cfRule>
  </conditionalFormatting>
  <conditionalFormatting sqref="C1152:H1153 L1152:L1153">
    <cfRule type="expression" dxfId="3423" priority="3420">
      <formula>$A1152="Plan revisado"</formula>
    </cfRule>
    <cfRule type="expression" dxfId="3422" priority="3421">
      <formula>$A1152="Advindo"</formula>
    </cfRule>
    <cfRule type="expression" dxfId="3421" priority="3422">
      <formula>$A1152="Ñ Plan s/desconto"</formula>
    </cfRule>
    <cfRule type="expression" dxfId="3420" priority="3423">
      <formula>$A1152="Ñ Plan c/desconto"</formula>
    </cfRule>
    <cfRule type="expression" dxfId="3419" priority="3424">
      <formula>$A1152="Família"</formula>
    </cfRule>
  </conditionalFormatting>
  <conditionalFormatting sqref="C1152:H1153 L1152:L1153">
    <cfRule type="expression" dxfId="3418" priority="3419">
      <formula>$A1152="Plan c/desc s/reajuste"</formula>
    </cfRule>
  </conditionalFormatting>
  <conditionalFormatting sqref="C1489:H1489 L1489">
    <cfRule type="expression" dxfId="3417" priority="3414">
      <formula>$A1489="Plan revisado"</formula>
    </cfRule>
    <cfRule type="expression" dxfId="3416" priority="3415">
      <formula>$A1489="Advindo"</formula>
    </cfRule>
    <cfRule type="expression" dxfId="3415" priority="3416">
      <formula>$A1489="Ñ Plan s/desconto"</formula>
    </cfRule>
    <cfRule type="expression" dxfId="3414" priority="3417">
      <formula>$A1489="Ñ Plan c/desconto"</formula>
    </cfRule>
    <cfRule type="expression" dxfId="3413" priority="3418">
      <formula>$A1489="Família"</formula>
    </cfRule>
  </conditionalFormatting>
  <conditionalFormatting sqref="C1489:H1489 L1489">
    <cfRule type="expression" dxfId="3412" priority="3413">
      <formula>$A1489="Plan c/desc s/reajuste"</formula>
    </cfRule>
  </conditionalFormatting>
  <conditionalFormatting sqref="C1485:H1488 L1485:L1488">
    <cfRule type="expression" dxfId="3411" priority="3408">
      <formula>$A1485="Plan revisado"</formula>
    </cfRule>
    <cfRule type="expression" dxfId="3410" priority="3409">
      <formula>$A1485="Advindo"</formula>
    </cfRule>
    <cfRule type="expression" dxfId="3409" priority="3410">
      <formula>$A1485="Ñ Plan s/desconto"</formula>
    </cfRule>
    <cfRule type="expression" dxfId="3408" priority="3411">
      <formula>$A1485="Ñ Plan c/desconto"</formula>
    </cfRule>
    <cfRule type="expression" dxfId="3407" priority="3412">
      <formula>$A1485="Família"</formula>
    </cfRule>
  </conditionalFormatting>
  <conditionalFormatting sqref="C1485:H1488 L1485:L1488">
    <cfRule type="expression" dxfId="3406" priority="3407">
      <formula>$A1485="Plan c/desc s/reajuste"</formula>
    </cfRule>
  </conditionalFormatting>
  <conditionalFormatting sqref="C1481:H1484 L1481:L1484">
    <cfRule type="expression" dxfId="3405" priority="3402">
      <formula>$A1481="Plan revisado"</formula>
    </cfRule>
    <cfRule type="expression" dxfId="3404" priority="3403">
      <formula>$A1481="Advindo"</formula>
    </cfRule>
    <cfRule type="expression" dxfId="3403" priority="3404">
      <formula>$A1481="Ñ Plan s/desconto"</formula>
    </cfRule>
    <cfRule type="expression" dxfId="3402" priority="3405">
      <formula>$A1481="Ñ Plan c/desconto"</formula>
    </cfRule>
    <cfRule type="expression" dxfId="3401" priority="3406">
      <formula>$A1481="Família"</formula>
    </cfRule>
  </conditionalFormatting>
  <conditionalFormatting sqref="C1481:H1484 L1481:L1484">
    <cfRule type="expression" dxfId="3400" priority="3401">
      <formula>$A1481="Plan c/desc s/reajuste"</formula>
    </cfRule>
  </conditionalFormatting>
  <conditionalFormatting sqref="C1478:H1480 L1478:L1480">
    <cfRule type="expression" dxfId="3399" priority="3396">
      <formula>$A1478="Plan revisado"</formula>
    </cfRule>
    <cfRule type="expression" dxfId="3398" priority="3397">
      <formula>$A1478="Advindo"</formula>
    </cfRule>
    <cfRule type="expression" dxfId="3397" priority="3398">
      <formula>$A1478="Ñ Plan s/desconto"</formula>
    </cfRule>
    <cfRule type="expression" dxfId="3396" priority="3399">
      <formula>$A1478="Ñ Plan c/desconto"</formula>
    </cfRule>
    <cfRule type="expression" dxfId="3395" priority="3400">
      <formula>$A1478="Família"</formula>
    </cfRule>
  </conditionalFormatting>
  <conditionalFormatting sqref="C1478:H1480 L1478:L1480">
    <cfRule type="expression" dxfId="3394" priority="3395">
      <formula>$A1478="Plan c/desc s/reajuste"</formula>
    </cfRule>
  </conditionalFormatting>
  <conditionalFormatting sqref="C1474:H1477 L1474:L1477">
    <cfRule type="expression" dxfId="3393" priority="3390">
      <formula>$A1474="Plan revisado"</formula>
    </cfRule>
    <cfRule type="expression" dxfId="3392" priority="3391">
      <formula>$A1474="Advindo"</formula>
    </cfRule>
    <cfRule type="expression" dxfId="3391" priority="3392">
      <formula>$A1474="Ñ Plan s/desconto"</formula>
    </cfRule>
    <cfRule type="expression" dxfId="3390" priority="3393">
      <formula>$A1474="Ñ Plan c/desconto"</formula>
    </cfRule>
    <cfRule type="expression" dxfId="3389" priority="3394">
      <formula>$A1474="Família"</formula>
    </cfRule>
  </conditionalFormatting>
  <conditionalFormatting sqref="C1474:H1477 L1474:L1477">
    <cfRule type="expression" dxfId="3388" priority="3389">
      <formula>$A1474="Plan c/desc s/reajuste"</formula>
    </cfRule>
  </conditionalFormatting>
  <conditionalFormatting sqref="C1470:H1473 L1470:L1473">
    <cfRule type="expression" dxfId="3387" priority="3384">
      <formula>$A1470="Plan revisado"</formula>
    </cfRule>
    <cfRule type="expression" dxfId="3386" priority="3385">
      <formula>$A1470="Advindo"</formula>
    </cfRule>
    <cfRule type="expression" dxfId="3385" priority="3386">
      <formula>$A1470="Ñ Plan s/desconto"</formula>
    </cfRule>
    <cfRule type="expression" dxfId="3384" priority="3387">
      <formula>$A1470="Ñ Plan c/desconto"</formula>
    </cfRule>
    <cfRule type="expression" dxfId="3383" priority="3388">
      <formula>$A1470="Família"</formula>
    </cfRule>
  </conditionalFormatting>
  <conditionalFormatting sqref="C1470:H1473 L1470:L1473">
    <cfRule type="expression" dxfId="3382" priority="3383">
      <formula>$A1470="Plan c/desc s/reajuste"</formula>
    </cfRule>
  </conditionalFormatting>
  <conditionalFormatting sqref="C1466:H1469 L1466:L1469">
    <cfRule type="expression" dxfId="3381" priority="3378">
      <formula>$A1466="Plan revisado"</formula>
    </cfRule>
    <cfRule type="expression" dxfId="3380" priority="3379">
      <formula>$A1466="Advindo"</formula>
    </cfRule>
    <cfRule type="expression" dxfId="3379" priority="3380">
      <formula>$A1466="Ñ Plan s/desconto"</formula>
    </cfRule>
    <cfRule type="expression" dxfId="3378" priority="3381">
      <formula>$A1466="Ñ Plan c/desconto"</formula>
    </cfRule>
    <cfRule type="expression" dxfId="3377" priority="3382">
      <formula>$A1466="Família"</formula>
    </cfRule>
  </conditionalFormatting>
  <conditionalFormatting sqref="C1466:H1469 L1466:L1469">
    <cfRule type="expression" dxfId="3376" priority="3377">
      <formula>$A1466="Plan c/desc s/reajuste"</formula>
    </cfRule>
  </conditionalFormatting>
  <conditionalFormatting sqref="C1462:H1465 L1462:L1465">
    <cfRule type="expression" dxfId="3375" priority="3372">
      <formula>$A1462="Plan revisado"</formula>
    </cfRule>
    <cfRule type="expression" dxfId="3374" priority="3373">
      <formula>$A1462="Advindo"</formula>
    </cfRule>
    <cfRule type="expression" dxfId="3373" priority="3374">
      <formula>$A1462="Ñ Plan s/desconto"</formula>
    </cfRule>
    <cfRule type="expression" dxfId="3372" priority="3375">
      <formula>$A1462="Ñ Plan c/desconto"</formula>
    </cfRule>
    <cfRule type="expression" dxfId="3371" priority="3376">
      <formula>$A1462="Família"</formula>
    </cfRule>
  </conditionalFormatting>
  <conditionalFormatting sqref="C1462:H1465 L1462:L1465">
    <cfRule type="expression" dxfId="3370" priority="3371">
      <formula>$A1462="Plan c/desc s/reajuste"</formula>
    </cfRule>
  </conditionalFormatting>
  <conditionalFormatting sqref="C1458:H1461 L1458:L1461">
    <cfRule type="expression" dxfId="3369" priority="3366">
      <formula>$A1458="Plan revisado"</formula>
    </cfRule>
    <cfRule type="expression" dxfId="3368" priority="3367">
      <formula>$A1458="Advindo"</formula>
    </cfRule>
    <cfRule type="expression" dxfId="3367" priority="3368">
      <formula>$A1458="Ñ Plan s/desconto"</formula>
    </cfRule>
    <cfRule type="expression" dxfId="3366" priority="3369">
      <formula>$A1458="Ñ Plan c/desconto"</formula>
    </cfRule>
    <cfRule type="expression" dxfId="3365" priority="3370">
      <formula>$A1458="Família"</formula>
    </cfRule>
  </conditionalFormatting>
  <conditionalFormatting sqref="C1458:H1461 L1458:L1461">
    <cfRule type="expression" dxfId="3364" priority="3365">
      <formula>$A1458="Plan c/desc s/reajuste"</formula>
    </cfRule>
  </conditionalFormatting>
  <conditionalFormatting sqref="C1454:H1457 L1454:L1457">
    <cfRule type="expression" dxfId="3363" priority="3360">
      <formula>$A1454="Plan revisado"</formula>
    </cfRule>
    <cfRule type="expression" dxfId="3362" priority="3361">
      <formula>$A1454="Advindo"</formula>
    </cfRule>
    <cfRule type="expression" dxfId="3361" priority="3362">
      <formula>$A1454="Ñ Plan s/desconto"</formula>
    </cfRule>
    <cfRule type="expression" dxfId="3360" priority="3363">
      <formula>$A1454="Ñ Plan c/desconto"</formula>
    </cfRule>
    <cfRule type="expression" dxfId="3359" priority="3364">
      <formula>$A1454="Família"</formula>
    </cfRule>
  </conditionalFormatting>
  <conditionalFormatting sqref="C1454:H1457 L1454:L1457">
    <cfRule type="expression" dxfId="3358" priority="3359">
      <formula>$A1454="Plan c/desc s/reajuste"</formula>
    </cfRule>
  </conditionalFormatting>
  <conditionalFormatting sqref="C1450:H1453 L1450:L1453">
    <cfRule type="expression" dxfId="3357" priority="3354">
      <formula>$A1450="Plan revisado"</formula>
    </cfRule>
    <cfRule type="expression" dxfId="3356" priority="3355">
      <formula>$A1450="Advindo"</formula>
    </cfRule>
    <cfRule type="expression" dxfId="3355" priority="3356">
      <formula>$A1450="Ñ Plan s/desconto"</formula>
    </cfRule>
    <cfRule type="expression" dxfId="3354" priority="3357">
      <formula>$A1450="Ñ Plan c/desconto"</formula>
    </cfRule>
    <cfRule type="expression" dxfId="3353" priority="3358">
      <formula>$A1450="Família"</formula>
    </cfRule>
  </conditionalFormatting>
  <conditionalFormatting sqref="C1450:H1453 L1450:L1453">
    <cfRule type="expression" dxfId="3352" priority="3353">
      <formula>$A1450="Plan c/desc s/reajuste"</formula>
    </cfRule>
  </conditionalFormatting>
  <conditionalFormatting sqref="C1447:H1449 L1447:L1449">
    <cfRule type="expression" dxfId="3351" priority="3348">
      <formula>$A1447="Plan revisado"</formula>
    </cfRule>
    <cfRule type="expression" dxfId="3350" priority="3349">
      <formula>$A1447="Advindo"</formula>
    </cfRule>
    <cfRule type="expression" dxfId="3349" priority="3350">
      <formula>$A1447="Ñ Plan s/desconto"</formula>
    </cfRule>
    <cfRule type="expression" dxfId="3348" priority="3351">
      <formula>$A1447="Ñ Plan c/desconto"</formula>
    </cfRule>
    <cfRule type="expression" dxfId="3347" priority="3352">
      <formula>$A1447="Família"</formula>
    </cfRule>
  </conditionalFormatting>
  <conditionalFormatting sqref="C1447:H1449 L1447:L1449">
    <cfRule type="expression" dxfId="3346" priority="3347">
      <formula>$A1447="Plan c/desc s/reajuste"</formula>
    </cfRule>
  </conditionalFormatting>
  <conditionalFormatting sqref="C1443:H1446 L1443:L1446">
    <cfRule type="expression" dxfId="3345" priority="3342">
      <formula>$A1443="Plan revisado"</formula>
    </cfRule>
    <cfRule type="expression" dxfId="3344" priority="3343">
      <formula>$A1443="Advindo"</formula>
    </cfRule>
    <cfRule type="expression" dxfId="3343" priority="3344">
      <formula>$A1443="Ñ Plan s/desconto"</formula>
    </cfRule>
    <cfRule type="expression" dxfId="3342" priority="3345">
      <formula>$A1443="Ñ Plan c/desconto"</formula>
    </cfRule>
    <cfRule type="expression" dxfId="3341" priority="3346">
      <formula>$A1443="Família"</formula>
    </cfRule>
  </conditionalFormatting>
  <conditionalFormatting sqref="C1443:H1446 L1443:L1446">
    <cfRule type="expression" dxfId="3340" priority="3341">
      <formula>$A1443="Plan c/desc s/reajuste"</formula>
    </cfRule>
  </conditionalFormatting>
  <conditionalFormatting sqref="C1439:H1442 L1439:L1442">
    <cfRule type="expression" dxfId="3339" priority="3336">
      <formula>$A1439="Plan revisado"</formula>
    </cfRule>
    <cfRule type="expression" dxfId="3338" priority="3337">
      <formula>$A1439="Advindo"</formula>
    </cfRule>
    <cfRule type="expression" dxfId="3337" priority="3338">
      <formula>$A1439="Ñ Plan s/desconto"</formula>
    </cfRule>
    <cfRule type="expression" dxfId="3336" priority="3339">
      <formula>$A1439="Ñ Plan c/desconto"</formula>
    </cfRule>
    <cfRule type="expression" dxfId="3335" priority="3340">
      <formula>$A1439="Família"</formula>
    </cfRule>
  </conditionalFormatting>
  <conditionalFormatting sqref="C1439:H1442 L1439:L1442">
    <cfRule type="expression" dxfId="3334" priority="3335">
      <formula>$A1439="Plan c/desc s/reajuste"</formula>
    </cfRule>
  </conditionalFormatting>
  <conditionalFormatting sqref="C1435:H1438 L1435:L1438">
    <cfRule type="expression" dxfId="3333" priority="3330">
      <formula>$A1435="Plan revisado"</formula>
    </cfRule>
    <cfRule type="expression" dxfId="3332" priority="3331">
      <formula>$A1435="Advindo"</formula>
    </cfRule>
    <cfRule type="expression" dxfId="3331" priority="3332">
      <formula>$A1435="Ñ Plan s/desconto"</formula>
    </cfRule>
    <cfRule type="expression" dxfId="3330" priority="3333">
      <formula>$A1435="Ñ Plan c/desconto"</formula>
    </cfRule>
    <cfRule type="expression" dxfId="3329" priority="3334">
      <formula>$A1435="Família"</formula>
    </cfRule>
  </conditionalFormatting>
  <conditionalFormatting sqref="C1435:H1438 L1435:L1438">
    <cfRule type="expression" dxfId="3328" priority="3329">
      <formula>$A1435="Plan c/desc s/reajuste"</formula>
    </cfRule>
  </conditionalFormatting>
  <conditionalFormatting sqref="C1431:H1434 L1431:L1434">
    <cfRule type="expression" dxfId="3327" priority="3324">
      <formula>$A1431="Plan revisado"</formula>
    </cfRule>
    <cfRule type="expression" dxfId="3326" priority="3325">
      <formula>$A1431="Advindo"</formula>
    </cfRule>
    <cfRule type="expression" dxfId="3325" priority="3326">
      <formula>$A1431="Ñ Plan s/desconto"</formula>
    </cfRule>
    <cfRule type="expression" dxfId="3324" priority="3327">
      <formula>$A1431="Ñ Plan c/desconto"</formula>
    </cfRule>
    <cfRule type="expression" dxfId="3323" priority="3328">
      <formula>$A1431="Família"</formula>
    </cfRule>
  </conditionalFormatting>
  <conditionalFormatting sqref="C1431:H1434 L1431:L1434">
    <cfRule type="expression" dxfId="3322" priority="3323">
      <formula>$A1431="Plan c/desc s/reajuste"</formula>
    </cfRule>
  </conditionalFormatting>
  <conditionalFormatting sqref="C1427:H1430 L1427:L1430">
    <cfRule type="expression" dxfId="3321" priority="3318">
      <formula>$A1427="Plan revisado"</formula>
    </cfRule>
    <cfRule type="expression" dxfId="3320" priority="3319">
      <formula>$A1427="Advindo"</formula>
    </cfRule>
    <cfRule type="expression" dxfId="3319" priority="3320">
      <formula>$A1427="Ñ Plan s/desconto"</formula>
    </cfRule>
    <cfRule type="expression" dxfId="3318" priority="3321">
      <formula>$A1427="Ñ Plan c/desconto"</formula>
    </cfRule>
    <cfRule type="expression" dxfId="3317" priority="3322">
      <formula>$A1427="Família"</formula>
    </cfRule>
  </conditionalFormatting>
  <conditionalFormatting sqref="C1427:H1430 L1427:L1430">
    <cfRule type="expression" dxfId="3316" priority="3317">
      <formula>$A1427="Plan c/desc s/reajuste"</formula>
    </cfRule>
  </conditionalFormatting>
  <conditionalFormatting sqref="C1424:H1426 L1424:L1426">
    <cfRule type="expression" dxfId="3315" priority="3312">
      <formula>$A1424="Plan revisado"</formula>
    </cfRule>
    <cfRule type="expression" dxfId="3314" priority="3313">
      <formula>$A1424="Advindo"</formula>
    </cfRule>
    <cfRule type="expression" dxfId="3313" priority="3314">
      <formula>$A1424="Ñ Plan s/desconto"</formula>
    </cfRule>
    <cfRule type="expression" dxfId="3312" priority="3315">
      <formula>$A1424="Ñ Plan c/desconto"</formula>
    </cfRule>
    <cfRule type="expression" dxfId="3311" priority="3316">
      <formula>$A1424="Família"</formula>
    </cfRule>
  </conditionalFormatting>
  <conditionalFormatting sqref="C1424:H1426 L1424:L1426">
    <cfRule type="expression" dxfId="3310" priority="3311">
      <formula>$A1424="Plan c/desc s/reajuste"</formula>
    </cfRule>
  </conditionalFormatting>
  <conditionalFormatting sqref="C1420:H1423 L1420:L1423">
    <cfRule type="expression" dxfId="3309" priority="3306">
      <formula>$A1420="Plan revisado"</formula>
    </cfRule>
    <cfRule type="expression" dxfId="3308" priority="3307">
      <formula>$A1420="Advindo"</formula>
    </cfRule>
    <cfRule type="expression" dxfId="3307" priority="3308">
      <formula>$A1420="Ñ Plan s/desconto"</formula>
    </cfRule>
    <cfRule type="expression" dxfId="3306" priority="3309">
      <formula>$A1420="Ñ Plan c/desconto"</formula>
    </cfRule>
    <cfRule type="expression" dxfId="3305" priority="3310">
      <formula>$A1420="Família"</formula>
    </cfRule>
  </conditionalFormatting>
  <conditionalFormatting sqref="C1420:H1423 L1420:L1423">
    <cfRule type="expression" dxfId="3304" priority="3305">
      <formula>$A1420="Plan c/desc s/reajuste"</formula>
    </cfRule>
  </conditionalFormatting>
  <conditionalFormatting sqref="C1416:H1419 L1416:L1419">
    <cfRule type="expression" dxfId="3303" priority="3300">
      <formula>$A1416="Plan revisado"</formula>
    </cfRule>
    <cfRule type="expression" dxfId="3302" priority="3301">
      <formula>$A1416="Advindo"</formula>
    </cfRule>
    <cfRule type="expression" dxfId="3301" priority="3302">
      <formula>$A1416="Ñ Plan s/desconto"</formula>
    </cfRule>
    <cfRule type="expression" dxfId="3300" priority="3303">
      <formula>$A1416="Ñ Plan c/desconto"</formula>
    </cfRule>
    <cfRule type="expression" dxfId="3299" priority="3304">
      <formula>$A1416="Família"</formula>
    </cfRule>
  </conditionalFormatting>
  <conditionalFormatting sqref="C1416:H1419 L1416:L1419">
    <cfRule type="expression" dxfId="3298" priority="3299">
      <formula>$A1416="Plan c/desc s/reajuste"</formula>
    </cfRule>
  </conditionalFormatting>
  <conditionalFormatting sqref="C1412:H1415 L1412:L1415">
    <cfRule type="expression" dxfId="3297" priority="3294">
      <formula>$A1412="Plan revisado"</formula>
    </cfRule>
    <cfRule type="expression" dxfId="3296" priority="3295">
      <formula>$A1412="Advindo"</formula>
    </cfRule>
    <cfRule type="expression" dxfId="3295" priority="3296">
      <formula>$A1412="Ñ Plan s/desconto"</formula>
    </cfRule>
    <cfRule type="expression" dxfId="3294" priority="3297">
      <formula>$A1412="Ñ Plan c/desconto"</formula>
    </cfRule>
    <cfRule type="expression" dxfId="3293" priority="3298">
      <formula>$A1412="Família"</formula>
    </cfRule>
  </conditionalFormatting>
  <conditionalFormatting sqref="C1412:H1415 L1412:L1415">
    <cfRule type="expression" dxfId="3292" priority="3293">
      <formula>$A1412="Plan c/desc s/reajuste"</formula>
    </cfRule>
  </conditionalFormatting>
  <conditionalFormatting sqref="C1409:H1411 L1409:L1411">
    <cfRule type="expression" dxfId="3291" priority="3288">
      <formula>$A1409="Plan revisado"</formula>
    </cfRule>
    <cfRule type="expression" dxfId="3290" priority="3289">
      <formula>$A1409="Advindo"</formula>
    </cfRule>
    <cfRule type="expression" dxfId="3289" priority="3290">
      <formula>$A1409="Ñ Plan s/desconto"</formula>
    </cfRule>
    <cfRule type="expression" dxfId="3288" priority="3291">
      <formula>$A1409="Ñ Plan c/desconto"</formula>
    </cfRule>
    <cfRule type="expression" dxfId="3287" priority="3292">
      <formula>$A1409="Família"</formula>
    </cfRule>
  </conditionalFormatting>
  <conditionalFormatting sqref="C1409:H1411 L1409:L1411">
    <cfRule type="expression" dxfId="3286" priority="3287">
      <formula>$A1409="Plan c/desc s/reajuste"</formula>
    </cfRule>
  </conditionalFormatting>
  <conditionalFormatting sqref="C1405:H1408 L1405:L1408">
    <cfRule type="expression" dxfId="3285" priority="3282">
      <formula>$A1405="Plan revisado"</formula>
    </cfRule>
    <cfRule type="expression" dxfId="3284" priority="3283">
      <formula>$A1405="Advindo"</formula>
    </cfRule>
    <cfRule type="expression" dxfId="3283" priority="3284">
      <formula>$A1405="Ñ Plan s/desconto"</formula>
    </cfRule>
    <cfRule type="expression" dxfId="3282" priority="3285">
      <formula>$A1405="Ñ Plan c/desconto"</formula>
    </cfRule>
    <cfRule type="expression" dxfId="3281" priority="3286">
      <formula>$A1405="Família"</formula>
    </cfRule>
  </conditionalFormatting>
  <conditionalFormatting sqref="C1405:H1408 L1405:L1408">
    <cfRule type="expression" dxfId="3280" priority="3281">
      <formula>$A1405="Plan c/desc s/reajuste"</formula>
    </cfRule>
  </conditionalFormatting>
  <conditionalFormatting sqref="C1401:H1404 L1401:L1404">
    <cfRule type="expression" dxfId="3279" priority="3276">
      <formula>$A1401="Plan revisado"</formula>
    </cfRule>
    <cfRule type="expression" dxfId="3278" priority="3277">
      <formula>$A1401="Advindo"</formula>
    </cfRule>
    <cfRule type="expression" dxfId="3277" priority="3278">
      <formula>$A1401="Ñ Plan s/desconto"</formula>
    </cfRule>
    <cfRule type="expression" dxfId="3276" priority="3279">
      <formula>$A1401="Ñ Plan c/desconto"</formula>
    </cfRule>
    <cfRule type="expression" dxfId="3275" priority="3280">
      <formula>$A1401="Família"</formula>
    </cfRule>
  </conditionalFormatting>
  <conditionalFormatting sqref="C1401:H1404 L1401:L1404">
    <cfRule type="expression" dxfId="3274" priority="3275">
      <formula>$A1401="Plan c/desc s/reajuste"</formula>
    </cfRule>
  </conditionalFormatting>
  <conditionalFormatting sqref="C1397:H1400 L1397:L1400">
    <cfRule type="expression" dxfId="3273" priority="3270">
      <formula>$A1397="Plan revisado"</formula>
    </cfRule>
    <cfRule type="expression" dxfId="3272" priority="3271">
      <formula>$A1397="Advindo"</formula>
    </cfRule>
    <cfRule type="expression" dxfId="3271" priority="3272">
      <formula>$A1397="Ñ Plan s/desconto"</formula>
    </cfRule>
    <cfRule type="expression" dxfId="3270" priority="3273">
      <formula>$A1397="Ñ Plan c/desconto"</formula>
    </cfRule>
    <cfRule type="expression" dxfId="3269" priority="3274">
      <formula>$A1397="Família"</formula>
    </cfRule>
  </conditionalFormatting>
  <conditionalFormatting sqref="C1397:H1400 L1397:L1400">
    <cfRule type="expression" dxfId="3268" priority="3269">
      <formula>$A1397="Plan c/desc s/reajuste"</formula>
    </cfRule>
  </conditionalFormatting>
  <conditionalFormatting sqref="C1394:H1396 L1394:L1396">
    <cfRule type="expression" dxfId="3267" priority="3264">
      <formula>$A1394="Plan revisado"</formula>
    </cfRule>
    <cfRule type="expression" dxfId="3266" priority="3265">
      <formula>$A1394="Advindo"</formula>
    </cfRule>
    <cfRule type="expression" dxfId="3265" priority="3266">
      <formula>$A1394="Ñ Plan s/desconto"</formula>
    </cfRule>
    <cfRule type="expression" dxfId="3264" priority="3267">
      <formula>$A1394="Ñ Plan c/desconto"</formula>
    </cfRule>
    <cfRule type="expression" dxfId="3263" priority="3268">
      <formula>$A1394="Família"</formula>
    </cfRule>
  </conditionalFormatting>
  <conditionalFormatting sqref="C1394:H1396 L1394:L1396">
    <cfRule type="expression" dxfId="3262" priority="3263">
      <formula>$A1394="Plan c/desc s/reajuste"</formula>
    </cfRule>
  </conditionalFormatting>
  <conditionalFormatting sqref="C1390:H1393 L1390:L1393">
    <cfRule type="expression" dxfId="3261" priority="3258">
      <formula>$A1390="Plan revisado"</formula>
    </cfRule>
    <cfRule type="expression" dxfId="3260" priority="3259">
      <formula>$A1390="Advindo"</formula>
    </cfRule>
    <cfRule type="expression" dxfId="3259" priority="3260">
      <formula>$A1390="Ñ Plan s/desconto"</formula>
    </cfRule>
    <cfRule type="expression" dxfId="3258" priority="3261">
      <formula>$A1390="Ñ Plan c/desconto"</formula>
    </cfRule>
    <cfRule type="expression" dxfId="3257" priority="3262">
      <formula>$A1390="Família"</formula>
    </cfRule>
  </conditionalFormatting>
  <conditionalFormatting sqref="C1390:H1393 L1390:L1393">
    <cfRule type="expression" dxfId="3256" priority="3257">
      <formula>$A1390="Plan c/desc s/reajuste"</formula>
    </cfRule>
  </conditionalFormatting>
  <conditionalFormatting sqref="C1386:H1389 L1386:L1389">
    <cfRule type="expression" dxfId="3255" priority="3252">
      <formula>$A1386="Plan revisado"</formula>
    </cfRule>
    <cfRule type="expression" dxfId="3254" priority="3253">
      <formula>$A1386="Advindo"</formula>
    </cfRule>
    <cfRule type="expression" dxfId="3253" priority="3254">
      <formula>$A1386="Ñ Plan s/desconto"</formula>
    </cfRule>
    <cfRule type="expression" dxfId="3252" priority="3255">
      <formula>$A1386="Ñ Plan c/desconto"</formula>
    </cfRule>
    <cfRule type="expression" dxfId="3251" priority="3256">
      <formula>$A1386="Família"</formula>
    </cfRule>
  </conditionalFormatting>
  <conditionalFormatting sqref="C1386:H1389 L1386:L1389">
    <cfRule type="expression" dxfId="3250" priority="3251">
      <formula>$A1386="Plan c/desc s/reajuste"</formula>
    </cfRule>
  </conditionalFormatting>
  <conditionalFormatting sqref="C1382:H1385 L1382:L1385">
    <cfRule type="expression" dxfId="3249" priority="3246">
      <formula>$A1382="Plan revisado"</formula>
    </cfRule>
    <cfRule type="expression" dxfId="3248" priority="3247">
      <formula>$A1382="Advindo"</formula>
    </cfRule>
    <cfRule type="expression" dxfId="3247" priority="3248">
      <formula>$A1382="Ñ Plan s/desconto"</formula>
    </cfRule>
    <cfRule type="expression" dxfId="3246" priority="3249">
      <formula>$A1382="Ñ Plan c/desconto"</formula>
    </cfRule>
    <cfRule type="expression" dxfId="3245" priority="3250">
      <formula>$A1382="Família"</formula>
    </cfRule>
  </conditionalFormatting>
  <conditionalFormatting sqref="C1382:H1385 L1382:L1385">
    <cfRule type="expression" dxfId="3244" priority="3245">
      <formula>$A1382="Plan c/desc s/reajuste"</formula>
    </cfRule>
  </conditionalFormatting>
  <conditionalFormatting sqref="C1378:H1381 L1378:L1381">
    <cfRule type="expression" dxfId="3243" priority="3240">
      <formula>$A1378="Plan revisado"</formula>
    </cfRule>
    <cfRule type="expression" dxfId="3242" priority="3241">
      <formula>$A1378="Advindo"</formula>
    </cfRule>
    <cfRule type="expression" dxfId="3241" priority="3242">
      <formula>$A1378="Ñ Plan s/desconto"</formula>
    </cfRule>
    <cfRule type="expression" dxfId="3240" priority="3243">
      <formula>$A1378="Ñ Plan c/desconto"</formula>
    </cfRule>
    <cfRule type="expression" dxfId="3239" priority="3244">
      <formula>$A1378="Família"</formula>
    </cfRule>
  </conditionalFormatting>
  <conditionalFormatting sqref="C1378:H1381 L1378:L1381">
    <cfRule type="expression" dxfId="3238" priority="3239">
      <formula>$A1378="Plan c/desc s/reajuste"</formula>
    </cfRule>
  </conditionalFormatting>
  <conditionalFormatting sqref="C1374:H1377 L1374:L1377">
    <cfRule type="expression" dxfId="3237" priority="3234">
      <formula>$A1374="Plan revisado"</formula>
    </cfRule>
    <cfRule type="expression" dxfId="3236" priority="3235">
      <formula>$A1374="Advindo"</formula>
    </cfRule>
    <cfRule type="expression" dxfId="3235" priority="3236">
      <formula>$A1374="Ñ Plan s/desconto"</formula>
    </cfRule>
    <cfRule type="expression" dxfId="3234" priority="3237">
      <formula>$A1374="Ñ Plan c/desconto"</formula>
    </cfRule>
    <cfRule type="expression" dxfId="3233" priority="3238">
      <formula>$A1374="Família"</formula>
    </cfRule>
  </conditionalFormatting>
  <conditionalFormatting sqref="C1374:H1377 L1374:L1377">
    <cfRule type="expression" dxfId="3232" priority="3233">
      <formula>$A1374="Plan c/desc s/reajuste"</formula>
    </cfRule>
  </conditionalFormatting>
  <conditionalFormatting sqref="C1371:H1373 L1371:L1373">
    <cfRule type="expression" dxfId="3231" priority="3228">
      <formula>$A1371="Plan revisado"</formula>
    </cfRule>
    <cfRule type="expression" dxfId="3230" priority="3229">
      <formula>$A1371="Advindo"</formula>
    </cfRule>
    <cfRule type="expression" dxfId="3229" priority="3230">
      <formula>$A1371="Ñ Plan s/desconto"</formula>
    </cfRule>
    <cfRule type="expression" dxfId="3228" priority="3231">
      <formula>$A1371="Ñ Plan c/desconto"</formula>
    </cfRule>
    <cfRule type="expression" dxfId="3227" priority="3232">
      <formula>$A1371="Família"</formula>
    </cfRule>
  </conditionalFormatting>
  <conditionalFormatting sqref="C1371:H1373 L1371:L1373">
    <cfRule type="expression" dxfId="3226" priority="3227">
      <formula>$A1371="Plan c/desc s/reajuste"</formula>
    </cfRule>
  </conditionalFormatting>
  <conditionalFormatting sqref="C1367:H1370 L1367:L1370">
    <cfRule type="expression" dxfId="3225" priority="3222">
      <formula>$A1367="Plan revisado"</formula>
    </cfRule>
    <cfRule type="expression" dxfId="3224" priority="3223">
      <formula>$A1367="Advindo"</formula>
    </cfRule>
    <cfRule type="expression" dxfId="3223" priority="3224">
      <formula>$A1367="Ñ Plan s/desconto"</formula>
    </cfRule>
    <cfRule type="expression" dxfId="3222" priority="3225">
      <formula>$A1367="Ñ Plan c/desconto"</formula>
    </cfRule>
    <cfRule type="expression" dxfId="3221" priority="3226">
      <formula>$A1367="Família"</formula>
    </cfRule>
  </conditionalFormatting>
  <conditionalFormatting sqref="C1367:H1370 L1367:L1370">
    <cfRule type="expression" dxfId="3220" priority="3221">
      <formula>$A1367="Plan c/desc s/reajuste"</formula>
    </cfRule>
  </conditionalFormatting>
  <conditionalFormatting sqref="C1363:H1366 L1363:L1366">
    <cfRule type="expression" dxfId="3219" priority="3216">
      <formula>$A1363="Plan revisado"</formula>
    </cfRule>
    <cfRule type="expression" dxfId="3218" priority="3217">
      <formula>$A1363="Advindo"</formula>
    </cfRule>
    <cfRule type="expression" dxfId="3217" priority="3218">
      <formula>$A1363="Ñ Plan s/desconto"</formula>
    </cfRule>
    <cfRule type="expression" dxfId="3216" priority="3219">
      <formula>$A1363="Ñ Plan c/desconto"</formula>
    </cfRule>
    <cfRule type="expression" dxfId="3215" priority="3220">
      <formula>$A1363="Família"</formula>
    </cfRule>
  </conditionalFormatting>
  <conditionalFormatting sqref="C1363:H1366 L1363:L1366">
    <cfRule type="expression" dxfId="3214" priority="3215">
      <formula>$A1363="Plan c/desc s/reajuste"</formula>
    </cfRule>
  </conditionalFormatting>
  <conditionalFormatting sqref="C1359:H1362 L1359:L1362">
    <cfRule type="expression" dxfId="3213" priority="3210">
      <formula>$A1359="Plan revisado"</formula>
    </cfRule>
    <cfRule type="expression" dxfId="3212" priority="3211">
      <formula>$A1359="Advindo"</formula>
    </cfRule>
    <cfRule type="expression" dxfId="3211" priority="3212">
      <formula>$A1359="Ñ Plan s/desconto"</formula>
    </cfRule>
    <cfRule type="expression" dxfId="3210" priority="3213">
      <formula>$A1359="Ñ Plan c/desconto"</formula>
    </cfRule>
    <cfRule type="expression" dxfId="3209" priority="3214">
      <formula>$A1359="Família"</formula>
    </cfRule>
  </conditionalFormatting>
  <conditionalFormatting sqref="C1359:H1362 L1359:L1362">
    <cfRule type="expression" dxfId="3208" priority="3209">
      <formula>$A1359="Plan c/desc s/reajuste"</formula>
    </cfRule>
  </conditionalFormatting>
  <conditionalFormatting sqref="C1355:H1358 L1355:L1358">
    <cfRule type="expression" dxfId="3207" priority="3204">
      <formula>$A1355="Plan revisado"</formula>
    </cfRule>
    <cfRule type="expression" dxfId="3206" priority="3205">
      <formula>$A1355="Advindo"</formula>
    </cfRule>
    <cfRule type="expression" dxfId="3205" priority="3206">
      <formula>$A1355="Ñ Plan s/desconto"</formula>
    </cfRule>
    <cfRule type="expression" dxfId="3204" priority="3207">
      <formula>$A1355="Ñ Plan c/desconto"</formula>
    </cfRule>
    <cfRule type="expression" dxfId="3203" priority="3208">
      <formula>$A1355="Família"</formula>
    </cfRule>
  </conditionalFormatting>
  <conditionalFormatting sqref="C1355:H1358 L1355:L1358">
    <cfRule type="expression" dxfId="3202" priority="3203">
      <formula>$A1355="Plan c/desc s/reajuste"</formula>
    </cfRule>
  </conditionalFormatting>
  <conditionalFormatting sqref="C1351:H1354 L1351:L1354">
    <cfRule type="expression" dxfId="3201" priority="3198">
      <formula>$A1351="Plan revisado"</formula>
    </cfRule>
    <cfRule type="expression" dxfId="3200" priority="3199">
      <formula>$A1351="Advindo"</formula>
    </cfRule>
    <cfRule type="expression" dxfId="3199" priority="3200">
      <formula>$A1351="Ñ Plan s/desconto"</formula>
    </cfRule>
    <cfRule type="expression" dxfId="3198" priority="3201">
      <formula>$A1351="Ñ Plan c/desconto"</formula>
    </cfRule>
    <cfRule type="expression" dxfId="3197" priority="3202">
      <formula>$A1351="Família"</formula>
    </cfRule>
  </conditionalFormatting>
  <conditionalFormatting sqref="C1351:H1354 L1351:L1354">
    <cfRule type="expression" dxfId="3196" priority="3197">
      <formula>$A1351="Plan c/desc s/reajuste"</formula>
    </cfRule>
  </conditionalFormatting>
  <conditionalFormatting sqref="C1347:H1350 L1347:L1350">
    <cfRule type="expression" dxfId="3195" priority="3192">
      <formula>$A1347="Plan revisado"</formula>
    </cfRule>
    <cfRule type="expression" dxfId="3194" priority="3193">
      <formula>$A1347="Advindo"</formula>
    </cfRule>
    <cfRule type="expression" dxfId="3193" priority="3194">
      <formula>$A1347="Ñ Plan s/desconto"</formula>
    </cfRule>
    <cfRule type="expression" dxfId="3192" priority="3195">
      <formula>$A1347="Ñ Plan c/desconto"</formula>
    </cfRule>
    <cfRule type="expression" dxfId="3191" priority="3196">
      <formula>$A1347="Família"</formula>
    </cfRule>
  </conditionalFormatting>
  <conditionalFormatting sqref="C1347:H1350 L1347:L1350">
    <cfRule type="expression" dxfId="3190" priority="3191">
      <formula>$A1347="Plan c/desc s/reajuste"</formula>
    </cfRule>
  </conditionalFormatting>
  <conditionalFormatting sqref="C1344:H1346 L1344:L1346">
    <cfRule type="expression" dxfId="3189" priority="3186">
      <formula>$A1344="Plan revisado"</formula>
    </cfRule>
    <cfRule type="expression" dxfId="3188" priority="3187">
      <formula>$A1344="Advindo"</formula>
    </cfRule>
    <cfRule type="expression" dxfId="3187" priority="3188">
      <formula>$A1344="Ñ Plan s/desconto"</formula>
    </cfRule>
    <cfRule type="expression" dxfId="3186" priority="3189">
      <formula>$A1344="Ñ Plan c/desconto"</formula>
    </cfRule>
    <cfRule type="expression" dxfId="3185" priority="3190">
      <formula>$A1344="Família"</formula>
    </cfRule>
  </conditionalFormatting>
  <conditionalFormatting sqref="C1344:H1346 L1344:L1346">
    <cfRule type="expression" dxfId="3184" priority="3185">
      <formula>$A1344="Plan c/desc s/reajuste"</formula>
    </cfRule>
  </conditionalFormatting>
  <conditionalFormatting sqref="C1340:H1343 L1340:L1343">
    <cfRule type="expression" dxfId="3183" priority="3180">
      <formula>$A1340="Plan revisado"</formula>
    </cfRule>
    <cfRule type="expression" dxfId="3182" priority="3181">
      <formula>$A1340="Advindo"</formula>
    </cfRule>
    <cfRule type="expression" dxfId="3181" priority="3182">
      <formula>$A1340="Ñ Plan s/desconto"</formula>
    </cfRule>
    <cfRule type="expression" dxfId="3180" priority="3183">
      <formula>$A1340="Ñ Plan c/desconto"</formula>
    </cfRule>
    <cfRule type="expression" dxfId="3179" priority="3184">
      <formula>$A1340="Família"</formula>
    </cfRule>
  </conditionalFormatting>
  <conditionalFormatting sqref="C1340:H1343 L1340:L1343">
    <cfRule type="expression" dxfId="3178" priority="3179">
      <formula>$A1340="Plan c/desc s/reajuste"</formula>
    </cfRule>
  </conditionalFormatting>
  <conditionalFormatting sqref="C1336:H1339 L1336:L1339">
    <cfRule type="expression" dxfId="3177" priority="3174">
      <formula>$A1336="Plan revisado"</formula>
    </cfRule>
    <cfRule type="expression" dxfId="3176" priority="3175">
      <formula>$A1336="Advindo"</formula>
    </cfRule>
    <cfRule type="expression" dxfId="3175" priority="3176">
      <formula>$A1336="Ñ Plan s/desconto"</formula>
    </cfRule>
    <cfRule type="expression" dxfId="3174" priority="3177">
      <formula>$A1336="Ñ Plan c/desconto"</formula>
    </cfRule>
    <cfRule type="expression" dxfId="3173" priority="3178">
      <formula>$A1336="Família"</formula>
    </cfRule>
  </conditionalFormatting>
  <conditionalFormatting sqref="C1336:H1339 L1336:L1339">
    <cfRule type="expression" dxfId="3172" priority="3173">
      <formula>$A1336="Plan c/desc s/reajuste"</formula>
    </cfRule>
  </conditionalFormatting>
  <conditionalFormatting sqref="C1332:H1335 L1332:L1335">
    <cfRule type="expression" dxfId="3171" priority="3168">
      <formula>$A1332="Plan revisado"</formula>
    </cfRule>
    <cfRule type="expression" dxfId="3170" priority="3169">
      <formula>$A1332="Advindo"</formula>
    </cfRule>
    <cfRule type="expression" dxfId="3169" priority="3170">
      <formula>$A1332="Ñ Plan s/desconto"</formula>
    </cfRule>
    <cfRule type="expression" dxfId="3168" priority="3171">
      <formula>$A1332="Ñ Plan c/desconto"</formula>
    </cfRule>
    <cfRule type="expression" dxfId="3167" priority="3172">
      <formula>$A1332="Família"</formula>
    </cfRule>
  </conditionalFormatting>
  <conditionalFormatting sqref="C1332:H1335 L1332:L1335">
    <cfRule type="expression" dxfId="3166" priority="3167">
      <formula>$A1332="Plan c/desc s/reajuste"</formula>
    </cfRule>
  </conditionalFormatting>
  <conditionalFormatting sqref="C1328:H1331 L1328:L1331">
    <cfRule type="expression" dxfId="3165" priority="3162">
      <formula>$A1328="Plan revisado"</formula>
    </cfRule>
    <cfRule type="expression" dxfId="3164" priority="3163">
      <formula>$A1328="Advindo"</formula>
    </cfRule>
    <cfRule type="expression" dxfId="3163" priority="3164">
      <formula>$A1328="Ñ Plan s/desconto"</formula>
    </cfRule>
    <cfRule type="expression" dxfId="3162" priority="3165">
      <formula>$A1328="Ñ Plan c/desconto"</formula>
    </cfRule>
    <cfRule type="expression" dxfId="3161" priority="3166">
      <formula>$A1328="Família"</formula>
    </cfRule>
  </conditionalFormatting>
  <conditionalFormatting sqref="C1328:H1331 L1328:L1331">
    <cfRule type="expression" dxfId="3160" priority="3161">
      <formula>$A1328="Plan c/desc s/reajuste"</formula>
    </cfRule>
  </conditionalFormatting>
  <conditionalFormatting sqref="C1324:H1327 L1324:L1327">
    <cfRule type="expression" dxfId="3159" priority="3156">
      <formula>$A1324="Plan revisado"</formula>
    </cfRule>
    <cfRule type="expression" dxfId="3158" priority="3157">
      <formula>$A1324="Advindo"</formula>
    </cfRule>
    <cfRule type="expression" dxfId="3157" priority="3158">
      <formula>$A1324="Ñ Plan s/desconto"</formula>
    </cfRule>
    <cfRule type="expression" dxfId="3156" priority="3159">
      <formula>$A1324="Ñ Plan c/desconto"</formula>
    </cfRule>
    <cfRule type="expression" dxfId="3155" priority="3160">
      <formula>$A1324="Família"</formula>
    </cfRule>
  </conditionalFormatting>
  <conditionalFormatting sqref="C1324:H1327 L1324:L1327">
    <cfRule type="expression" dxfId="3154" priority="3155">
      <formula>$A1324="Plan c/desc s/reajuste"</formula>
    </cfRule>
  </conditionalFormatting>
  <conditionalFormatting sqref="C1320:H1323 L1320:L1323">
    <cfRule type="expression" dxfId="3153" priority="3150">
      <formula>$A1320="Plan revisado"</formula>
    </cfRule>
    <cfRule type="expression" dxfId="3152" priority="3151">
      <formula>$A1320="Advindo"</formula>
    </cfRule>
    <cfRule type="expression" dxfId="3151" priority="3152">
      <formula>$A1320="Ñ Plan s/desconto"</formula>
    </cfRule>
    <cfRule type="expression" dxfId="3150" priority="3153">
      <formula>$A1320="Ñ Plan c/desconto"</formula>
    </cfRule>
    <cfRule type="expression" dxfId="3149" priority="3154">
      <formula>$A1320="Família"</formula>
    </cfRule>
  </conditionalFormatting>
  <conditionalFormatting sqref="C1320:H1323 L1320:L1323">
    <cfRule type="expression" dxfId="3148" priority="3149">
      <formula>$A1320="Plan c/desc s/reajuste"</formula>
    </cfRule>
  </conditionalFormatting>
  <conditionalFormatting sqref="C1316:H1319 L1316:L1319">
    <cfRule type="expression" dxfId="3147" priority="3144">
      <formula>$A1316="Plan revisado"</formula>
    </cfRule>
    <cfRule type="expression" dxfId="3146" priority="3145">
      <formula>$A1316="Advindo"</formula>
    </cfRule>
    <cfRule type="expression" dxfId="3145" priority="3146">
      <formula>$A1316="Ñ Plan s/desconto"</formula>
    </cfRule>
    <cfRule type="expression" dxfId="3144" priority="3147">
      <formula>$A1316="Ñ Plan c/desconto"</formula>
    </cfRule>
    <cfRule type="expression" dxfId="3143" priority="3148">
      <formula>$A1316="Família"</formula>
    </cfRule>
  </conditionalFormatting>
  <conditionalFormatting sqref="C1316:H1319 L1316:L1319">
    <cfRule type="expression" dxfId="3142" priority="3143">
      <formula>$A1316="Plan c/desc s/reajuste"</formula>
    </cfRule>
  </conditionalFormatting>
  <conditionalFormatting sqref="C1313:H1315 L1313:L1315">
    <cfRule type="expression" dxfId="3141" priority="3138">
      <formula>$A1313="Plan revisado"</formula>
    </cfRule>
    <cfRule type="expression" dxfId="3140" priority="3139">
      <formula>$A1313="Advindo"</formula>
    </cfRule>
    <cfRule type="expression" dxfId="3139" priority="3140">
      <formula>$A1313="Ñ Plan s/desconto"</formula>
    </cfRule>
    <cfRule type="expression" dxfId="3138" priority="3141">
      <formula>$A1313="Ñ Plan c/desconto"</formula>
    </cfRule>
    <cfRule type="expression" dxfId="3137" priority="3142">
      <formula>$A1313="Família"</formula>
    </cfRule>
  </conditionalFormatting>
  <conditionalFormatting sqref="C1313:H1315 L1313:L1315">
    <cfRule type="expression" dxfId="3136" priority="3137">
      <formula>$A1313="Plan c/desc s/reajuste"</formula>
    </cfRule>
  </conditionalFormatting>
  <conditionalFormatting sqref="C1309:H1312 L1309:L1312">
    <cfRule type="expression" dxfId="3135" priority="3132">
      <formula>$A1309="Plan revisado"</formula>
    </cfRule>
    <cfRule type="expression" dxfId="3134" priority="3133">
      <formula>$A1309="Advindo"</formula>
    </cfRule>
    <cfRule type="expression" dxfId="3133" priority="3134">
      <formula>$A1309="Ñ Plan s/desconto"</formula>
    </cfRule>
    <cfRule type="expression" dxfId="3132" priority="3135">
      <formula>$A1309="Ñ Plan c/desconto"</formula>
    </cfRule>
    <cfRule type="expression" dxfId="3131" priority="3136">
      <formula>$A1309="Família"</formula>
    </cfRule>
  </conditionalFormatting>
  <conditionalFormatting sqref="C1309:H1312 L1309:L1312">
    <cfRule type="expression" dxfId="3130" priority="3131">
      <formula>$A1309="Plan c/desc s/reajuste"</formula>
    </cfRule>
  </conditionalFormatting>
  <conditionalFormatting sqref="C1305:H1308 L1305:L1308">
    <cfRule type="expression" dxfId="3129" priority="3126">
      <formula>$A1305="Plan revisado"</formula>
    </cfRule>
    <cfRule type="expression" dxfId="3128" priority="3127">
      <formula>$A1305="Advindo"</formula>
    </cfRule>
    <cfRule type="expression" dxfId="3127" priority="3128">
      <formula>$A1305="Ñ Plan s/desconto"</formula>
    </cfRule>
    <cfRule type="expression" dxfId="3126" priority="3129">
      <formula>$A1305="Ñ Plan c/desconto"</formula>
    </cfRule>
    <cfRule type="expression" dxfId="3125" priority="3130">
      <formula>$A1305="Família"</formula>
    </cfRule>
  </conditionalFormatting>
  <conditionalFormatting sqref="C1305:H1308 L1305:L1308">
    <cfRule type="expression" dxfId="3124" priority="3125">
      <formula>$A1305="Plan c/desc s/reajuste"</formula>
    </cfRule>
  </conditionalFormatting>
  <conditionalFormatting sqref="C1301:H1304 L1301:L1304">
    <cfRule type="expression" dxfId="3123" priority="3120">
      <formula>$A1301="Plan revisado"</formula>
    </cfRule>
    <cfRule type="expression" dxfId="3122" priority="3121">
      <formula>$A1301="Advindo"</formula>
    </cfRule>
    <cfRule type="expression" dxfId="3121" priority="3122">
      <formula>$A1301="Ñ Plan s/desconto"</formula>
    </cfRule>
    <cfRule type="expression" dxfId="3120" priority="3123">
      <formula>$A1301="Ñ Plan c/desconto"</formula>
    </cfRule>
    <cfRule type="expression" dxfId="3119" priority="3124">
      <formula>$A1301="Família"</formula>
    </cfRule>
  </conditionalFormatting>
  <conditionalFormatting sqref="C1301:H1304 L1301:L1304">
    <cfRule type="expression" dxfId="3118" priority="3119">
      <formula>$A1301="Plan c/desc s/reajuste"</formula>
    </cfRule>
  </conditionalFormatting>
  <conditionalFormatting sqref="C1297:H1300 L1297:L1300">
    <cfRule type="expression" dxfId="3117" priority="3114">
      <formula>$A1297="Plan revisado"</formula>
    </cfRule>
    <cfRule type="expression" dxfId="3116" priority="3115">
      <formula>$A1297="Advindo"</formula>
    </cfRule>
    <cfRule type="expression" dxfId="3115" priority="3116">
      <formula>$A1297="Ñ Plan s/desconto"</formula>
    </cfRule>
    <cfRule type="expression" dxfId="3114" priority="3117">
      <formula>$A1297="Ñ Plan c/desconto"</formula>
    </cfRule>
    <cfRule type="expression" dxfId="3113" priority="3118">
      <formula>$A1297="Família"</formula>
    </cfRule>
  </conditionalFormatting>
  <conditionalFormatting sqref="C1297:H1300 L1297:L1300">
    <cfRule type="expression" dxfId="3112" priority="3113">
      <formula>$A1297="Plan c/desc s/reajuste"</formula>
    </cfRule>
  </conditionalFormatting>
  <conditionalFormatting sqref="C1293:H1296 L1293:L1296">
    <cfRule type="expression" dxfId="3111" priority="3108">
      <formula>$A1293="Plan revisado"</formula>
    </cfRule>
    <cfRule type="expression" dxfId="3110" priority="3109">
      <formula>$A1293="Advindo"</formula>
    </cfRule>
    <cfRule type="expression" dxfId="3109" priority="3110">
      <formula>$A1293="Ñ Plan s/desconto"</formula>
    </cfRule>
    <cfRule type="expression" dxfId="3108" priority="3111">
      <formula>$A1293="Ñ Plan c/desconto"</formula>
    </cfRule>
    <cfRule type="expression" dxfId="3107" priority="3112">
      <formula>$A1293="Família"</formula>
    </cfRule>
  </conditionalFormatting>
  <conditionalFormatting sqref="C1293:H1296 L1293:L1296">
    <cfRule type="expression" dxfId="3106" priority="3107">
      <formula>$A1293="Plan c/desc s/reajuste"</formula>
    </cfRule>
  </conditionalFormatting>
  <conditionalFormatting sqref="C1290:H1292 L1290:L1292">
    <cfRule type="expression" dxfId="3105" priority="3102">
      <formula>$A1290="Plan revisado"</formula>
    </cfRule>
    <cfRule type="expression" dxfId="3104" priority="3103">
      <formula>$A1290="Advindo"</formula>
    </cfRule>
    <cfRule type="expression" dxfId="3103" priority="3104">
      <formula>$A1290="Ñ Plan s/desconto"</formula>
    </cfRule>
    <cfRule type="expression" dxfId="3102" priority="3105">
      <formula>$A1290="Ñ Plan c/desconto"</formula>
    </cfRule>
    <cfRule type="expression" dxfId="3101" priority="3106">
      <formula>$A1290="Família"</formula>
    </cfRule>
  </conditionalFormatting>
  <conditionalFormatting sqref="C1290:H1292 L1290:L1292">
    <cfRule type="expression" dxfId="3100" priority="3101">
      <formula>$A1290="Plan c/desc s/reajuste"</formula>
    </cfRule>
  </conditionalFormatting>
  <conditionalFormatting sqref="C1286:H1289 L1286:L1289">
    <cfRule type="expression" dxfId="3099" priority="3096">
      <formula>$A1286="Plan revisado"</formula>
    </cfRule>
    <cfRule type="expression" dxfId="3098" priority="3097">
      <formula>$A1286="Advindo"</formula>
    </cfRule>
    <cfRule type="expression" dxfId="3097" priority="3098">
      <formula>$A1286="Ñ Plan s/desconto"</formula>
    </cfRule>
    <cfRule type="expression" dxfId="3096" priority="3099">
      <formula>$A1286="Ñ Plan c/desconto"</formula>
    </cfRule>
    <cfRule type="expression" dxfId="3095" priority="3100">
      <formula>$A1286="Família"</formula>
    </cfRule>
  </conditionalFormatting>
  <conditionalFormatting sqref="C1286:H1289 L1286:L1289">
    <cfRule type="expression" dxfId="3094" priority="3095">
      <formula>$A1286="Plan c/desc s/reajuste"</formula>
    </cfRule>
  </conditionalFormatting>
  <conditionalFormatting sqref="C1282:H1285 L1282:L1285">
    <cfRule type="expression" dxfId="3093" priority="3090">
      <formula>$A1282="Plan revisado"</formula>
    </cfRule>
    <cfRule type="expression" dxfId="3092" priority="3091">
      <formula>$A1282="Advindo"</formula>
    </cfRule>
    <cfRule type="expression" dxfId="3091" priority="3092">
      <formula>$A1282="Ñ Plan s/desconto"</formula>
    </cfRule>
    <cfRule type="expression" dxfId="3090" priority="3093">
      <formula>$A1282="Ñ Plan c/desconto"</formula>
    </cfRule>
    <cfRule type="expression" dxfId="3089" priority="3094">
      <formula>$A1282="Família"</formula>
    </cfRule>
  </conditionalFormatting>
  <conditionalFormatting sqref="C1282:H1285 L1282:L1285">
    <cfRule type="expression" dxfId="3088" priority="3089">
      <formula>$A1282="Plan c/desc s/reajuste"</formula>
    </cfRule>
  </conditionalFormatting>
  <conditionalFormatting sqref="C1278:H1281 L1278:L1281">
    <cfRule type="expression" dxfId="3087" priority="3084">
      <formula>$A1278="Plan revisado"</formula>
    </cfRule>
    <cfRule type="expression" dxfId="3086" priority="3085">
      <formula>$A1278="Advindo"</formula>
    </cfRule>
    <cfRule type="expression" dxfId="3085" priority="3086">
      <formula>$A1278="Ñ Plan s/desconto"</formula>
    </cfRule>
    <cfRule type="expression" dxfId="3084" priority="3087">
      <formula>$A1278="Ñ Plan c/desconto"</formula>
    </cfRule>
    <cfRule type="expression" dxfId="3083" priority="3088">
      <formula>$A1278="Família"</formula>
    </cfRule>
  </conditionalFormatting>
  <conditionalFormatting sqref="C1278:H1281 L1278:L1281">
    <cfRule type="expression" dxfId="3082" priority="3083">
      <formula>$A1278="Plan c/desc s/reajuste"</formula>
    </cfRule>
  </conditionalFormatting>
  <conditionalFormatting sqref="C1275:H1277 L1275:L1277">
    <cfRule type="expression" dxfId="3081" priority="3078">
      <formula>$A1275="Plan revisado"</formula>
    </cfRule>
    <cfRule type="expression" dxfId="3080" priority="3079">
      <formula>$A1275="Advindo"</formula>
    </cfRule>
    <cfRule type="expression" dxfId="3079" priority="3080">
      <formula>$A1275="Ñ Plan s/desconto"</formula>
    </cfRule>
    <cfRule type="expression" dxfId="3078" priority="3081">
      <formula>$A1275="Ñ Plan c/desconto"</formula>
    </cfRule>
    <cfRule type="expression" dxfId="3077" priority="3082">
      <formula>$A1275="Família"</formula>
    </cfRule>
  </conditionalFormatting>
  <conditionalFormatting sqref="C1275:H1277 L1275:L1277">
    <cfRule type="expression" dxfId="3076" priority="3077">
      <formula>$A1275="Plan c/desc s/reajuste"</formula>
    </cfRule>
  </conditionalFormatting>
  <conditionalFormatting sqref="C1271:H1274 L1271:L1274">
    <cfRule type="expression" dxfId="3075" priority="3072">
      <formula>$A1271="Plan revisado"</formula>
    </cfRule>
    <cfRule type="expression" dxfId="3074" priority="3073">
      <formula>$A1271="Advindo"</formula>
    </cfRule>
    <cfRule type="expression" dxfId="3073" priority="3074">
      <formula>$A1271="Ñ Plan s/desconto"</formula>
    </cfRule>
    <cfRule type="expression" dxfId="3072" priority="3075">
      <formula>$A1271="Ñ Plan c/desconto"</formula>
    </cfRule>
    <cfRule type="expression" dxfId="3071" priority="3076">
      <formula>$A1271="Família"</formula>
    </cfRule>
  </conditionalFormatting>
  <conditionalFormatting sqref="C1271:H1274 L1271:L1274">
    <cfRule type="expression" dxfId="3070" priority="3071">
      <formula>$A1271="Plan c/desc s/reajuste"</formula>
    </cfRule>
  </conditionalFormatting>
  <conditionalFormatting sqref="C1267:H1270 L1267:L1270">
    <cfRule type="expression" dxfId="3069" priority="3066">
      <formula>$A1267="Plan revisado"</formula>
    </cfRule>
    <cfRule type="expression" dxfId="3068" priority="3067">
      <formula>$A1267="Advindo"</formula>
    </cfRule>
    <cfRule type="expression" dxfId="3067" priority="3068">
      <formula>$A1267="Ñ Plan s/desconto"</formula>
    </cfRule>
    <cfRule type="expression" dxfId="3066" priority="3069">
      <formula>$A1267="Ñ Plan c/desconto"</formula>
    </cfRule>
    <cfRule type="expression" dxfId="3065" priority="3070">
      <formula>$A1267="Família"</formula>
    </cfRule>
  </conditionalFormatting>
  <conditionalFormatting sqref="C1267:H1270 L1267:L1270">
    <cfRule type="expression" dxfId="3064" priority="3065">
      <formula>$A1267="Plan c/desc s/reajuste"</formula>
    </cfRule>
  </conditionalFormatting>
  <conditionalFormatting sqref="C1263:H1266 L1263:L1266">
    <cfRule type="expression" dxfId="3063" priority="3060">
      <formula>$A1263="Plan revisado"</formula>
    </cfRule>
    <cfRule type="expression" dxfId="3062" priority="3061">
      <formula>$A1263="Advindo"</formula>
    </cfRule>
    <cfRule type="expression" dxfId="3061" priority="3062">
      <formula>$A1263="Ñ Plan s/desconto"</formula>
    </cfRule>
    <cfRule type="expression" dxfId="3060" priority="3063">
      <formula>$A1263="Ñ Plan c/desconto"</formula>
    </cfRule>
    <cfRule type="expression" dxfId="3059" priority="3064">
      <formula>$A1263="Família"</formula>
    </cfRule>
  </conditionalFormatting>
  <conditionalFormatting sqref="C1263:H1266 L1263:L1266">
    <cfRule type="expression" dxfId="3058" priority="3059">
      <formula>$A1263="Plan c/desc s/reajuste"</formula>
    </cfRule>
  </conditionalFormatting>
  <conditionalFormatting sqref="C1260:H1262 L1260:L1262">
    <cfRule type="expression" dxfId="3057" priority="3054">
      <formula>$A1260="Plan revisado"</formula>
    </cfRule>
    <cfRule type="expression" dxfId="3056" priority="3055">
      <formula>$A1260="Advindo"</formula>
    </cfRule>
    <cfRule type="expression" dxfId="3055" priority="3056">
      <formula>$A1260="Ñ Plan s/desconto"</formula>
    </cfRule>
    <cfRule type="expression" dxfId="3054" priority="3057">
      <formula>$A1260="Ñ Plan c/desconto"</formula>
    </cfRule>
    <cfRule type="expression" dxfId="3053" priority="3058">
      <formula>$A1260="Família"</formula>
    </cfRule>
  </conditionalFormatting>
  <conditionalFormatting sqref="C1260:H1262 L1260:L1262">
    <cfRule type="expression" dxfId="3052" priority="3053">
      <formula>$A1260="Plan c/desc s/reajuste"</formula>
    </cfRule>
  </conditionalFormatting>
  <conditionalFormatting sqref="C1256:H1259 L1256:L1259">
    <cfRule type="expression" dxfId="3051" priority="3048">
      <formula>$A1256="Plan revisado"</formula>
    </cfRule>
    <cfRule type="expression" dxfId="3050" priority="3049">
      <formula>$A1256="Advindo"</formula>
    </cfRule>
    <cfRule type="expression" dxfId="3049" priority="3050">
      <formula>$A1256="Ñ Plan s/desconto"</formula>
    </cfRule>
    <cfRule type="expression" dxfId="3048" priority="3051">
      <formula>$A1256="Ñ Plan c/desconto"</formula>
    </cfRule>
    <cfRule type="expression" dxfId="3047" priority="3052">
      <formula>$A1256="Família"</formula>
    </cfRule>
  </conditionalFormatting>
  <conditionalFormatting sqref="C1256:H1259 L1256:L1259">
    <cfRule type="expression" dxfId="3046" priority="3047">
      <formula>$A1256="Plan c/desc s/reajuste"</formula>
    </cfRule>
  </conditionalFormatting>
  <conditionalFormatting sqref="C1252:H1255 L1252:L1255">
    <cfRule type="expression" dxfId="3045" priority="3042">
      <formula>$A1252="Plan revisado"</formula>
    </cfRule>
    <cfRule type="expression" dxfId="3044" priority="3043">
      <formula>$A1252="Advindo"</formula>
    </cfRule>
    <cfRule type="expression" dxfId="3043" priority="3044">
      <formula>$A1252="Ñ Plan s/desconto"</formula>
    </cfRule>
    <cfRule type="expression" dxfId="3042" priority="3045">
      <formula>$A1252="Ñ Plan c/desconto"</formula>
    </cfRule>
    <cfRule type="expression" dxfId="3041" priority="3046">
      <formula>$A1252="Família"</formula>
    </cfRule>
  </conditionalFormatting>
  <conditionalFormatting sqref="C1252:H1255 L1252:L1255">
    <cfRule type="expression" dxfId="3040" priority="3041">
      <formula>$A1252="Plan c/desc s/reajuste"</formula>
    </cfRule>
  </conditionalFormatting>
  <conditionalFormatting sqref="C1248:H1251 L1248:L1251">
    <cfRule type="expression" dxfId="3039" priority="3036">
      <formula>$A1248="Plan revisado"</formula>
    </cfRule>
    <cfRule type="expression" dxfId="3038" priority="3037">
      <formula>$A1248="Advindo"</formula>
    </cfRule>
    <cfRule type="expression" dxfId="3037" priority="3038">
      <formula>$A1248="Ñ Plan s/desconto"</formula>
    </cfRule>
    <cfRule type="expression" dxfId="3036" priority="3039">
      <formula>$A1248="Ñ Plan c/desconto"</formula>
    </cfRule>
    <cfRule type="expression" dxfId="3035" priority="3040">
      <formula>$A1248="Família"</formula>
    </cfRule>
  </conditionalFormatting>
  <conditionalFormatting sqref="C1248:H1251 L1248:L1251">
    <cfRule type="expression" dxfId="3034" priority="3035">
      <formula>$A1248="Plan c/desc s/reajuste"</formula>
    </cfRule>
  </conditionalFormatting>
  <conditionalFormatting sqref="C1244:H1247 L1244:L1247">
    <cfRule type="expression" dxfId="3033" priority="3030">
      <formula>$A1244="Plan revisado"</formula>
    </cfRule>
    <cfRule type="expression" dxfId="3032" priority="3031">
      <formula>$A1244="Advindo"</formula>
    </cfRule>
    <cfRule type="expression" dxfId="3031" priority="3032">
      <formula>$A1244="Ñ Plan s/desconto"</formula>
    </cfRule>
    <cfRule type="expression" dxfId="3030" priority="3033">
      <formula>$A1244="Ñ Plan c/desconto"</formula>
    </cfRule>
    <cfRule type="expression" dxfId="3029" priority="3034">
      <formula>$A1244="Família"</formula>
    </cfRule>
  </conditionalFormatting>
  <conditionalFormatting sqref="C1244:H1247 L1244:L1247">
    <cfRule type="expression" dxfId="3028" priority="3029">
      <formula>$A1244="Plan c/desc s/reajuste"</formula>
    </cfRule>
  </conditionalFormatting>
  <conditionalFormatting sqref="C1240:H1243 L1240:L1243">
    <cfRule type="expression" dxfId="3027" priority="3024">
      <formula>$A1240="Plan revisado"</formula>
    </cfRule>
    <cfRule type="expression" dxfId="3026" priority="3025">
      <formula>$A1240="Advindo"</formula>
    </cfRule>
    <cfRule type="expression" dxfId="3025" priority="3026">
      <formula>$A1240="Ñ Plan s/desconto"</formula>
    </cfRule>
    <cfRule type="expression" dxfId="3024" priority="3027">
      <formula>$A1240="Ñ Plan c/desconto"</formula>
    </cfRule>
    <cfRule type="expression" dxfId="3023" priority="3028">
      <formula>$A1240="Família"</formula>
    </cfRule>
  </conditionalFormatting>
  <conditionalFormatting sqref="C1240:H1243 L1240:L1243">
    <cfRule type="expression" dxfId="3022" priority="3023">
      <formula>$A1240="Plan c/desc s/reajuste"</formula>
    </cfRule>
  </conditionalFormatting>
  <conditionalFormatting sqref="C1237:H1239 L1237:L1239">
    <cfRule type="expression" dxfId="3021" priority="3018">
      <formula>$A1237="Plan revisado"</formula>
    </cfRule>
    <cfRule type="expression" dxfId="3020" priority="3019">
      <formula>$A1237="Advindo"</formula>
    </cfRule>
    <cfRule type="expression" dxfId="3019" priority="3020">
      <formula>$A1237="Ñ Plan s/desconto"</formula>
    </cfRule>
    <cfRule type="expression" dxfId="3018" priority="3021">
      <formula>$A1237="Ñ Plan c/desconto"</formula>
    </cfRule>
    <cfRule type="expression" dxfId="3017" priority="3022">
      <formula>$A1237="Família"</formula>
    </cfRule>
  </conditionalFormatting>
  <conditionalFormatting sqref="C1237:H1239 L1237:L1239">
    <cfRule type="expression" dxfId="3016" priority="3017">
      <formula>$A1237="Plan c/desc s/reajuste"</formula>
    </cfRule>
  </conditionalFormatting>
  <conditionalFormatting sqref="C1233:H1236 L1233:L1236">
    <cfRule type="expression" dxfId="3015" priority="3012">
      <formula>$A1233="Plan revisado"</formula>
    </cfRule>
    <cfRule type="expression" dxfId="3014" priority="3013">
      <formula>$A1233="Advindo"</formula>
    </cfRule>
    <cfRule type="expression" dxfId="3013" priority="3014">
      <formula>$A1233="Ñ Plan s/desconto"</formula>
    </cfRule>
    <cfRule type="expression" dxfId="3012" priority="3015">
      <formula>$A1233="Ñ Plan c/desconto"</formula>
    </cfRule>
    <cfRule type="expression" dxfId="3011" priority="3016">
      <formula>$A1233="Família"</formula>
    </cfRule>
  </conditionalFormatting>
  <conditionalFormatting sqref="C1233:H1236 L1233:L1236">
    <cfRule type="expression" dxfId="3010" priority="3011">
      <formula>$A1233="Plan c/desc s/reajuste"</formula>
    </cfRule>
  </conditionalFormatting>
  <conditionalFormatting sqref="C1229:H1232 L1229:L1232">
    <cfRule type="expression" dxfId="3009" priority="3006">
      <formula>$A1229="Plan revisado"</formula>
    </cfRule>
    <cfRule type="expression" dxfId="3008" priority="3007">
      <formula>$A1229="Advindo"</formula>
    </cfRule>
    <cfRule type="expression" dxfId="3007" priority="3008">
      <formula>$A1229="Ñ Plan s/desconto"</formula>
    </cfRule>
    <cfRule type="expression" dxfId="3006" priority="3009">
      <formula>$A1229="Ñ Plan c/desconto"</formula>
    </cfRule>
    <cfRule type="expression" dxfId="3005" priority="3010">
      <formula>$A1229="Família"</formula>
    </cfRule>
  </conditionalFormatting>
  <conditionalFormatting sqref="C1229:H1232 L1229:L1232">
    <cfRule type="expression" dxfId="3004" priority="3005">
      <formula>$A1229="Plan c/desc s/reajuste"</formula>
    </cfRule>
  </conditionalFormatting>
  <conditionalFormatting sqref="C1225:H1228 L1225:L1228">
    <cfRule type="expression" dxfId="3003" priority="3000">
      <formula>$A1225="Plan revisado"</formula>
    </cfRule>
    <cfRule type="expression" dxfId="3002" priority="3001">
      <formula>$A1225="Advindo"</formula>
    </cfRule>
    <cfRule type="expression" dxfId="3001" priority="3002">
      <formula>$A1225="Ñ Plan s/desconto"</formula>
    </cfRule>
    <cfRule type="expression" dxfId="3000" priority="3003">
      <formula>$A1225="Ñ Plan c/desconto"</formula>
    </cfRule>
    <cfRule type="expression" dxfId="2999" priority="3004">
      <formula>$A1225="Família"</formula>
    </cfRule>
  </conditionalFormatting>
  <conditionalFormatting sqref="C1225:H1228 L1225:L1228">
    <cfRule type="expression" dxfId="2998" priority="2999">
      <formula>$A1225="Plan c/desc s/reajuste"</formula>
    </cfRule>
  </conditionalFormatting>
  <conditionalFormatting sqref="C1602:H1602 L1602">
    <cfRule type="expression" dxfId="2997" priority="2994">
      <formula>$A1602="Plan revisado"</formula>
    </cfRule>
    <cfRule type="expression" dxfId="2996" priority="2995">
      <formula>$A1602="Advindo"</formula>
    </cfRule>
    <cfRule type="expression" dxfId="2995" priority="2996">
      <formula>$A1602="Ñ Plan s/desconto"</formula>
    </cfRule>
    <cfRule type="expression" dxfId="2994" priority="2997">
      <formula>$A1602="Ñ Plan c/desconto"</formula>
    </cfRule>
    <cfRule type="expression" dxfId="2993" priority="2998">
      <formula>$A1602="Família"</formula>
    </cfRule>
  </conditionalFormatting>
  <conditionalFormatting sqref="C1602:H1602 L1602">
    <cfRule type="expression" dxfId="2992" priority="2993">
      <formula>$A1602="Plan c/desc s/reajuste"</formula>
    </cfRule>
  </conditionalFormatting>
  <conditionalFormatting sqref="C1599:H1601 L1599:L1601">
    <cfRule type="expression" dxfId="2991" priority="2988">
      <formula>$A1599="Plan revisado"</formula>
    </cfRule>
    <cfRule type="expression" dxfId="2990" priority="2989">
      <formula>$A1599="Advindo"</formula>
    </cfRule>
    <cfRule type="expression" dxfId="2989" priority="2990">
      <formula>$A1599="Ñ Plan s/desconto"</formula>
    </cfRule>
    <cfRule type="expression" dxfId="2988" priority="2991">
      <formula>$A1599="Ñ Plan c/desconto"</formula>
    </cfRule>
    <cfRule type="expression" dxfId="2987" priority="2992">
      <formula>$A1599="Família"</formula>
    </cfRule>
  </conditionalFormatting>
  <conditionalFormatting sqref="C1599:H1601 L1599:L1601">
    <cfRule type="expression" dxfId="2986" priority="2987">
      <formula>$A1599="Plan c/desc s/reajuste"</formula>
    </cfRule>
  </conditionalFormatting>
  <conditionalFormatting sqref="C1595:H1598 L1595:L1598">
    <cfRule type="expression" dxfId="2985" priority="2982">
      <formula>$A1595="Plan revisado"</formula>
    </cfRule>
    <cfRule type="expression" dxfId="2984" priority="2983">
      <formula>$A1595="Advindo"</formula>
    </cfRule>
    <cfRule type="expression" dxfId="2983" priority="2984">
      <formula>$A1595="Ñ Plan s/desconto"</formula>
    </cfRule>
    <cfRule type="expression" dxfId="2982" priority="2985">
      <formula>$A1595="Ñ Plan c/desconto"</formula>
    </cfRule>
    <cfRule type="expression" dxfId="2981" priority="2986">
      <formula>$A1595="Família"</formula>
    </cfRule>
  </conditionalFormatting>
  <conditionalFormatting sqref="C1595:H1598 L1595:L1598">
    <cfRule type="expression" dxfId="2980" priority="2981">
      <formula>$A1595="Plan c/desc s/reajuste"</formula>
    </cfRule>
  </conditionalFormatting>
  <conditionalFormatting sqref="C1591:H1594 L1591:L1594">
    <cfRule type="expression" dxfId="2979" priority="2976">
      <formula>$A1591="Plan revisado"</formula>
    </cfRule>
    <cfRule type="expression" dxfId="2978" priority="2977">
      <formula>$A1591="Advindo"</formula>
    </cfRule>
    <cfRule type="expression" dxfId="2977" priority="2978">
      <formula>$A1591="Ñ Plan s/desconto"</formula>
    </cfRule>
    <cfRule type="expression" dxfId="2976" priority="2979">
      <formula>$A1591="Ñ Plan c/desconto"</formula>
    </cfRule>
    <cfRule type="expression" dxfId="2975" priority="2980">
      <formula>$A1591="Família"</formula>
    </cfRule>
  </conditionalFormatting>
  <conditionalFormatting sqref="C1591:H1594 L1591:L1594">
    <cfRule type="expression" dxfId="2974" priority="2975">
      <formula>$A1591="Plan c/desc s/reajuste"</formula>
    </cfRule>
  </conditionalFormatting>
  <conditionalFormatting sqref="C1587:H1590 L1587:L1590">
    <cfRule type="expression" dxfId="2973" priority="2970">
      <formula>$A1587="Plan revisado"</formula>
    </cfRule>
    <cfRule type="expression" dxfId="2972" priority="2971">
      <formula>$A1587="Advindo"</formula>
    </cfRule>
    <cfRule type="expression" dxfId="2971" priority="2972">
      <formula>$A1587="Ñ Plan s/desconto"</formula>
    </cfRule>
    <cfRule type="expression" dxfId="2970" priority="2973">
      <formula>$A1587="Ñ Plan c/desconto"</formula>
    </cfRule>
    <cfRule type="expression" dxfId="2969" priority="2974">
      <formula>$A1587="Família"</formula>
    </cfRule>
  </conditionalFormatting>
  <conditionalFormatting sqref="C1587:H1590 L1587:L1590">
    <cfRule type="expression" dxfId="2968" priority="2969">
      <formula>$A1587="Plan c/desc s/reajuste"</formula>
    </cfRule>
  </conditionalFormatting>
  <conditionalFormatting sqref="C1584:H1586 L1584:L1586">
    <cfRule type="expression" dxfId="2967" priority="2964">
      <formula>$A1584="Plan revisado"</formula>
    </cfRule>
    <cfRule type="expression" dxfId="2966" priority="2965">
      <formula>$A1584="Advindo"</formula>
    </cfRule>
    <cfRule type="expression" dxfId="2965" priority="2966">
      <formula>$A1584="Ñ Plan s/desconto"</formula>
    </cfRule>
    <cfRule type="expression" dxfId="2964" priority="2967">
      <formula>$A1584="Ñ Plan c/desconto"</formula>
    </cfRule>
    <cfRule type="expression" dxfId="2963" priority="2968">
      <formula>$A1584="Família"</formula>
    </cfRule>
  </conditionalFormatting>
  <conditionalFormatting sqref="C1584:H1586 L1584:L1586">
    <cfRule type="expression" dxfId="2962" priority="2963">
      <formula>$A1584="Plan c/desc s/reajuste"</formula>
    </cfRule>
  </conditionalFormatting>
  <conditionalFormatting sqref="C1580:H1583 L1580:L1583">
    <cfRule type="expression" dxfId="2961" priority="2958">
      <formula>$A1580="Plan revisado"</formula>
    </cfRule>
    <cfRule type="expression" dxfId="2960" priority="2959">
      <formula>$A1580="Advindo"</formula>
    </cfRule>
    <cfRule type="expression" dxfId="2959" priority="2960">
      <formula>$A1580="Ñ Plan s/desconto"</formula>
    </cfRule>
    <cfRule type="expression" dxfId="2958" priority="2961">
      <formula>$A1580="Ñ Plan c/desconto"</formula>
    </cfRule>
    <cfRule type="expression" dxfId="2957" priority="2962">
      <formula>$A1580="Família"</formula>
    </cfRule>
  </conditionalFormatting>
  <conditionalFormatting sqref="C1580:H1583 L1580:L1583">
    <cfRule type="expression" dxfId="2956" priority="2957">
      <formula>$A1580="Plan c/desc s/reajuste"</formula>
    </cfRule>
  </conditionalFormatting>
  <conditionalFormatting sqref="C1576:H1579 L1576:L1579">
    <cfRule type="expression" dxfId="2955" priority="2952">
      <formula>$A1576="Plan revisado"</formula>
    </cfRule>
    <cfRule type="expression" dxfId="2954" priority="2953">
      <formula>$A1576="Advindo"</formula>
    </cfRule>
    <cfRule type="expression" dxfId="2953" priority="2954">
      <formula>$A1576="Ñ Plan s/desconto"</formula>
    </cfRule>
    <cfRule type="expression" dxfId="2952" priority="2955">
      <formula>$A1576="Ñ Plan c/desconto"</formula>
    </cfRule>
    <cfRule type="expression" dxfId="2951" priority="2956">
      <formula>$A1576="Família"</formula>
    </cfRule>
  </conditionalFormatting>
  <conditionalFormatting sqref="C1576:H1579 L1576:L1579">
    <cfRule type="expression" dxfId="2950" priority="2951">
      <formula>$A1576="Plan c/desc s/reajuste"</formula>
    </cfRule>
  </conditionalFormatting>
  <conditionalFormatting sqref="C1573:H1575 L1573:L1575">
    <cfRule type="expression" dxfId="2949" priority="2946">
      <formula>$A1573="Plan revisado"</formula>
    </cfRule>
    <cfRule type="expression" dxfId="2948" priority="2947">
      <formula>$A1573="Advindo"</formula>
    </cfRule>
    <cfRule type="expression" dxfId="2947" priority="2948">
      <formula>$A1573="Ñ Plan s/desconto"</formula>
    </cfRule>
    <cfRule type="expression" dxfId="2946" priority="2949">
      <formula>$A1573="Ñ Plan c/desconto"</formula>
    </cfRule>
    <cfRule type="expression" dxfId="2945" priority="2950">
      <formula>$A1573="Família"</formula>
    </cfRule>
  </conditionalFormatting>
  <conditionalFormatting sqref="C1573:H1575 L1573:L1575">
    <cfRule type="expression" dxfId="2944" priority="2945">
      <formula>$A1573="Plan c/desc s/reajuste"</formula>
    </cfRule>
  </conditionalFormatting>
  <conditionalFormatting sqref="C1569:H1572 L1569:L1572">
    <cfRule type="expression" dxfId="2943" priority="2940">
      <formula>$A1569="Plan revisado"</formula>
    </cfRule>
    <cfRule type="expression" dxfId="2942" priority="2941">
      <formula>$A1569="Advindo"</formula>
    </cfRule>
    <cfRule type="expression" dxfId="2941" priority="2942">
      <formula>$A1569="Ñ Plan s/desconto"</formula>
    </cfRule>
    <cfRule type="expression" dxfId="2940" priority="2943">
      <formula>$A1569="Ñ Plan c/desconto"</formula>
    </cfRule>
    <cfRule type="expression" dxfId="2939" priority="2944">
      <formula>$A1569="Família"</formula>
    </cfRule>
  </conditionalFormatting>
  <conditionalFormatting sqref="C1569:H1572 L1569:L1572">
    <cfRule type="expression" dxfId="2938" priority="2939">
      <formula>$A1569="Plan c/desc s/reajuste"</formula>
    </cfRule>
  </conditionalFormatting>
  <conditionalFormatting sqref="C1565:H1568 L1565:L1568">
    <cfRule type="expression" dxfId="2937" priority="2934">
      <formula>$A1565="Plan revisado"</formula>
    </cfRule>
    <cfRule type="expression" dxfId="2936" priority="2935">
      <formula>$A1565="Advindo"</formula>
    </cfRule>
    <cfRule type="expression" dxfId="2935" priority="2936">
      <formula>$A1565="Ñ Plan s/desconto"</formula>
    </cfRule>
    <cfRule type="expression" dxfId="2934" priority="2937">
      <formula>$A1565="Ñ Plan c/desconto"</formula>
    </cfRule>
    <cfRule type="expression" dxfId="2933" priority="2938">
      <formula>$A1565="Família"</formula>
    </cfRule>
  </conditionalFormatting>
  <conditionalFormatting sqref="C1565:H1568 L1565:L1568">
    <cfRule type="expression" dxfId="2932" priority="2933">
      <formula>$A1565="Plan c/desc s/reajuste"</formula>
    </cfRule>
  </conditionalFormatting>
  <conditionalFormatting sqref="C1561:H1564 L1561:L1564">
    <cfRule type="expression" dxfId="2931" priority="2928">
      <formula>$A1561="Plan revisado"</formula>
    </cfRule>
    <cfRule type="expression" dxfId="2930" priority="2929">
      <formula>$A1561="Advindo"</formula>
    </cfRule>
    <cfRule type="expression" dxfId="2929" priority="2930">
      <formula>$A1561="Ñ Plan s/desconto"</formula>
    </cfRule>
    <cfRule type="expression" dxfId="2928" priority="2931">
      <formula>$A1561="Ñ Plan c/desconto"</formula>
    </cfRule>
    <cfRule type="expression" dxfId="2927" priority="2932">
      <formula>$A1561="Família"</formula>
    </cfRule>
  </conditionalFormatting>
  <conditionalFormatting sqref="C1561:H1564 L1561:L1564">
    <cfRule type="expression" dxfId="2926" priority="2927">
      <formula>$A1561="Plan c/desc s/reajuste"</formula>
    </cfRule>
  </conditionalFormatting>
  <conditionalFormatting sqref="C1557:H1560 L1557:L1560">
    <cfRule type="expression" dxfId="2925" priority="2922">
      <formula>$A1557="Plan revisado"</formula>
    </cfRule>
    <cfRule type="expression" dxfId="2924" priority="2923">
      <formula>$A1557="Advindo"</formula>
    </cfRule>
    <cfRule type="expression" dxfId="2923" priority="2924">
      <formula>$A1557="Ñ Plan s/desconto"</formula>
    </cfRule>
    <cfRule type="expression" dxfId="2922" priority="2925">
      <formula>$A1557="Ñ Plan c/desconto"</formula>
    </cfRule>
    <cfRule type="expression" dxfId="2921" priority="2926">
      <formula>$A1557="Família"</formula>
    </cfRule>
  </conditionalFormatting>
  <conditionalFormatting sqref="C1557:H1560 L1557:L1560">
    <cfRule type="expression" dxfId="2920" priority="2921">
      <formula>$A1557="Plan c/desc s/reajuste"</formula>
    </cfRule>
  </conditionalFormatting>
  <conditionalFormatting sqref="C1554:H1556 L1554:L1556">
    <cfRule type="expression" dxfId="2919" priority="2916">
      <formula>$A1554="Plan revisado"</formula>
    </cfRule>
    <cfRule type="expression" dxfId="2918" priority="2917">
      <formula>$A1554="Advindo"</formula>
    </cfRule>
    <cfRule type="expression" dxfId="2917" priority="2918">
      <formula>$A1554="Ñ Plan s/desconto"</formula>
    </cfRule>
    <cfRule type="expression" dxfId="2916" priority="2919">
      <formula>$A1554="Ñ Plan c/desconto"</formula>
    </cfRule>
    <cfRule type="expression" dxfId="2915" priority="2920">
      <formula>$A1554="Família"</formula>
    </cfRule>
  </conditionalFormatting>
  <conditionalFormatting sqref="C1554:H1556 L1554:L1556">
    <cfRule type="expression" dxfId="2914" priority="2915">
      <formula>$A1554="Plan c/desc s/reajuste"</formula>
    </cfRule>
  </conditionalFormatting>
  <conditionalFormatting sqref="C1550:H1553 L1550:L1553">
    <cfRule type="expression" dxfId="2913" priority="2910">
      <formula>$A1550="Plan revisado"</formula>
    </cfRule>
    <cfRule type="expression" dxfId="2912" priority="2911">
      <formula>$A1550="Advindo"</formula>
    </cfRule>
    <cfRule type="expression" dxfId="2911" priority="2912">
      <formula>$A1550="Ñ Plan s/desconto"</formula>
    </cfRule>
    <cfRule type="expression" dxfId="2910" priority="2913">
      <formula>$A1550="Ñ Plan c/desconto"</formula>
    </cfRule>
    <cfRule type="expression" dxfId="2909" priority="2914">
      <formula>$A1550="Família"</formula>
    </cfRule>
  </conditionalFormatting>
  <conditionalFormatting sqref="C1550:H1553 L1550:L1553">
    <cfRule type="expression" dxfId="2908" priority="2909">
      <formula>$A1550="Plan c/desc s/reajuste"</formula>
    </cfRule>
  </conditionalFormatting>
  <conditionalFormatting sqref="C1546:H1549 L1546:L1549">
    <cfRule type="expression" dxfId="2907" priority="2904">
      <formula>$A1546="Plan revisado"</formula>
    </cfRule>
    <cfRule type="expression" dxfId="2906" priority="2905">
      <formula>$A1546="Advindo"</formula>
    </cfRule>
    <cfRule type="expression" dxfId="2905" priority="2906">
      <formula>$A1546="Ñ Plan s/desconto"</formula>
    </cfRule>
    <cfRule type="expression" dxfId="2904" priority="2907">
      <formula>$A1546="Ñ Plan c/desconto"</formula>
    </cfRule>
    <cfRule type="expression" dxfId="2903" priority="2908">
      <formula>$A1546="Família"</formula>
    </cfRule>
  </conditionalFormatting>
  <conditionalFormatting sqref="C1546:H1549 L1546:L1549">
    <cfRule type="expression" dxfId="2902" priority="2903">
      <formula>$A1546="Plan c/desc s/reajuste"</formula>
    </cfRule>
  </conditionalFormatting>
  <conditionalFormatting sqref="C1542:H1545 L1542:L1545">
    <cfRule type="expression" dxfId="2901" priority="2898">
      <formula>$A1542="Plan revisado"</formula>
    </cfRule>
    <cfRule type="expression" dxfId="2900" priority="2899">
      <formula>$A1542="Advindo"</formula>
    </cfRule>
    <cfRule type="expression" dxfId="2899" priority="2900">
      <formula>$A1542="Ñ Plan s/desconto"</formula>
    </cfRule>
    <cfRule type="expression" dxfId="2898" priority="2901">
      <formula>$A1542="Ñ Plan c/desconto"</formula>
    </cfRule>
    <cfRule type="expression" dxfId="2897" priority="2902">
      <formula>$A1542="Família"</formula>
    </cfRule>
  </conditionalFormatting>
  <conditionalFormatting sqref="C1542:H1545 L1542:L1545">
    <cfRule type="expression" dxfId="2896" priority="2897">
      <formula>$A1542="Plan c/desc s/reajuste"</formula>
    </cfRule>
  </conditionalFormatting>
  <conditionalFormatting sqref="C1538:H1541 L1538:L1541">
    <cfRule type="expression" dxfId="2895" priority="2892">
      <formula>$A1538="Plan revisado"</formula>
    </cfRule>
    <cfRule type="expression" dxfId="2894" priority="2893">
      <formula>$A1538="Advindo"</formula>
    </cfRule>
    <cfRule type="expression" dxfId="2893" priority="2894">
      <formula>$A1538="Ñ Plan s/desconto"</formula>
    </cfRule>
    <cfRule type="expression" dxfId="2892" priority="2895">
      <formula>$A1538="Ñ Plan c/desconto"</formula>
    </cfRule>
    <cfRule type="expression" dxfId="2891" priority="2896">
      <formula>$A1538="Família"</formula>
    </cfRule>
  </conditionalFormatting>
  <conditionalFormatting sqref="C1538:H1541 L1538:L1541">
    <cfRule type="expression" dxfId="2890" priority="2891">
      <formula>$A1538="Plan c/desc s/reajuste"</formula>
    </cfRule>
  </conditionalFormatting>
  <conditionalFormatting sqref="C1534:H1537 L1534:L1537">
    <cfRule type="expression" dxfId="2889" priority="2886">
      <formula>$A1534="Plan revisado"</formula>
    </cfRule>
    <cfRule type="expression" dxfId="2888" priority="2887">
      <formula>$A1534="Advindo"</formula>
    </cfRule>
    <cfRule type="expression" dxfId="2887" priority="2888">
      <formula>$A1534="Ñ Plan s/desconto"</formula>
    </cfRule>
    <cfRule type="expression" dxfId="2886" priority="2889">
      <formula>$A1534="Ñ Plan c/desconto"</formula>
    </cfRule>
    <cfRule type="expression" dxfId="2885" priority="2890">
      <formula>$A1534="Família"</formula>
    </cfRule>
  </conditionalFormatting>
  <conditionalFormatting sqref="C1534:H1537 L1534:L1537">
    <cfRule type="expression" dxfId="2884" priority="2885">
      <formula>$A1534="Plan c/desc s/reajuste"</formula>
    </cfRule>
  </conditionalFormatting>
  <conditionalFormatting sqref="C1531:H1533 L1531:L1533">
    <cfRule type="expression" dxfId="2883" priority="2880">
      <formula>$A1531="Plan revisado"</formula>
    </cfRule>
    <cfRule type="expression" dxfId="2882" priority="2881">
      <formula>$A1531="Advindo"</formula>
    </cfRule>
    <cfRule type="expression" dxfId="2881" priority="2882">
      <formula>$A1531="Ñ Plan s/desconto"</formula>
    </cfRule>
    <cfRule type="expression" dxfId="2880" priority="2883">
      <formula>$A1531="Ñ Plan c/desconto"</formula>
    </cfRule>
    <cfRule type="expression" dxfId="2879" priority="2884">
      <formula>$A1531="Família"</formula>
    </cfRule>
  </conditionalFormatting>
  <conditionalFormatting sqref="C1531:H1533 L1531:L1533">
    <cfRule type="expression" dxfId="2878" priority="2879">
      <formula>$A1531="Plan c/desc s/reajuste"</formula>
    </cfRule>
  </conditionalFormatting>
  <conditionalFormatting sqref="C1527:H1530 L1527:L1530">
    <cfRule type="expression" dxfId="2877" priority="2874">
      <formula>$A1527="Plan revisado"</formula>
    </cfRule>
    <cfRule type="expression" dxfId="2876" priority="2875">
      <formula>$A1527="Advindo"</formula>
    </cfRule>
    <cfRule type="expression" dxfId="2875" priority="2876">
      <formula>$A1527="Ñ Plan s/desconto"</formula>
    </cfRule>
    <cfRule type="expression" dxfId="2874" priority="2877">
      <formula>$A1527="Ñ Plan c/desconto"</formula>
    </cfRule>
    <cfRule type="expression" dxfId="2873" priority="2878">
      <formula>$A1527="Família"</formula>
    </cfRule>
  </conditionalFormatting>
  <conditionalFormatting sqref="C1527:H1530 L1527:L1530">
    <cfRule type="expression" dxfId="2872" priority="2873">
      <formula>$A1527="Plan c/desc s/reajuste"</formula>
    </cfRule>
  </conditionalFormatting>
  <conditionalFormatting sqref="C1523:H1526 L1523:L1526">
    <cfRule type="expression" dxfId="2871" priority="2868">
      <formula>$A1523="Plan revisado"</formula>
    </cfRule>
    <cfRule type="expression" dxfId="2870" priority="2869">
      <formula>$A1523="Advindo"</formula>
    </cfRule>
    <cfRule type="expression" dxfId="2869" priority="2870">
      <formula>$A1523="Ñ Plan s/desconto"</formula>
    </cfRule>
    <cfRule type="expression" dxfId="2868" priority="2871">
      <formula>$A1523="Ñ Plan c/desconto"</formula>
    </cfRule>
    <cfRule type="expression" dxfId="2867" priority="2872">
      <formula>$A1523="Família"</formula>
    </cfRule>
  </conditionalFormatting>
  <conditionalFormatting sqref="C1523:H1526 L1523:L1526">
    <cfRule type="expression" dxfId="2866" priority="2867">
      <formula>$A1523="Plan c/desc s/reajuste"</formula>
    </cfRule>
  </conditionalFormatting>
  <conditionalFormatting sqref="C1519:H1522 L1519:L1522">
    <cfRule type="expression" dxfId="2865" priority="2862">
      <formula>$A1519="Plan revisado"</formula>
    </cfRule>
    <cfRule type="expression" dxfId="2864" priority="2863">
      <formula>$A1519="Advindo"</formula>
    </cfRule>
    <cfRule type="expression" dxfId="2863" priority="2864">
      <formula>$A1519="Ñ Plan s/desconto"</formula>
    </cfRule>
    <cfRule type="expression" dxfId="2862" priority="2865">
      <formula>$A1519="Ñ Plan c/desconto"</formula>
    </cfRule>
    <cfRule type="expression" dxfId="2861" priority="2866">
      <formula>$A1519="Família"</formula>
    </cfRule>
  </conditionalFormatting>
  <conditionalFormatting sqref="C1519:H1522 L1519:L1522">
    <cfRule type="expression" dxfId="2860" priority="2861">
      <formula>$A1519="Plan c/desc s/reajuste"</formula>
    </cfRule>
  </conditionalFormatting>
  <conditionalFormatting sqref="C1516:H1518 L1516:L1518">
    <cfRule type="expression" dxfId="2859" priority="2856">
      <formula>$A1516="Plan revisado"</formula>
    </cfRule>
    <cfRule type="expression" dxfId="2858" priority="2857">
      <formula>$A1516="Advindo"</formula>
    </cfRule>
    <cfRule type="expression" dxfId="2857" priority="2858">
      <formula>$A1516="Ñ Plan s/desconto"</formula>
    </cfRule>
    <cfRule type="expression" dxfId="2856" priority="2859">
      <formula>$A1516="Ñ Plan c/desconto"</formula>
    </cfRule>
    <cfRule type="expression" dxfId="2855" priority="2860">
      <formula>$A1516="Família"</formula>
    </cfRule>
  </conditionalFormatting>
  <conditionalFormatting sqref="C1516:H1518 L1516:L1518">
    <cfRule type="expression" dxfId="2854" priority="2855">
      <formula>$A1516="Plan c/desc s/reajuste"</formula>
    </cfRule>
  </conditionalFormatting>
  <conditionalFormatting sqref="C1512:H1515 L1512:L1515">
    <cfRule type="expression" dxfId="2853" priority="2850">
      <formula>$A1512="Plan revisado"</formula>
    </cfRule>
    <cfRule type="expression" dxfId="2852" priority="2851">
      <formula>$A1512="Advindo"</formula>
    </cfRule>
    <cfRule type="expression" dxfId="2851" priority="2852">
      <formula>$A1512="Ñ Plan s/desconto"</formula>
    </cfRule>
    <cfRule type="expression" dxfId="2850" priority="2853">
      <formula>$A1512="Ñ Plan c/desconto"</formula>
    </cfRule>
    <cfRule type="expression" dxfId="2849" priority="2854">
      <formula>$A1512="Família"</formula>
    </cfRule>
  </conditionalFormatting>
  <conditionalFormatting sqref="C1512:H1515 L1512:L1515">
    <cfRule type="expression" dxfId="2848" priority="2849">
      <formula>$A1512="Plan c/desc s/reajuste"</formula>
    </cfRule>
  </conditionalFormatting>
  <conditionalFormatting sqref="C1508:H1511 L1508:L1511">
    <cfRule type="expression" dxfId="2847" priority="2844">
      <formula>$A1508="Plan revisado"</formula>
    </cfRule>
    <cfRule type="expression" dxfId="2846" priority="2845">
      <formula>$A1508="Advindo"</formula>
    </cfRule>
    <cfRule type="expression" dxfId="2845" priority="2846">
      <formula>$A1508="Ñ Plan s/desconto"</formula>
    </cfRule>
    <cfRule type="expression" dxfId="2844" priority="2847">
      <formula>$A1508="Ñ Plan c/desconto"</formula>
    </cfRule>
    <cfRule type="expression" dxfId="2843" priority="2848">
      <formula>$A1508="Família"</formula>
    </cfRule>
  </conditionalFormatting>
  <conditionalFormatting sqref="C1508:H1511 L1508:L1511">
    <cfRule type="expression" dxfId="2842" priority="2843">
      <formula>$A1508="Plan c/desc s/reajuste"</formula>
    </cfRule>
  </conditionalFormatting>
  <conditionalFormatting sqref="C1504:H1507 L1504:L1507">
    <cfRule type="expression" dxfId="2841" priority="2838">
      <formula>$A1504="Plan revisado"</formula>
    </cfRule>
    <cfRule type="expression" dxfId="2840" priority="2839">
      <formula>$A1504="Advindo"</formula>
    </cfRule>
    <cfRule type="expression" dxfId="2839" priority="2840">
      <formula>$A1504="Ñ Plan s/desconto"</formula>
    </cfRule>
    <cfRule type="expression" dxfId="2838" priority="2841">
      <formula>$A1504="Ñ Plan c/desconto"</formula>
    </cfRule>
    <cfRule type="expression" dxfId="2837" priority="2842">
      <formula>$A1504="Família"</formula>
    </cfRule>
  </conditionalFormatting>
  <conditionalFormatting sqref="C1504:H1507 L1504:L1507">
    <cfRule type="expression" dxfId="2836" priority="2837">
      <formula>$A1504="Plan c/desc s/reajuste"</formula>
    </cfRule>
  </conditionalFormatting>
  <conditionalFormatting sqref="C1501:H1503 L1501:L1503">
    <cfRule type="expression" dxfId="2835" priority="2832">
      <formula>$A1501="Plan revisado"</formula>
    </cfRule>
    <cfRule type="expression" dxfId="2834" priority="2833">
      <formula>$A1501="Advindo"</formula>
    </cfRule>
    <cfRule type="expression" dxfId="2833" priority="2834">
      <formula>$A1501="Ñ Plan s/desconto"</formula>
    </cfRule>
    <cfRule type="expression" dxfId="2832" priority="2835">
      <formula>$A1501="Ñ Plan c/desconto"</formula>
    </cfRule>
    <cfRule type="expression" dxfId="2831" priority="2836">
      <formula>$A1501="Família"</formula>
    </cfRule>
  </conditionalFormatting>
  <conditionalFormatting sqref="C1501:H1503 L1501:L1503">
    <cfRule type="expression" dxfId="2830" priority="2831">
      <formula>$A1501="Plan c/desc s/reajuste"</formula>
    </cfRule>
  </conditionalFormatting>
  <conditionalFormatting sqref="C1497:H1500 L1497:L1500">
    <cfRule type="expression" dxfId="2829" priority="2826">
      <formula>$A1497="Plan revisado"</formula>
    </cfRule>
    <cfRule type="expression" dxfId="2828" priority="2827">
      <formula>$A1497="Advindo"</formula>
    </cfRule>
    <cfRule type="expression" dxfId="2827" priority="2828">
      <formula>$A1497="Ñ Plan s/desconto"</formula>
    </cfRule>
    <cfRule type="expression" dxfId="2826" priority="2829">
      <formula>$A1497="Ñ Plan c/desconto"</formula>
    </cfRule>
    <cfRule type="expression" dxfId="2825" priority="2830">
      <formula>$A1497="Família"</formula>
    </cfRule>
  </conditionalFormatting>
  <conditionalFormatting sqref="C1497:H1500 L1497:L1500">
    <cfRule type="expression" dxfId="2824" priority="2825">
      <formula>$A1497="Plan c/desc s/reajuste"</formula>
    </cfRule>
  </conditionalFormatting>
  <conditionalFormatting sqref="C1493:H1496 L1493:L1496">
    <cfRule type="expression" dxfId="2823" priority="2820">
      <formula>$A1493="Plan revisado"</formula>
    </cfRule>
    <cfRule type="expression" dxfId="2822" priority="2821">
      <formula>$A1493="Advindo"</formula>
    </cfRule>
    <cfRule type="expression" dxfId="2821" priority="2822">
      <formula>$A1493="Ñ Plan s/desconto"</formula>
    </cfRule>
    <cfRule type="expression" dxfId="2820" priority="2823">
      <formula>$A1493="Ñ Plan c/desconto"</formula>
    </cfRule>
    <cfRule type="expression" dxfId="2819" priority="2824">
      <formula>$A1493="Família"</formula>
    </cfRule>
  </conditionalFormatting>
  <conditionalFormatting sqref="C1493:H1496 L1493:L1496">
    <cfRule type="expression" dxfId="2818" priority="2819">
      <formula>$A1493="Plan c/desc s/reajuste"</formula>
    </cfRule>
  </conditionalFormatting>
  <conditionalFormatting sqref="C1490:H1492 L1490:L1492">
    <cfRule type="expression" dxfId="2817" priority="2814">
      <formula>$A1490="Plan revisado"</formula>
    </cfRule>
    <cfRule type="expression" dxfId="2816" priority="2815">
      <formula>$A1490="Advindo"</formula>
    </cfRule>
    <cfRule type="expression" dxfId="2815" priority="2816">
      <formula>$A1490="Ñ Plan s/desconto"</formula>
    </cfRule>
    <cfRule type="expression" dxfId="2814" priority="2817">
      <formula>$A1490="Ñ Plan c/desconto"</formula>
    </cfRule>
    <cfRule type="expression" dxfId="2813" priority="2818">
      <formula>$A1490="Família"</formula>
    </cfRule>
  </conditionalFormatting>
  <conditionalFormatting sqref="C1490:H1492 L1490:L1492">
    <cfRule type="expression" dxfId="2812" priority="2813">
      <formula>$A1490="Plan c/desc s/reajuste"</formula>
    </cfRule>
  </conditionalFormatting>
  <conditionalFormatting sqref="C1742:H1742 L1742 L1745:L1747 C1745:H1747">
    <cfRule type="expression" dxfId="2811" priority="2808">
      <formula>$A1742="Plan revisado"</formula>
    </cfRule>
    <cfRule type="expression" dxfId="2810" priority="2809">
      <formula>$A1742="Advindo"</formula>
    </cfRule>
    <cfRule type="expression" dxfId="2809" priority="2810">
      <formula>$A1742="Ñ Plan s/desconto"</formula>
    </cfRule>
    <cfRule type="expression" dxfId="2808" priority="2811">
      <formula>$A1742="Ñ Plan c/desconto"</formula>
    </cfRule>
    <cfRule type="expression" dxfId="2807" priority="2812">
      <formula>$A1742="Família"</formula>
    </cfRule>
  </conditionalFormatting>
  <conditionalFormatting sqref="C1742:H1742 L1742 L1745:L1747 C1745:H1747">
    <cfRule type="expression" dxfId="2806" priority="2807">
      <formula>$A1742="Plan c/desc s/reajuste"</formula>
    </cfRule>
  </conditionalFormatting>
  <conditionalFormatting sqref="C1738:H1741 L1738:L1741">
    <cfRule type="expression" dxfId="2805" priority="2802">
      <formula>$A1738="Plan revisado"</formula>
    </cfRule>
    <cfRule type="expression" dxfId="2804" priority="2803">
      <formula>$A1738="Advindo"</formula>
    </cfRule>
    <cfRule type="expression" dxfId="2803" priority="2804">
      <formula>$A1738="Ñ Plan s/desconto"</formula>
    </cfRule>
    <cfRule type="expression" dxfId="2802" priority="2805">
      <formula>$A1738="Ñ Plan c/desconto"</formula>
    </cfRule>
    <cfRule type="expression" dxfId="2801" priority="2806">
      <formula>$A1738="Família"</formula>
    </cfRule>
  </conditionalFormatting>
  <conditionalFormatting sqref="C1738:H1741 L1738:L1741">
    <cfRule type="expression" dxfId="2800" priority="2801">
      <formula>$A1738="Plan c/desc s/reajuste"</formula>
    </cfRule>
  </conditionalFormatting>
  <conditionalFormatting sqref="C1735:H1737 L1735:L1737">
    <cfRule type="expression" dxfId="2799" priority="2796">
      <formula>$A1735="Plan revisado"</formula>
    </cfRule>
    <cfRule type="expression" dxfId="2798" priority="2797">
      <formula>$A1735="Advindo"</formula>
    </cfRule>
    <cfRule type="expression" dxfId="2797" priority="2798">
      <formula>$A1735="Ñ Plan s/desconto"</formula>
    </cfRule>
    <cfRule type="expression" dxfId="2796" priority="2799">
      <formula>$A1735="Ñ Plan c/desconto"</formula>
    </cfRule>
    <cfRule type="expression" dxfId="2795" priority="2800">
      <formula>$A1735="Família"</formula>
    </cfRule>
  </conditionalFormatting>
  <conditionalFormatting sqref="C1735:H1737 L1735:L1737">
    <cfRule type="expression" dxfId="2794" priority="2795">
      <formula>$A1735="Plan c/desc s/reajuste"</formula>
    </cfRule>
  </conditionalFormatting>
  <conditionalFormatting sqref="C1731:H1734 L1731:L1734">
    <cfRule type="expression" dxfId="2793" priority="2790">
      <formula>$A1731="Plan revisado"</formula>
    </cfRule>
    <cfRule type="expression" dxfId="2792" priority="2791">
      <formula>$A1731="Advindo"</formula>
    </cfRule>
    <cfRule type="expression" dxfId="2791" priority="2792">
      <formula>$A1731="Ñ Plan s/desconto"</formula>
    </cfRule>
    <cfRule type="expression" dxfId="2790" priority="2793">
      <formula>$A1731="Ñ Plan c/desconto"</formula>
    </cfRule>
    <cfRule type="expression" dxfId="2789" priority="2794">
      <formula>$A1731="Família"</formula>
    </cfRule>
  </conditionalFormatting>
  <conditionalFormatting sqref="C1731:H1734 L1731:L1734">
    <cfRule type="expression" dxfId="2788" priority="2789">
      <formula>$A1731="Plan c/desc s/reajuste"</formula>
    </cfRule>
  </conditionalFormatting>
  <conditionalFormatting sqref="C1727:H1730 L1727:L1730">
    <cfRule type="expression" dxfId="2787" priority="2784">
      <formula>$A1727="Plan revisado"</formula>
    </cfRule>
    <cfRule type="expression" dxfId="2786" priority="2785">
      <formula>$A1727="Advindo"</formula>
    </cfRule>
    <cfRule type="expression" dxfId="2785" priority="2786">
      <formula>$A1727="Ñ Plan s/desconto"</formula>
    </cfRule>
    <cfRule type="expression" dxfId="2784" priority="2787">
      <formula>$A1727="Ñ Plan c/desconto"</formula>
    </cfRule>
    <cfRule type="expression" dxfId="2783" priority="2788">
      <formula>$A1727="Família"</formula>
    </cfRule>
  </conditionalFormatting>
  <conditionalFormatting sqref="C1727:H1730 L1727:L1730">
    <cfRule type="expression" dxfId="2782" priority="2783">
      <formula>$A1727="Plan c/desc s/reajuste"</formula>
    </cfRule>
  </conditionalFormatting>
  <conditionalFormatting sqref="C1724:H1726 L1724:L1726">
    <cfRule type="expression" dxfId="2781" priority="2778">
      <formula>$A1724="Plan revisado"</formula>
    </cfRule>
    <cfRule type="expression" dxfId="2780" priority="2779">
      <formula>$A1724="Advindo"</formula>
    </cfRule>
    <cfRule type="expression" dxfId="2779" priority="2780">
      <formula>$A1724="Ñ Plan s/desconto"</formula>
    </cfRule>
    <cfRule type="expression" dxfId="2778" priority="2781">
      <formula>$A1724="Ñ Plan c/desconto"</formula>
    </cfRule>
    <cfRule type="expression" dxfId="2777" priority="2782">
      <formula>$A1724="Família"</formula>
    </cfRule>
  </conditionalFormatting>
  <conditionalFormatting sqref="C1724:H1726 L1724:L1726">
    <cfRule type="expression" dxfId="2776" priority="2777">
      <formula>$A1724="Plan c/desc s/reajuste"</formula>
    </cfRule>
  </conditionalFormatting>
  <conditionalFormatting sqref="C1720:H1723 L1720:L1723">
    <cfRule type="expression" dxfId="2775" priority="2772">
      <formula>$A1720="Plan revisado"</formula>
    </cfRule>
    <cfRule type="expression" dxfId="2774" priority="2773">
      <formula>$A1720="Advindo"</formula>
    </cfRule>
    <cfRule type="expression" dxfId="2773" priority="2774">
      <formula>$A1720="Ñ Plan s/desconto"</formula>
    </cfRule>
    <cfRule type="expression" dxfId="2772" priority="2775">
      <formula>$A1720="Ñ Plan c/desconto"</formula>
    </cfRule>
    <cfRule type="expression" dxfId="2771" priority="2776">
      <formula>$A1720="Família"</formula>
    </cfRule>
  </conditionalFormatting>
  <conditionalFormatting sqref="C1720:H1723 L1720:L1723">
    <cfRule type="expression" dxfId="2770" priority="2771">
      <formula>$A1720="Plan c/desc s/reajuste"</formula>
    </cfRule>
  </conditionalFormatting>
  <conditionalFormatting sqref="C1716:H1719 L1716:L1719">
    <cfRule type="expression" dxfId="2769" priority="2766">
      <formula>$A1716="Plan revisado"</formula>
    </cfRule>
    <cfRule type="expression" dxfId="2768" priority="2767">
      <formula>$A1716="Advindo"</formula>
    </cfRule>
    <cfRule type="expression" dxfId="2767" priority="2768">
      <formula>$A1716="Ñ Plan s/desconto"</formula>
    </cfRule>
    <cfRule type="expression" dxfId="2766" priority="2769">
      <formula>$A1716="Ñ Plan c/desconto"</formula>
    </cfRule>
    <cfRule type="expression" dxfId="2765" priority="2770">
      <formula>$A1716="Família"</formula>
    </cfRule>
  </conditionalFormatting>
  <conditionalFormatting sqref="C1716:H1719 L1716:L1719">
    <cfRule type="expression" dxfId="2764" priority="2765">
      <formula>$A1716="Plan c/desc s/reajuste"</formula>
    </cfRule>
  </conditionalFormatting>
  <conditionalFormatting sqref="C1712:H1715 L1712:L1715">
    <cfRule type="expression" dxfId="2763" priority="2760">
      <formula>$A1712="Plan revisado"</formula>
    </cfRule>
    <cfRule type="expression" dxfId="2762" priority="2761">
      <formula>$A1712="Advindo"</formula>
    </cfRule>
    <cfRule type="expression" dxfId="2761" priority="2762">
      <formula>$A1712="Ñ Plan s/desconto"</formula>
    </cfRule>
    <cfRule type="expression" dxfId="2760" priority="2763">
      <formula>$A1712="Ñ Plan c/desconto"</formula>
    </cfRule>
    <cfRule type="expression" dxfId="2759" priority="2764">
      <formula>$A1712="Família"</formula>
    </cfRule>
  </conditionalFormatting>
  <conditionalFormatting sqref="C1712:H1715 L1712:L1715">
    <cfRule type="expression" dxfId="2758" priority="2759">
      <formula>$A1712="Plan c/desc s/reajuste"</formula>
    </cfRule>
  </conditionalFormatting>
  <conditionalFormatting sqref="C1708:H1711 L1708:L1711">
    <cfRule type="expression" dxfId="2757" priority="2754">
      <formula>$A1708="Plan revisado"</formula>
    </cfRule>
    <cfRule type="expression" dxfId="2756" priority="2755">
      <formula>$A1708="Advindo"</formula>
    </cfRule>
    <cfRule type="expression" dxfId="2755" priority="2756">
      <formula>$A1708="Ñ Plan s/desconto"</formula>
    </cfRule>
    <cfRule type="expression" dxfId="2754" priority="2757">
      <formula>$A1708="Ñ Plan c/desconto"</formula>
    </cfRule>
    <cfRule type="expression" dxfId="2753" priority="2758">
      <formula>$A1708="Família"</formula>
    </cfRule>
  </conditionalFormatting>
  <conditionalFormatting sqref="C1708:H1711 L1708:L1711">
    <cfRule type="expression" dxfId="2752" priority="2753">
      <formula>$A1708="Plan c/desc s/reajuste"</formula>
    </cfRule>
  </conditionalFormatting>
  <conditionalFormatting sqref="C1705:H1707 L1705:L1707">
    <cfRule type="expression" dxfId="2751" priority="2748">
      <formula>$A1705="Plan revisado"</formula>
    </cfRule>
    <cfRule type="expression" dxfId="2750" priority="2749">
      <formula>$A1705="Advindo"</formula>
    </cfRule>
    <cfRule type="expression" dxfId="2749" priority="2750">
      <formula>$A1705="Ñ Plan s/desconto"</formula>
    </cfRule>
    <cfRule type="expression" dxfId="2748" priority="2751">
      <formula>$A1705="Ñ Plan c/desconto"</formula>
    </cfRule>
    <cfRule type="expression" dxfId="2747" priority="2752">
      <formula>$A1705="Família"</formula>
    </cfRule>
  </conditionalFormatting>
  <conditionalFormatting sqref="C1705:H1707 L1705:L1707">
    <cfRule type="expression" dxfId="2746" priority="2747">
      <formula>$A1705="Plan c/desc s/reajuste"</formula>
    </cfRule>
  </conditionalFormatting>
  <conditionalFormatting sqref="C1701:H1704 L1701:L1704">
    <cfRule type="expression" dxfId="2745" priority="2742">
      <formula>$A1701="Plan revisado"</formula>
    </cfRule>
    <cfRule type="expression" dxfId="2744" priority="2743">
      <formula>$A1701="Advindo"</formula>
    </cfRule>
    <cfRule type="expression" dxfId="2743" priority="2744">
      <formula>$A1701="Ñ Plan s/desconto"</formula>
    </cfRule>
    <cfRule type="expression" dxfId="2742" priority="2745">
      <formula>$A1701="Ñ Plan c/desconto"</formula>
    </cfRule>
    <cfRule type="expression" dxfId="2741" priority="2746">
      <formula>$A1701="Família"</formula>
    </cfRule>
  </conditionalFormatting>
  <conditionalFormatting sqref="C1701:H1704 L1701:L1704">
    <cfRule type="expression" dxfId="2740" priority="2741">
      <formula>$A1701="Plan c/desc s/reajuste"</formula>
    </cfRule>
  </conditionalFormatting>
  <conditionalFormatting sqref="C1697:H1700 L1697:L1700">
    <cfRule type="expression" dxfId="2739" priority="2736">
      <formula>$A1697="Plan revisado"</formula>
    </cfRule>
    <cfRule type="expression" dxfId="2738" priority="2737">
      <formula>$A1697="Advindo"</formula>
    </cfRule>
    <cfRule type="expression" dxfId="2737" priority="2738">
      <formula>$A1697="Ñ Plan s/desconto"</formula>
    </cfRule>
    <cfRule type="expression" dxfId="2736" priority="2739">
      <formula>$A1697="Ñ Plan c/desconto"</formula>
    </cfRule>
    <cfRule type="expression" dxfId="2735" priority="2740">
      <formula>$A1697="Família"</formula>
    </cfRule>
  </conditionalFormatting>
  <conditionalFormatting sqref="C1697:H1700 L1697:L1700">
    <cfRule type="expression" dxfId="2734" priority="2735">
      <formula>$A1697="Plan c/desc s/reajuste"</formula>
    </cfRule>
  </conditionalFormatting>
  <conditionalFormatting sqref="C1693:H1696 L1693:L1696">
    <cfRule type="expression" dxfId="2733" priority="2730">
      <formula>$A1693="Plan revisado"</formula>
    </cfRule>
    <cfRule type="expression" dxfId="2732" priority="2731">
      <formula>$A1693="Advindo"</formula>
    </cfRule>
    <cfRule type="expression" dxfId="2731" priority="2732">
      <formula>$A1693="Ñ Plan s/desconto"</formula>
    </cfRule>
    <cfRule type="expression" dxfId="2730" priority="2733">
      <formula>$A1693="Ñ Plan c/desconto"</formula>
    </cfRule>
    <cfRule type="expression" dxfId="2729" priority="2734">
      <formula>$A1693="Família"</formula>
    </cfRule>
  </conditionalFormatting>
  <conditionalFormatting sqref="C1693:H1696 L1693:L1696">
    <cfRule type="expression" dxfId="2728" priority="2729">
      <formula>$A1693="Plan c/desc s/reajuste"</formula>
    </cfRule>
  </conditionalFormatting>
  <conditionalFormatting sqref="C1689:H1692 L1689:L1692">
    <cfRule type="expression" dxfId="2727" priority="2724">
      <formula>$A1689="Plan revisado"</formula>
    </cfRule>
    <cfRule type="expression" dxfId="2726" priority="2725">
      <formula>$A1689="Advindo"</formula>
    </cfRule>
    <cfRule type="expression" dxfId="2725" priority="2726">
      <formula>$A1689="Ñ Plan s/desconto"</formula>
    </cfRule>
    <cfRule type="expression" dxfId="2724" priority="2727">
      <formula>$A1689="Ñ Plan c/desconto"</formula>
    </cfRule>
    <cfRule type="expression" dxfId="2723" priority="2728">
      <formula>$A1689="Família"</formula>
    </cfRule>
  </conditionalFormatting>
  <conditionalFormatting sqref="C1689:H1692 L1689:L1692">
    <cfRule type="expression" dxfId="2722" priority="2723">
      <formula>$A1689="Plan c/desc s/reajuste"</formula>
    </cfRule>
  </conditionalFormatting>
  <conditionalFormatting sqref="C1685:H1688 L1685:L1688">
    <cfRule type="expression" dxfId="2721" priority="2718">
      <formula>$A1685="Plan revisado"</formula>
    </cfRule>
    <cfRule type="expression" dxfId="2720" priority="2719">
      <formula>$A1685="Advindo"</formula>
    </cfRule>
    <cfRule type="expression" dxfId="2719" priority="2720">
      <formula>$A1685="Ñ Plan s/desconto"</formula>
    </cfRule>
    <cfRule type="expression" dxfId="2718" priority="2721">
      <formula>$A1685="Ñ Plan c/desconto"</formula>
    </cfRule>
    <cfRule type="expression" dxfId="2717" priority="2722">
      <formula>$A1685="Família"</formula>
    </cfRule>
  </conditionalFormatting>
  <conditionalFormatting sqref="C1685:H1688 L1685:L1688">
    <cfRule type="expression" dxfId="2716" priority="2717">
      <formula>$A1685="Plan c/desc s/reajuste"</formula>
    </cfRule>
  </conditionalFormatting>
  <conditionalFormatting sqref="C1682:H1684 L1682:L1684">
    <cfRule type="expression" dxfId="2715" priority="2712">
      <formula>$A1682="Plan revisado"</formula>
    </cfRule>
    <cfRule type="expression" dxfId="2714" priority="2713">
      <formula>$A1682="Advindo"</formula>
    </cfRule>
    <cfRule type="expression" dxfId="2713" priority="2714">
      <formula>$A1682="Ñ Plan s/desconto"</formula>
    </cfRule>
    <cfRule type="expression" dxfId="2712" priority="2715">
      <formula>$A1682="Ñ Plan c/desconto"</formula>
    </cfRule>
    <cfRule type="expression" dxfId="2711" priority="2716">
      <formula>$A1682="Família"</formula>
    </cfRule>
  </conditionalFormatting>
  <conditionalFormatting sqref="C1682:H1684 L1682:L1684">
    <cfRule type="expression" dxfId="2710" priority="2711">
      <formula>$A1682="Plan c/desc s/reajuste"</formula>
    </cfRule>
  </conditionalFormatting>
  <conditionalFormatting sqref="C1678:H1681 L1678:L1681">
    <cfRule type="expression" dxfId="2709" priority="2706">
      <formula>$A1678="Plan revisado"</formula>
    </cfRule>
    <cfRule type="expression" dxfId="2708" priority="2707">
      <formula>$A1678="Advindo"</formula>
    </cfRule>
    <cfRule type="expression" dxfId="2707" priority="2708">
      <formula>$A1678="Ñ Plan s/desconto"</formula>
    </cfRule>
    <cfRule type="expression" dxfId="2706" priority="2709">
      <formula>$A1678="Ñ Plan c/desconto"</formula>
    </cfRule>
    <cfRule type="expression" dxfId="2705" priority="2710">
      <formula>$A1678="Família"</formula>
    </cfRule>
  </conditionalFormatting>
  <conditionalFormatting sqref="C1678:H1681 L1678:L1681">
    <cfRule type="expression" dxfId="2704" priority="2705">
      <formula>$A1678="Plan c/desc s/reajuste"</formula>
    </cfRule>
  </conditionalFormatting>
  <conditionalFormatting sqref="C1674:H1677 L1674:L1677">
    <cfRule type="expression" dxfId="2703" priority="2700">
      <formula>$A1674="Plan revisado"</formula>
    </cfRule>
    <cfRule type="expression" dxfId="2702" priority="2701">
      <formula>$A1674="Advindo"</formula>
    </cfRule>
    <cfRule type="expression" dxfId="2701" priority="2702">
      <formula>$A1674="Ñ Plan s/desconto"</formula>
    </cfRule>
    <cfRule type="expression" dxfId="2700" priority="2703">
      <formula>$A1674="Ñ Plan c/desconto"</formula>
    </cfRule>
    <cfRule type="expression" dxfId="2699" priority="2704">
      <formula>$A1674="Família"</formula>
    </cfRule>
  </conditionalFormatting>
  <conditionalFormatting sqref="C1674:H1677 L1674:L1677">
    <cfRule type="expression" dxfId="2698" priority="2699">
      <formula>$A1674="Plan c/desc s/reajuste"</formula>
    </cfRule>
  </conditionalFormatting>
  <conditionalFormatting sqref="C1670:H1673 L1670:L1673">
    <cfRule type="expression" dxfId="2697" priority="2694">
      <formula>$A1670="Plan revisado"</formula>
    </cfRule>
    <cfRule type="expression" dxfId="2696" priority="2695">
      <formula>$A1670="Advindo"</formula>
    </cfRule>
    <cfRule type="expression" dxfId="2695" priority="2696">
      <formula>$A1670="Ñ Plan s/desconto"</formula>
    </cfRule>
    <cfRule type="expression" dxfId="2694" priority="2697">
      <formula>$A1670="Ñ Plan c/desconto"</formula>
    </cfRule>
    <cfRule type="expression" dxfId="2693" priority="2698">
      <formula>$A1670="Família"</formula>
    </cfRule>
  </conditionalFormatting>
  <conditionalFormatting sqref="C1670:H1673 L1670:L1673">
    <cfRule type="expression" dxfId="2692" priority="2693">
      <formula>$A1670="Plan c/desc s/reajuste"</formula>
    </cfRule>
  </conditionalFormatting>
  <conditionalFormatting sqref="C1667:H1669 L1667:L1669">
    <cfRule type="expression" dxfId="2691" priority="2688">
      <formula>$A1667="Plan revisado"</formula>
    </cfRule>
    <cfRule type="expression" dxfId="2690" priority="2689">
      <formula>$A1667="Advindo"</formula>
    </cfRule>
    <cfRule type="expression" dxfId="2689" priority="2690">
      <formula>$A1667="Ñ Plan s/desconto"</formula>
    </cfRule>
    <cfRule type="expression" dxfId="2688" priority="2691">
      <formula>$A1667="Ñ Plan c/desconto"</formula>
    </cfRule>
    <cfRule type="expression" dxfId="2687" priority="2692">
      <formula>$A1667="Família"</formula>
    </cfRule>
  </conditionalFormatting>
  <conditionalFormatting sqref="C1667:H1669 L1667:L1669">
    <cfRule type="expression" dxfId="2686" priority="2687">
      <formula>$A1667="Plan c/desc s/reajuste"</formula>
    </cfRule>
  </conditionalFormatting>
  <conditionalFormatting sqref="C1663:H1666 L1663:L1666">
    <cfRule type="expression" dxfId="2685" priority="2682">
      <formula>$A1663="Plan revisado"</formula>
    </cfRule>
    <cfRule type="expression" dxfId="2684" priority="2683">
      <formula>$A1663="Advindo"</formula>
    </cfRule>
    <cfRule type="expression" dxfId="2683" priority="2684">
      <formula>$A1663="Ñ Plan s/desconto"</formula>
    </cfRule>
    <cfRule type="expression" dxfId="2682" priority="2685">
      <formula>$A1663="Ñ Plan c/desconto"</formula>
    </cfRule>
    <cfRule type="expression" dxfId="2681" priority="2686">
      <formula>$A1663="Família"</formula>
    </cfRule>
  </conditionalFormatting>
  <conditionalFormatting sqref="C1663:H1666 L1663:L1666">
    <cfRule type="expression" dxfId="2680" priority="2681">
      <formula>$A1663="Plan c/desc s/reajuste"</formula>
    </cfRule>
  </conditionalFormatting>
  <conditionalFormatting sqref="C1659:H1662 L1659:L1662">
    <cfRule type="expression" dxfId="2679" priority="2676">
      <formula>$A1659="Plan revisado"</formula>
    </cfRule>
    <cfRule type="expression" dxfId="2678" priority="2677">
      <formula>$A1659="Advindo"</formula>
    </cfRule>
    <cfRule type="expression" dxfId="2677" priority="2678">
      <formula>$A1659="Ñ Plan s/desconto"</formula>
    </cfRule>
    <cfRule type="expression" dxfId="2676" priority="2679">
      <formula>$A1659="Ñ Plan c/desconto"</formula>
    </cfRule>
    <cfRule type="expression" dxfId="2675" priority="2680">
      <formula>$A1659="Família"</formula>
    </cfRule>
  </conditionalFormatting>
  <conditionalFormatting sqref="C1659:H1662 L1659:L1662">
    <cfRule type="expression" dxfId="2674" priority="2675">
      <formula>$A1659="Plan c/desc s/reajuste"</formula>
    </cfRule>
  </conditionalFormatting>
  <conditionalFormatting sqref="C1655:H1658 L1655:L1658">
    <cfRule type="expression" dxfId="2673" priority="2670">
      <formula>$A1655="Plan revisado"</formula>
    </cfRule>
    <cfRule type="expression" dxfId="2672" priority="2671">
      <formula>$A1655="Advindo"</formula>
    </cfRule>
    <cfRule type="expression" dxfId="2671" priority="2672">
      <formula>$A1655="Ñ Plan s/desconto"</formula>
    </cfRule>
    <cfRule type="expression" dxfId="2670" priority="2673">
      <formula>$A1655="Ñ Plan c/desconto"</formula>
    </cfRule>
    <cfRule type="expression" dxfId="2669" priority="2674">
      <formula>$A1655="Família"</formula>
    </cfRule>
  </conditionalFormatting>
  <conditionalFormatting sqref="C1655:H1658 L1655:L1658">
    <cfRule type="expression" dxfId="2668" priority="2669">
      <formula>$A1655="Plan c/desc s/reajuste"</formula>
    </cfRule>
  </conditionalFormatting>
  <conditionalFormatting sqref="C1652:H1654 L1652:L1654">
    <cfRule type="expression" dxfId="2667" priority="2664">
      <formula>$A1652="Plan revisado"</formula>
    </cfRule>
    <cfRule type="expression" dxfId="2666" priority="2665">
      <formula>$A1652="Advindo"</formula>
    </cfRule>
    <cfRule type="expression" dxfId="2665" priority="2666">
      <formula>$A1652="Ñ Plan s/desconto"</formula>
    </cfRule>
    <cfRule type="expression" dxfId="2664" priority="2667">
      <formula>$A1652="Ñ Plan c/desconto"</formula>
    </cfRule>
    <cfRule type="expression" dxfId="2663" priority="2668">
      <formula>$A1652="Família"</formula>
    </cfRule>
  </conditionalFormatting>
  <conditionalFormatting sqref="C1652:H1654 L1652:L1654">
    <cfRule type="expression" dxfId="2662" priority="2663">
      <formula>$A1652="Plan c/desc s/reajuste"</formula>
    </cfRule>
  </conditionalFormatting>
  <conditionalFormatting sqref="C1648:H1651 L1648:L1651">
    <cfRule type="expression" dxfId="2661" priority="2658">
      <formula>$A1648="Plan revisado"</formula>
    </cfRule>
    <cfRule type="expression" dxfId="2660" priority="2659">
      <formula>$A1648="Advindo"</formula>
    </cfRule>
    <cfRule type="expression" dxfId="2659" priority="2660">
      <formula>$A1648="Ñ Plan s/desconto"</formula>
    </cfRule>
    <cfRule type="expression" dxfId="2658" priority="2661">
      <formula>$A1648="Ñ Plan c/desconto"</formula>
    </cfRule>
    <cfRule type="expression" dxfId="2657" priority="2662">
      <formula>$A1648="Família"</formula>
    </cfRule>
  </conditionalFormatting>
  <conditionalFormatting sqref="C1648:H1651 L1648:L1651">
    <cfRule type="expression" dxfId="2656" priority="2657">
      <formula>$A1648="Plan c/desc s/reajuste"</formula>
    </cfRule>
  </conditionalFormatting>
  <conditionalFormatting sqref="C1644:H1647 L1644:L1647">
    <cfRule type="expression" dxfId="2655" priority="2652">
      <formula>$A1644="Plan revisado"</formula>
    </cfRule>
    <cfRule type="expression" dxfId="2654" priority="2653">
      <formula>$A1644="Advindo"</formula>
    </cfRule>
    <cfRule type="expression" dxfId="2653" priority="2654">
      <formula>$A1644="Ñ Plan s/desconto"</formula>
    </cfRule>
    <cfRule type="expression" dxfId="2652" priority="2655">
      <formula>$A1644="Ñ Plan c/desconto"</formula>
    </cfRule>
    <cfRule type="expression" dxfId="2651" priority="2656">
      <formula>$A1644="Família"</formula>
    </cfRule>
  </conditionalFormatting>
  <conditionalFormatting sqref="C1644:H1647 L1644:L1647">
    <cfRule type="expression" dxfId="2650" priority="2651">
      <formula>$A1644="Plan c/desc s/reajuste"</formula>
    </cfRule>
  </conditionalFormatting>
  <conditionalFormatting sqref="C1641:H1643 L1641:L1643">
    <cfRule type="expression" dxfId="2649" priority="2646">
      <formula>$A1641="Plan revisado"</formula>
    </cfRule>
    <cfRule type="expression" dxfId="2648" priority="2647">
      <formula>$A1641="Advindo"</formula>
    </cfRule>
    <cfRule type="expression" dxfId="2647" priority="2648">
      <formula>$A1641="Ñ Plan s/desconto"</formula>
    </cfRule>
    <cfRule type="expression" dxfId="2646" priority="2649">
      <formula>$A1641="Ñ Plan c/desconto"</formula>
    </cfRule>
    <cfRule type="expression" dxfId="2645" priority="2650">
      <formula>$A1641="Família"</formula>
    </cfRule>
  </conditionalFormatting>
  <conditionalFormatting sqref="C1641:H1643 L1641:L1643">
    <cfRule type="expression" dxfId="2644" priority="2645">
      <formula>$A1641="Plan c/desc s/reajuste"</formula>
    </cfRule>
  </conditionalFormatting>
  <conditionalFormatting sqref="C1639:H1640 L1639:L1640">
    <cfRule type="expression" dxfId="2643" priority="2640">
      <formula>$A1639="Plan revisado"</formula>
    </cfRule>
    <cfRule type="expression" dxfId="2642" priority="2641">
      <formula>$A1639="Advindo"</formula>
    </cfRule>
    <cfRule type="expression" dxfId="2641" priority="2642">
      <formula>$A1639="Ñ Plan s/desconto"</formula>
    </cfRule>
    <cfRule type="expression" dxfId="2640" priority="2643">
      <formula>$A1639="Ñ Plan c/desconto"</formula>
    </cfRule>
    <cfRule type="expression" dxfId="2639" priority="2644">
      <formula>$A1639="Família"</formula>
    </cfRule>
  </conditionalFormatting>
  <conditionalFormatting sqref="C1639:H1640 L1639:L1640">
    <cfRule type="expression" dxfId="2638" priority="2639">
      <formula>$A1639="Plan c/desc s/reajuste"</formula>
    </cfRule>
  </conditionalFormatting>
  <conditionalFormatting sqref="C1635:H1638 L1635:L1638">
    <cfRule type="expression" dxfId="2637" priority="2634">
      <formula>$A1635="Plan revisado"</formula>
    </cfRule>
    <cfRule type="expression" dxfId="2636" priority="2635">
      <formula>$A1635="Advindo"</formula>
    </cfRule>
    <cfRule type="expression" dxfId="2635" priority="2636">
      <formula>$A1635="Ñ Plan s/desconto"</formula>
    </cfRule>
    <cfRule type="expression" dxfId="2634" priority="2637">
      <formula>$A1635="Ñ Plan c/desconto"</formula>
    </cfRule>
    <cfRule type="expression" dxfId="2633" priority="2638">
      <formula>$A1635="Família"</formula>
    </cfRule>
  </conditionalFormatting>
  <conditionalFormatting sqref="C1635:H1638 L1635:L1638">
    <cfRule type="expression" dxfId="2632" priority="2633">
      <formula>$A1635="Plan c/desc s/reajuste"</formula>
    </cfRule>
  </conditionalFormatting>
  <conditionalFormatting sqref="C1632:H1634 L1632:L1634">
    <cfRule type="expression" dxfId="2631" priority="2628">
      <formula>$A1632="Plan revisado"</formula>
    </cfRule>
    <cfRule type="expression" dxfId="2630" priority="2629">
      <formula>$A1632="Advindo"</formula>
    </cfRule>
    <cfRule type="expression" dxfId="2629" priority="2630">
      <formula>$A1632="Ñ Plan s/desconto"</formula>
    </cfRule>
    <cfRule type="expression" dxfId="2628" priority="2631">
      <formula>$A1632="Ñ Plan c/desconto"</formula>
    </cfRule>
    <cfRule type="expression" dxfId="2627" priority="2632">
      <formula>$A1632="Família"</formula>
    </cfRule>
  </conditionalFormatting>
  <conditionalFormatting sqref="C1632:H1634 L1632:L1634">
    <cfRule type="expression" dxfId="2626" priority="2627">
      <formula>$A1632="Plan c/desc s/reajuste"</formula>
    </cfRule>
  </conditionalFormatting>
  <conditionalFormatting sqref="C1628:H1631 L1628:L1631">
    <cfRule type="expression" dxfId="2625" priority="2622">
      <formula>$A1628="Plan revisado"</formula>
    </cfRule>
    <cfRule type="expression" dxfId="2624" priority="2623">
      <formula>$A1628="Advindo"</formula>
    </cfRule>
    <cfRule type="expression" dxfId="2623" priority="2624">
      <formula>$A1628="Ñ Plan s/desconto"</formula>
    </cfRule>
    <cfRule type="expression" dxfId="2622" priority="2625">
      <formula>$A1628="Ñ Plan c/desconto"</formula>
    </cfRule>
    <cfRule type="expression" dxfId="2621" priority="2626">
      <formula>$A1628="Família"</formula>
    </cfRule>
  </conditionalFormatting>
  <conditionalFormatting sqref="C1628:H1631 L1628:L1631">
    <cfRule type="expression" dxfId="2620" priority="2621">
      <formula>$A1628="Plan c/desc s/reajuste"</formula>
    </cfRule>
  </conditionalFormatting>
  <conditionalFormatting sqref="C1624:H1627 L1624:L1627">
    <cfRule type="expression" dxfId="2619" priority="2616">
      <formula>$A1624="Plan revisado"</formula>
    </cfRule>
    <cfRule type="expression" dxfId="2618" priority="2617">
      <formula>$A1624="Advindo"</formula>
    </cfRule>
    <cfRule type="expression" dxfId="2617" priority="2618">
      <formula>$A1624="Ñ Plan s/desconto"</formula>
    </cfRule>
    <cfRule type="expression" dxfId="2616" priority="2619">
      <formula>$A1624="Ñ Plan c/desconto"</formula>
    </cfRule>
    <cfRule type="expression" dxfId="2615" priority="2620">
      <formula>$A1624="Família"</formula>
    </cfRule>
  </conditionalFormatting>
  <conditionalFormatting sqref="C1624:H1627 L1624:L1627">
    <cfRule type="expression" dxfId="2614" priority="2615">
      <formula>$A1624="Plan c/desc s/reajuste"</formula>
    </cfRule>
  </conditionalFormatting>
  <conditionalFormatting sqref="C1621:H1623 L1621:L1623">
    <cfRule type="expression" dxfId="2613" priority="2610">
      <formula>$A1621="Plan revisado"</formula>
    </cfRule>
    <cfRule type="expression" dxfId="2612" priority="2611">
      <formula>$A1621="Advindo"</formula>
    </cfRule>
    <cfRule type="expression" dxfId="2611" priority="2612">
      <formula>$A1621="Ñ Plan s/desconto"</formula>
    </cfRule>
    <cfRule type="expression" dxfId="2610" priority="2613">
      <formula>$A1621="Ñ Plan c/desconto"</formula>
    </cfRule>
    <cfRule type="expression" dxfId="2609" priority="2614">
      <formula>$A1621="Família"</formula>
    </cfRule>
  </conditionalFormatting>
  <conditionalFormatting sqref="C1621:H1623 L1621:L1623">
    <cfRule type="expression" dxfId="2608" priority="2609">
      <formula>$A1621="Plan c/desc s/reajuste"</formula>
    </cfRule>
  </conditionalFormatting>
  <conditionalFormatting sqref="C1617:H1620 L1617:L1620">
    <cfRule type="expression" dxfId="2607" priority="2604">
      <formula>$A1617="Plan revisado"</formula>
    </cfRule>
    <cfRule type="expression" dxfId="2606" priority="2605">
      <formula>$A1617="Advindo"</formula>
    </cfRule>
    <cfRule type="expression" dxfId="2605" priority="2606">
      <formula>$A1617="Ñ Plan s/desconto"</formula>
    </cfRule>
    <cfRule type="expression" dxfId="2604" priority="2607">
      <formula>$A1617="Ñ Plan c/desconto"</formula>
    </cfRule>
    <cfRule type="expression" dxfId="2603" priority="2608">
      <formula>$A1617="Família"</formula>
    </cfRule>
  </conditionalFormatting>
  <conditionalFormatting sqref="C1617:H1620 L1617:L1620">
    <cfRule type="expression" dxfId="2602" priority="2603">
      <formula>$A1617="Plan c/desc s/reajuste"</formula>
    </cfRule>
  </conditionalFormatting>
  <conditionalFormatting sqref="C1614:H1616 L1614:L1616">
    <cfRule type="expression" dxfId="2601" priority="2598">
      <formula>$A1614="Plan revisado"</formula>
    </cfRule>
    <cfRule type="expression" dxfId="2600" priority="2599">
      <formula>$A1614="Advindo"</formula>
    </cfRule>
    <cfRule type="expression" dxfId="2599" priority="2600">
      <formula>$A1614="Ñ Plan s/desconto"</formula>
    </cfRule>
    <cfRule type="expression" dxfId="2598" priority="2601">
      <formula>$A1614="Ñ Plan c/desconto"</formula>
    </cfRule>
    <cfRule type="expression" dxfId="2597" priority="2602">
      <formula>$A1614="Família"</formula>
    </cfRule>
  </conditionalFormatting>
  <conditionalFormatting sqref="C1614:H1616 L1614:L1616">
    <cfRule type="expression" dxfId="2596" priority="2597">
      <formula>$A1614="Plan c/desc s/reajuste"</formula>
    </cfRule>
  </conditionalFormatting>
  <conditionalFormatting sqref="C1610:H1613 L1610:L1613">
    <cfRule type="expression" dxfId="2595" priority="2592">
      <formula>$A1610="Plan revisado"</formula>
    </cfRule>
    <cfRule type="expression" dxfId="2594" priority="2593">
      <formula>$A1610="Advindo"</formula>
    </cfRule>
    <cfRule type="expression" dxfId="2593" priority="2594">
      <formula>$A1610="Ñ Plan s/desconto"</formula>
    </cfRule>
    <cfRule type="expression" dxfId="2592" priority="2595">
      <formula>$A1610="Ñ Plan c/desconto"</formula>
    </cfRule>
    <cfRule type="expression" dxfId="2591" priority="2596">
      <formula>$A1610="Família"</formula>
    </cfRule>
  </conditionalFormatting>
  <conditionalFormatting sqref="C1610:H1613 L1610:L1613">
    <cfRule type="expression" dxfId="2590" priority="2591">
      <formula>$A1610="Plan c/desc s/reajuste"</formula>
    </cfRule>
  </conditionalFormatting>
  <conditionalFormatting sqref="C1606:H1609 L1606:L1609">
    <cfRule type="expression" dxfId="2589" priority="2586">
      <formula>$A1606="Plan revisado"</formula>
    </cfRule>
    <cfRule type="expression" dxfId="2588" priority="2587">
      <formula>$A1606="Advindo"</formula>
    </cfRule>
    <cfRule type="expression" dxfId="2587" priority="2588">
      <formula>$A1606="Ñ Plan s/desconto"</formula>
    </cfRule>
    <cfRule type="expression" dxfId="2586" priority="2589">
      <formula>$A1606="Ñ Plan c/desconto"</formula>
    </cfRule>
    <cfRule type="expression" dxfId="2585" priority="2590">
      <formula>$A1606="Família"</formula>
    </cfRule>
  </conditionalFormatting>
  <conditionalFormatting sqref="C1606:H1609 L1606:L1609">
    <cfRule type="expression" dxfId="2584" priority="2585">
      <formula>$A1606="Plan c/desc s/reajuste"</formula>
    </cfRule>
  </conditionalFormatting>
  <conditionalFormatting sqref="C1603:H1605 L1603:L1605">
    <cfRule type="expression" dxfId="2583" priority="2580">
      <formula>$A1603="Plan revisado"</formula>
    </cfRule>
    <cfRule type="expression" dxfId="2582" priority="2581">
      <formula>$A1603="Advindo"</formula>
    </cfRule>
    <cfRule type="expression" dxfId="2581" priority="2582">
      <formula>$A1603="Ñ Plan s/desconto"</formula>
    </cfRule>
    <cfRule type="expression" dxfId="2580" priority="2583">
      <formula>$A1603="Ñ Plan c/desconto"</formula>
    </cfRule>
    <cfRule type="expression" dxfId="2579" priority="2584">
      <formula>$A1603="Família"</formula>
    </cfRule>
  </conditionalFormatting>
  <conditionalFormatting sqref="C1603:H1605 L1603:L1605">
    <cfRule type="expression" dxfId="2578" priority="2579">
      <formula>$A1603="Plan c/desc s/reajuste"</formula>
    </cfRule>
  </conditionalFormatting>
  <conditionalFormatting sqref="I14">
    <cfRule type="expression" dxfId="2577" priority="2571">
      <formula>$A14="Advindo"</formula>
    </cfRule>
    <cfRule type="expression" dxfId="2576" priority="2572">
      <formula>$A14="Ñ Plan s/desconto"</formula>
    </cfRule>
    <cfRule type="expression" dxfId="2575" priority="2573">
      <formula>$A14="Ñ Plan c/desconto"</formula>
    </cfRule>
    <cfRule type="expression" dxfId="2574" priority="2574">
      <formula>$A14="Família"</formula>
    </cfRule>
  </conditionalFormatting>
  <conditionalFormatting sqref="I332:I475 I1221:I1224 I15:I242 I13 I478:I500 I502:I551 I553:I636 I642:I823">
    <cfRule type="expression" dxfId="2573" priority="2570">
      <formula>$A13="Plan revisado"</formula>
    </cfRule>
    <cfRule type="expression" dxfId="2572" priority="2575">
      <formula>$A13="Advindo"</formula>
    </cfRule>
    <cfRule type="expression" dxfId="2571" priority="2576">
      <formula>$A13="Ñ Plan s/desconto"</formula>
    </cfRule>
    <cfRule type="expression" dxfId="2570" priority="2577">
      <formula>$A13="Ñ Plan c/desconto"</formula>
    </cfRule>
    <cfRule type="expression" dxfId="2569" priority="2578">
      <formula>$A13="Família"</formula>
    </cfRule>
  </conditionalFormatting>
  <conditionalFormatting sqref="I332:I475 I1221:I1224 I13:I242 I478:I500 I502:I551 I553:I636 I642:I823">
    <cfRule type="expression" dxfId="2568" priority="2569">
      <formula>$A13="Plan c/desc s/reajuste"</formula>
    </cfRule>
  </conditionalFormatting>
  <conditionalFormatting sqref="I243:I331">
    <cfRule type="expression" dxfId="2567" priority="2564">
      <formula>$A243="Plan revisado"</formula>
    </cfRule>
    <cfRule type="expression" dxfId="2566" priority="2565">
      <formula>$A243="Advindo"</formula>
    </cfRule>
    <cfRule type="expression" dxfId="2565" priority="2566">
      <formula>$A243="Ñ Plan s/desconto"</formula>
    </cfRule>
    <cfRule type="expression" dxfId="2564" priority="2567">
      <formula>$A243="Ñ Plan c/desconto"</formula>
    </cfRule>
    <cfRule type="expression" dxfId="2563" priority="2568">
      <formula>$A243="Família"</formula>
    </cfRule>
  </conditionalFormatting>
  <conditionalFormatting sqref="I243:I331">
    <cfRule type="expression" dxfId="2562" priority="2563">
      <formula>$A243="Plan c/desc s/reajuste"</formula>
    </cfRule>
  </conditionalFormatting>
  <conditionalFormatting sqref="I1126 I1214:I1220">
    <cfRule type="expression" dxfId="2561" priority="2558">
      <formula>$A1126="Plan revisado"</formula>
    </cfRule>
    <cfRule type="expression" dxfId="2560" priority="2559">
      <formula>$A1126="Advindo"</formula>
    </cfRule>
    <cfRule type="expression" dxfId="2559" priority="2560">
      <formula>$A1126="Ñ Plan s/desconto"</formula>
    </cfRule>
    <cfRule type="expression" dxfId="2558" priority="2561">
      <formula>$A1126="Ñ Plan c/desconto"</formula>
    </cfRule>
    <cfRule type="expression" dxfId="2557" priority="2562">
      <formula>$A1126="Família"</formula>
    </cfRule>
  </conditionalFormatting>
  <conditionalFormatting sqref="I1126 I1214:I1220">
    <cfRule type="expression" dxfId="2556" priority="2557">
      <formula>$A1126="Plan c/desc s/reajuste"</formula>
    </cfRule>
  </conditionalFormatting>
  <conditionalFormatting sqref="I1118:I1125">
    <cfRule type="expression" dxfId="2555" priority="2552">
      <formula>$A1118="Plan revisado"</formula>
    </cfRule>
    <cfRule type="expression" dxfId="2554" priority="2553">
      <formula>$A1118="Advindo"</formula>
    </cfRule>
    <cfRule type="expression" dxfId="2553" priority="2554">
      <formula>$A1118="Ñ Plan s/desconto"</formula>
    </cfRule>
    <cfRule type="expression" dxfId="2552" priority="2555">
      <formula>$A1118="Ñ Plan c/desconto"</formula>
    </cfRule>
    <cfRule type="expression" dxfId="2551" priority="2556">
      <formula>$A1118="Família"</formula>
    </cfRule>
  </conditionalFormatting>
  <conditionalFormatting sqref="I1118:I1125">
    <cfRule type="expression" dxfId="2550" priority="2551">
      <formula>$A1118="Plan c/desc s/reajuste"</formula>
    </cfRule>
  </conditionalFormatting>
  <conditionalFormatting sqref="I1110:I1117">
    <cfRule type="expression" dxfId="2549" priority="2546">
      <formula>$A1110="Plan revisado"</formula>
    </cfRule>
    <cfRule type="expression" dxfId="2548" priority="2547">
      <formula>$A1110="Advindo"</formula>
    </cfRule>
    <cfRule type="expression" dxfId="2547" priority="2548">
      <formula>$A1110="Ñ Plan s/desconto"</formula>
    </cfRule>
    <cfRule type="expression" dxfId="2546" priority="2549">
      <formula>$A1110="Ñ Plan c/desconto"</formula>
    </cfRule>
    <cfRule type="expression" dxfId="2545" priority="2550">
      <formula>$A1110="Família"</formula>
    </cfRule>
  </conditionalFormatting>
  <conditionalFormatting sqref="I1110:I1117">
    <cfRule type="expression" dxfId="2544" priority="2545">
      <formula>$A1110="Plan c/desc s/reajuste"</formula>
    </cfRule>
  </conditionalFormatting>
  <conditionalFormatting sqref="I1102:I1109">
    <cfRule type="expression" dxfId="2543" priority="2540">
      <formula>$A1102="Plan revisado"</formula>
    </cfRule>
    <cfRule type="expression" dxfId="2542" priority="2541">
      <formula>$A1102="Advindo"</formula>
    </cfRule>
    <cfRule type="expression" dxfId="2541" priority="2542">
      <formula>$A1102="Ñ Plan s/desconto"</formula>
    </cfRule>
    <cfRule type="expression" dxfId="2540" priority="2543">
      <formula>$A1102="Ñ Plan c/desconto"</formula>
    </cfRule>
    <cfRule type="expression" dxfId="2539" priority="2544">
      <formula>$A1102="Família"</formula>
    </cfRule>
  </conditionalFormatting>
  <conditionalFormatting sqref="I1102:I1109">
    <cfRule type="expression" dxfId="2538" priority="2539">
      <formula>$A1102="Plan c/desc s/reajuste"</formula>
    </cfRule>
  </conditionalFormatting>
  <conditionalFormatting sqref="I1094:I1101">
    <cfRule type="expression" dxfId="2537" priority="2534">
      <formula>$A1094="Plan revisado"</formula>
    </cfRule>
    <cfRule type="expression" dxfId="2536" priority="2535">
      <formula>$A1094="Advindo"</formula>
    </cfRule>
    <cfRule type="expression" dxfId="2535" priority="2536">
      <formula>$A1094="Ñ Plan s/desconto"</formula>
    </cfRule>
    <cfRule type="expression" dxfId="2534" priority="2537">
      <formula>$A1094="Ñ Plan c/desconto"</formula>
    </cfRule>
    <cfRule type="expression" dxfId="2533" priority="2538">
      <formula>$A1094="Família"</formula>
    </cfRule>
  </conditionalFormatting>
  <conditionalFormatting sqref="I1094:I1101">
    <cfRule type="expression" dxfId="2532" priority="2533">
      <formula>$A1094="Plan c/desc s/reajuste"</formula>
    </cfRule>
  </conditionalFormatting>
  <conditionalFormatting sqref="I1086:I1093">
    <cfRule type="expression" dxfId="2531" priority="2528">
      <formula>$A1086="Plan revisado"</formula>
    </cfRule>
    <cfRule type="expression" dxfId="2530" priority="2529">
      <formula>$A1086="Advindo"</formula>
    </cfRule>
    <cfRule type="expression" dxfId="2529" priority="2530">
      <formula>$A1086="Ñ Plan s/desconto"</formula>
    </cfRule>
    <cfRule type="expression" dxfId="2528" priority="2531">
      <formula>$A1086="Ñ Plan c/desconto"</formula>
    </cfRule>
    <cfRule type="expression" dxfId="2527" priority="2532">
      <formula>$A1086="Família"</formula>
    </cfRule>
  </conditionalFormatting>
  <conditionalFormatting sqref="I1086:I1093">
    <cfRule type="expression" dxfId="2526" priority="2527">
      <formula>$A1086="Plan c/desc s/reajuste"</formula>
    </cfRule>
  </conditionalFormatting>
  <conditionalFormatting sqref="I839:I865 I1085">
    <cfRule type="expression" dxfId="2525" priority="2522">
      <formula>$A839="Plan revisado"</formula>
    </cfRule>
    <cfRule type="expression" dxfId="2524" priority="2523">
      <formula>$A839="Advindo"</formula>
    </cfRule>
    <cfRule type="expression" dxfId="2523" priority="2524">
      <formula>$A839="Ñ Plan s/desconto"</formula>
    </cfRule>
    <cfRule type="expression" dxfId="2522" priority="2525">
      <formula>$A839="Ñ Plan c/desconto"</formula>
    </cfRule>
    <cfRule type="expression" dxfId="2521" priority="2526">
      <formula>$A839="Família"</formula>
    </cfRule>
  </conditionalFormatting>
  <conditionalFormatting sqref="I839:I865 I1085">
    <cfRule type="expression" dxfId="2520" priority="2521">
      <formula>$A839="Plan c/desc s/reajuste"</formula>
    </cfRule>
  </conditionalFormatting>
  <conditionalFormatting sqref="I832:I838">
    <cfRule type="expression" dxfId="2519" priority="2516">
      <formula>$A832="Plan revisado"</formula>
    </cfRule>
    <cfRule type="expression" dxfId="2518" priority="2517">
      <formula>$A832="Advindo"</formula>
    </cfRule>
    <cfRule type="expression" dxfId="2517" priority="2518">
      <formula>$A832="Ñ Plan s/desconto"</formula>
    </cfRule>
    <cfRule type="expression" dxfId="2516" priority="2519">
      <formula>$A832="Ñ Plan c/desconto"</formula>
    </cfRule>
    <cfRule type="expression" dxfId="2515" priority="2520">
      <formula>$A832="Família"</formula>
    </cfRule>
  </conditionalFormatting>
  <conditionalFormatting sqref="I832:I838">
    <cfRule type="expression" dxfId="2514" priority="2515">
      <formula>$A832="Plan c/desc s/reajuste"</formula>
    </cfRule>
  </conditionalFormatting>
  <conditionalFormatting sqref="I824:I831">
    <cfRule type="expression" dxfId="2513" priority="2510">
      <formula>$A824="Plan revisado"</formula>
    </cfRule>
    <cfRule type="expression" dxfId="2512" priority="2511">
      <formula>$A824="Advindo"</formula>
    </cfRule>
    <cfRule type="expression" dxfId="2511" priority="2512">
      <formula>$A824="Ñ Plan s/desconto"</formula>
    </cfRule>
    <cfRule type="expression" dxfId="2510" priority="2513">
      <formula>$A824="Ñ Plan c/desconto"</formula>
    </cfRule>
    <cfRule type="expression" dxfId="2509" priority="2514">
      <formula>$A824="Família"</formula>
    </cfRule>
  </conditionalFormatting>
  <conditionalFormatting sqref="I824:I831">
    <cfRule type="expression" dxfId="2508" priority="2509">
      <formula>$A824="Plan c/desc s/reajuste"</formula>
    </cfRule>
  </conditionalFormatting>
  <conditionalFormatting sqref="I1078:I1084">
    <cfRule type="expression" dxfId="2507" priority="2504">
      <formula>$A1078="Plan revisado"</formula>
    </cfRule>
    <cfRule type="expression" dxfId="2506" priority="2505">
      <formula>$A1078="Advindo"</formula>
    </cfRule>
    <cfRule type="expression" dxfId="2505" priority="2506">
      <formula>$A1078="Ñ Plan s/desconto"</formula>
    </cfRule>
    <cfRule type="expression" dxfId="2504" priority="2507">
      <formula>$A1078="Ñ Plan c/desconto"</formula>
    </cfRule>
    <cfRule type="expression" dxfId="2503" priority="2508">
      <formula>$A1078="Família"</formula>
    </cfRule>
  </conditionalFormatting>
  <conditionalFormatting sqref="I1078:I1084">
    <cfRule type="expression" dxfId="2502" priority="2503">
      <formula>$A1078="Plan c/desc s/reajuste"</formula>
    </cfRule>
  </conditionalFormatting>
  <conditionalFormatting sqref="I1070:I1077">
    <cfRule type="expression" dxfId="2501" priority="2498">
      <formula>$A1070="Plan revisado"</formula>
    </cfRule>
    <cfRule type="expression" dxfId="2500" priority="2499">
      <formula>$A1070="Advindo"</formula>
    </cfRule>
    <cfRule type="expression" dxfId="2499" priority="2500">
      <formula>$A1070="Ñ Plan s/desconto"</formula>
    </cfRule>
    <cfRule type="expression" dxfId="2498" priority="2501">
      <formula>$A1070="Ñ Plan c/desconto"</formula>
    </cfRule>
    <cfRule type="expression" dxfId="2497" priority="2502">
      <formula>$A1070="Família"</formula>
    </cfRule>
  </conditionalFormatting>
  <conditionalFormatting sqref="I1070:I1077">
    <cfRule type="expression" dxfId="2496" priority="2497">
      <formula>$A1070="Plan c/desc s/reajuste"</formula>
    </cfRule>
  </conditionalFormatting>
  <conditionalFormatting sqref="I1062:I1069">
    <cfRule type="expression" dxfId="2495" priority="2492">
      <formula>$A1062="Plan revisado"</formula>
    </cfRule>
    <cfRule type="expression" dxfId="2494" priority="2493">
      <formula>$A1062="Advindo"</formula>
    </cfRule>
    <cfRule type="expression" dxfId="2493" priority="2494">
      <formula>$A1062="Ñ Plan s/desconto"</formula>
    </cfRule>
    <cfRule type="expression" dxfId="2492" priority="2495">
      <formula>$A1062="Ñ Plan c/desconto"</formula>
    </cfRule>
    <cfRule type="expression" dxfId="2491" priority="2496">
      <formula>$A1062="Família"</formula>
    </cfRule>
  </conditionalFormatting>
  <conditionalFormatting sqref="I1062:I1069">
    <cfRule type="expression" dxfId="2490" priority="2491">
      <formula>$A1062="Plan c/desc s/reajuste"</formula>
    </cfRule>
  </conditionalFormatting>
  <conditionalFormatting sqref="I1054:I1061">
    <cfRule type="expression" dxfId="2489" priority="2486">
      <formula>$A1054="Plan revisado"</formula>
    </cfRule>
    <cfRule type="expression" dxfId="2488" priority="2487">
      <formula>$A1054="Advindo"</formula>
    </cfRule>
    <cfRule type="expression" dxfId="2487" priority="2488">
      <formula>$A1054="Ñ Plan s/desconto"</formula>
    </cfRule>
    <cfRule type="expression" dxfId="2486" priority="2489">
      <formula>$A1054="Ñ Plan c/desconto"</formula>
    </cfRule>
    <cfRule type="expression" dxfId="2485" priority="2490">
      <formula>$A1054="Família"</formula>
    </cfRule>
  </conditionalFormatting>
  <conditionalFormatting sqref="I1054:I1061">
    <cfRule type="expression" dxfId="2484" priority="2485">
      <formula>$A1054="Plan c/desc s/reajuste"</formula>
    </cfRule>
  </conditionalFormatting>
  <conditionalFormatting sqref="I1046:I1053">
    <cfRule type="expression" dxfId="2483" priority="2480">
      <formula>$A1046="Plan revisado"</formula>
    </cfRule>
    <cfRule type="expression" dxfId="2482" priority="2481">
      <formula>$A1046="Advindo"</formula>
    </cfRule>
    <cfRule type="expression" dxfId="2481" priority="2482">
      <formula>$A1046="Ñ Plan s/desconto"</formula>
    </cfRule>
    <cfRule type="expression" dxfId="2480" priority="2483">
      <formula>$A1046="Ñ Plan c/desconto"</formula>
    </cfRule>
    <cfRule type="expression" dxfId="2479" priority="2484">
      <formula>$A1046="Família"</formula>
    </cfRule>
  </conditionalFormatting>
  <conditionalFormatting sqref="I1046:I1053">
    <cfRule type="expression" dxfId="2478" priority="2479">
      <formula>$A1046="Plan c/desc s/reajuste"</formula>
    </cfRule>
  </conditionalFormatting>
  <conditionalFormatting sqref="I1038:I1045">
    <cfRule type="expression" dxfId="2477" priority="2474">
      <formula>$A1038="Plan revisado"</formula>
    </cfRule>
    <cfRule type="expression" dxfId="2476" priority="2475">
      <formula>$A1038="Advindo"</formula>
    </cfRule>
    <cfRule type="expression" dxfId="2475" priority="2476">
      <formula>$A1038="Ñ Plan s/desconto"</formula>
    </cfRule>
    <cfRule type="expression" dxfId="2474" priority="2477">
      <formula>$A1038="Ñ Plan c/desconto"</formula>
    </cfRule>
    <cfRule type="expression" dxfId="2473" priority="2478">
      <formula>$A1038="Família"</formula>
    </cfRule>
  </conditionalFormatting>
  <conditionalFormatting sqref="I1038:I1045">
    <cfRule type="expression" dxfId="2472" priority="2473">
      <formula>$A1038="Plan c/desc s/reajuste"</formula>
    </cfRule>
  </conditionalFormatting>
  <conditionalFormatting sqref="I1037">
    <cfRule type="expression" dxfId="2471" priority="2468">
      <formula>$A1037="Plan revisado"</formula>
    </cfRule>
    <cfRule type="expression" dxfId="2470" priority="2469">
      <formula>$A1037="Advindo"</formula>
    </cfRule>
    <cfRule type="expression" dxfId="2469" priority="2470">
      <formula>$A1037="Ñ Plan s/desconto"</formula>
    </cfRule>
    <cfRule type="expression" dxfId="2468" priority="2471">
      <formula>$A1037="Ñ Plan c/desconto"</formula>
    </cfRule>
    <cfRule type="expression" dxfId="2467" priority="2472">
      <formula>$A1037="Família"</formula>
    </cfRule>
  </conditionalFormatting>
  <conditionalFormatting sqref="I1037">
    <cfRule type="expression" dxfId="2466" priority="2467">
      <formula>$A1037="Plan c/desc s/reajuste"</formula>
    </cfRule>
  </conditionalFormatting>
  <conditionalFormatting sqref="I1030:I1036">
    <cfRule type="expression" dxfId="2465" priority="2462">
      <formula>$A1030="Plan revisado"</formula>
    </cfRule>
    <cfRule type="expression" dxfId="2464" priority="2463">
      <formula>$A1030="Advindo"</formula>
    </cfRule>
    <cfRule type="expression" dxfId="2463" priority="2464">
      <formula>$A1030="Ñ Plan s/desconto"</formula>
    </cfRule>
    <cfRule type="expression" dxfId="2462" priority="2465">
      <formula>$A1030="Ñ Plan c/desconto"</formula>
    </cfRule>
    <cfRule type="expression" dxfId="2461" priority="2466">
      <formula>$A1030="Família"</formula>
    </cfRule>
  </conditionalFormatting>
  <conditionalFormatting sqref="I1030:I1036">
    <cfRule type="expression" dxfId="2460" priority="2461">
      <formula>$A1030="Plan c/desc s/reajuste"</formula>
    </cfRule>
  </conditionalFormatting>
  <conditionalFormatting sqref="I1022:I1029">
    <cfRule type="expression" dxfId="2459" priority="2456">
      <formula>$A1022="Plan revisado"</formula>
    </cfRule>
    <cfRule type="expression" dxfId="2458" priority="2457">
      <formula>$A1022="Advindo"</formula>
    </cfRule>
    <cfRule type="expression" dxfId="2457" priority="2458">
      <formula>$A1022="Ñ Plan s/desconto"</formula>
    </cfRule>
    <cfRule type="expression" dxfId="2456" priority="2459">
      <formula>$A1022="Ñ Plan c/desconto"</formula>
    </cfRule>
    <cfRule type="expression" dxfId="2455" priority="2460">
      <formula>$A1022="Família"</formula>
    </cfRule>
  </conditionalFormatting>
  <conditionalFormatting sqref="I1022:I1029">
    <cfRule type="expression" dxfId="2454" priority="2455">
      <formula>$A1022="Plan c/desc s/reajuste"</formula>
    </cfRule>
  </conditionalFormatting>
  <conditionalFormatting sqref="I1014:I1021">
    <cfRule type="expression" dxfId="2453" priority="2450">
      <formula>$A1014="Plan revisado"</formula>
    </cfRule>
    <cfRule type="expression" dxfId="2452" priority="2451">
      <formula>$A1014="Advindo"</formula>
    </cfRule>
    <cfRule type="expression" dxfId="2451" priority="2452">
      <formula>$A1014="Ñ Plan s/desconto"</formula>
    </cfRule>
    <cfRule type="expression" dxfId="2450" priority="2453">
      <formula>$A1014="Ñ Plan c/desconto"</formula>
    </cfRule>
    <cfRule type="expression" dxfId="2449" priority="2454">
      <formula>$A1014="Família"</formula>
    </cfRule>
  </conditionalFormatting>
  <conditionalFormatting sqref="I1014:I1021">
    <cfRule type="expression" dxfId="2448" priority="2449">
      <formula>$A1014="Plan c/desc s/reajuste"</formula>
    </cfRule>
  </conditionalFormatting>
  <conditionalFormatting sqref="I1006:I1013">
    <cfRule type="expression" dxfId="2447" priority="2444">
      <formula>$A1006="Plan revisado"</formula>
    </cfRule>
    <cfRule type="expression" dxfId="2446" priority="2445">
      <formula>$A1006="Advindo"</formula>
    </cfRule>
    <cfRule type="expression" dxfId="2445" priority="2446">
      <formula>$A1006="Ñ Plan s/desconto"</formula>
    </cfRule>
    <cfRule type="expression" dxfId="2444" priority="2447">
      <formula>$A1006="Ñ Plan c/desconto"</formula>
    </cfRule>
    <cfRule type="expression" dxfId="2443" priority="2448">
      <formula>$A1006="Família"</formula>
    </cfRule>
  </conditionalFormatting>
  <conditionalFormatting sqref="I1006:I1013">
    <cfRule type="expression" dxfId="2442" priority="2443">
      <formula>$A1006="Plan c/desc s/reajuste"</formula>
    </cfRule>
  </conditionalFormatting>
  <conditionalFormatting sqref="I998:I1005">
    <cfRule type="expression" dxfId="2441" priority="2438">
      <formula>$A998="Plan revisado"</formula>
    </cfRule>
    <cfRule type="expression" dxfId="2440" priority="2439">
      <formula>$A998="Advindo"</formula>
    </cfRule>
    <cfRule type="expression" dxfId="2439" priority="2440">
      <formula>$A998="Ñ Plan s/desconto"</formula>
    </cfRule>
    <cfRule type="expression" dxfId="2438" priority="2441">
      <formula>$A998="Ñ Plan c/desconto"</formula>
    </cfRule>
    <cfRule type="expression" dxfId="2437" priority="2442">
      <formula>$A998="Família"</formula>
    </cfRule>
  </conditionalFormatting>
  <conditionalFormatting sqref="I998:I1005">
    <cfRule type="expression" dxfId="2436" priority="2437">
      <formula>$A998="Plan c/desc s/reajuste"</formula>
    </cfRule>
  </conditionalFormatting>
  <conditionalFormatting sqref="I990:I997">
    <cfRule type="expression" dxfId="2435" priority="2432">
      <formula>$A990="Plan revisado"</formula>
    </cfRule>
    <cfRule type="expression" dxfId="2434" priority="2433">
      <formula>$A990="Advindo"</formula>
    </cfRule>
    <cfRule type="expression" dxfId="2433" priority="2434">
      <formula>$A990="Ñ Plan s/desconto"</formula>
    </cfRule>
    <cfRule type="expression" dxfId="2432" priority="2435">
      <formula>$A990="Ñ Plan c/desconto"</formula>
    </cfRule>
    <cfRule type="expression" dxfId="2431" priority="2436">
      <formula>$A990="Família"</formula>
    </cfRule>
  </conditionalFormatting>
  <conditionalFormatting sqref="I990:I997">
    <cfRule type="expression" dxfId="2430" priority="2431">
      <formula>$A990="Plan c/desc s/reajuste"</formula>
    </cfRule>
  </conditionalFormatting>
  <conditionalFormatting sqref="I989">
    <cfRule type="expression" dxfId="2429" priority="2426">
      <formula>$A989="Plan revisado"</formula>
    </cfRule>
    <cfRule type="expression" dxfId="2428" priority="2427">
      <formula>$A989="Advindo"</formula>
    </cfRule>
    <cfRule type="expression" dxfId="2427" priority="2428">
      <formula>$A989="Ñ Plan s/desconto"</formula>
    </cfRule>
    <cfRule type="expression" dxfId="2426" priority="2429">
      <formula>$A989="Ñ Plan c/desconto"</formula>
    </cfRule>
    <cfRule type="expression" dxfId="2425" priority="2430">
      <formula>$A989="Família"</formula>
    </cfRule>
  </conditionalFormatting>
  <conditionalFormatting sqref="I989">
    <cfRule type="expression" dxfId="2424" priority="2425">
      <formula>$A989="Plan c/desc s/reajuste"</formula>
    </cfRule>
  </conditionalFormatting>
  <conditionalFormatting sqref="I982:I988">
    <cfRule type="expression" dxfId="2423" priority="2420">
      <formula>$A982="Plan revisado"</formula>
    </cfRule>
    <cfRule type="expression" dxfId="2422" priority="2421">
      <formula>$A982="Advindo"</formula>
    </cfRule>
    <cfRule type="expression" dxfId="2421" priority="2422">
      <formula>$A982="Ñ Plan s/desconto"</formula>
    </cfRule>
    <cfRule type="expression" dxfId="2420" priority="2423">
      <formula>$A982="Ñ Plan c/desconto"</formula>
    </cfRule>
    <cfRule type="expression" dxfId="2419" priority="2424">
      <formula>$A982="Família"</formula>
    </cfRule>
  </conditionalFormatting>
  <conditionalFormatting sqref="I982:I988">
    <cfRule type="expression" dxfId="2418" priority="2419">
      <formula>$A982="Plan c/desc s/reajuste"</formula>
    </cfRule>
  </conditionalFormatting>
  <conditionalFormatting sqref="I974:I981">
    <cfRule type="expression" dxfId="2417" priority="2414">
      <formula>$A974="Plan revisado"</formula>
    </cfRule>
    <cfRule type="expression" dxfId="2416" priority="2415">
      <formula>$A974="Advindo"</formula>
    </cfRule>
    <cfRule type="expression" dxfId="2415" priority="2416">
      <formula>$A974="Ñ Plan s/desconto"</formula>
    </cfRule>
    <cfRule type="expression" dxfId="2414" priority="2417">
      <formula>$A974="Ñ Plan c/desconto"</formula>
    </cfRule>
    <cfRule type="expression" dxfId="2413" priority="2418">
      <formula>$A974="Família"</formula>
    </cfRule>
  </conditionalFormatting>
  <conditionalFormatting sqref="I974:I981">
    <cfRule type="expression" dxfId="2412" priority="2413">
      <formula>$A974="Plan c/desc s/reajuste"</formula>
    </cfRule>
  </conditionalFormatting>
  <conditionalFormatting sqref="I966:I973">
    <cfRule type="expression" dxfId="2411" priority="2408">
      <formula>$A966="Plan revisado"</formula>
    </cfRule>
    <cfRule type="expression" dxfId="2410" priority="2409">
      <formula>$A966="Advindo"</formula>
    </cfRule>
    <cfRule type="expression" dxfId="2409" priority="2410">
      <formula>$A966="Ñ Plan s/desconto"</formula>
    </cfRule>
    <cfRule type="expression" dxfId="2408" priority="2411">
      <formula>$A966="Ñ Plan c/desconto"</formula>
    </cfRule>
    <cfRule type="expression" dxfId="2407" priority="2412">
      <formula>$A966="Família"</formula>
    </cfRule>
  </conditionalFormatting>
  <conditionalFormatting sqref="I966:I973">
    <cfRule type="expression" dxfId="2406" priority="2407">
      <formula>$A966="Plan c/desc s/reajuste"</formula>
    </cfRule>
  </conditionalFormatting>
  <conditionalFormatting sqref="I958:I965">
    <cfRule type="expression" dxfId="2405" priority="2402">
      <formula>$A958="Plan revisado"</formula>
    </cfRule>
    <cfRule type="expression" dxfId="2404" priority="2403">
      <formula>$A958="Advindo"</formula>
    </cfRule>
    <cfRule type="expression" dxfId="2403" priority="2404">
      <formula>$A958="Ñ Plan s/desconto"</formula>
    </cfRule>
    <cfRule type="expression" dxfId="2402" priority="2405">
      <formula>$A958="Ñ Plan c/desconto"</formula>
    </cfRule>
    <cfRule type="expression" dxfId="2401" priority="2406">
      <formula>$A958="Família"</formula>
    </cfRule>
  </conditionalFormatting>
  <conditionalFormatting sqref="I958:I965">
    <cfRule type="expression" dxfId="2400" priority="2401">
      <formula>$A958="Plan c/desc s/reajuste"</formula>
    </cfRule>
  </conditionalFormatting>
  <conditionalFormatting sqref="I950:I957">
    <cfRule type="expression" dxfId="2399" priority="2396">
      <formula>$A950="Plan revisado"</formula>
    </cfRule>
    <cfRule type="expression" dxfId="2398" priority="2397">
      <formula>$A950="Advindo"</formula>
    </cfRule>
    <cfRule type="expression" dxfId="2397" priority="2398">
      <formula>$A950="Ñ Plan s/desconto"</formula>
    </cfRule>
    <cfRule type="expression" dxfId="2396" priority="2399">
      <formula>$A950="Ñ Plan c/desconto"</formula>
    </cfRule>
    <cfRule type="expression" dxfId="2395" priority="2400">
      <formula>$A950="Família"</formula>
    </cfRule>
  </conditionalFormatting>
  <conditionalFormatting sqref="I950:I957">
    <cfRule type="expression" dxfId="2394" priority="2395">
      <formula>$A950="Plan c/desc s/reajuste"</formula>
    </cfRule>
  </conditionalFormatting>
  <conditionalFormatting sqref="I942:I949">
    <cfRule type="expression" dxfId="2393" priority="2390">
      <formula>$A942="Plan revisado"</formula>
    </cfRule>
    <cfRule type="expression" dxfId="2392" priority="2391">
      <formula>$A942="Advindo"</formula>
    </cfRule>
    <cfRule type="expression" dxfId="2391" priority="2392">
      <formula>$A942="Ñ Plan s/desconto"</formula>
    </cfRule>
    <cfRule type="expression" dxfId="2390" priority="2393">
      <formula>$A942="Ñ Plan c/desconto"</formula>
    </cfRule>
    <cfRule type="expression" dxfId="2389" priority="2394">
      <formula>$A942="Família"</formula>
    </cfRule>
  </conditionalFormatting>
  <conditionalFormatting sqref="I942:I949">
    <cfRule type="expression" dxfId="2388" priority="2389">
      <formula>$A942="Plan c/desc s/reajuste"</formula>
    </cfRule>
  </conditionalFormatting>
  <conditionalFormatting sqref="I941">
    <cfRule type="expression" dxfId="2387" priority="2384">
      <formula>$A941="Plan revisado"</formula>
    </cfRule>
    <cfRule type="expression" dxfId="2386" priority="2385">
      <formula>$A941="Advindo"</formula>
    </cfRule>
    <cfRule type="expression" dxfId="2385" priority="2386">
      <formula>$A941="Ñ Plan s/desconto"</formula>
    </cfRule>
    <cfRule type="expression" dxfId="2384" priority="2387">
      <formula>$A941="Ñ Plan c/desconto"</formula>
    </cfRule>
    <cfRule type="expression" dxfId="2383" priority="2388">
      <formula>$A941="Família"</formula>
    </cfRule>
  </conditionalFormatting>
  <conditionalFormatting sqref="I941">
    <cfRule type="expression" dxfId="2382" priority="2383">
      <formula>$A941="Plan c/desc s/reajuste"</formula>
    </cfRule>
  </conditionalFormatting>
  <conditionalFormatting sqref="I940">
    <cfRule type="expression" dxfId="2381" priority="2378">
      <formula>$A940="Plan revisado"</formula>
    </cfRule>
    <cfRule type="expression" dxfId="2380" priority="2379">
      <formula>$A940="Advindo"</formula>
    </cfRule>
    <cfRule type="expression" dxfId="2379" priority="2380">
      <formula>$A940="Ñ Plan s/desconto"</formula>
    </cfRule>
    <cfRule type="expression" dxfId="2378" priority="2381">
      <formula>$A940="Ñ Plan c/desconto"</formula>
    </cfRule>
    <cfRule type="expression" dxfId="2377" priority="2382">
      <formula>$A940="Família"</formula>
    </cfRule>
  </conditionalFormatting>
  <conditionalFormatting sqref="I940">
    <cfRule type="expression" dxfId="2376" priority="2377">
      <formula>$A940="Plan c/desc s/reajuste"</formula>
    </cfRule>
  </conditionalFormatting>
  <conditionalFormatting sqref="I932:I939">
    <cfRule type="expression" dxfId="2375" priority="2372">
      <formula>$A932="Plan revisado"</formula>
    </cfRule>
    <cfRule type="expression" dxfId="2374" priority="2373">
      <formula>$A932="Advindo"</formula>
    </cfRule>
    <cfRule type="expression" dxfId="2373" priority="2374">
      <formula>$A932="Ñ Plan s/desconto"</formula>
    </cfRule>
    <cfRule type="expression" dxfId="2372" priority="2375">
      <formula>$A932="Ñ Plan c/desconto"</formula>
    </cfRule>
    <cfRule type="expression" dxfId="2371" priority="2376">
      <formula>$A932="Família"</formula>
    </cfRule>
  </conditionalFormatting>
  <conditionalFormatting sqref="I932:I939">
    <cfRule type="expression" dxfId="2370" priority="2371">
      <formula>$A932="Plan c/desc s/reajuste"</formula>
    </cfRule>
  </conditionalFormatting>
  <conditionalFormatting sqref="I924:I931">
    <cfRule type="expression" dxfId="2369" priority="2366">
      <formula>$A924="Plan revisado"</formula>
    </cfRule>
    <cfRule type="expression" dxfId="2368" priority="2367">
      <formula>$A924="Advindo"</formula>
    </cfRule>
    <cfRule type="expression" dxfId="2367" priority="2368">
      <formula>$A924="Ñ Plan s/desconto"</formula>
    </cfRule>
    <cfRule type="expression" dxfId="2366" priority="2369">
      <formula>$A924="Ñ Plan c/desconto"</formula>
    </cfRule>
    <cfRule type="expression" dxfId="2365" priority="2370">
      <formula>$A924="Família"</formula>
    </cfRule>
  </conditionalFormatting>
  <conditionalFormatting sqref="I924:I931">
    <cfRule type="expression" dxfId="2364" priority="2365">
      <formula>$A924="Plan c/desc s/reajuste"</formula>
    </cfRule>
  </conditionalFormatting>
  <conditionalFormatting sqref="I916:I923">
    <cfRule type="expression" dxfId="2363" priority="2360">
      <formula>$A916="Plan revisado"</formula>
    </cfRule>
    <cfRule type="expression" dxfId="2362" priority="2361">
      <formula>$A916="Advindo"</formula>
    </cfRule>
    <cfRule type="expression" dxfId="2361" priority="2362">
      <formula>$A916="Ñ Plan s/desconto"</formula>
    </cfRule>
    <cfRule type="expression" dxfId="2360" priority="2363">
      <formula>$A916="Ñ Plan c/desconto"</formula>
    </cfRule>
    <cfRule type="expression" dxfId="2359" priority="2364">
      <formula>$A916="Família"</formula>
    </cfRule>
  </conditionalFormatting>
  <conditionalFormatting sqref="I916:I923">
    <cfRule type="expression" dxfId="2358" priority="2359">
      <formula>$A916="Plan c/desc s/reajuste"</formula>
    </cfRule>
  </conditionalFormatting>
  <conditionalFormatting sqref="I915">
    <cfRule type="expression" dxfId="2357" priority="2354">
      <formula>$A915="Plan revisado"</formula>
    </cfRule>
    <cfRule type="expression" dxfId="2356" priority="2355">
      <formula>$A915="Advindo"</formula>
    </cfRule>
    <cfRule type="expression" dxfId="2355" priority="2356">
      <formula>$A915="Ñ Plan s/desconto"</formula>
    </cfRule>
    <cfRule type="expression" dxfId="2354" priority="2357">
      <formula>$A915="Ñ Plan c/desconto"</formula>
    </cfRule>
    <cfRule type="expression" dxfId="2353" priority="2358">
      <formula>$A915="Família"</formula>
    </cfRule>
  </conditionalFormatting>
  <conditionalFormatting sqref="I915">
    <cfRule type="expression" dxfId="2352" priority="2353">
      <formula>$A915="Plan c/desc s/reajuste"</formula>
    </cfRule>
  </conditionalFormatting>
  <conditionalFormatting sqref="I907:I908 I910:I914">
    <cfRule type="expression" dxfId="2351" priority="2348">
      <formula>$A907="Plan revisado"</formula>
    </cfRule>
    <cfRule type="expression" dxfId="2350" priority="2349">
      <formula>$A907="Advindo"</formula>
    </cfRule>
    <cfRule type="expression" dxfId="2349" priority="2350">
      <formula>$A907="Ñ Plan s/desconto"</formula>
    </cfRule>
    <cfRule type="expression" dxfId="2348" priority="2351">
      <formula>$A907="Ñ Plan c/desconto"</formula>
    </cfRule>
    <cfRule type="expression" dxfId="2347" priority="2352">
      <formula>$A907="Família"</formula>
    </cfRule>
  </conditionalFormatting>
  <conditionalFormatting sqref="I907:I908 I910:I914">
    <cfRule type="expression" dxfId="2346" priority="2347">
      <formula>$A907="Plan c/desc s/reajuste"</formula>
    </cfRule>
  </conditionalFormatting>
  <conditionalFormatting sqref="I899:I906">
    <cfRule type="expression" dxfId="2345" priority="2342">
      <formula>$A899="Plan revisado"</formula>
    </cfRule>
    <cfRule type="expression" dxfId="2344" priority="2343">
      <formula>$A899="Advindo"</formula>
    </cfRule>
    <cfRule type="expression" dxfId="2343" priority="2344">
      <formula>$A899="Ñ Plan s/desconto"</formula>
    </cfRule>
    <cfRule type="expression" dxfId="2342" priority="2345">
      <formula>$A899="Ñ Plan c/desconto"</formula>
    </cfRule>
    <cfRule type="expression" dxfId="2341" priority="2346">
      <formula>$A899="Família"</formula>
    </cfRule>
  </conditionalFormatting>
  <conditionalFormatting sqref="I899:I906">
    <cfRule type="expression" dxfId="2340" priority="2341">
      <formula>$A899="Plan c/desc s/reajuste"</formula>
    </cfRule>
  </conditionalFormatting>
  <conditionalFormatting sqref="I891:I898">
    <cfRule type="expression" dxfId="2339" priority="2336">
      <formula>$A891="Plan revisado"</formula>
    </cfRule>
    <cfRule type="expression" dxfId="2338" priority="2337">
      <formula>$A891="Advindo"</formula>
    </cfRule>
    <cfRule type="expression" dxfId="2337" priority="2338">
      <formula>$A891="Ñ Plan s/desconto"</formula>
    </cfRule>
    <cfRule type="expression" dxfId="2336" priority="2339">
      <formula>$A891="Ñ Plan c/desconto"</formula>
    </cfRule>
    <cfRule type="expression" dxfId="2335" priority="2340">
      <formula>$A891="Família"</formula>
    </cfRule>
  </conditionalFormatting>
  <conditionalFormatting sqref="I891:I898">
    <cfRule type="expression" dxfId="2334" priority="2335">
      <formula>$A891="Plan c/desc s/reajuste"</formula>
    </cfRule>
  </conditionalFormatting>
  <conditionalFormatting sqref="I883:I890">
    <cfRule type="expression" dxfId="2333" priority="2330">
      <formula>$A883="Plan revisado"</formula>
    </cfRule>
    <cfRule type="expression" dxfId="2332" priority="2331">
      <formula>$A883="Advindo"</formula>
    </cfRule>
    <cfRule type="expression" dxfId="2331" priority="2332">
      <formula>$A883="Ñ Plan s/desconto"</formula>
    </cfRule>
    <cfRule type="expression" dxfId="2330" priority="2333">
      <formula>$A883="Ñ Plan c/desconto"</formula>
    </cfRule>
    <cfRule type="expression" dxfId="2329" priority="2334">
      <formula>$A883="Família"</formula>
    </cfRule>
  </conditionalFormatting>
  <conditionalFormatting sqref="I883:I890">
    <cfRule type="expression" dxfId="2328" priority="2329">
      <formula>$A883="Plan c/desc s/reajuste"</formula>
    </cfRule>
  </conditionalFormatting>
  <conditionalFormatting sqref="I875:I882">
    <cfRule type="expression" dxfId="2327" priority="2324">
      <formula>$A875="Plan revisado"</formula>
    </cfRule>
    <cfRule type="expression" dxfId="2326" priority="2325">
      <formula>$A875="Advindo"</formula>
    </cfRule>
    <cfRule type="expression" dxfId="2325" priority="2326">
      <formula>$A875="Ñ Plan s/desconto"</formula>
    </cfRule>
    <cfRule type="expression" dxfId="2324" priority="2327">
      <formula>$A875="Ñ Plan c/desconto"</formula>
    </cfRule>
    <cfRule type="expression" dxfId="2323" priority="2328">
      <formula>$A875="Família"</formula>
    </cfRule>
  </conditionalFormatting>
  <conditionalFormatting sqref="I875:I882">
    <cfRule type="expression" dxfId="2322" priority="2323">
      <formula>$A875="Plan c/desc s/reajuste"</formula>
    </cfRule>
  </conditionalFormatting>
  <conditionalFormatting sqref="I867:I874">
    <cfRule type="expression" dxfId="2321" priority="2318">
      <formula>$A867="Plan revisado"</formula>
    </cfRule>
    <cfRule type="expression" dxfId="2320" priority="2319">
      <formula>$A867="Advindo"</formula>
    </cfRule>
    <cfRule type="expression" dxfId="2319" priority="2320">
      <formula>$A867="Ñ Plan s/desconto"</formula>
    </cfRule>
    <cfRule type="expression" dxfId="2318" priority="2321">
      <formula>$A867="Ñ Plan c/desconto"</formula>
    </cfRule>
    <cfRule type="expression" dxfId="2317" priority="2322">
      <formula>$A867="Família"</formula>
    </cfRule>
  </conditionalFormatting>
  <conditionalFormatting sqref="I867:I874">
    <cfRule type="expression" dxfId="2316" priority="2317">
      <formula>$A867="Plan c/desc s/reajuste"</formula>
    </cfRule>
  </conditionalFormatting>
  <conditionalFormatting sqref="I866">
    <cfRule type="expression" dxfId="2315" priority="2312">
      <formula>$A866="Plan revisado"</formula>
    </cfRule>
    <cfRule type="expression" dxfId="2314" priority="2313">
      <formula>$A866="Advindo"</formula>
    </cfRule>
    <cfRule type="expression" dxfId="2313" priority="2314">
      <formula>$A866="Ñ Plan s/desconto"</formula>
    </cfRule>
    <cfRule type="expression" dxfId="2312" priority="2315">
      <formula>$A866="Ñ Plan c/desconto"</formula>
    </cfRule>
    <cfRule type="expression" dxfId="2311" priority="2316">
      <formula>$A866="Família"</formula>
    </cfRule>
  </conditionalFormatting>
  <conditionalFormatting sqref="I866">
    <cfRule type="expression" dxfId="2310" priority="2311">
      <formula>$A866="Plan c/desc s/reajuste"</formula>
    </cfRule>
  </conditionalFormatting>
  <conditionalFormatting sqref="I1206:I1213">
    <cfRule type="expression" dxfId="2309" priority="2306">
      <formula>$A1206="Plan revisado"</formula>
    </cfRule>
    <cfRule type="expression" dxfId="2308" priority="2307">
      <formula>$A1206="Advindo"</formula>
    </cfRule>
    <cfRule type="expression" dxfId="2307" priority="2308">
      <formula>$A1206="Ñ Plan s/desconto"</formula>
    </cfRule>
    <cfRule type="expression" dxfId="2306" priority="2309">
      <formula>$A1206="Ñ Plan c/desconto"</formula>
    </cfRule>
    <cfRule type="expression" dxfId="2305" priority="2310">
      <formula>$A1206="Família"</formula>
    </cfRule>
  </conditionalFormatting>
  <conditionalFormatting sqref="I1206:I1213">
    <cfRule type="expression" dxfId="2304" priority="2305">
      <formula>$A1206="Plan c/desc s/reajuste"</formula>
    </cfRule>
  </conditionalFormatting>
  <conditionalFormatting sqref="I1199:I1205">
    <cfRule type="expression" dxfId="2303" priority="2300">
      <formula>$A1199="Plan revisado"</formula>
    </cfRule>
    <cfRule type="expression" dxfId="2302" priority="2301">
      <formula>$A1199="Advindo"</formula>
    </cfRule>
    <cfRule type="expression" dxfId="2301" priority="2302">
      <formula>$A1199="Ñ Plan s/desconto"</formula>
    </cfRule>
    <cfRule type="expression" dxfId="2300" priority="2303">
      <formula>$A1199="Ñ Plan c/desconto"</formula>
    </cfRule>
    <cfRule type="expression" dxfId="2299" priority="2304">
      <formula>$A1199="Família"</formula>
    </cfRule>
  </conditionalFormatting>
  <conditionalFormatting sqref="I1199:I1205">
    <cfRule type="expression" dxfId="2298" priority="2299">
      <formula>$A1199="Plan c/desc s/reajuste"</formula>
    </cfRule>
  </conditionalFormatting>
  <conditionalFormatting sqref="I1149:I1151 I1197:I1198">
    <cfRule type="expression" dxfId="2297" priority="2294">
      <formula>$A1149="Plan revisado"</formula>
    </cfRule>
    <cfRule type="expression" dxfId="2296" priority="2295">
      <formula>$A1149="Advindo"</formula>
    </cfRule>
    <cfRule type="expression" dxfId="2295" priority="2296">
      <formula>$A1149="Ñ Plan s/desconto"</formula>
    </cfRule>
    <cfRule type="expression" dxfId="2294" priority="2297">
      <formula>$A1149="Ñ Plan c/desconto"</formula>
    </cfRule>
    <cfRule type="expression" dxfId="2293" priority="2298">
      <formula>$A1149="Família"</formula>
    </cfRule>
  </conditionalFormatting>
  <conditionalFormatting sqref="I1149:I1151 I1197:I1198">
    <cfRule type="expression" dxfId="2292" priority="2293">
      <formula>$A1149="Plan c/desc s/reajuste"</formula>
    </cfRule>
  </conditionalFormatting>
  <conditionalFormatting sqref="I1142:I1148">
    <cfRule type="expression" dxfId="2291" priority="2288">
      <formula>$A1142="Plan revisado"</formula>
    </cfRule>
    <cfRule type="expression" dxfId="2290" priority="2289">
      <formula>$A1142="Advindo"</formula>
    </cfRule>
    <cfRule type="expression" dxfId="2289" priority="2290">
      <formula>$A1142="Ñ Plan s/desconto"</formula>
    </cfRule>
    <cfRule type="expression" dxfId="2288" priority="2291">
      <formula>$A1142="Ñ Plan c/desconto"</formula>
    </cfRule>
    <cfRule type="expression" dxfId="2287" priority="2292">
      <formula>$A1142="Família"</formula>
    </cfRule>
  </conditionalFormatting>
  <conditionalFormatting sqref="I1142:I1148">
    <cfRule type="expression" dxfId="2286" priority="2287">
      <formula>$A1142="Plan c/desc s/reajuste"</formula>
    </cfRule>
  </conditionalFormatting>
  <conditionalFormatting sqref="I1134:I1141">
    <cfRule type="expression" dxfId="2285" priority="2282">
      <formula>$A1134="Plan revisado"</formula>
    </cfRule>
    <cfRule type="expression" dxfId="2284" priority="2283">
      <formula>$A1134="Advindo"</formula>
    </cfRule>
    <cfRule type="expression" dxfId="2283" priority="2284">
      <formula>$A1134="Ñ Plan s/desconto"</formula>
    </cfRule>
    <cfRule type="expression" dxfId="2282" priority="2285">
      <formula>$A1134="Ñ Plan c/desconto"</formula>
    </cfRule>
    <cfRule type="expression" dxfId="2281" priority="2286">
      <formula>$A1134="Família"</formula>
    </cfRule>
  </conditionalFormatting>
  <conditionalFormatting sqref="I1134:I1141">
    <cfRule type="expression" dxfId="2280" priority="2281">
      <formula>$A1134="Plan c/desc s/reajuste"</formula>
    </cfRule>
  </conditionalFormatting>
  <conditionalFormatting sqref="I1127:I1133">
    <cfRule type="expression" dxfId="2279" priority="2276">
      <formula>$A1127="Plan revisado"</formula>
    </cfRule>
    <cfRule type="expression" dxfId="2278" priority="2277">
      <formula>$A1127="Advindo"</formula>
    </cfRule>
    <cfRule type="expression" dxfId="2277" priority="2278">
      <formula>$A1127="Ñ Plan s/desconto"</formula>
    </cfRule>
    <cfRule type="expression" dxfId="2276" priority="2279">
      <formula>$A1127="Ñ Plan c/desconto"</formula>
    </cfRule>
    <cfRule type="expression" dxfId="2275" priority="2280">
      <formula>$A1127="Família"</formula>
    </cfRule>
  </conditionalFormatting>
  <conditionalFormatting sqref="I1127:I1133">
    <cfRule type="expression" dxfId="2274" priority="2275">
      <formula>$A1127="Plan c/desc s/reajuste"</formula>
    </cfRule>
  </conditionalFormatting>
  <conditionalFormatting sqref="I1195:I1196">
    <cfRule type="expression" dxfId="2273" priority="2270">
      <formula>$A1195="Plan revisado"</formula>
    </cfRule>
    <cfRule type="expression" dxfId="2272" priority="2271">
      <formula>$A1195="Advindo"</formula>
    </cfRule>
    <cfRule type="expression" dxfId="2271" priority="2272">
      <formula>$A1195="Ñ Plan s/desconto"</formula>
    </cfRule>
    <cfRule type="expression" dxfId="2270" priority="2273">
      <formula>$A1195="Ñ Plan c/desconto"</formula>
    </cfRule>
    <cfRule type="expression" dxfId="2269" priority="2274">
      <formula>$A1195="Família"</formula>
    </cfRule>
  </conditionalFormatting>
  <conditionalFormatting sqref="I1195:I1196">
    <cfRule type="expression" dxfId="2268" priority="2269">
      <formula>$A1195="Plan c/desc s/reajuste"</formula>
    </cfRule>
  </conditionalFormatting>
  <conditionalFormatting sqref="I1188:I1194">
    <cfRule type="expression" dxfId="2267" priority="2264">
      <formula>$A1188="Plan revisado"</formula>
    </cfRule>
    <cfRule type="expression" dxfId="2266" priority="2265">
      <formula>$A1188="Advindo"</formula>
    </cfRule>
    <cfRule type="expression" dxfId="2265" priority="2266">
      <formula>$A1188="Ñ Plan s/desconto"</formula>
    </cfRule>
    <cfRule type="expression" dxfId="2264" priority="2267">
      <formula>$A1188="Ñ Plan c/desconto"</formula>
    </cfRule>
    <cfRule type="expression" dxfId="2263" priority="2268">
      <formula>$A1188="Família"</formula>
    </cfRule>
  </conditionalFormatting>
  <conditionalFormatting sqref="I1188:I1194">
    <cfRule type="expression" dxfId="2262" priority="2263">
      <formula>$A1188="Plan c/desc s/reajuste"</formula>
    </cfRule>
  </conditionalFormatting>
  <conditionalFormatting sqref="I1186:I1187">
    <cfRule type="expression" dxfId="2261" priority="2258">
      <formula>$A1186="Plan revisado"</formula>
    </cfRule>
    <cfRule type="expression" dxfId="2260" priority="2259">
      <formula>$A1186="Advindo"</formula>
    </cfRule>
    <cfRule type="expression" dxfId="2259" priority="2260">
      <formula>$A1186="Ñ Plan s/desconto"</formula>
    </cfRule>
    <cfRule type="expression" dxfId="2258" priority="2261">
      <formula>$A1186="Ñ Plan c/desconto"</formula>
    </cfRule>
    <cfRule type="expression" dxfId="2257" priority="2262">
      <formula>$A1186="Família"</formula>
    </cfRule>
  </conditionalFormatting>
  <conditionalFormatting sqref="I1186:I1187">
    <cfRule type="expression" dxfId="2256" priority="2257">
      <formula>$A1186="Plan c/desc s/reajuste"</formula>
    </cfRule>
  </conditionalFormatting>
  <conditionalFormatting sqref="I1180:I1185">
    <cfRule type="expression" dxfId="2255" priority="2252">
      <formula>$A1180="Plan revisado"</formula>
    </cfRule>
    <cfRule type="expression" dxfId="2254" priority="2253">
      <formula>$A1180="Advindo"</formula>
    </cfRule>
    <cfRule type="expression" dxfId="2253" priority="2254">
      <formula>$A1180="Ñ Plan s/desconto"</formula>
    </cfRule>
    <cfRule type="expression" dxfId="2252" priority="2255">
      <formula>$A1180="Ñ Plan c/desconto"</formula>
    </cfRule>
    <cfRule type="expression" dxfId="2251" priority="2256">
      <formula>$A1180="Família"</formula>
    </cfRule>
  </conditionalFormatting>
  <conditionalFormatting sqref="I1180:I1185">
    <cfRule type="expression" dxfId="2250" priority="2251">
      <formula>$A1180="Plan c/desc s/reajuste"</formula>
    </cfRule>
  </conditionalFormatting>
  <conditionalFormatting sqref="I1172:I1179">
    <cfRule type="expression" dxfId="2249" priority="2246">
      <formula>$A1172="Plan revisado"</formula>
    </cfRule>
    <cfRule type="expression" dxfId="2248" priority="2247">
      <formula>$A1172="Advindo"</formula>
    </cfRule>
    <cfRule type="expression" dxfId="2247" priority="2248">
      <formula>$A1172="Ñ Plan s/desconto"</formula>
    </cfRule>
    <cfRule type="expression" dxfId="2246" priority="2249">
      <formula>$A1172="Ñ Plan c/desconto"</formula>
    </cfRule>
    <cfRule type="expression" dxfId="2245" priority="2250">
      <formula>$A1172="Família"</formula>
    </cfRule>
  </conditionalFormatting>
  <conditionalFormatting sqref="I1172:I1179">
    <cfRule type="expression" dxfId="2244" priority="2245">
      <formula>$A1172="Plan c/desc s/reajuste"</formula>
    </cfRule>
  </conditionalFormatting>
  <conditionalFormatting sqref="I1165:I1171">
    <cfRule type="expression" dxfId="2243" priority="2240">
      <formula>$A1165="Plan revisado"</formula>
    </cfRule>
    <cfRule type="expression" dxfId="2242" priority="2241">
      <formula>$A1165="Advindo"</formula>
    </cfRule>
    <cfRule type="expression" dxfId="2241" priority="2242">
      <formula>$A1165="Ñ Plan s/desconto"</formula>
    </cfRule>
    <cfRule type="expression" dxfId="2240" priority="2243">
      <formula>$A1165="Ñ Plan c/desconto"</formula>
    </cfRule>
    <cfRule type="expression" dxfId="2239" priority="2244">
      <formula>$A1165="Família"</formula>
    </cfRule>
  </conditionalFormatting>
  <conditionalFormatting sqref="I1165:I1171">
    <cfRule type="expression" dxfId="2238" priority="2239">
      <formula>$A1165="Plan c/desc s/reajuste"</formula>
    </cfRule>
  </conditionalFormatting>
  <conditionalFormatting sqref="I1163:I1164">
    <cfRule type="expression" dxfId="2237" priority="2234">
      <formula>$A1163="Plan revisado"</formula>
    </cfRule>
    <cfRule type="expression" dxfId="2236" priority="2235">
      <formula>$A1163="Advindo"</formula>
    </cfRule>
    <cfRule type="expression" dxfId="2235" priority="2236">
      <formula>$A1163="Ñ Plan s/desconto"</formula>
    </cfRule>
    <cfRule type="expression" dxfId="2234" priority="2237">
      <formula>$A1163="Ñ Plan c/desconto"</formula>
    </cfRule>
    <cfRule type="expression" dxfId="2233" priority="2238">
      <formula>$A1163="Família"</formula>
    </cfRule>
  </conditionalFormatting>
  <conditionalFormatting sqref="I1163:I1164">
    <cfRule type="expression" dxfId="2232" priority="2233">
      <formula>$A1163="Plan c/desc s/reajuste"</formula>
    </cfRule>
  </conditionalFormatting>
  <conditionalFormatting sqref="I1161:I1162">
    <cfRule type="expression" dxfId="2231" priority="2228">
      <formula>$A1161="Plan revisado"</formula>
    </cfRule>
    <cfRule type="expression" dxfId="2230" priority="2229">
      <formula>$A1161="Advindo"</formula>
    </cfRule>
    <cfRule type="expression" dxfId="2229" priority="2230">
      <formula>$A1161="Ñ Plan s/desconto"</formula>
    </cfRule>
    <cfRule type="expression" dxfId="2228" priority="2231">
      <formula>$A1161="Ñ Plan c/desconto"</formula>
    </cfRule>
    <cfRule type="expression" dxfId="2227" priority="2232">
      <formula>$A1161="Família"</formula>
    </cfRule>
  </conditionalFormatting>
  <conditionalFormatting sqref="I1161:I1162">
    <cfRule type="expression" dxfId="2226" priority="2227">
      <formula>$A1161="Plan c/desc s/reajuste"</formula>
    </cfRule>
  </conditionalFormatting>
  <conditionalFormatting sqref="I1154:I1160">
    <cfRule type="expression" dxfId="2225" priority="2222">
      <formula>$A1154="Plan revisado"</formula>
    </cfRule>
    <cfRule type="expression" dxfId="2224" priority="2223">
      <formula>$A1154="Advindo"</formula>
    </cfRule>
    <cfRule type="expression" dxfId="2223" priority="2224">
      <formula>$A1154="Ñ Plan s/desconto"</formula>
    </cfRule>
    <cfRule type="expression" dxfId="2222" priority="2225">
      <formula>$A1154="Ñ Plan c/desconto"</formula>
    </cfRule>
    <cfRule type="expression" dxfId="2221" priority="2226">
      <formula>$A1154="Família"</formula>
    </cfRule>
  </conditionalFormatting>
  <conditionalFormatting sqref="I1154:I1160">
    <cfRule type="expression" dxfId="2220" priority="2221">
      <formula>$A1154="Plan c/desc s/reajuste"</formula>
    </cfRule>
  </conditionalFormatting>
  <conditionalFormatting sqref="I1152:I1153">
    <cfRule type="expression" dxfId="2219" priority="2216">
      <formula>$A1152="Plan revisado"</formula>
    </cfRule>
    <cfRule type="expression" dxfId="2218" priority="2217">
      <formula>$A1152="Advindo"</formula>
    </cfRule>
    <cfRule type="expression" dxfId="2217" priority="2218">
      <formula>$A1152="Ñ Plan s/desconto"</formula>
    </cfRule>
    <cfRule type="expression" dxfId="2216" priority="2219">
      <formula>$A1152="Ñ Plan c/desconto"</formula>
    </cfRule>
    <cfRule type="expression" dxfId="2215" priority="2220">
      <formula>$A1152="Família"</formula>
    </cfRule>
  </conditionalFormatting>
  <conditionalFormatting sqref="I1152:I1153">
    <cfRule type="expression" dxfId="2214" priority="2215">
      <formula>$A1152="Plan c/desc s/reajuste"</formula>
    </cfRule>
  </conditionalFormatting>
  <conditionalFormatting sqref="I1489">
    <cfRule type="expression" dxfId="2213" priority="2210">
      <formula>$A1489="Plan revisado"</formula>
    </cfRule>
    <cfRule type="expression" dxfId="2212" priority="2211">
      <formula>$A1489="Advindo"</formula>
    </cfRule>
    <cfRule type="expression" dxfId="2211" priority="2212">
      <formula>$A1489="Ñ Plan s/desconto"</formula>
    </cfRule>
    <cfRule type="expression" dxfId="2210" priority="2213">
      <formula>$A1489="Ñ Plan c/desconto"</formula>
    </cfRule>
    <cfRule type="expression" dxfId="2209" priority="2214">
      <formula>$A1489="Família"</formula>
    </cfRule>
  </conditionalFormatting>
  <conditionalFormatting sqref="I1489">
    <cfRule type="expression" dxfId="2208" priority="2209">
      <formula>$A1489="Plan c/desc s/reajuste"</formula>
    </cfRule>
  </conditionalFormatting>
  <conditionalFormatting sqref="I1485:I1488">
    <cfRule type="expression" dxfId="2207" priority="2204">
      <formula>$A1485="Plan revisado"</formula>
    </cfRule>
    <cfRule type="expression" dxfId="2206" priority="2205">
      <formula>$A1485="Advindo"</formula>
    </cfRule>
    <cfRule type="expression" dxfId="2205" priority="2206">
      <formula>$A1485="Ñ Plan s/desconto"</formula>
    </cfRule>
    <cfRule type="expression" dxfId="2204" priority="2207">
      <formula>$A1485="Ñ Plan c/desconto"</formula>
    </cfRule>
    <cfRule type="expression" dxfId="2203" priority="2208">
      <formula>$A1485="Família"</formula>
    </cfRule>
  </conditionalFormatting>
  <conditionalFormatting sqref="I1485:I1488">
    <cfRule type="expression" dxfId="2202" priority="2203">
      <formula>$A1485="Plan c/desc s/reajuste"</formula>
    </cfRule>
  </conditionalFormatting>
  <conditionalFormatting sqref="I1481:I1484">
    <cfRule type="expression" dxfId="2201" priority="2198">
      <formula>$A1481="Plan revisado"</formula>
    </cfRule>
    <cfRule type="expression" dxfId="2200" priority="2199">
      <formula>$A1481="Advindo"</formula>
    </cfRule>
    <cfRule type="expression" dxfId="2199" priority="2200">
      <formula>$A1481="Ñ Plan s/desconto"</formula>
    </cfRule>
    <cfRule type="expression" dxfId="2198" priority="2201">
      <formula>$A1481="Ñ Plan c/desconto"</formula>
    </cfRule>
    <cfRule type="expression" dxfId="2197" priority="2202">
      <formula>$A1481="Família"</formula>
    </cfRule>
  </conditionalFormatting>
  <conditionalFormatting sqref="I1481:I1484">
    <cfRule type="expression" dxfId="2196" priority="2197">
      <formula>$A1481="Plan c/desc s/reajuste"</formula>
    </cfRule>
  </conditionalFormatting>
  <conditionalFormatting sqref="I1478:I1480">
    <cfRule type="expression" dxfId="2195" priority="2192">
      <formula>$A1478="Plan revisado"</formula>
    </cfRule>
    <cfRule type="expression" dxfId="2194" priority="2193">
      <formula>$A1478="Advindo"</formula>
    </cfRule>
    <cfRule type="expression" dxfId="2193" priority="2194">
      <formula>$A1478="Ñ Plan s/desconto"</formula>
    </cfRule>
    <cfRule type="expression" dxfId="2192" priority="2195">
      <formula>$A1478="Ñ Plan c/desconto"</formula>
    </cfRule>
    <cfRule type="expression" dxfId="2191" priority="2196">
      <formula>$A1478="Família"</formula>
    </cfRule>
  </conditionalFormatting>
  <conditionalFormatting sqref="I1478:I1480">
    <cfRule type="expression" dxfId="2190" priority="2191">
      <formula>$A1478="Plan c/desc s/reajuste"</formula>
    </cfRule>
  </conditionalFormatting>
  <conditionalFormatting sqref="I1474:I1477">
    <cfRule type="expression" dxfId="2189" priority="2186">
      <formula>$A1474="Plan revisado"</formula>
    </cfRule>
    <cfRule type="expression" dxfId="2188" priority="2187">
      <formula>$A1474="Advindo"</formula>
    </cfRule>
    <cfRule type="expression" dxfId="2187" priority="2188">
      <formula>$A1474="Ñ Plan s/desconto"</formula>
    </cfRule>
    <cfRule type="expression" dxfId="2186" priority="2189">
      <formula>$A1474="Ñ Plan c/desconto"</formula>
    </cfRule>
    <cfRule type="expression" dxfId="2185" priority="2190">
      <formula>$A1474="Família"</formula>
    </cfRule>
  </conditionalFormatting>
  <conditionalFormatting sqref="I1474:I1477">
    <cfRule type="expression" dxfId="2184" priority="2185">
      <formula>$A1474="Plan c/desc s/reajuste"</formula>
    </cfRule>
  </conditionalFormatting>
  <conditionalFormatting sqref="I1470:I1473">
    <cfRule type="expression" dxfId="2183" priority="2180">
      <formula>$A1470="Plan revisado"</formula>
    </cfRule>
    <cfRule type="expression" dxfId="2182" priority="2181">
      <formula>$A1470="Advindo"</formula>
    </cfRule>
    <cfRule type="expression" dxfId="2181" priority="2182">
      <formula>$A1470="Ñ Plan s/desconto"</formula>
    </cfRule>
    <cfRule type="expression" dxfId="2180" priority="2183">
      <formula>$A1470="Ñ Plan c/desconto"</formula>
    </cfRule>
    <cfRule type="expression" dxfId="2179" priority="2184">
      <formula>$A1470="Família"</formula>
    </cfRule>
  </conditionalFormatting>
  <conditionalFormatting sqref="I1470:I1473">
    <cfRule type="expression" dxfId="2178" priority="2179">
      <formula>$A1470="Plan c/desc s/reajuste"</formula>
    </cfRule>
  </conditionalFormatting>
  <conditionalFormatting sqref="I1466:I1469">
    <cfRule type="expression" dxfId="2177" priority="2174">
      <formula>$A1466="Plan revisado"</formula>
    </cfRule>
    <cfRule type="expression" dxfId="2176" priority="2175">
      <formula>$A1466="Advindo"</formula>
    </cfRule>
    <cfRule type="expression" dxfId="2175" priority="2176">
      <formula>$A1466="Ñ Plan s/desconto"</formula>
    </cfRule>
    <cfRule type="expression" dxfId="2174" priority="2177">
      <formula>$A1466="Ñ Plan c/desconto"</formula>
    </cfRule>
    <cfRule type="expression" dxfId="2173" priority="2178">
      <formula>$A1466="Família"</formula>
    </cfRule>
  </conditionalFormatting>
  <conditionalFormatting sqref="I1466:I1469">
    <cfRule type="expression" dxfId="2172" priority="2173">
      <formula>$A1466="Plan c/desc s/reajuste"</formula>
    </cfRule>
  </conditionalFormatting>
  <conditionalFormatting sqref="I1462:I1465">
    <cfRule type="expression" dxfId="2171" priority="2168">
      <formula>$A1462="Plan revisado"</formula>
    </cfRule>
    <cfRule type="expression" dxfId="2170" priority="2169">
      <formula>$A1462="Advindo"</formula>
    </cfRule>
    <cfRule type="expression" dxfId="2169" priority="2170">
      <formula>$A1462="Ñ Plan s/desconto"</formula>
    </cfRule>
    <cfRule type="expression" dxfId="2168" priority="2171">
      <formula>$A1462="Ñ Plan c/desconto"</formula>
    </cfRule>
    <cfRule type="expression" dxfId="2167" priority="2172">
      <formula>$A1462="Família"</formula>
    </cfRule>
  </conditionalFormatting>
  <conditionalFormatting sqref="I1462:I1465">
    <cfRule type="expression" dxfId="2166" priority="2167">
      <formula>$A1462="Plan c/desc s/reajuste"</formula>
    </cfRule>
  </conditionalFormatting>
  <conditionalFormatting sqref="I1458:I1461">
    <cfRule type="expression" dxfId="2165" priority="2162">
      <formula>$A1458="Plan revisado"</formula>
    </cfRule>
    <cfRule type="expression" dxfId="2164" priority="2163">
      <formula>$A1458="Advindo"</formula>
    </cfRule>
    <cfRule type="expression" dxfId="2163" priority="2164">
      <formula>$A1458="Ñ Plan s/desconto"</formula>
    </cfRule>
    <cfRule type="expression" dxfId="2162" priority="2165">
      <formula>$A1458="Ñ Plan c/desconto"</formula>
    </cfRule>
    <cfRule type="expression" dxfId="2161" priority="2166">
      <formula>$A1458="Família"</formula>
    </cfRule>
  </conditionalFormatting>
  <conditionalFormatting sqref="I1458:I1461">
    <cfRule type="expression" dxfId="2160" priority="2161">
      <formula>$A1458="Plan c/desc s/reajuste"</formula>
    </cfRule>
  </conditionalFormatting>
  <conditionalFormatting sqref="I1454:I1457">
    <cfRule type="expression" dxfId="2159" priority="2156">
      <formula>$A1454="Plan revisado"</formula>
    </cfRule>
    <cfRule type="expression" dxfId="2158" priority="2157">
      <formula>$A1454="Advindo"</formula>
    </cfRule>
    <cfRule type="expression" dxfId="2157" priority="2158">
      <formula>$A1454="Ñ Plan s/desconto"</formula>
    </cfRule>
    <cfRule type="expression" dxfId="2156" priority="2159">
      <formula>$A1454="Ñ Plan c/desconto"</formula>
    </cfRule>
    <cfRule type="expression" dxfId="2155" priority="2160">
      <formula>$A1454="Família"</formula>
    </cfRule>
  </conditionalFormatting>
  <conditionalFormatting sqref="I1454:I1457">
    <cfRule type="expression" dxfId="2154" priority="2155">
      <formula>$A1454="Plan c/desc s/reajuste"</formula>
    </cfRule>
  </conditionalFormatting>
  <conditionalFormatting sqref="I1450:I1453">
    <cfRule type="expression" dxfId="2153" priority="2150">
      <formula>$A1450="Plan revisado"</formula>
    </cfRule>
    <cfRule type="expression" dxfId="2152" priority="2151">
      <formula>$A1450="Advindo"</formula>
    </cfRule>
    <cfRule type="expression" dxfId="2151" priority="2152">
      <formula>$A1450="Ñ Plan s/desconto"</formula>
    </cfRule>
    <cfRule type="expression" dxfId="2150" priority="2153">
      <formula>$A1450="Ñ Plan c/desconto"</formula>
    </cfRule>
    <cfRule type="expression" dxfId="2149" priority="2154">
      <formula>$A1450="Família"</formula>
    </cfRule>
  </conditionalFormatting>
  <conditionalFormatting sqref="I1450:I1453">
    <cfRule type="expression" dxfId="2148" priority="2149">
      <formula>$A1450="Plan c/desc s/reajuste"</formula>
    </cfRule>
  </conditionalFormatting>
  <conditionalFormatting sqref="I1447:I1449">
    <cfRule type="expression" dxfId="2147" priority="2144">
      <formula>$A1447="Plan revisado"</formula>
    </cfRule>
    <cfRule type="expression" dxfId="2146" priority="2145">
      <formula>$A1447="Advindo"</formula>
    </cfRule>
    <cfRule type="expression" dxfId="2145" priority="2146">
      <formula>$A1447="Ñ Plan s/desconto"</formula>
    </cfRule>
    <cfRule type="expression" dxfId="2144" priority="2147">
      <formula>$A1447="Ñ Plan c/desconto"</formula>
    </cfRule>
    <cfRule type="expression" dxfId="2143" priority="2148">
      <formula>$A1447="Família"</formula>
    </cfRule>
  </conditionalFormatting>
  <conditionalFormatting sqref="I1447:I1449">
    <cfRule type="expression" dxfId="2142" priority="2143">
      <formula>$A1447="Plan c/desc s/reajuste"</formula>
    </cfRule>
  </conditionalFormatting>
  <conditionalFormatting sqref="I1443:I1446">
    <cfRule type="expression" dxfId="2141" priority="2138">
      <formula>$A1443="Plan revisado"</formula>
    </cfRule>
    <cfRule type="expression" dxfId="2140" priority="2139">
      <formula>$A1443="Advindo"</formula>
    </cfRule>
    <cfRule type="expression" dxfId="2139" priority="2140">
      <formula>$A1443="Ñ Plan s/desconto"</formula>
    </cfRule>
    <cfRule type="expression" dxfId="2138" priority="2141">
      <formula>$A1443="Ñ Plan c/desconto"</formula>
    </cfRule>
    <cfRule type="expression" dxfId="2137" priority="2142">
      <formula>$A1443="Família"</formula>
    </cfRule>
  </conditionalFormatting>
  <conditionalFormatting sqref="I1443:I1446">
    <cfRule type="expression" dxfId="2136" priority="2137">
      <formula>$A1443="Plan c/desc s/reajuste"</formula>
    </cfRule>
  </conditionalFormatting>
  <conditionalFormatting sqref="I1439:I1442">
    <cfRule type="expression" dxfId="2135" priority="2132">
      <formula>$A1439="Plan revisado"</formula>
    </cfRule>
    <cfRule type="expression" dxfId="2134" priority="2133">
      <formula>$A1439="Advindo"</formula>
    </cfRule>
    <cfRule type="expression" dxfId="2133" priority="2134">
      <formula>$A1439="Ñ Plan s/desconto"</formula>
    </cfRule>
    <cfRule type="expression" dxfId="2132" priority="2135">
      <formula>$A1439="Ñ Plan c/desconto"</formula>
    </cfRule>
    <cfRule type="expression" dxfId="2131" priority="2136">
      <formula>$A1439="Família"</formula>
    </cfRule>
  </conditionalFormatting>
  <conditionalFormatting sqref="I1439:I1442">
    <cfRule type="expression" dxfId="2130" priority="2131">
      <formula>$A1439="Plan c/desc s/reajuste"</formula>
    </cfRule>
  </conditionalFormatting>
  <conditionalFormatting sqref="I1435:I1438">
    <cfRule type="expression" dxfId="2129" priority="2126">
      <formula>$A1435="Plan revisado"</formula>
    </cfRule>
    <cfRule type="expression" dxfId="2128" priority="2127">
      <formula>$A1435="Advindo"</formula>
    </cfRule>
    <cfRule type="expression" dxfId="2127" priority="2128">
      <formula>$A1435="Ñ Plan s/desconto"</formula>
    </cfRule>
    <cfRule type="expression" dxfId="2126" priority="2129">
      <formula>$A1435="Ñ Plan c/desconto"</formula>
    </cfRule>
    <cfRule type="expression" dxfId="2125" priority="2130">
      <formula>$A1435="Família"</formula>
    </cfRule>
  </conditionalFormatting>
  <conditionalFormatting sqref="I1435:I1438">
    <cfRule type="expression" dxfId="2124" priority="2125">
      <formula>$A1435="Plan c/desc s/reajuste"</formula>
    </cfRule>
  </conditionalFormatting>
  <conditionalFormatting sqref="I1431:I1434">
    <cfRule type="expression" dxfId="2123" priority="2120">
      <formula>$A1431="Plan revisado"</formula>
    </cfRule>
    <cfRule type="expression" dxfId="2122" priority="2121">
      <formula>$A1431="Advindo"</formula>
    </cfRule>
    <cfRule type="expression" dxfId="2121" priority="2122">
      <formula>$A1431="Ñ Plan s/desconto"</formula>
    </cfRule>
    <cfRule type="expression" dxfId="2120" priority="2123">
      <formula>$A1431="Ñ Plan c/desconto"</formula>
    </cfRule>
    <cfRule type="expression" dxfId="2119" priority="2124">
      <formula>$A1431="Família"</formula>
    </cfRule>
  </conditionalFormatting>
  <conditionalFormatting sqref="I1431:I1434">
    <cfRule type="expression" dxfId="2118" priority="2119">
      <formula>$A1431="Plan c/desc s/reajuste"</formula>
    </cfRule>
  </conditionalFormatting>
  <conditionalFormatting sqref="I1427:I1430">
    <cfRule type="expression" dxfId="2117" priority="2114">
      <formula>$A1427="Plan revisado"</formula>
    </cfRule>
    <cfRule type="expression" dxfId="2116" priority="2115">
      <formula>$A1427="Advindo"</formula>
    </cfRule>
    <cfRule type="expression" dxfId="2115" priority="2116">
      <formula>$A1427="Ñ Plan s/desconto"</formula>
    </cfRule>
    <cfRule type="expression" dxfId="2114" priority="2117">
      <formula>$A1427="Ñ Plan c/desconto"</formula>
    </cfRule>
    <cfRule type="expression" dxfId="2113" priority="2118">
      <formula>$A1427="Família"</formula>
    </cfRule>
  </conditionalFormatting>
  <conditionalFormatting sqref="I1427:I1430">
    <cfRule type="expression" dxfId="2112" priority="2113">
      <formula>$A1427="Plan c/desc s/reajuste"</formula>
    </cfRule>
  </conditionalFormatting>
  <conditionalFormatting sqref="I1424:I1426">
    <cfRule type="expression" dxfId="2111" priority="2108">
      <formula>$A1424="Plan revisado"</formula>
    </cfRule>
    <cfRule type="expression" dxfId="2110" priority="2109">
      <formula>$A1424="Advindo"</formula>
    </cfRule>
    <cfRule type="expression" dxfId="2109" priority="2110">
      <formula>$A1424="Ñ Plan s/desconto"</formula>
    </cfRule>
    <cfRule type="expression" dxfId="2108" priority="2111">
      <formula>$A1424="Ñ Plan c/desconto"</formula>
    </cfRule>
    <cfRule type="expression" dxfId="2107" priority="2112">
      <formula>$A1424="Família"</formula>
    </cfRule>
  </conditionalFormatting>
  <conditionalFormatting sqref="I1424:I1426">
    <cfRule type="expression" dxfId="2106" priority="2107">
      <formula>$A1424="Plan c/desc s/reajuste"</formula>
    </cfRule>
  </conditionalFormatting>
  <conditionalFormatting sqref="I1420:I1423">
    <cfRule type="expression" dxfId="2105" priority="2102">
      <formula>$A1420="Plan revisado"</formula>
    </cfRule>
    <cfRule type="expression" dxfId="2104" priority="2103">
      <formula>$A1420="Advindo"</formula>
    </cfRule>
    <cfRule type="expression" dxfId="2103" priority="2104">
      <formula>$A1420="Ñ Plan s/desconto"</formula>
    </cfRule>
    <cfRule type="expression" dxfId="2102" priority="2105">
      <formula>$A1420="Ñ Plan c/desconto"</formula>
    </cfRule>
    <cfRule type="expression" dxfId="2101" priority="2106">
      <formula>$A1420="Família"</formula>
    </cfRule>
  </conditionalFormatting>
  <conditionalFormatting sqref="I1420:I1423">
    <cfRule type="expression" dxfId="2100" priority="2101">
      <formula>$A1420="Plan c/desc s/reajuste"</formula>
    </cfRule>
  </conditionalFormatting>
  <conditionalFormatting sqref="I1416:I1419">
    <cfRule type="expression" dxfId="2099" priority="2096">
      <formula>$A1416="Plan revisado"</formula>
    </cfRule>
    <cfRule type="expression" dxfId="2098" priority="2097">
      <formula>$A1416="Advindo"</formula>
    </cfRule>
    <cfRule type="expression" dxfId="2097" priority="2098">
      <formula>$A1416="Ñ Plan s/desconto"</formula>
    </cfRule>
    <cfRule type="expression" dxfId="2096" priority="2099">
      <formula>$A1416="Ñ Plan c/desconto"</formula>
    </cfRule>
    <cfRule type="expression" dxfId="2095" priority="2100">
      <formula>$A1416="Família"</formula>
    </cfRule>
  </conditionalFormatting>
  <conditionalFormatting sqref="I1416:I1419">
    <cfRule type="expression" dxfId="2094" priority="2095">
      <formula>$A1416="Plan c/desc s/reajuste"</formula>
    </cfRule>
  </conditionalFormatting>
  <conditionalFormatting sqref="I1412:I1415">
    <cfRule type="expression" dxfId="2093" priority="2090">
      <formula>$A1412="Plan revisado"</formula>
    </cfRule>
    <cfRule type="expression" dxfId="2092" priority="2091">
      <formula>$A1412="Advindo"</formula>
    </cfRule>
    <cfRule type="expression" dxfId="2091" priority="2092">
      <formula>$A1412="Ñ Plan s/desconto"</formula>
    </cfRule>
    <cfRule type="expression" dxfId="2090" priority="2093">
      <formula>$A1412="Ñ Plan c/desconto"</formula>
    </cfRule>
    <cfRule type="expression" dxfId="2089" priority="2094">
      <formula>$A1412="Família"</formula>
    </cfRule>
  </conditionalFormatting>
  <conditionalFormatting sqref="I1412:I1415">
    <cfRule type="expression" dxfId="2088" priority="2089">
      <formula>$A1412="Plan c/desc s/reajuste"</formula>
    </cfRule>
  </conditionalFormatting>
  <conditionalFormatting sqref="I1409:I1411">
    <cfRule type="expression" dxfId="2087" priority="2084">
      <formula>$A1409="Plan revisado"</formula>
    </cfRule>
    <cfRule type="expression" dxfId="2086" priority="2085">
      <formula>$A1409="Advindo"</formula>
    </cfRule>
    <cfRule type="expression" dxfId="2085" priority="2086">
      <formula>$A1409="Ñ Plan s/desconto"</formula>
    </cfRule>
    <cfRule type="expression" dxfId="2084" priority="2087">
      <formula>$A1409="Ñ Plan c/desconto"</formula>
    </cfRule>
    <cfRule type="expression" dxfId="2083" priority="2088">
      <formula>$A1409="Família"</formula>
    </cfRule>
  </conditionalFormatting>
  <conditionalFormatting sqref="I1409:I1411">
    <cfRule type="expression" dxfId="2082" priority="2083">
      <formula>$A1409="Plan c/desc s/reajuste"</formula>
    </cfRule>
  </conditionalFormatting>
  <conditionalFormatting sqref="I1405:I1408">
    <cfRule type="expression" dxfId="2081" priority="2078">
      <formula>$A1405="Plan revisado"</formula>
    </cfRule>
    <cfRule type="expression" dxfId="2080" priority="2079">
      <formula>$A1405="Advindo"</formula>
    </cfRule>
    <cfRule type="expression" dxfId="2079" priority="2080">
      <formula>$A1405="Ñ Plan s/desconto"</formula>
    </cfRule>
    <cfRule type="expression" dxfId="2078" priority="2081">
      <formula>$A1405="Ñ Plan c/desconto"</formula>
    </cfRule>
    <cfRule type="expression" dxfId="2077" priority="2082">
      <formula>$A1405="Família"</formula>
    </cfRule>
  </conditionalFormatting>
  <conditionalFormatting sqref="I1405:I1408">
    <cfRule type="expression" dxfId="2076" priority="2077">
      <formula>$A1405="Plan c/desc s/reajuste"</formula>
    </cfRule>
  </conditionalFormatting>
  <conditionalFormatting sqref="I1401:I1404">
    <cfRule type="expression" dxfId="2075" priority="2072">
      <formula>$A1401="Plan revisado"</formula>
    </cfRule>
    <cfRule type="expression" dxfId="2074" priority="2073">
      <formula>$A1401="Advindo"</formula>
    </cfRule>
    <cfRule type="expression" dxfId="2073" priority="2074">
      <formula>$A1401="Ñ Plan s/desconto"</formula>
    </cfRule>
    <cfRule type="expression" dxfId="2072" priority="2075">
      <formula>$A1401="Ñ Plan c/desconto"</formula>
    </cfRule>
    <cfRule type="expression" dxfId="2071" priority="2076">
      <formula>$A1401="Família"</formula>
    </cfRule>
  </conditionalFormatting>
  <conditionalFormatting sqref="I1401:I1404">
    <cfRule type="expression" dxfId="2070" priority="2071">
      <formula>$A1401="Plan c/desc s/reajuste"</formula>
    </cfRule>
  </conditionalFormatting>
  <conditionalFormatting sqref="I1397:I1400">
    <cfRule type="expression" dxfId="2069" priority="2066">
      <formula>$A1397="Plan revisado"</formula>
    </cfRule>
    <cfRule type="expression" dxfId="2068" priority="2067">
      <formula>$A1397="Advindo"</formula>
    </cfRule>
    <cfRule type="expression" dxfId="2067" priority="2068">
      <formula>$A1397="Ñ Plan s/desconto"</formula>
    </cfRule>
    <cfRule type="expression" dxfId="2066" priority="2069">
      <formula>$A1397="Ñ Plan c/desconto"</formula>
    </cfRule>
    <cfRule type="expression" dxfId="2065" priority="2070">
      <formula>$A1397="Família"</formula>
    </cfRule>
  </conditionalFormatting>
  <conditionalFormatting sqref="I1397:I1400">
    <cfRule type="expression" dxfId="2064" priority="2065">
      <formula>$A1397="Plan c/desc s/reajuste"</formula>
    </cfRule>
  </conditionalFormatting>
  <conditionalFormatting sqref="I1394:I1396">
    <cfRule type="expression" dxfId="2063" priority="2060">
      <formula>$A1394="Plan revisado"</formula>
    </cfRule>
    <cfRule type="expression" dxfId="2062" priority="2061">
      <formula>$A1394="Advindo"</formula>
    </cfRule>
    <cfRule type="expression" dxfId="2061" priority="2062">
      <formula>$A1394="Ñ Plan s/desconto"</formula>
    </cfRule>
    <cfRule type="expression" dxfId="2060" priority="2063">
      <formula>$A1394="Ñ Plan c/desconto"</formula>
    </cfRule>
    <cfRule type="expression" dxfId="2059" priority="2064">
      <formula>$A1394="Família"</formula>
    </cfRule>
  </conditionalFormatting>
  <conditionalFormatting sqref="I1394:I1396">
    <cfRule type="expression" dxfId="2058" priority="2059">
      <formula>$A1394="Plan c/desc s/reajuste"</formula>
    </cfRule>
  </conditionalFormatting>
  <conditionalFormatting sqref="I1390:I1393">
    <cfRule type="expression" dxfId="2057" priority="2054">
      <formula>$A1390="Plan revisado"</formula>
    </cfRule>
    <cfRule type="expression" dxfId="2056" priority="2055">
      <formula>$A1390="Advindo"</formula>
    </cfRule>
    <cfRule type="expression" dxfId="2055" priority="2056">
      <formula>$A1390="Ñ Plan s/desconto"</formula>
    </cfRule>
    <cfRule type="expression" dxfId="2054" priority="2057">
      <formula>$A1390="Ñ Plan c/desconto"</formula>
    </cfRule>
    <cfRule type="expression" dxfId="2053" priority="2058">
      <formula>$A1390="Família"</formula>
    </cfRule>
  </conditionalFormatting>
  <conditionalFormatting sqref="I1390:I1393">
    <cfRule type="expression" dxfId="2052" priority="2053">
      <formula>$A1390="Plan c/desc s/reajuste"</formula>
    </cfRule>
  </conditionalFormatting>
  <conditionalFormatting sqref="I1386:I1389">
    <cfRule type="expression" dxfId="2051" priority="2048">
      <formula>$A1386="Plan revisado"</formula>
    </cfRule>
    <cfRule type="expression" dxfId="2050" priority="2049">
      <formula>$A1386="Advindo"</formula>
    </cfRule>
    <cfRule type="expression" dxfId="2049" priority="2050">
      <formula>$A1386="Ñ Plan s/desconto"</formula>
    </cfRule>
    <cfRule type="expression" dxfId="2048" priority="2051">
      <formula>$A1386="Ñ Plan c/desconto"</formula>
    </cfRule>
    <cfRule type="expression" dxfId="2047" priority="2052">
      <formula>$A1386="Família"</formula>
    </cfRule>
  </conditionalFormatting>
  <conditionalFormatting sqref="I1386:I1389">
    <cfRule type="expression" dxfId="2046" priority="2047">
      <formula>$A1386="Plan c/desc s/reajuste"</formula>
    </cfRule>
  </conditionalFormatting>
  <conditionalFormatting sqref="I1382:I1385">
    <cfRule type="expression" dxfId="2045" priority="2042">
      <formula>$A1382="Plan revisado"</formula>
    </cfRule>
    <cfRule type="expression" dxfId="2044" priority="2043">
      <formula>$A1382="Advindo"</formula>
    </cfRule>
    <cfRule type="expression" dxfId="2043" priority="2044">
      <formula>$A1382="Ñ Plan s/desconto"</formula>
    </cfRule>
    <cfRule type="expression" dxfId="2042" priority="2045">
      <formula>$A1382="Ñ Plan c/desconto"</formula>
    </cfRule>
    <cfRule type="expression" dxfId="2041" priority="2046">
      <formula>$A1382="Família"</formula>
    </cfRule>
  </conditionalFormatting>
  <conditionalFormatting sqref="I1382:I1385">
    <cfRule type="expression" dxfId="2040" priority="2041">
      <formula>$A1382="Plan c/desc s/reajuste"</formula>
    </cfRule>
  </conditionalFormatting>
  <conditionalFormatting sqref="I1378:I1381">
    <cfRule type="expression" dxfId="2039" priority="2036">
      <formula>$A1378="Plan revisado"</formula>
    </cfRule>
    <cfRule type="expression" dxfId="2038" priority="2037">
      <formula>$A1378="Advindo"</formula>
    </cfRule>
    <cfRule type="expression" dxfId="2037" priority="2038">
      <formula>$A1378="Ñ Plan s/desconto"</formula>
    </cfRule>
    <cfRule type="expression" dxfId="2036" priority="2039">
      <formula>$A1378="Ñ Plan c/desconto"</formula>
    </cfRule>
    <cfRule type="expression" dxfId="2035" priority="2040">
      <formula>$A1378="Família"</formula>
    </cfRule>
  </conditionalFormatting>
  <conditionalFormatting sqref="I1378:I1381">
    <cfRule type="expression" dxfId="2034" priority="2035">
      <formula>$A1378="Plan c/desc s/reajuste"</formula>
    </cfRule>
  </conditionalFormatting>
  <conditionalFormatting sqref="I1374:I1377">
    <cfRule type="expression" dxfId="2033" priority="2030">
      <formula>$A1374="Plan revisado"</formula>
    </cfRule>
    <cfRule type="expression" dxfId="2032" priority="2031">
      <formula>$A1374="Advindo"</formula>
    </cfRule>
    <cfRule type="expression" dxfId="2031" priority="2032">
      <formula>$A1374="Ñ Plan s/desconto"</formula>
    </cfRule>
    <cfRule type="expression" dxfId="2030" priority="2033">
      <formula>$A1374="Ñ Plan c/desconto"</formula>
    </cfRule>
    <cfRule type="expression" dxfId="2029" priority="2034">
      <formula>$A1374="Família"</formula>
    </cfRule>
  </conditionalFormatting>
  <conditionalFormatting sqref="I1374:I1377">
    <cfRule type="expression" dxfId="2028" priority="2029">
      <formula>$A1374="Plan c/desc s/reajuste"</formula>
    </cfRule>
  </conditionalFormatting>
  <conditionalFormatting sqref="I1371:I1373">
    <cfRule type="expression" dxfId="2027" priority="2024">
      <formula>$A1371="Plan revisado"</formula>
    </cfRule>
    <cfRule type="expression" dxfId="2026" priority="2025">
      <formula>$A1371="Advindo"</formula>
    </cfRule>
    <cfRule type="expression" dxfId="2025" priority="2026">
      <formula>$A1371="Ñ Plan s/desconto"</formula>
    </cfRule>
    <cfRule type="expression" dxfId="2024" priority="2027">
      <formula>$A1371="Ñ Plan c/desconto"</formula>
    </cfRule>
    <cfRule type="expression" dxfId="2023" priority="2028">
      <formula>$A1371="Família"</formula>
    </cfRule>
  </conditionalFormatting>
  <conditionalFormatting sqref="I1371:I1373">
    <cfRule type="expression" dxfId="2022" priority="2023">
      <formula>$A1371="Plan c/desc s/reajuste"</formula>
    </cfRule>
  </conditionalFormatting>
  <conditionalFormatting sqref="I1367:I1370">
    <cfRule type="expression" dxfId="2021" priority="2018">
      <formula>$A1367="Plan revisado"</formula>
    </cfRule>
    <cfRule type="expression" dxfId="2020" priority="2019">
      <formula>$A1367="Advindo"</formula>
    </cfRule>
    <cfRule type="expression" dxfId="2019" priority="2020">
      <formula>$A1367="Ñ Plan s/desconto"</formula>
    </cfRule>
    <cfRule type="expression" dxfId="2018" priority="2021">
      <formula>$A1367="Ñ Plan c/desconto"</formula>
    </cfRule>
    <cfRule type="expression" dxfId="2017" priority="2022">
      <formula>$A1367="Família"</formula>
    </cfRule>
  </conditionalFormatting>
  <conditionalFormatting sqref="I1367:I1370">
    <cfRule type="expression" dxfId="2016" priority="2017">
      <formula>$A1367="Plan c/desc s/reajuste"</formula>
    </cfRule>
  </conditionalFormatting>
  <conditionalFormatting sqref="I1363:I1366">
    <cfRule type="expression" dxfId="2015" priority="2012">
      <formula>$A1363="Plan revisado"</formula>
    </cfRule>
    <cfRule type="expression" dxfId="2014" priority="2013">
      <formula>$A1363="Advindo"</formula>
    </cfRule>
    <cfRule type="expression" dxfId="2013" priority="2014">
      <formula>$A1363="Ñ Plan s/desconto"</formula>
    </cfRule>
    <cfRule type="expression" dxfId="2012" priority="2015">
      <formula>$A1363="Ñ Plan c/desconto"</formula>
    </cfRule>
    <cfRule type="expression" dxfId="2011" priority="2016">
      <formula>$A1363="Família"</formula>
    </cfRule>
  </conditionalFormatting>
  <conditionalFormatting sqref="I1363:I1366">
    <cfRule type="expression" dxfId="2010" priority="2011">
      <formula>$A1363="Plan c/desc s/reajuste"</formula>
    </cfRule>
  </conditionalFormatting>
  <conditionalFormatting sqref="I1359:I1362">
    <cfRule type="expression" dxfId="2009" priority="2006">
      <formula>$A1359="Plan revisado"</formula>
    </cfRule>
    <cfRule type="expression" dxfId="2008" priority="2007">
      <formula>$A1359="Advindo"</formula>
    </cfRule>
    <cfRule type="expression" dxfId="2007" priority="2008">
      <formula>$A1359="Ñ Plan s/desconto"</formula>
    </cfRule>
    <cfRule type="expression" dxfId="2006" priority="2009">
      <formula>$A1359="Ñ Plan c/desconto"</formula>
    </cfRule>
    <cfRule type="expression" dxfId="2005" priority="2010">
      <formula>$A1359="Família"</formula>
    </cfRule>
  </conditionalFormatting>
  <conditionalFormatting sqref="I1359:I1362">
    <cfRule type="expression" dxfId="2004" priority="2005">
      <formula>$A1359="Plan c/desc s/reajuste"</formula>
    </cfRule>
  </conditionalFormatting>
  <conditionalFormatting sqref="I1355:I1358">
    <cfRule type="expression" dxfId="2003" priority="2000">
      <formula>$A1355="Plan revisado"</formula>
    </cfRule>
    <cfRule type="expression" dxfId="2002" priority="2001">
      <formula>$A1355="Advindo"</formula>
    </cfRule>
    <cfRule type="expression" dxfId="2001" priority="2002">
      <formula>$A1355="Ñ Plan s/desconto"</formula>
    </cfRule>
    <cfRule type="expression" dxfId="2000" priority="2003">
      <formula>$A1355="Ñ Plan c/desconto"</formula>
    </cfRule>
    <cfRule type="expression" dxfId="1999" priority="2004">
      <formula>$A1355="Família"</formula>
    </cfRule>
  </conditionalFormatting>
  <conditionalFormatting sqref="I1355:I1358">
    <cfRule type="expression" dxfId="1998" priority="1999">
      <formula>$A1355="Plan c/desc s/reajuste"</formula>
    </cfRule>
  </conditionalFormatting>
  <conditionalFormatting sqref="I1351:I1354">
    <cfRule type="expression" dxfId="1997" priority="1994">
      <formula>$A1351="Plan revisado"</formula>
    </cfRule>
    <cfRule type="expression" dxfId="1996" priority="1995">
      <formula>$A1351="Advindo"</formula>
    </cfRule>
    <cfRule type="expression" dxfId="1995" priority="1996">
      <formula>$A1351="Ñ Plan s/desconto"</formula>
    </cfRule>
    <cfRule type="expression" dxfId="1994" priority="1997">
      <formula>$A1351="Ñ Plan c/desconto"</formula>
    </cfRule>
    <cfRule type="expression" dxfId="1993" priority="1998">
      <formula>$A1351="Família"</formula>
    </cfRule>
  </conditionalFormatting>
  <conditionalFormatting sqref="I1351:I1354">
    <cfRule type="expression" dxfId="1992" priority="1993">
      <formula>$A1351="Plan c/desc s/reajuste"</formula>
    </cfRule>
  </conditionalFormatting>
  <conditionalFormatting sqref="I1347:I1350">
    <cfRule type="expression" dxfId="1991" priority="1988">
      <formula>$A1347="Plan revisado"</formula>
    </cfRule>
    <cfRule type="expression" dxfId="1990" priority="1989">
      <formula>$A1347="Advindo"</formula>
    </cfRule>
    <cfRule type="expression" dxfId="1989" priority="1990">
      <formula>$A1347="Ñ Plan s/desconto"</formula>
    </cfRule>
    <cfRule type="expression" dxfId="1988" priority="1991">
      <formula>$A1347="Ñ Plan c/desconto"</formula>
    </cfRule>
    <cfRule type="expression" dxfId="1987" priority="1992">
      <formula>$A1347="Família"</formula>
    </cfRule>
  </conditionalFormatting>
  <conditionalFormatting sqref="I1347:I1350">
    <cfRule type="expression" dxfId="1986" priority="1987">
      <formula>$A1347="Plan c/desc s/reajuste"</formula>
    </cfRule>
  </conditionalFormatting>
  <conditionalFormatting sqref="I1344:I1346">
    <cfRule type="expression" dxfId="1985" priority="1982">
      <formula>$A1344="Plan revisado"</formula>
    </cfRule>
    <cfRule type="expression" dxfId="1984" priority="1983">
      <formula>$A1344="Advindo"</formula>
    </cfRule>
    <cfRule type="expression" dxfId="1983" priority="1984">
      <formula>$A1344="Ñ Plan s/desconto"</formula>
    </cfRule>
    <cfRule type="expression" dxfId="1982" priority="1985">
      <formula>$A1344="Ñ Plan c/desconto"</formula>
    </cfRule>
    <cfRule type="expression" dxfId="1981" priority="1986">
      <formula>$A1344="Família"</formula>
    </cfRule>
  </conditionalFormatting>
  <conditionalFormatting sqref="I1344:I1346">
    <cfRule type="expression" dxfId="1980" priority="1981">
      <formula>$A1344="Plan c/desc s/reajuste"</formula>
    </cfRule>
  </conditionalFormatting>
  <conditionalFormatting sqref="I1340:I1343">
    <cfRule type="expression" dxfId="1979" priority="1976">
      <formula>$A1340="Plan revisado"</formula>
    </cfRule>
    <cfRule type="expression" dxfId="1978" priority="1977">
      <formula>$A1340="Advindo"</formula>
    </cfRule>
    <cfRule type="expression" dxfId="1977" priority="1978">
      <formula>$A1340="Ñ Plan s/desconto"</formula>
    </cfRule>
    <cfRule type="expression" dxfId="1976" priority="1979">
      <formula>$A1340="Ñ Plan c/desconto"</formula>
    </cfRule>
    <cfRule type="expression" dxfId="1975" priority="1980">
      <formula>$A1340="Família"</formula>
    </cfRule>
  </conditionalFormatting>
  <conditionalFormatting sqref="I1340:I1343">
    <cfRule type="expression" dxfId="1974" priority="1975">
      <formula>$A1340="Plan c/desc s/reajuste"</formula>
    </cfRule>
  </conditionalFormatting>
  <conditionalFormatting sqref="I1336:I1339">
    <cfRule type="expression" dxfId="1973" priority="1970">
      <formula>$A1336="Plan revisado"</formula>
    </cfRule>
    <cfRule type="expression" dxfId="1972" priority="1971">
      <formula>$A1336="Advindo"</formula>
    </cfRule>
    <cfRule type="expression" dxfId="1971" priority="1972">
      <formula>$A1336="Ñ Plan s/desconto"</formula>
    </cfRule>
    <cfRule type="expression" dxfId="1970" priority="1973">
      <formula>$A1336="Ñ Plan c/desconto"</formula>
    </cfRule>
    <cfRule type="expression" dxfId="1969" priority="1974">
      <formula>$A1336="Família"</formula>
    </cfRule>
  </conditionalFormatting>
  <conditionalFormatting sqref="I1336:I1339">
    <cfRule type="expression" dxfId="1968" priority="1969">
      <formula>$A1336="Plan c/desc s/reajuste"</formula>
    </cfRule>
  </conditionalFormatting>
  <conditionalFormatting sqref="I1332:I1335">
    <cfRule type="expression" dxfId="1967" priority="1964">
      <formula>$A1332="Plan revisado"</formula>
    </cfRule>
    <cfRule type="expression" dxfId="1966" priority="1965">
      <formula>$A1332="Advindo"</formula>
    </cfRule>
    <cfRule type="expression" dxfId="1965" priority="1966">
      <formula>$A1332="Ñ Plan s/desconto"</formula>
    </cfRule>
    <cfRule type="expression" dxfId="1964" priority="1967">
      <formula>$A1332="Ñ Plan c/desconto"</formula>
    </cfRule>
    <cfRule type="expression" dxfId="1963" priority="1968">
      <formula>$A1332="Família"</formula>
    </cfRule>
  </conditionalFormatting>
  <conditionalFormatting sqref="I1332:I1335">
    <cfRule type="expression" dxfId="1962" priority="1963">
      <formula>$A1332="Plan c/desc s/reajuste"</formula>
    </cfRule>
  </conditionalFormatting>
  <conditionalFormatting sqref="I1328:I1331">
    <cfRule type="expression" dxfId="1961" priority="1958">
      <formula>$A1328="Plan revisado"</formula>
    </cfRule>
    <cfRule type="expression" dxfId="1960" priority="1959">
      <formula>$A1328="Advindo"</formula>
    </cfRule>
    <cfRule type="expression" dxfId="1959" priority="1960">
      <formula>$A1328="Ñ Plan s/desconto"</formula>
    </cfRule>
    <cfRule type="expression" dxfId="1958" priority="1961">
      <formula>$A1328="Ñ Plan c/desconto"</formula>
    </cfRule>
    <cfRule type="expression" dxfId="1957" priority="1962">
      <formula>$A1328="Família"</formula>
    </cfRule>
  </conditionalFormatting>
  <conditionalFormatting sqref="I1328:I1331">
    <cfRule type="expression" dxfId="1956" priority="1957">
      <formula>$A1328="Plan c/desc s/reajuste"</formula>
    </cfRule>
  </conditionalFormatting>
  <conditionalFormatting sqref="I1324:I1327">
    <cfRule type="expression" dxfId="1955" priority="1952">
      <formula>$A1324="Plan revisado"</formula>
    </cfRule>
    <cfRule type="expression" dxfId="1954" priority="1953">
      <formula>$A1324="Advindo"</formula>
    </cfRule>
    <cfRule type="expression" dxfId="1953" priority="1954">
      <formula>$A1324="Ñ Plan s/desconto"</formula>
    </cfRule>
    <cfRule type="expression" dxfId="1952" priority="1955">
      <formula>$A1324="Ñ Plan c/desconto"</formula>
    </cfRule>
    <cfRule type="expression" dxfId="1951" priority="1956">
      <formula>$A1324="Família"</formula>
    </cfRule>
  </conditionalFormatting>
  <conditionalFormatting sqref="I1324:I1327">
    <cfRule type="expression" dxfId="1950" priority="1951">
      <formula>$A1324="Plan c/desc s/reajuste"</formula>
    </cfRule>
  </conditionalFormatting>
  <conditionalFormatting sqref="I1320:I1323">
    <cfRule type="expression" dxfId="1949" priority="1946">
      <formula>$A1320="Plan revisado"</formula>
    </cfRule>
    <cfRule type="expression" dxfId="1948" priority="1947">
      <formula>$A1320="Advindo"</formula>
    </cfRule>
    <cfRule type="expression" dxfId="1947" priority="1948">
      <formula>$A1320="Ñ Plan s/desconto"</formula>
    </cfRule>
    <cfRule type="expression" dxfId="1946" priority="1949">
      <formula>$A1320="Ñ Plan c/desconto"</formula>
    </cfRule>
    <cfRule type="expression" dxfId="1945" priority="1950">
      <formula>$A1320="Família"</formula>
    </cfRule>
  </conditionalFormatting>
  <conditionalFormatting sqref="I1320:I1323">
    <cfRule type="expression" dxfId="1944" priority="1945">
      <formula>$A1320="Plan c/desc s/reajuste"</formula>
    </cfRule>
  </conditionalFormatting>
  <conditionalFormatting sqref="I1316:I1319">
    <cfRule type="expression" dxfId="1943" priority="1940">
      <formula>$A1316="Plan revisado"</formula>
    </cfRule>
    <cfRule type="expression" dxfId="1942" priority="1941">
      <formula>$A1316="Advindo"</formula>
    </cfRule>
    <cfRule type="expression" dxfId="1941" priority="1942">
      <formula>$A1316="Ñ Plan s/desconto"</formula>
    </cfRule>
    <cfRule type="expression" dxfId="1940" priority="1943">
      <formula>$A1316="Ñ Plan c/desconto"</formula>
    </cfRule>
    <cfRule type="expression" dxfId="1939" priority="1944">
      <formula>$A1316="Família"</formula>
    </cfRule>
  </conditionalFormatting>
  <conditionalFormatting sqref="I1316:I1319">
    <cfRule type="expression" dxfId="1938" priority="1939">
      <formula>$A1316="Plan c/desc s/reajuste"</formula>
    </cfRule>
  </conditionalFormatting>
  <conditionalFormatting sqref="I1313:I1315">
    <cfRule type="expression" dxfId="1937" priority="1934">
      <formula>$A1313="Plan revisado"</formula>
    </cfRule>
    <cfRule type="expression" dxfId="1936" priority="1935">
      <formula>$A1313="Advindo"</formula>
    </cfRule>
    <cfRule type="expression" dxfId="1935" priority="1936">
      <formula>$A1313="Ñ Plan s/desconto"</formula>
    </cfRule>
    <cfRule type="expression" dxfId="1934" priority="1937">
      <formula>$A1313="Ñ Plan c/desconto"</formula>
    </cfRule>
    <cfRule type="expression" dxfId="1933" priority="1938">
      <formula>$A1313="Família"</formula>
    </cfRule>
  </conditionalFormatting>
  <conditionalFormatting sqref="I1313:I1315">
    <cfRule type="expression" dxfId="1932" priority="1933">
      <formula>$A1313="Plan c/desc s/reajuste"</formula>
    </cfRule>
  </conditionalFormatting>
  <conditionalFormatting sqref="I1309:I1312">
    <cfRule type="expression" dxfId="1931" priority="1928">
      <formula>$A1309="Plan revisado"</formula>
    </cfRule>
    <cfRule type="expression" dxfId="1930" priority="1929">
      <formula>$A1309="Advindo"</formula>
    </cfRule>
    <cfRule type="expression" dxfId="1929" priority="1930">
      <formula>$A1309="Ñ Plan s/desconto"</formula>
    </cfRule>
    <cfRule type="expression" dxfId="1928" priority="1931">
      <formula>$A1309="Ñ Plan c/desconto"</formula>
    </cfRule>
    <cfRule type="expression" dxfId="1927" priority="1932">
      <formula>$A1309="Família"</formula>
    </cfRule>
  </conditionalFormatting>
  <conditionalFormatting sqref="I1309:I1312">
    <cfRule type="expression" dxfId="1926" priority="1927">
      <formula>$A1309="Plan c/desc s/reajuste"</formula>
    </cfRule>
  </conditionalFormatting>
  <conditionalFormatting sqref="I1305:I1308">
    <cfRule type="expression" dxfId="1925" priority="1922">
      <formula>$A1305="Plan revisado"</formula>
    </cfRule>
    <cfRule type="expression" dxfId="1924" priority="1923">
      <formula>$A1305="Advindo"</formula>
    </cfRule>
    <cfRule type="expression" dxfId="1923" priority="1924">
      <formula>$A1305="Ñ Plan s/desconto"</formula>
    </cfRule>
    <cfRule type="expression" dxfId="1922" priority="1925">
      <formula>$A1305="Ñ Plan c/desconto"</formula>
    </cfRule>
    <cfRule type="expression" dxfId="1921" priority="1926">
      <formula>$A1305="Família"</formula>
    </cfRule>
  </conditionalFormatting>
  <conditionalFormatting sqref="I1305:I1308">
    <cfRule type="expression" dxfId="1920" priority="1921">
      <formula>$A1305="Plan c/desc s/reajuste"</formula>
    </cfRule>
  </conditionalFormatting>
  <conditionalFormatting sqref="I1301:I1304">
    <cfRule type="expression" dxfId="1919" priority="1916">
      <formula>$A1301="Plan revisado"</formula>
    </cfRule>
    <cfRule type="expression" dxfId="1918" priority="1917">
      <formula>$A1301="Advindo"</formula>
    </cfRule>
    <cfRule type="expression" dxfId="1917" priority="1918">
      <formula>$A1301="Ñ Plan s/desconto"</formula>
    </cfRule>
    <cfRule type="expression" dxfId="1916" priority="1919">
      <formula>$A1301="Ñ Plan c/desconto"</formula>
    </cfRule>
    <cfRule type="expression" dxfId="1915" priority="1920">
      <formula>$A1301="Família"</formula>
    </cfRule>
  </conditionalFormatting>
  <conditionalFormatting sqref="I1301:I1304">
    <cfRule type="expression" dxfId="1914" priority="1915">
      <formula>$A1301="Plan c/desc s/reajuste"</formula>
    </cfRule>
  </conditionalFormatting>
  <conditionalFormatting sqref="I1297:I1300">
    <cfRule type="expression" dxfId="1913" priority="1910">
      <formula>$A1297="Plan revisado"</formula>
    </cfRule>
    <cfRule type="expression" dxfId="1912" priority="1911">
      <formula>$A1297="Advindo"</formula>
    </cfRule>
    <cfRule type="expression" dxfId="1911" priority="1912">
      <formula>$A1297="Ñ Plan s/desconto"</formula>
    </cfRule>
    <cfRule type="expression" dxfId="1910" priority="1913">
      <formula>$A1297="Ñ Plan c/desconto"</formula>
    </cfRule>
    <cfRule type="expression" dxfId="1909" priority="1914">
      <formula>$A1297="Família"</formula>
    </cfRule>
  </conditionalFormatting>
  <conditionalFormatting sqref="I1297:I1300">
    <cfRule type="expression" dxfId="1908" priority="1909">
      <formula>$A1297="Plan c/desc s/reajuste"</formula>
    </cfRule>
  </conditionalFormatting>
  <conditionalFormatting sqref="I1293:I1296">
    <cfRule type="expression" dxfId="1907" priority="1904">
      <formula>$A1293="Plan revisado"</formula>
    </cfRule>
    <cfRule type="expression" dxfId="1906" priority="1905">
      <formula>$A1293="Advindo"</formula>
    </cfRule>
    <cfRule type="expression" dxfId="1905" priority="1906">
      <formula>$A1293="Ñ Plan s/desconto"</formula>
    </cfRule>
    <cfRule type="expression" dxfId="1904" priority="1907">
      <formula>$A1293="Ñ Plan c/desconto"</formula>
    </cfRule>
    <cfRule type="expression" dxfId="1903" priority="1908">
      <formula>$A1293="Família"</formula>
    </cfRule>
  </conditionalFormatting>
  <conditionalFormatting sqref="I1293:I1296">
    <cfRule type="expression" dxfId="1902" priority="1903">
      <formula>$A1293="Plan c/desc s/reajuste"</formula>
    </cfRule>
  </conditionalFormatting>
  <conditionalFormatting sqref="I1290:I1292">
    <cfRule type="expression" dxfId="1901" priority="1898">
      <formula>$A1290="Plan revisado"</formula>
    </cfRule>
    <cfRule type="expression" dxfId="1900" priority="1899">
      <formula>$A1290="Advindo"</formula>
    </cfRule>
    <cfRule type="expression" dxfId="1899" priority="1900">
      <formula>$A1290="Ñ Plan s/desconto"</formula>
    </cfRule>
    <cfRule type="expression" dxfId="1898" priority="1901">
      <formula>$A1290="Ñ Plan c/desconto"</formula>
    </cfRule>
    <cfRule type="expression" dxfId="1897" priority="1902">
      <formula>$A1290="Família"</formula>
    </cfRule>
  </conditionalFormatting>
  <conditionalFormatting sqref="I1290:I1292">
    <cfRule type="expression" dxfId="1896" priority="1897">
      <formula>$A1290="Plan c/desc s/reajuste"</formula>
    </cfRule>
  </conditionalFormatting>
  <conditionalFormatting sqref="I1286:I1289">
    <cfRule type="expression" dxfId="1895" priority="1892">
      <formula>$A1286="Plan revisado"</formula>
    </cfRule>
    <cfRule type="expression" dxfId="1894" priority="1893">
      <formula>$A1286="Advindo"</formula>
    </cfRule>
    <cfRule type="expression" dxfId="1893" priority="1894">
      <formula>$A1286="Ñ Plan s/desconto"</formula>
    </cfRule>
    <cfRule type="expression" dxfId="1892" priority="1895">
      <formula>$A1286="Ñ Plan c/desconto"</formula>
    </cfRule>
    <cfRule type="expression" dxfId="1891" priority="1896">
      <formula>$A1286="Família"</formula>
    </cfRule>
  </conditionalFormatting>
  <conditionalFormatting sqref="I1286:I1289">
    <cfRule type="expression" dxfId="1890" priority="1891">
      <formula>$A1286="Plan c/desc s/reajuste"</formula>
    </cfRule>
  </conditionalFormatting>
  <conditionalFormatting sqref="I1282:I1285">
    <cfRule type="expression" dxfId="1889" priority="1886">
      <formula>$A1282="Plan revisado"</formula>
    </cfRule>
    <cfRule type="expression" dxfId="1888" priority="1887">
      <formula>$A1282="Advindo"</formula>
    </cfRule>
    <cfRule type="expression" dxfId="1887" priority="1888">
      <formula>$A1282="Ñ Plan s/desconto"</formula>
    </cfRule>
    <cfRule type="expression" dxfId="1886" priority="1889">
      <formula>$A1282="Ñ Plan c/desconto"</formula>
    </cfRule>
    <cfRule type="expression" dxfId="1885" priority="1890">
      <formula>$A1282="Família"</formula>
    </cfRule>
  </conditionalFormatting>
  <conditionalFormatting sqref="I1282:I1285">
    <cfRule type="expression" dxfId="1884" priority="1885">
      <formula>$A1282="Plan c/desc s/reajuste"</formula>
    </cfRule>
  </conditionalFormatting>
  <conditionalFormatting sqref="I1278:I1281">
    <cfRule type="expression" dxfId="1883" priority="1880">
      <formula>$A1278="Plan revisado"</formula>
    </cfRule>
    <cfRule type="expression" dxfId="1882" priority="1881">
      <formula>$A1278="Advindo"</formula>
    </cfRule>
    <cfRule type="expression" dxfId="1881" priority="1882">
      <formula>$A1278="Ñ Plan s/desconto"</formula>
    </cfRule>
    <cfRule type="expression" dxfId="1880" priority="1883">
      <formula>$A1278="Ñ Plan c/desconto"</formula>
    </cfRule>
    <cfRule type="expression" dxfId="1879" priority="1884">
      <formula>$A1278="Família"</formula>
    </cfRule>
  </conditionalFormatting>
  <conditionalFormatting sqref="I1278:I1281">
    <cfRule type="expression" dxfId="1878" priority="1879">
      <formula>$A1278="Plan c/desc s/reajuste"</formula>
    </cfRule>
  </conditionalFormatting>
  <conditionalFormatting sqref="I1275:I1277">
    <cfRule type="expression" dxfId="1877" priority="1874">
      <formula>$A1275="Plan revisado"</formula>
    </cfRule>
    <cfRule type="expression" dxfId="1876" priority="1875">
      <formula>$A1275="Advindo"</formula>
    </cfRule>
    <cfRule type="expression" dxfId="1875" priority="1876">
      <formula>$A1275="Ñ Plan s/desconto"</formula>
    </cfRule>
    <cfRule type="expression" dxfId="1874" priority="1877">
      <formula>$A1275="Ñ Plan c/desconto"</formula>
    </cfRule>
    <cfRule type="expression" dxfId="1873" priority="1878">
      <formula>$A1275="Família"</formula>
    </cfRule>
  </conditionalFormatting>
  <conditionalFormatting sqref="I1275:I1277">
    <cfRule type="expression" dxfId="1872" priority="1873">
      <formula>$A1275="Plan c/desc s/reajuste"</formula>
    </cfRule>
  </conditionalFormatting>
  <conditionalFormatting sqref="I1271:I1274">
    <cfRule type="expression" dxfId="1871" priority="1868">
      <formula>$A1271="Plan revisado"</formula>
    </cfRule>
    <cfRule type="expression" dxfId="1870" priority="1869">
      <formula>$A1271="Advindo"</formula>
    </cfRule>
    <cfRule type="expression" dxfId="1869" priority="1870">
      <formula>$A1271="Ñ Plan s/desconto"</formula>
    </cfRule>
    <cfRule type="expression" dxfId="1868" priority="1871">
      <formula>$A1271="Ñ Plan c/desconto"</formula>
    </cfRule>
    <cfRule type="expression" dxfId="1867" priority="1872">
      <formula>$A1271="Família"</formula>
    </cfRule>
  </conditionalFormatting>
  <conditionalFormatting sqref="I1271:I1274">
    <cfRule type="expression" dxfId="1866" priority="1867">
      <formula>$A1271="Plan c/desc s/reajuste"</formula>
    </cfRule>
  </conditionalFormatting>
  <conditionalFormatting sqref="I1267:I1270">
    <cfRule type="expression" dxfId="1865" priority="1862">
      <formula>$A1267="Plan revisado"</formula>
    </cfRule>
    <cfRule type="expression" dxfId="1864" priority="1863">
      <formula>$A1267="Advindo"</formula>
    </cfRule>
    <cfRule type="expression" dxfId="1863" priority="1864">
      <formula>$A1267="Ñ Plan s/desconto"</formula>
    </cfRule>
    <cfRule type="expression" dxfId="1862" priority="1865">
      <formula>$A1267="Ñ Plan c/desconto"</formula>
    </cfRule>
    <cfRule type="expression" dxfId="1861" priority="1866">
      <formula>$A1267="Família"</formula>
    </cfRule>
  </conditionalFormatting>
  <conditionalFormatting sqref="I1267:I1270">
    <cfRule type="expression" dxfId="1860" priority="1861">
      <formula>$A1267="Plan c/desc s/reajuste"</formula>
    </cfRule>
  </conditionalFormatting>
  <conditionalFormatting sqref="I1263:I1266">
    <cfRule type="expression" dxfId="1859" priority="1856">
      <formula>$A1263="Plan revisado"</formula>
    </cfRule>
    <cfRule type="expression" dxfId="1858" priority="1857">
      <formula>$A1263="Advindo"</formula>
    </cfRule>
    <cfRule type="expression" dxfId="1857" priority="1858">
      <formula>$A1263="Ñ Plan s/desconto"</formula>
    </cfRule>
    <cfRule type="expression" dxfId="1856" priority="1859">
      <formula>$A1263="Ñ Plan c/desconto"</formula>
    </cfRule>
    <cfRule type="expression" dxfId="1855" priority="1860">
      <formula>$A1263="Família"</formula>
    </cfRule>
  </conditionalFormatting>
  <conditionalFormatting sqref="I1263:I1266">
    <cfRule type="expression" dxfId="1854" priority="1855">
      <formula>$A1263="Plan c/desc s/reajuste"</formula>
    </cfRule>
  </conditionalFormatting>
  <conditionalFormatting sqref="I1260:I1262">
    <cfRule type="expression" dxfId="1853" priority="1850">
      <formula>$A1260="Plan revisado"</formula>
    </cfRule>
    <cfRule type="expression" dxfId="1852" priority="1851">
      <formula>$A1260="Advindo"</formula>
    </cfRule>
    <cfRule type="expression" dxfId="1851" priority="1852">
      <formula>$A1260="Ñ Plan s/desconto"</formula>
    </cfRule>
    <cfRule type="expression" dxfId="1850" priority="1853">
      <formula>$A1260="Ñ Plan c/desconto"</formula>
    </cfRule>
    <cfRule type="expression" dxfId="1849" priority="1854">
      <formula>$A1260="Família"</formula>
    </cfRule>
  </conditionalFormatting>
  <conditionalFormatting sqref="I1260:I1262">
    <cfRule type="expression" dxfId="1848" priority="1849">
      <formula>$A1260="Plan c/desc s/reajuste"</formula>
    </cfRule>
  </conditionalFormatting>
  <conditionalFormatting sqref="I1256:I1259">
    <cfRule type="expression" dxfId="1847" priority="1844">
      <formula>$A1256="Plan revisado"</formula>
    </cfRule>
    <cfRule type="expression" dxfId="1846" priority="1845">
      <formula>$A1256="Advindo"</formula>
    </cfRule>
    <cfRule type="expression" dxfId="1845" priority="1846">
      <formula>$A1256="Ñ Plan s/desconto"</formula>
    </cfRule>
    <cfRule type="expression" dxfId="1844" priority="1847">
      <formula>$A1256="Ñ Plan c/desconto"</formula>
    </cfRule>
    <cfRule type="expression" dxfId="1843" priority="1848">
      <formula>$A1256="Família"</formula>
    </cfRule>
  </conditionalFormatting>
  <conditionalFormatting sqref="I1256:I1259">
    <cfRule type="expression" dxfId="1842" priority="1843">
      <formula>$A1256="Plan c/desc s/reajuste"</formula>
    </cfRule>
  </conditionalFormatting>
  <conditionalFormatting sqref="I1252:I1255">
    <cfRule type="expression" dxfId="1841" priority="1838">
      <formula>$A1252="Plan revisado"</formula>
    </cfRule>
    <cfRule type="expression" dxfId="1840" priority="1839">
      <formula>$A1252="Advindo"</formula>
    </cfRule>
    <cfRule type="expression" dxfId="1839" priority="1840">
      <formula>$A1252="Ñ Plan s/desconto"</formula>
    </cfRule>
    <cfRule type="expression" dxfId="1838" priority="1841">
      <formula>$A1252="Ñ Plan c/desconto"</formula>
    </cfRule>
    <cfRule type="expression" dxfId="1837" priority="1842">
      <formula>$A1252="Família"</formula>
    </cfRule>
  </conditionalFormatting>
  <conditionalFormatting sqref="I1252:I1255">
    <cfRule type="expression" dxfId="1836" priority="1837">
      <formula>$A1252="Plan c/desc s/reajuste"</formula>
    </cfRule>
  </conditionalFormatting>
  <conditionalFormatting sqref="I1248:I1251">
    <cfRule type="expression" dxfId="1835" priority="1832">
      <formula>$A1248="Plan revisado"</formula>
    </cfRule>
    <cfRule type="expression" dxfId="1834" priority="1833">
      <formula>$A1248="Advindo"</formula>
    </cfRule>
    <cfRule type="expression" dxfId="1833" priority="1834">
      <formula>$A1248="Ñ Plan s/desconto"</formula>
    </cfRule>
    <cfRule type="expression" dxfId="1832" priority="1835">
      <formula>$A1248="Ñ Plan c/desconto"</formula>
    </cfRule>
    <cfRule type="expression" dxfId="1831" priority="1836">
      <formula>$A1248="Família"</formula>
    </cfRule>
  </conditionalFormatting>
  <conditionalFormatting sqref="I1248:I1251">
    <cfRule type="expression" dxfId="1830" priority="1831">
      <formula>$A1248="Plan c/desc s/reajuste"</formula>
    </cfRule>
  </conditionalFormatting>
  <conditionalFormatting sqref="I1244:I1247">
    <cfRule type="expression" dxfId="1829" priority="1826">
      <formula>$A1244="Plan revisado"</formula>
    </cfRule>
    <cfRule type="expression" dxfId="1828" priority="1827">
      <formula>$A1244="Advindo"</formula>
    </cfRule>
    <cfRule type="expression" dxfId="1827" priority="1828">
      <formula>$A1244="Ñ Plan s/desconto"</formula>
    </cfRule>
    <cfRule type="expression" dxfId="1826" priority="1829">
      <formula>$A1244="Ñ Plan c/desconto"</formula>
    </cfRule>
    <cfRule type="expression" dxfId="1825" priority="1830">
      <formula>$A1244="Família"</formula>
    </cfRule>
  </conditionalFormatting>
  <conditionalFormatting sqref="I1244:I1247">
    <cfRule type="expression" dxfId="1824" priority="1825">
      <formula>$A1244="Plan c/desc s/reajuste"</formula>
    </cfRule>
  </conditionalFormatting>
  <conditionalFormatting sqref="I1240:I1243">
    <cfRule type="expression" dxfId="1823" priority="1820">
      <formula>$A1240="Plan revisado"</formula>
    </cfRule>
    <cfRule type="expression" dxfId="1822" priority="1821">
      <formula>$A1240="Advindo"</formula>
    </cfRule>
    <cfRule type="expression" dxfId="1821" priority="1822">
      <formula>$A1240="Ñ Plan s/desconto"</formula>
    </cfRule>
    <cfRule type="expression" dxfId="1820" priority="1823">
      <formula>$A1240="Ñ Plan c/desconto"</formula>
    </cfRule>
    <cfRule type="expression" dxfId="1819" priority="1824">
      <formula>$A1240="Família"</formula>
    </cfRule>
  </conditionalFormatting>
  <conditionalFormatting sqref="I1240:I1243">
    <cfRule type="expression" dxfId="1818" priority="1819">
      <formula>$A1240="Plan c/desc s/reajuste"</formula>
    </cfRule>
  </conditionalFormatting>
  <conditionalFormatting sqref="I1237:I1239">
    <cfRule type="expression" dxfId="1817" priority="1814">
      <formula>$A1237="Plan revisado"</formula>
    </cfRule>
    <cfRule type="expression" dxfId="1816" priority="1815">
      <formula>$A1237="Advindo"</formula>
    </cfRule>
    <cfRule type="expression" dxfId="1815" priority="1816">
      <formula>$A1237="Ñ Plan s/desconto"</formula>
    </cfRule>
    <cfRule type="expression" dxfId="1814" priority="1817">
      <formula>$A1237="Ñ Plan c/desconto"</formula>
    </cfRule>
    <cfRule type="expression" dxfId="1813" priority="1818">
      <formula>$A1237="Família"</formula>
    </cfRule>
  </conditionalFormatting>
  <conditionalFormatting sqref="I1237:I1239">
    <cfRule type="expression" dxfId="1812" priority="1813">
      <formula>$A1237="Plan c/desc s/reajuste"</formula>
    </cfRule>
  </conditionalFormatting>
  <conditionalFormatting sqref="I1233:I1236">
    <cfRule type="expression" dxfId="1811" priority="1808">
      <formula>$A1233="Plan revisado"</formula>
    </cfRule>
    <cfRule type="expression" dxfId="1810" priority="1809">
      <formula>$A1233="Advindo"</formula>
    </cfRule>
    <cfRule type="expression" dxfId="1809" priority="1810">
      <formula>$A1233="Ñ Plan s/desconto"</formula>
    </cfRule>
    <cfRule type="expression" dxfId="1808" priority="1811">
      <formula>$A1233="Ñ Plan c/desconto"</formula>
    </cfRule>
    <cfRule type="expression" dxfId="1807" priority="1812">
      <formula>$A1233="Família"</formula>
    </cfRule>
  </conditionalFormatting>
  <conditionalFormatting sqref="I1233:I1236">
    <cfRule type="expression" dxfId="1806" priority="1807">
      <formula>$A1233="Plan c/desc s/reajuste"</formula>
    </cfRule>
  </conditionalFormatting>
  <conditionalFormatting sqref="I1229:I1232">
    <cfRule type="expression" dxfId="1805" priority="1802">
      <formula>$A1229="Plan revisado"</formula>
    </cfRule>
    <cfRule type="expression" dxfId="1804" priority="1803">
      <formula>$A1229="Advindo"</formula>
    </cfRule>
    <cfRule type="expression" dxfId="1803" priority="1804">
      <formula>$A1229="Ñ Plan s/desconto"</formula>
    </cfRule>
    <cfRule type="expression" dxfId="1802" priority="1805">
      <formula>$A1229="Ñ Plan c/desconto"</formula>
    </cfRule>
    <cfRule type="expression" dxfId="1801" priority="1806">
      <formula>$A1229="Família"</formula>
    </cfRule>
  </conditionalFormatting>
  <conditionalFormatting sqref="I1229:I1232">
    <cfRule type="expression" dxfId="1800" priority="1801">
      <formula>$A1229="Plan c/desc s/reajuste"</formula>
    </cfRule>
  </conditionalFormatting>
  <conditionalFormatting sqref="I1225:I1228">
    <cfRule type="expression" dxfId="1799" priority="1796">
      <formula>$A1225="Plan revisado"</formula>
    </cfRule>
    <cfRule type="expression" dxfId="1798" priority="1797">
      <formula>$A1225="Advindo"</formula>
    </cfRule>
    <cfRule type="expression" dxfId="1797" priority="1798">
      <formula>$A1225="Ñ Plan s/desconto"</formula>
    </cfRule>
    <cfRule type="expression" dxfId="1796" priority="1799">
      <formula>$A1225="Ñ Plan c/desconto"</formula>
    </cfRule>
    <cfRule type="expression" dxfId="1795" priority="1800">
      <formula>$A1225="Família"</formula>
    </cfRule>
  </conditionalFormatting>
  <conditionalFormatting sqref="I1225:I1228">
    <cfRule type="expression" dxfId="1794" priority="1795">
      <formula>$A1225="Plan c/desc s/reajuste"</formula>
    </cfRule>
  </conditionalFormatting>
  <conditionalFormatting sqref="I1602">
    <cfRule type="expression" dxfId="1793" priority="1790">
      <formula>$A1602="Plan revisado"</formula>
    </cfRule>
    <cfRule type="expression" dxfId="1792" priority="1791">
      <formula>$A1602="Advindo"</formula>
    </cfRule>
    <cfRule type="expression" dxfId="1791" priority="1792">
      <formula>$A1602="Ñ Plan s/desconto"</formula>
    </cfRule>
    <cfRule type="expression" dxfId="1790" priority="1793">
      <formula>$A1602="Ñ Plan c/desconto"</formula>
    </cfRule>
    <cfRule type="expression" dxfId="1789" priority="1794">
      <formula>$A1602="Família"</formula>
    </cfRule>
  </conditionalFormatting>
  <conditionalFormatting sqref="I1602">
    <cfRule type="expression" dxfId="1788" priority="1789">
      <formula>$A1602="Plan c/desc s/reajuste"</formula>
    </cfRule>
  </conditionalFormatting>
  <conditionalFormatting sqref="I1599:I1601">
    <cfRule type="expression" dxfId="1787" priority="1784">
      <formula>$A1599="Plan revisado"</formula>
    </cfRule>
    <cfRule type="expression" dxfId="1786" priority="1785">
      <formula>$A1599="Advindo"</formula>
    </cfRule>
    <cfRule type="expression" dxfId="1785" priority="1786">
      <formula>$A1599="Ñ Plan s/desconto"</formula>
    </cfRule>
    <cfRule type="expression" dxfId="1784" priority="1787">
      <formula>$A1599="Ñ Plan c/desconto"</formula>
    </cfRule>
    <cfRule type="expression" dxfId="1783" priority="1788">
      <formula>$A1599="Família"</formula>
    </cfRule>
  </conditionalFormatting>
  <conditionalFormatting sqref="I1599:I1601">
    <cfRule type="expression" dxfId="1782" priority="1783">
      <formula>$A1599="Plan c/desc s/reajuste"</formula>
    </cfRule>
  </conditionalFormatting>
  <conditionalFormatting sqref="I1595:I1598">
    <cfRule type="expression" dxfId="1781" priority="1778">
      <formula>$A1595="Plan revisado"</formula>
    </cfRule>
    <cfRule type="expression" dxfId="1780" priority="1779">
      <formula>$A1595="Advindo"</formula>
    </cfRule>
    <cfRule type="expression" dxfId="1779" priority="1780">
      <formula>$A1595="Ñ Plan s/desconto"</formula>
    </cfRule>
    <cfRule type="expression" dxfId="1778" priority="1781">
      <formula>$A1595="Ñ Plan c/desconto"</formula>
    </cfRule>
    <cfRule type="expression" dxfId="1777" priority="1782">
      <formula>$A1595="Família"</formula>
    </cfRule>
  </conditionalFormatting>
  <conditionalFormatting sqref="I1595:I1598">
    <cfRule type="expression" dxfId="1776" priority="1777">
      <formula>$A1595="Plan c/desc s/reajuste"</formula>
    </cfRule>
  </conditionalFormatting>
  <conditionalFormatting sqref="I1591:I1594">
    <cfRule type="expression" dxfId="1775" priority="1772">
      <formula>$A1591="Plan revisado"</formula>
    </cfRule>
    <cfRule type="expression" dxfId="1774" priority="1773">
      <formula>$A1591="Advindo"</formula>
    </cfRule>
    <cfRule type="expression" dxfId="1773" priority="1774">
      <formula>$A1591="Ñ Plan s/desconto"</formula>
    </cfRule>
    <cfRule type="expression" dxfId="1772" priority="1775">
      <formula>$A1591="Ñ Plan c/desconto"</formula>
    </cfRule>
    <cfRule type="expression" dxfId="1771" priority="1776">
      <formula>$A1591="Família"</formula>
    </cfRule>
  </conditionalFormatting>
  <conditionalFormatting sqref="I1591:I1594">
    <cfRule type="expression" dxfId="1770" priority="1771">
      <formula>$A1591="Plan c/desc s/reajuste"</formula>
    </cfRule>
  </conditionalFormatting>
  <conditionalFormatting sqref="I1587:I1590">
    <cfRule type="expression" dxfId="1769" priority="1766">
      <formula>$A1587="Plan revisado"</formula>
    </cfRule>
    <cfRule type="expression" dxfId="1768" priority="1767">
      <formula>$A1587="Advindo"</formula>
    </cfRule>
    <cfRule type="expression" dxfId="1767" priority="1768">
      <formula>$A1587="Ñ Plan s/desconto"</formula>
    </cfRule>
    <cfRule type="expression" dxfId="1766" priority="1769">
      <formula>$A1587="Ñ Plan c/desconto"</formula>
    </cfRule>
    <cfRule type="expression" dxfId="1765" priority="1770">
      <formula>$A1587="Família"</formula>
    </cfRule>
  </conditionalFormatting>
  <conditionalFormatting sqref="I1587:I1590">
    <cfRule type="expression" dxfId="1764" priority="1765">
      <formula>$A1587="Plan c/desc s/reajuste"</formula>
    </cfRule>
  </conditionalFormatting>
  <conditionalFormatting sqref="I1584:I1586">
    <cfRule type="expression" dxfId="1763" priority="1760">
      <formula>$A1584="Plan revisado"</formula>
    </cfRule>
    <cfRule type="expression" dxfId="1762" priority="1761">
      <formula>$A1584="Advindo"</formula>
    </cfRule>
    <cfRule type="expression" dxfId="1761" priority="1762">
      <formula>$A1584="Ñ Plan s/desconto"</formula>
    </cfRule>
    <cfRule type="expression" dxfId="1760" priority="1763">
      <formula>$A1584="Ñ Plan c/desconto"</formula>
    </cfRule>
    <cfRule type="expression" dxfId="1759" priority="1764">
      <formula>$A1584="Família"</formula>
    </cfRule>
  </conditionalFormatting>
  <conditionalFormatting sqref="I1584:I1586">
    <cfRule type="expression" dxfId="1758" priority="1759">
      <formula>$A1584="Plan c/desc s/reajuste"</formula>
    </cfRule>
  </conditionalFormatting>
  <conditionalFormatting sqref="I1580:I1583">
    <cfRule type="expression" dxfId="1757" priority="1754">
      <formula>$A1580="Plan revisado"</formula>
    </cfRule>
    <cfRule type="expression" dxfId="1756" priority="1755">
      <formula>$A1580="Advindo"</formula>
    </cfRule>
    <cfRule type="expression" dxfId="1755" priority="1756">
      <formula>$A1580="Ñ Plan s/desconto"</formula>
    </cfRule>
    <cfRule type="expression" dxfId="1754" priority="1757">
      <formula>$A1580="Ñ Plan c/desconto"</formula>
    </cfRule>
    <cfRule type="expression" dxfId="1753" priority="1758">
      <formula>$A1580="Família"</formula>
    </cfRule>
  </conditionalFormatting>
  <conditionalFormatting sqref="I1580:I1583">
    <cfRule type="expression" dxfId="1752" priority="1753">
      <formula>$A1580="Plan c/desc s/reajuste"</formula>
    </cfRule>
  </conditionalFormatting>
  <conditionalFormatting sqref="I1576:I1579">
    <cfRule type="expression" dxfId="1751" priority="1748">
      <formula>$A1576="Plan revisado"</formula>
    </cfRule>
    <cfRule type="expression" dxfId="1750" priority="1749">
      <formula>$A1576="Advindo"</formula>
    </cfRule>
    <cfRule type="expression" dxfId="1749" priority="1750">
      <formula>$A1576="Ñ Plan s/desconto"</formula>
    </cfRule>
    <cfRule type="expression" dxfId="1748" priority="1751">
      <formula>$A1576="Ñ Plan c/desconto"</formula>
    </cfRule>
    <cfRule type="expression" dxfId="1747" priority="1752">
      <formula>$A1576="Família"</formula>
    </cfRule>
  </conditionalFormatting>
  <conditionalFormatting sqref="I1576:I1579">
    <cfRule type="expression" dxfId="1746" priority="1747">
      <formula>$A1576="Plan c/desc s/reajuste"</formula>
    </cfRule>
  </conditionalFormatting>
  <conditionalFormatting sqref="I1573:I1575">
    <cfRule type="expression" dxfId="1745" priority="1742">
      <formula>$A1573="Plan revisado"</formula>
    </cfRule>
    <cfRule type="expression" dxfId="1744" priority="1743">
      <formula>$A1573="Advindo"</formula>
    </cfRule>
    <cfRule type="expression" dxfId="1743" priority="1744">
      <formula>$A1573="Ñ Plan s/desconto"</formula>
    </cfRule>
    <cfRule type="expression" dxfId="1742" priority="1745">
      <formula>$A1573="Ñ Plan c/desconto"</formula>
    </cfRule>
    <cfRule type="expression" dxfId="1741" priority="1746">
      <formula>$A1573="Família"</formula>
    </cfRule>
  </conditionalFormatting>
  <conditionalFormatting sqref="I1573:I1575">
    <cfRule type="expression" dxfId="1740" priority="1741">
      <formula>$A1573="Plan c/desc s/reajuste"</formula>
    </cfRule>
  </conditionalFormatting>
  <conditionalFormatting sqref="I1569:I1572">
    <cfRule type="expression" dxfId="1739" priority="1736">
      <formula>$A1569="Plan revisado"</formula>
    </cfRule>
    <cfRule type="expression" dxfId="1738" priority="1737">
      <formula>$A1569="Advindo"</formula>
    </cfRule>
    <cfRule type="expression" dxfId="1737" priority="1738">
      <formula>$A1569="Ñ Plan s/desconto"</formula>
    </cfRule>
    <cfRule type="expression" dxfId="1736" priority="1739">
      <formula>$A1569="Ñ Plan c/desconto"</formula>
    </cfRule>
    <cfRule type="expression" dxfId="1735" priority="1740">
      <formula>$A1569="Família"</formula>
    </cfRule>
  </conditionalFormatting>
  <conditionalFormatting sqref="I1569:I1572">
    <cfRule type="expression" dxfId="1734" priority="1735">
      <formula>$A1569="Plan c/desc s/reajuste"</formula>
    </cfRule>
  </conditionalFormatting>
  <conditionalFormatting sqref="I1565:I1568">
    <cfRule type="expression" dxfId="1733" priority="1730">
      <formula>$A1565="Plan revisado"</formula>
    </cfRule>
    <cfRule type="expression" dxfId="1732" priority="1731">
      <formula>$A1565="Advindo"</formula>
    </cfRule>
    <cfRule type="expression" dxfId="1731" priority="1732">
      <formula>$A1565="Ñ Plan s/desconto"</formula>
    </cfRule>
    <cfRule type="expression" dxfId="1730" priority="1733">
      <formula>$A1565="Ñ Plan c/desconto"</formula>
    </cfRule>
    <cfRule type="expression" dxfId="1729" priority="1734">
      <formula>$A1565="Família"</formula>
    </cfRule>
  </conditionalFormatting>
  <conditionalFormatting sqref="I1565:I1568">
    <cfRule type="expression" dxfId="1728" priority="1729">
      <formula>$A1565="Plan c/desc s/reajuste"</formula>
    </cfRule>
  </conditionalFormatting>
  <conditionalFormatting sqref="I1561:I1564">
    <cfRule type="expression" dxfId="1727" priority="1724">
      <formula>$A1561="Plan revisado"</formula>
    </cfRule>
    <cfRule type="expression" dxfId="1726" priority="1725">
      <formula>$A1561="Advindo"</formula>
    </cfRule>
    <cfRule type="expression" dxfId="1725" priority="1726">
      <formula>$A1561="Ñ Plan s/desconto"</formula>
    </cfRule>
    <cfRule type="expression" dxfId="1724" priority="1727">
      <formula>$A1561="Ñ Plan c/desconto"</formula>
    </cfRule>
    <cfRule type="expression" dxfId="1723" priority="1728">
      <formula>$A1561="Família"</formula>
    </cfRule>
  </conditionalFormatting>
  <conditionalFormatting sqref="I1561:I1564">
    <cfRule type="expression" dxfId="1722" priority="1723">
      <formula>$A1561="Plan c/desc s/reajuste"</formula>
    </cfRule>
  </conditionalFormatting>
  <conditionalFormatting sqref="I1557:I1560">
    <cfRule type="expression" dxfId="1721" priority="1718">
      <formula>$A1557="Plan revisado"</formula>
    </cfRule>
    <cfRule type="expression" dxfId="1720" priority="1719">
      <formula>$A1557="Advindo"</formula>
    </cfRule>
    <cfRule type="expression" dxfId="1719" priority="1720">
      <formula>$A1557="Ñ Plan s/desconto"</formula>
    </cfRule>
    <cfRule type="expression" dxfId="1718" priority="1721">
      <formula>$A1557="Ñ Plan c/desconto"</formula>
    </cfRule>
    <cfRule type="expression" dxfId="1717" priority="1722">
      <formula>$A1557="Família"</formula>
    </cfRule>
  </conditionalFormatting>
  <conditionalFormatting sqref="I1557:I1560">
    <cfRule type="expression" dxfId="1716" priority="1717">
      <formula>$A1557="Plan c/desc s/reajuste"</formula>
    </cfRule>
  </conditionalFormatting>
  <conditionalFormatting sqref="I1554:I1556">
    <cfRule type="expression" dxfId="1715" priority="1712">
      <formula>$A1554="Plan revisado"</formula>
    </cfRule>
    <cfRule type="expression" dxfId="1714" priority="1713">
      <formula>$A1554="Advindo"</formula>
    </cfRule>
    <cfRule type="expression" dxfId="1713" priority="1714">
      <formula>$A1554="Ñ Plan s/desconto"</formula>
    </cfRule>
    <cfRule type="expression" dxfId="1712" priority="1715">
      <formula>$A1554="Ñ Plan c/desconto"</formula>
    </cfRule>
    <cfRule type="expression" dxfId="1711" priority="1716">
      <formula>$A1554="Família"</formula>
    </cfRule>
  </conditionalFormatting>
  <conditionalFormatting sqref="I1554:I1556">
    <cfRule type="expression" dxfId="1710" priority="1711">
      <formula>$A1554="Plan c/desc s/reajuste"</formula>
    </cfRule>
  </conditionalFormatting>
  <conditionalFormatting sqref="I1550:I1553">
    <cfRule type="expression" dxfId="1709" priority="1706">
      <formula>$A1550="Plan revisado"</formula>
    </cfRule>
    <cfRule type="expression" dxfId="1708" priority="1707">
      <formula>$A1550="Advindo"</formula>
    </cfRule>
    <cfRule type="expression" dxfId="1707" priority="1708">
      <formula>$A1550="Ñ Plan s/desconto"</formula>
    </cfRule>
    <cfRule type="expression" dxfId="1706" priority="1709">
      <formula>$A1550="Ñ Plan c/desconto"</formula>
    </cfRule>
    <cfRule type="expression" dxfId="1705" priority="1710">
      <formula>$A1550="Família"</formula>
    </cfRule>
  </conditionalFormatting>
  <conditionalFormatting sqref="I1550:I1553">
    <cfRule type="expression" dxfId="1704" priority="1705">
      <formula>$A1550="Plan c/desc s/reajuste"</formula>
    </cfRule>
  </conditionalFormatting>
  <conditionalFormatting sqref="I1546:I1549">
    <cfRule type="expression" dxfId="1703" priority="1700">
      <formula>$A1546="Plan revisado"</formula>
    </cfRule>
    <cfRule type="expression" dxfId="1702" priority="1701">
      <formula>$A1546="Advindo"</formula>
    </cfRule>
    <cfRule type="expression" dxfId="1701" priority="1702">
      <formula>$A1546="Ñ Plan s/desconto"</formula>
    </cfRule>
    <cfRule type="expression" dxfId="1700" priority="1703">
      <formula>$A1546="Ñ Plan c/desconto"</formula>
    </cfRule>
    <cfRule type="expression" dxfId="1699" priority="1704">
      <formula>$A1546="Família"</formula>
    </cfRule>
  </conditionalFormatting>
  <conditionalFormatting sqref="I1546:I1549">
    <cfRule type="expression" dxfId="1698" priority="1699">
      <formula>$A1546="Plan c/desc s/reajuste"</formula>
    </cfRule>
  </conditionalFormatting>
  <conditionalFormatting sqref="I1542:I1545">
    <cfRule type="expression" dxfId="1697" priority="1694">
      <formula>$A1542="Plan revisado"</formula>
    </cfRule>
    <cfRule type="expression" dxfId="1696" priority="1695">
      <formula>$A1542="Advindo"</formula>
    </cfRule>
    <cfRule type="expression" dxfId="1695" priority="1696">
      <formula>$A1542="Ñ Plan s/desconto"</formula>
    </cfRule>
    <cfRule type="expression" dxfId="1694" priority="1697">
      <formula>$A1542="Ñ Plan c/desconto"</formula>
    </cfRule>
    <cfRule type="expression" dxfId="1693" priority="1698">
      <formula>$A1542="Família"</formula>
    </cfRule>
  </conditionalFormatting>
  <conditionalFormatting sqref="I1542:I1545">
    <cfRule type="expression" dxfId="1692" priority="1693">
      <formula>$A1542="Plan c/desc s/reajuste"</formula>
    </cfRule>
  </conditionalFormatting>
  <conditionalFormatting sqref="I1538:I1541">
    <cfRule type="expression" dxfId="1691" priority="1688">
      <formula>$A1538="Plan revisado"</formula>
    </cfRule>
    <cfRule type="expression" dxfId="1690" priority="1689">
      <formula>$A1538="Advindo"</formula>
    </cfRule>
    <cfRule type="expression" dxfId="1689" priority="1690">
      <formula>$A1538="Ñ Plan s/desconto"</formula>
    </cfRule>
    <cfRule type="expression" dxfId="1688" priority="1691">
      <formula>$A1538="Ñ Plan c/desconto"</formula>
    </cfRule>
    <cfRule type="expression" dxfId="1687" priority="1692">
      <formula>$A1538="Família"</formula>
    </cfRule>
  </conditionalFormatting>
  <conditionalFormatting sqref="I1538:I1541">
    <cfRule type="expression" dxfId="1686" priority="1687">
      <formula>$A1538="Plan c/desc s/reajuste"</formula>
    </cfRule>
  </conditionalFormatting>
  <conditionalFormatting sqref="I1534:I1537">
    <cfRule type="expression" dxfId="1685" priority="1682">
      <formula>$A1534="Plan revisado"</formula>
    </cfRule>
    <cfRule type="expression" dxfId="1684" priority="1683">
      <formula>$A1534="Advindo"</formula>
    </cfRule>
    <cfRule type="expression" dxfId="1683" priority="1684">
      <formula>$A1534="Ñ Plan s/desconto"</formula>
    </cfRule>
    <cfRule type="expression" dxfId="1682" priority="1685">
      <formula>$A1534="Ñ Plan c/desconto"</formula>
    </cfRule>
    <cfRule type="expression" dxfId="1681" priority="1686">
      <formula>$A1534="Família"</formula>
    </cfRule>
  </conditionalFormatting>
  <conditionalFormatting sqref="I1534:I1537">
    <cfRule type="expression" dxfId="1680" priority="1681">
      <formula>$A1534="Plan c/desc s/reajuste"</formula>
    </cfRule>
  </conditionalFormatting>
  <conditionalFormatting sqref="I1531:I1533">
    <cfRule type="expression" dxfId="1679" priority="1676">
      <formula>$A1531="Plan revisado"</formula>
    </cfRule>
    <cfRule type="expression" dxfId="1678" priority="1677">
      <formula>$A1531="Advindo"</formula>
    </cfRule>
    <cfRule type="expression" dxfId="1677" priority="1678">
      <formula>$A1531="Ñ Plan s/desconto"</formula>
    </cfRule>
    <cfRule type="expression" dxfId="1676" priority="1679">
      <formula>$A1531="Ñ Plan c/desconto"</formula>
    </cfRule>
    <cfRule type="expression" dxfId="1675" priority="1680">
      <formula>$A1531="Família"</formula>
    </cfRule>
  </conditionalFormatting>
  <conditionalFormatting sqref="I1531:I1533">
    <cfRule type="expression" dxfId="1674" priority="1675">
      <formula>$A1531="Plan c/desc s/reajuste"</formula>
    </cfRule>
  </conditionalFormatting>
  <conditionalFormatting sqref="I1527:I1530">
    <cfRule type="expression" dxfId="1673" priority="1670">
      <formula>$A1527="Plan revisado"</formula>
    </cfRule>
    <cfRule type="expression" dxfId="1672" priority="1671">
      <formula>$A1527="Advindo"</formula>
    </cfRule>
    <cfRule type="expression" dxfId="1671" priority="1672">
      <formula>$A1527="Ñ Plan s/desconto"</formula>
    </cfRule>
    <cfRule type="expression" dxfId="1670" priority="1673">
      <formula>$A1527="Ñ Plan c/desconto"</formula>
    </cfRule>
    <cfRule type="expression" dxfId="1669" priority="1674">
      <formula>$A1527="Família"</formula>
    </cfRule>
  </conditionalFormatting>
  <conditionalFormatting sqref="I1527:I1530">
    <cfRule type="expression" dxfId="1668" priority="1669">
      <formula>$A1527="Plan c/desc s/reajuste"</formula>
    </cfRule>
  </conditionalFormatting>
  <conditionalFormatting sqref="I1523:I1526">
    <cfRule type="expression" dxfId="1667" priority="1664">
      <formula>$A1523="Plan revisado"</formula>
    </cfRule>
    <cfRule type="expression" dxfId="1666" priority="1665">
      <formula>$A1523="Advindo"</formula>
    </cfRule>
    <cfRule type="expression" dxfId="1665" priority="1666">
      <formula>$A1523="Ñ Plan s/desconto"</formula>
    </cfRule>
    <cfRule type="expression" dxfId="1664" priority="1667">
      <formula>$A1523="Ñ Plan c/desconto"</formula>
    </cfRule>
    <cfRule type="expression" dxfId="1663" priority="1668">
      <formula>$A1523="Família"</formula>
    </cfRule>
  </conditionalFormatting>
  <conditionalFormatting sqref="I1523:I1526">
    <cfRule type="expression" dxfId="1662" priority="1663">
      <formula>$A1523="Plan c/desc s/reajuste"</formula>
    </cfRule>
  </conditionalFormatting>
  <conditionalFormatting sqref="I1519:I1522">
    <cfRule type="expression" dxfId="1661" priority="1658">
      <formula>$A1519="Plan revisado"</formula>
    </cfRule>
    <cfRule type="expression" dxfId="1660" priority="1659">
      <formula>$A1519="Advindo"</formula>
    </cfRule>
    <cfRule type="expression" dxfId="1659" priority="1660">
      <formula>$A1519="Ñ Plan s/desconto"</formula>
    </cfRule>
    <cfRule type="expression" dxfId="1658" priority="1661">
      <formula>$A1519="Ñ Plan c/desconto"</formula>
    </cfRule>
    <cfRule type="expression" dxfId="1657" priority="1662">
      <formula>$A1519="Família"</formula>
    </cfRule>
  </conditionalFormatting>
  <conditionalFormatting sqref="I1519:I1522">
    <cfRule type="expression" dxfId="1656" priority="1657">
      <formula>$A1519="Plan c/desc s/reajuste"</formula>
    </cfRule>
  </conditionalFormatting>
  <conditionalFormatting sqref="I1516:I1518">
    <cfRule type="expression" dxfId="1655" priority="1652">
      <formula>$A1516="Plan revisado"</formula>
    </cfRule>
    <cfRule type="expression" dxfId="1654" priority="1653">
      <formula>$A1516="Advindo"</formula>
    </cfRule>
    <cfRule type="expression" dxfId="1653" priority="1654">
      <formula>$A1516="Ñ Plan s/desconto"</formula>
    </cfRule>
    <cfRule type="expression" dxfId="1652" priority="1655">
      <formula>$A1516="Ñ Plan c/desconto"</formula>
    </cfRule>
    <cfRule type="expression" dxfId="1651" priority="1656">
      <formula>$A1516="Família"</formula>
    </cfRule>
  </conditionalFormatting>
  <conditionalFormatting sqref="I1516:I1518">
    <cfRule type="expression" dxfId="1650" priority="1651">
      <formula>$A1516="Plan c/desc s/reajuste"</formula>
    </cfRule>
  </conditionalFormatting>
  <conditionalFormatting sqref="I1512:I1515">
    <cfRule type="expression" dxfId="1649" priority="1646">
      <formula>$A1512="Plan revisado"</formula>
    </cfRule>
    <cfRule type="expression" dxfId="1648" priority="1647">
      <formula>$A1512="Advindo"</formula>
    </cfRule>
    <cfRule type="expression" dxfId="1647" priority="1648">
      <formula>$A1512="Ñ Plan s/desconto"</formula>
    </cfRule>
    <cfRule type="expression" dxfId="1646" priority="1649">
      <formula>$A1512="Ñ Plan c/desconto"</formula>
    </cfRule>
    <cfRule type="expression" dxfId="1645" priority="1650">
      <formula>$A1512="Família"</formula>
    </cfRule>
  </conditionalFormatting>
  <conditionalFormatting sqref="I1512:I1515">
    <cfRule type="expression" dxfId="1644" priority="1645">
      <formula>$A1512="Plan c/desc s/reajuste"</formula>
    </cfRule>
  </conditionalFormatting>
  <conditionalFormatting sqref="I1508:I1511">
    <cfRule type="expression" dxfId="1643" priority="1640">
      <formula>$A1508="Plan revisado"</formula>
    </cfRule>
    <cfRule type="expression" dxfId="1642" priority="1641">
      <formula>$A1508="Advindo"</formula>
    </cfRule>
    <cfRule type="expression" dxfId="1641" priority="1642">
      <formula>$A1508="Ñ Plan s/desconto"</formula>
    </cfRule>
    <cfRule type="expression" dxfId="1640" priority="1643">
      <formula>$A1508="Ñ Plan c/desconto"</formula>
    </cfRule>
    <cfRule type="expression" dxfId="1639" priority="1644">
      <formula>$A1508="Família"</formula>
    </cfRule>
  </conditionalFormatting>
  <conditionalFormatting sqref="I1508:I1511">
    <cfRule type="expression" dxfId="1638" priority="1639">
      <formula>$A1508="Plan c/desc s/reajuste"</formula>
    </cfRule>
  </conditionalFormatting>
  <conditionalFormatting sqref="I1504:I1507">
    <cfRule type="expression" dxfId="1637" priority="1634">
      <formula>$A1504="Plan revisado"</formula>
    </cfRule>
    <cfRule type="expression" dxfId="1636" priority="1635">
      <formula>$A1504="Advindo"</formula>
    </cfRule>
    <cfRule type="expression" dxfId="1635" priority="1636">
      <formula>$A1504="Ñ Plan s/desconto"</formula>
    </cfRule>
    <cfRule type="expression" dxfId="1634" priority="1637">
      <formula>$A1504="Ñ Plan c/desconto"</formula>
    </cfRule>
    <cfRule type="expression" dxfId="1633" priority="1638">
      <formula>$A1504="Família"</formula>
    </cfRule>
  </conditionalFormatting>
  <conditionalFormatting sqref="I1504:I1507">
    <cfRule type="expression" dxfId="1632" priority="1633">
      <formula>$A1504="Plan c/desc s/reajuste"</formula>
    </cfRule>
  </conditionalFormatting>
  <conditionalFormatting sqref="I1501:I1503">
    <cfRule type="expression" dxfId="1631" priority="1628">
      <formula>$A1501="Plan revisado"</formula>
    </cfRule>
    <cfRule type="expression" dxfId="1630" priority="1629">
      <formula>$A1501="Advindo"</formula>
    </cfRule>
    <cfRule type="expression" dxfId="1629" priority="1630">
      <formula>$A1501="Ñ Plan s/desconto"</formula>
    </cfRule>
    <cfRule type="expression" dxfId="1628" priority="1631">
      <formula>$A1501="Ñ Plan c/desconto"</formula>
    </cfRule>
    <cfRule type="expression" dxfId="1627" priority="1632">
      <formula>$A1501="Família"</formula>
    </cfRule>
  </conditionalFormatting>
  <conditionalFormatting sqref="I1501:I1503">
    <cfRule type="expression" dxfId="1626" priority="1627">
      <formula>$A1501="Plan c/desc s/reajuste"</formula>
    </cfRule>
  </conditionalFormatting>
  <conditionalFormatting sqref="I1497:I1500">
    <cfRule type="expression" dxfId="1625" priority="1622">
      <formula>$A1497="Plan revisado"</formula>
    </cfRule>
    <cfRule type="expression" dxfId="1624" priority="1623">
      <formula>$A1497="Advindo"</formula>
    </cfRule>
    <cfRule type="expression" dxfId="1623" priority="1624">
      <formula>$A1497="Ñ Plan s/desconto"</formula>
    </cfRule>
    <cfRule type="expression" dxfId="1622" priority="1625">
      <formula>$A1497="Ñ Plan c/desconto"</formula>
    </cfRule>
    <cfRule type="expression" dxfId="1621" priority="1626">
      <formula>$A1497="Família"</formula>
    </cfRule>
  </conditionalFormatting>
  <conditionalFormatting sqref="I1497:I1500">
    <cfRule type="expression" dxfId="1620" priority="1621">
      <formula>$A1497="Plan c/desc s/reajuste"</formula>
    </cfRule>
  </conditionalFormatting>
  <conditionalFormatting sqref="I1493:I1496">
    <cfRule type="expression" dxfId="1619" priority="1616">
      <formula>$A1493="Plan revisado"</formula>
    </cfRule>
    <cfRule type="expression" dxfId="1618" priority="1617">
      <formula>$A1493="Advindo"</formula>
    </cfRule>
    <cfRule type="expression" dxfId="1617" priority="1618">
      <formula>$A1493="Ñ Plan s/desconto"</formula>
    </cfRule>
    <cfRule type="expression" dxfId="1616" priority="1619">
      <formula>$A1493="Ñ Plan c/desconto"</formula>
    </cfRule>
    <cfRule type="expression" dxfId="1615" priority="1620">
      <formula>$A1493="Família"</formula>
    </cfRule>
  </conditionalFormatting>
  <conditionalFormatting sqref="I1493:I1496">
    <cfRule type="expression" dxfId="1614" priority="1615">
      <formula>$A1493="Plan c/desc s/reajuste"</formula>
    </cfRule>
  </conditionalFormatting>
  <conditionalFormatting sqref="I1490:I1492">
    <cfRule type="expression" dxfId="1613" priority="1610">
      <formula>$A1490="Plan revisado"</formula>
    </cfRule>
    <cfRule type="expression" dxfId="1612" priority="1611">
      <formula>$A1490="Advindo"</formula>
    </cfRule>
    <cfRule type="expression" dxfId="1611" priority="1612">
      <formula>$A1490="Ñ Plan s/desconto"</formula>
    </cfRule>
    <cfRule type="expression" dxfId="1610" priority="1613">
      <formula>$A1490="Ñ Plan c/desconto"</formula>
    </cfRule>
    <cfRule type="expression" dxfId="1609" priority="1614">
      <formula>$A1490="Família"</formula>
    </cfRule>
  </conditionalFormatting>
  <conditionalFormatting sqref="I1490:I1492">
    <cfRule type="expression" dxfId="1608" priority="1609">
      <formula>$A1490="Plan c/desc s/reajuste"</formula>
    </cfRule>
  </conditionalFormatting>
  <conditionalFormatting sqref="I1742 I1745:I1747">
    <cfRule type="expression" dxfId="1607" priority="1604">
      <formula>$A1742="Plan revisado"</formula>
    </cfRule>
    <cfRule type="expression" dxfId="1606" priority="1605">
      <formula>$A1742="Advindo"</formula>
    </cfRule>
    <cfRule type="expression" dxfId="1605" priority="1606">
      <formula>$A1742="Ñ Plan s/desconto"</formula>
    </cfRule>
    <cfRule type="expression" dxfId="1604" priority="1607">
      <formula>$A1742="Ñ Plan c/desconto"</formula>
    </cfRule>
    <cfRule type="expression" dxfId="1603" priority="1608">
      <formula>$A1742="Família"</formula>
    </cfRule>
  </conditionalFormatting>
  <conditionalFormatting sqref="I1742 I1745:I1747">
    <cfRule type="expression" dxfId="1602" priority="1603">
      <formula>$A1742="Plan c/desc s/reajuste"</formula>
    </cfRule>
  </conditionalFormatting>
  <conditionalFormatting sqref="I1738:I1741">
    <cfRule type="expression" dxfId="1601" priority="1598">
      <formula>$A1738="Plan revisado"</formula>
    </cfRule>
    <cfRule type="expression" dxfId="1600" priority="1599">
      <formula>$A1738="Advindo"</formula>
    </cfRule>
    <cfRule type="expression" dxfId="1599" priority="1600">
      <formula>$A1738="Ñ Plan s/desconto"</formula>
    </cfRule>
    <cfRule type="expression" dxfId="1598" priority="1601">
      <formula>$A1738="Ñ Plan c/desconto"</formula>
    </cfRule>
    <cfRule type="expression" dxfId="1597" priority="1602">
      <formula>$A1738="Família"</formula>
    </cfRule>
  </conditionalFormatting>
  <conditionalFormatting sqref="I1738:I1741">
    <cfRule type="expression" dxfId="1596" priority="1597">
      <formula>$A1738="Plan c/desc s/reajuste"</formula>
    </cfRule>
  </conditionalFormatting>
  <conditionalFormatting sqref="I1735:I1737">
    <cfRule type="expression" dxfId="1595" priority="1592">
      <formula>$A1735="Plan revisado"</formula>
    </cfRule>
    <cfRule type="expression" dxfId="1594" priority="1593">
      <formula>$A1735="Advindo"</formula>
    </cfRule>
    <cfRule type="expression" dxfId="1593" priority="1594">
      <formula>$A1735="Ñ Plan s/desconto"</formula>
    </cfRule>
    <cfRule type="expression" dxfId="1592" priority="1595">
      <formula>$A1735="Ñ Plan c/desconto"</formula>
    </cfRule>
    <cfRule type="expression" dxfId="1591" priority="1596">
      <formula>$A1735="Família"</formula>
    </cfRule>
  </conditionalFormatting>
  <conditionalFormatting sqref="I1735:I1737">
    <cfRule type="expression" dxfId="1590" priority="1591">
      <formula>$A1735="Plan c/desc s/reajuste"</formula>
    </cfRule>
  </conditionalFormatting>
  <conditionalFormatting sqref="I1731:I1734">
    <cfRule type="expression" dxfId="1589" priority="1586">
      <formula>$A1731="Plan revisado"</formula>
    </cfRule>
    <cfRule type="expression" dxfId="1588" priority="1587">
      <formula>$A1731="Advindo"</formula>
    </cfRule>
    <cfRule type="expression" dxfId="1587" priority="1588">
      <formula>$A1731="Ñ Plan s/desconto"</formula>
    </cfRule>
    <cfRule type="expression" dxfId="1586" priority="1589">
      <formula>$A1731="Ñ Plan c/desconto"</formula>
    </cfRule>
    <cfRule type="expression" dxfId="1585" priority="1590">
      <formula>$A1731="Família"</formula>
    </cfRule>
  </conditionalFormatting>
  <conditionalFormatting sqref="I1731:I1734">
    <cfRule type="expression" dxfId="1584" priority="1585">
      <formula>$A1731="Plan c/desc s/reajuste"</formula>
    </cfRule>
  </conditionalFormatting>
  <conditionalFormatting sqref="I1727:I1730">
    <cfRule type="expression" dxfId="1583" priority="1580">
      <formula>$A1727="Plan revisado"</formula>
    </cfRule>
    <cfRule type="expression" dxfId="1582" priority="1581">
      <formula>$A1727="Advindo"</formula>
    </cfRule>
    <cfRule type="expression" dxfId="1581" priority="1582">
      <formula>$A1727="Ñ Plan s/desconto"</formula>
    </cfRule>
    <cfRule type="expression" dxfId="1580" priority="1583">
      <formula>$A1727="Ñ Plan c/desconto"</formula>
    </cfRule>
    <cfRule type="expression" dxfId="1579" priority="1584">
      <formula>$A1727="Família"</formula>
    </cfRule>
  </conditionalFormatting>
  <conditionalFormatting sqref="I1727:I1730">
    <cfRule type="expression" dxfId="1578" priority="1579">
      <formula>$A1727="Plan c/desc s/reajuste"</formula>
    </cfRule>
  </conditionalFormatting>
  <conditionalFormatting sqref="I1724:I1726">
    <cfRule type="expression" dxfId="1577" priority="1574">
      <formula>$A1724="Plan revisado"</formula>
    </cfRule>
    <cfRule type="expression" dxfId="1576" priority="1575">
      <formula>$A1724="Advindo"</formula>
    </cfRule>
    <cfRule type="expression" dxfId="1575" priority="1576">
      <formula>$A1724="Ñ Plan s/desconto"</formula>
    </cfRule>
    <cfRule type="expression" dxfId="1574" priority="1577">
      <formula>$A1724="Ñ Plan c/desconto"</formula>
    </cfRule>
    <cfRule type="expression" dxfId="1573" priority="1578">
      <formula>$A1724="Família"</formula>
    </cfRule>
  </conditionalFormatting>
  <conditionalFormatting sqref="I1724:I1726">
    <cfRule type="expression" dxfId="1572" priority="1573">
      <formula>$A1724="Plan c/desc s/reajuste"</formula>
    </cfRule>
  </conditionalFormatting>
  <conditionalFormatting sqref="I1720:I1723">
    <cfRule type="expression" dxfId="1571" priority="1568">
      <formula>$A1720="Plan revisado"</formula>
    </cfRule>
    <cfRule type="expression" dxfId="1570" priority="1569">
      <formula>$A1720="Advindo"</formula>
    </cfRule>
    <cfRule type="expression" dxfId="1569" priority="1570">
      <formula>$A1720="Ñ Plan s/desconto"</formula>
    </cfRule>
    <cfRule type="expression" dxfId="1568" priority="1571">
      <formula>$A1720="Ñ Plan c/desconto"</formula>
    </cfRule>
    <cfRule type="expression" dxfId="1567" priority="1572">
      <formula>$A1720="Família"</formula>
    </cfRule>
  </conditionalFormatting>
  <conditionalFormatting sqref="I1720:I1723">
    <cfRule type="expression" dxfId="1566" priority="1567">
      <formula>$A1720="Plan c/desc s/reajuste"</formula>
    </cfRule>
  </conditionalFormatting>
  <conditionalFormatting sqref="I1716:I1719">
    <cfRule type="expression" dxfId="1565" priority="1562">
      <formula>$A1716="Plan revisado"</formula>
    </cfRule>
    <cfRule type="expression" dxfId="1564" priority="1563">
      <formula>$A1716="Advindo"</formula>
    </cfRule>
    <cfRule type="expression" dxfId="1563" priority="1564">
      <formula>$A1716="Ñ Plan s/desconto"</formula>
    </cfRule>
    <cfRule type="expression" dxfId="1562" priority="1565">
      <formula>$A1716="Ñ Plan c/desconto"</formula>
    </cfRule>
    <cfRule type="expression" dxfId="1561" priority="1566">
      <formula>$A1716="Família"</formula>
    </cfRule>
  </conditionalFormatting>
  <conditionalFormatting sqref="I1716:I1719">
    <cfRule type="expression" dxfId="1560" priority="1561">
      <formula>$A1716="Plan c/desc s/reajuste"</formula>
    </cfRule>
  </conditionalFormatting>
  <conditionalFormatting sqref="I1712:I1715">
    <cfRule type="expression" dxfId="1559" priority="1556">
      <formula>$A1712="Plan revisado"</formula>
    </cfRule>
    <cfRule type="expression" dxfId="1558" priority="1557">
      <formula>$A1712="Advindo"</formula>
    </cfRule>
    <cfRule type="expression" dxfId="1557" priority="1558">
      <formula>$A1712="Ñ Plan s/desconto"</formula>
    </cfRule>
    <cfRule type="expression" dxfId="1556" priority="1559">
      <formula>$A1712="Ñ Plan c/desconto"</formula>
    </cfRule>
    <cfRule type="expression" dxfId="1555" priority="1560">
      <formula>$A1712="Família"</formula>
    </cfRule>
  </conditionalFormatting>
  <conditionalFormatting sqref="I1712:I1715">
    <cfRule type="expression" dxfId="1554" priority="1555">
      <formula>$A1712="Plan c/desc s/reajuste"</formula>
    </cfRule>
  </conditionalFormatting>
  <conditionalFormatting sqref="I1708:I1711">
    <cfRule type="expression" dxfId="1553" priority="1550">
      <formula>$A1708="Plan revisado"</formula>
    </cfRule>
    <cfRule type="expression" dxfId="1552" priority="1551">
      <formula>$A1708="Advindo"</formula>
    </cfRule>
    <cfRule type="expression" dxfId="1551" priority="1552">
      <formula>$A1708="Ñ Plan s/desconto"</formula>
    </cfRule>
    <cfRule type="expression" dxfId="1550" priority="1553">
      <formula>$A1708="Ñ Plan c/desconto"</formula>
    </cfRule>
    <cfRule type="expression" dxfId="1549" priority="1554">
      <formula>$A1708="Família"</formula>
    </cfRule>
  </conditionalFormatting>
  <conditionalFormatting sqref="I1708:I1711">
    <cfRule type="expression" dxfId="1548" priority="1549">
      <formula>$A1708="Plan c/desc s/reajuste"</formula>
    </cfRule>
  </conditionalFormatting>
  <conditionalFormatting sqref="I1705:I1707">
    <cfRule type="expression" dxfId="1547" priority="1544">
      <formula>$A1705="Plan revisado"</formula>
    </cfRule>
    <cfRule type="expression" dxfId="1546" priority="1545">
      <formula>$A1705="Advindo"</formula>
    </cfRule>
    <cfRule type="expression" dxfId="1545" priority="1546">
      <formula>$A1705="Ñ Plan s/desconto"</formula>
    </cfRule>
    <cfRule type="expression" dxfId="1544" priority="1547">
      <formula>$A1705="Ñ Plan c/desconto"</formula>
    </cfRule>
    <cfRule type="expression" dxfId="1543" priority="1548">
      <formula>$A1705="Família"</formula>
    </cfRule>
  </conditionalFormatting>
  <conditionalFormatting sqref="I1705:I1707">
    <cfRule type="expression" dxfId="1542" priority="1543">
      <formula>$A1705="Plan c/desc s/reajuste"</formula>
    </cfRule>
  </conditionalFormatting>
  <conditionalFormatting sqref="I1701:I1704">
    <cfRule type="expression" dxfId="1541" priority="1538">
      <formula>$A1701="Plan revisado"</formula>
    </cfRule>
    <cfRule type="expression" dxfId="1540" priority="1539">
      <formula>$A1701="Advindo"</formula>
    </cfRule>
    <cfRule type="expression" dxfId="1539" priority="1540">
      <formula>$A1701="Ñ Plan s/desconto"</formula>
    </cfRule>
    <cfRule type="expression" dxfId="1538" priority="1541">
      <formula>$A1701="Ñ Plan c/desconto"</formula>
    </cfRule>
    <cfRule type="expression" dxfId="1537" priority="1542">
      <formula>$A1701="Família"</formula>
    </cfRule>
  </conditionalFormatting>
  <conditionalFormatting sqref="I1701:I1704">
    <cfRule type="expression" dxfId="1536" priority="1537">
      <formula>$A1701="Plan c/desc s/reajuste"</formula>
    </cfRule>
  </conditionalFormatting>
  <conditionalFormatting sqref="I1697:I1700">
    <cfRule type="expression" dxfId="1535" priority="1532">
      <formula>$A1697="Plan revisado"</formula>
    </cfRule>
    <cfRule type="expression" dxfId="1534" priority="1533">
      <formula>$A1697="Advindo"</formula>
    </cfRule>
    <cfRule type="expression" dxfId="1533" priority="1534">
      <formula>$A1697="Ñ Plan s/desconto"</formula>
    </cfRule>
    <cfRule type="expression" dxfId="1532" priority="1535">
      <formula>$A1697="Ñ Plan c/desconto"</formula>
    </cfRule>
    <cfRule type="expression" dxfId="1531" priority="1536">
      <formula>$A1697="Família"</formula>
    </cfRule>
  </conditionalFormatting>
  <conditionalFormatting sqref="I1697:I1700">
    <cfRule type="expression" dxfId="1530" priority="1531">
      <formula>$A1697="Plan c/desc s/reajuste"</formula>
    </cfRule>
  </conditionalFormatting>
  <conditionalFormatting sqref="I1693:I1696">
    <cfRule type="expression" dxfId="1529" priority="1526">
      <formula>$A1693="Plan revisado"</formula>
    </cfRule>
    <cfRule type="expression" dxfId="1528" priority="1527">
      <formula>$A1693="Advindo"</formula>
    </cfRule>
    <cfRule type="expression" dxfId="1527" priority="1528">
      <formula>$A1693="Ñ Plan s/desconto"</formula>
    </cfRule>
    <cfRule type="expression" dxfId="1526" priority="1529">
      <formula>$A1693="Ñ Plan c/desconto"</formula>
    </cfRule>
    <cfRule type="expression" dxfId="1525" priority="1530">
      <formula>$A1693="Família"</formula>
    </cfRule>
  </conditionalFormatting>
  <conditionalFormatting sqref="I1693:I1696">
    <cfRule type="expression" dxfId="1524" priority="1525">
      <formula>$A1693="Plan c/desc s/reajuste"</formula>
    </cfRule>
  </conditionalFormatting>
  <conditionalFormatting sqref="I1689:I1692">
    <cfRule type="expression" dxfId="1523" priority="1520">
      <formula>$A1689="Plan revisado"</formula>
    </cfRule>
    <cfRule type="expression" dxfId="1522" priority="1521">
      <formula>$A1689="Advindo"</formula>
    </cfRule>
    <cfRule type="expression" dxfId="1521" priority="1522">
      <formula>$A1689="Ñ Plan s/desconto"</formula>
    </cfRule>
    <cfRule type="expression" dxfId="1520" priority="1523">
      <formula>$A1689="Ñ Plan c/desconto"</formula>
    </cfRule>
    <cfRule type="expression" dxfId="1519" priority="1524">
      <formula>$A1689="Família"</formula>
    </cfRule>
  </conditionalFormatting>
  <conditionalFormatting sqref="I1689:I1692">
    <cfRule type="expression" dxfId="1518" priority="1519">
      <formula>$A1689="Plan c/desc s/reajuste"</formula>
    </cfRule>
  </conditionalFormatting>
  <conditionalFormatting sqref="I1685:I1688">
    <cfRule type="expression" dxfId="1517" priority="1514">
      <formula>$A1685="Plan revisado"</formula>
    </cfRule>
    <cfRule type="expression" dxfId="1516" priority="1515">
      <formula>$A1685="Advindo"</formula>
    </cfRule>
    <cfRule type="expression" dxfId="1515" priority="1516">
      <formula>$A1685="Ñ Plan s/desconto"</formula>
    </cfRule>
    <cfRule type="expression" dxfId="1514" priority="1517">
      <formula>$A1685="Ñ Plan c/desconto"</formula>
    </cfRule>
    <cfRule type="expression" dxfId="1513" priority="1518">
      <formula>$A1685="Família"</formula>
    </cfRule>
  </conditionalFormatting>
  <conditionalFormatting sqref="I1685:I1688">
    <cfRule type="expression" dxfId="1512" priority="1513">
      <formula>$A1685="Plan c/desc s/reajuste"</formula>
    </cfRule>
  </conditionalFormatting>
  <conditionalFormatting sqref="I1682:I1684">
    <cfRule type="expression" dxfId="1511" priority="1508">
      <formula>$A1682="Plan revisado"</formula>
    </cfRule>
    <cfRule type="expression" dxfId="1510" priority="1509">
      <formula>$A1682="Advindo"</formula>
    </cfRule>
    <cfRule type="expression" dxfId="1509" priority="1510">
      <formula>$A1682="Ñ Plan s/desconto"</formula>
    </cfRule>
    <cfRule type="expression" dxfId="1508" priority="1511">
      <formula>$A1682="Ñ Plan c/desconto"</formula>
    </cfRule>
    <cfRule type="expression" dxfId="1507" priority="1512">
      <formula>$A1682="Família"</formula>
    </cfRule>
  </conditionalFormatting>
  <conditionalFormatting sqref="I1682:I1684">
    <cfRule type="expression" dxfId="1506" priority="1507">
      <formula>$A1682="Plan c/desc s/reajuste"</formula>
    </cfRule>
  </conditionalFormatting>
  <conditionalFormatting sqref="I1678:I1681">
    <cfRule type="expression" dxfId="1505" priority="1502">
      <formula>$A1678="Plan revisado"</formula>
    </cfRule>
    <cfRule type="expression" dxfId="1504" priority="1503">
      <formula>$A1678="Advindo"</formula>
    </cfRule>
    <cfRule type="expression" dxfId="1503" priority="1504">
      <formula>$A1678="Ñ Plan s/desconto"</formula>
    </cfRule>
    <cfRule type="expression" dxfId="1502" priority="1505">
      <formula>$A1678="Ñ Plan c/desconto"</formula>
    </cfRule>
    <cfRule type="expression" dxfId="1501" priority="1506">
      <formula>$A1678="Família"</formula>
    </cfRule>
  </conditionalFormatting>
  <conditionalFormatting sqref="I1678:I1681">
    <cfRule type="expression" dxfId="1500" priority="1501">
      <formula>$A1678="Plan c/desc s/reajuste"</formula>
    </cfRule>
  </conditionalFormatting>
  <conditionalFormatting sqref="I1674:I1677">
    <cfRule type="expression" dxfId="1499" priority="1496">
      <formula>$A1674="Plan revisado"</formula>
    </cfRule>
    <cfRule type="expression" dxfId="1498" priority="1497">
      <formula>$A1674="Advindo"</formula>
    </cfRule>
    <cfRule type="expression" dxfId="1497" priority="1498">
      <formula>$A1674="Ñ Plan s/desconto"</formula>
    </cfRule>
    <cfRule type="expression" dxfId="1496" priority="1499">
      <formula>$A1674="Ñ Plan c/desconto"</formula>
    </cfRule>
    <cfRule type="expression" dxfId="1495" priority="1500">
      <formula>$A1674="Família"</formula>
    </cfRule>
  </conditionalFormatting>
  <conditionalFormatting sqref="I1674:I1677">
    <cfRule type="expression" dxfId="1494" priority="1495">
      <formula>$A1674="Plan c/desc s/reajuste"</formula>
    </cfRule>
  </conditionalFormatting>
  <conditionalFormatting sqref="I1670:I1673">
    <cfRule type="expression" dxfId="1493" priority="1490">
      <formula>$A1670="Plan revisado"</formula>
    </cfRule>
    <cfRule type="expression" dxfId="1492" priority="1491">
      <formula>$A1670="Advindo"</formula>
    </cfRule>
    <cfRule type="expression" dxfId="1491" priority="1492">
      <formula>$A1670="Ñ Plan s/desconto"</formula>
    </cfRule>
    <cfRule type="expression" dxfId="1490" priority="1493">
      <formula>$A1670="Ñ Plan c/desconto"</formula>
    </cfRule>
    <cfRule type="expression" dxfId="1489" priority="1494">
      <formula>$A1670="Família"</formula>
    </cfRule>
  </conditionalFormatting>
  <conditionalFormatting sqref="I1670:I1673">
    <cfRule type="expression" dxfId="1488" priority="1489">
      <formula>$A1670="Plan c/desc s/reajuste"</formula>
    </cfRule>
  </conditionalFormatting>
  <conditionalFormatting sqref="I1667:I1669">
    <cfRule type="expression" dxfId="1487" priority="1484">
      <formula>$A1667="Plan revisado"</formula>
    </cfRule>
    <cfRule type="expression" dxfId="1486" priority="1485">
      <formula>$A1667="Advindo"</formula>
    </cfRule>
    <cfRule type="expression" dxfId="1485" priority="1486">
      <formula>$A1667="Ñ Plan s/desconto"</formula>
    </cfRule>
    <cfRule type="expression" dxfId="1484" priority="1487">
      <formula>$A1667="Ñ Plan c/desconto"</formula>
    </cfRule>
    <cfRule type="expression" dxfId="1483" priority="1488">
      <formula>$A1667="Família"</formula>
    </cfRule>
  </conditionalFormatting>
  <conditionalFormatting sqref="I1667:I1669">
    <cfRule type="expression" dxfId="1482" priority="1483">
      <formula>$A1667="Plan c/desc s/reajuste"</formula>
    </cfRule>
  </conditionalFormatting>
  <conditionalFormatting sqref="I1663:I1666">
    <cfRule type="expression" dxfId="1481" priority="1478">
      <formula>$A1663="Plan revisado"</formula>
    </cfRule>
    <cfRule type="expression" dxfId="1480" priority="1479">
      <formula>$A1663="Advindo"</formula>
    </cfRule>
    <cfRule type="expression" dxfId="1479" priority="1480">
      <formula>$A1663="Ñ Plan s/desconto"</formula>
    </cfRule>
    <cfRule type="expression" dxfId="1478" priority="1481">
      <formula>$A1663="Ñ Plan c/desconto"</formula>
    </cfRule>
    <cfRule type="expression" dxfId="1477" priority="1482">
      <formula>$A1663="Família"</formula>
    </cfRule>
  </conditionalFormatting>
  <conditionalFormatting sqref="I1663:I1666">
    <cfRule type="expression" dxfId="1476" priority="1477">
      <formula>$A1663="Plan c/desc s/reajuste"</formula>
    </cfRule>
  </conditionalFormatting>
  <conditionalFormatting sqref="I1659:I1662">
    <cfRule type="expression" dxfId="1475" priority="1472">
      <formula>$A1659="Plan revisado"</formula>
    </cfRule>
    <cfRule type="expression" dxfId="1474" priority="1473">
      <formula>$A1659="Advindo"</formula>
    </cfRule>
    <cfRule type="expression" dxfId="1473" priority="1474">
      <formula>$A1659="Ñ Plan s/desconto"</formula>
    </cfRule>
    <cfRule type="expression" dxfId="1472" priority="1475">
      <formula>$A1659="Ñ Plan c/desconto"</formula>
    </cfRule>
    <cfRule type="expression" dxfId="1471" priority="1476">
      <formula>$A1659="Família"</formula>
    </cfRule>
  </conditionalFormatting>
  <conditionalFormatting sqref="I1659:I1662">
    <cfRule type="expression" dxfId="1470" priority="1471">
      <formula>$A1659="Plan c/desc s/reajuste"</formula>
    </cfRule>
  </conditionalFormatting>
  <conditionalFormatting sqref="I1655:I1658">
    <cfRule type="expression" dxfId="1469" priority="1466">
      <formula>$A1655="Plan revisado"</formula>
    </cfRule>
    <cfRule type="expression" dxfId="1468" priority="1467">
      <formula>$A1655="Advindo"</formula>
    </cfRule>
    <cfRule type="expression" dxfId="1467" priority="1468">
      <formula>$A1655="Ñ Plan s/desconto"</formula>
    </cfRule>
    <cfRule type="expression" dxfId="1466" priority="1469">
      <formula>$A1655="Ñ Plan c/desconto"</formula>
    </cfRule>
    <cfRule type="expression" dxfId="1465" priority="1470">
      <formula>$A1655="Família"</formula>
    </cfRule>
  </conditionalFormatting>
  <conditionalFormatting sqref="I1655:I1658">
    <cfRule type="expression" dxfId="1464" priority="1465">
      <formula>$A1655="Plan c/desc s/reajuste"</formula>
    </cfRule>
  </conditionalFormatting>
  <conditionalFormatting sqref="I1652:I1654">
    <cfRule type="expression" dxfId="1463" priority="1460">
      <formula>$A1652="Plan revisado"</formula>
    </cfRule>
    <cfRule type="expression" dxfId="1462" priority="1461">
      <formula>$A1652="Advindo"</formula>
    </cfRule>
    <cfRule type="expression" dxfId="1461" priority="1462">
      <formula>$A1652="Ñ Plan s/desconto"</formula>
    </cfRule>
    <cfRule type="expression" dxfId="1460" priority="1463">
      <formula>$A1652="Ñ Plan c/desconto"</formula>
    </cfRule>
    <cfRule type="expression" dxfId="1459" priority="1464">
      <formula>$A1652="Família"</formula>
    </cfRule>
  </conditionalFormatting>
  <conditionalFormatting sqref="I1652:I1654">
    <cfRule type="expression" dxfId="1458" priority="1459">
      <formula>$A1652="Plan c/desc s/reajuste"</formula>
    </cfRule>
  </conditionalFormatting>
  <conditionalFormatting sqref="I1648:I1651">
    <cfRule type="expression" dxfId="1457" priority="1454">
      <formula>$A1648="Plan revisado"</formula>
    </cfRule>
    <cfRule type="expression" dxfId="1456" priority="1455">
      <formula>$A1648="Advindo"</formula>
    </cfRule>
    <cfRule type="expression" dxfId="1455" priority="1456">
      <formula>$A1648="Ñ Plan s/desconto"</formula>
    </cfRule>
    <cfRule type="expression" dxfId="1454" priority="1457">
      <formula>$A1648="Ñ Plan c/desconto"</formula>
    </cfRule>
    <cfRule type="expression" dxfId="1453" priority="1458">
      <formula>$A1648="Família"</formula>
    </cfRule>
  </conditionalFormatting>
  <conditionalFormatting sqref="I1648:I1651">
    <cfRule type="expression" dxfId="1452" priority="1453">
      <formula>$A1648="Plan c/desc s/reajuste"</formula>
    </cfRule>
  </conditionalFormatting>
  <conditionalFormatting sqref="I1644:I1647">
    <cfRule type="expression" dxfId="1451" priority="1448">
      <formula>$A1644="Plan revisado"</formula>
    </cfRule>
    <cfRule type="expression" dxfId="1450" priority="1449">
      <formula>$A1644="Advindo"</formula>
    </cfRule>
    <cfRule type="expression" dxfId="1449" priority="1450">
      <formula>$A1644="Ñ Plan s/desconto"</formula>
    </cfRule>
    <cfRule type="expression" dxfId="1448" priority="1451">
      <formula>$A1644="Ñ Plan c/desconto"</formula>
    </cfRule>
    <cfRule type="expression" dxfId="1447" priority="1452">
      <formula>$A1644="Família"</formula>
    </cfRule>
  </conditionalFormatting>
  <conditionalFormatting sqref="I1644:I1647">
    <cfRule type="expression" dxfId="1446" priority="1447">
      <formula>$A1644="Plan c/desc s/reajuste"</formula>
    </cfRule>
  </conditionalFormatting>
  <conditionalFormatting sqref="I1641:I1643">
    <cfRule type="expression" dxfId="1445" priority="1442">
      <formula>$A1641="Plan revisado"</formula>
    </cfRule>
    <cfRule type="expression" dxfId="1444" priority="1443">
      <formula>$A1641="Advindo"</formula>
    </cfRule>
    <cfRule type="expression" dxfId="1443" priority="1444">
      <formula>$A1641="Ñ Plan s/desconto"</formula>
    </cfRule>
    <cfRule type="expression" dxfId="1442" priority="1445">
      <formula>$A1641="Ñ Plan c/desconto"</formula>
    </cfRule>
    <cfRule type="expression" dxfId="1441" priority="1446">
      <formula>$A1641="Família"</formula>
    </cfRule>
  </conditionalFormatting>
  <conditionalFormatting sqref="I1641:I1643">
    <cfRule type="expression" dxfId="1440" priority="1441">
      <formula>$A1641="Plan c/desc s/reajuste"</formula>
    </cfRule>
  </conditionalFormatting>
  <conditionalFormatting sqref="I1639:I1640">
    <cfRule type="expression" dxfId="1439" priority="1436">
      <formula>$A1639="Plan revisado"</formula>
    </cfRule>
    <cfRule type="expression" dxfId="1438" priority="1437">
      <formula>$A1639="Advindo"</formula>
    </cfRule>
    <cfRule type="expression" dxfId="1437" priority="1438">
      <formula>$A1639="Ñ Plan s/desconto"</formula>
    </cfRule>
    <cfRule type="expression" dxfId="1436" priority="1439">
      <formula>$A1639="Ñ Plan c/desconto"</formula>
    </cfRule>
    <cfRule type="expression" dxfId="1435" priority="1440">
      <formula>$A1639="Família"</formula>
    </cfRule>
  </conditionalFormatting>
  <conditionalFormatting sqref="I1639:I1640">
    <cfRule type="expression" dxfId="1434" priority="1435">
      <formula>$A1639="Plan c/desc s/reajuste"</formula>
    </cfRule>
  </conditionalFormatting>
  <conditionalFormatting sqref="I1635:I1638">
    <cfRule type="expression" dxfId="1433" priority="1430">
      <formula>$A1635="Plan revisado"</formula>
    </cfRule>
    <cfRule type="expression" dxfId="1432" priority="1431">
      <formula>$A1635="Advindo"</formula>
    </cfRule>
    <cfRule type="expression" dxfId="1431" priority="1432">
      <formula>$A1635="Ñ Plan s/desconto"</formula>
    </cfRule>
    <cfRule type="expression" dxfId="1430" priority="1433">
      <formula>$A1635="Ñ Plan c/desconto"</formula>
    </cfRule>
    <cfRule type="expression" dxfId="1429" priority="1434">
      <formula>$A1635="Família"</formula>
    </cfRule>
  </conditionalFormatting>
  <conditionalFormatting sqref="I1635:I1638">
    <cfRule type="expression" dxfId="1428" priority="1429">
      <formula>$A1635="Plan c/desc s/reajuste"</formula>
    </cfRule>
  </conditionalFormatting>
  <conditionalFormatting sqref="I1632:I1634">
    <cfRule type="expression" dxfId="1427" priority="1424">
      <formula>$A1632="Plan revisado"</formula>
    </cfRule>
    <cfRule type="expression" dxfId="1426" priority="1425">
      <formula>$A1632="Advindo"</formula>
    </cfRule>
    <cfRule type="expression" dxfId="1425" priority="1426">
      <formula>$A1632="Ñ Plan s/desconto"</formula>
    </cfRule>
    <cfRule type="expression" dxfId="1424" priority="1427">
      <formula>$A1632="Ñ Plan c/desconto"</formula>
    </cfRule>
    <cfRule type="expression" dxfId="1423" priority="1428">
      <formula>$A1632="Família"</formula>
    </cfRule>
  </conditionalFormatting>
  <conditionalFormatting sqref="I1632:I1634">
    <cfRule type="expression" dxfId="1422" priority="1423">
      <formula>$A1632="Plan c/desc s/reajuste"</formula>
    </cfRule>
  </conditionalFormatting>
  <conditionalFormatting sqref="I1628:I1631">
    <cfRule type="expression" dxfId="1421" priority="1418">
      <formula>$A1628="Plan revisado"</formula>
    </cfRule>
    <cfRule type="expression" dxfId="1420" priority="1419">
      <formula>$A1628="Advindo"</formula>
    </cfRule>
    <cfRule type="expression" dxfId="1419" priority="1420">
      <formula>$A1628="Ñ Plan s/desconto"</formula>
    </cfRule>
    <cfRule type="expression" dxfId="1418" priority="1421">
      <formula>$A1628="Ñ Plan c/desconto"</formula>
    </cfRule>
    <cfRule type="expression" dxfId="1417" priority="1422">
      <formula>$A1628="Família"</formula>
    </cfRule>
  </conditionalFormatting>
  <conditionalFormatting sqref="I1628:I1631">
    <cfRule type="expression" dxfId="1416" priority="1417">
      <formula>$A1628="Plan c/desc s/reajuste"</formula>
    </cfRule>
  </conditionalFormatting>
  <conditionalFormatting sqref="I1624:I1627">
    <cfRule type="expression" dxfId="1415" priority="1412">
      <formula>$A1624="Plan revisado"</formula>
    </cfRule>
    <cfRule type="expression" dxfId="1414" priority="1413">
      <formula>$A1624="Advindo"</formula>
    </cfRule>
    <cfRule type="expression" dxfId="1413" priority="1414">
      <formula>$A1624="Ñ Plan s/desconto"</formula>
    </cfRule>
    <cfRule type="expression" dxfId="1412" priority="1415">
      <formula>$A1624="Ñ Plan c/desconto"</formula>
    </cfRule>
    <cfRule type="expression" dxfId="1411" priority="1416">
      <formula>$A1624="Família"</formula>
    </cfRule>
  </conditionalFormatting>
  <conditionalFormatting sqref="I1624:I1627">
    <cfRule type="expression" dxfId="1410" priority="1411">
      <formula>$A1624="Plan c/desc s/reajuste"</formula>
    </cfRule>
  </conditionalFormatting>
  <conditionalFormatting sqref="I1621:I1623">
    <cfRule type="expression" dxfId="1409" priority="1406">
      <formula>$A1621="Plan revisado"</formula>
    </cfRule>
    <cfRule type="expression" dxfId="1408" priority="1407">
      <formula>$A1621="Advindo"</formula>
    </cfRule>
    <cfRule type="expression" dxfId="1407" priority="1408">
      <formula>$A1621="Ñ Plan s/desconto"</formula>
    </cfRule>
    <cfRule type="expression" dxfId="1406" priority="1409">
      <formula>$A1621="Ñ Plan c/desconto"</formula>
    </cfRule>
    <cfRule type="expression" dxfId="1405" priority="1410">
      <formula>$A1621="Família"</formula>
    </cfRule>
  </conditionalFormatting>
  <conditionalFormatting sqref="I1621:I1623">
    <cfRule type="expression" dxfId="1404" priority="1405">
      <formula>$A1621="Plan c/desc s/reajuste"</formula>
    </cfRule>
  </conditionalFormatting>
  <conditionalFormatting sqref="I1617:I1620">
    <cfRule type="expression" dxfId="1403" priority="1400">
      <formula>$A1617="Plan revisado"</formula>
    </cfRule>
    <cfRule type="expression" dxfId="1402" priority="1401">
      <formula>$A1617="Advindo"</formula>
    </cfRule>
    <cfRule type="expression" dxfId="1401" priority="1402">
      <formula>$A1617="Ñ Plan s/desconto"</formula>
    </cfRule>
    <cfRule type="expression" dxfId="1400" priority="1403">
      <formula>$A1617="Ñ Plan c/desconto"</formula>
    </cfRule>
    <cfRule type="expression" dxfId="1399" priority="1404">
      <formula>$A1617="Família"</formula>
    </cfRule>
  </conditionalFormatting>
  <conditionalFormatting sqref="I1617:I1620">
    <cfRule type="expression" dxfId="1398" priority="1399">
      <formula>$A1617="Plan c/desc s/reajuste"</formula>
    </cfRule>
  </conditionalFormatting>
  <conditionalFormatting sqref="I1614:I1616">
    <cfRule type="expression" dxfId="1397" priority="1394">
      <formula>$A1614="Plan revisado"</formula>
    </cfRule>
    <cfRule type="expression" dxfId="1396" priority="1395">
      <formula>$A1614="Advindo"</formula>
    </cfRule>
    <cfRule type="expression" dxfId="1395" priority="1396">
      <formula>$A1614="Ñ Plan s/desconto"</formula>
    </cfRule>
    <cfRule type="expression" dxfId="1394" priority="1397">
      <formula>$A1614="Ñ Plan c/desconto"</formula>
    </cfRule>
    <cfRule type="expression" dxfId="1393" priority="1398">
      <formula>$A1614="Família"</formula>
    </cfRule>
  </conditionalFormatting>
  <conditionalFormatting sqref="I1614:I1616">
    <cfRule type="expression" dxfId="1392" priority="1393">
      <formula>$A1614="Plan c/desc s/reajuste"</formula>
    </cfRule>
  </conditionalFormatting>
  <conditionalFormatting sqref="I1610:I1613">
    <cfRule type="expression" dxfId="1391" priority="1388">
      <formula>$A1610="Plan revisado"</formula>
    </cfRule>
    <cfRule type="expression" dxfId="1390" priority="1389">
      <formula>$A1610="Advindo"</formula>
    </cfRule>
    <cfRule type="expression" dxfId="1389" priority="1390">
      <formula>$A1610="Ñ Plan s/desconto"</formula>
    </cfRule>
    <cfRule type="expression" dxfId="1388" priority="1391">
      <formula>$A1610="Ñ Plan c/desconto"</formula>
    </cfRule>
    <cfRule type="expression" dxfId="1387" priority="1392">
      <formula>$A1610="Família"</formula>
    </cfRule>
  </conditionalFormatting>
  <conditionalFormatting sqref="I1610:I1613">
    <cfRule type="expression" dxfId="1386" priority="1387">
      <formula>$A1610="Plan c/desc s/reajuste"</formula>
    </cfRule>
  </conditionalFormatting>
  <conditionalFormatting sqref="I1606:I1609">
    <cfRule type="expression" dxfId="1385" priority="1382">
      <formula>$A1606="Plan revisado"</formula>
    </cfRule>
    <cfRule type="expression" dxfId="1384" priority="1383">
      <formula>$A1606="Advindo"</formula>
    </cfRule>
    <cfRule type="expression" dxfId="1383" priority="1384">
      <formula>$A1606="Ñ Plan s/desconto"</formula>
    </cfRule>
    <cfRule type="expression" dxfId="1382" priority="1385">
      <formula>$A1606="Ñ Plan c/desconto"</formula>
    </cfRule>
    <cfRule type="expression" dxfId="1381" priority="1386">
      <formula>$A1606="Família"</formula>
    </cfRule>
  </conditionalFormatting>
  <conditionalFormatting sqref="I1606:I1609">
    <cfRule type="expression" dxfId="1380" priority="1381">
      <formula>$A1606="Plan c/desc s/reajuste"</formula>
    </cfRule>
  </conditionalFormatting>
  <conditionalFormatting sqref="I1603:I1605">
    <cfRule type="expression" dxfId="1379" priority="1376">
      <formula>$A1603="Plan revisado"</formula>
    </cfRule>
    <cfRule type="expression" dxfId="1378" priority="1377">
      <formula>$A1603="Advindo"</formula>
    </cfRule>
    <cfRule type="expression" dxfId="1377" priority="1378">
      <formula>$A1603="Ñ Plan s/desconto"</formula>
    </cfRule>
    <cfRule type="expression" dxfId="1376" priority="1379">
      <formula>$A1603="Ñ Plan c/desconto"</formula>
    </cfRule>
    <cfRule type="expression" dxfId="1375" priority="1380">
      <formula>$A1603="Família"</formula>
    </cfRule>
  </conditionalFormatting>
  <conditionalFormatting sqref="I1603:I1605">
    <cfRule type="expression" dxfId="1374" priority="1375">
      <formula>$A1603="Plan c/desc s/reajuste"</formula>
    </cfRule>
  </conditionalFormatting>
  <conditionalFormatting sqref="AR476:AR477">
    <cfRule type="cellIs" dxfId="1373" priority="1369" operator="lessThan">
      <formula>0</formula>
    </cfRule>
  </conditionalFormatting>
  <conditionalFormatting sqref="AR476:AR477">
    <cfRule type="cellIs" dxfId="1372" priority="1374" operator="lessThan">
      <formula>0</formula>
    </cfRule>
  </conditionalFormatting>
  <conditionalFormatting sqref="C476:H477 K476:AT477">
    <cfRule type="expression" dxfId="1371" priority="1368">
      <formula>$A476="Plan revisado"</formula>
    </cfRule>
    <cfRule type="expression" dxfId="1370" priority="1370">
      <formula>$A476="Advindo"</formula>
    </cfRule>
    <cfRule type="expression" dxfId="1369" priority="1371">
      <formula>$A476="Ñ Plan s/desconto"</formula>
    </cfRule>
    <cfRule type="expression" dxfId="1368" priority="1372">
      <formula>$A476="Ñ Plan c/desconto"</formula>
    </cfRule>
    <cfRule type="expression" dxfId="1367" priority="1373">
      <formula>$A476="Família"</formula>
    </cfRule>
  </conditionalFormatting>
  <conditionalFormatting sqref="C476:H477 K476:AT477">
    <cfRule type="expression" dxfId="1366" priority="1367">
      <formula>$A476="Plan c/desc s/reajuste"</formula>
    </cfRule>
  </conditionalFormatting>
  <conditionalFormatting sqref="I476:I477">
    <cfRule type="expression" dxfId="1365" priority="1362">
      <formula>$A476="Plan revisado"</formula>
    </cfRule>
    <cfRule type="expression" dxfId="1364" priority="1363">
      <formula>$A476="Advindo"</formula>
    </cfRule>
    <cfRule type="expression" dxfId="1363" priority="1364">
      <formula>$A476="Ñ Plan s/desconto"</formula>
    </cfRule>
    <cfRule type="expression" dxfId="1362" priority="1365">
      <formula>$A476="Ñ Plan c/desconto"</formula>
    </cfRule>
    <cfRule type="expression" dxfId="1361" priority="1366">
      <formula>$A476="Família"</formula>
    </cfRule>
  </conditionalFormatting>
  <conditionalFormatting sqref="I476:I477">
    <cfRule type="expression" dxfId="1360" priority="1361">
      <formula>$A476="Plan c/desc s/reajuste"</formula>
    </cfRule>
  </conditionalFormatting>
  <conditionalFormatting sqref="J14">
    <cfRule type="expression" dxfId="1359" priority="1353">
      <formula>$A14="Advindo"</formula>
    </cfRule>
    <cfRule type="expression" dxfId="1358" priority="1354">
      <formula>$A14="Ñ Plan s/desconto"</formula>
    </cfRule>
    <cfRule type="expression" dxfId="1357" priority="1355">
      <formula>$A14="Ñ Plan c/desconto"</formula>
    </cfRule>
    <cfRule type="expression" dxfId="1356" priority="1356">
      <formula>$A14="Família"</formula>
    </cfRule>
  </conditionalFormatting>
  <conditionalFormatting sqref="J332:J475 J1221:J1224 J15:J242 J13 J478:J500 J502:J551 J553:J636 J642:J823">
    <cfRule type="expression" dxfId="1355" priority="1352">
      <formula>$A13="Plan revisado"</formula>
    </cfRule>
    <cfRule type="expression" dxfId="1354" priority="1357">
      <formula>$A13="Advindo"</formula>
    </cfRule>
    <cfRule type="expression" dxfId="1353" priority="1358">
      <formula>$A13="Ñ Plan s/desconto"</formula>
    </cfRule>
    <cfRule type="expression" dxfId="1352" priority="1359">
      <formula>$A13="Ñ Plan c/desconto"</formula>
    </cfRule>
    <cfRule type="expression" dxfId="1351" priority="1360">
      <formula>$A13="Família"</formula>
    </cfRule>
  </conditionalFormatting>
  <conditionalFormatting sqref="J332:J475 J1221:J1224 J13:J242 J478:J500 J502:J551 J553:J636 J642:J823">
    <cfRule type="expression" dxfId="1350" priority="1351">
      <formula>$A13="Plan c/desc s/reajuste"</formula>
    </cfRule>
  </conditionalFormatting>
  <conditionalFormatting sqref="J243:J331">
    <cfRule type="expression" dxfId="1349" priority="1346">
      <formula>$A243="Plan revisado"</formula>
    </cfRule>
    <cfRule type="expression" dxfId="1348" priority="1347">
      <formula>$A243="Advindo"</formula>
    </cfRule>
    <cfRule type="expression" dxfId="1347" priority="1348">
      <formula>$A243="Ñ Plan s/desconto"</formula>
    </cfRule>
    <cfRule type="expression" dxfId="1346" priority="1349">
      <formula>$A243="Ñ Plan c/desconto"</formula>
    </cfRule>
    <cfRule type="expression" dxfId="1345" priority="1350">
      <formula>$A243="Família"</formula>
    </cfRule>
  </conditionalFormatting>
  <conditionalFormatting sqref="J243:J331">
    <cfRule type="expression" dxfId="1344" priority="1345">
      <formula>$A243="Plan c/desc s/reajuste"</formula>
    </cfRule>
  </conditionalFormatting>
  <conditionalFormatting sqref="J1126 J1214:J1220">
    <cfRule type="expression" dxfId="1343" priority="1340">
      <formula>$A1126="Plan revisado"</formula>
    </cfRule>
    <cfRule type="expression" dxfId="1342" priority="1341">
      <formula>$A1126="Advindo"</formula>
    </cfRule>
    <cfRule type="expression" dxfId="1341" priority="1342">
      <formula>$A1126="Ñ Plan s/desconto"</formula>
    </cfRule>
    <cfRule type="expression" dxfId="1340" priority="1343">
      <formula>$A1126="Ñ Plan c/desconto"</formula>
    </cfRule>
    <cfRule type="expression" dxfId="1339" priority="1344">
      <formula>$A1126="Família"</formula>
    </cfRule>
  </conditionalFormatting>
  <conditionalFormatting sqref="J1126 J1214:J1220">
    <cfRule type="expression" dxfId="1338" priority="1339">
      <formula>$A1126="Plan c/desc s/reajuste"</formula>
    </cfRule>
  </conditionalFormatting>
  <conditionalFormatting sqref="J1118:J1125">
    <cfRule type="expression" dxfId="1337" priority="1334">
      <formula>$A1118="Plan revisado"</formula>
    </cfRule>
    <cfRule type="expression" dxfId="1336" priority="1335">
      <formula>$A1118="Advindo"</formula>
    </cfRule>
    <cfRule type="expression" dxfId="1335" priority="1336">
      <formula>$A1118="Ñ Plan s/desconto"</formula>
    </cfRule>
    <cfRule type="expression" dxfId="1334" priority="1337">
      <formula>$A1118="Ñ Plan c/desconto"</formula>
    </cfRule>
    <cfRule type="expression" dxfId="1333" priority="1338">
      <formula>$A1118="Família"</formula>
    </cfRule>
  </conditionalFormatting>
  <conditionalFormatting sqref="J1118:J1125">
    <cfRule type="expression" dxfId="1332" priority="1333">
      <formula>$A1118="Plan c/desc s/reajuste"</formula>
    </cfRule>
  </conditionalFormatting>
  <conditionalFormatting sqref="J1110:J1117">
    <cfRule type="expression" dxfId="1331" priority="1328">
      <formula>$A1110="Plan revisado"</formula>
    </cfRule>
    <cfRule type="expression" dxfId="1330" priority="1329">
      <formula>$A1110="Advindo"</formula>
    </cfRule>
    <cfRule type="expression" dxfId="1329" priority="1330">
      <formula>$A1110="Ñ Plan s/desconto"</formula>
    </cfRule>
    <cfRule type="expression" dxfId="1328" priority="1331">
      <formula>$A1110="Ñ Plan c/desconto"</formula>
    </cfRule>
    <cfRule type="expression" dxfId="1327" priority="1332">
      <formula>$A1110="Família"</formula>
    </cfRule>
  </conditionalFormatting>
  <conditionalFormatting sqref="J1110:J1117">
    <cfRule type="expression" dxfId="1326" priority="1327">
      <formula>$A1110="Plan c/desc s/reajuste"</formula>
    </cfRule>
  </conditionalFormatting>
  <conditionalFormatting sqref="J1102:J1109">
    <cfRule type="expression" dxfId="1325" priority="1322">
      <formula>$A1102="Plan revisado"</formula>
    </cfRule>
    <cfRule type="expression" dxfId="1324" priority="1323">
      <formula>$A1102="Advindo"</formula>
    </cfRule>
    <cfRule type="expression" dxfId="1323" priority="1324">
      <formula>$A1102="Ñ Plan s/desconto"</formula>
    </cfRule>
    <cfRule type="expression" dxfId="1322" priority="1325">
      <formula>$A1102="Ñ Plan c/desconto"</formula>
    </cfRule>
    <cfRule type="expression" dxfId="1321" priority="1326">
      <formula>$A1102="Família"</formula>
    </cfRule>
  </conditionalFormatting>
  <conditionalFormatting sqref="J1102:J1109">
    <cfRule type="expression" dxfId="1320" priority="1321">
      <formula>$A1102="Plan c/desc s/reajuste"</formula>
    </cfRule>
  </conditionalFormatting>
  <conditionalFormatting sqref="J1094:J1101">
    <cfRule type="expression" dxfId="1319" priority="1316">
      <formula>$A1094="Plan revisado"</formula>
    </cfRule>
    <cfRule type="expression" dxfId="1318" priority="1317">
      <formula>$A1094="Advindo"</formula>
    </cfRule>
    <cfRule type="expression" dxfId="1317" priority="1318">
      <formula>$A1094="Ñ Plan s/desconto"</formula>
    </cfRule>
    <cfRule type="expression" dxfId="1316" priority="1319">
      <formula>$A1094="Ñ Plan c/desconto"</formula>
    </cfRule>
    <cfRule type="expression" dxfId="1315" priority="1320">
      <formula>$A1094="Família"</formula>
    </cfRule>
  </conditionalFormatting>
  <conditionalFormatting sqref="J1094:J1101">
    <cfRule type="expression" dxfId="1314" priority="1315">
      <formula>$A1094="Plan c/desc s/reajuste"</formula>
    </cfRule>
  </conditionalFormatting>
  <conditionalFormatting sqref="J1086:J1093">
    <cfRule type="expression" dxfId="1313" priority="1310">
      <formula>$A1086="Plan revisado"</formula>
    </cfRule>
    <cfRule type="expression" dxfId="1312" priority="1311">
      <formula>$A1086="Advindo"</formula>
    </cfRule>
    <cfRule type="expression" dxfId="1311" priority="1312">
      <formula>$A1086="Ñ Plan s/desconto"</formula>
    </cfRule>
    <cfRule type="expression" dxfId="1310" priority="1313">
      <formula>$A1086="Ñ Plan c/desconto"</formula>
    </cfRule>
    <cfRule type="expression" dxfId="1309" priority="1314">
      <formula>$A1086="Família"</formula>
    </cfRule>
  </conditionalFormatting>
  <conditionalFormatting sqref="J1086:J1093">
    <cfRule type="expression" dxfId="1308" priority="1309">
      <formula>$A1086="Plan c/desc s/reajuste"</formula>
    </cfRule>
  </conditionalFormatting>
  <conditionalFormatting sqref="J839:J865 J1085">
    <cfRule type="expression" dxfId="1307" priority="1304">
      <formula>$A839="Plan revisado"</formula>
    </cfRule>
    <cfRule type="expression" dxfId="1306" priority="1305">
      <formula>$A839="Advindo"</formula>
    </cfRule>
    <cfRule type="expression" dxfId="1305" priority="1306">
      <formula>$A839="Ñ Plan s/desconto"</formula>
    </cfRule>
    <cfRule type="expression" dxfId="1304" priority="1307">
      <formula>$A839="Ñ Plan c/desconto"</formula>
    </cfRule>
    <cfRule type="expression" dxfId="1303" priority="1308">
      <formula>$A839="Família"</formula>
    </cfRule>
  </conditionalFormatting>
  <conditionalFormatting sqref="J839:J865 J1085">
    <cfRule type="expression" dxfId="1302" priority="1303">
      <formula>$A839="Plan c/desc s/reajuste"</formula>
    </cfRule>
  </conditionalFormatting>
  <conditionalFormatting sqref="J832:J838">
    <cfRule type="expression" dxfId="1301" priority="1298">
      <formula>$A832="Plan revisado"</formula>
    </cfRule>
    <cfRule type="expression" dxfId="1300" priority="1299">
      <formula>$A832="Advindo"</formula>
    </cfRule>
    <cfRule type="expression" dxfId="1299" priority="1300">
      <formula>$A832="Ñ Plan s/desconto"</formula>
    </cfRule>
    <cfRule type="expression" dxfId="1298" priority="1301">
      <formula>$A832="Ñ Plan c/desconto"</formula>
    </cfRule>
    <cfRule type="expression" dxfId="1297" priority="1302">
      <formula>$A832="Família"</formula>
    </cfRule>
  </conditionalFormatting>
  <conditionalFormatting sqref="J832:J838">
    <cfRule type="expression" dxfId="1296" priority="1297">
      <formula>$A832="Plan c/desc s/reajuste"</formula>
    </cfRule>
  </conditionalFormatting>
  <conditionalFormatting sqref="J824:J831">
    <cfRule type="expression" dxfId="1295" priority="1292">
      <formula>$A824="Plan revisado"</formula>
    </cfRule>
    <cfRule type="expression" dxfId="1294" priority="1293">
      <formula>$A824="Advindo"</formula>
    </cfRule>
    <cfRule type="expression" dxfId="1293" priority="1294">
      <formula>$A824="Ñ Plan s/desconto"</formula>
    </cfRule>
    <cfRule type="expression" dxfId="1292" priority="1295">
      <formula>$A824="Ñ Plan c/desconto"</formula>
    </cfRule>
    <cfRule type="expression" dxfId="1291" priority="1296">
      <formula>$A824="Família"</formula>
    </cfRule>
  </conditionalFormatting>
  <conditionalFormatting sqref="J824:J831">
    <cfRule type="expression" dxfId="1290" priority="1291">
      <formula>$A824="Plan c/desc s/reajuste"</formula>
    </cfRule>
  </conditionalFormatting>
  <conditionalFormatting sqref="J1078:J1084">
    <cfRule type="expression" dxfId="1289" priority="1286">
      <formula>$A1078="Plan revisado"</formula>
    </cfRule>
    <cfRule type="expression" dxfId="1288" priority="1287">
      <formula>$A1078="Advindo"</formula>
    </cfRule>
    <cfRule type="expression" dxfId="1287" priority="1288">
      <formula>$A1078="Ñ Plan s/desconto"</formula>
    </cfRule>
    <cfRule type="expression" dxfId="1286" priority="1289">
      <formula>$A1078="Ñ Plan c/desconto"</formula>
    </cfRule>
    <cfRule type="expression" dxfId="1285" priority="1290">
      <formula>$A1078="Família"</formula>
    </cfRule>
  </conditionalFormatting>
  <conditionalFormatting sqref="J1078:J1084">
    <cfRule type="expression" dxfId="1284" priority="1285">
      <formula>$A1078="Plan c/desc s/reajuste"</formula>
    </cfRule>
  </conditionalFormatting>
  <conditionalFormatting sqref="J1070:J1077">
    <cfRule type="expression" dxfId="1283" priority="1280">
      <formula>$A1070="Plan revisado"</formula>
    </cfRule>
    <cfRule type="expression" dxfId="1282" priority="1281">
      <formula>$A1070="Advindo"</formula>
    </cfRule>
    <cfRule type="expression" dxfId="1281" priority="1282">
      <formula>$A1070="Ñ Plan s/desconto"</formula>
    </cfRule>
    <cfRule type="expression" dxfId="1280" priority="1283">
      <formula>$A1070="Ñ Plan c/desconto"</formula>
    </cfRule>
    <cfRule type="expression" dxfId="1279" priority="1284">
      <formula>$A1070="Família"</formula>
    </cfRule>
  </conditionalFormatting>
  <conditionalFormatting sqref="J1070:J1077">
    <cfRule type="expression" dxfId="1278" priority="1279">
      <formula>$A1070="Plan c/desc s/reajuste"</formula>
    </cfRule>
  </conditionalFormatting>
  <conditionalFormatting sqref="J1062:J1069">
    <cfRule type="expression" dxfId="1277" priority="1274">
      <formula>$A1062="Plan revisado"</formula>
    </cfRule>
    <cfRule type="expression" dxfId="1276" priority="1275">
      <formula>$A1062="Advindo"</formula>
    </cfRule>
    <cfRule type="expression" dxfId="1275" priority="1276">
      <formula>$A1062="Ñ Plan s/desconto"</formula>
    </cfRule>
    <cfRule type="expression" dxfId="1274" priority="1277">
      <formula>$A1062="Ñ Plan c/desconto"</formula>
    </cfRule>
    <cfRule type="expression" dxfId="1273" priority="1278">
      <formula>$A1062="Família"</formula>
    </cfRule>
  </conditionalFormatting>
  <conditionalFormatting sqref="J1062:J1069">
    <cfRule type="expression" dxfId="1272" priority="1273">
      <formula>$A1062="Plan c/desc s/reajuste"</formula>
    </cfRule>
  </conditionalFormatting>
  <conditionalFormatting sqref="J1054:J1061">
    <cfRule type="expression" dxfId="1271" priority="1268">
      <formula>$A1054="Plan revisado"</formula>
    </cfRule>
    <cfRule type="expression" dxfId="1270" priority="1269">
      <formula>$A1054="Advindo"</formula>
    </cfRule>
    <cfRule type="expression" dxfId="1269" priority="1270">
      <formula>$A1054="Ñ Plan s/desconto"</formula>
    </cfRule>
    <cfRule type="expression" dxfId="1268" priority="1271">
      <formula>$A1054="Ñ Plan c/desconto"</formula>
    </cfRule>
    <cfRule type="expression" dxfId="1267" priority="1272">
      <formula>$A1054="Família"</formula>
    </cfRule>
  </conditionalFormatting>
  <conditionalFormatting sqref="J1054:J1061">
    <cfRule type="expression" dxfId="1266" priority="1267">
      <formula>$A1054="Plan c/desc s/reajuste"</formula>
    </cfRule>
  </conditionalFormatting>
  <conditionalFormatting sqref="J1046:J1053">
    <cfRule type="expression" dxfId="1265" priority="1262">
      <formula>$A1046="Plan revisado"</formula>
    </cfRule>
    <cfRule type="expression" dxfId="1264" priority="1263">
      <formula>$A1046="Advindo"</formula>
    </cfRule>
    <cfRule type="expression" dxfId="1263" priority="1264">
      <formula>$A1046="Ñ Plan s/desconto"</formula>
    </cfRule>
    <cfRule type="expression" dxfId="1262" priority="1265">
      <formula>$A1046="Ñ Plan c/desconto"</formula>
    </cfRule>
    <cfRule type="expression" dxfId="1261" priority="1266">
      <formula>$A1046="Família"</formula>
    </cfRule>
  </conditionalFormatting>
  <conditionalFormatting sqref="J1046:J1053">
    <cfRule type="expression" dxfId="1260" priority="1261">
      <formula>$A1046="Plan c/desc s/reajuste"</formula>
    </cfRule>
  </conditionalFormatting>
  <conditionalFormatting sqref="J1038:J1045">
    <cfRule type="expression" dxfId="1259" priority="1256">
      <formula>$A1038="Plan revisado"</formula>
    </cfRule>
    <cfRule type="expression" dxfId="1258" priority="1257">
      <formula>$A1038="Advindo"</formula>
    </cfRule>
    <cfRule type="expression" dxfId="1257" priority="1258">
      <formula>$A1038="Ñ Plan s/desconto"</formula>
    </cfRule>
    <cfRule type="expression" dxfId="1256" priority="1259">
      <formula>$A1038="Ñ Plan c/desconto"</formula>
    </cfRule>
    <cfRule type="expression" dxfId="1255" priority="1260">
      <formula>$A1038="Família"</formula>
    </cfRule>
  </conditionalFormatting>
  <conditionalFormatting sqref="J1038:J1045">
    <cfRule type="expression" dxfId="1254" priority="1255">
      <formula>$A1038="Plan c/desc s/reajuste"</formula>
    </cfRule>
  </conditionalFormatting>
  <conditionalFormatting sqref="J1037">
    <cfRule type="expression" dxfId="1253" priority="1250">
      <formula>$A1037="Plan revisado"</formula>
    </cfRule>
    <cfRule type="expression" dxfId="1252" priority="1251">
      <formula>$A1037="Advindo"</formula>
    </cfRule>
    <cfRule type="expression" dxfId="1251" priority="1252">
      <formula>$A1037="Ñ Plan s/desconto"</formula>
    </cfRule>
    <cfRule type="expression" dxfId="1250" priority="1253">
      <formula>$A1037="Ñ Plan c/desconto"</formula>
    </cfRule>
    <cfRule type="expression" dxfId="1249" priority="1254">
      <formula>$A1037="Família"</formula>
    </cfRule>
  </conditionalFormatting>
  <conditionalFormatting sqref="J1037">
    <cfRule type="expression" dxfId="1248" priority="1249">
      <formula>$A1037="Plan c/desc s/reajuste"</formula>
    </cfRule>
  </conditionalFormatting>
  <conditionalFormatting sqref="J1030:J1036">
    <cfRule type="expression" dxfId="1247" priority="1244">
      <formula>$A1030="Plan revisado"</formula>
    </cfRule>
    <cfRule type="expression" dxfId="1246" priority="1245">
      <formula>$A1030="Advindo"</formula>
    </cfRule>
    <cfRule type="expression" dxfId="1245" priority="1246">
      <formula>$A1030="Ñ Plan s/desconto"</formula>
    </cfRule>
    <cfRule type="expression" dxfId="1244" priority="1247">
      <formula>$A1030="Ñ Plan c/desconto"</formula>
    </cfRule>
    <cfRule type="expression" dxfId="1243" priority="1248">
      <formula>$A1030="Família"</formula>
    </cfRule>
  </conditionalFormatting>
  <conditionalFormatting sqref="J1030:J1036">
    <cfRule type="expression" dxfId="1242" priority="1243">
      <formula>$A1030="Plan c/desc s/reajuste"</formula>
    </cfRule>
  </conditionalFormatting>
  <conditionalFormatting sqref="J1022:J1029">
    <cfRule type="expression" dxfId="1241" priority="1238">
      <formula>$A1022="Plan revisado"</formula>
    </cfRule>
    <cfRule type="expression" dxfId="1240" priority="1239">
      <formula>$A1022="Advindo"</formula>
    </cfRule>
    <cfRule type="expression" dxfId="1239" priority="1240">
      <formula>$A1022="Ñ Plan s/desconto"</formula>
    </cfRule>
    <cfRule type="expression" dxfId="1238" priority="1241">
      <formula>$A1022="Ñ Plan c/desconto"</formula>
    </cfRule>
    <cfRule type="expression" dxfId="1237" priority="1242">
      <formula>$A1022="Família"</formula>
    </cfRule>
  </conditionalFormatting>
  <conditionalFormatting sqref="J1022:J1029">
    <cfRule type="expression" dxfId="1236" priority="1237">
      <formula>$A1022="Plan c/desc s/reajuste"</formula>
    </cfRule>
  </conditionalFormatting>
  <conditionalFormatting sqref="J1014:J1021">
    <cfRule type="expression" dxfId="1235" priority="1232">
      <formula>$A1014="Plan revisado"</formula>
    </cfRule>
    <cfRule type="expression" dxfId="1234" priority="1233">
      <formula>$A1014="Advindo"</formula>
    </cfRule>
    <cfRule type="expression" dxfId="1233" priority="1234">
      <formula>$A1014="Ñ Plan s/desconto"</formula>
    </cfRule>
    <cfRule type="expression" dxfId="1232" priority="1235">
      <formula>$A1014="Ñ Plan c/desconto"</formula>
    </cfRule>
    <cfRule type="expression" dxfId="1231" priority="1236">
      <formula>$A1014="Família"</formula>
    </cfRule>
  </conditionalFormatting>
  <conditionalFormatting sqref="J1014:J1021">
    <cfRule type="expression" dxfId="1230" priority="1231">
      <formula>$A1014="Plan c/desc s/reajuste"</formula>
    </cfRule>
  </conditionalFormatting>
  <conditionalFormatting sqref="J1006:J1013">
    <cfRule type="expression" dxfId="1229" priority="1226">
      <formula>$A1006="Plan revisado"</formula>
    </cfRule>
    <cfRule type="expression" dxfId="1228" priority="1227">
      <formula>$A1006="Advindo"</formula>
    </cfRule>
    <cfRule type="expression" dxfId="1227" priority="1228">
      <formula>$A1006="Ñ Plan s/desconto"</formula>
    </cfRule>
    <cfRule type="expression" dxfId="1226" priority="1229">
      <formula>$A1006="Ñ Plan c/desconto"</formula>
    </cfRule>
    <cfRule type="expression" dxfId="1225" priority="1230">
      <formula>$A1006="Família"</formula>
    </cfRule>
  </conditionalFormatting>
  <conditionalFormatting sqref="J1006:J1013">
    <cfRule type="expression" dxfId="1224" priority="1225">
      <formula>$A1006="Plan c/desc s/reajuste"</formula>
    </cfRule>
  </conditionalFormatting>
  <conditionalFormatting sqref="J998:J1005">
    <cfRule type="expression" dxfId="1223" priority="1220">
      <formula>$A998="Plan revisado"</formula>
    </cfRule>
    <cfRule type="expression" dxfId="1222" priority="1221">
      <formula>$A998="Advindo"</formula>
    </cfRule>
    <cfRule type="expression" dxfId="1221" priority="1222">
      <formula>$A998="Ñ Plan s/desconto"</formula>
    </cfRule>
    <cfRule type="expression" dxfId="1220" priority="1223">
      <formula>$A998="Ñ Plan c/desconto"</formula>
    </cfRule>
    <cfRule type="expression" dxfId="1219" priority="1224">
      <formula>$A998="Família"</formula>
    </cfRule>
  </conditionalFormatting>
  <conditionalFormatting sqref="J998:J1005">
    <cfRule type="expression" dxfId="1218" priority="1219">
      <formula>$A998="Plan c/desc s/reajuste"</formula>
    </cfRule>
  </conditionalFormatting>
  <conditionalFormatting sqref="J990:J997">
    <cfRule type="expression" dxfId="1217" priority="1214">
      <formula>$A990="Plan revisado"</formula>
    </cfRule>
    <cfRule type="expression" dxfId="1216" priority="1215">
      <formula>$A990="Advindo"</formula>
    </cfRule>
    <cfRule type="expression" dxfId="1215" priority="1216">
      <formula>$A990="Ñ Plan s/desconto"</formula>
    </cfRule>
    <cfRule type="expression" dxfId="1214" priority="1217">
      <formula>$A990="Ñ Plan c/desconto"</formula>
    </cfRule>
    <cfRule type="expression" dxfId="1213" priority="1218">
      <formula>$A990="Família"</formula>
    </cfRule>
  </conditionalFormatting>
  <conditionalFormatting sqref="J990:J997">
    <cfRule type="expression" dxfId="1212" priority="1213">
      <formula>$A990="Plan c/desc s/reajuste"</formula>
    </cfRule>
  </conditionalFormatting>
  <conditionalFormatting sqref="J989">
    <cfRule type="expression" dxfId="1211" priority="1208">
      <formula>$A989="Plan revisado"</formula>
    </cfRule>
    <cfRule type="expression" dxfId="1210" priority="1209">
      <formula>$A989="Advindo"</formula>
    </cfRule>
    <cfRule type="expression" dxfId="1209" priority="1210">
      <formula>$A989="Ñ Plan s/desconto"</formula>
    </cfRule>
    <cfRule type="expression" dxfId="1208" priority="1211">
      <formula>$A989="Ñ Plan c/desconto"</formula>
    </cfRule>
    <cfRule type="expression" dxfId="1207" priority="1212">
      <formula>$A989="Família"</formula>
    </cfRule>
  </conditionalFormatting>
  <conditionalFormatting sqref="J989">
    <cfRule type="expression" dxfId="1206" priority="1207">
      <formula>$A989="Plan c/desc s/reajuste"</formula>
    </cfRule>
  </conditionalFormatting>
  <conditionalFormatting sqref="J982:J988">
    <cfRule type="expression" dxfId="1205" priority="1202">
      <formula>$A982="Plan revisado"</formula>
    </cfRule>
    <cfRule type="expression" dxfId="1204" priority="1203">
      <formula>$A982="Advindo"</formula>
    </cfRule>
    <cfRule type="expression" dxfId="1203" priority="1204">
      <formula>$A982="Ñ Plan s/desconto"</formula>
    </cfRule>
    <cfRule type="expression" dxfId="1202" priority="1205">
      <formula>$A982="Ñ Plan c/desconto"</formula>
    </cfRule>
    <cfRule type="expression" dxfId="1201" priority="1206">
      <formula>$A982="Família"</formula>
    </cfRule>
  </conditionalFormatting>
  <conditionalFormatting sqref="J982:J988">
    <cfRule type="expression" dxfId="1200" priority="1201">
      <formula>$A982="Plan c/desc s/reajuste"</formula>
    </cfRule>
  </conditionalFormatting>
  <conditionalFormatting sqref="J974:J981">
    <cfRule type="expression" dxfId="1199" priority="1196">
      <formula>$A974="Plan revisado"</formula>
    </cfRule>
    <cfRule type="expression" dxfId="1198" priority="1197">
      <formula>$A974="Advindo"</formula>
    </cfRule>
    <cfRule type="expression" dxfId="1197" priority="1198">
      <formula>$A974="Ñ Plan s/desconto"</formula>
    </cfRule>
    <cfRule type="expression" dxfId="1196" priority="1199">
      <formula>$A974="Ñ Plan c/desconto"</formula>
    </cfRule>
    <cfRule type="expression" dxfId="1195" priority="1200">
      <formula>$A974="Família"</formula>
    </cfRule>
  </conditionalFormatting>
  <conditionalFormatting sqref="J974:J981">
    <cfRule type="expression" dxfId="1194" priority="1195">
      <formula>$A974="Plan c/desc s/reajuste"</formula>
    </cfRule>
  </conditionalFormatting>
  <conditionalFormatting sqref="J966:J973">
    <cfRule type="expression" dxfId="1193" priority="1190">
      <formula>$A966="Plan revisado"</formula>
    </cfRule>
    <cfRule type="expression" dxfId="1192" priority="1191">
      <formula>$A966="Advindo"</formula>
    </cfRule>
    <cfRule type="expression" dxfId="1191" priority="1192">
      <formula>$A966="Ñ Plan s/desconto"</formula>
    </cfRule>
    <cfRule type="expression" dxfId="1190" priority="1193">
      <formula>$A966="Ñ Plan c/desconto"</formula>
    </cfRule>
    <cfRule type="expression" dxfId="1189" priority="1194">
      <formula>$A966="Família"</formula>
    </cfRule>
  </conditionalFormatting>
  <conditionalFormatting sqref="J966:J973">
    <cfRule type="expression" dxfId="1188" priority="1189">
      <formula>$A966="Plan c/desc s/reajuste"</formula>
    </cfRule>
  </conditionalFormatting>
  <conditionalFormatting sqref="J958:J965">
    <cfRule type="expression" dxfId="1187" priority="1184">
      <formula>$A958="Plan revisado"</formula>
    </cfRule>
    <cfRule type="expression" dxfId="1186" priority="1185">
      <formula>$A958="Advindo"</formula>
    </cfRule>
    <cfRule type="expression" dxfId="1185" priority="1186">
      <formula>$A958="Ñ Plan s/desconto"</formula>
    </cfRule>
    <cfRule type="expression" dxfId="1184" priority="1187">
      <formula>$A958="Ñ Plan c/desconto"</formula>
    </cfRule>
    <cfRule type="expression" dxfId="1183" priority="1188">
      <formula>$A958="Família"</formula>
    </cfRule>
  </conditionalFormatting>
  <conditionalFormatting sqref="J958:J965">
    <cfRule type="expression" dxfId="1182" priority="1183">
      <formula>$A958="Plan c/desc s/reajuste"</formula>
    </cfRule>
  </conditionalFormatting>
  <conditionalFormatting sqref="J950:J957">
    <cfRule type="expression" dxfId="1181" priority="1178">
      <formula>$A950="Plan revisado"</formula>
    </cfRule>
    <cfRule type="expression" dxfId="1180" priority="1179">
      <formula>$A950="Advindo"</formula>
    </cfRule>
    <cfRule type="expression" dxfId="1179" priority="1180">
      <formula>$A950="Ñ Plan s/desconto"</formula>
    </cfRule>
    <cfRule type="expression" dxfId="1178" priority="1181">
      <formula>$A950="Ñ Plan c/desconto"</formula>
    </cfRule>
    <cfRule type="expression" dxfId="1177" priority="1182">
      <formula>$A950="Família"</formula>
    </cfRule>
  </conditionalFormatting>
  <conditionalFormatting sqref="J950:J957">
    <cfRule type="expression" dxfId="1176" priority="1177">
      <formula>$A950="Plan c/desc s/reajuste"</formula>
    </cfRule>
  </conditionalFormatting>
  <conditionalFormatting sqref="J942:J949">
    <cfRule type="expression" dxfId="1175" priority="1172">
      <formula>$A942="Plan revisado"</formula>
    </cfRule>
    <cfRule type="expression" dxfId="1174" priority="1173">
      <formula>$A942="Advindo"</formula>
    </cfRule>
    <cfRule type="expression" dxfId="1173" priority="1174">
      <formula>$A942="Ñ Plan s/desconto"</formula>
    </cfRule>
    <cfRule type="expression" dxfId="1172" priority="1175">
      <formula>$A942="Ñ Plan c/desconto"</formula>
    </cfRule>
    <cfRule type="expression" dxfId="1171" priority="1176">
      <formula>$A942="Família"</formula>
    </cfRule>
  </conditionalFormatting>
  <conditionalFormatting sqref="J942:J949">
    <cfRule type="expression" dxfId="1170" priority="1171">
      <formula>$A942="Plan c/desc s/reajuste"</formula>
    </cfRule>
  </conditionalFormatting>
  <conditionalFormatting sqref="J941">
    <cfRule type="expression" dxfId="1169" priority="1166">
      <formula>$A941="Plan revisado"</formula>
    </cfRule>
    <cfRule type="expression" dxfId="1168" priority="1167">
      <formula>$A941="Advindo"</formula>
    </cfRule>
    <cfRule type="expression" dxfId="1167" priority="1168">
      <formula>$A941="Ñ Plan s/desconto"</formula>
    </cfRule>
    <cfRule type="expression" dxfId="1166" priority="1169">
      <formula>$A941="Ñ Plan c/desconto"</formula>
    </cfRule>
    <cfRule type="expression" dxfId="1165" priority="1170">
      <formula>$A941="Família"</formula>
    </cfRule>
  </conditionalFormatting>
  <conditionalFormatting sqref="J941">
    <cfRule type="expression" dxfId="1164" priority="1165">
      <formula>$A941="Plan c/desc s/reajuste"</formula>
    </cfRule>
  </conditionalFormatting>
  <conditionalFormatting sqref="J940">
    <cfRule type="expression" dxfId="1163" priority="1160">
      <formula>$A940="Plan revisado"</formula>
    </cfRule>
    <cfRule type="expression" dxfId="1162" priority="1161">
      <formula>$A940="Advindo"</formula>
    </cfRule>
    <cfRule type="expression" dxfId="1161" priority="1162">
      <formula>$A940="Ñ Plan s/desconto"</formula>
    </cfRule>
    <cfRule type="expression" dxfId="1160" priority="1163">
      <formula>$A940="Ñ Plan c/desconto"</formula>
    </cfRule>
    <cfRule type="expression" dxfId="1159" priority="1164">
      <formula>$A940="Família"</formula>
    </cfRule>
  </conditionalFormatting>
  <conditionalFormatting sqref="J940">
    <cfRule type="expression" dxfId="1158" priority="1159">
      <formula>$A940="Plan c/desc s/reajuste"</formula>
    </cfRule>
  </conditionalFormatting>
  <conditionalFormatting sqref="J932:J939">
    <cfRule type="expression" dxfId="1157" priority="1154">
      <formula>$A932="Plan revisado"</formula>
    </cfRule>
    <cfRule type="expression" dxfId="1156" priority="1155">
      <formula>$A932="Advindo"</formula>
    </cfRule>
    <cfRule type="expression" dxfId="1155" priority="1156">
      <formula>$A932="Ñ Plan s/desconto"</formula>
    </cfRule>
    <cfRule type="expression" dxfId="1154" priority="1157">
      <formula>$A932="Ñ Plan c/desconto"</formula>
    </cfRule>
    <cfRule type="expression" dxfId="1153" priority="1158">
      <formula>$A932="Família"</formula>
    </cfRule>
  </conditionalFormatting>
  <conditionalFormatting sqref="J932:J939">
    <cfRule type="expression" dxfId="1152" priority="1153">
      <formula>$A932="Plan c/desc s/reajuste"</formula>
    </cfRule>
  </conditionalFormatting>
  <conditionalFormatting sqref="J924:J931">
    <cfRule type="expression" dxfId="1151" priority="1148">
      <formula>$A924="Plan revisado"</formula>
    </cfRule>
    <cfRule type="expression" dxfId="1150" priority="1149">
      <formula>$A924="Advindo"</formula>
    </cfRule>
    <cfRule type="expression" dxfId="1149" priority="1150">
      <formula>$A924="Ñ Plan s/desconto"</formula>
    </cfRule>
    <cfRule type="expression" dxfId="1148" priority="1151">
      <formula>$A924="Ñ Plan c/desconto"</formula>
    </cfRule>
    <cfRule type="expression" dxfId="1147" priority="1152">
      <formula>$A924="Família"</formula>
    </cfRule>
  </conditionalFormatting>
  <conditionalFormatting sqref="J924:J931">
    <cfRule type="expression" dxfId="1146" priority="1147">
      <formula>$A924="Plan c/desc s/reajuste"</formula>
    </cfRule>
  </conditionalFormatting>
  <conditionalFormatting sqref="J916:J923">
    <cfRule type="expression" dxfId="1145" priority="1142">
      <formula>$A916="Plan revisado"</formula>
    </cfRule>
    <cfRule type="expression" dxfId="1144" priority="1143">
      <formula>$A916="Advindo"</formula>
    </cfRule>
    <cfRule type="expression" dxfId="1143" priority="1144">
      <formula>$A916="Ñ Plan s/desconto"</formula>
    </cfRule>
    <cfRule type="expression" dxfId="1142" priority="1145">
      <formula>$A916="Ñ Plan c/desconto"</formula>
    </cfRule>
    <cfRule type="expression" dxfId="1141" priority="1146">
      <formula>$A916="Família"</formula>
    </cfRule>
  </conditionalFormatting>
  <conditionalFormatting sqref="J916:J923">
    <cfRule type="expression" dxfId="1140" priority="1141">
      <formula>$A916="Plan c/desc s/reajuste"</formula>
    </cfRule>
  </conditionalFormatting>
  <conditionalFormatting sqref="J915">
    <cfRule type="expression" dxfId="1139" priority="1136">
      <formula>$A915="Plan revisado"</formula>
    </cfRule>
    <cfRule type="expression" dxfId="1138" priority="1137">
      <formula>$A915="Advindo"</formula>
    </cfRule>
    <cfRule type="expression" dxfId="1137" priority="1138">
      <formula>$A915="Ñ Plan s/desconto"</formula>
    </cfRule>
    <cfRule type="expression" dxfId="1136" priority="1139">
      <formula>$A915="Ñ Plan c/desconto"</formula>
    </cfRule>
    <cfRule type="expression" dxfId="1135" priority="1140">
      <formula>$A915="Família"</formula>
    </cfRule>
  </conditionalFormatting>
  <conditionalFormatting sqref="J915">
    <cfRule type="expression" dxfId="1134" priority="1135">
      <formula>$A915="Plan c/desc s/reajuste"</formula>
    </cfRule>
  </conditionalFormatting>
  <conditionalFormatting sqref="J907:J908 J910:J914">
    <cfRule type="expression" dxfId="1133" priority="1130">
      <formula>$A907="Plan revisado"</formula>
    </cfRule>
    <cfRule type="expression" dxfId="1132" priority="1131">
      <formula>$A907="Advindo"</formula>
    </cfRule>
    <cfRule type="expression" dxfId="1131" priority="1132">
      <formula>$A907="Ñ Plan s/desconto"</formula>
    </cfRule>
    <cfRule type="expression" dxfId="1130" priority="1133">
      <formula>$A907="Ñ Plan c/desconto"</formula>
    </cfRule>
    <cfRule type="expression" dxfId="1129" priority="1134">
      <formula>$A907="Família"</formula>
    </cfRule>
  </conditionalFormatting>
  <conditionalFormatting sqref="J907:J908 J910:J914">
    <cfRule type="expression" dxfId="1128" priority="1129">
      <formula>$A907="Plan c/desc s/reajuste"</formula>
    </cfRule>
  </conditionalFormatting>
  <conditionalFormatting sqref="J899:J906">
    <cfRule type="expression" dxfId="1127" priority="1124">
      <formula>$A899="Plan revisado"</formula>
    </cfRule>
    <cfRule type="expression" dxfId="1126" priority="1125">
      <formula>$A899="Advindo"</formula>
    </cfRule>
    <cfRule type="expression" dxfId="1125" priority="1126">
      <formula>$A899="Ñ Plan s/desconto"</formula>
    </cfRule>
    <cfRule type="expression" dxfId="1124" priority="1127">
      <formula>$A899="Ñ Plan c/desconto"</formula>
    </cfRule>
    <cfRule type="expression" dxfId="1123" priority="1128">
      <formula>$A899="Família"</formula>
    </cfRule>
  </conditionalFormatting>
  <conditionalFormatting sqref="J899:J906">
    <cfRule type="expression" dxfId="1122" priority="1123">
      <formula>$A899="Plan c/desc s/reajuste"</formula>
    </cfRule>
  </conditionalFormatting>
  <conditionalFormatting sqref="J891:J898">
    <cfRule type="expression" dxfId="1121" priority="1118">
      <formula>$A891="Plan revisado"</formula>
    </cfRule>
    <cfRule type="expression" dxfId="1120" priority="1119">
      <formula>$A891="Advindo"</formula>
    </cfRule>
    <cfRule type="expression" dxfId="1119" priority="1120">
      <formula>$A891="Ñ Plan s/desconto"</formula>
    </cfRule>
    <cfRule type="expression" dxfId="1118" priority="1121">
      <formula>$A891="Ñ Plan c/desconto"</formula>
    </cfRule>
    <cfRule type="expression" dxfId="1117" priority="1122">
      <formula>$A891="Família"</formula>
    </cfRule>
  </conditionalFormatting>
  <conditionalFormatting sqref="J891:J898">
    <cfRule type="expression" dxfId="1116" priority="1117">
      <formula>$A891="Plan c/desc s/reajuste"</formula>
    </cfRule>
  </conditionalFormatting>
  <conditionalFormatting sqref="J883:J890">
    <cfRule type="expression" dxfId="1115" priority="1112">
      <formula>$A883="Plan revisado"</formula>
    </cfRule>
    <cfRule type="expression" dxfId="1114" priority="1113">
      <formula>$A883="Advindo"</formula>
    </cfRule>
    <cfRule type="expression" dxfId="1113" priority="1114">
      <formula>$A883="Ñ Plan s/desconto"</formula>
    </cfRule>
    <cfRule type="expression" dxfId="1112" priority="1115">
      <formula>$A883="Ñ Plan c/desconto"</formula>
    </cfRule>
    <cfRule type="expression" dxfId="1111" priority="1116">
      <formula>$A883="Família"</formula>
    </cfRule>
  </conditionalFormatting>
  <conditionalFormatting sqref="J883:J890">
    <cfRule type="expression" dxfId="1110" priority="1111">
      <formula>$A883="Plan c/desc s/reajuste"</formula>
    </cfRule>
  </conditionalFormatting>
  <conditionalFormatting sqref="J875:J882">
    <cfRule type="expression" dxfId="1109" priority="1106">
      <formula>$A875="Plan revisado"</formula>
    </cfRule>
    <cfRule type="expression" dxfId="1108" priority="1107">
      <formula>$A875="Advindo"</formula>
    </cfRule>
    <cfRule type="expression" dxfId="1107" priority="1108">
      <formula>$A875="Ñ Plan s/desconto"</formula>
    </cfRule>
    <cfRule type="expression" dxfId="1106" priority="1109">
      <formula>$A875="Ñ Plan c/desconto"</formula>
    </cfRule>
    <cfRule type="expression" dxfId="1105" priority="1110">
      <formula>$A875="Família"</formula>
    </cfRule>
  </conditionalFormatting>
  <conditionalFormatting sqref="J875:J882">
    <cfRule type="expression" dxfId="1104" priority="1105">
      <formula>$A875="Plan c/desc s/reajuste"</formula>
    </cfRule>
  </conditionalFormatting>
  <conditionalFormatting sqref="J867:J874">
    <cfRule type="expression" dxfId="1103" priority="1100">
      <formula>$A867="Plan revisado"</formula>
    </cfRule>
    <cfRule type="expression" dxfId="1102" priority="1101">
      <formula>$A867="Advindo"</formula>
    </cfRule>
    <cfRule type="expression" dxfId="1101" priority="1102">
      <formula>$A867="Ñ Plan s/desconto"</formula>
    </cfRule>
    <cfRule type="expression" dxfId="1100" priority="1103">
      <formula>$A867="Ñ Plan c/desconto"</formula>
    </cfRule>
    <cfRule type="expression" dxfId="1099" priority="1104">
      <formula>$A867="Família"</formula>
    </cfRule>
  </conditionalFormatting>
  <conditionalFormatting sqref="J867:J874">
    <cfRule type="expression" dxfId="1098" priority="1099">
      <formula>$A867="Plan c/desc s/reajuste"</formula>
    </cfRule>
  </conditionalFormatting>
  <conditionalFormatting sqref="J866">
    <cfRule type="expression" dxfId="1097" priority="1094">
      <formula>$A866="Plan revisado"</formula>
    </cfRule>
    <cfRule type="expression" dxfId="1096" priority="1095">
      <formula>$A866="Advindo"</formula>
    </cfRule>
    <cfRule type="expression" dxfId="1095" priority="1096">
      <formula>$A866="Ñ Plan s/desconto"</formula>
    </cfRule>
    <cfRule type="expression" dxfId="1094" priority="1097">
      <formula>$A866="Ñ Plan c/desconto"</formula>
    </cfRule>
    <cfRule type="expression" dxfId="1093" priority="1098">
      <formula>$A866="Família"</formula>
    </cfRule>
  </conditionalFormatting>
  <conditionalFormatting sqref="J866">
    <cfRule type="expression" dxfId="1092" priority="1093">
      <formula>$A866="Plan c/desc s/reajuste"</formula>
    </cfRule>
  </conditionalFormatting>
  <conditionalFormatting sqref="J1206:J1213">
    <cfRule type="expression" dxfId="1091" priority="1088">
      <formula>$A1206="Plan revisado"</formula>
    </cfRule>
    <cfRule type="expression" dxfId="1090" priority="1089">
      <formula>$A1206="Advindo"</formula>
    </cfRule>
    <cfRule type="expression" dxfId="1089" priority="1090">
      <formula>$A1206="Ñ Plan s/desconto"</formula>
    </cfRule>
    <cfRule type="expression" dxfId="1088" priority="1091">
      <formula>$A1206="Ñ Plan c/desconto"</formula>
    </cfRule>
    <cfRule type="expression" dxfId="1087" priority="1092">
      <formula>$A1206="Família"</formula>
    </cfRule>
  </conditionalFormatting>
  <conditionalFormatting sqref="J1206:J1213">
    <cfRule type="expression" dxfId="1086" priority="1087">
      <formula>$A1206="Plan c/desc s/reajuste"</formula>
    </cfRule>
  </conditionalFormatting>
  <conditionalFormatting sqref="J1199:J1205">
    <cfRule type="expression" dxfId="1085" priority="1082">
      <formula>$A1199="Plan revisado"</formula>
    </cfRule>
    <cfRule type="expression" dxfId="1084" priority="1083">
      <formula>$A1199="Advindo"</formula>
    </cfRule>
    <cfRule type="expression" dxfId="1083" priority="1084">
      <formula>$A1199="Ñ Plan s/desconto"</formula>
    </cfRule>
    <cfRule type="expression" dxfId="1082" priority="1085">
      <formula>$A1199="Ñ Plan c/desconto"</formula>
    </cfRule>
    <cfRule type="expression" dxfId="1081" priority="1086">
      <formula>$A1199="Família"</formula>
    </cfRule>
  </conditionalFormatting>
  <conditionalFormatting sqref="J1199:J1205">
    <cfRule type="expression" dxfId="1080" priority="1081">
      <formula>$A1199="Plan c/desc s/reajuste"</formula>
    </cfRule>
  </conditionalFormatting>
  <conditionalFormatting sqref="J1149:J1151 J1197:J1198">
    <cfRule type="expression" dxfId="1079" priority="1076">
      <formula>$A1149="Plan revisado"</formula>
    </cfRule>
    <cfRule type="expression" dxfId="1078" priority="1077">
      <formula>$A1149="Advindo"</formula>
    </cfRule>
    <cfRule type="expression" dxfId="1077" priority="1078">
      <formula>$A1149="Ñ Plan s/desconto"</formula>
    </cfRule>
    <cfRule type="expression" dxfId="1076" priority="1079">
      <formula>$A1149="Ñ Plan c/desconto"</formula>
    </cfRule>
    <cfRule type="expression" dxfId="1075" priority="1080">
      <formula>$A1149="Família"</formula>
    </cfRule>
  </conditionalFormatting>
  <conditionalFormatting sqref="J1149:J1151 J1197:J1198">
    <cfRule type="expression" dxfId="1074" priority="1075">
      <formula>$A1149="Plan c/desc s/reajuste"</formula>
    </cfRule>
  </conditionalFormatting>
  <conditionalFormatting sqref="J1142:J1148">
    <cfRule type="expression" dxfId="1073" priority="1070">
      <formula>$A1142="Plan revisado"</formula>
    </cfRule>
    <cfRule type="expression" dxfId="1072" priority="1071">
      <formula>$A1142="Advindo"</formula>
    </cfRule>
    <cfRule type="expression" dxfId="1071" priority="1072">
      <formula>$A1142="Ñ Plan s/desconto"</formula>
    </cfRule>
    <cfRule type="expression" dxfId="1070" priority="1073">
      <formula>$A1142="Ñ Plan c/desconto"</formula>
    </cfRule>
    <cfRule type="expression" dxfId="1069" priority="1074">
      <formula>$A1142="Família"</formula>
    </cfRule>
  </conditionalFormatting>
  <conditionalFormatting sqref="J1142:J1148">
    <cfRule type="expression" dxfId="1068" priority="1069">
      <formula>$A1142="Plan c/desc s/reajuste"</formula>
    </cfRule>
  </conditionalFormatting>
  <conditionalFormatting sqref="J1134:J1141">
    <cfRule type="expression" dxfId="1067" priority="1064">
      <formula>$A1134="Plan revisado"</formula>
    </cfRule>
    <cfRule type="expression" dxfId="1066" priority="1065">
      <formula>$A1134="Advindo"</formula>
    </cfRule>
    <cfRule type="expression" dxfId="1065" priority="1066">
      <formula>$A1134="Ñ Plan s/desconto"</formula>
    </cfRule>
    <cfRule type="expression" dxfId="1064" priority="1067">
      <formula>$A1134="Ñ Plan c/desconto"</formula>
    </cfRule>
    <cfRule type="expression" dxfId="1063" priority="1068">
      <formula>$A1134="Família"</formula>
    </cfRule>
  </conditionalFormatting>
  <conditionalFormatting sqref="J1134:J1141">
    <cfRule type="expression" dxfId="1062" priority="1063">
      <formula>$A1134="Plan c/desc s/reajuste"</formula>
    </cfRule>
  </conditionalFormatting>
  <conditionalFormatting sqref="J1127:J1133">
    <cfRule type="expression" dxfId="1061" priority="1058">
      <formula>$A1127="Plan revisado"</formula>
    </cfRule>
    <cfRule type="expression" dxfId="1060" priority="1059">
      <formula>$A1127="Advindo"</formula>
    </cfRule>
    <cfRule type="expression" dxfId="1059" priority="1060">
      <formula>$A1127="Ñ Plan s/desconto"</formula>
    </cfRule>
    <cfRule type="expression" dxfId="1058" priority="1061">
      <formula>$A1127="Ñ Plan c/desconto"</formula>
    </cfRule>
    <cfRule type="expression" dxfId="1057" priority="1062">
      <formula>$A1127="Família"</formula>
    </cfRule>
  </conditionalFormatting>
  <conditionalFormatting sqref="J1127:J1133">
    <cfRule type="expression" dxfId="1056" priority="1057">
      <formula>$A1127="Plan c/desc s/reajuste"</formula>
    </cfRule>
  </conditionalFormatting>
  <conditionalFormatting sqref="J1195:J1196">
    <cfRule type="expression" dxfId="1055" priority="1052">
      <formula>$A1195="Plan revisado"</formula>
    </cfRule>
    <cfRule type="expression" dxfId="1054" priority="1053">
      <formula>$A1195="Advindo"</formula>
    </cfRule>
    <cfRule type="expression" dxfId="1053" priority="1054">
      <formula>$A1195="Ñ Plan s/desconto"</formula>
    </cfRule>
    <cfRule type="expression" dxfId="1052" priority="1055">
      <formula>$A1195="Ñ Plan c/desconto"</formula>
    </cfRule>
    <cfRule type="expression" dxfId="1051" priority="1056">
      <formula>$A1195="Família"</formula>
    </cfRule>
  </conditionalFormatting>
  <conditionalFormatting sqref="J1195:J1196">
    <cfRule type="expression" dxfId="1050" priority="1051">
      <formula>$A1195="Plan c/desc s/reajuste"</formula>
    </cfRule>
  </conditionalFormatting>
  <conditionalFormatting sqref="J1188:J1194">
    <cfRule type="expression" dxfId="1049" priority="1046">
      <formula>$A1188="Plan revisado"</formula>
    </cfRule>
    <cfRule type="expression" dxfId="1048" priority="1047">
      <formula>$A1188="Advindo"</formula>
    </cfRule>
    <cfRule type="expression" dxfId="1047" priority="1048">
      <formula>$A1188="Ñ Plan s/desconto"</formula>
    </cfRule>
    <cfRule type="expression" dxfId="1046" priority="1049">
      <formula>$A1188="Ñ Plan c/desconto"</formula>
    </cfRule>
    <cfRule type="expression" dxfId="1045" priority="1050">
      <formula>$A1188="Família"</formula>
    </cfRule>
  </conditionalFormatting>
  <conditionalFormatting sqref="J1188:J1194">
    <cfRule type="expression" dxfId="1044" priority="1045">
      <formula>$A1188="Plan c/desc s/reajuste"</formula>
    </cfRule>
  </conditionalFormatting>
  <conditionalFormatting sqref="J1186:J1187">
    <cfRule type="expression" dxfId="1043" priority="1040">
      <formula>$A1186="Plan revisado"</formula>
    </cfRule>
    <cfRule type="expression" dxfId="1042" priority="1041">
      <formula>$A1186="Advindo"</formula>
    </cfRule>
    <cfRule type="expression" dxfId="1041" priority="1042">
      <formula>$A1186="Ñ Plan s/desconto"</formula>
    </cfRule>
    <cfRule type="expression" dxfId="1040" priority="1043">
      <formula>$A1186="Ñ Plan c/desconto"</formula>
    </cfRule>
    <cfRule type="expression" dxfId="1039" priority="1044">
      <formula>$A1186="Família"</formula>
    </cfRule>
  </conditionalFormatting>
  <conditionalFormatting sqref="J1186:J1187">
    <cfRule type="expression" dxfId="1038" priority="1039">
      <formula>$A1186="Plan c/desc s/reajuste"</formula>
    </cfRule>
  </conditionalFormatting>
  <conditionalFormatting sqref="J1180:J1185">
    <cfRule type="expression" dxfId="1037" priority="1034">
      <formula>$A1180="Plan revisado"</formula>
    </cfRule>
    <cfRule type="expression" dxfId="1036" priority="1035">
      <formula>$A1180="Advindo"</formula>
    </cfRule>
    <cfRule type="expression" dxfId="1035" priority="1036">
      <formula>$A1180="Ñ Plan s/desconto"</formula>
    </cfRule>
    <cfRule type="expression" dxfId="1034" priority="1037">
      <formula>$A1180="Ñ Plan c/desconto"</formula>
    </cfRule>
    <cfRule type="expression" dxfId="1033" priority="1038">
      <formula>$A1180="Família"</formula>
    </cfRule>
  </conditionalFormatting>
  <conditionalFormatting sqref="J1180:J1185">
    <cfRule type="expression" dxfId="1032" priority="1033">
      <formula>$A1180="Plan c/desc s/reajuste"</formula>
    </cfRule>
  </conditionalFormatting>
  <conditionalFormatting sqref="J1172:J1179">
    <cfRule type="expression" dxfId="1031" priority="1028">
      <formula>$A1172="Plan revisado"</formula>
    </cfRule>
    <cfRule type="expression" dxfId="1030" priority="1029">
      <formula>$A1172="Advindo"</formula>
    </cfRule>
    <cfRule type="expression" dxfId="1029" priority="1030">
      <formula>$A1172="Ñ Plan s/desconto"</formula>
    </cfRule>
    <cfRule type="expression" dxfId="1028" priority="1031">
      <formula>$A1172="Ñ Plan c/desconto"</formula>
    </cfRule>
    <cfRule type="expression" dxfId="1027" priority="1032">
      <formula>$A1172="Família"</formula>
    </cfRule>
  </conditionalFormatting>
  <conditionalFormatting sqref="J1172:J1179">
    <cfRule type="expression" dxfId="1026" priority="1027">
      <formula>$A1172="Plan c/desc s/reajuste"</formula>
    </cfRule>
  </conditionalFormatting>
  <conditionalFormatting sqref="J1165:J1171">
    <cfRule type="expression" dxfId="1025" priority="1022">
      <formula>$A1165="Plan revisado"</formula>
    </cfRule>
    <cfRule type="expression" dxfId="1024" priority="1023">
      <formula>$A1165="Advindo"</formula>
    </cfRule>
    <cfRule type="expression" dxfId="1023" priority="1024">
      <formula>$A1165="Ñ Plan s/desconto"</formula>
    </cfRule>
    <cfRule type="expression" dxfId="1022" priority="1025">
      <formula>$A1165="Ñ Plan c/desconto"</formula>
    </cfRule>
    <cfRule type="expression" dxfId="1021" priority="1026">
      <formula>$A1165="Família"</formula>
    </cfRule>
  </conditionalFormatting>
  <conditionalFormatting sqref="J1165:J1171">
    <cfRule type="expression" dxfId="1020" priority="1021">
      <formula>$A1165="Plan c/desc s/reajuste"</formula>
    </cfRule>
  </conditionalFormatting>
  <conditionalFormatting sqref="J1163:J1164">
    <cfRule type="expression" dxfId="1019" priority="1016">
      <formula>$A1163="Plan revisado"</formula>
    </cfRule>
    <cfRule type="expression" dxfId="1018" priority="1017">
      <formula>$A1163="Advindo"</formula>
    </cfRule>
    <cfRule type="expression" dxfId="1017" priority="1018">
      <formula>$A1163="Ñ Plan s/desconto"</formula>
    </cfRule>
    <cfRule type="expression" dxfId="1016" priority="1019">
      <formula>$A1163="Ñ Plan c/desconto"</formula>
    </cfRule>
    <cfRule type="expression" dxfId="1015" priority="1020">
      <formula>$A1163="Família"</formula>
    </cfRule>
  </conditionalFormatting>
  <conditionalFormatting sqref="J1163:J1164">
    <cfRule type="expression" dxfId="1014" priority="1015">
      <formula>$A1163="Plan c/desc s/reajuste"</formula>
    </cfRule>
  </conditionalFormatting>
  <conditionalFormatting sqref="J1161:J1162">
    <cfRule type="expression" dxfId="1013" priority="1010">
      <formula>$A1161="Plan revisado"</formula>
    </cfRule>
    <cfRule type="expression" dxfId="1012" priority="1011">
      <formula>$A1161="Advindo"</formula>
    </cfRule>
    <cfRule type="expression" dxfId="1011" priority="1012">
      <formula>$A1161="Ñ Plan s/desconto"</formula>
    </cfRule>
    <cfRule type="expression" dxfId="1010" priority="1013">
      <formula>$A1161="Ñ Plan c/desconto"</formula>
    </cfRule>
    <cfRule type="expression" dxfId="1009" priority="1014">
      <formula>$A1161="Família"</formula>
    </cfRule>
  </conditionalFormatting>
  <conditionalFormatting sqref="J1161:J1162">
    <cfRule type="expression" dxfId="1008" priority="1009">
      <formula>$A1161="Plan c/desc s/reajuste"</formula>
    </cfRule>
  </conditionalFormatting>
  <conditionalFormatting sqref="J1154:J1160">
    <cfRule type="expression" dxfId="1007" priority="1004">
      <formula>$A1154="Plan revisado"</formula>
    </cfRule>
    <cfRule type="expression" dxfId="1006" priority="1005">
      <formula>$A1154="Advindo"</formula>
    </cfRule>
    <cfRule type="expression" dxfId="1005" priority="1006">
      <formula>$A1154="Ñ Plan s/desconto"</formula>
    </cfRule>
    <cfRule type="expression" dxfId="1004" priority="1007">
      <formula>$A1154="Ñ Plan c/desconto"</formula>
    </cfRule>
    <cfRule type="expression" dxfId="1003" priority="1008">
      <formula>$A1154="Família"</formula>
    </cfRule>
  </conditionalFormatting>
  <conditionalFormatting sqref="J1154:J1160">
    <cfRule type="expression" dxfId="1002" priority="1003">
      <formula>$A1154="Plan c/desc s/reajuste"</formula>
    </cfRule>
  </conditionalFormatting>
  <conditionalFormatting sqref="J1152:J1153">
    <cfRule type="expression" dxfId="1001" priority="998">
      <formula>$A1152="Plan revisado"</formula>
    </cfRule>
    <cfRule type="expression" dxfId="1000" priority="999">
      <formula>$A1152="Advindo"</formula>
    </cfRule>
    <cfRule type="expression" dxfId="999" priority="1000">
      <formula>$A1152="Ñ Plan s/desconto"</formula>
    </cfRule>
    <cfRule type="expression" dxfId="998" priority="1001">
      <formula>$A1152="Ñ Plan c/desconto"</formula>
    </cfRule>
    <cfRule type="expression" dxfId="997" priority="1002">
      <formula>$A1152="Família"</formula>
    </cfRule>
  </conditionalFormatting>
  <conditionalFormatting sqref="J1152:J1153">
    <cfRule type="expression" dxfId="996" priority="997">
      <formula>$A1152="Plan c/desc s/reajuste"</formula>
    </cfRule>
  </conditionalFormatting>
  <conditionalFormatting sqref="J1489">
    <cfRule type="expression" dxfId="995" priority="992">
      <formula>$A1489="Plan revisado"</formula>
    </cfRule>
    <cfRule type="expression" dxfId="994" priority="993">
      <formula>$A1489="Advindo"</formula>
    </cfRule>
    <cfRule type="expression" dxfId="993" priority="994">
      <formula>$A1489="Ñ Plan s/desconto"</formula>
    </cfRule>
    <cfRule type="expression" dxfId="992" priority="995">
      <formula>$A1489="Ñ Plan c/desconto"</formula>
    </cfRule>
    <cfRule type="expression" dxfId="991" priority="996">
      <formula>$A1489="Família"</formula>
    </cfRule>
  </conditionalFormatting>
  <conditionalFormatting sqref="J1489">
    <cfRule type="expression" dxfId="990" priority="991">
      <formula>$A1489="Plan c/desc s/reajuste"</formula>
    </cfRule>
  </conditionalFormatting>
  <conditionalFormatting sqref="J1485:J1488">
    <cfRule type="expression" dxfId="989" priority="986">
      <formula>$A1485="Plan revisado"</formula>
    </cfRule>
    <cfRule type="expression" dxfId="988" priority="987">
      <formula>$A1485="Advindo"</formula>
    </cfRule>
    <cfRule type="expression" dxfId="987" priority="988">
      <formula>$A1485="Ñ Plan s/desconto"</formula>
    </cfRule>
    <cfRule type="expression" dxfId="986" priority="989">
      <formula>$A1485="Ñ Plan c/desconto"</formula>
    </cfRule>
    <cfRule type="expression" dxfId="985" priority="990">
      <formula>$A1485="Família"</formula>
    </cfRule>
  </conditionalFormatting>
  <conditionalFormatting sqref="J1485:J1488">
    <cfRule type="expression" dxfId="984" priority="985">
      <formula>$A1485="Plan c/desc s/reajuste"</formula>
    </cfRule>
  </conditionalFormatting>
  <conditionalFormatting sqref="J1481:J1484">
    <cfRule type="expression" dxfId="983" priority="980">
      <formula>$A1481="Plan revisado"</formula>
    </cfRule>
    <cfRule type="expression" dxfId="982" priority="981">
      <formula>$A1481="Advindo"</formula>
    </cfRule>
    <cfRule type="expression" dxfId="981" priority="982">
      <formula>$A1481="Ñ Plan s/desconto"</formula>
    </cfRule>
    <cfRule type="expression" dxfId="980" priority="983">
      <formula>$A1481="Ñ Plan c/desconto"</formula>
    </cfRule>
    <cfRule type="expression" dxfId="979" priority="984">
      <formula>$A1481="Família"</formula>
    </cfRule>
  </conditionalFormatting>
  <conditionalFormatting sqref="J1481:J1484">
    <cfRule type="expression" dxfId="978" priority="979">
      <formula>$A1481="Plan c/desc s/reajuste"</formula>
    </cfRule>
  </conditionalFormatting>
  <conditionalFormatting sqref="J1478:J1480">
    <cfRule type="expression" dxfId="977" priority="974">
      <formula>$A1478="Plan revisado"</formula>
    </cfRule>
    <cfRule type="expression" dxfId="976" priority="975">
      <formula>$A1478="Advindo"</formula>
    </cfRule>
    <cfRule type="expression" dxfId="975" priority="976">
      <formula>$A1478="Ñ Plan s/desconto"</formula>
    </cfRule>
    <cfRule type="expression" dxfId="974" priority="977">
      <formula>$A1478="Ñ Plan c/desconto"</formula>
    </cfRule>
    <cfRule type="expression" dxfId="973" priority="978">
      <formula>$A1478="Família"</formula>
    </cfRule>
  </conditionalFormatting>
  <conditionalFormatting sqref="J1478:J1480">
    <cfRule type="expression" dxfId="972" priority="973">
      <formula>$A1478="Plan c/desc s/reajuste"</formula>
    </cfRule>
  </conditionalFormatting>
  <conditionalFormatting sqref="J1474:J1477">
    <cfRule type="expression" dxfId="971" priority="968">
      <formula>$A1474="Plan revisado"</formula>
    </cfRule>
    <cfRule type="expression" dxfId="970" priority="969">
      <formula>$A1474="Advindo"</formula>
    </cfRule>
    <cfRule type="expression" dxfId="969" priority="970">
      <formula>$A1474="Ñ Plan s/desconto"</formula>
    </cfRule>
    <cfRule type="expression" dxfId="968" priority="971">
      <formula>$A1474="Ñ Plan c/desconto"</formula>
    </cfRule>
    <cfRule type="expression" dxfId="967" priority="972">
      <formula>$A1474="Família"</formula>
    </cfRule>
  </conditionalFormatting>
  <conditionalFormatting sqref="J1474:J1477">
    <cfRule type="expression" dxfId="966" priority="967">
      <formula>$A1474="Plan c/desc s/reajuste"</formula>
    </cfRule>
  </conditionalFormatting>
  <conditionalFormatting sqref="J1470:J1473">
    <cfRule type="expression" dxfId="965" priority="962">
      <formula>$A1470="Plan revisado"</formula>
    </cfRule>
    <cfRule type="expression" dxfId="964" priority="963">
      <formula>$A1470="Advindo"</formula>
    </cfRule>
    <cfRule type="expression" dxfId="963" priority="964">
      <formula>$A1470="Ñ Plan s/desconto"</formula>
    </cfRule>
    <cfRule type="expression" dxfId="962" priority="965">
      <formula>$A1470="Ñ Plan c/desconto"</formula>
    </cfRule>
    <cfRule type="expression" dxfId="961" priority="966">
      <formula>$A1470="Família"</formula>
    </cfRule>
  </conditionalFormatting>
  <conditionalFormatting sqref="J1470:J1473">
    <cfRule type="expression" dxfId="960" priority="961">
      <formula>$A1470="Plan c/desc s/reajuste"</formula>
    </cfRule>
  </conditionalFormatting>
  <conditionalFormatting sqref="J1466:J1469">
    <cfRule type="expression" dxfId="959" priority="956">
      <formula>$A1466="Plan revisado"</formula>
    </cfRule>
    <cfRule type="expression" dxfId="958" priority="957">
      <formula>$A1466="Advindo"</formula>
    </cfRule>
    <cfRule type="expression" dxfId="957" priority="958">
      <formula>$A1466="Ñ Plan s/desconto"</formula>
    </cfRule>
    <cfRule type="expression" dxfId="956" priority="959">
      <formula>$A1466="Ñ Plan c/desconto"</formula>
    </cfRule>
    <cfRule type="expression" dxfId="955" priority="960">
      <formula>$A1466="Família"</formula>
    </cfRule>
  </conditionalFormatting>
  <conditionalFormatting sqref="J1466:J1469">
    <cfRule type="expression" dxfId="954" priority="955">
      <formula>$A1466="Plan c/desc s/reajuste"</formula>
    </cfRule>
  </conditionalFormatting>
  <conditionalFormatting sqref="J1462:J1465">
    <cfRule type="expression" dxfId="953" priority="950">
      <formula>$A1462="Plan revisado"</formula>
    </cfRule>
    <cfRule type="expression" dxfId="952" priority="951">
      <formula>$A1462="Advindo"</formula>
    </cfRule>
    <cfRule type="expression" dxfId="951" priority="952">
      <formula>$A1462="Ñ Plan s/desconto"</formula>
    </cfRule>
    <cfRule type="expression" dxfId="950" priority="953">
      <formula>$A1462="Ñ Plan c/desconto"</formula>
    </cfRule>
    <cfRule type="expression" dxfId="949" priority="954">
      <formula>$A1462="Família"</formula>
    </cfRule>
  </conditionalFormatting>
  <conditionalFormatting sqref="J1462:J1465">
    <cfRule type="expression" dxfId="948" priority="949">
      <formula>$A1462="Plan c/desc s/reajuste"</formula>
    </cfRule>
  </conditionalFormatting>
  <conditionalFormatting sqref="J1458:J1461">
    <cfRule type="expression" dxfId="947" priority="944">
      <formula>$A1458="Plan revisado"</formula>
    </cfRule>
    <cfRule type="expression" dxfId="946" priority="945">
      <formula>$A1458="Advindo"</formula>
    </cfRule>
    <cfRule type="expression" dxfId="945" priority="946">
      <formula>$A1458="Ñ Plan s/desconto"</formula>
    </cfRule>
    <cfRule type="expression" dxfId="944" priority="947">
      <formula>$A1458="Ñ Plan c/desconto"</formula>
    </cfRule>
    <cfRule type="expression" dxfId="943" priority="948">
      <formula>$A1458="Família"</formula>
    </cfRule>
  </conditionalFormatting>
  <conditionalFormatting sqref="J1458:J1461">
    <cfRule type="expression" dxfId="942" priority="943">
      <formula>$A1458="Plan c/desc s/reajuste"</formula>
    </cfRule>
  </conditionalFormatting>
  <conditionalFormatting sqref="J1454:J1457">
    <cfRule type="expression" dxfId="941" priority="938">
      <formula>$A1454="Plan revisado"</formula>
    </cfRule>
    <cfRule type="expression" dxfId="940" priority="939">
      <formula>$A1454="Advindo"</formula>
    </cfRule>
    <cfRule type="expression" dxfId="939" priority="940">
      <formula>$A1454="Ñ Plan s/desconto"</formula>
    </cfRule>
    <cfRule type="expression" dxfId="938" priority="941">
      <formula>$A1454="Ñ Plan c/desconto"</formula>
    </cfRule>
    <cfRule type="expression" dxfId="937" priority="942">
      <formula>$A1454="Família"</formula>
    </cfRule>
  </conditionalFormatting>
  <conditionalFormatting sqref="J1454:J1457">
    <cfRule type="expression" dxfId="936" priority="937">
      <formula>$A1454="Plan c/desc s/reajuste"</formula>
    </cfRule>
  </conditionalFormatting>
  <conditionalFormatting sqref="J1450:J1453">
    <cfRule type="expression" dxfId="935" priority="932">
      <formula>$A1450="Plan revisado"</formula>
    </cfRule>
    <cfRule type="expression" dxfId="934" priority="933">
      <formula>$A1450="Advindo"</formula>
    </cfRule>
    <cfRule type="expression" dxfId="933" priority="934">
      <formula>$A1450="Ñ Plan s/desconto"</formula>
    </cfRule>
    <cfRule type="expression" dxfId="932" priority="935">
      <formula>$A1450="Ñ Plan c/desconto"</formula>
    </cfRule>
    <cfRule type="expression" dxfId="931" priority="936">
      <formula>$A1450="Família"</formula>
    </cfRule>
  </conditionalFormatting>
  <conditionalFormatting sqref="J1450:J1453">
    <cfRule type="expression" dxfId="930" priority="931">
      <formula>$A1450="Plan c/desc s/reajuste"</formula>
    </cfRule>
  </conditionalFormatting>
  <conditionalFormatting sqref="J1447:J1449">
    <cfRule type="expression" dxfId="929" priority="926">
      <formula>$A1447="Plan revisado"</formula>
    </cfRule>
    <cfRule type="expression" dxfId="928" priority="927">
      <formula>$A1447="Advindo"</formula>
    </cfRule>
    <cfRule type="expression" dxfId="927" priority="928">
      <formula>$A1447="Ñ Plan s/desconto"</formula>
    </cfRule>
    <cfRule type="expression" dxfId="926" priority="929">
      <formula>$A1447="Ñ Plan c/desconto"</formula>
    </cfRule>
    <cfRule type="expression" dxfId="925" priority="930">
      <formula>$A1447="Família"</formula>
    </cfRule>
  </conditionalFormatting>
  <conditionalFormatting sqref="J1447:J1449">
    <cfRule type="expression" dxfId="924" priority="925">
      <formula>$A1447="Plan c/desc s/reajuste"</formula>
    </cfRule>
  </conditionalFormatting>
  <conditionalFormatting sqref="J1443:J1446">
    <cfRule type="expression" dxfId="923" priority="920">
      <formula>$A1443="Plan revisado"</formula>
    </cfRule>
    <cfRule type="expression" dxfId="922" priority="921">
      <formula>$A1443="Advindo"</formula>
    </cfRule>
    <cfRule type="expression" dxfId="921" priority="922">
      <formula>$A1443="Ñ Plan s/desconto"</formula>
    </cfRule>
    <cfRule type="expression" dxfId="920" priority="923">
      <formula>$A1443="Ñ Plan c/desconto"</formula>
    </cfRule>
    <cfRule type="expression" dxfId="919" priority="924">
      <formula>$A1443="Família"</formula>
    </cfRule>
  </conditionalFormatting>
  <conditionalFormatting sqref="J1443:J1446">
    <cfRule type="expression" dxfId="918" priority="919">
      <formula>$A1443="Plan c/desc s/reajuste"</formula>
    </cfRule>
  </conditionalFormatting>
  <conditionalFormatting sqref="J1439:J1442">
    <cfRule type="expression" dxfId="917" priority="914">
      <formula>$A1439="Plan revisado"</formula>
    </cfRule>
    <cfRule type="expression" dxfId="916" priority="915">
      <formula>$A1439="Advindo"</formula>
    </cfRule>
    <cfRule type="expression" dxfId="915" priority="916">
      <formula>$A1439="Ñ Plan s/desconto"</formula>
    </cfRule>
    <cfRule type="expression" dxfId="914" priority="917">
      <formula>$A1439="Ñ Plan c/desconto"</formula>
    </cfRule>
    <cfRule type="expression" dxfId="913" priority="918">
      <formula>$A1439="Família"</formula>
    </cfRule>
  </conditionalFormatting>
  <conditionalFormatting sqref="J1439:J1442">
    <cfRule type="expression" dxfId="912" priority="913">
      <formula>$A1439="Plan c/desc s/reajuste"</formula>
    </cfRule>
  </conditionalFormatting>
  <conditionalFormatting sqref="J1435:J1438">
    <cfRule type="expression" dxfId="911" priority="908">
      <formula>$A1435="Plan revisado"</formula>
    </cfRule>
    <cfRule type="expression" dxfId="910" priority="909">
      <formula>$A1435="Advindo"</formula>
    </cfRule>
    <cfRule type="expression" dxfId="909" priority="910">
      <formula>$A1435="Ñ Plan s/desconto"</formula>
    </cfRule>
    <cfRule type="expression" dxfId="908" priority="911">
      <formula>$A1435="Ñ Plan c/desconto"</formula>
    </cfRule>
    <cfRule type="expression" dxfId="907" priority="912">
      <formula>$A1435="Família"</formula>
    </cfRule>
  </conditionalFormatting>
  <conditionalFormatting sqref="J1435:J1438">
    <cfRule type="expression" dxfId="906" priority="907">
      <formula>$A1435="Plan c/desc s/reajuste"</formula>
    </cfRule>
  </conditionalFormatting>
  <conditionalFormatting sqref="J1431:J1434">
    <cfRule type="expression" dxfId="905" priority="902">
      <formula>$A1431="Plan revisado"</formula>
    </cfRule>
    <cfRule type="expression" dxfId="904" priority="903">
      <formula>$A1431="Advindo"</formula>
    </cfRule>
    <cfRule type="expression" dxfId="903" priority="904">
      <formula>$A1431="Ñ Plan s/desconto"</formula>
    </cfRule>
    <cfRule type="expression" dxfId="902" priority="905">
      <formula>$A1431="Ñ Plan c/desconto"</formula>
    </cfRule>
    <cfRule type="expression" dxfId="901" priority="906">
      <formula>$A1431="Família"</formula>
    </cfRule>
  </conditionalFormatting>
  <conditionalFormatting sqref="J1431:J1434">
    <cfRule type="expression" dxfId="900" priority="901">
      <formula>$A1431="Plan c/desc s/reajuste"</formula>
    </cfRule>
  </conditionalFormatting>
  <conditionalFormatting sqref="J1427:J1430">
    <cfRule type="expression" dxfId="899" priority="896">
      <formula>$A1427="Plan revisado"</formula>
    </cfRule>
    <cfRule type="expression" dxfId="898" priority="897">
      <formula>$A1427="Advindo"</formula>
    </cfRule>
    <cfRule type="expression" dxfId="897" priority="898">
      <formula>$A1427="Ñ Plan s/desconto"</formula>
    </cfRule>
    <cfRule type="expression" dxfId="896" priority="899">
      <formula>$A1427="Ñ Plan c/desconto"</formula>
    </cfRule>
    <cfRule type="expression" dxfId="895" priority="900">
      <formula>$A1427="Família"</formula>
    </cfRule>
  </conditionalFormatting>
  <conditionalFormatting sqref="J1427:J1430">
    <cfRule type="expression" dxfId="894" priority="895">
      <formula>$A1427="Plan c/desc s/reajuste"</formula>
    </cfRule>
  </conditionalFormatting>
  <conditionalFormatting sqref="J1424:J1426">
    <cfRule type="expression" dxfId="893" priority="890">
      <formula>$A1424="Plan revisado"</formula>
    </cfRule>
    <cfRule type="expression" dxfId="892" priority="891">
      <formula>$A1424="Advindo"</formula>
    </cfRule>
    <cfRule type="expression" dxfId="891" priority="892">
      <formula>$A1424="Ñ Plan s/desconto"</formula>
    </cfRule>
    <cfRule type="expression" dxfId="890" priority="893">
      <formula>$A1424="Ñ Plan c/desconto"</formula>
    </cfRule>
    <cfRule type="expression" dxfId="889" priority="894">
      <formula>$A1424="Família"</formula>
    </cfRule>
  </conditionalFormatting>
  <conditionalFormatting sqref="J1424:J1426">
    <cfRule type="expression" dxfId="888" priority="889">
      <formula>$A1424="Plan c/desc s/reajuste"</formula>
    </cfRule>
  </conditionalFormatting>
  <conditionalFormatting sqref="J1420:J1423">
    <cfRule type="expression" dxfId="887" priority="884">
      <formula>$A1420="Plan revisado"</formula>
    </cfRule>
    <cfRule type="expression" dxfId="886" priority="885">
      <formula>$A1420="Advindo"</formula>
    </cfRule>
    <cfRule type="expression" dxfId="885" priority="886">
      <formula>$A1420="Ñ Plan s/desconto"</formula>
    </cfRule>
    <cfRule type="expression" dxfId="884" priority="887">
      <formula>$A1420="Ñ Plan c/desconto"</formula>
    </cfRule>
    <cfRule type="expression" dxfId="883" priority="888">
      <formula>$A1420="Família"</formula>
    </cfRule>
  </conditionalFormatting>
  <conditionalFormatting sqref="J1420:J1423">
    <cfRule type="expression" dxfId="882" priority="883">
      <formula>$A1420="Plan c/desc s/reajuste"</formula>
    </cfRule>
  </conditionalFormatting>
  <conditionalFormatting sqref="J1416:J1419">
    <cfRule type="expression" dxfId="881" priority="878">
      <formula>$A1416="Plan revisado"</formula>
    </cfRule>
    <cfRule type="expression" dxfId="880" priority="879">
      <formula>$A1416="Advindo"</formula>
    </cfRule>
    <cfRule type="expression" dxfId="879" priority="880">
      <formula>$A1416="Ñ Plan s/desconto"</formula>
    </cfRule>
    <cfRule type="expression" dxfId="878" priority="881">
      <formula>$A1416="Ñ Plan c/desconto"</formula>
    </cfRule>
    <cfRule type="expression" dxfId="877" priority="882">
      <formula>$A1416="Família"</formula>
    </cfRule>
  </conditionalFormatting>
  <conditionalFormatting sqref="J1416:J1419">
    <cfRule type="expression" dxfId="876" priority="877">
      <formula>$A1416="Plan c/desc s/reajuste"</formula>
    </cfRule>
  </conditionalFormatting>
  <conditionalFormatting sqref="J1412:J1415">
    <cfRule type="expression" dxfId="875" priority="872">
      <formula>$A1412="Plan revisado"</formula>
    </cfRule>
    <cfRule type="expression" dxfId="874" priority="873">
      <formula>$A1412="Advindo"</formula>
    </cfRule>
    <cfRule type="expression" dxfId="873" priority="874">
      <formula>$A1412="Ñ Plan s/desconto"</formula>
    </cfRule>
    <cfRule type="expression" dxfId="872" priority="875">
      <formula>$A1412="Ñ Plan c/desconto"</formula>
    </cfRule>
    <cfRule type="expression" dxfId="871" priority="876">
      <formula>$A1412="Família"</formula>
    </cfRule>
  </conditionalFormatting>
  <conditionalFormatting sqref="J1412:J1415">
    <cfRule type="expression" dxfId="870" priority="871">
      <formula>$A1412="Plan c/desc s/reajuste"</formula>
    </cfRule>
  </conditionalFormatting>
  <conditionalFormatting sqref="J1409:J1411">
    <cfRule type="expression" dxfId="869" priority="866">
      <formula>$A1409="Plan revisado"</formula>
    </cfRule>
    <cfRule type="expression" dxfId="868" priority="867">
      <formula>$A1409="Advindo"</formula>
    </cfRule>
    <cfRule type="expression" dxfId="867" priority="868">
      <formula>$A1409="Ñ Plan s/desconto"</formula>
    </cfRule>
    <cfRule type="expression" dxfId="866" priority="869">
      <formula>$A1409="Ñ Plan c/desconto"</formula>
    </cfRule>
    <cfRule type="expression" dxfId="865" priority="870">
      <formula>$A1409="Família"</formula>
    </cfRule>
  </conditionalFormatting>
  <conditionalFormatting sqref="J1409:J1411">
    <cfRule type="expression" dxfId="864" priority="865">
      <formula>$A1409="Plan c/desc s/reajuste"</formula>
    </cfRule>
  </conditionalFormatting>
  <conditionalFormatting sqref="J1405:J1408">
    <cfRule type="expression" dxfId="863" priority="860">
      <formula>$A1405="Plan revisado"</formula>
    </cfRule>
    <cfRule type="expression" dxfId="862" priority="861">
      <formula>$A1405="Advindo"</formula>
    </cfRule>
    <cfRule type="expression" dxfId="861" priority="862">
      <formula>$A1405="Ñ Plan s/desconto"</formula>
    </cfRule>
    <cfRule type="expression" dxfId="860" priority="863">
      <formula>$A1405="Ñ Plan c/desconto"</formula>
    </cfRule>
    <cfRule type="expression" dxfId="859" priority="864">
      <formula>$A1405="Família"</formula>
    </cfRule>
  </conditionalFormatting>
  <conditionalFormatting sqref="J1405:J1408">
    <cfRule type="expression" dxfId="858" priority="859">
      <formula>$A1405="Plan c/desc s/reajuste"</formula>
    </cfRule>
  </conditionalFormatting>
  <conditionalFormatting sqref="J1401:J1404">
    <cfRule type="expression" dxfId="857" priority="854">
      <formula>$A1401="Plan revisado"</formula>
    </cfRule>
    <cfRule type="expression" dxfId="856" priority="855">
      <formula>$A1401="Advindo"</formula>
    </cfRule>
    <cfRule type="expression" dxfId="855" priority="856">
      <formula>$A1401="Ñ Plan s/desconto"</formula>
    </cfRule>
    <cfRule type="expression" dxfId="854" priority="857">
      <formula>$A1401="Ñ Plan c/desconto"</formula>
    </cfRule>
    <cfRule type="expression" dxfId="853" priority="858">
      <formula>$A1401="Família"</formula>
    </cfRule>
  </conditionalFormatting>
  <conditionalFormatting sqref="J1401:J1404">
    <cfRule type="expression" dxfId="852" priority="853">
      <formula>$A1401="Plan c/desc s/reajuste"</formula>
    </cfRule>
  </conditionalFormatting>
  <conditionalFormatting sqref="J1397:J1400">
    <cfRule type="expression" dxfId="851" priority="848">
      <formula>$A1397="Plan revisado"</formula>
    </cfRule>
    <cfRule type="expression" dxfId="850" priority="849">
      <formula>$A1397="Advindo"</formula>
    </cfRule>
    <cfRule type="expression" dxfId="849" priority="850">
      <formula>$A1397="Ñ Plan s/desconto"</formula>
    </cfRule>
    <cfRule type="expression" dxfId="848" priority="851">
      <formula>$A1397="Ñ Plan c/desconto"</formula>
    </cfRule>
    <cfRule type="expression" dxfId="847" priority="852">
      <formula>$A1397="Família"</formula>
    </cfRule>
  </conditionalFormatting>
  <conditionalFormatting sqref="J1397:J1400">
    <cfRule type="expression" dxfId="846" priority="847">
      <formula>$A1397="Plan c/desc s/reajuste"</formula>
    </cfRule>
  </conditionalFormatting>
  <conditionalFormatting sqref="J1394:J1396">
    <cfRule type="expression" dxfId="845" priority="842">
      <formula>$A1394="Plan revisado"</formula>
    </cfRule>
    <cfRule type="expression" dxfId="844" priority="843">
      <formula>$A1394="Advindo"</formula>
    </cfRule>
    <cfRule type="expression" dxfId="843" priority="844">
      <formula>$A1394="Ñ Plan s/desconto"</formula>
    </cfRule>
    <cfRule type="expression" dxfId="842" priority="845">
      <formula>$A1394="Ñ Plan c/desconto"</formula>
    </cfRule>
    <cfRule type="expression" dxfId="841" priority="846">
      <formula>$A1394="Família"</formula>
    </cfRule>
  </conditionalFormatting>
  <conditionalFormatting sqref="J1394:J1396">
    <cfRule type="expression" dxfId="840" priority="841">
      <formula>$A1394="Plan c/desc s/reajuste"</formula>
    </cfRule>
  </conditionalFormatting>
  <conditionalFormatting sqref="J1390:J1393">
    <cfRule type="expression" dxfId="839" priority="836">
      <formula>$A1390="Plan revisado"</formula>
    </cfRule>
    <cfRule type="expression" dxfId="838" priority="837">
      <formula>$A1390="Advindo"</formula>
    </cfRule>
    <cfRule type="expression" dxfId="837" priority="838">
      <formula>$A1390="Ñ Plan s/desconto"</formula>
    </cfRule>
    <cfRule type="expression" dxfId="836" priority="839">
      <formula>$A1390="Ñ Plan c/desconto"</formula>
    </cfRule>
    <cfRule type="expression" dxfId="835" priority="840">
      <formula>$A1390="Família"</formula>
    </cfRule>
  </conditionalFormatting>
  <conditionalFormatting sqref="J1390:J1393">
    <cfRule type="expression" dxfId="834" priority="835">
      <formula>$A1390="Plan c/desc s/reajuste"</formula>
    </cfRule>
  </conditionalFormatting>
  <conditionalFormatting sqref="J1386:J1389">
    <cfRule type="expression" dxfId="833" priority="830">
      <formula>$A1386="Plan revisado"</formula>
    </cfRule>
    <cfRule type="expression" dxfId="832" priority="831">
      <formula>$A1386="Advindo"</formula>
    </cfRule>
    <cfRule type="expression" dxfId="831" priority="832">
      <formula>$A1386="Ñ Plan s/desconto"</formula>
    </cfRule>
    <cfRule type="expression" dxfId="830" priority="833">
      <formula>$A1386="Ñ Plan c/desconto"</formula>
    </cfRule>
    <cfRule type="expression" dxfId="829" priority="834">
      <formula>$A1386="Família"</formula>
    </cfRule>
  </conditionalFormatting>
  <conditionalFormatting sqref="J1386:J1389">
    <cfRule type="expression" dxfId="828" priority="829">
      <formula>$A1386="Plan c/desc s/reajuste"</formula>
    </cfRule>
  </conditionalFormatting>
  <conditionalFormatting sqref="J1382:J1385">
    <cfRule type="expression" dxfId="827" priority="824">
      <formula>$A1382="Plan revisado"</formula>
    </cfRule>
    <cfRule type="expression" dxfId="826" priority="825">
      <formula>$A1382="Advindo"</formula>
    </cfRule>
    <cfRule type="expression" dxfId="825" priority="826">
      <formula>$A1382="Ñ Plan s/desconto"</formula>
    </cfRule>
    <cfRule type="expression" dxfId="824" priority="827">
      <formula>$A1382="Ñ Plan c/desconto"</formula>
    </cfRule>
    <cfRule type="expression" dxfId="823" priority="828">
      <formula>$A1382="Família"</formula>
    </cfRule>
  </conditionalFormatting>
  <conditionalFormatting sqref="J1382:J1385">
    <cfRule type="expression" dxfId="822" priority="823">
      <formula>$A1382="Plan c/desc s/reajuste"</formula>
    </cfRule>
  </conditionalFormatting>
  <conditionalFormatting sqref="J1378:J1381">
    <cfRule type="expression" dxfId="821" priority="818">
      <formula>$A1378="Plan revisado"</formula>
    </cfRule>
    <cfRule type="expression" dxfId="820" priority="819">
      <formula>$A1378="Advindo"</formula>
    </cfRule>
    <cfRule type="expression" dxfId="819" priority="820">
      <formula>$A1378="Ñ Plan s/desconto"</formula>
    </cfRule>
    <cfRule type="expression" dxfId="818" priority="821">
      <formula>$A1378="Ñ Plan c/desconto"</formula>
    </cfRule>
    <cfRule type="expression" dxfId="817" priority="822">
      <formula>$A1378="Família"</formula>
    </cfRule>
  </conditionalFormatting>
  <conditionalFormatting sqref="J1378:J1381">
    <cfRule type="expression" dxfId="816" priority="817">
      <formula>$A1378="Plan c/desc s/reajuste"</formula>
    </cfRule>
  </conditionalFormatting>
  <conditionalFormatting sqref="J1374:J1377">
    <cfRule type="expression" dxfId="815" priority="812">
      <formula>$A1374="Plan revisado"</formula>
    </cfRule>
    <cfRule type="expression" dxfId="814" priority="813">
      <formula>$A1374="Advindo"</formula>
    </cfRule>
    <cfRule type="expression" dxfId="813" priority="814">
      <formula>$A1374="Ñ Plan s/desconto"</formula>
    </cfRule>
    <cfRule type="expression" dxfId="812" priority="815">
      <formula>$A1374="Ñ Plan c/desconto"</formula>
    </cfRule>
    <cfRule type="expression" dxfId="811" priority="816">
      <formula>$A1374="Família"</formula>
    </cfRule>
  </conditionalFormatting>
  <conditionalFormatting sqref="J1374:J1377">
    <cfRule type="expression" dxfId="810" priority="811">
      <formula>$A1374="Plan c/desc s/reajuste"</formula>
    </cfRule>
  </conditionalFormatting>
  <conditionalFormatting sqref="J1371:J1373">
    <cfRule type="expression" dxfId="809" priority="806">
      <formula>$A1371="Plan revisado"</formula>
    </cfRule>
    <cfRule type="expression" dxfId="808" priority="807">
      <formula>$A1371="Advindo"</formula>
    </cfRule>
    <cfRule type="expression" dxfId="807" priority="808">
      <formula>$A1371="Ñ Plan s/desconto"</formula>
    </cfRule>
    <cfRule type="expression" dxfId="806" priority="809">
      <formula>$A1371="Ñ Plan c/desconto"</formula>
    </cfRule>
    <cfRule type="expression" dxfId="805" priority="810">
      <formula>$A1371="Família"</formula>
    </cfRule>
  </conditionalFormatting>
  <conditionalFormatting sqref="J1371:J1373">
    <cfRule type="expression" dxfId="804" priority="805">
      <formula>$A1371="Plan c/desc s/reajuste"</formula>
    </cfRule>
  </conditionalFormatting>
  <conditionalFormatting sqref="J1367:J1370">
    <cfRule type="expression" dxfId="803" priority="800">
      <formula>$A1367="Plan revisado"</formula>
    </cfRule>
    <cfRule type="expression" dxfId="802" priority="801">
      <formula>$A1367="Advindo"</formula>
    </cfRule>
    <cfRule type="expression" dxfId="801" priority="802">
      <formula>$A1367="Ñ Plan s/desconto"</formula>
    </cfRule>
    <cfRule type="expression" dxfId="800" priority="803">
      <formula>$A1367="Ñ Plan c/desconto"</formula>
    </cfRule>
    <cfRule type="expression" dxfId="799" priority="804">
      <formula>$A1367="Família"</formula>
    </cfRule>
  </conditionalFormatting>
  <conditionalFormatting sqref="J1367:J1370">
    <cfRule type="expression" dxfId="798" priority="799">
      <formula>$A1367="Plan c/desc s/reajuste"</formula>
    </cfRule>
  </conditionalFormatting>
  <conditionalFormatting sqref="J1363:J1366">
    <cfRule type="expression" dxfId="797" priority="794">
      <formula>$A1363="Plan revisado"</formula>
    </cfRule>
    <cfRule type="expression" dxfId="796" priority="795">
      <formula>$A1363="Advindo"</formula>
    </cfRule>
    <cfRule type="expression" dxfId="795" priority="796">
      <formula>$A1363="Ñ Plan s/desconto"</formula>
    </cfRule>
    <cfRule type="expression" dxfId="794" priority="797">
      <formula>$A1363="Ñ Plan c/desconto"</formula>
    </cfRule>
    <cfRule type="expression" dxfId="793" priority="798">
      <formula>$A1363="Família"</formula>
    </cfRule>
  </conditionalFormatting>
  <conditionalFormatting sqref="J1363:J1366">
    <cfRule type="expression" dxfId="792" priority="793">
      <formula>$A1363="Plan c/desc s/reajuste"</formula>
    </cfRule>
  </conditionalFormatting>
  <conditionalFormatting sqref="J1359:J1362">
    <cfRule type="expression" dxfId="791" priority="788">
      <formula>$A1359="Plan revisado"</formula>
    </cfRule>
    <cfRule type="expression" dxfId="790" priority="789">
      <formula>$A1359="Advindo"</formula>
    </cfRule>
    <cfRule type="expression" dxfId="789" priority="790">
      <formula>$A1359="Ñ Plan s/desconto"</formula>
    </cfRule>
    <cfRule type="expression" dxfId="788" priority="791">
      <formula>$A1359="Ñ Plan c/desconto"</formula>
    </cfRule>
    <cfRule type="expression" dxfId="787" priority="792">
      <formula>$A1359="Família"</formula>
    </cfRule>
  </conditionalFormatting>
  <conditionalFormatting sqref="J1359:J1362">
    <cfRule type="expression" dxfId="786" priority="787">
      <formula>$A1359="Plan c/desc s/reajuste"</formula>
    </cfRule>
  </conditionalFormatting>
  <conditionalFormatting sqref="J1355:J1358">
    <cfRule type="expression" dxfId="785" priority="782">
      <formula>$A1355="Plan revisado"</formula>
    </cfRule>
    <cfRule type="expression" dxfId="784" priority="783">
      <formula>$A1355="Advindo"</formula>
    </cfRule>
    <cfRule type="expression" dxfId="783" priority="784">
      <formula>$A1355="Ñ Plan s/desconto"</formula>
    </cfRule>
    <cfRule type="expression" dxfId="782" priority="785">
      <formula>$A1355="Ñ Plan c/desconto"</formula>
    </cfRule>
    <cfRule type="expression" dxfId="781" priority="786">
      <formula>$A1355="Família"</formula>
    </cfRule>
  </conditionalFormatting>
  <conditionalFormatting sqref="J1355:J1358">
    <cfRule type="expression" dxfId="780" priority="781">
      <formula>$A1355="Plan c/desc s/reajuste"</formula>
    </cfRule>
  </conditionalFormatting>
  <conditionalFormatting sqref="J1351:J1354">
    <cfRule type="expression" dxfId="779" priority="776">
      <formula>$A1351="Plan revisado"</formula>
    </cfRule>
    <cfRule type="expression" dxfId="778" priority="777">
      <formula>$A1351="Advindo"</formula>
    </cfRule>
    <cfRule type="expression" dxfId="777" priority="778">
      <formula>$A1351="Ñ Plan s/desconto"</formula>
    </cfRule>
    <cfRule type="expression" dxfId="776" priority="779">
      <formula>$A1351="Ñ Plan c/desconto"</formula>
    </cfRule>
    <cfRule type="expression" dxfId="775" priority="780">
      <formula>$A1351="Família"</formula>
    </cfRule>
  </conditionalFormatting>
  <conditionalFormatting sqref="J1351:J1354">
    <cfRule type="expression" dxfId="774" priority="775">
      <formula>$A1351="Plan c/desc s/reajuste"</formula>
    </cfRule>
  </conditionalFormatting>
  <conditionalFormatting sqref="J1347:J1350">
    <cfRule type="expression" dxfId="773" priority="770">
      <formula>$A1347="Plan revisado"</formula>
    </cfRule>
    <cfRule type="expression" dxfId="772" priority="771">
      <formula>$A1347="Advindo"</formula>
    </cfRule>
    <cfRule type="expression" dxfId="771" priority="772">
      <formula>$A1347="Ñ Plan s/desconto"</formula>
    </cfRule>
    <cfRule type="expression" dxfId="770" priority="773">
      <formula>$A1347="Ñ Plan c/desconto"</formula>
    </cfRule>
    <cfRule type="expression" dxfId="769" priority="774">
      <formula>$A1347="Família"</formula>
    </cfRule>
  </conditionalFormatting>
  <conditionalFormatting sqref="J1347:J1350">
    <cfRule type="expression" dxfId="768" priority="769">
      <formula>$A1347="Plan c/desc s/reajuste"</formula>
    </cfRule>
  </conditionalFormatting>
  <conditionalFormatting sqref="J1344:J1346">
    <cfRule type="expression" dxfId="767" priority="764">
      <formula>$A1344="Plan revisado"</formula>
    </cfRule>
    <cfRule type="expression" dxfId="766" priority="765">
      <formula>$A1344="Advindo"</formula>
    </cfRule>
    <cfRule type="expression" dxfId="765" priority="766">
      <formula>$A1344="Ñ Plan s/desconto"</formula>
    </cfRule>
    <cfRule type="expression" dxfId="764" priority="767">
      <formula>$A1344="Ñ Plan c/desconto"</formula>
    </cfRule>
    <cfRule type="expression" dxfId="763" priority="768">
      <formula>$A1344="Família"</formula>
    </cfRule>
  </conditionalFormatting>
  <conditionalFormatting sqref="J1344:J1346">
    <cfRule type="expression" dxfId="762" priority="763">
      <formula>$A1344="Plan c/desc s/reajuste"</formula>
    </cfRule>
  </conditionalFormatting>
  <conditionalFormatting sqref="J1340:J1343">
    <cfRule type="expression" dxfId="761" priority="758">
      <formula>$A1340="Plan revisado"</formula>
    </cfRule>
    <cfRule type="expression" dxfId="760" priority="759">
      <formula>$A1340="Advindo"</formula>
    </cfRule>
    <cfRule type="expression" dxfId="759" priority="760">
      <formula>$A1340="Ñ Plan s/desconto"</formula>
    </cfRule>
    <cfRule type="expression" dxfId="758" priority="761">
      <formula>$A1340="Ñ Plan c/desconto"</formula>
    </cfRule>
    <cfRule type="expression" dxfId="757" priority="762">
      <formula>$A1340="Família"</formula>
    </cfRule>
  </conditionalFormatting>
  <conditionalFormatting sqref="J1340:J1343">
    <cfRule type="expression" dxfId="756" priority="757">
      <formula>$A1340="Plan c/desc s/reajuste"</formula>
    </cfRule>
  </conditionalFormatting>
  <conditionalFormatting sqref="J1336:J1339">
    <cfRule type="expression" dxfId="755" priority="752">
      <formula>$A1336="Plan revisado"</formula>
    </cfRule>
    <cfRule type="expression" dxfId="754" priority="753">
      <formula>$A1336="Advindo"</formula>
    </cfRule>
    <cfRule type="expression" dxfId="753" priority="754">
      <formula>$A1336="Ñ Plan s/desconto"</formula>
    </cfRule>
    <cfRule type="expression" dxfId="752" priority="755">
      <formula>$A1336="Ñ Plan c/desconto"</formula>
    </cfRule>
    <cfRule type="expression" dxfId="751" priority="756">
      <formula>$A1336="Família"</formula>
    </cfRule>
  </conditionalFormatting>
  <conditionalFormatting sqref="J1336:J1339">
    <cfRule type="expression" dxfId="750" priority="751">
      <formula>$A1336="Plan c/desc s/reajuste"</formula>
    </cfRule>
  </conditionalFormatting>
  <conditionalFormatting sqref="J1332:J1335">
    <cfRule type="expression" dxfId="749" priority="746">
      <formula>$A1332="Plan revisado"</formula>
    </cfRule>
    <cfRule type="expression" dxfId="748" priority="747">
      <formula>$A1332="Advindo"</formula>
    </cfRule>
    <cfRule type="expression" dxfId="747" priority="748">
      <formula>$A1332="Ñ Plan s/desconto"</formula>
    </cfRule>
    <cfRule type="expression" dxfId="746" priority="749">
      <formula>$A1332="Ñ Plan c/desconto"</formula>
    </cfRule>
    <cfRule type="expression" dxfId="745" priority="750">
      <formula>$A1332="Família"</formula>
    </cfRule>
  </conditionalFormatting>
  <conditionalFormatting sqref="J1332:J1335">
    <cfRule type="expression" dxfId="744" priority="745">
      <formula>$A1332="Plan c/desc s/reajuste"</formula>
    </cfRule>
  </conditionalFormatting>
  <conditionalFormatting sqref="J1328:J1331">
    <cfRule type="expression" dxfId="743" priority="740">
      <formula>$A1328="Plan revisado"</formula>
    </cfRule>
    <cfRule type="expression" dxfId="742" priority="741">
      <formula>$A1328="Advindo"</formula>
    </cfRule>
    <cfRule type="expression" dxfId="741" priority="742">
      <formula>$A1328="Ñ Plan s/desconto"</formula>
    </cfRule>
    <cfRule type="expression" dxfId="740" priority="743">
      <formula>$A1328="Ñ Plan c/desconto"</formula>
    </cfRule>
    <cfRule type="expression" dxfId="739" priority="744">
      <formula>$A1328="Família"</formula>
    </cfRule>
  </conditionalFormatting>
  <conditionalFormatting sqref="J1328:J1331">
    <cfRule type="expression" dxfId="738" priority="739">
      <formula>$A1328="Plan c/desc s/reajuste"</formula>
    </cfRule>
  </conditionalFormatting>
  <conditionalFormatting sqref="J1324:J1327">
    <cfRule type="expression" dxfId="737" priority="734">
      <formula>$A1324="Plan revisado"</formula>
    </cfRule>
    <cfRule type="expression" dxfId="736" priority="735">
      <formula>$A1324="Advindo"</formula>
    </cfRule>
    <cfRule type="expression" dxfId="735" priority="736">
      <formula>$A1324="Ñ Plan s/desconto"</formula>
    </cfRule>
    <cfRule type="expression" dxfId="734" priority="737">
      <formula>$A1324="Ñ Plan c/desconto"</formula>
    </cfRule>
    <cfRule type="expression" dxfId="733" priority="738">
      <formula>$A1324="Família"</formula>
    </cfRule>
  </conditionalFormatting>
  <conditionalFormatting sqref="J1324:J1327">
    <cfRule type="expression" dxfId="732" priority="733">
      <formula>$A1324="Plan c/desc s/reajuste"</formula>
    </cfRule>
  </conditionalFormatting>
  <conditionalFormatting sqref="J1320:J1323">
    <cfRule type="expression" dxfId="731" priority="728">
      <formula>$A1320="Plan revisado"</formula>
    </cfRule>
    <cfRule type="expression" dxfId="730" priority="729">
      <formula>$A1320="Advindo"</formula>
    </cfRule>
    <cfRule type="expression" dxfId="729" priority="730">
      <formula>$A1320="Ñ Plan s/desconto"</formula>
    </cfRule>
    <cfRule type="expression" dxfId="728" priority="731">
      <formula>$A1320="Ñ Plan c/desconto"</formula>
    </cfRule>
    <cfRule type="expression" dxfId="727" priority="732">
      <formula>$A1320="Família"</formula>
    </cfRule>
  </conditionalFormatting>
  <conditionalFormatting sqref="J1320:J1323">
    <cfRule type="expression" dxfId="726" priority="727">
      <formula>$A1320="Plan c/desc s/reajuste"</formula>
    </cfRule>
  </conditionalFormatting>
  <conditionalFormatting sqref="J1316:J1319">
    <cfRule type="expression" dxfId="725" priority="722">
      <formula>$A1316="Plan revisado"</formula>
    </cfRule>
    <cfRule type="expression" dxfId="724" priority="723">
      <formula>$A1316="Advindo"</formula>
    </cfRule>
    <cfRule type="expression" dxfId="723" priority="724">
      <formula>$A1316="Ñ Plan s/desconto"</formula>
    </cfRule>
    <cfRule type="expression" dxfId="722" priority="725">
      <formula>$A1316="Ñ Plan c/desconto"</formula>
    </cfRule>
    <cfRule type="expression" dxfId="721" priority="726">
      <formula>$A1316="Família"</formula>
    </cfRule>
  </conditionalFormatting>
  <conditionalFormatting sqref="J1316:J1319">
    <cfRule type="expression" dxfId="720" priority="721">
      <formula>$A1316="Plan c/desc s/reajuste"</formula>
    </cfRule>
  </conditionalFormatting>
  <conditionalFormatting sqref="J1313:J1315">
    <cfRule type="expression" dxfId="719" priority="716">
      <formula>$A1313="Plan revisado"</formula>
    </cfRule>
    <cfRule type="expression" dxfId="718" priority="717">
      <formula>$A1313="Advindo"</formula>
    </cfRule>
    <cfRule type="expression" dxfId="717" priority="718">
      <formula>$A1313="Ñ Plan s/desconto"</formula>
    </cfRule>
    <cfRule type="expression" dxfId="716" priority="719">
      <formula>$A1313="Ñ Plan c/desconto"</formula>
    </cfRule>
    <cfRule type="expression" dxfId="715" priority="720">
      <formula>$A1313="Família"</formula>
    </cfRule>
  </conditionalFormatting>
  <conditionalFormatting sqref="J1313:J1315">
    <cfRule type="expression" dxfId="714" priority="715">
      <formula>$A1313="Plan c/desc s/reajuste"</formula>
    </cfRule>
  </conditionalFormatting>
  <conditionalFormatting sqref="J1309:J1312">
    <cfRule type="expression" dxfId="713" priority="710">
      <formula>$A1309="Plan revisado"</formula>
    </cfRule>
    <cfRule type="expression" dxfId="712" priority="711">
      <formula>$A1309="Advindo"</formula>
    </cfRule>
    <cfRule type="expression" dxfId="711" priority="712">
      <formula>$A1309="Ñ Plan s/desconto"</formula>
    </cfRule>
    <cfRule type="expression" dxfId="710" priority="713">
      <formula>$A1309="Ñ Plan c/desconto"</formula>
    </cfRule>
    <cfRule type="expression" dxfId="709" priority="714">
      <formula>$A1309="Família"</formula>
    </cfRule>
  </conditionalFormatting>
  <conditionalFormatting sqref="J1309:J1312">
    <cfRule type="expression" dxfId="708" priority="709">
      <formula>$A1309="Plan c/desc s/reajuste"</formula>
    </cfRule>
  </conditionalFormatting>
  <conditionalFormatting sqref="J1305:J1308">
    <cfRule type="expression" dxfId="707" priority="704">
      <formula>$A1305="Plan revisado"</formula>
    </cfRule>
    <cfRule type="expression" dxfId="706" priority="705">
      <formula>$A1305="Advindo"</formula>
    </cfRule>
    <cfRule type="expression" dxfId="705" priority="706">
      <formula>$A1305="Ñ Plan s/desconto"</formula>
    </cfRule>
    <cfRule type="expression" dxfId="704" priority="707">
      <formula>$A1305="Ñ Plan c/desconto"</formula>
    </cfRule>
    <cfRule type="expression" dxfId="703" priority="708">
      <formula>$A1305="Família"</formula>
    </cfRule>
  </conditionalFormatting>
  <conditionalFormatting sqref="J1305:J1308">
    <cfRule type="expression" dxfId="702" priority="703">
      <formula>$A1305="Plan c/desc s/reajuste"</formula>
    </cfRule>
  </conditionalFormatting>
  <conditionalFormatting sqref="J1301:J1304">
    <cfRule type="expression" dxfId="701" priority="698">
      <formula>$A1301="Plan revisado"</formula>
    </cfRule>
    <cfRule type="expression" dxfId="700" priority="699">
      <formula>$A1301="Advindo"</formula>
    </cfRule>
    <cfRule type="expression" dxfId="699" priority="700">
      <formula>$A1301="Ñ Plan s/desconto"</formula>
    </cfRule>
    <cfRule type="expression" dxfId="698" priority="701">
      <formula>$A1301="Ñ Plan c/desconto"</formula>
    </cfRule>
    <cfRule type="expression" dxfId="697" priority="702">
      <formula>$A1301="Família"</formula>
    </cfRule>
  </conditionalFormatting>
  <conditionalFormatting sqref="J1301:J1304">
    <cfRule type="expression" dxfId="696" priority="697">
      <formula>$A1301="Plan c/desc s/reajuste"</formula>
    </cfRule>
  </conditionalFormatting>
  <conditionalFormatting sqref="J1297:J1300">
    <cfRule type="expression" dxfId="695" priority="692">
      <formula>$A1297="Plan revisado"</formula>
    </cfRule>
    <cfRule type="expression" dxfId="694" priority="693">
      <formula>$A1297="Advindo"</formula>
    </cfRule>
    <cfRule type="expression" dxfId="693" priority="694">
      <formula>$A1297="Ñ Plan s/desconto"</formula>
    </cfRule>
    <cfRule type="expression" dxfId="692" priority="695">
      <formula>$A1297="Ñ Plan c/desconto"</formula>
    </cfRule>
    <cfRule type="expression" dxfId="691" priority="696">
      <formula>$A1297="Família"</formula>
    </cfRule>
  </conditionalFormatting>
  <conditionalFormatting sqref="J1297:J1300">
    <cfRule type="expression" dxfId="690" priority="691">
      <formula>$A1297="Plan c/desc s/reajuste"</formula>
    </cfRule>
  </conditionalFormatting>
  <conditionalFormatting sqref="J1293:J1296">
    <cfRule type="expression" dxfId="689" priority="686">
      <formula>$A1293="Plan revisado"</formula>
    </cfRule>
    <cfRule type="expression" dxfId="688" priority="687">
      <formula>$A1293="Advindo"</formula>
    </cfRule>
    <cfRule type="expression" dxfId="687" priority="688">
      <formula>$A1293="Ñ Plan s/desconto"</formula>
    </cfRule>
    <cfRule type="expression" dxfId="686" priority="689">
      <formula>$A1293="Ñ Plan c/desconto"</formula>
    </cfRule>
    <cfRule type="expression" dxfId="685" priority="690">
      <formula>$A1293="Família"</formula>
    </cfRule>
  </conditionalFormatting>
  <conditionalFormatting sqref="J1293:J1296">
    <cfRule type="expression" dxfId="684" priority="685">
      <formula>$A1293="Plan c/desc s/reajuste"</formula>
    </cfRule>
  </conditionalFormatting>
  <conditionalFormatting sqref="J1290:J1292">
    <cfRule type="expression" dxfId="683" priority="680">
      <formula>$A1290="Plan revisado"</formula>
    </cfRule>
    <cfRule type="expression" dxfId="682" priority="681">
      <formula>$A1290="Advindo"</formula>
    </cfRule>
    <cfRule type="expression" dxfId="681" priority="682">
      <formula>$A1290="Ñ Plan s/desconto"</formula>
    </cfRule>
    <cfRule type="expression" dxfId="680" priority="683">
      <formula>$A1290="Ñ Plan c/desconto"</formula>
    </cfRule>
    <cfRule type="expression" dxfId="679" priority="684">
      <formula>$A1290="Família"</formula>
    </cfRule>
  </conditionalFormatting>
  <conditionalFormatting sqref="J1290:J1292">
    <cfRule type="expression" dxfId="678" priority="679">
      <formula>$A1290="Plan c/desc s/reajuste"</formula>
    </cfRule>
  </conditionalFormatting>
  <conditionalFormatting sqref="J1286:J1289">
    <cfRule type="expression" dxfId="677" priority="674">
      <formula>$A1286="Plan revisado"</formula>
    </cfRule>
    <cfRule type="expression" dxfId="676" priority="675">
      <formula>$A1286="Advindo"</formula>
    </cfRule>
    <cfRule type="expression" dxfId="675" priority="676">
      <formula>$A1286="Ñ Plan s/desconto"</formula>
    </cfRule>
    <cfRule type="expression" dxfId="674" priority="677">
      <formula>$A1286="Ñ Plan c/desconto"</formula>
    </cfRule>
    <cfRule type="expression" dxfId="673" priority="678">
      <formula>$A1286="Família"</formula>
    </cfRule>
  </conditionalFormatting>
  <conditionalFormatting sqref="J1286:J1289">
    <cfRule type="expression" dxfId="672" priority="673">
      <formula>$A1286="Plan c/desc s/reajuste"</formula>
    </cfRule>
  </conditionalFormatting>
  <conditionalFormatting sqref="J1282:J1285">
    <cfRule type="expression" dxfId="671" priority="668">
      <formula>$A1282="Plan revisado"</formula>
    </cfRule>
    <cfRule type="expression" dxfId="670" priority="669">
      <formula>$A1282="Advindo"</formula>
    </cfRule>
    <cfRule type="expression" dxfId="669" priority="670">
      <formula>$A1282="Ñ Plan s/desconto"</formula>
    </cfRule>
    <cfRule type="expression" dxfId="668" priority="671">
      <formula>$A1282="Ñ Plan c/desconto"</formula>
    </cfRule>
    <cfRule type="expression" dxfId="667" priority="672">
      <formula>$A1282="Família"</formula>
    </cfRule>
  </conditionalFormatting>
  <conditionalFormatting sqref="J1282:J1285">
    <cfRule type="expression" dxfId="666" priority="667">
      <formula>$A1282="Plan c/desc s/reajuste"</formula>
    </cfRule>
  </conditionalFormatting>
  <conditionalFormatting sqref="J1278:J1281">
    <cfRule type="expression" dxfId="665" priority="662">
      <formula>$A1278="Plan revisado"</formula>
    </cfRule>
    <cfRule type="expression" dxfId="664" priority="663">
      <formula>$A1278="Advindo"</formula>
    </cfRule>
    <cfRule type="expression" dxfId="663" priority="664">
      <formula>$A1278="Ñ Plan s/desconto"</formula>
    </cfRule>
    <cfRule type="expression" dxfId="662" priority="665">
      <formula>$A1278="Ñ Plan c/desconto"</formula>
    </cfRule>
    <cfRule type="expression" dxfId="661" priority="666">
      <formula>$A1278="Família"</formula>
    </cfRule>
  </conditionalFormatting>
  <conditionalFormatting sqref="J1278:J1281">
    <cfRule type="expression" dxfId="660" priority="661">
      <formula>$A1278="Plan c/desc s/reajuste"</formula>
    </cfRule>
  </conditionalFormatting>
  <conditionalFormatting sqref="J1275:J1277">
    <cfRule type="expression" dxfId="659" priority="656">
      <formula>$A1275="Plan revisado"</formula>
    </cfRule>
    <cfRule type="expression" dxfId="658" priority="657">
      <formula>$A1275="Advindo"</formula>
    </cfRule>
    <cfRule type="expression" dxfId="657" priority="658">
      <formula>$A1275="Ñ Plan s/desconto"</formula>
    </cfRule>
    <cfRule type="expression" dxfId="656" priority="659">
      <formula>$A1275="Ñ Plan c/desconto"</formula>
    </cfRule>
    <cfRule type="expression" dxfId="655" priority="660">
      <formula>$A1275="Família"</formula>
    </cfRule>
  </conditionalFormatting>
  <conditionalFormatting sqref="J1275:J1277">
    <cfRule type="expression" dxfId="654" priority="655">
      <formula>$A1275="Plan c/desc s/reajuste"</formula>
    </cfRule>
  </conditionalFormatting>
  <conditionalFormatting sqref="J1271:J1274">
    <cfRule type="expression" dxfId="653" priority="650">
      <formula>$A1271="Plan revisado"</formula>
    </cfRule>
    <cfRule type="expression" dxfId="652" priority="651">
      <formula>$A1271="Advindo"</formula>
    </cfRule>
    <cfRule type="expression" dxfId="651" priority="652">
      <formula>$A1271="Ñ Plan s/desconto"</formula>
    </cfRule>
    <cfRule type="expression" dxfId="650" priority="653">
      <formula>$A1271="Ñ Plan c/desconto"</formula>
    </cfRule>
    <cfRule type="expression" dxfId="649" priority="654">
      <formula>$A1271="Família"</formula>
    </cfRule>
  </conditionalFormatting>
  <conditionalFormatting sqref="J1271:J1274">
    <cfRule type="expression" dxfId="648" priority="649">
      <formula>$A1271="Plan c/desc s/reajuste"</formula>
    </cfRule>
  </conditionalFormatting>
  <conditionalFormatting sqref="J1267:J1270">
    <cfRule type="expression" dxfId="647" priority="644">
      <formula>$A1267="Plan revisado"</formula>
    </cfRule>
    <cfRule type="expression" dxfId="646" priority="645">
      <formula>$A1267="Advindo"</formula>
    </cfRule>
    <cfRule type="expression" dxfId="645" priority="646">
      <formula>$A1267="Ñ Plan s/desconto"</formula>
    </cfRule>
    <cfRule type="expression" dxfId="644" priority="647">
      <formula>$A1267="Ñ Plan c/desconto"</formula>
    </cfRule>
    <cfRule type="expression" dxfId="643" priority="648">
      <formula>$A1267="Família"</formula>
    </cfRule>
  </conditionalFormatting>
  <conditionalFormatting sqref="J1267:J1270">
    <cfRule type="expression" dxfId="642" priority="643">
      <formula>$A1267="Plan c/desc s/reajuste"</formula>
    </cfRule>
  </conditionalFormatting>
  <conditionalFormatting sqref="J1263:J1266">
    <cfRule type="expression" dxfId="641" priority="638">
      <formula>$A1263="Plan revisado"</formula>
    </cfRule>
    <cfRule type="expression" dxfId="640" priority="639">
      <formula>$A1263="Advindo"</formula>
    </cfRule>
    <cfRule type="expression" dxfId="639" priority="640">
      <formula>$A1263="Ñ Plan s/desconto"</formula>
    </cfRule>
    <cfRule type="expression" dxfId="638" priority="641">
      <formula>$A1263="Ñ Plan c/desconto"</formula>
    </cfRule>
    <cfRule type="expression" dxfId="637" priority="642">
      <formula>$A1263="Família"</formula>
    </cfRule>
  </conditionalFormatting>
  <conditionalFormatting sqref="J1263:J1266">
    <cfRule type="expression" dxfId="636" priority="637">
      <formula>$A1263="Plan c/desc s/reajuste"</formula>
    </cfRule>
  </conditionalFormatting>
  <conditionalFormatting sqref="J1260:J1262">
    <cfRule type="expression" dxfId="635" priority="632">
      <formula>$A1260="Plan revisado"</formula>
    </cfRule>
    <cfRule type="expression" dxfId="634" priority="633">
      <formula>$A1260="Advindo"</formula>
    </cfRule>
    <cfRule type="expression" dxfId="633" priority="634">
      <formula>$A1260="Ñ Plan s/desconto"</formula>
    </cfRule>
    <cfRule type="expression" dxfId="632" priority="635">
      <formula>$A1260="Ñ Plan c/desconto"</formula>
    </cfRule>
    <cfRule type="expression" dxfId="631" priority="636">
      <formula>$A1260="Família"</formula>
    </cfRule>
  </conditionalFormatting>
  <conditionalFormatting sqref="J1260:J1262">
    <cfRule type="expression" dxfId="630" priority="631">
      <formula>$A1260="Plan c/desc s/reajuste"</formula>
    </cfRule>
  </conditionalFormatting>
  <conditionalFormatting sqref="J1256:J1259">
    <cfRule type="expression" dxfId="629" priority="626">
      <formula>$A1256="Plan revisado"</formula>
    </cfRule>
    <cfRule type="expression" dxfId="628" priority="627">
      <formula>$A1256="Advindo"</formula>
    </cfRule>
    <cfRule type="expression" dxfId="627" priority="628">
      <formula>$A1256="Ñ Plan s/desconto"</formula>
    </cfRule>
    <cfRule type="expression" dxfId="626" priority="629">
      <formula>$A1256="Ñ Plan c/desconto"</formula>
    </cfRule>
    <cfRule type="expression" dxfId="625" priority="630">
      <formula>$A1256="Família"</formula>
    </cfRule>
  </conditionalFormatting>
  <conditionalFormatting sqref="J1256:J1259">
    <cfRule type="expression" dxfId="624" priority="625">
      <formula>$A1256="Plan c/desc s/reajuste"</formula>
    </cfRule>
  </conditionalFormatting>
  <conditionalFormatting sqref="J1252:J1255">
    <cfRule type="expression" dxfId="623" priority="620">
      <formula>$A1252="Plan revisado"</formula>
    </cfRule>
    <cfRule type="expression" dxfId="622" priority="621">
      <formula>$A1252="Advindo"</formula>
    </cfRule>
    <cfRule type="expression" dxfId="621" priority="622">
      <formula>$A1252="Ñ Plan s/desconto"</formula>
    </cfRule>
    <cfRule type="expression" dxfId="620" priority="623">
      <formula>$A1252="Ñ Plan c/desconto"</formula>
    </cfRule>
    <cfRule type="expression" dxfId="619" priority="624">
      <formula>$A1252="Família"</formula>
    </cfRule>
  </conditionalFormatting>
  <conditionalFormatting sqref="J1252:J1255">
    <cfRule type="expression" dxfId="618" priority="619">
      <formula>$A1252="Plan c/desc s/reajuste"</formula>
    </cfRule>
  </conditionalFormatting>
  <conditionalFormatting sqref="J1248:J1251">
    <cfRule type="expression" dxfId="617" priority="614">
      <formula>$A1248="Plan revisado"</formula>
    </cfRule>
    <cfRule type="expression" dxfId="616" priority="615">
      <formula>$A1248="Advindo"</formula>
    </cfRule>
    <cfRule type="expression" dxfId="615" priority="616">
      <formula>$A1248="Ñ Plan s/desconto"</formula>
    </cfRule>
    <cfRule type="expression" dxfId="614" priority="617">
      <formula>$A1248="Ñ Plan c/desconto"</formula>
    </cfRule>
    <cfRule type="expression" dxfId="613" priority="618">
      <formula>$A1248="Família"</formula>
    </cfRule>
  </conditionalFormatting>
  <conditionalFormatting sqref="J1248:J1251">
    <cfRule type="expression" dxfId="612" priority="613">
      <formula>$A1248="Plan c/desc s/reajuste"</formula>
    </cfRule>
  </conditionalFormatting>
  <conditionalFormatting sqref="J1244:J1247">
    <cfRule type="expression" dxfId="611" priority="608">
      <formula>$A1244="Plan revisado"</formula>
    </cfRule>
    <cfRule type="expression" dxfId="610" priority="609">
      <formula>$A1244="Advindo"</formula>
    </cfRule>
    <cfRule type="expression" dxfId="609" priority="610">
      <formula>$A1244="Ñ Plan s/desconto"</formula>
    </cfRule>
    <cfRule type="expression" dxfId="608" priority="611">
      <formula>$A1244="Ñ Plan c/desconto"</formula>
    </cfRule>
    <cfRule type="expression" dxfId="607" priority="612">
      <formula>$A1244="Família"</formula>
    </cfRule>
  </conditionalFormatting>
  <conditionalFormatting sqref="J1244:J1247">
    <cfRule type="expression" dxfId="606" priority="607">
      <formula>$A1244="Plan c/desc s/reajuste"</formula>
    </cfRule>
  </conditionalFormatting>
  <conditionalFormatting sqref="J1240:J1243">
    <cfRule type="expression" dxfId="605" priority="602">
      <formula>$A1240="Plan revisado"</formula>
    </cfRule>
    <cfRule type="expression" dxfId="604" priority="603">
      <formula>$A1240="Advindo"</formula>
    </cfRule>
    <cfRule type="expression" dxfId="603" priority="604">
      <formula>$A1240="Ñ Plan s/desconto"</formula>
    </cfRule>
    <cfRule type="expression" dxfId="602" priority="605">
      <formula>$A1240="Ñ Plan c/desconto"</formula>
    </cfRule>
    <cfRule type="expression" dxfId="601" priority="606">
      <formula>$A1240="Família"</formula>
    </cfRule>
  </conditionalFormatting>
  <conditionalFormatting sqref="J1240:J1243">
    <cfRule type="expression" dxfId="600" priority="601">
      <formula>$A1240="Plan c/desc s/reajuste"</formula>
    </cfRule>
  </conditionalFormatting>
  <conditionalFormatting sqref="J1237:J1239">
    <cfRule type="expression" dxfId="599" priority="596">
      <formula>$A1237="Plan revisado"</formula>
    </cfRule>
    <cfRule type="expression" dxfId="598" priority="597">
      <formula>$A1237="Advindo"</formula>
    </cfRule>
    <cfRule type="expression" dxfId="597" priority="598">
      <formula>$A1237="Ñ Plan s/desconto"</formula>
    </cfRule>
    <cfRule type="expression" dxfId="596" priority="599">
      <formula>$A1237="Ñ Plan c/desconto"</formula>
    </cfRule>
    <cfRule type="expression" dxfId="595" priority="600">
      <formula>$A1237="Família"</formula>
    </cfRule>
  </conditionalFormatting>
  <conditionalFormatting sqref="J1237:J1239">
    <cfRule type="expression" dxfId="594" priority="595">
      <formula>$A1237="Plan c/desc s/reajuste"</formula>
    </cfRule>
  </conditionalFormatting>
  <conditionalFormatting sqref="J1233:J1236">
    <cfRule type="expression" dxfId="593" priority="590">
      <formula>$A1233="Plan revisado"</formula>
    </cfRule>
    <cfRule type="expression" dxfId="592" priority="591">
      <formula>$A1233="Advindo"</formula>
    </cfRule>
    <cfRule type="expression" dxfId="591" priority="592">
      <formula>$A1233="Ñ Plan s/desconto"</formula>
    </cfRule>
    <cfRule type="expression" dxfId="590" priority="593">
      <formula>$A1233="Ñ Plan c/desconto"</formula>
    </cfRule>
    <cfRule type="expression" dxfId="589" priority="594">
      <formula>$A1233="Família"</formula>
    </cfRule>
  </conditionalFormatting>
  <conditionalFormatting sqref="J1233:J1236">
    <cfRule type="expression" dxfId="588" priority="589">
      <formula>$A1233="Plan c/desc s/reajuste"</formula>
    </cfRule>
  </conditionalFormatting>
  <conditionalFormatting sqref="J1229:J1232">
    <cfRule type="expression" dxfId="587" priority="584">
      <formula>$A1229="Plan revisado"</formula>
    </cfRule>
    <cfRule type="expression" dxfId="586" priority="585">
      <formula>$A1229="Advindo"</formula>
    </cfRule>
    <cfRule type="expression" dxfId="585" priority="586">
      <formula>$A1229="Ñ Plan s/desconto"</formula>
    </cfRule>
    <cfRule type="expression" dxfId="584" priority="587">
      <formula>$A1229="Ñ Plan c/desconto"</formula>
    </cfRule>
    <cfRule type="expression" dxfId="583" priority="588">
      <formula>$A1229="Família"</formula>
    </cfRule>
  </conditionalFormatting>
  <conditionalFormatting sqref="J1229:J1232">
    <cfRule type="expression" dxfId="582" priority="583">
      <formula>$A1229="Plan c/desc s/reajuste"</formula>
    </cfRule>
  </conditionalFormatting>
  <conditionalFormatting sqref="J1225:J1228">
    <cfRule type="expression" dxfId="581" priority="578">
      <formula>$A1225="Plan revisado"</formula>
    </cfRule>
    <cfRule type="expression" dxfId="580" priority="579">
      <formula>$A1225="Advindo"</formula>
    </cfRule>
    <cfRule type="expression" dxfId="579" priority="580">
      <formula>$A1225="Ñ Plan s/desconto"</formula>
    </cfRule>
    <cfRule type="expression" dxfId="578" priority="581">
      <formula>$A1225="Ñ Plan c/desconto"</formula>
    </cfRule>
    <cfRule type="expression" dxfId="577" priority="582">
      <formula>$A1225="Família"</formula>
    </cfRule>
  </conditionalFormatting>
  <conditionalFormatting sqref="J1225:J1228">
    <cfRule type="expression" dxfId="576" priority="577">
      <formula>$A1225="Plan c/desc s/reajuste"</formula>
    </cfRule>
  </conditionalFormatting>
  <conditionalFormatting sqref="J1602">
    <cfRule type="expression" dxfId="575" priority="572">
      <formula>$A1602="Plan revisado"</formula>
    </cfRule>
    <cfRule type="expression" dxfId="574" priority="573">
      <formula>$A1602="Advindo"</formula>
    </cfRule>
    <cfRule type="expression" dxfId="573" priority="574">
      <formula>$A1602="Ñ Plan s/desconto"</formula>
    </cfRule>
    <cfRule type="expression" dxfId="572" priority="575">
      <formula>$A1602="Ñ Plan c/desconto"</formula>
    </cfRule>
    <cfRule type="expression" dxfId="571" priority="576">
      <formula>$A1602="Família"</formula>
    </cfRule>
  </conditionalFormatting>
  <conditionalFormatting sqref="J1602">
    <cfRule type="expression" dxfId="570" priority="571">
      <formula>$A1602="Plan c/desc s/reajuste"</formula>
    </cfRule>
  </conditionalFormatting>
  <conditionalFormatting sqref="J1599:J1601">
    <cfRule type="expression" dxfId="569" priority="566">
      <formula>$A1599="Plan revisado"</formula>
    </cfRule>
    <cfRule type="expression" dxfId="568" priority="567">
      <formula>$A1599="Advindo"</formula>
    </cfRule>
    <cfRule type="expression" dxfId="567" priority="568">
      <formula>$A1599="Ñ Plan s/desconto"</formula>
    </cfRule>
    <cfRule type="expression" dxfId="566" priority="569">
      <formula>$A1599="Ñ Plan c/desconto"</formula>
    </cfRule>
    <cfRule type="expression" dxfId="565" priority="570">
      <formula>$A1599="Família"</formula>
    </cfRule>
  </conditionalFormatting>
  <conditionalFormatting sqref="J1599:J1601">
    <cfRule type="expression" dxfId="564" priority="565">
      <formula>$A1599="Plan c/desc s/reajuste"</formula>
    </cfRule>
  </conditionalFormatting>
  <conditionalFormatting sqref="J1595:J1598">
    <cfRule type="expression" dxfId="563" priority="560">
      <formula>$A1595="Plan revisado"</formula>
    </cfRule>
    <cfRule type="expression" dxfId="562" priority="561">
      <formula>$A1595="Advindo"</formula>
    </cfRule>
    <cfRule type="expression" dxfId="561" priority="562">
      <formula>$A1595="Ñ Plan s/desconto"</formula>
    </cfRule>
    <cfRule type="expression" dxfId="560" priority="563">
      <formula>$A1595="Ñ Plan c/desconto"</formula>
    </cfRule>
    <cfRule type="expression" dxfId="559" priority="564">
      <formula>$A1595="Família"</formula>
    </cfRule>
  </conditionalFormatting>
  <conditionalFormatting sqref="J1595:J1598">
    <cfRule type="expression" dxfId="558" priority="559">
      <formula>$A1595="Plan c/desc s/reajuste"</formula>
    </cfRule>
  </conditionalFormatting>
  <conditionalFormatting sqref="J1591:J1594">
    <cfRule type="expression" dxfId="557" priority="554">
      <formula>$A1591="Plan revisado"</formula>
    </cfRule>
    <cfRule type="expression" dxfId="556" priority="555">
      <formula>$A1591="Advindo"</formula>
    </cfRule>
    <cfRule type="expression" dxfId="555" priority="556">
      <formula>$A1591="Ñ Plan s/desconto"</formula>
    </cfRule>
    <cfRule type="expression" dxfId="554" priority="557">
      <formula>$A1591="Ñ Plan c/desconto"</formula>
    </cfRule>
    <cfRule type="expression" dxfId="553" priority="558">
      <formula>$A1591="Família"</formula>
    </cfRule>
  </conditionalFormatting>
  <conditionalFormatting sqref="J1591:J1594">
    <cfRule type="expression" dxfId="552" priority="553">
      <formula>$A1591="Plan c/desc s/reajuste"</formula>
    </cfRule>
  </conditionalFormatting>
  <conditionalFormatting sqref="J1587:J1590">
    <cfRule type="expression" dxfId="551" priority="548">
      <formula>$A1587="Plan revisado"</formula>
    </cfRule>
    <cfRule type="expression" dxfId="550" priority="549">
      <formula>$A1587="Advindo"</formula>
    </cfRule>
    <cfRule type="expression" dxfId="549" priority="550">
      <formula>$A1587="Ñ Plan s/desconto"</formula>
    </cfRule>
    <cfRule type="expression" dxfId="548" priority="551">
      <formula>$A1587="Ñ Plan c/desconto"</formula>
    </cfRule>
    <cfRule type="expression" dxfId="547" priority="552">
      <formula>$A1587="Família"</formula>
    </cfRule>
  </conditionalFormatting>
  <conditionalFormatting sqref="J1587:J1590">
    <cfRule type="expression" dxfId="546" priority="547">
      <formula>$A1587="Plan c/desc s/reajuste"</formula>
    </cfRule>
  </conditionalFormatting>
  <conditionalFormatting sqref="J1584:J1586">
    <cfRule type="expression" dxfId="545" priority="542">
      <formula>$A1584="Plan revisado"</formula>
    </cfRule>
    <cfRule type="expression" dxfId="544" priority="543">
      <formula>$A1584="Advindo"</formula>
    </cfRule>
    <cfRule type="expression" dxfId="543" priority="544">
      <formula>$A1584="Ñ Plan s/desconto"</formula>
    </cfRule>
    <cfRule type="expression" dxfId="542" priority="545">
      <formula>$A1584="Ñ Plan c/desconto"</formula>
    </cfRule>
    <cfRule type="expression" dxfId="541" priority="546">
      <formula>$A1584="Família"</formula>
    </cfRule>
  </conditionalFormatting>
  <conditionalFormatting sqref="J1584:J1586">
    <cfRule type="expression" dxfId="540" priority="541">
      <formula>$A1584="Plan c/desc s/reajuste"</formula>
    </cfRule>
  </conditionalFormatting>
  <conditionalFormatting sqref="J1580:J1583">
    <cfRule type="expression" dxfId="539" priority="536">
      <formula>$A1580="Plan revisado"</formula>
    </cfRule>
    <cfRule type="expression" dxfId="538" priority="537">
      <formula>$A1580="Advindo"</formula>
    </cfRule>
    <cfRule type="expression" dxfId="537" priority="538">
      <formula>$A1580="Ñ Plan s/desconto"</formula>
    </cfRule>
    <cfRule type="expression" dxfId="536" priority="539">
      <formula>$A1580="Ñ Plan c/desconto"</formula>
    </cfRule>
    <cfRule type="expression" dxfId="535" priority="540">
      <formula>$A1580="Família"</formula>
    </cfRule>
  </conditionalFormatting>
  <conditionalFormatting sqref="J1580:J1583">
    <cfRule type="expression" dxfId="534" priority="535">
      <formula>$A1580="Plan c/desc s/reajuste"</formula>
    </cfRule>
  </conditionalFormatting>
  <conditionalFormatting sqref="J1576:J1579">
    <cfRule type="expression" dxfId="533" priority="530">
      <formula>$A1576="Plan revisado"</formula>
    </cfRule>
    <cfRule type="expression" dxfId="532" priority="531">
      <formula>$A1576="Advindo"</formula>
    </cfRule>
    <cfRule type="expression" dxfId="531" priority="532">
      <formula>$A1576="Ñ Plan s/desconto"</formula>
    </cfRule>
    <cfRule type="expression" dxfId="530" priority="533">
      <formula>$A1576="Ñ Plan c/desconto"</formula>
    </cfRule>
    <cfRule type="expression" dxfId="529" priority="534">
      <formula>$A1576="Família"</formula>
    </cfRule>
  </conditionalFormatting>
  <conditionalFormatting sqref="J1576:J1579">
    <cfRule type="expression" dxfId="528" priority="529">
      <formula>$A1576="Plan c/desc s/reajuste"</formula>
    </cfRule>
  </conditionalFormatting>
  <conditionalFormatting sqref="J1573:J1575">
    <cfRule type="expression" dxfId="527" priority="524">
      <formula>$A1573="Plan revisado"</formula>
    </cfRule>
    <cfRule type="expression" dxfId="526" priority="525">
      <formula>$A1573="Advindo"</formula>
    </cfRule>
    <cfRule type="expression" dxfId="525" priority="526">
      <formula>$A1573="Ñ Plan s/desconto"</formula>
    </cfRule>
    <cfRule type="expression" dxfId="524" priority="527">
      <formula>$A1573="Ñ Plan c/desconto"</formula>
    </cfRule>
    <cfRule type="expression" dxfId="523" priority="528">
      <formula>$A1573="Família"</formula>
    </cfRule>
  </conditionalFormatting>
  <conditionalFormatting sqref="J1573:J1575">
    <cfRule type="expression" dxfId="522" priority="523">
      <formula>$A1573="Plan c/desc s/reajuste"</formula>
    </cfRule>
  </conditionalFormatting>
  <conditionalFormatting sqref="J1569:J1572">
    <cfRule type="expression" dxfId="521" priority="518">
      <formula>$A1569="Plan revisado"</formula>
    </cfRule>
    <cfRule type="expression" dxfId="520" priority="519">
      <formula>$A1569="Advindo"</formula>
    </cfRule>
    <cfRule type="expression" dxfId="519" priority="520">
      <formula>$A1569="Ñ Plan s/desconto"</formula>
    </cfRule>
    <cfRule type="expression" dxfId="518" priority="521">
      <formula>$A1569="Ñ Plan c/desconto"</formula>
    </cfRule>
    <cfRule type="expression" dxfId="517" priority="522">
      <formula>$A1569="Família"</formula>
    </cfRule>
  </conditionalFormatting>
  <conditionalFormatting sqref="J1569:J1572">
    <cfRule type="expression" dxfId="516" priority="517">
      <formula>$A1569="Plan c/desc s/reajuste"</formula>
    </cfRule>
  </conditionalFormatting>
  <conditionalFormatting sqref="J1565:J1568">
    <cfRule type="expression" dxfId="515" priority="512">
      <formula>$A1565="Plan revisado"</formula>
    </cfRule>
    <cfRule type="expression" dxfId="514" priority="513">
      <formula>$A1565="Advindo"</formula>
    </cfRule>
    <cfRule type="expression" dxfId="513" priority="514">
      <formula>$A1565="Ñ Plan s/desconto"</formula>
    </cfRule>
    <cfRule type="expression" dxfId="512" priority="515">
      <formula>$A1565="Ñ Plan c/desconto"</formula>
    </cfRule>
    <cfRule type="expression" dxfId="511" priority="516">
      <formula>$A1565="Família"</formula>
    </cfRule>
  </conditionalFormatting>
  <conditionalFormatting sqref="J1565:J1568">
    <cfRule type="expression" dxfId="510" priority="511">
      <formula>$A1565="Plan c/desc s/reajuste"</formula>
    </cfRule>
  </conditionalFormatting>
  <conditionalFormatting sqref="J1561:J1564">
    <cfRule type="expression" dxfId="509" priority="506">
      <formula>$A1561="Plan revisado"</formula>
    </cfRule>
    <cfRule type="expression" dxfId="508" priority="507">
      <formula>$A1561="Advindo"</formula>
    </cfRule>
    <cfRule type="expression" dxfId="507" priority="508">
      <formula>$A1561="Ñ Plan s/desconto"</formula>
    </cfRule>
    <cfRule type="expression" dxfId="506" priority="509">
      <formula>$A1561="Ñ Plan c/desconto"</formula>
    </cfRule>
    <cfRule type="expression" dxfId="505" priority="510">
      <formula>$A1561="Família"</formula>
    </cfRule>
  </conditionalFormatting>
  <conditionalFormatting sqref="J1561:J1564">
    <cfRule type="expression" dxfId="504" priority="505">
      <formula>$A1561="Plan c/desc s/reajuste"</formula>
    </cfRule>
  </conditionalFormatting>
  <conditionalFormatting sqref="J1557:J1560">
    <cfRule type="expression" dxfId="503" priority="500">
      <formula>$A1557="Plan revisado"</formula>
    </cfRule>
    <cfRule type="expression" dxfId="502" priority="501">
      <formula>$A1557="Advindo"</formula>
    </cfRule>
    <cfRule type="expression" dxfId="501" priority="502">
      <formula>$A1557="Ñ Plan s/desconto"</formula>
    </cfRule>
    <cfRule type="expression" dxfId="500" priority="503">
      <formula>$A1557="Ñ Plan c/desconto"</formula>
    </cfRule>
    <cfRule type="expression" dxfId="499" priority="504">
      <formula>$A1557="Família"</formula>
    </cfRule>
  </conditionalFormatting>
  <conditionalFormatting sqref="J1557:J1560">
    <cfRule type="expression" dxfId="498" priority="499">
      <formula>$A1557="Plan c/desc s/reajuste"</formula>
    </cfRule>
  </conditionalFormatting>
  <conditionalFormatting sqref="J1554:J1556">
    <cfRule type="expression" dxfId="497" priority="494">
      <formula>$A1554="Plan revisado"</formula>
    </cfRule>
    <cfRule type="expression" dxfId="496" priority="495">
      <formula>$A1554="Advindo"</formula>
    </cfRule>
    <cfRule type="expression" dxfId="495" priority="496">
      <formula>$A1554="Ñ Plan s/desconto"</formula>
    </cfRule>
    <cfRule type="expression" dxfId="494" priority="497">
      <formula>$A1554="Ñ Plan c/desconto"</formula>
    </cfRule>
    <cfRule type="expression" dxfId="493" priority="498">
      <formula>$A1554="Família"</formula>
    </cfRule>
  </conditionalFormatting>
  <conditionalFormatting sqref="J1554:J1556">
    <cfRule type="expression" dxfId="492" priority="493">
      <formula>$A1554="Plan c/desc s/reajuste"</formula>
    </cfRule>
  </conditionalFormatting>
  <conditionalFormatting sqref="J1550:J1553">
    <cfRule type="expression" dxfId="491" priority="488">
      <formula>$A1550="Plan revisado"</formula>
    </cfRule>
    <cfRule type="expression" dxfId="490" priority="489">
      <formula>$A1550="Advindo"</formula>
    </cfRule>
    <cfRule type="expression" dxfId="489" priority="490">
      <formula>$A1550="Ñ Plan s/desconto"</formula>
    </cfRule>
    <cfRule type="expression" dxfId="488" priority="491">
      <formula>$A1550="Ñ Plan c/desconto"</formula>
    </cfRule>
    <cfRule type="expression" dxfId="487" priority="492">
      <formula>$A1550="Família"</formula>
    </cfRule>
  </conditionalFormatting>
  <conditionalFormatting sqref="J1550:J1553">
    <cfRule type="expression" dxfId="486" priority="487">
      <formula>$A1550="Plan c/desc s/reajuste"</formula>
    </cfRule>
  </conditionalFormatting>
  <conditionalFormatting sqref="J1546:J1549">
    <cfRule type="expression" dxfId="485" priority="482">
      <formula>$A1546="Plan revisado"</formula>
    </cfRule>
    <cfRule type="expression" dxfId="484" priority="483">
      <formula>$A1546="Advindo"</formula>
    </cfRule>
    <cfRule type="expression" dxfId="483" priority="484">
      <formula>$A1546="Ñ Plan s/desconto"</formula>
    </cfRule>
    <cfRule type="expression" dxfId="482" priority="485">
      <formula>$A1546="Ñ Plan c/desconto"</formula>
    </cfRule>
    <cfRule type="expression" dxfId="481" priority="486">
      <formula>$A1546="Família"</formula>
    </cfRule>
  </conditionalFormatting>
  <conditionalFormatting sqref="J1546:J1549">
    <cfRule type="expression" dxfId="480" priority="481">
      <formula>$A1546="Plan c/desc s/reajuste"</formula>
    </cfRule>
  </conditionalFormatting>
  <conditionalFormatting sqref="J1542:J1545">
    <cfRule type="expression" dxfId="479" priority="476">
      <formula>$A1542="Plan revisado"</formula>
    </cfRule>
    <cfRule type="expression" dxfId="478" priority="477">
      <formula>$A1542="Advindo"</formula>
    </cfRule>
    <cfRule type="expression" dxfId="477" priority="478">
      <formula>$A1542="Ñ Plan s/desconto"</formula>
    </cfRule>
    <cfRule type="expression" dxfId="476" priority="479">
      <formula>$A1542="Ñ Plan c/desconto"</formula>
    </cfRule>
    <cfRule type="expression" dxfId="475" priority="480">
      <formula>$A1542="Família"</formula>
    </cfRule>
  </conditionalFormatting>
  <conditionalFormatting sqref="J1542:J1545">
    <cfRule type="expression" dxfId="474" priority="475">
      <formula>$A1542="Plan c/desc s/reajuste"</formula>
    </cfRule>
  </conditionalFormatting>
  <conditionalFormatting sqref="J1538:J1541">
    <cfRule type="expression" dxfId="473" priority="470">
      <formula>$A1538="Plan revisado"</formula>
    </cfRule>
    <cfRule type="expression" dxfId="472" priority="471">
      <formula>$A1538="Advindo"</formula>
    </cfRule>
    <cfRule type="expression" dxfId="471" priority="472">
      <formula>$A1538="Ñ Plan s/desconto"</formula>
    </cfRule>
    <cfRule type="expression" dxfId="470" priority="473">
      <formula>$A1538="Ñ Plan c/desconto"</formula>
    </cfRule>
    <cfRule type="expression" dxfId="469" priority="474">
      <formula>$A1538="Família"</formula>
    </cfRule>
  </conditionalFormatting>
  <conditionalFormatting sqref="J1538:J1541">
    <cfRule type="expression" dxfId="468" priority="469">
      <formula>$A1538="Plan c/desc s/reajuste"</formula>
    </cfRule>
  </conditionalFormatting>
  <conditionalFormatting sqref="J1534:J1537">
    <cfRule type="expression" dxfId="467" priority="464">
      <formula>$A1534="Plan revisado"</formula>
    </cfRule>
    <cfRule type="expression" dxfId="466" priority="465">
      <formula>$A1534="Advindo"</formula>
    </cfRule>
    <cfRule type="expression" dxfId="465" priority="466">
      <formula>$A1534="Ñ Plan s/desconto"</formula>
    </cfRule>
    <cfRule type="expression" dxfId="464" priority="467">
      <formula>$A1534="Ñ Plan c/desconto"</formula>
    </cfRule>
    <cfRule type="expression" dxfId="463" priority="468">
      <formula>$A1534="Família"</formula>
    </cfRule>
  </conditionalFormatting>
  <conditionalFormatting sqref="J1534:J1537">
    <cfRule type="expression" dxfId="462" priority="463">
      <formula>$A1534="Plan c/desc s/reajuste"</formula>
    </cfRule>
  </conditionalFormatting>
  <conditionalFormatting sqref="J1531:J1533">
    <cfRule type="expression" dxfId="461" priority="458">
      <formula>$A1531="Plan revisado"</formula>
    </cfRule>
    <cfRule type="expression" dxfId="460" priority="459">
      <formula>$A1531="Advindo"</formula>
    </cfRule>
    <cfRule type="expression" dxfId="459" priority="460">
      <formula>$A1531="Ñ Plan s/desconto"</formula>
    </cfRule>
    <cfRule type="expression" dxfId="458" priority="461">
      <formula>$A1531="Ñ Plan c/desconto"</formula>
    </cfRule>
    <cfRule type="expression" dxfId="457" priority="462">
      <formula>$A1531="Família"</formula>
    </cfRule>
  </conditionalFormatting>
  <conditionalFormatting sqref="J1531:J1533">
    <cfRule type="expression" dxfId="456" priority="457">
      <formula>$A1531="Plan c/desc s/reajuste"</formula>
    </cfRule>
  </conditionalFormatting>
  <conditionalFormatting sqref="J1527:J1530">
    <cfRule type="expression" dxfId="455" priority="452">
      <formula>$A1527="Plan revisado"</formula>
    </cfRule>
    <cfRule type="expression" dxfId="454" priority="453">
      <formula>$A1527="Advindo"</formula>
    </cfRule>
    <cfRule type="expression" dxfId="453" priority="454">
      <formula>$A1527="Ñ Plan s/desconto"</formula>
    </cfRule>
    <cfRule type="expression" dxfId="452" priority="455">
      <formula>$A1527="Ñ Plan c/desconto"</formula>
    </cfRule>
    <cfRule type="expression" dxfId="451" priority="456">
      <formula>$A1527="Família"</formula>
    </cfRule>
  </conditionalFormatting>
  <conditionalFormatting sqref="J1527:J1530">
    <cfRule type="expression" dxfId="450" priority="451">
      <formula>$A1527="Plan c/desc s/reajuste"</formula>
    </cfRule>
  </conditionalFormatting>
  <conditionalFormatting sqref="J1523:J1526">
    <cfRule type="expression" dxfId="449" priority="446">
      <formula>$A1523="Plan revisado"</formula>
    </cfRule>
    <cfRule type="expression" dxfId="448" priority="447">
      <formula>$A1523="Advindo"</formula>
    </cfRule>
    <cfRule type="expression" dxfId="447" priority="448">
      <formula>$A1523="Ñ Plan s/desconto"</formula>
    </cfRule>
    <cfRule type="expression" dxfId="446" priority="449">
      <formula>$A1523="Ñ Plan c/desconto"</formula>
    </cfRule>
    <cfRule type="expression" dxfId="445" priority="450">
      <formula>$A1523="Família"</formula>
    </cfRule>
  </conditionalFormatting>
  <conditionalFormatting sqref="J1523:J1526">
    <cfRule type="expression" dxfId="444" priority="445">
      <formula>$A1523="Plan c/desc s/reajuste"</formula>
    </cfRule>
  </conditionalFormatting>
  <conditionalFormatting sqref="J1519:J1522">
    <cfRule type="expression" dxfId="443" priority="440">
      <formula>$A1519="Plan revisado"</formula>
    </cfRule>
    <cfRule type="expression" dxfId="442" priority="441">
      <formula>$A1519="Advindo"</formula>
    </cfRule>
    <cfRule type="expression" dxfId="441" priority="442">
      <formula>$A1519="Ñ Plan s/desconto"</formula>
    </cfRule>
    <cfRule type="expression" dxfId="440" priority="443">
      <formula>$A1519="Ñ Plan c/desconto"</formula>
    </cfRule>
    <cfRule type="expression" dxfId="439" priority="444">
      <formula>$A1519="Família"</formula>
    </cfRule>
  </conditionalFormatting>
  <conditionalFormatting sqref="J1519:J1522">
    <cfRule type="expression" dxfId="438" priority="439">
      <formula>$A1519="Plan c/desc s/reajuste"</formula>
    </cfRule>
  </conditionalFormatting>
  <conditionalFormatting sqref="J1516:J1518">
    <cfRule type="expression" dxfId="437" priority="434">
      <formula>$A1516="Plan revisado"</formula>
    </cfRule>
    <cfRule type="expression" dxfId="436" priority="435">
      <formula>$A1516="Advindo"</formula>
    </cfRule>
    <cfRule type="expression" dxfId="435" priority="436">
      <formula>$A1516="Ñ Plan s/desconto"</formula>
    </cfRule>
    <cfRule type="expression" dxfId="434" priority="437">
      <formula>$A1516="Ñ Plan c/desconto"</formula>
    </cfRule>
    <cfRule type="expression" dxfId="433" priority="438">
      <formula>$A1516="Família"</formula>
    </cfRule>
  </conditionalFormatting>
  <conditionalFormatting sqref="J1516:J1518">
    <cfRule type="expression" dxfId="432" priority="433">
      <formula>$A1516="Plan c/desc s/reajuste"</formula>
    </cfRule>
  </conditionalFormatting>
  <conditionalFormatting sqref="J1512:J1515">
    <cfRule type="expression" dxfId="431" priority="428">
      <formula>$A1512="Plan revisado"</formula>
    </cfRule>
    <cfRule type="expression" dxfId="430" priority="429">
      <formula>$A1512="Advindo"</formula>
    </cfRule>
    <cfRule type="expression" dxfId="429" priority="430">
      <formula>$A1512="Ñ Plan s/desconto"</formula>
    </cfRule>
    <cfRule type="expression" dxfId="428" priority="431">
      <formula>$A1512="Ñ Plan c/desconto"</formula>
    </cfRule>
    <cfRule type="expression" dxfId="427" priority="432">
      <formula>$A1512="Família"</formula>
    </cfRule>
  </conditionalFormatting>
  <conditionalFormatting sqref="J1512:J1515">
    <cfRule type="expression" dxfId="426" priority="427">
      <formula>$A1512="Plan c/desc s/reajuste"</formula>
    </cfRule>
  </conditionalFormatting>
  <conditionalFormatting sqref="J1508:J1511">
    <cfRule type="expression" dxfId="425" priority="422">
      <formula>$A1508="Plan revisado"</formula>
    </cfRule>
    <cfRule type="expression" dxfId="424" priority="423">
      <formula>$A1508="Advindo"</formula>
    </cfRule>
    <cfRule type="expression" dxfId="423" priority="424">
      <formula>$A1508="Ñ Plan s/desconto"</formula>
    </cfRule>
    <cfRule type="expression" dxfId="422" priority="425">
      <formula>$A1508="Ñ Plan c/desconto"</formula>
    </cfRule>
    <cfRule type="expression" dxfId="421" priority="426">
      <formula>$A1508="Família"</formula>
    </cfRule>
  </conditionalFormatting>
  <conditionalFormatting sqref="J1508:J1511">
    <cfRule type="expression" dxfId="420" priority="421">
      <formula>$A1508="Plan c/desc s/reajuste"</formula>
    </cfRule>
  </conditionalFormatting>
  <conditionalFormatting sqref="J1504:J1507">
    <cfRule type="expression" dxfId="419" priority="416">
      <formula>$A1504="Plan revisado"</formula>
    </cfRule>
    <cfRule type="expression" dxfId="418" priority="417">
      <formula>$A1504="Advindo"</formula>
    </cfRule>
    <cfRule type="expression" dxfId="417" priority="418">
      <formula>$A1504="Ñ Plan s/desconto"</formula>
    </cfRule>
    <cfRule type="expression" dxfId="416" priority="419">
      <formula>$A1504="Ñ Plan c/desconto"</formula>
    </cfRule>
    <cfRule type="expression" dxfId="415" priority="420">
      <formula>$A1504="Família"</formula>
    </cfRule>
  </conditionalFormatting>
  <conditionalFormatting sqref="J1504:J1507">
    <cfRule type="expression" dxfId="414" priority="415">
      <formula>$A1504="Plan c/desc s/reajuste"</formula>
    </cfRule>
  </conditionalFormatting>
  <conditionalFormatting sqref="J1501:J1503">
    <cfRule type="expression" dxfId="413" priority="410">
      <formula>$A1501="Plan revisado"</formula>
    </cfRule>
    <cfRule type="expression" dxfId="412" priority="411">
      <formula>$A1501="Advindo"</formula>
    </cfRule>
    <cfRule type="expression" dxfId="411" priority="412">
      <formula>$A1501="Ñ Plan s/desconto"</formula>
    </cfRule>
    <cfRule type="expression" dxfId="410" priority="413">
      <formula>$A1501="Ñ Plan c/desconto"</formula>
    </cfRule>
    <cfRule type="expression" dxfId="409" priority="414">
      <formula>$A1501="Família"</formula>
    </cfRule>
  </conditionalFormatting>
  <conditionalFormatting sqref="J1501:J1503">
    <cfRule type="expression" dxfId="408" priority="409">
      <formula>$A1501="Plan c/desc s/reajuste"</formula>
    </cfRule>
  </conditionalFormatting>
  <conditionalFormatting sqref="J1497:J1500">
    <cfRule type="expression" dxfId="407" priority="404">
      <formula>$A1497="Plan revisado"</formula>
    </cfRule>
    <cfRule type="expression" dxfId="406" priority="405">
      <formula>$A1497="Advindo"</formula>
    </cfRule>
    <cfRule type="expression" dxfId="405" priority="406">
      <formula>$A1497="Ñ Plan s/desconto"</formula>
    </cfRule>
    <cfRule type="expression" dxfId="404" priority="407">
      <formula>$A1497="Ñ Plan c/desconto"</formula>
    </cfRule>
    <cfRule type="expression" dxfId="403" priority="408">
      <formula>$A1497="Família"</formula>
    </cfRule>
  </conditionalFormatting>
  <conditionalFormatting sqref="J1497:J1500">
    <cfRule type="expression" dxfId="402" priority="403">
      <formula>$A1497="Plan c/desc s/reajuste"</formula>
    </cfRule>
  </conditionalFormatting>
  <conditionalFormatting sqref="J1493:J1496">
    <cfRule type="expression" dxfId="401" priority="398">
      <formula>$A1493="Plan revisado"</formula>
    </cfRule>
    <cfRule type="expression" dxfId="400" priority="399">
      <formula>$A1493="Advindo"</formula>
    </cfRule>
    <cfRule type="expression" dxfId="399" priority="400">
      <formula>$A1493="Ñ Plan s/desconto"</formula>
    </cfRule>
    <cfRule type="expression" dxfId="398" priority="401">
      <formula>$A1493="Ñ Plan c/desconto"</formula>
    </cfRule>
    <cfRule type="expression" dxfId="397" priority="402">
      <formula>$A1493="Família"</formula>
    </cfRule>
  </conditionalFormatting>
  <conditionalFormatting sqref="J1493:J1496">
    <cfRule type="expression" dxfId="396" priority="397">
      <formula>$A1493="Plan c/desc s/reajuste"</formula>
    </cfRule>
  </conditionalFormatting>
  <conditionalFormatting sqref="J1490:J1492">
    <cfRule type="expression" dxfId="395" priority="392">
      <formula>$A1490="Plan revisado"</formula>
    </cfRule>
    <cfRule type="expression" dxfId="394" priority="393">
      <formula>$A1490="Advindo"</formula>
    </cfRule>
    <cfRule type="expression" dxfId="393" priority="394">
      <formula>$A1490="Ñ Plan s/desconto"</formula>
    </cfRule>
    <cfRule type="expression" dxfId="392" priority="395">
      <formula>$A1490="Ñ Plan c/desconto"</formula>
    </cfRule>
    <cfRule type="expression" dxfId="391" priority="396">
      <formula>$A1490="Família"</formula>
    </cfRule>
  </conditionalFormatting>
  <conditionalFormatting sqref="J1490:J1492">
    <cfRule type="expression" dxfId="390" priority="391">
      <formula>$A1490="Plan c/desc s/reajuste"</formula>
    </cfRule>
  </conditionalFormatting>
  <conditionalFormatting sqref="J1742 J1745:J1747">
    <cfRule type="expression" dxfId="389" priority="386">
      <formula>$A1742="Plan revisado"</formula>
    </cfRule>
    <cfRule type="expression" dxfId="388" priority="387">
      <formula>$A1742="Advindo"</formula>
    </cfRule>
    <cfRule type="expression" dxfId="387" priority="388">
      <formula>$A1742="Ñ Plan s/desconto"</formula>
    </cfRule>
    <cfRule type="expression" dxfId="386" priority="389">
      <formula>$A1742="Ñ Plan c/desconto"</formula>
    </cfRule>
    <cfRule type="expression" dxfId="385" priority="390">
      <formula>$A1742="Família"</formula>
    </cfRule>
  </conditionalFormatting>
  <conditionalFormatting sqref="J1742 J1745:J1747">
    <cfRule type="expression" dxfId="384" priority="385">
      <formula>$A1742="Plan c/desc s/reajuste"</formula>
    </cfRule>
  </conditionalFormatting>
  <conditionalFormatting sqref="J1738:J1741">
    <cfRule type="expression" dxfId="383" priority="380">
      <formula>$A1738="Plan revisado"</formula>
    </cfRule>
    <cfRule type="expression" dxfId="382" priority="381">
      <formula>$A1738="Advindo"</formula>
    </cfRule>
    <cfRule type="expression" dxfId="381" priority="382">
      <formula>$A1738="Ñ Plan s/desconto"</formula>
    </cfRule>
    <cfRule type="expression" dxfId="380" priority="383">
      <formula>$A1738="Ñ Plan c/desconto"</formula>
    </cfRule>
    <cfRule type="expression" dxfId="379" priority="384">
      <formula>$A1738="Família"</formula>
    </cfRule>
  </conditionalFormatting>
  <conditionalFormatting sqref="J1738:J1741">
    <cfRule type="expression" dxfId="378" priority="379">
      <formula>$A1738="Plan c/desc s/reajuste"</formula>
    </cfRule>
  </conditionalFormatting>
  <conditionalFormatting sqref="J1735:J1737">
    <cfRule type="expression" dxfId="377" priority="374">
      <formula>$A1735="Plan revisado"</formula>
    </cfRule>
    <cfRule type="expression" dxfId="376" priority="375">
      <formula>$A1735="Advindo"</formula>
    </cfRule>
    <cfRule type="expression" dxfId="375" priority="376">
      <formula>$A1735="Ñ Plan s/desconto"</formula>
    </cfRule>
    <cfRule type="expression" dxfId="374" priority="377">
      <formula>$A1735="Ñ Plan c/desconto"</formula>
    </cfRule>
    <cfRule type="expression" dxfId="373" priority="378">
      <formula>$A1735="Família"</formula>
    </cfRule>
  </conditionalFormatting>
  <conditionalFormatting sqref="J1735:J1737">
    <cfRule type="expression" dxfId="372" priority="373">
      <formula>$A1735="Plan c/desc s/reajuste"</formula>
    </cfRule>
  </conditionalFormatting>
  <conditionalFormatting sqref="J1731:J1734">
    <cfRule type="expression" dxfId="371" priority="368">
      <formula>$A1731="Plan revisado"</formula>
    </cfRule>
    <cfRule type="expression" dxfId="370" priority="369">
      <formula>$A1731="Advindo"</formula>
    </cfRule>
    <cfRule type="expression" dxfId="369" priority="370">
      <formula>$A1731="Ñ Plan s/desconto"</formula>
    </cfRule>
    <cfRule type="expression" dxfId="368" priority="371">
      <formula>$A1731="Ñ Plan c/desconto"</formula>
    </cfRule>
    <cfRule type="expression" dxfId="367" priority="372">
      <formula>$A1731="Família"</formula>
    </cfRule>
  </conditionalFormatting>
  <conditionalFormatting sqref="J1731:J1734">
    <cfRule type="expression" dxfId="366" priority="367">
      <formula>$A1731="Plan c/desc s/reajuste"</formula>
    </cfRule>
  </conditionalFormatting>
  <conditionalFormatting sqref="J1727:J1730">
    <cfRule type="expression" dxfId="365" priority="362">
      <formula>$A1727="Plan revisado"</formula>
    </cfRule>
    <cfRule type="expression" dxfId="364" priority="363">
      <formula>$A1727="Advindo"</formula>
    </cfRule>
    <cfRule type="expression" dxfId="363" priority="364">
      <formula>$A1727="Ñ Plan s/desconto"</formula>
    </cfRule>
    <cfRule type="expression" dxfId="362" priority="365">
      <formula>$A1727="Ñ Plan c/desconto"</formula>
    </cfRule>
    <cfRule type="expression" dxfId="361" priority="366">
      <formula>$A1727="Família"</formula>
    </cfRule>
  </conditionalFormatting>
  <conditionalFormatting sqref="J1727:J1730">
    <cfRule type="expression" dxfId="360" priority="361">
      <formula>$A1727="Plan c/desc s/reajuste"</formula>
    </cfRule>
  </conditionalFormatting>
  <conditionalFormatting sqref="J1724:J1726">
    <cfRule type="expression" dxfId="359" priority="356">
      <formula>$A1724="Plan revisado"</formula>
    </cfRule>
    <cfRule type="expression" dxfId="358" priority="357">
      <formula>$A1724="Advindo"</formula>
    </cfRule>
    <cfRule type="expression" dxfId="357" priority="358">
      <formula>$A1724="Ñ Plan s/desconto"</formula>
    </cfRule>
    <cfRule type="expression" dxfId="356" priority="359">
      <formula>$A1724="Ñ Plan c/desconto"</formula>
    </cfRule>
    <cfRule type="expression" dxfId="355" priority="360">
      <formula>$A1724="Família"</formula>
    </cfRule>
  </conditionalFormatting>
  <conditionalFormatting sqref="J1724:J1726">
    <cfRule type="expression" dxfId="354" priority="355">
      <formula>$A1724="Plan c/desc s/reajuste"</formula>
    </cfRule>
  </conditionalFormatting>
  <conditionalFormatting sqref="J1720:J1723">
    <cfRule type="expression" dxfId="353" priority="350">
      <formula>$A1720="Plan revisado"</formula>
    </cfRule>
    <cfRule type="expression" dxfId="352" priority="351">
      <formula>$A1720="Advindo"</formula>
    </cfRule>
    <cfRule type="expression" dxfId="351" priority="352">
      <formula>$A1720="Ñ Plan s/desconto"</formula>
    </cfRule>
    <cfRule type="expression" dxfId="350" priority="353">
      <formula>$A1720="Ñ Plan c/desconto"</formula>
    </cfRule>
    <cfRule type="expression" dxfId="349" priority="354">
      <formula>$A1720="Família"</formula>
    </cfRule>
  </conditionalFormatting>
  <conditionalFormatting sqref="J1720:J1723">
    <cfRule type="expression" dxfId="348" priority="349">
      <formula>$A1720="Plan c/desc s/reajuste"</formula>
    </cfRule>
  </conditionalFormatting>
  <conditionalFormatting sqref="J1716:J1719">
    <cfRule type="expression" dxfId="347" priority="344">
      <formula>$A1716="Plan revisado"</formula>
    </cfRule>
    <cfRule type="expression" dxfId="346" priority="345">
      <formula>$A1716="Advindo"</formula>
    </cfRule>
    <cfRule type="expression" dxfId="345" priority="346">
      <formula>$A1716="Ñ Plan s/desconto"</formula>
    </cfRule>
    <cfRule type="expression" dxfId="344" priority="347">
      <formula>$A1716="Ñ Plan c/desconto"</formula>
    </cfRule>
    <cfRule type="expression" dxfId="343" priority="348">
      <formula>$A1716="Família"</formula>
    </cfRule>
  </conditionalFormatting>
  <conditionalFormatting sqref="J1716:J1719">
    <cfRule type="expression" dxfId="342" priority="343">
      <formula>$A1716="Plan c/desc s/reajuste"</formula>
    </cfRule>
  </conditionalFormatting>
  <conditionalFormatting sqref="J1712:J1715">
    <cfRule type="expression" dxfId="341" priority="338">
      <formula>$A1712="Plan revisado"</formula>
    </cfRule>
    <cfRule type="expression" dxfId="340" priority="339">
      <formula>$A1712="Advindo"</formula>
    </cfRule>
    <cfRule type="expression" dxfId="339" priority="340">
      <formula>$A1712="Ñ Plan s/desconto"</formula>
    </cfRule>
    <cfRule type="expression" dxfId="338" priority="341">
      <formula>$A1712="Ñ Plan c/desconto"</formula>
    </cfRule>
    <cfRule type="expression" dxfId="337" priority="342">
      <formula>$A1712="Família"</formula>
    </cfRule>
  </conditionalFormatting>
  <conditionalFormatting sqref="J1712:J1715">
    <cfRule type="expression" dxfId="336" priority="337">
      <formula>$A1712="Plan c/desc s/reajuste"</formula>
    </cfRule>
  </conditionalFormatting>
  <conditionalFormatting sqref="J1708:J1711">
    <cfRule type="expression" dxfId="335" priority="332">
      <formula>$A1708="Plan revisado"</formula>
    </cfRule>
    <cfRule type="expression" dxfId="334" priority="333">
      <formula>$A1708="Advindo"</formula>
    </cfRule>
    <cfRule type="expression" dxfId="333" priority="334">
      <formula>$A1708="Ñ Plan s/desconto"</formula>
    </cfRule>
    <cfRule type="expression" dxfId="332" priority="335">
      <formula>$A1708="Ñ Plan c/desconto"</formula>
    </cfRule>
    <cfRule type="expression" dxfId="331" priority="336">
      <formula>$A1708="Família"</formula>
    </cfRule>
  </conditionalFormatting>
  <conditionalFormatting sqref="J1708:J1711">
    <cfRule type="expression" dxfId="330" priority="331">
      <formula>$A1708="Plan c/desc s/reajuste"</formula>
    </cfRule>
  </conditionalFormatting>
  <conditionalFormatting sqref="J1705:J1707">
    <cfRule type="expression" dxfId="329" priority="326">
      <formula>$A1705="Plan revisado"</formula>
    </cfRule>
    <cfRule type="expression" dxfId="328" priority="327">
      <formula>$A1705="Advindo"</formula>
    </cfRule>
    <cfRule type="expression" dxfId="327" priority="328">
      <formula>$A1705="Ñ Plan s/desconto"</formula>
    </cfRule>
    <cfRule type="expression" dxfId="326" priority="329">
      <formula>$A1705="Ñ Plan c/desconto"</formula>
    </cfRule>
    <cfRule type="expression" dxfId="325" priority="330">
      <formula>$A1705="Família"</formula>
    </cfRule>
  </conditionalFormatting>
  <conditionalFormatting sqref="J1705:J1707">
    <cfRule type="expression" dxfId="324" priority="325">
      <formula>$A1705="Plan c/desc s/reajuste"</formula>
    </cfRule>
  </conditionalFormatting>
  <conditionalFormatting sqref="J1701:J1704">
    <cfRule type="expression" dxfId="323" priority="320">
      <formula>$A1701="Plan revisado"</formula>
    </cfRule>
    <cfRule type="expression" dxfId="322" priority="321">
      <formula>$A1701="Advindo"</formula>
    </cfRule>
    <cfRule type="expression" dxfId="321" priority="322">
      <formula>$A1701="Ñ Plan s/desconto"</formula>
    </cfRule>
    <cfRule type="expression" dxfId="320" priority="323">
      <formula>$A1701="Ñ Plan c/desconto"</formula>
    </cfRule>
    <cfRule type="expression" dxfId="319" priority="324">
      <formula>$A1701="Família"</formula>
    </cfRule>
  </conditionalFormatting>
  <conditionalFormatting sqref="J1701:J1704">
    <cfRule type="expression" dxfId="318" priority="319">
      <formula>$A1701="Plan c/desc s/reajuste"</formula>
    </cfRule>
  </conditionalFormatting>
  <conditionalFormatting sqref="J1697:J1700">
    <cfRule type="expression" dxfId="317" priority="314">
      <formula>$A1697="Plan revisado"</formula>
    </cfRule>
    <cfRule type="expression" dxfId="316" priority="315">
      <formula>$A1697="Advindo"</formula>
    </cfRule>
    <cfRule type="expression" dxfId="315" priority="316">
      <formula>$A1697="Ñ Plan s/desconto"</formula>
    </cfRule>
    <cfRule type="expression" dxfId="314" priority="317">
      <formula>$A1697="Ñ Plan c/desconto"</formula>
    </cfRule>
    <cfRule type="expression" dxfId="313" priority="318">
      <formula>$A1697="Família"</formula>
    </cfRule>
  </conditionalFormatting>
  <conditionalFormatting sqref="J1697:J1700">
    <cfRule type="expression" dxfId="312" priority="313">
      <formula>$A1697="Plan c/desc s/reajuste"</formula>
    </cfRule>
  </conditionalFormatting>
  <conditionalFormatting sqref="J1693:J1696">
    <cfRule type="expression" dxfId="311" priority="308">
      <formula>$A1693="Plan revisado"</formula>
    </cfRule>
    <cfRule type="expression" dxfId="310" priority="309">
      <formula>$A1693="Advindo"</formula>
    </cfRule>
    <cfRule type="expression" dxfId="309" priority="310">
      <formula>$A1693="Ñ Plan s/desconto"</formula>
    </cfRule>
    <cfRule type="expression" dxfId="308" priority="311">
      <formula>$A1693="Ñ Plan c/desconto"</formula>
    </cfRule>
    <cfRule type="expression" dxfId="307" priority="312">
      <formula>$A1693="Família"</formula>
    </cfRule>
  </conditionalFormatting>
  <conditionalFormatting sqref="J1693:J1696">
    <cfRule type="expression" dxfId="306" priority="307">
      <formula>$A1693="Plan c/desc s/reajuste"</formula>
    </cfRule>
  </conditionalFormatting>
  <conditionalFormatting sqref="J1689:J1692">
    <cfRule type="expression" dxfId="305" priority="302">
      <formula>$A1689="Plan revisado"</formula>
    </cfRule>
    <cfRule type="expression" dxfId="304" priority="303">
      <formula>$A1689="Advindo"</formula>
    </cfRule>
    <cfRule type="expression" dxfId="303" priority="304">
      <formula>$A1689="Ñ Plan s/desconto"</formula>
    </cfRule>
    <cfRule type="expression" dxfId="302" priority="305">
      <formula>$A1689="Ñ Plan c/desconto"</formula>
    </cfRule>
    <cfRule type="expression" dxfId="301" priority="306">
      <formula>$A1689="Família"</formula>
    </cfRule>
  </conditionalFormatting>
  <conditionalFormatting sqref="J1689:J1692">
    <cfRule type="expression" dxfId="300" priority="301">
      <formula>$A1689="Plan c/desc s/reajuste"</formula>
    </cfRule>
  </conditionalFormatting>
  <conditionalFormatting sqref="J1685:J1688">
    <cfRule type="expression" dxfId="299" priority="296">
      <formula>$A1685="Plan revisado"</formula>
    </cfRule>
    <cfRule type="expression" dxfId="298" priority="297">
      <formula>$A1685="Advindo"</formula>
    </cfRule>
    <cfRule type="expression" dxfId="297" priority="298">
      <formula>$A1685="Ñ Plan s/desconto"</formula>
    </cfRule>
    <cfRule type="expression" dxfId="296" priority="299">
      <formula>$A1685="Ñ Plan c/desconto"</formula>
    </cfRule>
    <cfRule type="expression" dxfId="295" priority="300">
      <formula>$A1685="Família"</formula>
    </cfRule>
  </conditionalFormatting>
  <conditionalFormatting sqref="J1685:J1688">
    <cfRule type="expression" dxfId="294" priority="295">
      <formula>$A1685="Plan c/desc s/reajuste"</formula>
    </cfRule>
  </conditionalFormatting>
  <conditionalFormatting sqref="J1682:J1684">
    <cfRule type="expression" dxfId="293" priority="290">
      <formula>$A1682="Plan revisado"</formula>
    </cfRule>
    <cfRule type="expression" dxfId="292" priority="291">
      <formula>$A1682="Advindo"</formula>
    </cfRule>
    <cfRule type="expression" dxfId="291" priority="292">
      <formula>$A1682="Ñ Plan s/desconto"</formula>
    </cfRule>
    <cfRule type="expression" dxfId="290" priority="293">
      <formula>$A1682="Ñ Plan c/desconto"</formula>
    </cfRule>
    <cfRule type="expression" dxfId="289" priority="294">
      <formula>$A1682="Família"</formula>
    </cfRule>
  </conditionalFormatting>
  <conditionalFormatting sqref="J1682:J1684">
    <cfRule type="expression" dxfId="288" priority="289">
      <formula>$A1682="Plan c/desc s/reajuste"</formula>
    </cfRule>
  </conditionalFormatting>
  <conditionalFormatting sqref="J1678:J1681">
    <cfRule type="expression" dxfId="287" priority="284">
      <formula>$A1678="Plan revisado"</formula>
    </cfRule>
    <cfRule type="expression" dxfId="286" priority="285">
      <formula>$A1678="Advindo"</formula>
    </cfRule>
    <cfRule type="expression" dxfId="285" priority="286">
      <formula>$A1678="Ñ Plan s/desconto"</formula>
    </cfRule>
    <cfRule type="expression" dxfId="284" priority="287">
      <formula>$A1678="Ñ Plan c/desconto"</formula>
    </cfRule>
    <cfRule type="expression" dxfId="283" priority="288">
      <formula>$A1678="Família"</formula>
    </cfRule>
  </conditionalFormatting>
  <conditionalFormatting sqref="J1678:J1681">
    <cfRule type="expression" dxfId="282" priority="283">
      <formula>$A1678="Plan c/desc s/reajuste"</formula>
    </cfRule>
  </conditionalFormatting>
  <conditionalFormatting sqref="J1674:J1677">
    <cfRule type="expression" dxfId="281" priority="278">
      <formula>$A1674="Plan revisado"</formula>
    </cfRule>
    <cfRule type="expression" dxfId="280" priority="279">
      <formula>$A1674="Advindo"</formula>
    </cfRule>
    <cfRule type="expression" dxfId="279" priority="280">
      <formula>$A1674="Ñ Plan s/desconto"</formula>
    </cfRule>
    <cfRule type="expression" dxfId="278" priority="281">
      <formula>$A1674="Ñ Plan c/desconto"</formula>
    </cfRule>
    <cfRule type="expression" dxfId="277" priority="282">
      <formula>$A1674="Família"</formula>
    </cfRule>
  </conditionalFormatting>
  <conditionalFormatting sqref="J1674:J1677">
    <cfRule type="expression" dxfId="276" priority="277">
      <formula>$A1674="Plan c/desc s/reajuste"</formula>
    </cfRule>
  </conditionalFormatting>
  <conditionalFormatting sqref="J1670:J1673">
    <cfRule type="expression" dxfId="275" priority="272">
      <formula>$A1670="Plan revisado"</formula>
    </cfRule>
    <cfRule type="expression" dxfId="274" priority="273">
      <formula>$A1670="Advindo"</formula>
    </cfRule>
    <cfRule type="expression" dxfId="273" priority="274">
      <formula>$A1670="Ñ Plan s/desconto"</formula>
    </cfRule>
    <cfRule type="expression" dxfId="272" priority="275">
      <formula>$A1670="Ñ Plan c/desconto"</formula>
    </cfRule>
    <cfRule type="expression" dxfId="271" priority="276">
      <formula>$A1670="Família"</formula>
    </cfRule>
  </conditionalFormatting>
  <conditionalFormatting sqref="J1670:J1673">
    <cfRule type="expression" dxfId="270" priority="271">
      <formula>$A1670="Plan c/desc s/reajuste"</formula>
    </cfRule>
  </conditionalFormatting>
  <conditionalFormatting sqref="J1667:J1669">
    <cfRule type="expression" dxfId="269" priority="266">
      <formula>$A1667="Plan revisado"</formula>
    </cfRule>
    <cfRule type="expression" dxfId="268" priority="267">
      <formula>$A1667="Advindo"</formula>
    </cfRule>
    <cfRule type="expression" dxfId="267" priority="268">
      <formula>$A1667="Ñ Plan s/desconto"</formula>
    </cfRule>
    <cfRule type="expression" dxfId="266" priority="269">
      <formula>$A1667="Ñ Plan c/desconto"</formula>
    </cfRule>
    <cfRule type="expression" dxfId="265" priority="270">
      <formula>$A1667="Família"</formula>
    </cfRule>
  </conditionalFormatting>
  <conditionalFormatting sqref="J1667:J1669">
    <cfRule type="expression" dxfId="264" priority="265">
      <formula>$A1667="Plan c/desc s/reajuste"</formula>
    </cfRule>
  </conditionalFormatting>
  <conditionalFormatting sqref="J1663:J1666">
    <cfRule type="expression" dxfId="263" priority="260">
      <formula>$A1663="Plan revisado"</formula>
    </cfRule>
    <cfRule type="expression" dxfId="262" priority="261">
      <formula>$A1663="Advindo"</formula>
    </cfRule>
    <cfRule type="expression" dxfId="261" priority="262">
      <formula>$A1663="Ñ Plan s/desconto"</formula>
    </cfRule>
    <cfRule type="expression" dxfId="260" priority="263">
      <formula>$A1663="Ñ Plan c/desconto"</formula>
    </cfRule>
    <cfRule type="expression" dxfId="259" priority="264">
      <formula>$A1663="Família"</formula>
    </cfRule>
  </conditionalFormatting>
  <conditionalFormatting sqref="J1663:J1666">
    <cfRule type="expression" dxfId="258" priority="259">
      <formula>$A1663="Plan c/desc s/reajuste"</formula>
    </cfRule>
  </conditionalFormatting>
  <conditionalFormatting sqref="J1659:J1662">
    <cfRule type="expression" dxfId="257" priority="254">
      <formula>$A1659="Plan revisado"</formula>
    </cfRule>
    <cfRule type="expression" dxfId="256" priority="255">
      <formula>$A1659="Advindo"</formula>
    </cfRule>
    <cfRule type="expression" dxfId="255" priority="256">
      <formula>$A1659="Ñ Plan s/desconto"</formula>
    </cfRule>
    <cfRule type="expression" dxfId="254" priority="257">
      <formula>$A1659="Ñ Plan c/desconto"</formula>
    </cfRule>
    <cfRule type="expression" dxfId="253" priority="258">
      <formula>$A1659="Família"</formula>
    </cfRule>
  </conditionalFormatting>
  <conditionalFormatting sqref="J1659:J1662">
    <cfRule type="expression" dxfId="252" priority="253">
      <formula>$A1659="Plan c/desc s/reajuste"</formula>
    </cfRule>
  </conditionalFormatting>
  <conditionalFormatting sqref="J1655:J1658">
    <cfRule type="expression" dxfId="251" priority="248">
      <formula>$A1655="Plan revisado"</formula>
    </cfRule>
    <cfRule type="expression" dxfId="250" priority="249">
      <formula>$A1655="Advindo"</formula>
    </cfRule>
    <cfRule type="expression" dxfId="249" priority="250">
      <formula>$A1655="Ñ Plan s/desconto"</formula>
    </cfRule>
    <cfRule type="expression" dxfId="248" priority="251">
      <formula>$A1655="Ñ Plan c/desconto"</formula>
    </cfRule>
    <cfRule type="expression" dxfId="247" priority="252">
      <formula>$A1655="Família"</formula>
    </cfRule>
  </conditionalFormatting>
  <conditionalFormatting sqref="J1655:J1658">
    <cfRule type="expression" dxfId="246" priority="247">
      <formula>$A1655="Plan c/desc s/reajuste"</formula>
    </cfRule>
  </conditionalFormatting>
  <conditionalFormatting sqref="J1652:J1654">
    <cfRule type="expression" dxfId="245" priority="242">
      <formula>$A1652="Plan revisado"</formula>
    </cfRule>
    <cfRule type="expression" dxfId="244" priority="243">
      <formula>$A1652="Advindo"</formula>
    </cfRule>
    <cfRule type="expression" dxfId="243" priority="244">
      <formula>$A1652="Ñ Plan s/desconto"</formula>
    </cfRule>
    <cfRule type="expression" dxfId="242" priority="245">
      <formula>$A1652="Ñ Plan c/desconto"</formula>
    </cfRule>
    <cfRule type="expression" dxfId="241" priority="246">
      <formula>$A1652="Família"</formula>
    </cfRule>
  </conditionalFormatting>
  <conditionalFormatting sqref="J1652:J1654">
    <cfRule type="expression" dxfId="240" priority="241">
      <formula>$A1652="Plan c/desc s/reajuste"</formula>
    </cfRule>
  </conditionalFormatting>
  <conditionalFormatting sqref="J1648:J1651">
    <cfRule type="expression" dxfId="239" priority="236">
      <formula>$A1648="Plan revisado"</formula>
    </cfRule>
    <cfRule type="expression" dxfId="238" priority="237">
      <formula>$A1648="Advindo"</formula>
    </cfRule>
    <cfRule type="expression" dxfId="237" priority="238">
      <formula>$A1648="Ñ Plan s/desconto"</formula>
    </cfRule>
    <cfRule type="expression" dxfId="236" priority="239">
      <formula>$A1648="Ñ Plan c/desconto"</formula>
    </cfRule>
    <cfRule type="expression" dxfId="235" priority="240">
      <formula>$A1648="Família"</formula>
    </cfRule>
  </conditionalFormatting>
  <conditionalFormatting sqref="J1648:J1651">
    <cfRule type="expression" dxfId="234" priority="235">
      <formula>$A1648="Plan c/desc s/reajuste"</formula>
    </cfRule>
  </conditionalFormatting>
  <conditionalFormatting sqref="J1644:J1647">
    <cfRule type="expression" dxfId="233" priority="230">
      <formula>$A1644="Plan revisado"</formula>
    </cfRule>
    <cfRule type="expression" dxfId="232" priority="231">
      <formula>$A1644="Advindo"</formula>
    </cfRule>
    <cfRule type="expression" dxfId="231" priority="232">
      <formula>$A1644="Ñ Plan s/desconto"</formula>
    </cfRule>
    <cfRule type="expression" dxfId="230" priority="233">
      <formula>$A1644="Ñ Plan c/desconto"</formula>
    </cfRule>
    <cfRule type="expression" dxfId="229" priority="234">
      <formula>$A1644="Família"</formula>
    </cfRule>
  </conditionalFormatting>
  <conditionalFormatting sqref="J1644:J1647">
    <cfRule type="expression" dxfId="228" priority="229">
      <formula>$A1644="Plan c/desc s/reajuste"</formula>
    </cfRule>
  </conditionalFormatting>
  <conditionalFormatting sqref="J1641:J1643">
    <cfRule type="expression" dxfId="227" priority="224">
      <formula>$A1641="Plan revisado"</formula>
    </cfRule>
    <cfRule type="expression" dxfId="226" priority="225">
      <formula>$A1641="Advindo"</formula>
    </cfRule>
    <cfRule type="expression" dxfId="225" priority="226">
      <formula>$A1641="Ñ Plan s/desconto"</formula>
    </cfRule>
    <cfRule type="expression" dxfId="224" priority="227">
      <formula>$A1641="Ñ Plan c/desconto"</formula>
    </cfRule>
    <cfRule type="expression" dxfId="223" priority="228">
      <formula>$A1641="Família"</formula>
    </cfRule>
  </conditionalFormatting>
  <conditionalFormatting sqref="J1641:J1643">
    <cfRule type="expression" dxfId="222" priority="223">
      <formula>$A1641="Plan c/desc s/reajuste"</formula>
    </cfRule>
  </conditionalFormatting>
  <conditionalFormatting sqref="J1639:J1640">
    <cfRule type="expression" dxfId="221" priority="218">
      <formula>$A1639="Plan revisado"</formula>
    </cfRule>
    <cfRule type="expression" dxfId="220" priority="219">
      <formula>$A1639="Advindo"</formula>
    </cfRule>
    <cfRule type="expression" dxfId="219" priority="220">
      <formula>$A1639="Ñ Plan s/desconto"</formula>
    </cfRule>
    <cfRule type="expression" dxfId="218" priority="221">
      <formula>$A1639="Ñ Plan c/desconto"</formula>
    </cfRule>
    <cfRule type="expression" dxfId="217" priority="222">
      <formula>$A1639="Família"</formula>
    </cfRule>
  </conditionalFormatting>
  <conditionalFormatting sqref="J1639:J1640">
    <cfRule type="expression" dxfId="216" priority="217">
      <formula>$A1639="Plan c/desc s/reajuste"</formula>
    </cfRule>
  </conditionalFormatting>
  <conditionalFormatting sqref="J1635:J1638">
    <cfRule type="expression" dxfId="215" priority="212">
      <formula>$A1635="Plan revisado"</formula>
    </cfRule>
    <cfRule type="expression" dxfId="214" priority="213">
      <formula>$A1635="Advindo"</formula>
    </cfRule>
    <cfRule type="expression" dxfId="213" priority="214">
      <formula>$A1635="Ñ Plan s/desconto"</formula>
    </cfRule>
    <cfRule type="expression" dxfId="212" priority="215">
      <formula>$A1635="Ñ Plan c/desconto"</formula>
    </cfRule>
    <cfRule type="expression" dxfId="211" priority="216">
      <formula>$A1635="Família"</formula>
    </cfRule>
  </conditionalFormatting>
  <conditionalFormatting sqref="J1635:J1638">
    <cfRule type="expression" dxfId="210" priority="211">
      <formula>$A1635="Plan c/desc s/reajuste"</formula>
    </cfRule>
  </conditionalFormatting>
  <conditionalFormatting sqref="J1632:J1634">
    <cfRule type="expression" dxfId="209" priority="206">
      <formula>$A1632="Plan revisado"</formula>
    </cfRule>
    <cfRule type="expression" dxfId="208" priority="207">
      <formula>$A1632="Advindo"</formula>
    </cfRule>
    <cfRule type="expression" dxfId="207" priority="208">
      <formula>$A1632="Ñ Plan s/desconto"</formula>
    </cfRule>
    <cfRule type="expression" dxfId="206" priority="209">
      <formula>$A1632="Ñ Plan c/desconto"</formula>
    </cfRule>
    <cfRule type="expression" dxfId="205" priority="210">
      <formula>$A1632="Família"</formula>
    </cfRule>
  </conditionalFormatting>
  <conditionalFormatting sqref="J1632:J1634">
    <cfRule type="expression" dxfId="204" priority="205">
      <formula>$A1632="Plan c/desc s/reajuste"</formula>
    </cfRule>
  </conditionalFormatting>
  <conditionalFormatting sqref="J1628:J1631">
    <cfRule type="expression" dxfId="203" priority="200">
      <formula>$A1628="Plan revisado"</formula>
    </cfRule>
    <cfRule type="expression" dxfId="202" priority="201">
      <formula>$A1628="Advindo"</formula>
    </cfRule>
    <cfRule type="expression" dxfId="201" priority="202">
      <formula>$A1628="Ñ Plan s/desconto"</formula>
    </cfRule>
    <cfRule type="expression" dxfId="200" priority="203">
      <formula>$A1628="Ñ Plan c/desconto"</formula>
    </cfRule>
    <cfRule type="expression" dxfId="199" priority="204">
      <formula>$A1628="Família"</formula>
    </cfRule>
  </conditionalFormatting>
  <conditionalFormatting sqref="J1628:J1631">
    <cfRule type="expression" dxfId="198" priority="199">
      <formula>$A1628="Plan c/desc s/reajuste"</formula>
    </cfRule>
  </conditionalFormatting>
  <conditionalFormatting sqref="J1624:J1627">
    <cfRule type="expression" dxfId="197" priority="194">
      <formula>$A1624="Plan revisado"</formula>
    </cfRule>
    <cfRule type="expression" dxfId="196" priority="195">
      <formula>$A1624="Advindo"</formula>
    </cfRule>
    <cfRule type="expression" dxfId="195" priority="196">
      <formula>$A1624="Ñ Plan s/desconto"</formula>
    </cfRule>
    <cfRule type="expression" dxfId="194" priority="197">
      <formula>$A1624="Ñ Plan c/desconto"</formula>
    </cfRule>
    <cfRule type="expression" dxfId="193" priority="198">
      <formula>$A1624="Família"</formula>
    </cfRule>
  </conditionalFormatting>
  <conditionalFormatting sqref="J1624:J1627">
    <cfRule type="expression" dxfId="192" priority="193">
      <formula>$A1624="Plan c/desc s/reajuste"</formula>
    </cfRule>
  </conditionalFormatting>
  <conditionalFormatting sqref="J1621:J1623">
    <cfRule type="expression" dxfId="191" priority="188">
      <formula>$A1621="Plan revisado"</formula>
    </cfRule>
    <cfRule type="expression" dxfId="190" priority="189">
      <formula>$A1621="Advindo"</formula>
    </cfRule>
    <cfRule type="expression" dxfId="189" priority="190">
      <formula>$A1621="Ñ Plan s/desconto"</formula>
    </cfRule>
    <cfRule type="expression" dxfId="188" priority="191">
      <formula>$A1621="Ñ Plan c/desconto"</formula>
    </cfRule>
    <cfRule type="expression" dxfId="187" priority="192">
      <formula>$A1621="Família"</formula>
    </cfRule>
  </conditionalFormatting>
  <conditionalFormatting sqref="J1621:J1623">
    <cfRule type="expression" dxfId="186" priority="187">
      <formula>$A1621="Plan c/desc s/reajuste"</formula>
    </cfRule>
  </conditionalFormatting>
  <conditionalFormatting sqref="J1617:J1620">
    <cfRule type="expression" dxfId="185" priority="182">
      <formula>$A1617="Plan revisado"</formula>
    </cfRule>
    <cfRule type="expression" dxfId="184" priority="183">
      <formula>$A1617="Advindo"</formula>
    </cfRule>
    <cfRule type="expression" dxfId="183" priority="184">
      <formula>$A1617="Ñ Plan s/desconto"</formula>
    </cfRule>
    <cfRule type="expression" dxfId="182" priority="185">
      <formula>$A1617="Ñ Plan c/desconto"</formula>
    </cfRule>
    <cfRule type="expression" dxfId="181" priority="186">
      <formula>$A1617="Família"</formula>
    </cfRule>
  </conditionalFormatting>
  <conditionalFormatting sqref="J1617:J1620">
    <cfRule type="expression" dxfId="180" priority="181">
      <formula>$A1617="Plan c/desc s/reajuste"</formula>
    </cfRule>
  </conditionalFormatting>
  <conditionalFormatting sqref="J1614:J1616">
    <cfRule type="expression" dxfId="179" priority="176">
      <formula>$A1614="Plan revisado"</formula>
    </cfRule>
    <cfRule type="expression" dxfId="178" priority="177">
      <formula>$A1614="Advindo"</formula>
    </cfRule>
    <cfRule type="expression" dxfId="177" priority="178">
      <formula>$A1614="Ñ Plan s/desconto"</formula>
    </cfRule>
    <cfRule type="expression" dxfId="176" priority="179">
      <formula>$A1614="Ñ Plan c/desconto"</formula>
    </cfRule>
    <cfRule type="expression" dxfId="175" priority="180">
      <formula>$A1614="Família"</formula>
    </cfRule>
  </conditionalFormatting>
  <conditionalFormatting sqref="J1614:J1616">
    <cfRule type="expression" dxfId="174" priority="175">
      <formula>$A1614="Plan c/desc s/reajuste"</formula>
    </cfRule>
  </conditionalFormatting>
  <conditionalFormatting sqref="J1610:J1613">
    <cfRule type="expression" dxfId="173" priority="170">
      <formula>$A1610="Plan revisado"</formula>
    </cfRule>
    <cfRule type="expression" dxfId="172" priority="171">
      <formula>$A1610="Advindo"</formula>
    </cfRule>
    <cfRule type="expression" dxfId="171" priority="172">
      <formula>$A1610="Ñ Plan s/desconto"</formula>
    </cfRule>
    <cfRule type="expression" dxfId="170" priority="173">
      <formula>$A1610="Ñ Plan c/desconto"</formula>
    </cfRule>
    <cfRule type="expression" dxfId="169" priority="174">
      <formula>$A1610="Família"</formula>
    </cfRule>
  </conditionalFormatting>
  <conditionalFormatting sqref="J1610:J1613">
    <cfRule type="expression" dxfId="168" priority="169">
      <formula>$A1610="Plan c/desc s/reajuste"</formula>
    </cfRule>
  </conditionalFormatting>
  <conditionalFormatting sqref="J1606:J1609">
    <cfRule type="expression" dxfId="167" priority="164">
      <formula>$A1606="Plan revisado"</formula>
    </cfRule>
    <cfRule type="expression" dxfId="166" priority="165">
      <formula>$A1606="Advindo"</formula>
    </cfRule>
    <cfRule type="expression" dxfId="165" priority="166">
      <formula>$A1606="Ñ Plan s/desconto"</formula>
    </cfRule>
    <cfRule type="expression" dxfId="164" priority="167">
      <formula>$A1606="Ñ Plan c/desconto"</formula>
    </cfRule>
    <cfRule type="expression" dxfId="163" priority="168">
      <formula>$A1606="Família"</formula>
    </cfRule>
  </conditionalFormatting>
  <conditionalFormatting sqref="J1606:J1609">
    <cfRule type="expression" dxfId="162" priority="163">
      <formula>$A1606="Plan c/desc s/reajuste"</formula>
    </cfRule>
  </conditionalFormatting>
  <conditionalFormatting sqref="J1603:J1605">
    <cfRule type="expression" dxfId="161" priority="158">
      <formula>$A1603="Plan revisado"</formula>
    </cfRule>
    <cfRule type="expression" dxfId="160" priority="159">
      <formula>$A1603="Advindo"</formula>
    </cfRule>
    <cfRule type="expression" dxfId="159" priority="160">
      <formula>$A1603="Ñ Plan s/desconto"</formula>
    </cfRule>
    <cfRule type="expression" dxfId="158" priority="161">
      <formula>$A1603="Ñ Plan c/desconto"</formula>
    </cfRule>
    <cfRule type="expression" dxfId="157" priority="162">
      <formula>$A1603="Família"</formula>
    </cfRule>
  </conditionalFormatting>
  <conditionalFormatting sqref="J1603:J1605">
    <cfRule type="expression" dxfId="156" priority="157">
      <formula>$A1603="Plan c/desc s/reajuste"</formula>
    </cfRule>
  </conditionalFormatting>
  <conditionalFormatting sqref="J476:J477">
    <cfRule type="expression" dxfId="155" priority="152">
      <formula>$A476="Plan revisado"</formula>
    </cfRule>
    <cfRule type="expression" dxfId="154" priority="153">
      <formula>$A476="Advindo"</formula>
    </cfRule>
    <cfRule type="expression" dxfId="153" priority="154">
      <formula>$A476="Ñ Plan s/desconto"</formula>
    </cfRule>
    <cfRule type="expression" dxfId="152" priority="155">
      <formula>$A476="Ñ Plan c/desconto"</formula>
    </cfRule>
    <cfRule type="expression" dxfId="151" priority="156">
      <formula>$A476="Família"</formula>
    </cfRule>
  </conditionalFormatting>
  <conditionalFormatting sqref="J476:J477">
    <cfRule type="expression" dxfId="150" priority="151">
      <formula>$A476="Plan c/desc s/reajuste"</formula>
    </cfRule>
  </conditionalFormatting>
  <conditionalFormatting sqref="AR501">
    <cfRule type="cellIs" dxfId="149" priority="145" operator="lessThan">
      <formula>0</formula>
    </cfRule>
  </conditionalFormatting>
  <conditionalFormatting sqref="AR501">
    <cfRule type="cellIs" dxfId="148" priority="150" operator="lessThan">
      <formula>0</formula>
    </cfRule>
  </conditionalFormatting>
  <conditionalFormatting sqref="K501:AT501 C501:H501">
    <cfRule type="expression" dxfId="147" priority="144">
      <formula>$A501="Plan revisado"</formula>
    </cfRule>
    <cfRule type="expression" dxfId="146" priority="146">
      <formula>$A501="Advindo"</formula>
    </cfRule>
    <cfRule type="expression" dxfId="145" priority="147">
      <formula>$A501="Ñ Plan s/desconto"</formula>
    </cfRule>
    <cfRule type="expression" dxfId="144" priority="148">
      <formula>$A501="Ñ Plan c/desconto"</formula>
    </cfRule>
    <cfRule type="expression" dxfId="143" priority="149">
      <formula>$A501="Família"</formula>
    </cfRule>
  </conditionalFormatting>
  <conditionalFormatting sqref="K501:AT501 C501:H501">
    <cfRule type="expression" dxfId="142" priority="143">
      <formula>$A501="Plan c/desc s/reajuste"</formula>
    </cfRule>
  </conditionalFormatting>
  <conditionalFormatting sqref="I501">
    <cfRule type="expression" dxfId="141" priority="138">
      <formula>$A501="Plan revisado"</formula>
    </cfRule>
    <cfRule type="expression" dxfId="140" priority="139">
      <formula>$A501="Advindo"</formula>
    </cfRule>
    <cfRule type="expression" dxfId="139" priority="140">
      <formula>$A501="Ñ Plan s/desconto"</formula>
    </cfRule>
    <cfRule type="expression" dxfId="138" priority="141">
      <formula>$A501="Ñ Plan c/desconto"</formula>
    </cfRule>
    <cfRule type="expression" dxfId="137" priority="142">
      <formula>$A501="Família"</formula>
    </cfRule>
  </conditionalFormatting>
  <conditionalFormatting sqref="I501">
    <cfRule type="expression" dxfId="136" priority="137">
      <formula>$A501="Plan c/desc s/reajuste"</formula>
    </cfRule>
  </conditionalFormatting>
  <conditionalFormatting sqref="J501">
    <cfRule type="expression" dxfId="135" priority="132">
      <formula>$A501="Plan revisado"</formula>
    </cfRule>
    <cfRule type="expression" dxfId="134" priority="133">
      <formula>$A501="Advindo"</formula>
    </cfRule>
    <cfRule type="expression" dxfId="133" priority="134">
      <formula>$A501="Ñ Plan s/desconto"</formula>
    </cfRule>
    <cfRule type="expression" dxfId="132" priority="135">
      <formula>$A501="Ñ Plan c/desconto"</formula>
    </cfRule>
    <cfRule type="expression" dxfId="131" priority="136">
      <formula>$A501="Família"</formula>
    </cfRule>
  </conditionalFormatting>
  <conditionalFormatting sqref="J501">
    <cfRule type="expression" dxfId="130" priority="131">
      <formula>$A501="Plan c/desc s/reajuste"</formula>
    </cfRule>
  </conditionalFormatting>
  <conditionalFormatting sqref="AR552">
    <cfRule type="cellIs" dxfId="129" priority="125" operator="lessThan">
      <formula>0</formula>
    </cfRule>
  </conditionalFormatting>
  <conditionalFormatting sqref="AR552">
    <cfRule type="cellIs" dxfId="128" priority="130" operator="lessThan">
      <formula>0</formula>
    </cfRule>
  </conditionalFormatting>
  <conditionalFormatting sqref="C552:H552 K552:AT552">
    <cfRule type="expression" dxfId="127" priority="124">
      <formula>$A552="Plan revisado"</formula>
    </cfRule>
    <cfRule type="expression" dxfId="126" priority="126">
      <formula>$A552="Advindo"</formula>
    </cfRule>
    <cfRule type="expression" dxfId="125" priority="127">
      <formula>$A552="Ñ Plan s/desconto"</formula>
    </cfRule>
    <cfRule type="expression" dxfId="124" priority="128">
      <formula>$A552="Ñ Plan c/desconto"</formula>
    </cfRule>
    <cfRule type="expression" dxfId="123" priority="129">
      <formula>$A552="Família"</formula>
    </cfRule>
  </conditionalFormatting>
  <conditionalFormatting sqref="C552:H552 K552:AT552">
    <cfRule type="expression" dxfId="122" priority="123">
      <formula>$A552="Plan c/desc s/reajuste"</formula>
    </cfRule>
  </conditionalFormatting>
  <conditionalFormatting sqref="I552">
    <cfRule type="expression" dxfId="121" priority="118">
      <formula>$A552="Plan revisado"</formula>
    </cfRule>
    <cfRule type="expression" dxfId="120" priority="119">
      <formula>$A552="Advindo"</formula>
    </cfRule>
    <cfRule type="expression" dxfId="119" priority="120">
      <formula>$A552="Ñ Plan s/desconto"</formula>
    </cfRule>
    <cfRule type="expression" dxfId="118" priority="121">
      <formula>$A552="Ñ Plan c/desconto"</formula>
    </cfRule>
    <cfRule type="expression" dxfId="117" priority="122">
      <formula>$A552="Família"</formula>
    </cfRule>
  </conditionalFormatting>
  <conditionalFormatting sqref="I552">
    <cfRule type="expression" dxfId="116" priority="117">
      <formula>$A552="Plan c/desc s/reajuste"</formula>
    </cfRule>
  </conditionalFormatting>
  <conditionalFormatting sqref="J552">
    <cfRule type="expression" dxfId="115" priority="112">
      <formula>$A552="Plan revisado"</formula>
    </cfRule>
    <cfRule type="expression" dxfId="114" priority="113">
      <formula>$A552="Advindo"</formula>
    </cfRule>
    <cfRule type="expression" dxfId="113" priority="114">
      <formula>$A552="Ñ Plan s/desconto"</formula>
    </cfRule>
    <cfRule type="expression" dxfId="112" priority="115">
      <formula>$A552="Ñ Plan c/desconto"</formula>
    </cfRule>
    <cfRule type="expression" dxfId="111" priority="116">
      <formula>$A552="Família"</formula>
    </cfRule>
  </conditionalFormatting>
  <conditionalFormatting sqref="J552">
    <cfRule type="expression" dxfId="110" priority="111">
      <formula>$A552="Plan c/desc s/reajuste"</formula>
    </cfRule>
  </conditionalFormatting>
  <conditionalFormatting sqref="AR637:AR640">
    <cfRule type="cellIs" dxfId="109" priority="105" operator="lessThan">
      <formula>0</formula>
    </cfRule>
  </conditionalFormatting>
  <conditionalFormatting sqref="AR637:AR640">
    <cfRule type="cellIs" dxfId="108" priority="110" operator="lessThan">
      <formula>0</formula>
    </cfRule>
  </conditionalFormatting>
  <conditionalFormatting sqref="K637:AT640 C637:H640">
    <cfRule type="expression" dxfId="107" priority="104">
      <formula>$A637="Plan revisado"</formula>
    </cfRule>
    <cfRule type="expression" dxfId="106" priority="106">
      <formula>$A637="Advindo"</formula>
    </cfRule>
    <cfRule type="expression" dxfId="105" priority="107">
      <formula>$A637="Ñ Plan s/desconto"</formula>
    </cfRule>
    <cfRule type="expression" dxfId="104" priority="108">
      <formula>$A637="Ñ Plan c/desconto"</formula>
    </cfRule>
    <cfRule type="expression" dxfId="103" priority="109">
      <formula>$A637="Família"</formula>
    </cfRule>
  </conditionalFormatting>
  <conditionalFormatting sqref="K637:AT640 C637:H640">
    <cfRule type="expression" dxfId="102" priority="103">
      <formula>$A637="Plan c/desc s/reajuste"</formula>
    </cfRule>
  </conditionalFormatting>
  <conditionalFormatting sqref="I637:I640">
    <cfRule type="expression" dxfId="101" priority="98">
      <formula>$A637="Plan revisado"</formula>
    </cfRule>
    <cfRule type="expression" dxfId="100" priority="99">
      <formula>$A637="Advindo"</formula>
    </cfRule>
    <cfRule type="expression" dxfId="99" priority="100">
      <formula>$A637="Ñ Plan s/desconto"</formula>
    </cfRule>
    <cfRule type="expression" dxfId="98" priority="101">
      <formula>$A637="Ñ Plan c/desconto"</formula>
    </cfRule>
    <cfRule type="expression" dxfId="97" priority="102">
      <formula>$A637="Família"</formula>
    </cfRule>
  </conditionalFormatting>
  <conditionalFormatting sqref="I637:I640">
    <cfRule type="expression" dxfId="96" priority="97">
      <formula>$A637="Plan c/desc s/reajuste"</formula>
    </cfRule>
  </conditionalFormatting>
  <conditionalFormatting sqref="J637:J640">
    <cfRule type="expression" dxfId="95" priority="92">
      <formula>$A637="Plan revisado"</formula>
    </cfRule>
    <cfRule type="expression" dxfId="94" priority="93">
      <formula>$A637="Advindo"</formula>
    </cfRule>
    <cfRule type="expression" dxfId="93" priority="94">
      <formula>$A637="Ñ Plan s/desconto"</formula>
    </cfRule>
    <cfRule type="expression" dxfId="92" priority="95">
      <formula>$A637="Ñ Plan c/desconto"</formula>
    </cfRule>
    <cfRule type="expression" dxfId="91" priority="96">
      <formula>$A637="Família"</formula>
    </cfRule>
  </conditionalFormatting>
  <conditionalFormatting sqref="J637:J640">
    <cfRule type="expression" dxfId="90" priority="91">
      <formula>$A637="Plan c/desc s/reajuste"</formula>
    </cfRule>
  </conditionalFormatting>
  <conditionalFormatting sqref="AR641">
    <cfRule type="cellIs" dxfId="89" priority="85" operator="lessThan">
      <formula>0</formula>
    </cfRule>
  </conditionalFormatting>
  <conditionalFormatting sqref="AR641">
    <cfRule type="cellIs" dxfId="88" priority="90" operator="lessThan">
      <formula>0</formula>
    </cfRule>
  </conditionalFormatting>
  <conditionalFormatting sqref="K641:AT641 C641:H641">
    <cfRule type="expression" dxfId="87" priority="84">
      <formula>$A641="Plan revisado"</formula>
    </cfRule>
    <cfRule type="expression" dxfId="86" priority="86">
      <formula>$A641="Advindo"</formula>
    </cfRule>
    <cfRule type="expression" dxfId="85" priority="87">
      <formula>$A641="Ñ Plan s/desconto"</formula>
    </cfRule>
    <cfRule type="expression" dxfId="84" priority="88">
      <formula>$A641="Ñ Plan c/desconto"</formula>
    </cfRule>
    <cfRule type="expression" dxfId="83" priority="89">
      <formula>$A641="Família"</formula>
    </cfRule>
  </conditionalFormatting>
  <conditionalFormatting sqref="K641:AT641 C641:H641">
    <cfRule type="expression" dxfId="82" priority="83">
      <formula>$A641="Plan c/desc s/reajuste"</formula>
    </cfRule>
  </conditionalFormatting>
  <conditionalFormatting sqref="I641">
    <cfRule type="expression" dxfId="81" priority="78">
      <formula>$A641="Plan revisado"</formula>
    </cfRule>
    <cfRule type="expression" dxfId="80" priority="79">
      <formula>$A641="Advindo"</formula>
    </cfRule>
    <cfRule type="expression" dxfId="79" priority="80">
      <formula>$A641="Ñ Plan s/desconto"</formula>
    </cfRule>
    <cfRule type="expression" dxfId="78" priority="81">
      <formula>$A641="Ñ Plan c/desconto"</formula>
    </cfRule>
    <cfRule type="expression" dxfId="77" priority="82">
      <formula>$A641="Família"</formula>
    </cfRule>
  </conditionalFormatting>
  <conditionalFormatting sqref="I641">
    <cfRule type="expression" dxfId="76" priority="77">
      <formula>$A641="Plan c/desc s/reajuste"</formula>
    </cfRule>
  </conditionalFormatting>
  <conditionalFormatting sqref="J641">
    <cfRule type="expression" dxfId="75" priority="72">
      <formula>$A641="Plan revisado"</formula>
    </cfRule>
    <cfRule type="expression" dxfId="74" priority="73">
      <formula>$A641="Advindo"</formula>
    </cfRule>
    <cfRule type="expression" dxfId="73" priority="74">
      <formula>$A641="Ñ Plan s/desconto"</formula>
    </cfRule>
    <cfRule type="expression" dxfId="72" priority="75">
      <formula>$A641="Ñ Plan c/desconto"</formula>
    </cfRule>
    <cfRule type="expression" dxfId="71" priority="76">
      <formula>$A641="Família"</formula>
    </cfRule>
  </conditionalFormatting>
  <conditionalFormatting sqref="J641">
    <cfRule type="expression" dxfId="70" priority="71">
      <formula>$A641="Plan c/desc s/reajuste"</formula>
    </cfRule>
  </conditionalFormatting>
  <conditionalFormatting sqref="AR909">
    <cfRule type="cellIs" dxfId="69" priority="65" operator="lessThan">
      <formula>0</formula>
    </cfRule>
  </conditionalFormatting>
  <conditionalFormatting sqref="AR909">
    <cfRule type="cellIs" dxfId="68" priority="70" operator="lessThan">
      <formula>0</formula>
    </cfRule>
  </conditionalFormatting>
  <conditionalFormatting sqref="K909 M909:AT909">
    <cfRule type="expression" dxfId="67" priority="64">
      <formula>$A909="Plan revisado"</formula>
    </cfRule>
    <cfRule type="expression" dxfId="66" priority="66">
      <formula>$A909="Advindo"</formula>
    </cfRule>
    <cfRule type="expression" dxfId="65" priority="67">
      <formula>$A909="Ñ Plan s/desconto"</formula>
    </cfRule>
    <cfRule type="expression" dxfId="64" priority="68">
      <formula>$A909="Ñ Plan c/desconto"</formula>
    </cfRule>
    <cfRule type="expression" dxfId="63" priority="69">
      <formula>$A909="Família"</formula>
    </cfRule>
  </conditionalFormatting>
  <conditionalFormatting sqref="K909 M909:AT909">
    <cfRule type="expression" dxfId="62" priority="63">
      <formula>$A909="Plan c/desc s/reajuste"</formula>
    </cfRule>
  </conditionalFormatting>
  <conditionalFormatting sqref="C909:H909 L909">
    <cfRule type="expression" dxfId="61" priority="58">
      <formula>$A909="Plan revisado"</formula>
    </cfRule>
    <cfRule type="expression" dxfId="60" priority="59">
      <formula>$A909="Advindo"</formula>
    </cfRule>
    <cfRule type="expression" dxfId="59" priority="60">
      <formula>$A909="Ñ Plan s/desconto"</formula>
    </cfRule>
    <cfRule type="expression" dxfId="58" priority="61">
      <formula>$A909="Ñ Plan c/desconto"</formula>
    </cfRule>
    <cfRule type="expression" dxfId="57" priority="62">
      <formula>$A909="Família"</formula>
    </cfRule>
  </conditionalFormatting>
  <conditionalFormatting sqref="C909:H909 L909">
    <cfRule type="expression" dxfId="56" priority="57">
      <formula>$A909="Plan c/desc s/reajuste"</formula>
    </cfRule>
  </conditionalFormatting>
  <conditionalFormatting sqref="I909">
    <cfRule type="expression" dxfId="55" priority="52">
      <formula>$A909="Plan revisado"</formula>
    </cfRule>
    <cfRule type="expression" dxfId="54" priority="53">
      <formula>$A909="Advindo"</formula>
    </cfRule>
    <cfRule type="expression" dxfId="53" priority="54">
      <formula>$A909="Ñ Plan s/desconto"</formula>
    </cfRule>
    <cfRule type="expression" dxfId="52" priority="55">
      <formula>$A909="Ñ Plan c/desconto"</formula>
    </cfRule>
    <cfRule type="expression" dxfId="51" priority="56">
      <formula>$A909="Família"</formula>
    </cfRule>
  </conditionalFormatting>
  <conditionalFormatting sqref="I909">
    <cfRule type="expression" dxfId="50" priority="51">
      <formula>$A909="Plan c/desc s/reajuste"</formula>
    </cfRule>
  </conditionalFormatting>
  <conditionalFormatting sqref="J909">
    <cfRule type="expression" dxfId="49" priority="46">
      <formula>$A909="Plan revisado"</formula>
    </cfRule>
    <cfRule type="expression" dxfId="48" priority="47">
      <formula>$A909="Advindo"</formula>
    </cfRule>
    <cfRule type="expression" dxfId="47" priority="48">
      <formula>$A909="Ñ Plan s/desconto"</formula>
    </cfRule>
    <cfRule type="expression" dxfId="46" priority="49">
      <formula>$A909="Ñ Plan c/desconto"</formula>
    </cfRule>
    <cfRule type="expression" dxfId="45" priority="50">
      <formula>$A909="Família"</formula>
    </cfRule>
  </conditionalFormatting>
  <conditionalFormatting sqref="J909">
    <cfRule type="expression" dxfId="44" priority="45">
      <formula>$A909="Plan c/desc s/reajuste"</formula>
    </cfRule>
  </conditionalFormatting>
  <conditionalFormatting sqref="AR1743:AR1744">
    <cfRule type="cellIs" dxfId="43" priority="39" operator="lessThan">
      <formula>0</formula>
    </cfRule>
  </conditionalFormatting>
  <conditionalFormatting sqref="AR1743:AR1744">
    <cfRule type="cellIs" dxfId="42" priority="44" operator="lessThan">
      <formula>0</formula>
    </cfRule>
  </conditionalFormatting>
  <conditionalFormatting sqref="K1743:K1744 M1743:AT1744">
    <cfRule type="expression" dxfId="41" priority="38">
      <formula>$A1743="Plan revisado"</formula>
    </cfRule>
    <cfRule type="expression" dxfId="40" priority="40">
      <formula>$A1743="Advindo"</formula>
    </cfRule>
    <cfRule type="expression" dxfId="39" priority="41">
      <formula>$A1743="Ñ Plan s/desconto"</formula>
    </cfRule>
    <cfRule type="expression" dxfId="38" priority="42">
      <formula>$A1743="Ñ Plan c/desconto"</formula>
    </cfRule>
    <cfRule type="expression" dxfId="37" priority="43">
      <formula>$A1743="Família"</formula>
    </cfRule>
  </conditionalFormatting>
  <conditionalFormatting sqref="K1743:K1744 M1743:AT1744">
    <cfRule type="expression" dxfId="36" priority="37">
      <formula>$A1743="Plan c/desc s/reajuste"</formula>
    </cfRule>
  </conditionalFormatting>
  <conditionalFormatting sqref="C1744:H1744 L1744">
    <cfRule type="expression" dxfId="35" priority="32">
      <formula>$A1744="Plan revisado"</formula>
    </cfRule>
    <cfRule type="expression" dxfId="34" priority="33">
      <formula>$A1744="Advindo"</formula>
    </cfRule>
    <cfRule type="expression" dxfId="33" priority="34">
      <formula>$A1744="Ñ Plan s/desconto"</formula>
    </cfRule>
    <cfRule type="expression" dxfId="32" priority="35">
      <formula>$A1744="Ñ Plan c/desconto"</formula>
    </cfRule>
    <cfRule type="expression" dxfId="31" priority="36">
      <formula>$A1744="Família"</formula>
    </cfRule>
  </conditionalFormatting>
  <conditionalFormatting sqref="C1744:H1744 L1744">
    <cfRule type="expression" dxfId="30" priority="31">
      <formula>$A1744="Plan c/desc s/reajuste"</formula>
    </cfRule>
  </conditionalFormatting>
  <conditionalFormatting sqref="C1743:H1743 L1743">
    <cfRule type="expression" dxfId="29" priority="26">
      <formula>$A1743="Plan revisado"</formula>
    </cfRule>
    <cfRule type="expression" dxfId="28" priority="27">
      <formula>$A1743="Advindo"</formula>
    </cfRule>
    <cfRule type="expression" dxfId="27" priority="28">
      <formula>$A1743="Ñ Plan s/desconto"</formula>
    </cfRule>
    <cfRule type="expression" dxfId="26" priority="29">
      <formula>$A1743="Ñ Plan c/desconto"</formula>
    </cfRule>
    <cfRule type="expression" dxfId="25" priority="30">
      <formula>$A1743="Família"</formula>
    </cfRule>
  </conditionalFormatting>
  <conditionalFormatting sqref="C1743:H1743 L1743">
    <cfRule type="expression" dxfId="24" priority="25">
      <formula>$A1743="Plan c/desc s/reajuste"</formula>
    </cfRule>
  </conditionalFormatting>
  <conditionalFormatting sqref="I1744">
    <cfRule type="expression" dxfId="23" priority="20">
      <formula>$A1744="Plan revisado"</formula>
    </cfRule>
    <cfRule type="expression" dxfId="22" priority="21">
      <formula>$A1744="Advindo"</formula>
    </cfRule>
    <cfRule type="expression" dxfId="21" priority="22">
      <formula>$A1744="Ñ Plan s/desconto"</formula>
    </cfRule>
    <cfRule type="expression" dxfId="20" priority="23">
      <formula>$A1744="Ñ Plan c/desconto"</formula>
    </cfRule>
    <cfRule type="expression" dxfId="19" priority="24">
      <formula>$A1744="Família"</formula>
    </cfRule>
  </conditionalFormatting>
  <conditionalFormatting sqref="I1744">
    <cfRule type="expression" dxfId="18" priority="19">
      <formula>$A1744="Plan c/desc s/reajuste"</formula>
    </cfRule>
  </conditionalFormatting>
  <conditionalFormatting sqref="I1743">
    <cfRule type="expression" dxfId="17" priority="14">
      <formula>$A1743="Plan revisado"</formula>
    </cfRule>
    <cfRule type="expression" dxfId="16" priority="15">
      <formula>$A1743="Advindo"</formula>
    </cfRule>
    <cfRule type="expression" dxfId="15" priority="16">
      <formula>$A1743="Ñ Plan s/desconto"</formula>
    </cfRule>
    <cfRule type="expression" dxfId="14" priority="17">
      <formula>$A1743="Ñ Plan c/desconto"</formula>
    </cfRule>
    <cfRule type="expression" dxfId="13" priority="18">
      <formula>$A1743="Família"</formula>
    </cfRule>
  </conditionalFormatting>
  <conditionalFormatting sqref="I1743">
    <cfRule type="expression" dxfId="12" priority="13">
      <formula>$A1743="Plan c/desc s/reajuste"</formula>
    </cfRule>
  </conditionalFormatting>
  <conditionalFormatting sqref="J1744">
    <cfRule type="expression" dxfId="11" priority="8">
      <formula>$A1744="Plan revisado"</formula>
    </cfRule>
    <cfRule type="expression" dxfId="10" priority="9">
      <formula>$A1744="Advindo"</formula>
    </cfRule>
    <cfRule type="expression" dxfId="9" priority="10">
      <formula>$A1744="Ñ Plan s/desconto"</formula>
    </cfRule>
    <cfRule type="expression" dxfId="8" priority="11">
      <formula>$A1744="Ñ Plan c/desconto"</formula>
    </cfRule>
    <cfRule type="expression" dxfId="7" priority="12">
      <formula>$A1744="Família"</formula>
    </cfRule>
  </conditionalFormatting>
  <conditionalFormatting sqref="J1744">
    <cfRule type="expression" dxfId="6" priority="7">
      <formula>$A1744="Plan c/desc s/reajuste"</formula>
    </cfRule>
  </conditionalFormatting>
  <conditionalFormatting sqref="J1743">
    <cfRule type="expression" dxfId="5" priority="2">
      <formula>$A1743="Plan revisado"</formula>
    </cfRule>
    <cfRule type="expression" dxfId="4" priority="3">
      <formula>$A1743="Advindo"</formula>
    </cfRule>
    <cfRule type="expression" dxfId="3" priority="4">
      <formula>$A1743="Ñ Plan s/desconto"</formula>
    </cfRule>
    <cfRule type="expression" dxfId="2" priority="5">
      <formula>$A1743="Ñ Plan c/desconto"</formula>
    </cfRule>
    <cfRule type="expression" dxfId="1" priority="6">
      <formula>$A1743="Família"</formula>
    </cfRule>
  </conditionalFormatting>
  <conditionalFormatting sqref="J1743">
    <cfRule type="expression" dxfId="0" priority="1">
      <formula>$A1743="Plan c/desc s/reajuste"</formula>
    </cfRule>
  </conditionalFormatting>
  <dataValidations count="4">
    <dataValidation type="list" allowBlank="1" showInputMessage="1" showErrorMessage="1" sqref="AV10:AV12" xr:uid="{39B57ABD-0946-429E-B236-3E206A02C8CD}">
      <formula1>$D$1763:$D$1782</formula1>
    </dataValidation>
    <dataValidation type="whole" errorStyle="warning" operator="lessThan" allowBlank="1" showInputMessage="1" showErrorMessage="1" errorTitle="Quantidade ou Valor NEGATIVO!" error="Corrigir ou colocar comentário na célula, caso seja ESTORNO!" sqref="AR13:AT1747" xr:uid="{F9243F97-0105-46E0-8E6F-B637149D5161}">
      <formula1>0</formula1>
    </dataValidation>
    <dataValidation type="list" allowBlank="1" showInputMessage="1" showErrorMessage="1" sqref="A2:B12 A1748:B1048576" xr:uid="{6092D70F-A06F-4DFF-849D-46A23D31C8F2}">
      <formula1>"Família,Planilhado,Ñ Plan c/desconto,Ñ Plan s/desconto,Advindo,Plan revisado"</formula1>
    </dataValidation>
    <dataValidation type="list" allowBlank="1" showInputMessage="1" showErrorMessage="1" sqref="A13:B1747" xr:uid="{3B1A2B3D-511D-4AB6-B4FF-0085A48A0275}">
      <formula1>"Família,Planilhado,Ñ Plan c/desconto,Ñ Plan s/desconto,Advindo,Plan revisado,Plan c/desc s/reajuste"</formula1>
    </dataValidation>
  </dataValidations>
  <printOptions horizontalCentered="1"/>
  <pageMargins left="0.59055118110236227" right="0.59055118110236227" top="0.59055118110236227" bottom="0.59055118110236227" header="0" footer="0.39370078740157483"/>
  <pageSetup paperSize="8" scale="64" fitToHeight="100" orientation="landscape" r:id="rId1"/>
  <headerFooter alignWithMargins="0">
    <oddFooter>&amp;LREFORMA DOS AUDITÓRIOS, ELEVADORES E DO HALL DOS ELEVADORES DA EMERJ - PROC: 2023-06072752&amp;CSGLOG - DEENG - DIFOB - SEMED (SERVIÇO DE MEDIÇÃO)&amp;R&amp;"Verdana,Normal"&amp;P DE &amp;N</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e1aa0ec-d7a3-466b-ba99-c849b60b6ed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8A0F2C7CA6BA40B9B07296CDF9FA79" ma:contentTypeVersion="15" ma:contentTypeDescription="Crie um novo documento." ma:contentTypeScope="" ma:versionID="dfcd940aeef81c73558e26ca997b48b5">
  <xsd:schema xmlns:xsd="http://www.w3.org/2001/XMLSchema" xmlns:xs="http://www.w3.org/2001/XMLSchema" xmlns:p="http://schemas.microsoft.com/office/2006/metadata/properties" xmlns:ns3="8e1aa0ec-d7a3-466b-ba99-c849b60b6edb" xmlns:ns4="306c0818-f2c4-49f3-be00-347e2771da2d" targetNamespace="http://schemas.microsoft.com/office/2006/metadata/properties" ma:root="true" ma:fieldsID="555d5499025f69d838e5e1b5d5982f13" ns3:_="" ns4:_="">
    <xsd:import namespace="8e1aa0ec-d7a3-466b-ba99-c849b60b6edb"/>
    <xsd:import namespace="306c0818-f2c4-49f3-be00-347e2771da2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_activity" minOccurs="0"/>
                <xsd:element ref="ns3:MediaServiceDateTaken" minOccurs="0"/>
                <xsd:element ref="ns3:MediaServiceObjectDetectorVersions" minOccurs="0"/>
                <xsd:element ref="ns3:MediaServiceLocation"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1aa0ec-d7a3-466b-ba99-c849b60b6e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_activity" ma:index="17" nillable="true" ma:displayName="_activity" ma:hidden="true" ma:internalName="_activity">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6c0818-f2c4-49f3-be00-347e2771da2d"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C033D2-EBE0-4CCD-B61D-E0F9C0ADF438}">
  <ds:schemaRefs>
    <ds:schemaRef ds:uri="http://schemas.microsoft.com/office/2006/documentManagement/types"/>
    <ds:schemaRef ds:uri="306c0818-f2c4-49f3-be00-347e2771da2d"/>
    <ds:schemaRef ds:uri="http://schemas.openxmlformats.org/package/2006/metadata/core-properties"/>
    <ds:schemaRef ds:uri="http://purl.org/dc/dcmitype/"/>
    <ds:schemaRef ds:uri="http://purl.org/dc/elements/1.1/"/>
    <ds:schemaRef ds:uri="http://www.w3.org/XML/1998/namespace"/>
    <ds:schemaRef ds:uri="http://schemas.microsoft.com/office/2006/metadata/properties"/>
    <ds:schemaRef ds:uri="http://purl.org/dc/terms/"/>
    <ds:schemaRef ds:uri="http://schemas.microsoft.com/office/infopath/2007/PartnerControls"/>
    <ds:schemaRef ds:uri="8e1aa0ec-d7a3-466b-ba99-c849b60b6edb"/>
  </ds:schemaRefs>
</ds:datastoreItem>
</file>

<file path=customXml/itemProps2.xml><?xml version="1.0" encoding="utf-8"?>
<ds:datastoreItem xmlns:ds="http://schemas.openxmlformats.org/officeDocument/2006/customXml" ds:itemID="{150408CD-F82F-4184-BC87-07E7290D10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1aa0ec-d7a3-466b-ba99-c849b60b6edb"/>
    <ds:schemaRef ds:uri="306c0818-f2c4-49f3-be00-347e2771da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FF5306-3E05-4F08-BEDE-5CE021F55A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MEDIÇÃO FINAL</vt:lpstr>
      <vt:lpstr>'MEDIÇÃO FINAL'!Area_de_impressao</vt:lpstr>
      <vt:lpstr>'MEDIÇÃO FINAL'!Titulos_de_impressao</vt:lpstr>
    </vt:vector>
  </TitlesOfParts>
  <Company>TJERJ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Sandro da Silva Duarte</dc:creator>
  <cp:lastModifiedBy>Sandro da Silva Duarte</cp:lastModifiedBy>
  <cp:lastPrinted>2025-05-14T15:26:45Z</cp:lastPrinted>
  <dcterms:created xsi:type="dcterms:W3CDTF">2025-05-14T13:18:30Z</dcterms:created>
  <dcterms:modified xsi:type="dcterms:W3CDTF">2025-12-12T15:29:19Z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0x010100DC8A0F2C7CA6BA40B9B07296CDF9FA79</vt:lpwstr>
  </property>
</Properties>
</file>